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4.xml" ContentType="application/vnd.openxmlformats-officedocument.spreadsheetml.pivotTable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docProps/core.xml" ContentType="application/vnd.openxmlformats-package.core-properties+xml"/>
  <Override PartName="/xl/pivotTables/pivotTable5.xml" ContentType="application/vnd.openxmlformats-officedocument.spreadsheetml.pivotTable+xml"/>
  <Override PartName="/xl/pivotTables/pivotTable3.xml" ContentType="application/vnd.openxmlformats-officedocument.spreadsheetml.pivotTable+xml"/>
  <Override PartName="/xl/charts/chart5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hidePivotFieldList="1" showPivotChartFilter="1" defaultThemeVersion="124226"/>
  <bookViews>
    <workbookView xWindow="120" yWindow="135" windowWidth="19065" windowHeight="9765" firstSheet="8" activeTab="11"/>
  </bookViews>
  <sheets>
    <sheet name="Treatment Struture" sheetId="2" r:id="rId1"/>
    <sheet name="Radiation summary" sheetId="5" r:id="rId2"/>
    <sheet name="Radiation_dataset" sheetId="1" r:id="rId3"/>
    <sheet name="biomass summary" sheetId="4" r:id="rId4"/>
    <sheet name="ObservedBiomass" sheetId="13" r:id="rId5"/>
    <sheet name="Biomass_dataset" sheetId="3" r:id="rId6"/>
    <sheet name="Node_Summary" sheetId="9" r:id="rId7"/>
    <sheet name="ObservedNodes" sheetId="12" r:id="rId8"/>
    <sheet name="Node_data_set" sheetId="6" r:id="rId9"/>
    <sheet name="LeafArea_summary" sheetId="8" r:id="rId10"/>
    <sheet name="LeafArea_dataset" sheetId="7" r:id="rId11"/>
    <sheet name="Flowering summary" sheetId="11" r:id="rId12"/>
    <sheet name="Flowering_data" sheetId="10" r:id="rId13"/>
  </sheets>
  <externalReferences>
    <externalReference r:id="rId14"/>
  </externalReferences>
  <definedNames>
    <definedName name="Treatment_Structure">'Treatment Struture'!$A$2:$G$37</definedName>
  </definedNames>
  <calcPr calcId="125725"/>
  <pivotCaches>
    <pivotCache cacheId="6" r:id="rId15"/>
    <pivotCache cacheId="7" r:id="rId16"/>
    <pivotCache cacheId="8" r:id="rId17"/>
    <pivotCache cacheId="9" r:id="rId18"/>
    <pivotCache cacheId="10" r:id="rId19"/>
    <pivotCache cacheId="11" r:id="rId20"/>
  </pivotCaches>
</workbook>
</file>

<file path=xl/calcChain.xml><?xml version="1.0" encoding="utf-8"?>
<calcChain xmlns="http://schemas.openxmlformats.org/spreadsheetml/2006/main">
  <c r="J5" i="11"/>
  <c r="J9"/>
  <c r="J22"/>
  <c r="J17"/>
  <c r="J13"/>
  <c r="CF9" i="7"/>
  <c r="CH9" s="1"/>
  <c r="CG9"/>
  <c r="CF10"/>
  <c r="CG10"/>
  <c r="CH10" s="1"/>
  <c r="CF11"/>
  <c r="CG11"/>
  <c r="CH11"/>
  <c r="CF12"/>
  <c r="CH12" s="1"/>
  <c r="CG12"/>
  <c r="CF13"/>
  <c r="CH13" s="1"/>
  <c r="CG13"/>
  <c r="CF14"/>
  <c r="CG14"/>
  <c r="CH14" s="1"/>
  <c r="CF15"/>
  <c r="CG15"/>
  <c r="CH15"/>
  <c r="CF16"/>
  <c r="CH16" s="1"/>
  <c r="CG16"/>
  <c r="CF17"/>
  <c r="CH17" s="1"/>
  <c r="CG17"/>
  <c r="CF18"/>
  <c r="CG18"/>
  <c r="CH18" s="1"/>
  <c r="CF19"/>
  <c r="CG19"/>
  <c r="CH19"/>
  <c r="CF20"/>
  <c r="CH20" s="1"/>
  <c r="CG20"/>
  <c r="CF21"/>
  <c r="CH21" s="1"/>
  <c r="CG21"/>
  <c r="CF22"/>
  <c r="CG22"/>
  <c r="CH22" s="1"/>
  <c r="CF23"/>
  <c r="CG23"/>
  <c r="CH23"/>
  <c r="CF24"/>
  <c r="CH24" s="1"/>
  <c r="CG24"/>
  <c r="CF25"/>
  <c r="CH25" s="1"/>
  <c r="CG25"/>
  <c r="CF26"/>
  <c r="CG26"/>
  <c r="CH26" s="1"/>
  <c r="CF27"/>
  <c r="CG27"/>
  <c r="CH27"/>
  <c r="CF28"/>
  <c r="CH28" s="1"/>
  <c r="CG28"/>
  <c r="CF29"/>
  <c r="CH29" s="1"/>
  <c r="CG29"/>
  <c r="CF30"/>
  <c r="CG30"/>
  <c r="CH30" s="1"/>
  <c r="CF31"/>
  <c r="CG31"/>
  <c r="CH31"/>
  <c r="CF32"/>
  <c r="CH32" s="1"/>
  <c r="CG32"/>
  <c r="CF33"/>
  <c r="CH33" s="1"/>
  <c r="CG33"/>
  <c r="CF34"/>
  <c r="CG34"/>
  <c r="CH34" s="1"/>
  <c r="CF35"/>
  <c r="CG35"/>
  <c r="CH35"/>
  <c r="CF36"/>
  <c r="CH36" s="1"/>
  <c r="CG36"/>
  <c r="CF37"/>
  <c r="CH37" s="1"/>
  <c r="CG37"/>
  <c r="CF38"/>
  <c r="CG38"/>
  <c r="CH38" s="1"/>
  <c r="CF39"/>
  <c r="CG39"/>
  <c r="CH39"/>
  <c r="CF40"/>
  <c r="CH40" s="1"/>
  <c r="CG40"/>
  <c r="CF41"/>
  <c r="CH41" s="1"/>
  <c r="CG41"/>
  <c r="CF42"/>
  <c r="CG42"/>
  <c r="CH42" s="1"/>
  <c r="CF43"/>
  <c r="CG43"/>
  <c r="CH43"/>
  <c r="CF44"/>
  <c r="CH44" s="1"/>
  <c r="CG44"/>
  <c r="CF45"/>
  <c r="CH45" s="1"/>
  <c r="CG45"/>
  <c r="CF46"/>
  <c r="CG46"/>
  <c r="CH46" s="1"/>
  <c r="CF47"/>
  <c r="CG47"/>
  <c r="CH47"/>
  <c r="CF48"/>
  <c r="CH48" s="1"/>
  <c r="CG48"/>
  <c r="CF49"/>
  <c r="CH49" s="1"/>
  <c r="CG49"/>
  <c r="CF50"/>
  <c r="CG50"/>
  <c r="CH50" s="1"/>
  <c r="CF51"/>
  <c r="CG51"/>
  <c r="CH51"/>
  <c r="CF52"/>
  <c r="CH52" s="1"/>
  <c r="CG52"/>
  <c r="CF53"/>
  <c r="CH53" s="1"/>
  <c r="CG53"/>
  <c r="CF54"/>
  <c r="CG54"/>
  <c r="CH54" s="1"/>
  <c r="CF55"/>
  <c r="CG55"/>
  <c r="CH55"/>
  <c r="CF56"/>
  <c r="CH56" s="1"/>
  <c r="CG56"/>
  <c r="CF57"/>
  <c r="CH57" s="1"/>
  <c r="CG57"/>
  <c r="CF58"/>
  <c r="CG58"/>
  <c r="CH58" s="1"/>
  <c r="CF59"/>
  <c r="CG59"/>
  <c r="CH59"/>
  <c r="CF60"/>
  <c r="CH60" s="1"/>
  <c r="CG60"/>
  <c r="CF61"/>
  <c r="CH61" s="1"/>
  <c r="CG61"/>
  <c r="CF62"/>
  <c r="CG62"/>
  <c r="CH62" s="1"/>
  <c r="CF63"/>
  <c r="CG63"/>
  <c r="CH63"/>
  <c r="CF64"/>
  <c r="CH64" s="1"/>
  <c r="CG64"/>
  <c r="CF65"/>
  <c r="CH65" s="1"/>
  <c r="CG65"/>
  <c r="CF66"/>
  <c r="CG66"/>
  <c r="CH66" s="1"/>
  <c r="CF67"/>
  <c r="CG67"/>
  <c r="CH67"/>
  <c r="CF68"/>
  <c r="CH68" s="1"/>
  <c r="CG68"/>
  <c r="CF69"/>
  <c r="CH69" s="1"/>
  <c r="CG69"/>
  <c r="CF70"/>
  <c r="CG70"/>
  <c r="CH70" s="1"/>
  <c r="CF71"/>
  <c r="CG71"/>
  <c r="CH71"/>
  <c r="CF72"/>
  <c r="CH72" s="1"/>
  <c r="CG72"/>
  <c r="CF73"/>
  <c r="CH73" s="1"/>
  <c r="CG73"/>
  <c r="CF74"/>
  <c r="CG74"/>
  <c r="CH74" s="1"/>
  <c r="CF75"/>
  <c r="CG75"/>
  <c r="CH75"/>
  <c r="CF76"/>
  <c r="CH76" s="1"/>
  <c r="CG76"/>
  <c r="CF77"/>
  <c r="CH77" s="1"/>
  <c r="CG77"/>
  <c r="CF78"/>
  <c r="CG78"/>
  <c r="CH78" s="1"/>
  <c r="CF79"/>
  <c r="CG79"/>
  <c r="CH79"/>
  <c r="CF80"/>
  <c r="CH80" s="1"/>
  <c r="CG80"/>
  <c r="CF81"/>
  <c r="CH81" s="1"/>
  <c r="CG81"/>
  <c r="CF82"/>
  <c r="CG82"/>
  <c r="CH82" s="1"/>
  <c r="CF83"/>
  <c r="CG83"/>
  <c r="CH83"/>
  <c r="CF84"/>
  <c r="CH84" s="1"/>
  <c r="CG84"/>
  <c r="CF85"/>
  <c r="CH85" s="1"/>
  <c r="CG85"/>
  <c r="CF86"/>
  <c r="CG86"/>
  <c r="CH86" s="1"/>
  <c r="CF87"/>
  <c r="CG87"/>
  <c r="CH87"/>
  <c r="CF88"/>
  <c r="CH88" s="1"/>
  <c r="CG88"/>
  <c r="CF89"/>
  <c r="CH89" s="1"/>
  <c r="CG89"/>
  <c r="CF90"/>
  <c r="CG90"/>
  <c r="CH90" s="1"/>
  <c r="CF91"/>
  <c r="CG91"/>
  <c r="CH91"/>
  <c r="CF92"/>
  <c r="CH92" s="1"/>
  <c r="CG92"/>
  <c r="CF93"/>
  <c r="CH93" s="1"/>
  <c r="CG93"/>
  <c r="CF94"/>
  <c r="CG94"/>
  <c r="CH94" s="1"/>
  <c r="CF95"/>
  <c r="CG95"/>
  <c r="CH95"/>
  <c r="CF96"/>
  <c r="CH96" s="1"/>
  <c r="CG96"/>
  <c r="CF97"/>
  <c r="CH97" s="1"/>
  <c r="CG97"/>
  <c r="CF98"/>
  <c r="CG98"/>
  <c r="CH98" s="1"/>
  <c r="CF99"/>
  <c r="CG99"/>
  <c r="CH99"/>
  <c r="CF100"/>
  <c r="CH100" s="1"/>
  <c r="CG100"/>
  <c r="CF101"/>
  <c r="CH101" s="1"/>
  <c r="CG101"/>
  <c r="CF102"/>
  <c r="CG102"/>
  <c r="CH102" s="1"/>
  <c r="CF103"/>
  <c r="CG103"/>
  <c r="CH103"/>
  <c r="CF104"/>
  <c r="CH104" s="1"/>
  <c r="CG104"/>
  <c r="CF105"/>
  <c r="CH105" s="1"/>
  <c r="CG105"/>
  <c r="CF106"/>
  <c r="CG106"/>
  <c r="CH106" s="1"/>
  <c r="CF107"/>
  <c r="CG107"/>
  <c r="CH107"/>
  <c r="CF108"/>
  <c r="CH108" s="1"/>
  <c r="CG108"/>
  <c r="CF109"/>
  <c r="CH109" s="1"/>
  <c r="CG109"/>
  <c r="CF110"/>
  <c r="CG110"/>
  <c r="CH110" s="1"/>
  <c r="CF111"/>
  <c r="CG111"/>
  <c r="CH111"/>
  <c r="CF112"/>
  <c r="CH112" s="1"/>
  <c r="CG112"/>
  <c r="CF113"/>
  <c r="CH113" s="1"/>
  <c r="CG113"/>
  <c r="CF114"/>
  <c r="CG114"/>
  <c r="CH114" s="1"/>
  <c r="CF115"/>
  <c r="CG115"/>
  <c r="CH115"/>
  <c r="CF116"/>
  <c r="CH116" s="1"/>
  <c r="CG116"/>
  <c r="CF117"/>
  <c r="CH117" s="1"/>
  <c r="CG117"/>
  <c r="CF118"/>
  <c r="CG118"/>
  <c r="CH118" s="1"/>
  <c r="CF119"/>
  <c r="CG119"/>
  <c r="CH119"/>
  <c r="CF120"/>
  <c r="CH120" s="1"/>
  <c r="CG120"/>
  <c r="CF121"/>
  <c r="CH121" s="1"/>
  <c r="CG121"/>
  <c r="CF122"/>
  <c r="CG122"/>
  <c r="CH122" s="1"/>
  <c r="CF123"/>
  <c r="CG123"/>
  <c r="CH123"/>
  <c r="CF124"/>
  <c r="CH124" s="1"/>
  <c r="CG124"/>
  <c r="CF125"/>
  <c r="CH125" s="1"/>
  <c r="CG125"/>
  <c r="CF126"/>
  <c r="CG126"/>
  <c r="CH126" s="1"/>
  <c r="CF127"/>
  <c r="CG127"/>
  <c r="CH127"/>
  <c r="CF128"/>
  <c r="CH128" s="1"/>
  <c r="CG128"/>
  <c r="CF129"/>
  <c r="CH129" s="1"/>
  <c r="CG129"/>
  <c r="CF130"/>
  <c r="CG130"/>
  <c r="CH130" s="1"/>
  <c r="CF131"/>
  <c r="CG131"/>
  <c r="CH131"/>
  <c r="CF132"/>
  <c r="CH132" s="1"/>
  <c r="CG132"/>
  <c r="CF133"/>
  <c r="CH133" s="1"/>
  <c r="CG133"/>
  <c r="CF134"/>
  <c r="CG134"/>
  <c r="CH134" s="1"/>
  <c r="CF135"/>
  <c r="CG135"/>
  <c r="CH135"/>
  <c r="CF136"/>
  <c r="CH136" s="1"/>
  <c r="CG136"/>
  <c r="CF137"/>
  <c r="CH137" s="1"/>
  <c r="CG137"/>
  <c r="CF138"/>
  <c r="CG138"/>
  <c r="CH138" s="1"/>
  <c r="CF139"/>
  <c r="CG139"/>
  <c r="CH139"/>
  <c r="CF140"/>
  <c r="CH140" s="1"/>
  <c r="CG140"/>
  <c r="CF141"/>
  <c r="CH141" s="1"/>
  <c r="CG141"/>
  <c r="CF142"/>
  <c r="CG142"/>
  <c r="CH142" s="1"/>
  <c r="CF143"/>
  <c r="CG143"/>
  <c r="CH143"/>
  <c r="CF144"/>
  <c r="CH144" s="1"/>
  <c r="CG144"/>
  <c r="CF145"/>
  <c r="CH145" s="1"/>
  <c r="CG145"/>
  <c r="CF146"/>
  <c r="CG146"/>
  <c r="CH146" s="1"/>
  <c r="CF147"/>
  <c r="CG147"/>
  <c r="CH147"/>
  <c r="CF148"/>
  <c r="CH148" s="1"/>
  <c r="CG148"/>
  <c r="CF149"/>
  <c r="CH149" s="1"/>
  <c r="CG149"/>
  <c r="CF150"/>
  <c r="CG150"/>
  <c r="CH150" s="1"/>
  <c r="CF151"/>
  <c r="CG151"/>
  <c r="CH151"/>
  <c r="CF152"/>
  <c r="CH152" s="1"/>
  <c r="CG152"/>
  <c r="CF153"/>
  <c r="CH153" s="1"/>
  <c r="CG153"/>
  <c r="CF154"/>
  <c r="CG154"/>
  <c r="CH154" s="1"/>
  <c r="CF155"/>
  <c r="CG155"/>
  <c r="CH155"/>
  <c r="CF156"/>
  <c r="CH156" s="1"/>
  <c r="CG156"/>
  <c r="CF157"/>
  <c r="CH157" s="1"/>
  <c r="CG157"/>
  <c r="CF158"/>
  <c r="CG158"/>
  <c r="CH158" s="1"/>
  <c r="CF159"/>
  <c r="CG159"/>
  <c r="CH159"/>
  <c r="CF160"/>
  <c r="CH160" s="1"/>
  <c r="CG160"/>
  <c r="CF161"/>
  <c r="CH161" s="1"/>
  <c r="CG161"/>
  <c r="CF162"/>
  <c r="CG162"/>
  <c r="CH162" s="1"/>
  <c r="CF163"/>
  <c r="CG163"/>
  <c r="CH163"/>
  <c r="CF164"/>
  <c r="CH164" s="1"/>
  <c r="CG164"/>
  <c r="CF165"/>
  <c r="CH165" s="1"/>
  <c r="CG165"/>
  <c r="CF166"/>
  <c r="CG166"/>
  <c r="CH166" s="1"/>
  <c r="CF167"/>
  <c r="CG167"/>
  <c r="CH167"/>
  <c r="CF168"/>
  <c r="CH168" s="1"/>
  <c r="CG168"/>
  <c r="CF169"/>
  <c r="CH169" s="1"/>
  <c r="CG169"/>
  <c r="CF170"/>
  <c r="CG170"/>
  <c r="CH170" s="1"/>
  <c r="CF171"/>
  <c r="CG171"/>
  <c r="CH171"/>
  <c r="CF172"/>
  <c r="CH172" s="1"/>
  <c r="CG172"/>
  <c r="CF173"/>
  <c r="CH173" s="1"/>
  <c r="CG173"/>
  <c r="CF174"/>
  <c r="CG174"/>
  <c r="CH174" s="1"/>
  <c r="CF175"/>
  <c r="CG175"/>
  <c r="CH175"/>
  <c r="CF176"/>
  <c r="CH176" s="1"/>
  <c r="CG176"/>
  <c r="CF177"/>
  <c r="CH177" s="1"/>
  <c r="CG177"/>
  <c r="CF178"/>
  <c r="CG178"/>
  <c r="CH178" s="1"/>
  <c r="CF179"/>
  <c r="CG179"/>
  <c r="CH179"/>
  <c r="CF180"/>
  <c r="CH180" s="1"/>
  <c r="CG180"/>
  <c r="CF181"/>
  <c r="CH181" s="1"/>
  <c r="CG181"/>
  <c r="CF182"/>
  <c r="CG182"/>
  <c r="CH182" s="1"/>
  <c r="CF183"/>
  <c r="CG183"/>
  <c r="CH183"/>
  <c r="CF184"/>
  <c r="CH184" s="1"/>
  <c r="CG184"/>
  <c r="CF185"/>
  <c r="CH185" s="1"/>
  <c r="CG185"/>
  <c r="CF186"/>
  <c r="CG186"/>
  <c r="CH186" s="1"/>
  <c r="CF187"/>
  <c r="CG187"/>
  <c r="CH187"/>
  <c r="CF188"/>
  <c r="CH188" s="1"/>
  <c r="CG188"/>
  <c r="CF189"/>
  <c r="CH189" s="1"/>
  <c r="CG189"/>
  <c r="CF190"/>
  <c r="CG190"/>
  <c r="CH190" s="1"/>
  <c r="CF191"/>
  <c r="CG191"/>
  <c r="CH191"/>
  <c r="CF192"/>
  <c r="CH192" s="1"/>
  <c r="CG192"/>
  <c r="CF193"/>
  <c r="CH193" s="1"/>
  <c r="CG193"/>
  <c r="CF194"/>
  <c r="CG194"/>
  <c r="CH194" s="1"/>
  <c r="CF195"/>
  <c r="CG195"/>
  <c r="CH195"/>
  <c r="CF196"/>
  <c r="CH196" s="1"/>
  <c r="CG196"/>
  <c r="CF197"/>
  <c r="CH197" s="1"/>
  <c r="CG197"/>
  <c r="CF198"/>
  <c r="CG198"/>
  <c r="CH198" s="1"/>
  <c r="CF199"/>
  <c r="CG199"/>
  <c r="CH199"/>
  <c r="CF200"/>
  <c r="CH200" s="1"/>
  <c r="CG200"/>
  <c r="CF201"/>
  <c r="CH201" s="1"/>
  <c r="CG201"/>
  <c r="CF202"/>
  <c r="CG202"/>
  <c r="CH202" s="1"/>
  <c r="CF203"/>
  <c r="CG203"/>
  <c r="CH203"/>
  <c r="CF204"/>
  <c r="CH204" s="1"/>
  <c r="CG204"/>
  <c r="CF205"/>
  <c r="CH205" s="1"/>
  <c r="CG205"/>
  <c r="CF206"/>
  <c r="CG206"/>
  <c r="CH206" s="1"/>
  <c r="CF207"/>
  <c r="CG207"/>
  <c r="CH207"/>
  <c r="CF208"/>
  <c r="CH208" s="1"/>
  <c r="CG208"/>
  <c r="CF209"/>
  <c r="CH209" s="1"/>
  <c r="CG209"/>
  <c r="CF210"/>
  <c r="CG210"/>
  <c r="CH210" s="1"/>
  <c r="CF211"/>
  <c r="CG211"/>
  <c r="CH211"/>
  <c r="CF212"/>
  <c r="CH212" s="1"/>
  <c r="CG212"/>
  <c r="CF213"/>
  <c r="CH213" s="1"/>
  <c r="CG213"/>
  <c r="CF214"/>
  <c r="CG214"/>
  <c r="CH214" s="1"/>
  <c r="CF215"/>
  <c r="CG215"/>
  <c r="CH215"/>
  <c r="CF216"/>
  <c r="CH216" s="1"/>
  <c r="CG216"/>
  <c r="CF217"/>
  <c r="CH217" s="1"/>
  <c r="CG217"/>
  <c r="CF218"/>
  <c r="CG218"/>
  <c r="CH218" s="1"/>
  <c r="CF219"/>
  <c r="CG219"/>
  <c r="CH219"/>
  <c r="CF220"/>
  <c r="CH220" s="1"/>
  <c r="CG220"/>
  <c r="CF221"/>
  <c r="CH221" s="1"/>
  <c r="CG221"/>
  <c r="CF222"/>
  <c r="CG222"/>
  <c r="CH222" s="1"/>
  <c r="CF223"/>
  <c r="CG223"/>
  <c r="CH223"/>
  <c r="CF224"/>
  <c r="CH224" s="1"/>
  <c r="CG224"/>
  <c r="CF225"/>
  <c r="CH225" s="1"/>
  <c r="CG225"/>
  <c r="CF226"/>
  <c r="CG226"/>
  <c r="CH226" s="1"/>
  <c r="CF227"/>
  <c r="CG227"/>
  <c r="CH227"/>
  <c r="CF228"/>
  <c r="CH228" s="1"/>
  <c r="CG228"/>
  <c r="CF229"/>
  <c r="CH229" s="1"/>
  <c r="CG229"/>
  <c r="CF230"/>
  <c r="CG230"/>
  <c r="CH230" s="1"/>
  <c r="CF231"/>
  <c r="CG231"/>
  <c r="CH231"/>
  <c r="CF232"/>
  <c r="CH232" s="1"/>
  <c r="CG232"/>
  <c r="CF233"/>
  <c r="CH233" s="1"/>
  <c r="CG233"/>
  <c r="CF234"/>
  <c r="CG234"/>
  <c r="CH234" s="1"/>
  <c r="CF235"/>
  <c r="CG235"/>
  <c r="CH235"/>
  <c r="CF236"/>
  <c r="CH236" s="1"/>
  <c r="CG236"/>
  <c r="CF237"/>
  <c r="CH237" s="1"/>
  <c r="CG237"/>
  <c r="CF238"/>
  <c r="CG238"/>
  <c r="CH238" s="1"/>
  <c r="CF239"/>
  <c r="CG239"/>
  <c r="CH239"/>
  <c r="CF240"/>
  <c r="CH240" s="1"/>
  <c r="CG240"/>
  <c r="CF241"/>
  <c r="CH241" s="1"/>
  <c r="CG241"/>
  <c r="CF242"/>
  <c r="CG242"/>
  <c r="CH242" s="1"/>
  <c r="CF243"/>
  <c r="CG243"/>
  <c r="CH243"/>
  <c r="CF244"/>
  <c r="CH244" s="1"/>
  <c r="CG244"/>
  <c r="CF245"/>
  <c r="CH245" s="1"/>
  <c r="CG245"/>
  <c r="CF246"/>
  <c r="CG246"/>
  <c r="CH246" s="1"/>
  <c r="CF247"/>
  <c r="CG247"/>
  <c r="CH247"/>
  <c r="CF248"/>
  <c r="CH248" s="1"/>
  <c r="CG248"/>
  <c r="CF249"/>
  <c r="CH249" s="1"/>
  <c r="CG249"/>
  <c r="CF250"/>
  <c r="CG250"/>
  <c r="CH250" s="1"/>
  <c r="CF251"/>
  <c r="CG251"/>
  <c r="CH251"/>
  <c r="CF252"/>
  <c r="CH252" s="1"/>
  <c r="CG252"/>
  <c r="CF253"/>
  <c r="CH253" s="1"/>
  <c r="CG253"/>
  <c r="CF254"/>
  <c r="CG254"/>
  <c r="CH254" s="1"/>
  <c r="CF255"/>
  <c r="CG255"/>
  <c r="CH255"/>
  <c r="CF256"/>
  <c r="CH256" s="1"/>
  <c r="CG256"/>
  <c r="CF257"/>
  <c r="CH257" s="1"/>
  <c r="CG257"/>
  <c r="CF258"/>
  <c r="CG258"/>
  <c r="CH258" s="1"/>
  <c r="CF259"/>
  <c r="CG259"/>
  <c r="CH259"/>
  <c r="CF260"/>
  <c r="CH260" s="1"/>
  <c r="CG260"/>
  <c r="CF261"/>
  <c r="CH261" s="1"/>
  <c r="CG261"/>
  <c r="CF262"/>
  <c r="CG262"/>
  <c r="CH262" s="1"/>
  <c r="CF263"/>
  <c r="CG263"/>
  <c r="CH263"/>
  <c r="CF264"/>
  <c r="CH264" s="1"/>
  <c r="CG264"/>
  <c r="CF265"/>
  <c r="CH265" s="1"/>
  <c r="CG265"/>
  <c r="CF266"/>
  <c r="CG266"/>
  <c r="CH266" s="1"/>
  <c r="CF267"/>
  <c r="CG267"/>
  <c r="CH267"/>
  <c r="CF268"/>
  <c r="CH268" s="1"/>
  <c r="CG268"/>
  <c r="CF269"/>
  <c r="CH269" s="1"/>
  <c r="CG269"/>
  <c r="CF270"/>
  <c r="CG270"/>
  <c r="CH270" s="1"/>
  <c r="CF271"/>
  <c r="CG271"/>
  <c r="CH271"/>
  <c r="CF272"/>
  <c r="CH272" s="1"/>
  <c r="CG272"/>
  <c r="CF273"/>
  <c r="CH273" s="1"/>
  <c r="CG273"/>
  <c r="CF274"/>
  <c r="CG274"/>
  <c r="CH274" s="1"/>
  <c r="CF275"/>
  <c r="CG275"/>
  <c r="CH275"/>
  <c r="CF276"/>
  <c r="CH276" s="1"/>
  <c r="CG276"/>
  <c r="CF277"/>
  <c r="CH277" s="1"/>
  <c r="CG277"/>
  <c r="CF278"/>
  <c r="CG278"/>
  <c r="CH278" s="1"/>
  <c r="CF279"/>
  <c r="CG279"/>
  <c r="CH279"/>
  <c r="CF280"/>
  <c r="CH280" s="1"/>
  <c r="CG280"/>
  <c r="CF281"/>
  <c r="CH281" s="1"/>
  <c r="CG281"/>
  <c r="CF282"/>
  <c r="CG282"/>
  <c r="CH282" s="1"/>
  <c r="CF283"/>
  <c r="CG283"/>
  <c r="CH283"/>
  <c r="CF284"/>
  <c r="CH284" s="1"/>
  <c r="CG284"/>
  <c r="CF285"/>
  <c r="CH285" s="1"/>
  <c r="CG285"/>
  <c r="CF286"/>
  <c r="CG286"/>
  <c r="CH286" s="1"/>
  <c r="CF287"/>
  <c r="CG287"/>
  <c r="CH287"/>
  <c r="CF288"/>
  <c r="CH288" s="1"/>
  <c r="CG288"/>
  <c r="CF289"/>
  <c r="CH289" s="1"/>
  <c r="CG289"/>
  <c r="CF290"/>
  <c r="CG290"/>
  <c r="CH290" s="1"/>
  <c r="CF291"/>
  <c r="CG291"/>
  <c r="CH291"/>
  <c r="CF292"/>
  <c r="CH292" s="1"/>
  <c r="CG292"/>
  <c r="CF293"/>
  <c r="CH293" s="1"/>
  <c r="CG293"/>
  <c r="CF294"/>
  <c r="CG294"/>
  <c r="CH294" s="1"/>
  <c r="CF295"/>
  <c r="CG295"/>
  <c r="CH295"/>
  <c r="CF296"/>
  <c r="CH296" s="1"/>
  <c r="CG296"/>
  <c r="CF297"/>
  <c r="CH297" s="1"/>
  <c r="CG297"/>
  <c r="CF298"/>
  <c r="CG298"/>
  <c r="CH298" s="1"/>
  <c r="CF299"/>
  <c r="CG299"/>
  <c r="CH299"/>
  <c r="CF300"/>
  <c r="CH300" s="1"/>
  <c r="CG300"/>
  <c r="CF301"/>
  <c r="CH301" s="1"/>
  <c r="CG301"/>
  <c r="CF302"/>
  <c r="CG302"/>
  <c r="CH302" s="1"/>
  <c r="CF303"/>
  <c r="CG303"/>
  <c r="CH303"/>
  <c r="CF304"/>
  <c r="CH304" s="1"/>
  <c r="CG304"/>
  <c r="CF305"/>
  <c r="CH305" s="1"/>
  <c r="CG305"/>
  <c r="CF306"/>
  <c r="CG306"/>
  <c r="CH306" s="1"/>
  <c r="CF307"/>
  <c r="CG307"/>
  <c r="CH307"/>
  <c r="CF308"/>
  <c r="CH308" s="1"/>
  <c r="CG308"/>
  <c r="CF309"/>
  <c r="CH309" s="1"/>
  <c r="CG309"/>
  <c r="CF310"/>
  <c r="CG310"/>
  <c r="CH310" s="1"/>
  <c r="CF311"/>
  <c r="CG311"/>
  <c r="CH311"/>
  <c r="CF312"/>
  <c r="CH312" s="1"/>
  <c r="CG312"/>
  <c r="CF313"/>
  <c r="CH313" s="1"/>
  <c r="CG313"/>
  <c r="CF314"/>
  <c r="CG314"/>
  <c r="CH314" s="1"/>
  <c r="CF315"/>
  <c r="CG315"/>
  <c r="CH315"/>
  <c r="CF316"/>
  <c r="CH316" s="1"/>
  <c r="CG316"/>
  <c r="CF317"/>
  <c r="CH317" s="1"/>
  <c r="CG317"/>
  <c r="CF318"/>
  <c r="CG318"/>
  <c r="CH318" s="1"/>
  <c r="CF319"/>
  <c r="CG319"/>
  <c r="CH319"/>
  <c r="CF320"/>
  <c r="CH320" s="1"/>
  <c r="CG320"/>
  <c r="CF321"/>
  <c r="CH321" s="1"/>
  <c r="CG321"/>
  <c r="CF322"/>
  <c r="CG322"/>
  <c r="CH322" s="1"/>
  <c r="CF323"/>
  <c r="CG323"/>
  <c r="CH323"/>
  <c r="CF324"/>
  <c r="CH324" s="1"/>
  <c r="CG324"/>
  <c r="CF325"/>
  <c r="CH325" s="1"/>
  <c r="CG325"/>
  <c r="CF326"/>
  <c r="CG326"/>
  <c r="CH326" s="1"/>
  <c r="CF327"/>
  <c r="CG327"/>
  <c r="CH327"/>
  <c r="CF328"/>
  <c r="CH328" s="1"/>
  <c r="CG328"/>
  <c r="CF329"/>
  <c r="CH329" s="1"/>
  <c r="CG329"/>
  <c r="CF330"/>
  <c r="CG330"/>
  <c r="CH330" s="1"/>
  <c r="CF331"/>
  <c r="CG331"/>
  <c r="CH331"/>
  <c r="CF332"/>
  <c r="CH332" s="1"/>
  <c r="CG332"/>
  <c r="CF333"/>
  <c r="CH333" s="1"/>
  <c r="CG333"/>
  <c r="CF334"/>
  <c r="CG334"/>
  <c r="CH334" s="1"/>
  <c r="CF335"/>
  <c r="CG335"/>
  <c r="CH335"/>
  <c r="CF336"/>
  <c r="CH336" s="1"/>
  <c r="CG336"/>
  <c r="CF337"/>
  <c r="CH337" s="1"/>
  <c r="CG337"/>
  <c r="CF338"/>
  <c r="CG338"/>
  <c r="CH338" s="1"/>
  <c r="CF339"/>
  <c r="CG339"/>
  <c r="CH339"/>
  <c r="CF340"/>
  <c r="CH340" s="1"/>
  <c r="CG340"/>
  <c r="CF341"/>
  <c r="CH341" s="1"/>
  <c r="CG341"/>
  <c r="CF342"/>
  <c r="CG342"/>
  <c r="CH342" s="1"/>
  <c r="CF343"/>
  <c r="CG343"/>
  <c r="CH343"/>
  <c r="CF344"/>
  <c r="CH344" s="1"/>
  <c r="CG344"/>
  <c r="CF345"/>
  <c r="CH345" s="1"/>
  <c r="CG345"/>
  <c r="CF346"/>
  <c r="CG346"/>
  <c r="CH346" s="1"/>
  <c r="CF347"/>
  <c r="CG347"/>
  <c r="CH347"/>
  <c r="CF348"/>
  <c r="CH348" s="1"/>
  <c r="CG348"/>
  <c r="CF349"/>
  <c r="CH349" s="1"/>
  <c r="CG349"/>
  <c r="CF350"/>
  <c r="CG350"/>
  <c r="CH350" s="1"/>
  <c r="CF351"/>
  <c r="CG351"/>
  <c r="CH351"/>
  <c r="CF352"/>
  <c r="CH352" s="1"/>
  <c r="CG352"/>
  <c r="CF353"/>
  <c r="CH353" s="1"/>
  <c r="CG353"/>
  <c r="CF354"/>
  <c r="CG354"/>
  <c r="CH354" s="1"/>
  <c r="CF355"/>
  <c r="CG355"/>
  <c r="CH355"/>
  <c r="CF356"/>
  <c r="CH356" s="1"/>
  <c r="CG356"/>
  <c r="CF357"/>
  <c r="CH357" s="1"/>
  <c r="CG357"/>
  <c r="CF358"/>
  <c r="CG358"/>
  <c r="CH358" s="1"/>
  <c r="CF359"/>
  <c r="CG359"/>
  <c r="CH359"/>
  <c r="CF360"/>
  <c r="CH360" s="1"/>
  <c r="CG360"/>
  <c r="CF361"/>
  <c r="CH361" s="1"/>
  <c r="CG361"/>
  <c r="CF362"/>
  <c r="CG362"/>
  <c r="CH362" s="1"/>
  <c r="CF363"/>
  <c r="CG363"/>
  <c r="CH363"/>
  <c r="CF364"/>
  <c r="CH364" s="1"/>
  <c r="CG364"/>
  <c r="CF365"/>
  <c r="CH365" s="1"/>
  <c r="CG365"/>
  <c r="CF366"/>
  <c r="CG366"/>
  <c r="CH366" s="1"/>
  <c r="CF367"/>
  <c r="CG367"/>
  <c r="CH367"/>
  <c r="CF368"/>
  <c r="CH368" s="1"/>
  <c r="CG368"/>
  <c r="CF369"/>
  <c r="CH369" s="1"/>
  <c r="CG369"/>
  <c r="CF370"/>
  <c r="CG370"/>
  <c r="CH370" s="1"/>
  <c r="CF371"/>
  <c r="CG371"/>
  <c r="CH371"/>
  <c r="CF372"/>
  <c r="CH372" s="1"/>
  <c r="CG372"/>
  <c r="CF373"/>
  <c r="CH373" s="1"/>
  <c r="CG373"/>
  <c r="CF374"/>
  <c r="CG374"/>
  <c r="CH374" s="1"/>
  <c r="CF375"/>
  <c r="CG375"/>
  <c r="CH375"/>
  <c r="CF376"/>
  <c r="CH376" s="1"/>
  <c r="CG376"/>
  <c r="CF377"/>
  <c r="CH377" s="1"/>
  <c r="CG377"/>
  <c r="CF378"/>
  <c r="CG378"/>
  <c r="CH378" s="1"/>
  <c r="CF379"/>
  <c r="CG379"/>
  <c r="CH379"/>
  <c r="CF380"/>
  <c r="CH380" s="1"/>
  <c r="CG380"/>
  <c r="CF381"/>
  <c r="CH381" s="1"/>
  <c r="CG381"/>
  <c r="CF382"/>
  <c r="CG382"/>
  <c r="CH382" s="1"/>
  <c r="CF383"/>
  <c r="CG383"/>
  <c r="CH383"/>
  <c r="CF384"/>
  <c r="CH384" s="1"/>
  <c r="CG384"/>
  <c r="CF385"/>
  <c r="CH385" s="1"/>
  <c r="CG385"/>
  <c r="CF386"/>
  <c r="CG386"/>
  <c r="CH386" s="1"/>
  <c r="CF387"/>
  <c r="CG387"/>
  <c r="CH387"/>
  <c r="CF388"/>
  <c r="CH388" s="1"/>
  <c r="CG388"/>
  <c r="CF389"/>
  <c r="CH389" s="1"/>
  <c r="CG389"/>
  <c r="CF390"/>
  <c r="CG390"/>
  <c r="CH390" s="1"/>
  <c r="CF391"/>
  <c r="CG391"/>
  <c r="CH391"/>
  <c r="CF392"/>
  <c r="CH392" s="1"/>
  <c r="CG392"/>
  <c r="CF393"/>
  <c r="CH393" s="1"/>
  <c r="CG393"/>
  <c r="CF394"/>
  <c r="CG394"/>
  <c r="CH394" s="1"/>
  <c r="CF395"/>
  <c r="CG395"/>
  <c r="CH395"/>
  <c r="CF396"/>
  <c r="CH396" s="1"/>
  <c r="CG396"/>
  <c r="CF397"/>
  <c r="CH397" s="1"/>
  <c r="CG397"/>
  <c r="CF398"/>
  <c r="CG398"/>
  <c r="CH398" s="1"/>
  <c r="CF399"/>
  <c r="CG399"/>
  <c r="CH399"/>
  <c r="CF400"/>
  <c r="CH400" s="1"/>
  <c r="CG400"/>
  <c r="CF401"/>
  <c r="CH401" s="1"/>
  <c r="CG401"/>
  <c r="CF402"/>
  <c r="CG402"/>
  <c r="CH402" s="1"/>
  <c r="CF403"/>
  <c r="CG403"/>
  <c r="CH403"/>
  <c r="CF404"/>
  <c r="CH404" s="1"/>
  <c r="CG404"/>
  <c r="CF405"/>
  <c r="CH405" s="1"/>
  <c r="CG405"/>
  <c r="CF406"/>
  <c r="CG406"/>
  <c r="CH406" s="1"/>
  <c r="CF407"/>
  <c r="CG407"/>
  <c r="CH407"/>
  <c r="CF408"/>
  <c r="CH408" s="1"/>
  <c r="CG408"/>
  <c r="CF409"/>
  <c r="CH409" s="1"/>
  <c r="CG409"/>
  <c r="CF410"/>
  <c r="CG410"/>
  <c r="CH410" s="1"/>
  <c r="CF411"/>
  <c r="CG411"/>
  <c r="CH411"/>
  <c r="CF412"/>
  <c r="CH412" s="1"/>
  <c r="CG412"/>
  <c r="CF413"/>
  <c r="CH413" s="1"/>
  <c r="CG413"/>
  <c r="CF414"/>
  <c r="CG414"/>
  <c r="CH414" s="1"/>
  <c r="CF415"/>
  <c r="CG415"/>
  <c r="CH415"/>
  <c r="CF416"/>
  <c r="CH416" s="1"/>
  <c r="CG416"/>
  <c r="CF417"/>
  <c r="CH417" s="1"/>
  <c r="CG417"/>
  <c r="CF418"/>
  <c r="CG418"/>
  <c r="CH418" s="1"/>
  <c r="CF419"/>
  <c r="CG419"/>
  <c r="CH419"/>
  <c r="CF420"/>
  <c r="CH420" s="1"/>
  <c r="CG420"/>
  <c r="CF421"/>
  <c r="CH421" s="1"/>
  <c r="CG421"/>
  <c r="CF422"/>
  <c r="CG422"/>
  <c r="CH422" s="1"/>
  <c r="CF423"/>
  <c r="CG423"/>
  <c r="CH423"/>
  <c r="CF424"/>
  <c r="CH424" s="1"/>
  <c r="CG424"/>
  <c r="CF425"/>
  <c r="CH425" s="1"/>
  <c r="CG425"/>
  <c r="CF426"/>
  <c r="CG426"/>
  <c r="CH426" s="1"/>
  <c r="CF427"/>
  <c r="CG427"/>
  <c r="CH427"/>
  <c r="CF428"/>
  <c r="CH428" s="1"/>
  <c r="CG428"/>
  <c r="CF429"/>
  <c r="CH429" s="1"/>
  <c r="CG429"/>
  <c r="CF430"/>
  <c r="CG430"/>
  <c r="CH430" s="1"/>
  <c r="CF431"/>
  <c r="CG431"/>
  <c r="CH431"/>
  <c r="CF432"/>
  <c r="CH432" s="1"/>
  <c r="CG432"/>
  <c r="CF433"/>
  <c r="CH433" s="1"/>
  <c r="CG433"/>
  <c r="CF434"/>
  <c r="CG434"/>
  <c r="CH434" s="1"/>
  <c r="CF435"/>
  <c r="CG435"/>
  <c r="CH435"/>
  <c r="CF436"/>
  <c r="CH436" s="1"/>
  <c r="CG436"/>
  <c r="CF437"/>
  <c r="CH437" s="1"/>
  <c r="CG437"/>
  <c r="CF438"/>
  <c r="CG438"/>
  <c r="CH438" s="1"/>
  <c r="CF439"/>
  <c r="CG439"/>
  <c r="CH439"/>
  <c r="CF440"/>
  <c r="CH440" s="1"/>
  <c r="CG440"/>
  <c r="CF441"/>
  <c r="CH441" s="1"/>
  <c r="CG441"/>
  <c r="CF442"/>
  <c r="CG442"/>
  <c r="CH442" s="1"/>
  <c r="CF443"/>
  <c r="CG443"/>
  <c r="CH443"/>
  <c r="CF444"/>
  <c r="CH444" s="1"/>
  <c r="CG444"/>
  <c r="CF445"/>
  <c r="CH445" s="1"/>
  <c r="CG445"/>
  <c r="CF446"/>
  <c r="CG446"/>
  <c r="CH446" s="1"/>
  <c r="CF447"/>
  <c r="CG447"/>
  <c r="CH447"/>
  <c r="CF448"/>
  <c r="CH448" s="1"/>
  <c r="CG448"/>
  <c r="CF449"/>
  <c r="CH449" s="1"/>
  <c r="CG449"/>
  <c r="CF450"/>
  <c r="CG450"/>
  <c r="CH450" s="1"/>
  <c r="CF451"/>
  <c r="CG451"/>
  <c r="CH451"/>
  <c r="CF452"/>
  <c r="CH452" s="1"/>
  <c r="CG452"/>
  <c r="CF453"/>
  <c r="CH453" s="1"/>
  <c r="CG453"/>
  <c r="CF454"/>
  <c r="CG454"/>
  <c r="CH454" s="1"/>
  <c r="CF455"/>
  <c r="CG455"/>
  <c r="CH455"/>
  <c r="CF456"/>
  <c r="CH456" s="1"/>
  <c r="CG456"/>
  <c r="CF457"/>
  <c r="CH457" s="1"/>
  <c r="CG457"/>
  <c r="CF458"/>
  <c r="CG458"/>
  <c r="CH458" s="1"/>
  <c r="CF459"/>
  <c r="CG459"/>
  <c r="CH459"/>
  <c r="CF460"/>
  <c r="CH460" s="1"/>
  <c r="CG460"/>
  <c r="CF461"/>
  <c r="CH461" s="1"/>
  <c r="CG461"/>
  <c r="CF462"/>
  <c r="CG462"/>
  <c r="CH462" s="1"/>
  <c r="CF463"/>
  <c r="CG463"/>
  <c r="CH463"/>
  <c r="CF464"/>
  <c r="CH464" s="1"/>
  <c r="CG464"/>
  <c r="CF465"/>
  <c r="CH465" s="1"/>
  <c r="CG465"/>
  <c r="CF466"/>
  <c r="CG466"/>
  <c r="CH466" s="1"/>
  <c r="CF467"/>
  <c r="CG467"/>
  <c r="CH467"/>
  <c r="CF468"/>
  <c r="CH468" s="1"/>
  <c r="CG468"/>
  <c r="CF469"/>
  <c r="CH469" s="1"/>
  <c r="CG469"/>
  <c r="CF470"/>
  <c r="CG470"/>
  <c r="CH470" s="1"/>
  <c r="CF471"/>
  <c r="CG471"/>
  <c r="CH471"/>
  <c r="CF472"/>
  <c r="CH472" s="1"/>
  <c r="CG472"/>
  <c r="CF473"/>
  <c r="CH473" s="1"/>
  <c r="CG473"/>
  <c r="CF474"/>
  <c r="CG474"/>
  <c r="CH474" s="1"/>
  <c r="CF475"/>
  <c r="CG475"/>
  <c r="CH475"/>
  <c r="CF476"/>
  <c r="CH476" s="1"/>
  <c r="CG476"/>
  <c r="CF477"/>
  <c r="CH477" s="1"/>
  <c r="CG477"/>
  <c r="CF478"/>
  <c r="CG478"/>
  <c r="CH478" s="1"/>
  <c r="CF479"/>
  <c r="CG479"/>
  <c r="CH479"/>
  <c r="CF480"/>
  <c r="CH480" s="1"/>
  <c r="CG480"/>
  <c r="CF481"/>
  <c r="CH481" s="1"/>
  <c r="CG481"/>
  <c r="CF482"/>
  <c r="CG482"/>
  <c r="CH482" s="1"/>
  <c r="CF483"/>
  <c r="CG483"/>
  <c r="CH483"/>
  <c r="CF484"/>
  <c r="CH484" s="1"/>
  <c r="CG484"/>
  <c r="CF485"/>
  <c r="CH485" s="1"/>
  <c r="CG485"/>
  <c r="CF486"/>
  <c r="CG486"/>
  <c r="CH486" s="1"/>
  <c r="CF487"/>
  <c r="CG487"/>
  <c r="CH487"/>
  <c r="CF488"/>
  <c r="CH488" s="1"/>
  <c r="CG488"/>
  <c r="CF489"/>
  <c r="CH489" s="1"/>
  <c r="CG489"/>
  <c r="CF490"/>
  <c r="CG490"/>
  <c r="CH490" s="1"/>
  <c r="CF491"/>
  <c r="CG491"/>
  <c r="CH491"/>
  <c r="CF492"/>
  <c r="CH492" s="1"/>
  <c r="CG492"/>
  <c r="CF493"/>
  <c r="CH493" s="1"/>
  <c r="CG493"/>
  <c r="CF494"/>
  <c r="CG494"/>
  <c r="CH494" s="1"/>
  <c r="CF495"/>
  <c r="CG495"/>
  <c r="CH495"/>
  <c r="CF496"/>
  <c r="CH496" s="1"/>
  <c r="CG496"/>
  <c r="CF497"/>
  <c r="CH497" s="1"/>
  <c r="CG497"/>
  <c r="CF498"/>
  <c r="CG498"/>
  <c r="CH498" s="1"/>
  <c r="CF499"/>
  <c r="CG499"/>
  <c r="CH499"/>
  <c r="CF500"/>
  <c r="CH500" s="1"/>
  <c r="CG500"/>
  <c r="CF501"/>
  <c r="CH501" s="1"/>
  <c r="CG501"/>
  <c r="CF502"/>
  <c r="CG502"/>
  <c r="CH502" s="1"/>
  <c r="CF503"/>
  <c r="CG503"/>
  <c r="CH503"/>
  <c r="CF504"/>
  <c r="CH504" s="1"/>
  <c r="CG504"/>
  <c r="CF505"/>
  <c r="CH505" s="1"/>
  <c r="CG505"/>
  <c r="CF506"/>
  <c r="CG506"/>
  <c r="CH506" s="1"/>
  <c r="CF507"/>
  <c r="CG507"/>
  <c r="CH507"/>
  <c r="CF508"/>
  <c r="CH508" s="1"/>
  <c r="CG508"/>
  <c r="CF509"/>
  <c r="CH509" s="1"/>
  <c r="CG509"/>
  <c r="CF510"/>
  <c r="CG510"/>
  <c r="CH510" s="1"/>
  <c r="CF511"/>
  <c r="CG511"/>
  <c r="CH511"/>
  <c r="CF512"/>
  <c r="CH512" s="1"/>
  <c r="CG512"/>
  <c r="CF513"/>
  <c r="CH513" s="1"/>
  <c r="CG513"/>
  <c r="CF514"/>
  <c r="CG514"/>
  <c r="CH514" s="1"/>
  <c r="CF515"/>
  <c r="CG515"/>
  <c r="CH515"/>
  <c r="CF516"/>
  <c r="CH516" s="1"/>
  <c r="CG516"/>
  <c r="CF517"/>
  <c r="CH517" s="1"/>
  <c r="CG517"/>
  <c r="CF518"/>
  <c r="CG518"/>
  <c r="CH518" s="1"/>
  <c r="CF519"/>
  <c r="CG519"/>
  <c r="CH519"/>
  <c r="CF520"/>
  <c r="CH520" s="1"/>
  <c r="CG520"/>
  <c r="CF521"/>
  <c r="CH521" s="1"/>
  <c r="CF522"/>
  <c r="CH522"/>
  <c r="CF523"/>
  <c r="CH523"/>
  <c r="CF524"/>
  <c r="CH524" s="1"/>
  <c r="CF525"/>
  <c r="CH525" s="1"/>
  <c r="CF526"/>
  <c r="CH526"/>
  <c r="CF527"/>
  <c r="CH527"/>
  <c r="CF528"/>
  <c r="CH528" s="1"/>
  <c r="CF529"/>
  <c r="CH529" s="1"/>
  <c r="CF530"/>
  <c r="CH530"/>
  <c r="CF531"/>
  <c r="CH531"/>
  <c r="CF532"/>
  <c r="CH532" s="1"/>
  <c r="CF533"/>
  <c r="CH533" s="1"/>
  <c r="CF534"/>
  <c r="CH534"/>
  <c r="CF535"/>
  <c r="CH535"/>
  <c r="CF536"/>
  <c r="CH536" s="1"/>
  <c r="CF537"/>
  <c r="CH537" s="1"/>
  <c r="CF538"/>
  <c r="CH538"/>
  <c r="CF539"/>
  <c r="CH539"/>
  <c r="CF540"/>
  <c r="CH540" s="1"/>
  <c r="CF541"/>
  <c r="CH541" s="1"/>
  <c r="CF542"/>
  <c r="CH542"/>
  <c r="CF543"/>
  <c r="CH543"/>
  <c r="CF544"/>
  <c r="CH544" s="1"/>
  <c r="CF545"/>
  <c r="CH545" s="1"/>
  <c r="CF546"/>
  <c r="CH546"/>
  <c r="CF547"/>
  <c r="CH547"/>
  <c r="CF548"/>
  <c r="CH548" s="1"/>
  <c r="CF549"/>
  <c r="CH549" s="1"/>
  <c r="CF550"/>
  <c r="CH550"/>
  <c r="CF551"/>
  <c r="CH551"/>
  <c r="CF552"/>
  <c r="CH552" s="1"/>
  <c r="CF553"/>
  <c r="CH553" s="1"/>
  <c r="CF554"/>
  <c r="CH554"/>
  <c r="CF555"/>
  <c r="CH555"/>
  <c r="CF556"/>
  <c r="CH556" s="1"/>
  <c r="CF557"/>
  <c r="CH557" s="1"/>
  <c r="CF558"/>
  <c r="CH558"/>
  <c r="CF559"/>
  <c r="CH559"/>
  <c r="CF560"/>
  <c r="CH560" s="1"/>
  <c r="CF561"/>
  <c r="CH561" s="1"/>
  <c r="CF562"/>
  <c r="CH562"/>
  <c r="CF563"/>
  <c r="CH563"/>
  <c r="CF564"/>
  <c r="CH564" s="1"/>
  <c r="CF565"/>
  <c r="CH565" s="1"/>
  <c r="CF566"/>
  <c r="CH566"/>
  <c r="CF567"/>
  <c r="CH567"/>
  <c r="CF568"/>
  <c r="CH568" s="1"/>
  <c r="CF569"/>
  <c r="CH569" s="1"/>
  <c r="CF570"/>
  <c r="CH570"/>
  <c r="CF571"/>
  <c r="CH571"/>
  <c r="CF572"/>
  <c r="CH572" s="1"/>
  <c r="CF573"/>
  <c r="CH573" s="1"/>
  <c r="CF574"/>
  <c r="CH574"/>
  <c r="CF575"/>
  <c r="CH575"/>
  <c r="CF576"/>
  <c r="CH576" s="1"/>
  <c r="CF577"/>
  <c r="CH577" s="1"/>
  <c r="CF578"/>
  <c r="CH578"/>
  <c r="CF579"/>
  <c r="CH579"/>
  <c r="CF580"/>
  <c r="CH580" s="1"/>
  <c r="CF581"/>
  <c r="CH581" s="1"/>
  <c r="CF582"/>
  <c r="CH582"/>
  <c r="CF583"/>
  <c r="CH583"/>
  <c r="CF584"/>
  <c r="CH584" s="1"/>
  <c r="CF585"/>
  <c r="CH585" s="1"/>
  <c r="CF586"/>
  <c r="CH586"/>
  <c r="CF587"/>
  <c r="CH587"/>
  <c r="CF588"/>
  <c r="CH588" s="1"/>
  <c r="CF589"/>
  <c r="CH589" s="1"/>
  <c r="CF590"/>
  <c r="CH590"/>
  <c r="CF591"/>
  <c r="CH591"/>
  <c r="CF592"/>
  <c r="CH592" s="1"/>
  <c r="CF593"/>
  <c r="CH593" s="1"/>
  <c r="CF594"/>
  <c r="CH594"/>
  <c r="CF595"/>
  <c r="CH595"/>
  <c r="CF596"/>
  <c r="CH596" s="1"/>
  <c r="CF597"/>
  <c r="CH597" s="1"/>
  <c r="CF598"/>
  <c r="CH598"/>
  <c r="CF599"/>
  <c r="CH599"/>
  <c r="CF600"/>
  <c r="CH600" s="1"/>
  <c r="CF601"/>
  <c r="CH601" s="1"/>
  <c r="CF602"/>
  <c r="CH602"/>
  <c r="CF603"/>
  <c r="CH603"/>
  <c r="CF604"/>
  <c r="CH604" s="1"/>
  <c r="CF605"/>
  <c r="CH605" s="1"/>
  <c r="CF606"/>
  <c r="CH606"/>
  <c r="CF607"/>
  <c r="CH607"/>
  <c r="CF608"/>
  <c r="CH608" s="1"/>
  <c r="CF609"/>
  <c r="CH609" s="1"/>
  <c r="CF610"/>
  <c r="CH610"/>
  <c r="CF611"/>
  <c r="CH611"/>
  <c r="CF612"/>
  <c r="CH612" s="1"/>
  <c r="CF613"/>
  <c r="CH613" s="1"/>
  <c r="CF614"/>
  <c r="CH614"/>
  <c r="CF615"/>
  <c r="CH615"/>
  <c r="CF616"/>
  <c r="CH616" s="1"/>
  <c r="CF617"/>
  <c r="CH617" s="1"/>
  <c r="CF618"/>
  <c r="CH618"/>
  <c r="CF619"/>
  <c r="CH619"/>
  <c r="CF620"/>
  <c r="CH620" s="1"/>
  <c r="CF621"/>
  <c r="CH621" s="1"/>
  <c r="CF622"/>
  <c r="CH622"/>
  <c r="CF623"/>
  <c r="CH623"/>
  <c r="CF624"/>
  <c r="CH624"/>
  <c r="CF625"/>
  <c r="CH625" s="1"/>
  <c r="CF626"/>
  <c r="CH626" s="1"/>
  <c r="CF627"/>
  <c r="CH627"/>
  <c r="CF628"/>
  <c r="CH628"/>
  <c r="CF629"/>
  <c r="CH629" s="1"/>
  <c r="CF630"/>
  <c r="CH630" s="1"/>
  <c r="CF631"/>
  <c r="CH631"/>
  <c r="CF632"/>
  <c r="CH632"/>
  <c r="CF633"/>
  <c r="CH633" s="1"/>
  <c r="CF634"/>
  <c r="CH634" s="1"/>
  <c r="CF635"/>
  <c r="CH635"/>
  <c r="CF636"/>
  <c r="CH636"/>
  <c r="CF637"/>
  <c r="CH637" s="1"/>
  <c r="CF638"/>
  <c r="CH638" s="1"/>
  <c r="CF639"/>
  <c r="CH639"/>
  <c r="CF640"/>
  <c r="CH640"/>
  <c r="CF641"/>
  <c r="CH641" s="1"/>
  <c r="CF642"/>
  <c r="CH642" s="1"/>
  <c r="CF643"/>
  <c r="CH643"/>
  <c r="CF644"/>
  <c r="CH644"/>
  <c r="CF645"/>
  <c r="CH645" s="1"/>
  <c r="CF646"/>
  <c r="CH646" s="1"/>
  <c r="CF647"/>
  <c r="CH647"/>
  <c r="CF648"/>
  <c r="CH648"/>
  <c r="CF649"/>
  <c r="CH649" s="1"/>
  <c r="CF650"/>
  <c r="CH650" s="1"/>
  <c r="CF651"/>
  <c r="CH651"/>
  <c r="CF652"/>
  <c r="CH652"/>
  <c r="CF653"/>
  <c r="CH653" s="1"/>
  <c r="CF654"/>
  <c r="CH654" s="1"/>
  <c r="CF655"/>
  <c r="CH655"/>
  <c r="CF656"/>
  <c r="CH656"/>
  <c r="CF657"/>
  <c r="CH657" s="1"/>
  <c r="CF658"/>
  <c r="CH658" s="1"/>
  <c r="CF659"/>
  <c r="CH659"/>
  <c r="CF660"/>
  <c r="CH660"/>
  <c r="CF661"/>
  <c r="CH661" s="1"/>
  <c r="CF662"/>
  <c r="CH662" s="1"/>
  <c r="CF663"/>
  <c r="CH663"/>
  <c r="CF664"/>
  <c r="CH664"/>
  <c r="CF665"/>
  <c r="CH665" s="1"/>
  <c r="CF666"/>
  <c r="CH666" s="1"/>
  <c r="CF667"/>
  <c r="CH667"/>
  <c r="CF668"/>
  <c r="CH668"/>
  <c r="CF669"/>
  <c r="CH669" s="1"/>
  <c r="CF670"/>
  <c r="CH670" s="1"/>
  <c r="CF671"/>
  <c r="CH671"/>
  <c r="CF672"/>
  <c r="CH672"/>
  <c r="CF673"/>
  <c r="CH673" s="1"/>
  <c r="CF674"/>
  <c r="CH674" s="1"/>
  <c r="CF675"/>
  <c r="CH675"/>
  <c r="CF676"/>
  <c r="CH676"/>
  <c r="CF677"/>
  <c r="CH677" s="1"/>
  <c r="CF678"/>
  <c r="CH678" s="1"/>
  <c r="CF679"/>
  <c r="CH679"/>
  <c r="CF680"/>
  <c r="CH680"/>
  <c r="CF681"/>
  <c r="CH681" s="1"/>
  <c r="CF682"/>
  <c r="CH682" s="1"/>
  <c r="CF683"/>
  <c r="CH683"/>
  <c r="CF684"/>
  <c r="CH684"/>
  <c r="CF685"/>
  <c r="CH685" s="1"/>
  <c r="CF686"/>
  <c r="CH686" s="1"/>
  <c r="CF687"/>
  <c r="CH687"/>
  <c r="CF688"/>
  <c r="CH688"/>
  <c r="CF689"/>
  <c r="CH689" s="1"/>
  <c r="CF690"/>
  <c r="CH690" s="1"/>
  <c r="CF691"/>
  <c r="CH691"/>
  <c r="CF692"/>
  <c r="CH692"/>
  <c r="CF693"/>
  <c r="CH693" s="1"/>
  <c r="CF694"/>
  <c r="CH694" s="1"/>
  <c r="CF695"/>
  <c r="CH695"/>
  <c r="CF696"/>
  <c r="CH696"/>
  <c r="CF697"/>
  <c r="CH697" s="1"/>
  <c r="CF698"/>
  <c r="CH698" s="1"/>
  <c r="CF699"/>
  <c r="CH699"/>
  <c r="CF700"/>
  <c r="CH700"/>
  <c r="CF701"/>
  <c r="CH701" s="1"/>
  <c r="CF702"/>
  <c r="CH702" s="1"/>
  <c r="CF703"/>
  <c r="CH703"/>
  <c r="CF704"/>
  <c r="CH704"/>
  <c r="CF705"/>
  <c r="CH705" s="1"/>
  <c r="CF706"/>
  <c r="CH706" s="1"/>
  <c r="CF707"/>
  <c r="CH707"/>
  <c r="CF708"/>
  <c r="CH708"/>
  <c r="CF709"/>
  <c r="CH709" s="1"/>
  <c r="CF710"/>
  <c r="CH710" s="1"/>
  <c r="CF711"/>
  <c r="CH711"/>
  <c r="CF712"/>
  <c r="CH712"/>
  <c r="CF713"/>
  <c r="CH713" s="1"/>
  <c r="CF714"/>
  <c r="CH714" s="1"/>
  <c r="CF715"/>
  <c r="CH715"/>
  <c r="CF716"/>
  <c r="CH716"/>
  <c r="CF717"/>
  <c r="CH717" s="1"/>
  <c r="CF718"/>
  <c r="CH718" s="1"/>
  <c r="CF719"/>
  <c r="CH719"/>
  <c r="CF720"/>
  <c r="CH720"/>
  <c r="CF721"/>
  <c r="CH721" s="1"/>
  <c r="CF722"/>
  <c r="CH722" s="1"/>
  <c r="CF723"/>
  <c r="CH723"/>
  <c r="CF724"/>
  <c r="CH724"/>
  <c r="CF725"/>
  <c r="CH725" s="1"/>
  <c r="CF726"/>
  <c r="CH726" s="1"/>
  <c r="CF727"/>
  <c r="CH727"/>
  <c r="CF728"/>
  <c r="CH728"/>
  <c r="CF729"/>
  <c r="CH729" s="1"/>
  <c r="CF730"/>
  <c r="CH730" s="1"/>
  <c r="CF731"/>
  <c r="CH731"/>
  <c r="CF732"/>
  <c r="CH732"/>
  <c r="CF733"/>
  <c r="CH733" s="1"/>
  <c r="CF734"/>
  <c r="CH734" s="1"/>
  <c r="CF735"/>
  <c r="CH735"/>
  <c r="CF736"/>
  <c r="CH736"/>
  <c r="CF737"/>
  <c r="CH737" s="1"/>
  <c r="CF738"/>
  <c r="CH738" s="1"/>
  <c r="CF739"/>
  <c r="CH739"/>
  <c r="CF740"/>
  <c r="CH740"/>
  <c r="CF741"/>
  <c r="CH741" s="1"/>
  <c r="CF742"/>
  <c r="CH742" s="1"/>
  <c r="CF743"/>
  <c r="CH743"/>
  <c r="CF744"/>
  <c r="CH744"/>
  <c r="CF745"/>
  <c r="CH745" s="1"/>
  <c r="CF746"/>
  <c r="CH746" s="1"/>
  <c r="CF747"/>
  <c r="CH747"/>
  <c r="CF748"/>
  <c r="CH748"/>
  <c r="CF749"/>
  <c r="CH749" s="1"/>
  <c r="CF750"/>
  <c r="CH750" s="1"/>
  <c r="CF751"/>
  <c r="CH751"/>
  <c r="CF752"/>
  <c r="CH752"/>
  <c r="CF753"/>
  <c r="CH753" s="1"/>
  <c r="CF754"/>
  <c r="CH754" s="1"/>
  <c r="CF755"/>
  <c r="CH755"/>
  <c r="CF756"/>
  <c r="CH756"/>
  <c r="CF757"/>
  <c r="CH757" s="1"/>
  <c r="CF758"/>
  <c r="CH758" s="1"/>
  <c r="CF759"/>
  <c r="CH759"/>
  <c r="CF760"/>
  <c r="CH760"/>
  <c r="CF761"/>
  <c r="CH761" s="1"/>
  <c r="CF762"/>
  <c r="CH762" s="1"/>
  <c r="CF763"/>
  <c r="CH763"/>
  <c r="CF764"/>
  <c r="CH764"/>
  <c r="CF765"/>
  <c r="CH765" s="1"/>
  <c r="CF766"/>
  <c r="CH766" s="1"/>
  <c r="CF767"/>
  <c r="CH767"/>
  <c r="CF768"/>
  <c r="CH768"/>
  <c r="CF769"/>
  <c r="CH769" s="1"/>
  <c r="CF770"/>
  <c r="CH770" s="1"/>
  <c r="CF771"/>
  <c r="CH771"/>
  <c r="CF772"/>
  <c r="CH772"/>
  <c r="CF773"/>
  <c r="CH773" s="1"/>
  <c r="CF774"/>
  <c r="CH774" s="1"/>
  <c r="CF775"/>
  <c r="CH775"/>
  <c r="CF776"/>
  <c r="CH776"/>
  <c r="CF777"/>
  <c r="CH777" s="1"/>
  <c r="CF778"/>
  <c r="CH778" s="1"/>
  <c r="CF779"/>
  <c r="CH779"/>
  <c r="CF780"/>
  <c r="CH780"/>
  <c r="CF781"/>
  <c r="CH781" s="1"/>
  <c r="CF782"/>
  <c r="CH782" s="1"/>
  <c r="CF783"/>
  <c r="CH783"/>
  <c r="CF784"/>
  <c r="CH784"/>
  <c r="CF785"/>
  <c r="CH785" s="1"/>
  <c r="CF786"/>
  <c r="CH786" s="1"/>
  <c r="CF787"/>
  <c r="CH787"/>
  <c r="CF788"/>
  <c r="CH788"/>
  <c r="CF789"/>
  <c r="CH789" s="1"/>
  <c r="CF790"/>
  <c r="CH790" s="1"/>
  <c r="CF791"/>
  <c r="CH791"/>
  <c r="CF792"/>
  <c r="CH792"/>
  <c r="CF793"/>
  <c r="CH793" s="1"/>
  <c r="CF794"/>
  <c r="CH794" s="1"/>
  <c r="CF795"/>
  <c r="CH795"/>
  <c r="CF796"/>
  <c r="CH796"/>
  <c r="CF797"/>
  <c r="CH797" s="1"/>
  <c r="CF798"/>
  <c r="CH798" s="1"/>
  <c r="CF799"/>
  <c r="CH799"/>
  <c r="CF800"/>
  <c r="CH800"/>
  <c r="CF801"/>
  <c r="CH801" s="1"/>
  <c r="CF802"/>
  <c r="CH802" s="1"/>
  <c r="CF803"/>
  <c r="CH803"/>
  <c r="CF804"/>
  <c r="CH804"/>
  <c r="CF805"/>
  <c r="CH805" s="1"/>
  <c r="CF806"/>
  <c r="CH806" s="1"/>
  <c r="CF807"/>
  <c r="CH807"/>
  <c r="CF808"/>
  <c r="CH808"/>
  <c r="CF809"/>
  <c r="CH809" s="1"/>
  <c r="CF810"/>
  <c r="CH810" s="1"/>
  <c r="CF811"/>
  <c r="CH811"/>
  <c r="CF812"/>
  <c r="CH812"/>
  <c r="CF813"/>
  <c r="CH813" s="1"/>
  <c r="CF814"/>
  <c r="CH814" s="1"/>
  <c r="CF815"/>
  <c r="CH815"/>
  <c r="CF816"/>
  <c r="CH816"/>
  <c r="CF817"/>
  <c r="CH817" s="1"/>
  <c r="CF818"/>
  <c r="CH818" s="1"/>
  <c r="CF819"/>
  <c r="CH819"/>
  <c r="CF820"/>
  <c r="CH820"/>
  <c r="CF821"/>
  <c r="CH821" s="1"/>
  <c r="CF822"/>
  <c r="CH822" s="1"/>
  <c r="CF823"/>
  <c r="CH823"/>
  <c r="CF824"/>
  <c r="CH824"/>
  <c r="CF825"/>
  <c r="CH825" s="1"/>
  <c r="CF826"/>
  <c r="CH826" s="1"/>
  <c r="CF827"/>
  <c r="CH827"/>
  <c r="CF828"/>
  <c r="CH828"/>
  <c r="CF829"/>
  <c r="CH829" s="1"/>
  <c r="CF830"/>
  <c r="CH830" s="1"/>
  <c r="CF831"/>
  <c r="CH831"/>
  <c r="CF832"/>
  <c r="CH832"/>
  <c r="CF833"/>
  <c r="CH833" s="1"/>
  <c r="CF834"/>
  <c r="CH834" s="1"/>
  <c r="CF835"/>
  <c r="CH835"/>
  <c r="CF836"/>
  <c r="CH836"/>
  <c r="CF837"/>
  <c r="CH837" s="1"/>
  <c r="CF838"/>
  <c r="CH838" s="1"/>
  <c r="CF839"/>
  <c r="CH839"/>
  <c r="CF840"/>
  <c r="CH840"/>
  <c r="CF841"/>
  <c r="CH841" s="1"/>
  <c r="CF842"/>
  <c r="CH842" s="1"/>
  <c r="CF843"/>
  <c r="CH843"/>
  <c r="CF844"/>
  <c r="CH844"/>
  <c r="CH8"/>
  <c r="CG8"/>
  <c r="CF8"/>
  <c r="A1" i="13"/>
  <c r="B1"/>
  <c r="C1"/>
  <c r="D1"/>
  <c r="E1"/>
  <c r="F1"/>
  <c r="G1"/>
  <c r="H1"/>
  <c r="I1"/>
  <c r="J1"/>
  <c r="K1"/>
  <c r="A2"/>
  <c r="B2"/>
  <c r="C2"/>
  <c r="D2"/>
  <c r="E2"/>
  <c r="F2"/>
  <c r="G2"/>
  <c r="H2"/>
  <c r="I2"/>
  <c r="J2"/>
  <c r="K2"/>
  <c r="A3"/>
  <c r="B3"/>
  <c r="C3"/>
  <c r="D3"/>
  <c r="E3"/>
  <c r="F3"/>
  <c r="G3"/>
  <c r="H3"/>
  <c r="I3"/>
  <c r="J3"/>
  <c r="K3"/>
  <c r="A4"/>
  <c r="B4"/>
  <c r="C4"/>
  <c r="D4"/>
  <c r="E4"/>
  <c r="F4"/>
  <c r="G4"/>
  <c r="H4"/>
  <c r="I4"/>
  <c r="J4"/>
  <c r="K4"/>
  <c r="A5"/>
  <c r="B5"/>
  <c r="C5"/>
  <c r="D5"/>
  <c r="E5"/>
  <c r="F5"/>
  <c r="G5"/>
  <c r="H5"/>
  <c r="I5"/>
  <c r="J5"/>
  <c r="K5"/>
  <c r="A6"/>
  <c r="B6"/>
  <c r="C6"/>
  <c r="D6"/>
  <c r="E6"/>
  <c r="F6"/>
  <c r="G6"/>
  <c r="H6"/>
  <c r="I6"/>
  <c r="J6"/>
  <c r="K6"/>
  <c r="A7"/>
  <c r="B7"/>
  <c r="C7"/>
  <c r="D7"/>
  <c r="E7"/>
  <c r="F7"/>
  <c r="G7"/>
  <c r="H7"/>
  <c r="I7"/>
  <c r="J7"/>
  <c r="K7"/>
  <c r="A8"/>
  <c r="B8"/>
  <c r="C8"/>
  <c r="D8"/>
  <c r="E8"/>
  <c r="F8"/>
  <c r="G8"/>
  <c r="H8"/>
  <c r="I8"/>
  <c r="J8"/>
  <c r="K8"/>
  <c r="A9"/>
  <c r="B9"/>
  <c r="C9"/>
  <c r="D9"/>
  <c r="E9"/>
  <c r="F9"/>
  <c r="G9"/>
  <c r="H9"/>
  <c r="I9"/>
  <c r="J9"/>
  <c r="K9"/>
  <c r="A10"/>
  <c r="B10"/>
  <c r="C10"/>
  <c r="D10"/>
  <c r="E10"/>
  <c r="F10"/>
  <c r="G10"/>
  <c r="H10"/>
  <c r="I10"/>
  <c r="J10"/>
  <c r="K10"/>
  <c r="A11"/>
  <c r="B11"/>
  <c r="C11"/>
  <c r="D11"/>
  <c r="E11"/>
  <c r="F11"/>
  <c r="G11"/>
  <c r="H11"/>
  <c r="I11"/>
  <c r="J11"/>
  <c r="K11"/>
  <c r="A12"/>
  <c r="B12"/>
  <c r="C12"/>
  <c r="D12"/>
  <c r="E12"/>
  <c r="F12"/>
  <c r="G12"/>
  <c r="H12"/>
  <c r="I12"/>
  <c r="J12"/>
  <c r="K12"/>
  <c r="A13"/>
  <c r="B13"/>
  <c r="C13"/>
  <c r="D13"/>
  <c r="E13"/>
  <c r="F13"/>
  <c r="G13"/>
  <c r="H13"/>
  <c r="I13"/>
  <c r="J13"/>
  <c r="K13"/>
  <c r="A14"/>
  <c r="B14"/>
  <c r="C14"/>
  <c r="D14"/>
  <c r="E14"/>
  <c r="F14"/>
  <c r="G14"/>
  <c r="H14"/>
  <c r="I14"/>
  <c r="J14"/>
  <c r="K14"/>
  <c r="A15"/>
  <c r="B15"/>
  <c r="C15"/>
  <c r="D15"/>
  <c r="E15"/>
  <c r="F15"/>
  <c r="G15"/>
  <c r="H15"/>
  <c r="I15"/>
  <c r="J15"/>
  <c r="K15"/>
  <c r="A16"/>
  <c r="B16"/>
  <c r="C16"/>
  <c r="D16"/>
  <c r="E16"/>
  <c r="F16"/>
  <c r="G16"/>
  <c r="H16"/>
  <c r="I16"/>
  <c r="J16"/>
  <c r="K16"/>
  <c r="A17"/>
  <c r="B17"/>
  <c r="C17"/>
  <c r="D17"/>
  <c r="E17"/>
  <c r="F17"/>
  <c r="G17"/>
  <c r="H17"/>
  <c r="I17"/>
  <c r="J17"/>
  <c r="K17"/>
  <c r="A18"/>
  <c r="B18"/>
  <c r="C18"/>
  <c r="D18"/>
  <c r="E18"/>
  <c r="F18"/>
  <c r="G18"/>
  <c r="H18"/>
  <c r="I18"/>
  <c r="J18"/>
  <c r="K18"/>
  <c r="A19"/>
  <c r="B19"/>
  <c r="C19"/>
  <c r="D19"/>
  <c r="E19"/>
  <c r="F19"/>
  <c r="G19"/>
  <c r="H19"/>
  <c r="I19"/>
  <c r="J19"/>
  <c r="K19"/>
  <c r="A20"/>
  <c r="B20"/>
  <c r="C20"/>
  <c r="D20"/>
  <c r="E20"/>
  <c r="F20"/>
  <c r="G20"/>
  <c r="H20"/>
  <c r="I20"/>
  <c r="J20"/>
  <c r="K20"/>
  <c r="A21"/>
  <c r="B21"/>
  <c r="C21"/>
  <c r="D21"/>
  <c r="E21"/>
  <c r="F21"/>
  <c r="G21"/>
  <c r="H21"/>
  <c r="I21"/>
  <c r="J21"/>
  <c r="K21"/>
  <c r="A22"/>
  <c r="B22"/>
  <c r="C22"/>
  <c r="D22"/>
  <c r="E22"/>
  <c r="F22"/>
  <c r="G22"/>
  <c r="H22"/>
  <c r="I22"/>
  <c r="J22"/>
  <c r="K22"/>
  <c r="A23"/>
  <c r="B23"/>
  <c r="C23"/>
  <c r="D23"/>
  <c r="E23"/>
  <c r="F23"/>
  <c r="G23"/>
  <c r="H23"/>
  <c r="I23"/>
  <c r="J23"/>
  <c r="K23"/>
  <c r="A24"/>
  <c r="B24"/>
  <c r="C24"/>
  <c r="D24"/>
  <c r="E24"/>
  <c r="F24"/>
  <c r="G24"/>
  <c r="H24"/>
  <c r="I24"/>
  <c r="J24"/>
  <c r="K24"/>
  <c r="A25"/>
  <c r="B25"/>
  <c r="C25"/>
  <c r="D25"/>
  <c r="E25"/>
  <c r="F25"/>
  <c r="G25"/>
  <c r="H25"/>
  <c r="I25"/>
  <c r="J25"/>
  <c r="K25"/>
  <c r="A26"/>
  <c r="B26"/>
  <c r="C26"/>
  <c r="D26"/>
  <c r="E26"/>
  <c r="F26"/>
  <c r="G26"/>
  <c r="H26"/>
  <c r="I26"/>
  <c r="J26"/>
  <c r="K26"/>
  <c r="A27"/>
  <c r="B27"/>
  <c r="C27"/>
  <c r="D27"/>
  <c r="E27"/>
  <c r="F27"/>
  <c r="G27"/>
  <c r="H27"/>
  <c r="I27"/>
  <c r="J27"/>
  <c r="K27"/>
  <c r="A28"/>
  <c r="B28"/>
  <c r="C28"/>
  <c r="D28"/>
  <c r="E28"/>
  <c r="F28"/>
  <c r="G28"/>
  <c r="H28"/>
  <c r="I28"/>
  <c r="J28"/>
  <c r="K28"/>
  <c r="A29"/>
  <c r="B29"/>
  <c r="C29"/>
  <c r="D29"/>
  <c r="E29"/>
  <c r="F29"/>
  <c r="G29"/>
  <c r="H29"/>
  <c r="I29"/>
  <c r="J29"/>
  <c r="K29"/>
  <c r="A30"/>
  <c r="B30"/>
  <c r="C30"/>
  <c r="D30"/>
  <c r="E30"/>
  <c r="F30"/>
  <c r="G30"/>
  <c r="H30"/>
  <c r="I30"/>
  <c r="J30"/>
  <c r="K30"/>
  <c r="A31"/>
  <c r="B31"/>
  <c r="C31"/>
  <c r="D31"/>
  <c r="E31"/>
  <c r="F31"/>
  <c r="G31"/>
  <c r="H31"/>
  <c r="I31"/>
  <c r="J31"/>
  <c r="K31"/>
  <c r="A32"/>
  <c r="B32"/>
  <c r="C32"/>
  <c r="D32"/>
  <c r="E32"/>
  <c r="F32"/>
  <c r="G32"/>
  <c r="H32"/>
  <c r="I32"/>
  <c r="J32"/>
  <c r="K32"/>
  <c r="A33"/>
  <c r="B33"/>
  <c r="C33"/>
  <c r="D33"/>
  <c r="E33"/>
  <c r="F33"/>
  <c r="G33"/>
  <c r="H33"/>
  <c r="I33"/>
  <c r="J33"/>
  <c r="K33"/>
  <c r="A34"/>
  <c r="B34"/>
  <c r="C34"/>
  <c r="D34"/>
  <c r="E34"/>
  <c r="F34"/>
  <c r="G34"/>
  <c r="H34"/>
  <c r="I34"/>
  <c r="J34"/>
  <c r="K34"/>
  <c r="A35"/>
  <c r="B35"/>
  <c r="C35"/>
  <c r="D35"/>
  <c r="E35"/>
  <c r="F35"/>
  <c r="G35"/>
  <c r="H35"/>
  <c r="I35"/>
  <c r="J35"/>
  <c r="K35"/>
  <c r="A36"/>
  <c r="B36"/>
  <c r="C36"/>
  <c r="D36"/>
  <c r="E36"/>
  <c r="F36"/>
  <c r="G36"/>
  <c r="H36"/>
  <c r="I36"/>
  <c r="J36"/>
  <c r="K36"/>
  <c r="A37"/>
  <c r="B37"/>
  <c r="C37"/>
  <c r="D37"/>
  <c r="E37"/>
  <c r="F37"/>
  <c r="G37"/>
  <c r="H37"/>
  <c r="I37"/>
  <c r="J37"/>
  <c r="K37"/>
  <c r="A38"/>
  <c r="B38"/>
  <c r="C38"/>
  <c r="D38"/>
  <c r="E38"/>
  <c r="F38"/>
  <c r="G38"/>
  <c r="H38"/>
  <c r="I38"/>
  <c r="J38"/>
  <c r="K38"/>
  <c r="A39"/>
  <c r="B39"/>
  <c r="C39"/>
  <c r="D39"/>
  <c r="E39"/>
  <c r="F39"/>
  <c r="G39"/>
  <c r="H39"/>
  <c r="I39"/>
  <c r="J39"/>
  <c r="K39"/>
  <c r="A40"/>
  <c r="B40"/>
  <c r="C40"/>
  <c r="D40"/>
  <c r="E40"/>
  <c r="F40"/>
  <c r="G40"/>
  <c r="H40"/>
  <c r="I40"/>
  <c r="J40"/>
  <c r="K40"/>
  <c r="A41"/>
  <c r="B41"/>
  <c r="C41"/>
  <c r="D41"/>
  <c r="E41"/>
  <c r="F41"/>
  <c r="G41"/>
  <c r="H41"/>
  <c r="I41"/>
  <c r="J41"/>
  <c r="K41"/>
  <c r="A42"/>
  <c r="B42"/>
  <c r="C42"/>
  <c r="D42"/>
  <c r="E42"/>
  <c r="F42"/>
  <c r="G42"/>
  <c r="H42"/>
  <c r="I42"/>
  <c r="J42"/>
  <c r="K42"/>
  <c r="A43"/>
  <c r="B43"/>
  <c r="C43"/>
  <c r="D43"/>
  <c r="E43"/>
  <c r="F43"/>
  <c r="G43"/>
  <c r="H43"/>
  <c r="I43"/>
  <c r="J43"/>
  <c r="K43"/>
  <c r="A44"/>
  <c r="B44"/>
  <c r="C44"/>
  <c r="D44"/>
  <c r="E44"/>
  <c r="F44"/>
  <c r="G44"/>
  <c r="H44"/>
  <c r="I44"/>
  <c r="J44"/>
  <c r="K44"/>
  <c r="A45"/>
  <c r="B45"/>
  <c r="C45"/>
  <c r="D45"/>
  <c r="E45"/>
  <c r="F45"/>
  <c r="G45"/>
  <c r="H45"/>
  <c r="I45"/>
  <c r="J45"/>
  <c r="K45"/>
  <c r="A46"/>
  <c r="B46"/>
  <c r="C46"/>
  <c r="D46"/>
  <c r="E46"/>
  <c r="F46"/>
  <c r="G46"/>
  <c r="H46"/>
  <c r="I46"/>
  <c r="J46"/>
  <c r="K46"/>
  <c r="A47"/>
  <c r="B47"/>
  <c r="C47"/>
  <c r="D47"/>
  <c r="E47"/>
  <c r="F47"/>
  <c r="G47"/>
  <c r="H47"/>
  <c r="I47"/>
  <c r="J47"/>
  <c r="K47"/>
  <c r="A48"/>
  <c r="B48"/>
  <c r="C48"/>
  <c r="D48"/>
  <c r="E48"/>
  <c r="F48"/>
  <c r="G48"/>
  <c r="H48"/>
  <c r="I48"/>
  <c r="J48"/>
  <c r="K48"/>
  <c r="A49"/>
  <c r="B49"/>
  <c r="C49"/>
  <c r="D49"/>
  <c r="E49"/>
  <c r="F49"/>
  <c r="G49"/>
  <c r="H49"/>
  <c r="I49"/>
  <c r="J49"/>
  <c r="K49"/>
  <c r="A50"/>
  <c r="B50"/>
  <c r="C50"/>
  <c r="D50"/>
  <c r="E50"/>
  <c r="F50"/>
  <c r="G50"/>
  <c r="H50"/>
  <c r="I50"/>
  <c r="J50"/>
  <c r="K50"/>
  <c r="A51"/>
  <c r="B51"/>
  <c r="C51"/>
  <c r="D51"/>
  <c r="E51"/>
  <c r="F51"/>
  <c r="G51"/>
  <c r="H51"/>
  <c r="I51"/>
  <c r="J51"/>
  <c r="K51"/>
  <c r="A52"/>
  <c r="B52"/>
  <c r="C52"/>
  <c r="D52"/>
  <c r="E52"/>
  <c r="F52"/>
  <c r="G52"/>
  <c r="H52"/>
  <c r="I52"/>
  <c r="J52"/>
  <c r="K52"/>
  <c r="A53"/>
  <c r="B53"/>
  <c r="C53"/>
  <c r="D53"/>
  <c r="E53"/>
  <c r="F53"/>
  <c r="G53"/>
  <c r="H53"/>
  <c r="I53"/>
  <c r="J53"/>
  <c r="K53"/>
  <c r="A54"/>
  <c r="B54"/>
  <c r="C54"/>
  <c r="D54"/>
  <c r="E54"/>
  <c r="F54"/>
  <c r="G54"/>
  <c r="H54"/>
  <c r="I54"/>
  <c r="J54"/>
  <c r="K54"/>
  <c r="A55"/>
  <c r="B55"/>
  <c r="C55"/>
  <c r="D55"/>
  <c r="E55"/>
  <c r="F55"/>
  <c r="G55"/>
  <c r="H55"/>
  <c r="I55"/>
  <c r="J55"/>
  <c r="K55"/>
  <c r="A56"/>
  <c r="B56"/>
  <c r="C56"/>
  <c r="D56"/>
  <c r="E56"/>
  <c r="F56"/>
  <c r="G56"/>
  <c r="H56"/>
  <c r="I56"/>
  <c r="J56"/>
  <c r="K56"/>
  <c r="A57"/>
  <c r="B57"/>
  <c r="C57"/>
  <c r="D57"/>
  <c r="E57"/>
  <c r="F57"/>
  <c r="G57"/>
  <c r="H57"/>
  <c r="I57"/>
  <c r="J57"/>
  <c r="K57"/>
  <c r="A58"/>
  <c r="B58"/>
  <c r="C58"/>
  <c r="D58"/>
  <c r="E58"/>
  <c r="F58"/>
  <c r="G58"/>
  <c r="H58"/>
  <c r="I58"/>
  <c r="J58"/>
  <c r="K58"/>
  <c r="A59"/>
  <c r="B59"/>
  <c r="C59"/>
  <c r="D59"/>
  <c r="E59"/>
  <c r="F59"/>
  <c r="G59"/>
  <c r="H59"/>
  <c r="I59"/>
  <c r="J59"/>
  <c r="K59"/>
  <c r="A60"/>
  <c r="B60"/>
  <c r="C60"/>
  <c r="D60"/>
  <c r="E60"/>
  <c r="F60"/>
  <c r="G60"/>
  <c r="H60"/>
  <c r="I60"/>
  <c r="J60"/>
  <c r="K60"/>
  <c r="A61"/>
  <c r="B61"/>
  <c r="C61"/>
  <c r="D61"/>
  <c r="E61"/>
  <c r="F61"/>
  <c r="G61"/>
  <c r="H61"/>
  <c r="I61"/>
  <c r="J61"/>
  <c r="K61"/>
  <c r="A62"/>
  <c r="B62"/>
  <c r="C62"/>
  <c r="D62"/>
  <c r="E62"/>
  <c r="F62"/>
  <c r="G62"/>
  <c r="H62"/>
  <c r="I62"/>
  <c r="J62"/>
  <c r="K62"/>
  <c r="A63"/>
  <c r="B63"/>
  <c r="C63"/>
  <c r="D63"/>
  <c r="E63"/>
  <c r="F63"/>
  <c r="G63"/>
  <c r="H63"/>
  <c r="I63"/>
  <c r="J63"/>
  <c r="K63"/>
  <c r="A64"/>
  <c r="B64"/>
  <c r="C64"/>
  <c r="D64"/>
  <c r="E64"/>
  <c r="F64"/>
  <c r="G64"/>
  <c r="H64"/>
  <c r="I64"/>
  <c r="J64"/>
  <c r="K64"/>
  <c r="A65"/>
  <c r="B65"/>
  <c r="C65"/>
  <c r="D65"/>
  <c r="E65"/>
  <c r="F65"/>
  <c r="G65"/>
  <c r="H65"/>
  <c r="I65"/>
  <c r="J65"/>
  <c r="K65"/>
  <c r="A66"/>
  <c r="B66"/>
  <c r="C66"/>
  <c r="D66"/>
  <c r="E66"/>
  <c r="F66"/>
  <c r="G66"/>
  <c r="H66"/>
  <c r="I66"/>
  <c r="J66"/>
  <c r="K66"/>
  <c r="A67"/>
  <c r="B67"/>
  <c r="C67"/>
  <c r="D67"/>
  <c r="E67"/>
  <c r="F67"/>
  <c r="G67"/>
  <c r="H67"/>
  <c r="I67"/>
  <c r="J67"/>
  <c r="K67"/>
  <c r="A68"/>
  <c r="B68"/>
  <c r="C68"/>
  <c r="D68"/>
  <c r="E68"/>
  <c r="F68"/>
  <c r="G68"/>
  <c r="H68"/>
  <c r="I68"/>
  <c r="J68"/>
  <c r="K68"/>
  <c r="A69"/>
  <c r="B69"/>
  <c r="C69"/>
  <c r="D69"/>
  <c r="E69"/>
  <c r="F69"/>
  <c r="G69"/>
  <c r="H69"/>
  <c r="I69"/>
  <c r="J69"/>
  <c r="K69"/>
  <c r="A70"/>
  <c r="B70"/>
  <c r="C70"/>
  <c r="D70"/>
  <c r="E70"/>
  <c r="F70"/>
  <c r="G70"/>
  <c r="H70"/>
  <c r="I70"/>
  <c r="J70"/>
  <c r="K70"/>
  <c r="A71"/>
  <c r="B71"/>
  <c r="C71"/>
  <c r="D71"/>
  <c r="E71"/>
  <c r="F71"/>
  <c r="G71"/>
  <c r="H71"/>
  <c r="I71"/>
  <c r="J71"/>
  <c r="K71"/>
  <c r="A72"/>
  <c r="B72"/>
  <c r="C72"/>
  <c r="D72"/>
  <c r="E72"/>
  <c r="F72"/>
  <c r="G72"/>
  <c r="H72"/>
  <c r="I72"/>
  <c r="J72"/>
  <c r="K72"/>
  <c r="A73"/>
  <c r="B73"/>
  <c r="C73"/>
  <c r="D73"/>
  <c r="E73"/>
  <c r="F73"/>
  <c r="G73"/>
  <c r="H73"/>
  <c r="I73"/>
  <c r="J73"/>
  <c r="K73"/>
  <c r="A74"/>
  <c r="B74"/>
  <c r="C74"/>
  <c r="D74"/>
  <c r="E74"/>
  <c r="F74"/>
  <c r="G74"/>
  <c r="H74"/>
  <c r="I74"/>
  <c r="J74"/>
  <c r="K74"/>
  <c r="A75"/>
  <c r="B75"/>
  <c r="C75"/>
  <c r="D75"/>
  <c r="E75"/>
  <c r="F75"/>
  <c r="G75"/>
  <c r="H75"/>
  <c r="I75"/>
  <c r="J75"/>
  <c r="K75"/>
  <c r="A76"/>
  <c r="B76"/>
  <c r="C76"/>
  <c r="D76"/>
  <c r="E76"/>
  <c r="F76"/>
  <c r="G76"/>
  <c r="H76"/>
  <c r="I76"/>
  <c r="J76"/>
  <c r="K76"/>
  <c r="A77"/>
  <c r="B77"/>
  <c r="C77"/>
  <c r="D77"/>
  <c r="E77"/>
  <c r="F77"/>
  <c r="G77"/>
  <c r="H77"/>
  <c r="I77"/>
  <c r="J77"/>
  <c r="K77"/>
  <c r="A78"/>
  <c r="B78"/>
  <c r="C78"/>
  <c r="D78"/>
  <c r="E78"/>
  <c r="F78"/>
  <c r="G78"/>
  <c r="H78"/>
  <c r="I78"/>
  <c r="J78"/>
  <c r="K78"/>
  <c r="A79"/>
  <c r="B79"/>
  <c r="C79"/>
  <c r="D79"/>
  <c r="E79"/>
  <c r="F79"/>
  <c r="G79"/>
  <c r="H79"/>
  <c r="I79"/>
  <c r="J79"/>
  <c r="K79"/>
  <c r="A80"/>
  <c r="B80"/>
  <c r="C80"/>
  <c r="D80"/>
  <c r="E80"/>
  <c r="F80"/>
  <c r="G80"/>
  <c r="H80"/>
  <c r="I80"/>
  <c r="J80"/>
  <c r="K80"/>
  <c r="A81"/>
  <c r="B81"/>
  <c r="C81"/>
  <c r="D81"/>
  <c r="E81"/>
  <c r="F81"/>
  <c r="G81"/>
  <c r="H81"/>
  <c r="I81"/>
  <c r="J81"/>
  <c r="K81"/>
  <c r="A82"/>
  <c r="B82"/>
  <c r="C82"/>
  <c r="D82"/>
  <c r="E82"/>
  <c r="F82"/>
  <c r="G82"/>
  <c r="H82"/>
  <c r="I82"/>
  <c r="J82"/>
  <c r="K82"/>
  <c r="A83"/>
  <c r="B83"/>
  <c r="C83"/>
  <c r="D83"/>
  <c r="E83"/>
  <c r="F83"/>
  <c r="G83"/>
  <c r="H83"/>
  <c r="I83"/>
  <c r="J83"/>
  <c r="K83"/>
  <c r="A84"/>
  <c r="B84"/>
  <c r="C84"/>
  <c r="D84"/>
  <c r="E84"/>
  <c r="F84"/>
  <c r="G84"/>
  <c r="H84"/>
  <c r="I84"/>
  <c r="J84"/>
  <c r="K84"/>
  <c r="A85"/>
  <c r="B85"/>
  <c r="C85"/>
  <c r="D85"/>
  <c r="E85"/>
  <c r="F85"/>
  <c r="G85"/>
  <c r="H85"/>
  <c r="I85"/>
  <c r="J85"/>
  <c r="K85"/>
  <c r="A86"/>
  <c r="B86"/>
  <c r="C86"/>
  <c r="D86"/>
  <c r="E86"/>
  <c r="F86"/>
  <c r="G86"/>
  <c r="H86"/>
  <c r="I86"/>
  <c r="J86"/>
  <c r="K86"/>
  <c r="A87"/>
  <c r="B87"/>
  <c r="C87"/>
  <c r="D87"/>
  <c r="E87"/>
  <c r="F87"/>
  <c r="G87"/>
  <c r="H87"/>
  <c r="I87"/>
  <c r="J87"/>
  <c r="K87"/>
  <c r="A88"/>
  <c r="B88"/>
  <c r="C88"/>
  <c r="D88"/>
  <c r="E88"/>
  <c r="F88"/>
  <c r="G88"/>
  <c r="H88"/>
  <c r="I88"/>
  <c r="J88"/>
  <c r="K88"/>
  <c r="A89"/>
  <c r="B89"/>
  <c r="C89"/>
  <c r="D89"/>
  <c r="E89"/>
  <c r="F89"/>
  <c r="G89"/>
  <c r="H89"/>
  <c r="I89"/>
  <c r="J89"/>
  <c r="K89"/>
  <c r="A90"/>
  <c r="B90"/>
  <c r="C90"/>
  <c r="D90"/>
  <c r="E90"/>
  <c r="F90"/>
  <c r="G90"/>
  <c r="H90"/>
  <c r="I90"/>
  <c r="J90"/>
  <c r="K90"/>
  <c r="A91"/>
  <c r="B91"/>
  <c r="C91"/>
  <c r="D91"/>
  <c r="E91"/>
  <c r="F91"/>
  <c r="G91"/>
  <c r="H91"/>
  <c r="I91"/>
  <c r="J91"/>
  <c r="K91"/>
  <c r="A92"/>
  <c r="B92"/>
  <c r="C92"/>
  <c r="D92"/>
  <c r="E92"/>
  <c r="F92"/>
  <c r="G92"/>
  <c r="H92"/>
  <c r="I92"/>
  <c r="J92"/>
  <c r="K92"/>
  <c r="A93"/>
  <c r="B93"/>
  <c r="C93"/>
  <c r="D93"/>
  <c r="E93"/>
  <c r="F93"/>
  <c r="G93"/>
  <c r="H93"/>
  <c r="I93"/>
  <c r="J93"/>
  <c r="K93"/>
  <c r="A94"/>
  <c r="B94"/>
  <c r="C94"/>
  <c r="D94"/>
  <c r="E94"/>
  <c r="F94"/>
  <c r="G94"/>
  <c r="H94"/>
  <c r="I94"/>
  <c r="J94"/>
  <c r="K94"/>
  <c r="A95"/>
  <c r="B95"/>
  <c r="C95"/>
  <c r="D95"/>
  <c r="E95"/>
  <c r="F95"/>
  <c r="G95"/>
  <c r="H95"/>
  <c r="I95"/>
  <c r="J95"/>
  <c r="K95"/>
  <c r="A96"/>
  <c r="B96"/>
  <c r="C96"/>
  <c r="D96"/>
  <c r="E96"/>
  <c r="F96"/>
  <c r="G96"/>
  <c r="H96"/>
  <c r="I96"/>
  <c r="J96"/>
  <c r="K96"/>
  <c r="A97"/>
  <c r="B97"/>
  <c r="C97"/>
  <c r="D97"/>
  <c r="E97"/>
  <c r="F97"/>
  <c r="G97"/>
  <c r="H97"/>
  <c r="I97"/>
  <c r="J97"/>
  <c r="K97"/>
  <c r="A98"/>
  <c r="B98"/>
  <c r="C98"/>
  <c r="D98"/>
  <c r="E98"/>
  <c r="F98"/>
  <c r="G98"/>
  <c r="H98"/>
  <c r="I98"/>
  <c r="J98"/>
  <c r="K98"/>
  <c r="A99"/>
  <c r="B99"/>
  <c r="C99"/>
  <c r="D99"/>
  <c r="E99"/>
  <c r="F99"/>
  <c r="G99"/>
  <c r="H99"/>
  <c r="I99"/>
  <c r="J99"/>
  <c r="K99"/>
  <c r="A100"/>
  <c r="B100"/>
  <c r="C100"/>
  <c r="D100"/>
  <c r="E100"/>
  <c r="F100"/>
  <c r="G100"/>
  <c r="H100"/>
  <c r="I100"/>
  <c r="J100"/>
  <c r="K100"/>
  <c r="A101"/>
  <c r="B101"/>
  <c r="C101"/>
  <c r="D101"/>
  <c r="E101"/>
  <c r="F101"/>
  <c r="G101"/>
  <c r="H101"/>
  <c r="I101"/>
  <c r="J101"/>
  <c r="K101"/>
  <c r="A102"/>
  <c r="B102"/>
  <c r="C102"/>
  <c r="D102"/>
  <c r="E102"/>
  <c r="F102"/>
  <c r="G102"/>
  <c r="H102"/>
  <c r="I102"/>
  <c r="J102"/>
  <c r="K102"/>
  <c r="A103"/>
  <c r="B103"/>
  <c r="C103"/>
  <c r="D103"/>
  <c r="E103"/>
  <c r="F103"/>
  <c r="G103"/>
  <c r="H103"/>
  <c r="I103"/>
  <c r="J103"/>
  <c r="K103"/>
  <c r="A104"/>
  <c r="B104"/>
  <c r="C104"/>
  <c r="D104"/>
  <c r="E104"/>
  <c r="F104"/>
  <c r="G104"/>
  <c r="H104"/>
  <c r="I104"/>
  <c r="J104"/>
  <c r="K104"/>
  <c r="A105"/>
  <c r="B105"/>
  <c r="C105"/>
  <c r="D105"/>
  <c r="E105"/>
  <c r="F105"/>
  <c r="G105"/>
  <c r="H105"/>
  <c r="I105"/>
  <c r="J105"/>
  <c r="K105"/>
  <c r="A106"/>
  <c r="B106"/>
  <c r="C106"/>
  <c r="D106"/>
  <c r="E106"/>
  <c r="F106"/>
  <c r="G106"/>
  <c r="H106"/>
  <c r="I106"/>
  <c r="J106"/>
  <c r="K106"/>
  <c r="A107"/>
  <c r="B107"/>
  <c r="C107"/>
  <c r="D107"/>
  <c r="E107"/>
  <c r="F107"/>
  <c r="G107"/>
  <c r="H107"/>
  <c r="I107"/>
  <c r="J107"/>
  <c r="K107"/>
  <c r="A108"/>
  <c r="B108"/>
  <c r="C108"/>
  <c r="D108"/>
  <c r="E108"/>
  <c r="F108"/>
  <c r="G108"/>
  <c r="H108"/>
  <c r="I108"/>
  <c r="J108"/>
  <c r="K108"/>
  <c r="A109"/>
  <c r="B109"/>
  <c r="C109"/>
  <c r="D109"/>
  <c r="E109"/>
  <c r="F109"/>
  <c r="G109"/>
  <c r="H109"/>
  <c r="I109"/>
  <c r="J109"/>
  <c r="K109"/>
  <c r="A110"/>
  <c r="B110"/>
  <c r="C110"/>
  <c r="D110"/>
  <c r="E110"/>
  <c r="F110"/>
  <c r="G110"/>
  <c r="H110"/>
  <c r="I110"/>
  <c r="J110"/>
  <c r="K110"/>
  <c r="A111"/>
  <c r="B111"/>
  <c r="C111"/>
  <c r="D111"/>
  <c r="E111"/>
  <c r="F111"/>
  <c r="G111"/>
  <c r="H111"/>
  <c r="I111"/>
  <c r="J111"/>
  <c r="K111"/>
  <c r="A112"/>
  <c r="B112"/>
  <c r="C112"/>
  <c r="D112"/>
  <c r="E112"/>
  <c r="F112"/>
  <c r="G112"/>
  <c r="H112"/>
  <c r="I112"/>
  <c r="J112"/>
  <c r="K112"/>
  <c r="A113"/>
  <c r="B113"/>
  <c r="C113"/>
  <c r="D113"/>
  <c r="E113"/>
  <c r="F113"/>
  <c r="G113"/>
  <c r="H113"/>
  <c r="I113"/>
  <c r="J113"/>
  <c r="K113"/>
  <c r="A114"/>
  <c r="B114"/>
  <c r="C114"/>
  <c r="D114"/>
  <c r="E114"/>
  <c r="F114"/>
  <c r="G114"/>
  <c r="H114"/>
  <c r="I114"/>
  <c r="J114"/>
  <c r="K114"/>
  <c r="A115"/>
  <c r="B115"/>
  <c r="C115"/>
  <c r="D115"/>
  <c r="E115"/>
  <c r="F115"/>
  <c r="G115"/>
  <c r="H115"/>
  <c r="I115"/>
  <c r="J115"/>
  <c r="K115"/>
  <c r="A116"/>
  <c r="B116"/>
  <c r="C116"/>
  <c r="D116"/>
  <c r="E116"/>
  <c r="F116"/>
  <c r="G116"/>
  <c r="H116"/>
  <c r="I116"/>
  <c r="J116"/>
  <c r="K116"/>
  <c r="A117"/>
  <c r="B117"/>
  <c r="C117"/>
  <c r="D117"/>
  <c r="E117"/>
  <c r="F117"/>
  <c r="G117"/>
  <c r="H117"/>
  <c r="I117"/>
  <c r="J117"/>
  <c r="K117"/>
  <c r="A118"/>
  <c r="B118"/>
  <c r="C118"/>
  <c r="D118"/>
  <c r="E118"/>
  <c r="F118"/>
  <c r="G118"/>
  <c r="H118"/>
  <c r="I118"/>
  <c r="J118"/>
  <c r="K118"/>
  <c r="A119"/>
  <c r="B119"/>
  <c r="C119"/>
  <c r="D119"/>
  <c r="E119"/>
  <c r="F119"/>
  <c r="G119"/>
  <c r="H119"/>
  <c r="I119"/>
  <c r="J119"/>
  <c r="K119"/>
  <c r="A120"/>
  <c r="B120"/>
  <c r="C120"/>
  <c r="D120"/>
  <c r="E120"/>
  <c r="F120"/>
  <c r="G120"/>
  <c r="H120"/>
  <c r="I120"/>
  <c r="J120"/>
  <c r="K120"/>
  <c r="A121"/>
  <c r="B121"/>
  <c r="C121"/>
  <c r="D121"/>
  <c r="E121"/>
  <c r="F121"/>
  <c r="G121"/>
  <c r="H121"/>
  <c r="I121"/>
  <c r="J121"/>
  <c r="K121"/>
  <c r="A122"/>
  <c r="B122"/>
  <c r="C122"/>
  <c r="D122"/>
  <c r="E122"/>
  <c r="F122"/>
  <c r="G122"/>
  <c r="H122"/>
  <c r="I122"/>
  <c r="J122"/>
  <c r="K122"/>
  <c r="A123"/>
  <c r="B123"/>
  <c r="C123"/>
  <c r="D123"/>
  <c r="E123"/>
  <c r="F123"/>
  <c r="G123"/>
  <c r="H123"/>
  <c r="I123"/>
  <c r="J123"/>
  <c r="K123"/>
  <c r="A124"/>
  <c r="B124"/>
  <c r="C124"/>
  <c r="D124"/>
  <c r="E124"/>
  <c r="F124"/>
  <c r="G124"/>
  <c r="H124"/>
  <c r="I124"/>
  <c r="J124"/>
  <c r="K124"/>
  <c r="A125"/>
  <c r="B125"/>
  <c r="C125"/>
  <c r="D125"/>
  <c r="E125"/>
  <c r="F125"/>
  <c r="G125"/>
  <c r="H125"/>
  <c r="I125"/>
  <c r="J125"/>
  <c r="K125"/>
  <c r="A126"/>
  <c r="B126"/>
  <c r="C126"/>
  <c r="D126"/>
  <c r="E126"/>
  <c r="F126"/>
  <c r="G126"/>
  <c r="H126"/>
  <c r="I126"/>
  <c r="J126"/>
  <c r="K126"/>
  <c r="A127"/>
  <c r="B127"/>
  <c r="C127"/>
  <c r="D127"/>
  <c r="E127"/>
  <c r="F127"/>
  <c r="G127"/>
  <c r="H127"/>
  <c r="I127"/>
  <c r="J127"/>
  <c r="K127"/>
  <c r="A128"/>
  <c r="B128"/>
  <c r="C128"/>
  <c r="D128"/>
  <c r="E128"/>
  <c r="F128"/>
  <c r="G128"/>
  <c r="H128"/>
  <c r="I128"/>
  <c r="J128"/>
  <c r="K128"/>
  <c r="A129"/>
  <c r="B129"/>
  <c r="C129"/>
  <c r="D129"/>
  <c r="E129"/>
  <c r="F129"/>
  <c r="G129"/>
  <c r="H129"/>
  <c r="I129"/>
  <c r="J129"/>
  <c r="K129"/>
  <c r="A130"/>
  <c r="B130"/>
  <c r="C130"/>
  <c r="D130"/>
  <c r="E130"/>
  <c r="F130"/>
  <c r="G130"/>
  <c r="H130"/>
  <c r="I130"/>
  <c r="J130"/>
  <c r="K130"/>
  <c r="A131"/>
  <c r="B131"/>
  <c r="C131"/>
  <c r="D131"/>
  <c r="E131"/>
  <c r="F131"/>
  <c r="G131"/>
  <c r="H131"/>
  <c r="I131"/>
  <c r="J131"/>
  <c r="K131"/>
  <c r="A132"/>
  <c r="B132"/>
  <c r="C132"/>
  <c r="D132"/>
  <c r="E132"/>
  <c r="F132"/>
  <c r="G132"/>
  <c r="H132"/>
  <c r="I132"/>
  <c r="J132"/>
  <c r="K132"/>
  <c r="A133"/>
  <c r="B133"/>
  <c r="C133"/>
  <c r="D133"/>
  <c r="E133"/>
  <c r="F133"/>
  <c r="G133"/>
  <c r="H133"/>
  <c r="I133"/>
  <c r="J133"/>
  <c r="K133"/>
  <c r="A134"/>
  <c r="B134"/>
  <c r="C134"/>
  <c r="D134"/>
  <c r="E134"/>
  <c r="F134"/>
  <c r="G134"/>
  <c r="H134"/>
  <c r="I134"/>
  <c r="J134"/>
  <c r="K134"/>
  <c r="A135"/>
  <c r="B135"/>
  <c r="C135"/>
  <c r="D135"/>
  <c r="E135"/>
  <c r="F135"/>
  <c r="G135"/>
  <c r="H135"/>
  <c r="I135"/>
  <c r="J135"/>
  <c r="K135"/>
  <c r="A136"/>
  <c r="B136"/>
  <c r="C136"/>
  <c r="D136"/>
  <c r="E136"/>
  <c r="F136"/>
  <c r="G136"/>
  <c r="H136"/>
  <c r="I136"/>
  <c r="J136"/>
  <c r="K136"/>
  <c r="A137"/>
  <c r="B137"/>
  <c r="C137"/>
  <c r="D137"/>
  <c r="E137"/>
  <c r="F137"/>
  <c r="G137"/>
  <c r="H137"/>
  <c r="I137"/>
  <c r="J137"/>
  <c r="K137"/>
  <c r="A138"/>
  <c r="B138"/>
  <c r="C138"/>
  <c r="D138"/>
  <c r="E138"/>
  <c r="F138"/>
  <c r="G138"/>
  <c r="H138"/>
  <c r="I138"/>
  <c r="J138"/>
  <c r="K138"/>
  <c r="A139"/>
  <c r="B139"/>
  <c r="C139"/>
  <c r="D139"/>
  <c r="E139"/>
  <c r="F139"/>
  <c r="G139"/>
  <c r="H139"/>
  <c r="I139"/>
  <c r="J139"/>
  <c r="K139"/>
  <c r="A140"/>
  <c r="B140"/>
  <c r="C140"/>
  <c r="D140"/>
  <c r="E140"/>
  <c r="F140"/>
  <c r="G140"/>
  <c r="H140"/>
  <c r="I140"/>
  <c r="J140"/>
  <c r="K140"/>
  <c r="A141"/>
  <c r="B141"/>
  <c r="C141"/>
  <c r="D141"/>
  <c r="E141"/>
  <c r="F141"/>
  <c r="G141"/>
  <c r="H141"/>
  <c r="I141"/>
  <c r="J141"/>
  <c r="K141"/>
  <c r="A142"/>
  <c r="B142"/>
  <c r="C142"/>
  <c r="D142"/>
  <c r="E142"/>
  <c r="F142"/>
  <c r="G142"/>
  <c r="H142"/>
  <c r="I142"/>
  <c r="J142"/>
  <c r="K142"/>
  <c r="A143"/>
  <c r="B143"/>
  <c r="C143"/>
  <c r="D143"/>
  <c r="E143"/>
  <c r="F143"/>
  <c r="G143"/>
  <c r="H143"/>
  <c r="I143"/>
  <c r="J143"/>
  <c r="K143"/>
  <c r="A144"/>
  <c r="B144"/>
  <c r="C144"/>
  <c r="D144"/>
  <c r="E144"/>
  <c r="F144"/>
  <c r="G144"/>
  <c r="H144"/>
  <c r="I144"/>
  <c r="J144"/>
  <c r="K144"/>
  <c r="A145"/>
  <c r="B145"/>
  <c r="C145"/>
  <c r="D145"/>
  <c r="E145"/>
  <c r="F145"/>
  <c r="G145"/>
  <c r="H145"/>
  <c r="I145"/>
  <c r="J145"/>
  <c r="K145"/>
  <c r="A146"/>
  <c r="B146"/>
  <c r="C146"/>
  <c r="D146"/>
  <c r="E146"/>
  <c r="F146"/>
  <c r="G146"/>
  <c r="H146"/>
  <c r="I146"/>
  <c r="J146"/>
  <c r="K146"/>
  <c r="A147"/>
  <c r="B147"/>
  <c r="C147"/>
  <c r="D147"/>
  <c r="E147"/>
  <c r="F147"/>
  <c r="G147"/>
  <c r="H147"/>
  <c r="I147"/>
  <c r="J147"/>
  <c r="K147"/>
  <c r="A148"/>
  <c r="B148"/>
  <c r="C148"/>
  <c r="D148"/>
  <c r="E148"/>
  <c r="F148"/>
  <c r="G148"/>
  <c r="H148"/>
  <c r="I148"/>
  <c r="J148"/>
  <c r="K148"/>
  <c r="AM6" i="4"/>
  <c r="AN6"/>
  <c r="AO6"/>
  <c r="AP6"/>
  <c r="AQ6"/>
  <c r="AR6"/>
  <c r="AS6"/>
  <c r="AT6"/>
  <c r="AU6"/>
  <c r="AV6"/>
  <c r="AM7"/>
  <c r="AN7"/>
  <c r="AO7"/>
  <c r="AP7"/>
  <c r="AQ7"/>
  <c r="AR7"/>
  <c r="AS7"/>
  <c r="AT7"/>
  <c r="AU7"/>
  <c r="AV7"/>
  <c r="AM8"/>
  <c r="AN8"/>
  <c r="AO8"/>
  <c r="AP8"/>
  <c r="AQ8"/>
  <c r="AR8"/>
  <c r="AS8"/>
  <c r="AT8"/>
  <c r="AU8"/>
  <c r="AV8"/>
  <c r="AM9"/>
  <c r="AN9"/>
  <c r="AO9"/>
  <c r="AP9"/>
  <c r="AQ9"/>
  <c r="AR9"/>
  <c r="AS9"/>
  <c r="AT9"/>
  <c r="AU9"/>
  <c r="AV9"/>
  <c r="AM10"/>
  <c r="AN10"/>
  <c r="AO10"/>
  <c r="AP10"/>
  <c r="AQ10"/>
  <c r="AR10"/>
  <c r="AS10"/>
  <c r="AT10"/>
  <c r="AU10"/>
  <c r="AV10"/>
  <c r="AM11"/>
  <c r="AN11"/>
  <c r="AO11"/>
  <c r="AP11"/>
  <c r="AQ11"/>
  <c r="AR11"/>
  <c r="AS11"/>
  <c r="AT11"/>
  <c r="AU11"/>
  <c r="AV11"/>
  <c r="AM12"/>
  <c r="AN12"/>
  <c r="AO12"/>
  <c r="AP12"/>
  <c r="AQ12"/>
  <c r="AR12"/>
  <c r="AS12"/>
  <c r="AT12"/>
  <c r="AU12"/>
  <c r="AV12"/>
  <c r="AM13"/>
  <c r="AN13"/>
  <c r="AO13"/>
  <c r="AP13"/>
  <c r="AQ13"/>
  <c r="AR13"/>
  <c r="AS13"/>
  <c r="AT13"/>
  <c r="AU13"/>
  <c r="AV13"/>
  <c r="AM14"/>
  <c r="AN14"/>
  <c r="AO14"/>
  <c r="AP14"/>
  <c r="AQ14"/>
  <c r="AR14"/>
  <c r="AS14"/>
  <c r="AT14"/>
  <c r="AU14"/>
  <c r="AV14"/>
  <c r="AM15"/>
  <c r="AN15"/>
  <c r="AO15"/>
  <c r="AP15"/>
  <c r="AQ15"/>
  <c r="AR15"/>
  <c r="AS15"/>
  <c r="AT15"/>
  <c r="AU15"/>
  <c r="AV15"/>
  <c r="AM16"/>
  <c r="AN16"/>
  <c r="AO16"/>
  <c r="AP16"/>
  <c r="AQ16"/>
  <c r="AR16"/>
  <c r="AS16"/>
  <c r="AT16"/>
  <c r="AU16"/>
  <c r="AV16"/>
  <c r="AM17"/>
  <c r="AN17"/>
  <c r="AO17"/>
  <c r="AP17"/>
  <c r="AQ17"/>
  <c r="AR17"/>
  <c r="AS17"/>
  <c r="AT17"/>
  <c r="AU17"/>
  <c r="AV17"/>
  <c r="AM18"/>
  <c r="AN18"/>
  <c r="AO18"/>
  <c r="AP18"/>
  <c r="AQ18"/>
  <c r="AR18"/>
  <c r="AS18"/>
  <c r="AT18"/>
  <c r="AU18"/>
  <c r="AV18"/>
  <c r="AM19"/>
  <c r="AN19"/>
  <c r="AO19"/>
  <c r="AP19"/>
  <c r="AQ19"/>
  <c r="AR19"/>
  <c r="AS19"/>
  <c r="AT19"/>
  <c r="AU19"/>
  <c r="AV19"/>
  <c r="AM20"/>
  <c r="AN20"/>
  <c r="AO20"/>
  <c r="AP20"/>
  <c r="AQ20"/>
  <c r="AR20"/>
  <c r="AS20"/>
  <c r="AT20"/>
  <c r="AU20"/>
  <c r="AV20"/>
  <c r="AM21"/>
  <c r="AN21"/>
  <c r="AO21"/>
  <c r="AP21"/>
  <c r="AQ21"/>
  <c r="AR21"/>
  <c r="AS21"/>
  <c r="AT21"/>
  <c r="AU21"/>
  <c r="AV21"/>
  <c r="AM22"/>
  <c r="AN22"/>
  <c r="AO22"/>
  <c r="AP22"/>
  <c r="AQ22"/>
  <c r="AR22"/>
  <c r="AS22"/>
  <c r="AT22"/>
  <c r="AU22"/>
  <c r="AV22"/>
  <c r="AM23"/>
  <c r="AN23"/>
  <c r="AO23"/>
  <c r="AP23"/>
  <c r="AQ23"/>
  <c r="AR23"/>
  <c r="AS23"/>
  <c r="AT23"/>
  <c r="AU23"/>
  <c r="AV23"/>
  <c r="AM24"/>
  <c r="AN24"/>
  <c r="AO24"/>
  <c r="AP24"/>
  <c r="AQ24"/>
  <c r="AR24"/>
  <c r="AS24"/>
  <c r="AT24"/>
  <c r="AU24"/>
  <c r="AV24"/>
  <c r="AM25"/>
  <c r="AN25"/>
  <c r="AO25"/>
  <c r="AP25"/>
  <c r="AQ25"/>
  <c r="AR25"/>
  <c r="AS25"/>
  <c r="AT25"/>
  <c r="AU25"/>
  <c r="AV25"/>
  <c r="AM26"/>
  <c r="AN26"/>
  <c r="AO26"/>
  <c r="AP26"/>
  <c r="AQ26"/>
  <c r="AR26"/>
  <c r="AS26"/>
  <c r="AT26"/>
  <c r="AU26"/>
  <c r="AV26"/>
  <c r="AM27"/>
  <c r="AN27"/>
  <c r="AO27"/>
  <c r="AP27"/>
  <c r="AQ27"/>
  <c r="AR27"/>
  <c r="AS27"/>
  <c r="AT27"/>
  <c r="AU27"/>
  <c r="AV27"/>
  <c r="AM28"/>
  <c r="AN28"/>
  <c r="AO28"/>
  <c r="AP28"/>
  <c r="AQ28"/>
  <c r="AR28"/>
  <c r="AS28"/>
  <c r="AT28"/>
  <c r="AU28"/>
  <c r="AV28"/>
  <c r="AM29"/>
  <c r="AN29"/>
  <c r="AO29"/>
  <c r="AP29"/>
  <c r="AQ29"/>
  <c r="AR29"/>
  <c r="AS29"/>
  <c r="AT29"/>
  <c r="AU29"/>
  <c r="AV29"/>
  <c r="AM30"/>
  <c r="AN30"/>
  <c r="AO30"/>
  <c r="AP30"/>
  <c r="AQ30"/>
  <c r="AR30"/>
  <c r="AS30"/>
  <c r="AT30"/>
  <c r="AU30"/>
  <c r="AV30"/>
  <c r="AM31"/>
  <c r="AN31"/>
  <c r="AO31"/>
  <c r="AP31"/>
  <c r="AQ31"/>
  <c r="AR31"/>
  <c r="AS31"/>
  <c r="AT31"/>
  <c r="AU31"/>
  <c r="AV31"/>
  <c r="AM32"/>
  <c r="AN32"/>
  <c r="AO32"/>
  <c r="AP32"/>
  <c r="AQ32"/>
  <c r="AR32"/>
  <c r="AS32"/>
  <c r="AT32"/>
  <c r="AU32"/>
  <c r="AV32"/>
  <c r="AM33"/>
  <c r="AN33"/>
  <c r="AO33"/>
  <c r="AP33"/>
  <c r="AQ33"/>
  <c r="AR33"/>
  <c r="AS33"/>
  <c r="AT33"/>
  <c r="AU33"/>
  <c r="AV33"/>
  <c r="AM34"/>
  <c r="AN34"/>
  <c r="AO34"/>
  <c r="AP34"/>
  <c r="AQ34"/>
  <c r="AR34"/>
  <c r="AS34"/>
  <c r="AT34"/>
  <c r="AU34"/>
  <c r="AV34"/>
  <c r="AM35"/>
  <c r="AN35"/>
  <c r="AO35"/>
  <c r="AP35"/>
  <c r="AQ35"/>
  <c r="AR35"/>
  <c r="AS35"/>
  <c r="AT35"/>
  <c r="AU35"/>
  <c r="AV35"/>
  <c r="AM36"/>
  <c r="AN36"/>
  <c r="AO36"/>
  <c r="AP36"/>
  <c r="AQ36"/>
  <c r="AR36"/>
  <c r="AS36"/>
  <c r="AT36"/>
  <c r="AU36"/>
  <c r="AV36"/>
  <c r="AM37"/>
  <c r="AN37"/>
  <c r="AO37"/>
  <c r="AP37"/>
  <c r="AQ37"/>
  <c r="AR37"/>
  <c r="AS37"/>
  <c r="AT37"/>
  <c r="AU37"/>
  <c r="AV37"/>
  <c r="AM38"/>
  <c r="AN38"/>
  <c r="AO38"/>
  <c r="AP38"/>
  <c r="AQ38"/>
  <c r="AR38"/>
  <c r="AS38"/>
  <c r="AT38"/>
  <c r="AU38"/>
  <c r="AV38"/>
  <c r="AM39"/>
  <c r="AN39"/>
  <c r="AO39"/>
  <c r="AP39"/>
  <c r="AQ39"/>
  <c r="AR39"/>
  <c r="AS39"/>
  <c r="AT39"/>
  <c r="AU39"/>
  <c r="AV39"/>
  <c r="AM40"/>
  <c r="AN40"/>
  <c r="AO40"/>
  <c r="AP40"/>
  <c r="AQ40"/>
  <c r="AR40"/>
  <c r="AS40"/>
  <c r="AT40"/>
  <c r="AU40"/>
  <c r="AV40"/>
  <c r="AM41"/>
  <c r="AN41"/>
  <c r="AO41"/>
  <c r="AP41"/>
  <c r="AQ41"/>
  <c r="AR41"/>
  <c r="AS41"/>
  <c r="AT41"/>
  <c r="AU41"/>
  <c r="AV41"/>
  <c r="AM42"/>
  <c r="AN42"/>
  <c r="AO42"/>
  <c r="AP42"/>
  <c r="AQ42"/>
  <c r="AR42"/>
  <c r="AS42"/>
  <c r="AT42"/>
  <c r="AU42"/>
  <c r="AV42"/>
  <c r="AM43"/>
  <c r="AN43"/>
  <c r="AO43"/>
  <c r="AP43"/>
  <c r="AQ43"/>
  <c r="AR43"/>
  <c r="AS43"/>
  <c r="AT43"/>
  <c r="AU43"/>
  <c r="AV43"/>
  <c r="AM44"/>
  <c r="AN44"/>
  <c r="AO44"/>
  <c r="AP44"/>
  <c r="AQ44"/>
  <c r="AR44"/>
  <c r="AS44"/>
  <c r="AT44"/>
  <c r="AU44"/>
  <c r="AV44"/>
  <c r="AM45"/>
  <c r="AN45"/>
  <c r="AO45"/>
  <c r="AP45"/>
  <c r="AQ45"/>
  <c r="AR45"/>
  <c r="AS45"/>
  <c r="AT45"/>
  <c r="AU45"/>
  <c r="AV45"/>
  <c r="AM46"/>
  <c r="AN46"/>
  <c r="AO46"/>
  <c r="AP46"/>
  <c r="AQ46"/>
  <c r="AR46"/>
  <c r="AS46"/>
  <c r="AT46"/>
  <c r="AU46"/>
  <c r="AV46"/>
  <c r="AM47"/>
  <c r="AN47"/>
  <c r="AO47"/>
  <c r="AP47"/>
  <c r="AQ47"/>
  <c r="AR47"/>
  <c r="AS47"/>
  <c r="AT47"/>
  <c r="AU47"/>
  <c r="AV47"/>
  <c r="AM48"/>
  <c r="AN48"/>
  <c r="AO48"/>
  <c r="AP48"/>
  <c r="AQ48"/>
  <c r="AR48"/>
  <c r="AS48"/>
  <c r="AT48"/>
  <c r="AU48"/>
  <c r="AV48"/>
  <c r="AM49"/>
  <c r="AN49"/>
  <c r="AO49"/>
  <c r="AP49"/>
  <c r="AQ49"/>
  <c r="AR49"/>
  <c r="AS49"/>
  <c r="AT49"/>
  <c r="AU49"/>
  <c r="AV49"/>
  <c r="AM50"/>
  <c r="AN50"/>
  <c r="AO50"/>
  <c r="AP50"/>
  <c r="AQ50"/>
  <c r="AR50"/>
  <c r="AS50"/>
  <c r="AT50"/>
  <c r="AU50"/>
  <c r="AV50"/>
  <c r="AM51"/>
  <c r="AN51"/>
  <c r="AO51"/>
  <c r="AP51"/>
  <c r="AQ51"/>
  <c r="AR51"/>
  <c r="AS51"/>
  <c r="AT51"/>
  <c r="AU51"/>
  <c r="AV51"/>
  <c r="AM52"/>
  <c r="AN52"/>
  <c r="AO52"/>
  <c r="AP52"/>
  <c r="AQ52"/>
  <c r="AR52"/>
  <c r="AS52"/>
  <c r="AT52"/>
  <c r="AU52"/>
  <c r="AV52"/>
  <c r="AM53"/>
  <c r="AN53"/>
  <c r="AO53"/>
  <c r="AP53"/>
  <c r="AQ53"/>
  <c r="AR53"/>
  <c r="AS53"/>
  <c r="AT53"/>
  <c r="AU53"/>
  <c r="AV53"/>
  <c r="AM54"/>
  <c r="AN54"/>
  <c r="AO54"/>
  <c r="AP54"/>
  <c r="AQ54"/>
  <c r="AR54"/>
  <c r="AS54"/>
  <c r="AT54"/>
  <c r="AU54"/>
  <c r="AV54"/>
  <c r="AM55"/>
  <c r="AN55"/>
  <c r="AO55"/>
  <c r="AP55"/>
  <c r="AQ55"/>
  <c r="AR55"/>
  <c r="AS55"/>
  <c r="AT55"/>
  <c r="AU55"/>
  <c r="AV55"/>
  <c r="AM56"/>
  <c r="AN56"/>
  <c r="AO56"/>
  <c r="AP56"/>
  <c r="AQ56"/>
  <c r="AR56"/>
  <c r="AS56"/>
  <c r="AT56"/>
  <c r="AU56"/>
  <c r="AV56"/>
  <c r="AM57"/>
  <c r="AN57"/>
  <c r="AO57"/>
  <c r="AP57"/>
  <c r="AQ57"/>
  <c r="AR57"/>
  <c r="AS57"/>
  <c r="AT57"/>
  <c r="AU57"/>
  <c r="AV57"/>
  <c r="AM58"/>
  <c r="AN58"/>
  <c r="AO58"/>
  <c r="AP58"/>
  <c r="AQ58"/>
  <c r="AR58"/>
  <c r="AS58"/>
  <c r="AT58"/>
  <c r="AU58"/>
  <c r="AV58"/>
  <c r="AM59"/>
  <c r="AN59"/>
  <c r="AO59"/>
  <c r="AP59"/>
  <c r="AQ59"/>
  <c r="AR59"/>
  <c r="AS59"/>
  <c r="AT59"/>
  <c r="AU59"/>
  <c r="AV59"/>
  <c r="AM60"/>
  <c r="AN60"/>
  <c r="AO60"/>
  <c r="AP60"/>
  <c r="AQ60"/>
  <c r="AR60"/>
  <c r="AS60"/>
  <c r="AT60"/>
  <c r="AU60"/>
  <c r="AV60"/>
  <c r="AM61"/>
  <c r="AN61"/>
  <c r="AO61"/>
  <c r="AP61"/>
  <c r="AQ61"/>
  <c r="AR61"/>
  <c r="AS61"/>
  <c r="AT61"/>
  <c r="AU61"/>
  <c r="AV61"/>
  <c r="AM62"/>
  <c r="AN62"/>
  <c r="AO62"/>
  <c r="AP62"/>
  <c r="AQ62"/>
  <c r="AR62"/>
  <c r="AS62"/>
  <c r="AT62"/>
  <c r="AU62"/>
  <c r="AV62"/>
  <c r="AM63"/>
  <c r="AN63"/>
  <c r="AO63"/>
  <c r="AP63"/>
  <c r="AQ63"/>
  <c r="AR63"/>
  <c r="AS63"/>
  <c r="AT63"/>
  <c r="AU63"/>
  <c r="AV63"/>
  <c r="AM64"/>
  <c r="AN64"/>
  <c r="AO64"/>
  <c r="AP64"/>
  <c r="AQ64"/>
  <c r="AR64"/>
  <c r="AS64"/>
  <c r="AT64"/>
  <c r="AU64"/>
  <c r="AV64"/>
  <c r="AM65"/>
  <c r="AN65"/>
  <c r="AO65"/>
  <c r="AP65"/>
  <c r="AQ65"/>
  <c r="AR65"/>
  <c r="AS65"/>
  <c r="AT65"/>
  <c r="AU65"/>
  <c r="AV65"/>
  <c r="AM66"/>
  <c r="AN66"/>
  <c r="AO66"/>
  <c r="AP66"/>
  <c r="AQ66"/>
  <c r="AR66"/>
  <c r="AS66"/>
  <c r="AT66"/>
  <c r="AU66"/>
  <c r="AV66"/>
  <c r="AM67"/>
  <c r="AN67"/>
  <c r="AO67"/>
  <c r="AP67"/>
  <c r="AQ67"/>
  <c r="AR67"/>
  <c r="AS67"/>
  <c r="AT67"/>
  <c r="AU67"/>
  <c r="AV67"/>
  <c r="AM68"/>
  <c r="AN68"/>
  <c r="AO68"/>
  <c r="AP68"/>
  <c r="AQ68"/>
  <c r="AR68"/>
  <c r="AS68"/>
  <c r="AT68"/>
  <c r="AU68"/>
  <c r="AV68"/>
  <c r="AM69"/>
  <c r="AN69"/>
  <c r="AO69"/>
  <c r="AP69"/>
  <c r="AQ69"/>
  <c r="AR69"/>
  <c r="AS69"/>
  <c r="AT69"/>
  <c r="AU69"/>
  <c r="AV69"/>
  <c r="AM70"/>
  <c r="AN70"/>
  <c r="AO70"/>
  <c r="AP70"/>
  <c r="AQ70"/>
  <c r="AR70"/>
  <c r="AS70"/>
  <c r="AT70"/>
  <c r="AU70"/>
  <c r="AV70"/>
  <c r="AM71"/>
  <c r="AN71"/>
  <c r="AO71"/>
  <c r="AP71"/>
  <c r="AQ71"/>
  <c r="AR71"/>
  <c r="AS71"/>
  <c r="AT71"/>
  <c r="AU71"/>
  <c r="AV71"/>
  <c r="AM72"/>
  <c r="AN72"/>
  <c r="AO72"/>
  <c r="AP72"/>
  <c r="AQ72"/>
  <c r="AR72"/>
  <c r="AS72"/>
  <c r="AT72"/>
  <c r="AU72"/>
  <c r="AV72"/>
  <c r="AM73"/>
  <c r="AN73"/>
  <c r="AO73"/>
  <c r="AP73"/>
  <c r="AQ73"/>
  <c r="AR73"/>
  <c r="AS73"/>
  <c r="AT73"/>
  <c r="AU73"/>
  <c r="AV73"/>
  <c r="AM74"/>
  <c r="AN74"/>
  <c r="AO74"/>
  <c r="AP74"/>
  <c r="AQ74"/>
  <c r="AR74"/>
  <c r="AS74"/>
  <c r="AT74"/>
  <c r="AU74"/>
  <c r="AV74"/>
  <c r="AM75"/>
  <c r="AN75"/>
  <c r="AO75"/>
  <c r="AP75"/>
  <c r="AQ75"/>
  <c r="AR75"/>
  <c r="AS75"/>
  <c r="AT75"/>
  <c r="AU75"/>
  <c r="AV75"/>
  <c r="AM76"/>
  <c r="AN76"/>
  <c r="AO76"/>
  <c r="AP76"/>
  <c r="AQ76"/>
  <c r="AR76"/>
  <c r="AS76"/>
  <c r="AT76"/>
  <c r="AU76"/>
  <c r="AV76"/>
  <c r="AM77"/>
  <c r="AN77"/>
  <c r="AO77"/>
  <c r="AP77"/>
  <c r="AQ77"/>
  <c r="AR77"/>
  <c r="AS77"/>
  <c r="AT77"/>
  <c r="AU77"/>
  <c r="AV77"/>
  <c r="AM78"/>
  <c r="AN78"/>
  <c r="AO78"/>
  <c r="AP78"/>
  <c r="AQ78"/>
  <c r="AR78"/>
  <c r="AS78"/>
  <c r="AT78"/>
  <c r="AU78"/>
  <c r="AV78"/>
  <c r="AM79"/>
  <c r="AN79"/>
  <c r="AO79"/>
  <c r="AP79"/>
  <c r="AQ79"/>
  <c r="AR79"/>
  <c r="AS79"/>
  <c r="AT79"/>
  <c r="AU79"/>
  <c r="AV79"/>
  <c r="AM80"/>
  <c r="AN80"/>
  <c r="AO80"/>
  <c r="AP80"/>
  <c r="AQ80"/>
  <c r="AR80"/>
  <c r="AS80"/>
  <c r="AT80"/>
  <c r="AU80"/>
  <c r="AV80"/>
  <c r="AM81"/>
  <c r="AN81"/>
  <c r="AO81"/>
  <c r="AP81"/>
  <c r="AQ81"/>
  <c r="AR81"/>
  <c r="AS81"/>
  <c r="AT81"/>
  <c r="AU81"/>
  <c r="AV81"/>
  <c r="AM82"/>
  <c r="AN82"/>
  <c r="AO82"/>
  <c r="AP82"/>
  <c r="AQ82"/>
  <c r="AR82"/>
  <c r="AS82"/>
  <c r="AT82"/>
  <c r="AU82"/>
  <c r="AV82"/>
  <c r="AM83"/>
  <c r="AN83"/>
  <c r="AO83"/>
  <c r="AP83"/>
  <c r="AQ83"/>
  <c r="AR83"/>
  <c r="AS83"/>
  <c r="AT83"/>
  <c r="AU83"/>
  <c r="AV83"/>
  <c r="AM84"/>
  <c r="AN84"/>
  <c r="AO84"/>
  <c r="AP84"/>
  <c r="AQ84"/>
  <c r="AR84"/>
  <c r="AS84"/>
  <c r="AT84"/>
  <c r="AU84"/>
  <c r="AV84"/>
  <c r="AM85"/>
  <c r="AN85"/>
  <c r="AO85"/>
  <c r="AP85"/>
  <c r="AQ85"/>
  <c r="AR85"/>
  <c r="AS85"/>
  <c r="AT85"/>
  <c r="AU85"/>
  <c r="AV85"/>
  <c r="AM86"/>
  <c r="AN86"/>
  <c r="AO86"/>
  <c r="AP86"/>
  <c r="AQ86"/>
  <c r="AR86"/>
  <c r="AS86"/>
  <c r="AT86"/>
  <c r="AU86"/>
  <c r="AV86"/>
  <c r="AM87"/>
  <c r="AN87"/>
  <c r="AO87"/>
  <c r="AP87"/>
  <c r="AQ87"/>
  <c r="AR87"/>
  <c r="AS87"/>
  <c r="AT87"/>
  <c r="AU87"/>
  <c r="AV87"/>
  <c r="AM88"/>
  <c r="AN88"/>
  <c r="AO88"/>
  <c r="AP88"/>
  <c r="AQ88"/>
  <c r="AR88"/>
  <c r="AS88"/>
  <c r="AT88"/>
  <c r="AU88"/>
  <c r="AV88"/>
  <c r="AM89"/>
  <c r="AN89"/>
  <c r="AO89"/>
  <c r="AP89"/>
  <c r="AQ89"/>
  <c r="AR89"/>
  <c r="AS89"/>
  <c r="AT89"/>
  <c r="AU89"/>
  <c r="AV89"/>
  <c r="AM90"/>
  <c r="AN90"/>
  <c r="AO90"/>
  <c r="AP90"/>
  <c r="AQ90"/>
  <c r="AR90"/>
  <c r="AS90"/>
  <c r="AT90"/>
  <c r="AU90"/>
  <c r="AV90"/>
  <c r="AM91"/>
  <c r="AN91"/>
  <c r="AO91"/>
  <c r="AP91"/>
  <c r="AQ91"/>
  <c r="AR91"/>
  <c r="AS91"/>
  <c r="AT91"/>
  <c r="AU91"/>
  <c r="AV91"/>
  <c r="AM92"/>
  <c r="AN92"/>
  <c r="AO92"/>
  <c r="AP92"/>
  <c r="AQ92"/>
  <c r="AR92"/>
  <c r="AS92"/>
  <c r="AT92"/>
  <c r="AU92"/>
  <c r="AV92"/>
  <c r="AM93"/>
  <c r="AN93"/>
  <c r="AO93"/>
  <c r="AP93"/>
  <c r="AQ93"/>
  <c r="AR93"/>
  <c r="AS93"/>
  <c r="AT93"/>
  <c r="AU93"/>
  <c r="AV93"/>
  <c r="AM94"/>
  <c r="AN94"/>
  <c r="AO94"/>
  <c r="AP94"/>
  <c r="AQ94"/>
  <c r="AR94"/>
  <c r="AS94"/>
  <c r="AT94"/>
  <c r="AU94"/>
  <c r="AV94"/>
  <c r="AM95"/>
  <c r="AN95"/>
  <c r="AO95"/>
  <c r="AP95"/>
  <c r="AQ95"/>
  <c r="AR95"/>
  <c r="AS95"/>
  <c r="AT95"/>
  <c r="AU95"/>
  <c r="AV95"/>
  <c r="AM96"/>
  <c r="AN96"/>
  <c r="AO96"/>
  <c r="AP96"/>
  <c r="AQ96"/>
  <c r="AR96"/>
  <c r="AS96"/>
  <c r="AT96"/>
  <c r="AU96"/>
  <c r="AV96"/>
  <c r="AM97"/>
  <c r="AN97"/>
  <c r="AO97"/>
  <c r="AP97"/>
  <c r="AQ97"/>
  <c r="AR97"/>
  <c r="AS97"/>
  <c r="AT97"/>
  <c r="AU97"/>
  <c r="AV97"/>
  <c r="AM98"/>
  <c r="AN98"/>
  <c r="AO98"/>
  <c r="AP98"/>
  <c r="AQ98"/>
  <c r="AR98"/>
  <c r="AS98"/>
  <c r="AT98"/>
  <c r="AU98"/>
  <c r="AV98"/>
  <c r="AM99"/>
  <c r="AN99"/>
  <c r="AO99"/>
  <c r="AP99"/>
  <c r="AQ99"/>
  <c r="AR99"/>
  <c r="AS99"/>
  <c r="AT99"/>
  <c r="AU99"/>
  <c r="AV99"/>
  <c r="AM100"/>
  <c r="AN100"/>
  <c r="AO100"/>
  <c r="AP100"/>
  <c r="AQ100"/>
  <c r="AR100"/>
  <c r="AS100"/>
  <c r="AT100"/>
  <c r="AU100"/>
  <c r="AV100"/>
  <c r="AM101"/>
  <c r="AN101"/>
  <c r="AO101"/>
  <c r="AP101"/>
  <c r="AQ101"/>
  <c r="AR101"/>
  <c r="AS101"/>
  <c r="AT101"/>
  <c r="AU101"/>
  <c r="AV101"/>
  <c r="AM102"/>
  <c r="AN102"/>
  <c r="AO102"/>
  <c r="AP102"/>
  <c r="AQ102"/>
  <c r="AR102"/>
  <c r="AS102"/>
  <c r="AT102"/>
  <c r="AU102"/>
  <c r="AV102"/>
  <c r="AM103"/>
  <c r="AN103"/>
  <c r="AO103"/>
  <c r="AP103"/>
  <c r="AQ103"/>
  <c r="AR103"/>
  <c r="AS103"/>
  <c r="AT103"/>
  <c r="AU103"/>
  <c r="AV103"/>
  <c r="AM104"/>
  <c r="AN104"/>
  <c r="AO104"/>
  <c r="AP104"/>
  <c r="AQ104"/>
  <c r="AR104"/>
  <c r="AS104"/>
  <c r="AT104"/>
  <c r="AU104"/>
  <c r="AV104"/>
  <c r="AM105"/>
  <c r="AN105"/>
  <c r="AO105"/>
  <c r="AP105"/>
  <c r="AQ105"/>
  <c r="AR105"/>
  <c r="AS105"/>
  <c r="AT105"/>
  <c r="AU105"/>
  <c r="AV105"/>
  <c r="AM106"/>
  <c r="AN106"/>
  <c r="AO106"/>
  <c r="AP106"/>
  <c r="AQ106"/>
  <c r="AR106"/>
  <c r="AS106"/>
  <c r="AT106"/>
  <c r="AU106"/>
  <c r="AV106"/>
  <c r="AM107"/>
  <c r="AN107"/>
  <c r="AO107"/>
  <c r="AP107"/>
  <c r="AQ107"/>
  <c r="AR107"/>
  <c r="AS107"/>
  <c r="AT107"/>
  <c r="AU107"/>
  <c r="AV107"/>
  <c r="AM108"/>
  <c r="AN108"/>
  <c r="AO108"/>
  <c r="AP108"/>
  <c r="AQ108"/>
  <c r="AR108"/>
  <c r="AS108"/>
  <c r="AT108"/>
  <c r="AU108"/>
  <c r="AV108"/>
  <c r="AM109"/>
  <c r="AN109"/>
  <c r="AO109"/>
  <c r="AP109"/>
  <c r="AQ109"/>
  <c r="AR109"/>
  <c r="AS109"/>
  <c r="AT109"/>
  <c r="AU109"/>
  <c r="AV109"/>
  <c r="AM110"/>
  <c r="AN110"/>
  <c r="AO110"/>
  <c r="AP110"/>
  <c r="AQ110"/>
  <c r="AR110"/>
  <c r="AS110"/>
  <c r="AT110"/>
  <c r="AU110"/>
  <c r="AV110"/>
  <c r="AM111"/>
  <c r="AN111"/>
  <c r="AO111"/>
  <c r="AP111"/>
  <c r="AQ111"/>
  <c r="AR111"/>
  <c r="AS111"/>
  <c r="AT111"/>
  <c r="AU111"/>
  <c r="AV111"/>
  <c r="AM112"/>
  <c r="AN112"/>
  <c r="AO112"/>
  <c r="AP112"/>
  <c r="AQ112"/>
  <c r="AR112"/>
  <c r="AS112"/>
  <c r="AT112"/>
  <c r="AU112"/>
  <c r="AV112"/>
  <c r="AM113"/>
  <c r="AN113"/>
  <c r="AO113"/>
  <c r="AP113"/>
  <c r="AQ113"/>
  <c r="AR113"/>
  <c r="AS113"/>
  <c r="AT113"/>
  <c r="AU113"/>
  <c r="AV113"/>
  <c r="AM114"/>
  <c r="AN114"/>
  <c r="AO114"/>
  <c r="AP114"/>
  <c r="AQ114"/>
  <c r="AR114"/>
  <c r="AS114"/>
  <c r="AT114"/>
  <c r="AU114"/>
  <c r="AV114"/>
  <c r="AM115"/>
  <c r="AN115"/>
  <c r="AO115"/>
  <c r="AP115"/>
  <c r="AQ115"/>
  <c r="AR115"/>
  <c r="AS115"/>
  <c r="AT115"/>
  <c r="AU115"/>
  <c r="AV115"/>
  <c r="AM116"/>
  <c r="AN116"/>
  <c r="AO116"/>
  <c r="AP116"/>
  <c r="AQ116"/>
  <c r="AR116"/>
  <c r="AS116"/>
  <c r="AT116"/>
  <c r="AU116"/>
  <c r="AV116"/>
  <c r="AM117"/>
  <c r="AN117"/>
  <c r="AO117"/>
  <c r="AP117"/>
  <c r="AQ117"/>
  <c r="AR117"/>
  <c r="AS117"/>
  <c r="AT117"/>
  <c r="AU117"/>
  <c r="AV117"/>
  <c r="AM118"/>
  <c r="AN118"/>
  <c r="AO118"/>
  <c r="AP118"/>
  <c r="AQ118"/>
  <c r="AR118"/>
  <c r="AS118"/>
  <c r="AT118"/>
  <c r="AU118"/>
  <c r="AV118"/>
  <c r="AM119"/>
  <c r="AN119"/>
  <c r="AO119"/>
  <c r="AP119"/>
  <c r="AQ119"/>
  <c r="AR119"/>
  <c r="AS119"/>
  <c r="AT119"/>
  <c r="AU119"/>
  <c r="AV119"/>
  <c r="AM120"/>
  <c r="AN120"/>
  <c r="AO120"/>
  <c r="AP120"/>
  <c r="AQ120"/>
  <c r="AR120"/>
  <c r="AS120"/>
  <c r="AT120"/>
  <c r="AU120"/>
  <c r="AV120"/>
  <c r="AM121"/>
  <c r="AN121"/>
  <c r="AO121"/>
  <c r="AP121"/>
  <c r="AQ121"/>
  <c r="AR121"/>
  <c r="AS121"/>
  <c r="AT121"/>
  <c r="AU121"/>
  <c r="AV121"/>
  <c r="AM122"/>
  <c r="AN122"/>
  <c r="AO122"/>
  <c r="AP122"/>
  <c r="AQ122"/>
  <c r="AR122"/>
  <c r="AS122"/>
  <c r="AT122"/>
  <c r="AU122"/>
  <c r="AV122"/>
  <c r="AM123"/>
  <c r="AN123"/>
  <c r="AO123"/>
  <c r="AP123"/>
  <c r="AQ123"/>
  <c r="AR123"/>
  <c r="AS123"/>
  <c r="AT123"/>
  <c r="AU123"/>
  <c r="AV123"/>
  <c r="AM124"/>
  <c r="AN124"/>
  <c r="AO124"/>
  <c r="AP124"/>
  <c r="AQ124"/>
  <c r="AR124"/>
  <c r="AS124"/>
  <c r="AT124"/>
  <c r="AU124"/>
  <c r="AV124"/>
  <c r="AM125"/>
  <c r="AN125"/>
  <c r="AO125"/>
  <c r="AP125"/>
  <c r="AQ125"/>
  <c r="AR125"/>
  <c r="AS125"/>
  <c r="AT125"/>
  <c r="AU125"/>
  <c r="AV125"/>
  <c r="AM126"/>
  <c r="AN126"/>
  <c r="AO126"/>
  <c r="AP126"/>
  <c r="AQ126"/>
  <c r="AR126"/>
  <c r="AS126"/>
  <c r="AT126"/>
  <c r="AU126"/>
  <c r="AV126"/>
  <c r="AM127"/>
  <c r="AN127"/>
  <c r="AO127"/>
  <c r="AP127"/>
  <c r="AQ127"/>
  <c r="AR127"/>
  <c r="AS127"/>
  <c r="AT127"/>
  <c r="AU127"/>
  <c r="AV127"/>
  <c r="AM128"/>
  <c r="AN128"/>
  <c r="AO128"/>
  <c r="AP128"/>
  <c r="AQ128"/>
  <c r="AR128"/>
  <c r="AS128"/>
  <c r="AT128"/>
  <c r="AU128"/>
  <c r="AV128"/>
  <c r="AM129"/>
  <c r="AN129"/>
  <c r="AO129"/>
  <c r="AP129"/>
  <c r="AQ129"/>
  <c r="AR129"/>
  <c r="AS129"/>
  <c r="AT129"/>
  <c r="AU129"/>
  <c r="AV129"/>
  <c r="AM130"/>
  <c r="AN130"/>
  <c r="AO130"/>
  <c r="AP130"/>
  <c r="AQ130"/>
  <c r="AR130"/>
  <c r="AS130"/>
  <c r="AT130"/>
  <c r="AU130"/>
  <c r="AV130"/>
  <c r="AM131"/>
  <c r="AN131"/>
  <c r="AO131"/>
  <c r="AP131"/>
  <c r="AQ131"/>
  <c r="AR131"/>
  <c r="AS131"/>
  <c r="AT131"/>
  <c r="AU131"/>
  <c r="AV131"/>
  <c r="AM132"/>
  <c r="AN132"/>
  <c r="AO132"/>
  <c r="AP132"/>
  <c r="AQ132"/>
  <c r="AR132"/>
  <c r="AS132"/>
  <c r="AT132"/>
  <c r="AU132"/>
  <c r="AV132"/>
  <c r="AM133"/>
  <c r="AN133"/>
  <c r="AO133"/>
  <c r="AP133"/>
  <c r="AQ133"/>
  <c r="AR133"/>
  <c r="AS133"/>
  <c r="AT133"/>
  <c r="AU133"/>
  <c r="AV133"/>
  <c r="AM134"/>
  <c r="AN134"/>
  <c r="AO134"/>
  <c r="AP134"/>
  <c r="AQ134"/>
  <c r="AR134"/>
  <c r="AS134"/>
  <c r="AT134"/>
  <c r="AU134"/>
  <c r="AV134"/>
  <c r="AM135"/>
  <c r="AN135"/>
  <c r="AO135"/>
  <c r="AP135"/>
  <c r="AQ135"/>
  <c r="AR135"/>
  <c r="AS135"/>
  <c r="AT135"/>
  <c r="AU135"/>
  <c r="AV135"/>
  <c r="AM136"/>
  <c r="AN136"/>
  <c r="AO136"/>
  <c r="AP136"/>
  <c r="AQ136"/>
  <c r="AR136"/>
  <c r="AS136"/>
  <c r="AT136"/>
  <c r="AU136"/>
  <c r="AV136"/>
  <c r="AM137"/>
  <c r="AN137"/>
  <c r="AO137"/>
  <c r="AP137"/>
  <c r="AQ137"/>
  <c r="AR137"/>
  <c r="AS137"/>
  <c r="AT137"/>
  <c r="AU137"/>
  <c r="AV137"/>
  <c r="AM138"/>
  <c r="AN138"/>
  <c r="AO138"/>
  <c r="AP138"/>
  <c r="AQ138"/>
  <c r="AR138"/>
  <c r="AS138"/>
  <c r="AT138"/>
  <c r="AU138"/>
  <c r="AV138"/>
  <c r="AM139"/>
  <c r="AN139"/>
  <c r="AO139"/>
  <c r="AP139"/>
  <c r="AQ139"/>
  <c r="AR139"/>
  <c r="AS139"/>
  <c r="AT139"/>
  <c r="AU139"/>
  <c r="AV139"/>
  <c r="AM140"/>
  <c r="AN140"/>
  <c r="AO140"/>
  <c r="AP140"/>
  <c r="AQ140"/>
  <c r="AR140"/>
  <c r="AS140"/>
  <c r="AT140"/>
  <c r="AU140"/>
  <c r="AV140"/>
  <c r="AM141"/>
  <c r="AN141"/>
  <c r="AO141"/>
  <c r="AP141"/>
  <c r="AQ141"/>
  <c r="AR141"/>
  <c r="AS141"/>
  <c r="AT141"/>
  <c r="AU141"/>
  <c r="AV141"/>
  <c r="AM142"/>
  <c r="AN142"/>
  <c r="AO142"/>
  <c r="AP142"/>
  <c r="AQ142"/>
  <c r="AR142"/>
  <c r="AS142"/>
  <c r="AT142"/>
  <c r="AU142"/>
  <c r="AV142"/>
  <c r="AM143"/>
  <c r="AN143"/>
  <c r="AO143"/>
  <c r="AP143"/>
  <c r="AQ143"/>
  <c r="AR143"/>
  <c r="AS143"/>
  <c r="AT143"/>
  <c r="AU143"/>
  <c r="AV143"/>
  <c r="AM144"/>
  <c r="AN144"/>
  <c r="AO144"/>
  <c r="AP144"/>
  <c r="AQ144"/>
  <c r="AR144"/>
  <c r="AS144"/>
  <c r="AT144"/>
  <c r="AU144"/>
  <c r="AV144"/>
  <c r="AM145"/>
  <c r="AN145"/>
  <c r="AO145"/>
  <c r="AP145"/>
  <c r="AQ145"/>
  <c r="AR145"/>
  <c r="AS145"/>
  <c r="AT145"/>
  <c r="AU145"/>
  <c r="AV145"/>
  <c r="AM146"/>
  <c r="AN146"/>
  <c r="AO146"/>
  <c r="AP146"/>
  <c r="AQ146"/>
  <c r="AR146"/>
  <c r="AS146"/>
  <c r="AT146"/>
  <c r="AU146"/>
  <c r="AV146"/>
  <c r="AM147"/>
  <c r="AN147"/>
  <c r="AO147"/>
  <c r="AP147"/>
  <c r="AQ147"/>
  <c r="AR147"/>
  <c r="AS147"/>
  <c r="AT147"/>
  <c r="AU147"/>
  <c r="AV147"/>
  <c r="AM148"/>
  <c r="AN148"/>
  <c r="AO148"/>
  <c r="AP148"/>
  <c r="AQ148"/>
  <c r="AR148"/>
  <c r="AS148"/>
  <c r="AT148"/>
  <c r="AU148"/>
  <c r="AV148"/>
  <c r="AM149"/>
  <c r="AN149"/>
  <c r="AO149"/>
  <c r="AP149"/>
  <c r="AQ149"/>
  <c r="AR149"/>
  <c r="AS149"/>
  <c r="AT149"/>
  <c r="AU149"/>
  <c r="AV149"/>
  <c r="AM150"/>
  <c r="AN150"/>
  <c r="AO150"/>
  <c r="AP150"/>
  <c r="AQ150"/>
  <c r="AR150"/>
  <c r="AS150"/>
  <c r="AT150"/>
  <c r="AU150"/>
  <c r="AV150"/>
  <c r="AM151"/>
  <c r="AN151"/>
  <c r="AO151"/>
  <c r="AP151"/>
  <c r="AQ151"/>
  <c r="AR151"/>
  <c r="AS151"/>
  <c r="AT151"/>
  <c r="AU151"/>
  <c r="AV151"/>
  <c r="AP5"/>
  <c r="AQ5"/>
  <c r="AR5"/>
  <c r="AS5"/>
  <c r="AT5"/>
  <c r="AU5"/>
  <c r="AV5"/>
  <c r="AO5"/>
  <c r="AN5"/>
  <c r="AM5"/>
  <c r="AJ6"/>
  <c r="AK6"/>
  <c r="AJ7"/>
  <c r="AK7"/>
  <c r="AJ8"/>
  <c r="AK8"/>
  <c r="AJ9"/>
  <c r="AK9"/>
  <c r="AJ10"/>
  <c r="AK10"/>
  <c r="AJ11"/>
  <c r="AK11"/>
  <c r="AJ12"/>
  <c r="AK12"/>
  <c r="AJ13"/>
  <c r="AK13"/>
  <c r="AJ14"/>
  <c r="AK14"/>
  <c r="AJ15"/>
  <c r="AK15"/>
  <c r="AJ16"/>
  <c r="AK16"/>
  <c r="AJ17"/>
  <c r="AK17"/>
  <c r="AJ18"/>
  <c r="AK18"/>
  <c r="AJ19"/>
  <c r="AK19"/>
  <c r="AJ20"/>
  <c r="AK20"/>
  <c r="AJ21"/>
  <c r="AK21"/>
  <c r="AJ22"/>
  <c r="AK22"/>
  <c r="AJ23"/>
  <c r="AK23"/>
  <c r="AJ24"/>
  <c r="AK24"/>
  <c r="AJ25"/>
  <c r="AK25"/>
  <c r="AJ26"/>
  <c r="AK26"/>
  <c r="AJ27"/>
  <c r="AK27"/>
  <c r="AJ28"/>
  <c r="AK28"/>
  <c r="AJ29"/>
  <c r="AK29"/>
  <c r="AJ30"/>
  <c r="AK30"/>
  <c r="AJ31"/>
  <c r="AK31"/>
  <c r="AJ32"/>
  <c r="AK32"/>
  <c r="AJ33"/>
  <c r="AK33"/>
  <c r="AJ34"/>
  <c r="AK34"/>
  <c r="AJ35"/>
  <c r="AK35"/>
  <c r="AJ36"/>
  <c r="AK36"/>
  <c r="AJ37"/>
  <c r="AK37"/>
  <c r="AJ38"/>
  <c r="AK38"/>
  <c r="AJ39"/>
  <c r="AK39"/>
  <c r="AJ40"/>
  <c r="AK40"/>
  <c r="AJ41"/>
  <c r="AK41"/>
  <c r="AJ42"/>
  <c r="AK42"/>
  <c r="AJ43"/>
  <c r="AK43"/>
  <c r="AJ44"/>
  <c r="AK44"/>
  <c r="AJ45"/>
  <c r="AK45"/>
  <c r="AJ46"/>
  <c r="AK46"/>
  <c r="AJ47"/>
  <c r="AK47"/>
  <c r="AJ48"/>
  <c r="AK48"/>
  <c r="AJ49"/>
  <c r="AK49"/>
  <c r="AJ50"/>
  <c r="AK50"/>
  <c r="AJ51"/>
  <c r="AK51"/>
  <c r="AJ52"/>
  <c r="AK52"/>
  <c r="AJ53"/>
  <c r="AK53"/>
  <c r="AJ54"/>
  <c r="AK54"/>
  <c r="AJ55"/>
  <c r="AK55"/>
  <c r="AJ56"/>
  <c r="AK56"/>
  <c r="AJ57"/>
  <c r="AK57"/>
  <c r="AJ58"/>
  <c r="AK58"/>
  <c r="AJ59"/>
  <c r="AK59"/>
  <c r="AJ60"/>
  <c r="AK60"/>
  <c r="AJ61"/>
  <c r="AK61"/>
  <c r="AJ62"/>
  <c r="AK62"/>
  <c r="AJ63"/>
  <c r="AK63"/>
  <c r="AJ64"/>
  <c r="AK64"/>
  <c r="AJ65"/>
  <c r="AK65"/>
  <c r="AJ66"/>
  <c r="AK66"/>
  <c r="AJ67"/>
  <c r="AK67"/>
  <c r="AJ68"/>
  <c r="AK68"/>
  <c r="AJ69"/>
  <c r="AK69"/>
  <c r="AJ70"/>
  <c r="AK70"/>
  <c r="AJ71"/>
  <c r="AK71"/>
  <c r="AJ72"/>
  <c r="AK72"/>
  <c r="AJ73"/>
  <c r="AK73"/>
  <c r="AJ74"/>
  <c r="AK74"/>
  <c r="AJ75"/>
  <c r="AK75"/>
  <c r="AJ76"/>
  <c r="AK76"/>
  <c r="AJ77"/>
  <c r="AK77"/>
  <c r="AJ78"/>
  <c r="AK78"/>
  <c r="AJ79"/>
  <c r="AK79"/>
  <c r="AJ80"/>
  <c r="AK80"/>
  <c r="AJ81"/>
  <c r="AK81"/>
  <c r="AJ82"/>
  <c r="AK82"/>
  <c r="AJ83"/>
  <c r="AK83"/>
  <c r="AJ84"/>
  <c r="AK84"/>
  <c r="AJ85"/>
  <c r="AK85"/>
  <c r="AJ86"/>
  <c r="AK86"/>
  <c r="AJ87"/>
  <c r="AK87"/>
  <c r="AJ88"/>
  <c r="AK88"/>
  <c r="AJ89"/>
  <c r="AK89"/>
  <c r="AJ90"/>
  <c r="AK90"/>
  <c r="AJ91"/>
  <c r="AK91"/>
  <c r="AJ92"/>
  <c r="AK92"/>
  <c r="AJ93"/>
  <c r="AK93"/>
  <c r="AJ94"/>
  <c r="AK94"/>
  <c r="AJ95"/>
  <c r="AK95"/>
  <c r="AJ96"/>
  <c r="AK96"/>
  <c r="AJ97"/>
  <c r="AK97"/>
  <c r="AJ98"/>
  <c r="AK98"/>
  <c r="AJ99"/>
  <c r="AK99"/>
  <c r="AJ100"/>
  <c r="AK100"/>
  <c r="AJ101"/>
  <c r="AK101"/>
  <c r="AJ102"/>
  <c r="AK102"/>
  <c r="AJ103"/>
  <c r="AK103"/>
  <c r="AJ104"/>
  <c r="AK104"/>
  <c r="AJ105"/>
  <c r="AK105"/>
  <c r="AJ106"/>
  <c r="AK106"/>
  <c r="AJ107"/>
  <c r="AK107"/>
  <c r="AJ108"/>
  <c r="AK108"/>
  <c r="AJ109"/>
  <c r="AK109"/>
  <c r="AJ110"/>
  <c r="AK110"/>
  <c r="AJ111"/>
  <c r="AK111"/>
  <c r="AJ112"/>
  <c r="AK112"/>
  <c r="AJ113"/>
  <c r="AK113"/>
  <c r="AJ114"/>
  <c r="AK114"/>
  <c r="AJ115"/>
  <c r="AK115"/>
  <c r="AJ116"/>
  <c r="AK116"/>
  <c r="AJ117"/>
  <c r="AK117"/>
  <c r="AJ118"/>
  <c r="AK118"/>
  <c r="AJ119"/>
  <c r="AK119"/>
  <c r="AJ120"/>
  <c r="AK120"/>
  <c r="AJ121"/>
  <c r="AK121"/>
  <c r="AJ122"/>
  <c r="AK122"/>
  <c r="AJ123"/>
  <c r="AK123"/>
  <c r="AJ124"/>
  <c r="AK124"/>
  <c r="AJ125"/>
  <c r="AK125"/>
  <c r="AJ126"/>
  <c r="AK126"/>
  <c r="AJ127"/>
  <c r="AK127"/>
  <c r="AJ128"/>
  <c r="AK128"/>
  <c r="AJ129"/>
  <c r="AK129"/>
  <c r="AJ130"/>
  <c r="AK130"/>
  <c r="AJ131"/>
  <c r="AK131"/>
  <c r="AJ132"/>
  <c r="AK132"/>
  <c r="AJ133"/>
  <c r="AK133"/>
  <c r="AJ134"/>
  <c r="AK134"/>
  <c r="AJ135"/>
  <c r="AK135"/>
  <c r="AJ136"/>
  <c r="AK136"/>
  <c r="AJ137"/>
  <c r="AK137"/>
  <c r="AJ138"/>
  <c r="AK138"/>
  <c r="AJ139"/>
  <c r="AK139"/>
  <c r="AJ140"/>
  <c r="AK140"/>
  <c r="AJ141"/>
  <c r="AK141"/>
  <c r="AJ142"/>
  <c r="AK142"/>
  <c r="AJ143"/>
  <c r="AK143"/>
  <c r="AJ144"/>
  <c r="AK144"/>
  <c r="AJ145"/>
  <c r="AK145"/>
  <c r="AJ146"/>
  <c r="AK146"/>
  <c r="AJ147"/>
  <c r="AK147"/>
  <c r="AJ148"/>
  <c r="AK148"/>
  <c r="AJ149"/>
  <c r="AK149"/>
  <c r="AJ150"/>
  <c r="AK150"/>
  <c r="AJ151"/>
  <c r="AK151"/>
  <c r="AJ152"/>
  <c r="AK152"/>
  <c r="AJ153"/>
  <c r="AK153"/>
  <c r="AJ154"/>
  <c r="AK154"/>
  <c r="AJ155"/>
  <c r="AK155"/>
  <c r="AJ156"/>
  <c r="AK156"/>
  <c r="AJ157"/>
  <c r="AK157"/>
  <c r="AJ158"/>
  <c r="AK158"/>
  <c r="AJ159"/>
  <c r="AK159"/>
  <c r="AJ160"/>
  <c r="AK160"/>
  <c r="AJ161"/>
  <c r="AK161"/>
  <c r="AJ162"/>
  <c r="AK162"/>
  <c r="AJ163"/>
  <c r="AK163"/>
  <c r="AJ164"/>
  <c r="AK164"/>
  <c r="AJ165"/>
  <c r="AK165"/>
  <c r="AJ166"/>
  <c r="AK166"/>
  <c r="AJ167"/>
  <c r="AK167"/>
  <c r="AJ168"/>
  <c r="AK168"/>
  <c r="AJ169"/>
  <c r="AK169"/>
  <c r="AJ170"/>
  <c r="AK170"/>
  <c r="AJ171"/>
  <c r="AK171"/>
  <c r="AJ172"/>
  <c r="AK172"/>
  <c r="AJ173"/>
  <c r="AK173"/>
  <c r="AJ174"/>
  <c r="AK174"/>
  <c r="AJ175"/>
  <c r="AK175"/>
  <c r="AJ176"/>
  <c r="AK176"/>
  <c r="AJ177"/>
  <c r="AK177"/>
  <c r="AJ178"/>
  <c r="AK178"/>
  <c r="AJ179"/>
  <c r="AK179"/>
  <c r="AJ180"/>
  <c r="AK180"/>
  <c r="AJ181"/>
  <c r="AK181"/>
  <c r="AJ182"/>
  <c r="AK182"/>
  <c r="AJ183"/>
  <c r="AK183"/>
  <c r="AJ184"/>
  <c r="AK184"/>
  <c r="AJ185"/>
  <c r="AK185"/>
  <c r="AJ186"/>
  <c r="AK186"/>
  <c r="AJ187"/>
  <c r="AK187"/>
  <c r="AJ188"/>
  <c r="AK188"/>
  <c r="AJ189"/>
  <c r="AK189"/>
  <c r="AJ190"/>
  <c r="AK190"/>
  <c r="AJ191"/>
  <c r="AK191"/>
  <c r="AJ192"/>
  <c r="AK192"/>
  <c r="AJ193"/>
  <c r="AK193"/>
  <c r="AJ194"/>
  <c r="AK194"/>
  <c r="AJ195"/>
  <c r="AK195"/>
  <c r="AJ196"/>
  <c r="AK196"/>
  <c r="AJ197"/>
  <c r="AK197"/>
  <c r="AJ198"/>
  <c r="AK198"/>
  <c r="AJ199"/>
  <c r="AK199"/>
  <c r="AK5"/>
  <c r="AJ5"/>
  <c r="AH6"/>
  <c r="AH7" s="1"/>
  <c r="AH8" s="1"/>
  <c r="AH9" s="1"/>
  <c r="AH10" s="1"/>
  <c r="AH11" s="1"/>
  <c r="AH12" s="1"/>
  <c r="AH13" s="1"/>
  <c r="AH14" s="1"/>
  <c r="AH15" s="1"/>
  <c r="AH16" s="1"/>
  <c r="AH17" s="1"/>
  <c r="AH18" s="1"/>
  <c r="AH19" s="1"/>
  <c r="AH20" s="1"/>
  <c r="AH21" s="1"/>
  <c r="AH22" s="1"/>
  <c r="AH23" s="1"/>
  <c r="AH24" s="1"/>
  <c r="AH25" s="1"/>
  <c r="AH26" s="1"/>
  <c r="AH27" s="1"/>
  <c r="AH28" s="1"/>
  <c r="AH29" s="1"/>
  <c r="AH30" s="1"/>
  <c r="AH31" s="1"/>
  <c r="AH32" s="1"/>
  <c r="AH33" s="1"/>
  <c r="AH34" s="1"/>
  <c r="AH35" s="1"/>
  <c r="AH36" s="1"/>
  <c r="AH37" s="1"/>
  <c r="AH38" s="1"/>
  <c r="AH39" s="1"/>
  <c r="AH40" s="1"/>
  <c r="AH41" s="1"/>
  <c r="AH42" s="1"/>
  <c r="AH43" s="1"/>
  <c r="AH44" s="1"/>
  <c r="AH45" s="1"/>
  <c r="AH46" s="1"/>
  <c r="AH47" s="1"/>
  <c r="AH48" s="1"/>
  <c r="AH49" s="1"/>
  <c r="AH50" s="1"/>
  <c r="AH51" s="1"/>
  <c r="AH52" s="1"/>
  <c r="AH53" s="1"/>
  <c r="AI6"/>
  <c r="AI7" s="1"/>
  <c r="AI8" s="1"/>
  <c r="AI9" s="1"/>
  <c r="AI10" s="1"/>
  <c r="AI11" s="1"/>
  <c r="AI12" s="1"/>
  <c r="AI13" s="1"/>
  <c r="AI14" s="1"/>
  <c r="AI15" s="1"/>
  <c r="AI16" s="1"/>
  <c r="AI17" s="1"/>
  <c r="AI18" s="1"/>
  <c r="AI19"/>
  <c r="AI20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/>
  <c r="AI36"/>
  <c r="AI37" s="1"/>
  <c r="AI38" s="1"/>
  <c r="AI39" s="1"/>
  <c r="AI40" s="1"/>
  <c r="AI41" s="1"/>
  <c r="AI42" s="1"/>
  <c r="AI43"/>
  <c r="AI44"/>
  <c r="AI45" s="1"/>
  <c r="AI46" s="1"/>
  <c r="AI47" s="1"/>
  <c r="AI48" s="1"/>
  <c r="AI49" s="1"/>
  <c r="AI50" s="1"/>
  <c r="AI51" s="1"/>
  <c r="AI52" s="1"/>
  <c r="AI53" s="1"/>
  <c r="AH54"/>
  <c r="AH55" s="1"/>
  <c r="AH56" s="1"/>
  <c r="AH57" s="1"/>
  <c r="AH58" s="1"/>
  <c r="AH59" s="1"/>
  <c r="AH60" s="1"/>
  <c r="AH61" s="1"/>
  <c r="AH62" s="1"/>
  <c r="AH63" s="1"/>
  <c r="AH64" s="1"/>
  <c r="AH65" s="1"/>
  <c r="AH66" s="1"/>
  <c r="AH67" s="1"/>
  <c r="AH68" s="1"/>
  <c r="AH69" s="1"/>
  <c r="AH70" s="1"/>
  <c r="AH71" s="1"/>
  <c r="AH72" s="1"/>
  <c r="AH73" s="1"/>
  <c r="AH74" s="1"/>
  <c r="AH75" s="1"/>
  <c r="AH76" s="1"/>
  <c r="AH77" s="1"/>
  <c r="AH78" s="1"/>
  <c r="AH79" s="1"/>
  <c r="AH80" s="1"/>
  <c r="AH81" s="1"/>
  <c r="AH82" s="1"/>
  <c r="AH83" s="1"/>
  <c r="AH84" s="1"/>
  <c r="AH85" s="1"/>
  <c r="AH86" s="1"/>
  <c r="AH87" s="1"/>
  <c r="AH88" s="1"/>
  <c r="AH89" s="1"/>
  <c r="AH90" s="1"/>
  <c r="AH91" s="1"/>
  <c r="AH92" s="1"/>
  <c r="AH93" s="1"/>
  <c r="AH94" s="1"/>
  <c r="AH95" s="1"/>
  <c r="AH96" s="1"/>
  <c r="AH97" s="1"/>
  <c r="AH98" s="1"/>
  <c r="AH99" s="1"/>
  <c r="AH100" s="1"/>
  <c r="AH101" s="1"/>
  <c r="AH102" s="1"/>
  <c r="AI54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/>
  <c r="AI85" s="1"/>
  <c r="AI86" s="1"/>
  <c r="AI87" s="1"/>
  <c r="AI88" s="1"/>
  <c r="AI89" s="1"/>
  <c r="AI90" s="1"/>
  <c r="AI91" s="1"/>
  <c r="AI92"/>
  <c r="AI93" s="1"/>
  <c r="AI94" s="1"/>
  <c r="AI95" s="1"/>
  <c r="AI96" s="1"/>
  <c r="AI97" s="1"/>
  <c r="AI98" s="1"/>
  <c r="AI99" s="1"/>
  <c r="AI100" s="1"/>
  <c r="AI101" s="1"/>
  <c r="AI102" s="1"/>
  <c r="AH103"/>
  <c r="AI103"/>
  <c r="AH104"/>
  <c r="AH105" s="1"/>
  <c r="AH106" s="1"/>
  <c r="AH107" s="1"/>
  <c r="AH108" s="1"/>
  <c r="AH109" s="1"/>
  <c r="AH110" s="1"/>
  <c r="AH111" s="1"/>
  <c r="AH112" s="1"/>
  <c r="AH113" s="1"/>
  <c r="AH114" s="1"/>
  <c r="AH115" s="1"/>
  <c r="AH116" s="1"/>
  <c r="AH117" s="1"/>
  <c r="AH118" s="1"/>
  <c r="AH119" s="1"/>
  <c r="AH120" s="1"/>
  <c r="AH121" s="1"/>
  <c r="AH122" s="1"/>
  <c r="AH123" s="1"/>
  <c r="AH124" s="1"/>
  <c r="AH125" s="1"/>
  <c r="AH126" s="1"/>
  <c r="AH127" s="1"/>
  <c r="AH128" s="1"/>
  <c r="AH129" s="1"/>
  <c r="AH130" s="1"/>
  <c r="AH131" s="1"/>
  <c r="AH132" s="1"/>
  <c r="AH133" s="1"/>
  <c r="AH134" s="1"/>
  <c r="AH135" s="1"/>
  <c r="AH136" s="1"/>
  <c r="AH137" s="1"/>
  <c r="AH138" s="1"/>
  <c r="AH139" s="1"/>
  <c r="AH140" s="1"/>
  <c r="AH141" s="1"/>
  <c r="AH142" s="1"/>
  <c r="AH143" s="1"/>
  <c r="AH144" s="1"/>
  <c r="AH145" s="1"/>
  <c r="AH146" s="1"/>
  <c r="AH147" s="1"/>
  <c r="AH148" s="1"/>
  <c r="AH149" s="1"/>
  <c r="AH150" s="1"/>
  <c r="AH151" s="1"/>
  <c r="AI104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/>
  <c r="AI118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/>
  <c r="AI134"/>
  <c r="AI135" s="1"/>
  <c r="AI136" s="1"/>
  <c r="AI137" s="1"/>
  <c r="AI138" s="1"/>
  <c r="AI139" s="1"/>
  <c r="AI140" s="1"/>
  <c r="AI141"/>
  <c r="AI142"/>
  <c r="AI143" s="1"/>
  <c r="AI144" s="1"/>
  <c r="AI145" s="1"/>
  <c r="AI146" s="1"/>
  <c r="AI147" s="1"/>
  <c r="AI148" s="1"/>
  <c r="AI149" s="1"/>
  <c r="AI150" s="1"/>
  <c r="AI151" s="1"/>
  <c r="AH152"/>
  <c r="AI152"/>
  <c r="AH153"/>
  <c r="AI153"/>
  <c r="AH154"/>
  <c r="AH155" s="1"/>
  <c r="AH156" s="1"/>
  <c r="AH157" s="1"/>
  <c r="AH158" s="1"/>
  <c r="AH159" s="1"/>
  <c r="AH160" s="1"/>
  <c r="AI154"/>
  <c r="AI155" s="1"/>
  <c r="AI156" s="1"/>
  <c r="AI157" s="1"/>
  <c r="AI158" s="1"/>
  <c r="AI159" s="1"/>
  <c r="AI160" s="1"/>
  <c r="AH161"/>
  <c r="AI161"/>
  <c r="AH162"/>
  <c r="AH163" s="1"/>
  <c r="AH164" s="1"/>
  <c r="AH165" s="1"/>
  <c r="AH166" s="1"/>
  <c r="AH167" s="1"/>
  <c r="AH168" s="1"/>
  <c r="AI162"/>
  <c r="AI163" s="1"/>
  <c r="AI164" s="1"/>
  <c r="AI165" s="1"/>
  <c r="AI166" s="1"/>
  <c r="AI167" s="1"/>
  <c r="AI168" s="1"/>
  <c r="AH169"/>
  <c r="AI169"/>
  <c r="AH170"/>
  <c r="AH171" s="1"/>
  <c r="AH172" s="1"/>
  <c r="AH173" s="1"/>
  <c r="AH174" s="1"/>
  <c r="AH175" s="1"/>
  <c r="AH176" s="1"/>
  <c r="AI170"/>
  <c r="AI171" s="1"/>
  <c r="AI172" s="1"/>
  <c r="AI173" s="1"/>
  <c r="AI174" s="1"/>
  <c r="AI175" s="1"/>
  <c r="AI176" s="1"/>
  <c r="AH177"/>
  <c r="AI177"/>
  <c r="AH178"/>
  <c r="AH179" s="1"/>
  <c r="AH180" s="1"/>
  <c r="AH181" s="1"/>
  <c r="AH182" s="1"/>
  <c r="AH183" s="1"/>
  <c r="AI178"/>
  <c r="AI179" s="1"/>
  <c r="AI180" s="1"/>
  <c r="AI181" s="1"/>
  <c r="AI182" s="1"/>
  <c r="AI183" s="1"/>
  <c r="AH184"/>
  <c r="AH185" s="1"/>
  <c r="AH186" s="1"/>
  <c r="AH187" s="1"/>
  <c r="AH188" s="1"/>
  <c r="AH189" s="1"/>
  <c r="AH190" s="1"/>
  <c r="AH191" s="1"/>
  <c r="AI184"/>
  <c r="AI185" s="1"/>
  <c r="AI186" s="1"/>
  <c r="AI187" s="1"/>
  <c r="AI188" s="1"/>
  <c r="AI189" s="1"/>
  <c r="AI190" s="1"/>
  <c r="AI191" s="1"/>
  <c r="AH192"/>
  <c r="AH193" s="1"/>
  <c r="AH194" s="1"/>
  <c r="AH195" s="1"/>
  <c r="AH196" s="1"/>
  <c r="AH197" s="1"/>
  <c r="AH198" s="1"/>
  <c r="AH199" s="1"/>
  <c r="AI192"/>
  <c r="AI193" s="1"/>
  <c r="AI194" s="1"/>
  <c r="AI195" s="1"/>
  <c r="AI196" s="1"/>
  <c r="AI197" s="1"/>
  <c r="AI198" s="1"/>
  <c r="AI199" s="1"/>
  <c r="AI5"/>
  <c r="AH5"/>
  <c r="A1" i="12"/>
  <c r="B1"/>
  <c r="C1"/>
  <c r="D1"/>
  <c r="B2"/>
  <c r="C2"/>
  <c r="D2"/>
  <c r="B3"/>
  <c r="C3"/>
  <c r="D3"/>
  <c r="B4"/>
  <c r="C4"/>
  <c r="D4"/>
  <c r="B5"/>
  <c r="C5"/>
  <c r="D5"/>
  <c r="B6"/>
  <c r="C6"/>
  <c r="D6"/>
  <c r="B7"/>
  <c r="C7"/>
  <c r="D7"/>
  <c r="B8"/>
  <c r="C8"/>
  <c r="D8"/>
  <c r="B9"/>
  <c r="C9"/>
  <c r="D9"/>
  <c r="B10"/>
  <c r="C10"/>
  <c r="D10"/>
  <c r="B11"/>
  <c r="C11"/>
  <c r="D11"/>
  <c r="B12"/>
  <c r="C12"/>
  <c r="D12"/>
  <c r="B13"/>
  <c r="C13"/>
  <c r="D13"/>
  <c r="B14"/>
  <c r="C14"/>
  <c r="D14"/>
  <c r="B15"/>
  <c r="C15"/>
  <c r="D15"/>
  <c r="B16"/>
  <c r="C16"/>
  <c r="D16"/>
  <c r="B17"/>
  <c r="C17"/>
  <c r="D17"/>
  <c r="B18"/>
  <c r="C18"/>
  <c r="D18"/>
  <c r="B19"/>
  <c r="C19"/>
  <c r="D19"/>
  <c r="B20"/>
  <c r="C20"/>
  <c r="D20"/>
  <c r="B21"/>
  <c r="C21"/>
  <c r="D21"/>
  <c r="B22"/>
  <c r="C22"/>
  <c r="D22"/>
  <c r="B23"/>
  <c r="C23"/>
  <c r="D23"/>
  <c r="B24"/>
  <c r="C24"/>
  <c r="D24"/>
  <c r="B25"/>
  <c r="C25"/>
  <c r="D25"/>
  <c r="B26"/>
  <c r="C26"/>
  <c r="D26"/>
  <c r="B27"/>
  <c r="C27"/>
  <c r="D27"/>
  <c r="B28"/>
  <c r="C28"/>
  <c r="D28"/>
  <c r="B29"/>
  <c r="C29"/>
  <c r="D29"/>
  <c r="B30"/>
  <c r="C30"/>
  <c r="D30"/>
  <c r="B31"/>
  <c r="C31"/>
  <c r="D31"/>
  <c r="B32"/>
  <c r="C32"/>
  <c r="D32"/>
  <c r="B33"/>
  <c r="C33"/>
  <c r="D33"/>
  <c r="B34"/>
  <c r="C34"/>
  <c r="D34"/>
  <c r="B35"/>
  <c r="C35"/>
  <c r="D35"/>
  <c r="B36"/>
  <c r="C36"/>
  <c r="D36"/>
  <c r="B37"/>
  <c r="C37"/>
  <c r="D37"/>
  <c r="B38"/>
  <c r="C38"/>
  <c r="D38"/>
  <c r="B39"/>
  <c r="C39"/>
  <c r="D39"/>
  <c r="B40"/>
  <c r="C40"/>
  <c r="D40"/>
  <c r="B41"/>
  <c r="C41"/>
  <c r="D41"/>
  <c r="B42"/>
  <c r="C42"/>
  <c r="D42"/>
  <c r="B43"/>
  <c r="C43"/>
  <c r="D43"/>
  <c r="B44"/>
  <c r="C44"/>
  <c r="D44"/>
  <c r="B45"/>
  <c r="C45"/>
  <c r="D45"/>
  <c r="B46"/>
  <c r="C46"/>
  <c r="D46"/>
  <c r="B47"/>
  <c r="C47"/>
  <c r="D47"/>
  <c r="B48"/>
  <c r="C48"/>
  <c r="D48"/>
  <c r="B49"/>
  <c r="C49"/>
  <c r="D49"/>
  <c r="B50"/>
  <c r="C50"/>
  <c r="D50"/>
  <c r="B51"/>
  <c r="C51"/>
  <c r="D51"/>
  <c r="B52"/>
  <c r="C52"/>
  <c r="D52"/>
  <c r="B53"/>
  <c r="C53"/>
  <c r="D53"/>
  <c r="B54"/>
  <c r="C54"/>
  <c r="D54"/>
  <c r="B55"/>
  <c r="C55"/>
  <c r="D55"/>
  <c r="B56"/>
  <c r="C56"/>
  <c r="D56"/>
  <c r="B57"/>
  <c r="C57"/>
  <c r="D57"/>
  <c r="B58"/>
  <c r="C58"/>
  <c r="D58"/>
  <c r="B59"/>
  <c r="C59"/>
  <c r="D59"/>
  <c r="B60"/>
  <c r="C60"/>
  <c r="D60"/>
  <c r="B61"/>
  <c r="C61"/>
  <c r="D61"/>
  <c r="B62"/>
  <c r="C62"/>
  <c r="D62"/>
  <c r="B63"/>
  <c r="C63"/>
  <c r="D63"/>
  <c r="B64"/>
  <c r="C64"/>
  <c r="D64"/>
  <c r="B65"/>
  <c r="C65"/>
  <c r="D65"/>
  <c r="B66"/>
  <c r="C66"/>
  <c r="D66"/>
  <c r="B67"/>
  <c r="C67"/>
  <c r="D67"/>
  <c r="B68"/>
  <c r="C68"/>
  <c r="D68"/>
  <c r="B69"/>
  <c r="C69"/>
  <c r="D69"/>
  <c r="B70"/>
  <c r="C70"/>
  <c r="D70"/>
  <c r="B71"/>
  <c r="C71"/>
  <c r="D71"/>
  <c r="B72"/>
  <c r="C72"/>
  <c r="D72"/>
  <c r="B73"/>
  <c r="C73"/>
  <c r="D73"/>
  <c r="B74"/>
  <c r="C74"/>
  <c r="D74"/>
  <c r="B75"/>
  <c r="C75"/>
  <c r="D75"/>
  <c r="B76"/>
  <c r="C76"/>
  <c r="D76"/>
  <c r="B77"/>
  <c r="C77"/>
  <c r="D77"/>
  <c r="B78"/>
  <c r="C78"/>
  <c r="D78"/>
  <c r="B79"/>
  <c r="C79"/>
  <c r="D79"/>
  <c r="B80"/>
  <c r="C80"/>
  <c r="D80"/>
  <c r="B81"/>
  <c r="C81"/>
  <c r="D81"/>
  <c r="B82"/>
  <c r="C82"/>
  <c r="D82"/>
  <c r="B83"/>
  <c r="C83"/>
  <c r="D83"/>
  <c r="B84"/>
  <c r="C84"/>
  <c r="D84"/>
  <c r="B85"/>
  <c r="C85"/>
  <c r="D85"/>
  <c r="B86"/>
  <c r="C86"/>
  <c r="D86"/>
  <c r="B87"/>
  <c r="C87"/>
  <c r="D87"/>
  <c r="B88"/>
  <c r="C88"/>
  <c r="D88"/>
  <c r="B89"/>
  <c r="C89"/>
  <c r="D89"/>
  <c r="B90"/>
  <c r="C90"/>
  <c r="D90"/>
  <c r="B91"/>
  <c r="C91"/>
  <c r="D91"/>
  <c r="B92"/>
  <c r="C92"/>
  <c r="D92"/>
  <c r="B93"/>
  <c r="C93"/>
  <c r="D93"/>
  <c r="B94"/>
  <c r="C94"/>
  <c r="D94"/>
  <c r="B95"/>
  <c r="C95"/>
  <c r="D95"/>
  <c r="B96"/>
  <c r="C96"/>
  <c r="D96"/>
  <c r="B97"/>
  <c r="C97"/>
  <c r="D97"/>
  <c r="B98"/>
  <c r="C98"/>
  <c r="D98"/>
  <c r="B99"/>
  <c r="C99"/>
  <c r="D99"/>
  <c r="B100"/>
  <c r="C100"/>
  <c r="D100"/>
  <c r="B101"/>
  <c r="C101"/>
  <c r="D101"/>
  <c r="B102"/>
  <c r="C102"/>
  <c r="D102"/>
  <c r="B103"/>
  <c r="C103"/>
  <c r="D103"/>
  <c r="B104"/>
  <c r="C104"/>
  <c r="D104"/>
  <c r="B105"/>
  <c r="C105"/>
  <c r="D105"/>
  <c r="B106"/>
  <c r="C106"/>
  <c r="D106"/>
  <c r="B107"/>
  <c r="C107"/>
  <c r="D107"/>
  <c r="B108"/>
  <c r="C108"/>
  <c r="D108"/>
  <c r="B109"/>
  <c r="C109"/>
  <c r="D109"/>
  <c r="B110"/>
  <c r="C110"/>
  <c r="D110"/>
  <c r="B111"/>
  <c r="C111"/>
  <c r="D111"/>
  <c r="B112"/>
  <c r="C112"/>
  <c r="D112"/>
  <c r="B113"/>
  <c r="C113"/>
  <c r="D113"/>
  <c r="B114"/>
  <c r="C114"/>
  <c r="D114"/>
  <c r="B115"/>
  <c r="C115"/>
  <c r="D115"/>
  <c r="B116"/>
  <c r="C116"/>
  <c r="D116"/>
  <c r="B117"/>
  <c r="C117"/>
  <c r="D117"/>
  <c r="B118"/>
  <c r="C118"/>
  <c r="D118"/>
  <c r="B119"/>
  <c r="C119"/>
  <c r="D119"/>
  <c r="B120"/>
  <c r="C120"/>
  <c r="D120"/>
  <c r="B121"/>
  <c r="C121"/>
  <c r="D121"/>
  <c r="B122"/>
  <c r="C122"/>
  <c r="D122"/>
  <c r="B123"/>
  <c r="C123"/>
  <c r="D123"/>
  <c r="B124"/>
  <c r="C124"/>
  <c r="D124"/>
  <c r="B125"/>
  <c r="C125"/>
  <c r="D125"/>
  <c r="B126"/>
  <c r="C126"/>
  <c r="D126"/>
  <c r="B127"/>
  <c r="C127"/>
  <c r="D127"/>
  <c r="B128"/>
  <c r="C128"/>
  <c r="D128"/>
  <c r="B129"/>
  <c r="C129"/>
  <c r="D129"/>
  <c r="B130"/>
  <c r="C130"/>
  <c r="D130"/>
  <c r="B131"/>
  <c r="C131"/>
  <c r="D131"/>
  <c r="B132"/>
  <c r="C132"/>
  <c r="D132"/>
  <c r="B133"/>
  <c r="C133"/>
  <c r="D133"/>
  <c r="B134"/>
  <c r="C134"/>
  <c r="D134"/>
  <c r="B135"/>
  <c r="C135"/>
  <c r="D135"/>
  <c r="B136"/>
  <c r="C136"/>
  <c r="D136"/>
  <c r="B137"/>
  <c r="C137"/>
  <c r="D137"/>
  <c r="B138"/>
  <c r="C138"/>
  <c r="D138"/>
  <c r="B139"/>
  <c r="C139"/>
  <c r="D139"/>
  <c r="B140"/>
  <c r="C140"/>
  <c r="D140"/>
  <c r="B141"/>
  <c r="C141"/>
  <c r="D141"/>
  <c r="B142"/>
  <c r="C142"/>
  <c r="D142"/>
  <c r="B143"/>
  <c r="C143"/>
  <c r="D143"/>
  <c r="B144"/>
  <c r="C144"/>
  <c r="D144"/>
  <c r="B145"/>
  <c r="C145"/>
  <c r="D145"/>
  <c r="B146"/>
  <c r="C146"/>
  <c r="D146"/>
  <c r="B147"/>
  <c r="C147"/>
  <c r="D147"/>
  <c r="B148"/>
  <c r="C148"/>
  <c r="D148"/>
  <c r="B149"/>
  <c r="C149"/>
  <c r="D149"/>
  <c r="B150"/>
  <c r="C150"/>
  <c r="D150"/>
  <c r="B151"/>
  <c r="C151"/>
  <c r="D151"/>
  <c r="B152"/>
  <c r="C152"/>
  <c r="D152"/>
  <c r="B153"/>
  <c r="C153"/>
  <c r="D153"/>
  <c r="B154"/>
  <c r="C154"/>
  <c r="D154"/>
  <c r="B155"/>
  <c r="C155"/>
  <c r="D155"/>
  <c r="B156"/>
  <c r="C156"/>
  <c r="D156"/>
  <c r="B157"/>
  <c r="C157"/>
  <c r="D157"/>
  <c r="B158"/>
  <c r="C158"/>
  <c r="D158"/>
  <c r="B159"/>
  <c r="C159"/>
  <c r="D159"/>
  <c r="B160"/>
  <c r="C160"/>
  <c r="D160"/>
  <c r="B161"/>
  <c r="C161"/>
  <c r="D161"/>
  <c r="B162"/>
  <c r="C162"/>
  <c r="D162"/>
  <c r="B163"/>
  <c r="C163"/>
  <c r="D163"/>
  <c r="B164"/>
  <c r="C164"/>
  <c r="D164"/>
  <c r="B165"/>
  <c r="C165"/>
  <c r="D165"/>
  <c r="B166"/>
  <c r="C166"/>
  <c r="D166"/>
  <c r="B167"/>
  <c r="C167"/>
  <c r="D167"/>
  <c r="B168"/>
  <c r="C168"/>
  <c r="D168"/>
  <c r="B169"/>
  <c r="C169"/>
  <c r="D169"/>
  <c r="B170"/>
  <c r="C170"/>
  <c r="D170"/>
  <c r="B171"/>
  <c r="C171"/>
  <c r="D171"/>
  <c r="B172"/>
  <c r="C172"/>
  <c r="D172"/>
  <c r="B173"/>
  <c r="C173"/>
  <c r="D173"/>
  <c r="B174"/>
  <c r="C174"/>
  <c r="D174"/>
  <c r="B175"/>
  <c r="C175"/>
  <c r="D175"/>
  <c r="B176"/>
  <c r="C176"/>
  <c r="D176"/>
  <c r="B177"/>
  <c r="C177"/>
  <c r="D177"/>
  <c r="B178"/>
  <c r="C178"/>
  <c r="D178"/>
  <c r="B179"/>
  <c r="C179"/>
  <c r="D179"/>
  <c r="B180"/>
  <c r="C180"/>
  <c r="D180"/>
  <c r="B181"/>
  <c r="C181"/>
  <c r="D181"/>
  <c r="B182"/>
  <c r="C182"/>
  <c r="D182"/>
  <c r="B183"/>
  <c r="C183"/>
  <c r="D183"/>
  <c r="B184"/>
  <c r="C184"/>
  <c r="D184"/>
  <c r="B185"/>
  <c r="C185"/>
  <c r="D185"/>
  <c r="B186"/>
  <c r="C186"/>
  <c r="D186"/>
  <c r="B187"/>
  <c r="C187"/>
  <c r="D187"/>
  <c r="B188"/>
  <c r="C188"/>
  <c r="D188"/>
  <c r="B189"/>
  <c r="C189"/>
  <c r="D189"/>
  <c r="B190"/>
  <c r="C190"/>
  <c r="D190"/>
  <c r="AA6" i="9"/>
  <c r="AB6"/>
  <c r="AA7"/>
  <c r="AB7"/>
  <c r="AA8"/>
  <c r="AB8"/>
  <c r="AA9"/>
  <c r="AB9"/>
  <c r="AA10"/>
  <c r="AB10"/>
  <c r="AA11"/>
  <c r="AB11"/>
  <c r="AA12"/>
  <c r="AB12"/>
  <c r="AA13"/>
  <c r="AB13"/>
  <c r="AA14"/>
  <c r="AB14"/>
  <c r="AA15"/>
  <c r="AB15"/>
  <c r="AA16"/>
  <c r="AB16"/>
  <c r="AA17"/>
  <c r="AB17"/>
  <c r="AA18"/>
  <c r="AB18"/>
  <c r="AA19"/>
  <c r="AB19"/>
  <c r="AA20"/>
  <c r="AB20"/>
  <c r="AA21"/>
  <c r="AB21"/>
  <c r="AA22"/>
  <c r="AB22"/>
  <c r="AA23"/>
  <c r="AB23"/>
  <c r="AA24"/>
  <c r="AB24"/>
  <c r="AA25"/>
  <c r="AB25"/>
  <c r="AA26"/>
  <c r="AB26"/>
  <c r="AA27"/>
  <c r="AB27"/>
  <c r="AA28"/>
  <c r="AB28"/>
  <c r="AA29"/>
  <c r="AB29"/>
  <c r="AA30"/>
  <c r="AB30"/>
  <c r="AA31"/>
  <c r="AB31"/>
  <c r="AA32"/>
  <c r="AB32"/>
  <c r="AA33"/>
  <c r="AB33"/>
  <c r="AA34"/>
  <c r="AB34"/>
  <c r="AA35"/>
  <c r="AB35"/>
  <c r="AA36"/>
  <c r="AB36"/>
  <c r="AA37"/>
  <c r="AB37"/>
  <c r="AA38"/>
  <c r="AB38"/>
  <c r="AA39"/>
  <c r="AB39"/>
  <c r="AA40"/>
  <c r="AB40"/>
  <c r="AA41"/>
  <c r="AB41"/>
  <c r="AA42"/>
  <c r="AB42"/>
  <c r="AA43"/>
  <c r="AB43"/>
  <c r="AA44"/>
  <c r="AB44"/>
  <c r="AA45"/>
  <c r="AB45"/>
  <c r="AA46"/>
  <c r="AB46"/>
  <c r="AA47"/>
  <c r="AB47"/>
  <c r="AA48"/>
  <c r="AB48"/>
  <c r="AA49"/>
  <c r="AB49"/>
  <c r="AA50"/>
  <c r="AB50"/>
  <c r="AA51"/>
  <c r="AB51"/>
  <c r="AA52"/>
  <c r="AB52"/>
  <c r="AA53"/>
  <c r="AB53"/>
  <c r="AA54"/>
  <c r="AB54"/>
  <c r="AA55"/>
  <c r="AB55"/>
  <c r="AA56"/>
  <c r="AB56"/>
  <c r="AA57"/>
  <c r="AB57"/>
  <c r="AA58"/>
  <c r="AB58"/>
  <c r="AA59"/>
  <c r="AB59"/>
  <c r="AA60"/>
  <c r="AB60"/>
  <c r="AA61"/>
  <c r="AB61"/>
  <c r="AA62"/>
  <c r="AB62"/>
  <c r="AA63"/>
  <c r="AB63"/>
  <c r="AA64"/>
  <c r="AB64"/>
  <c r="AA65"/>
  <c r="AB65"/>
  <c r="AA66"/>
  <c r="AB66"/>
  <c r="AA67"/>
  <c r="AB67"/>
  <c r="AA68"/>
  <c r="AB68"/>
  <c r="AA69"/>
  <c r="AB69"/>
  <c r="AA70"/>
  <c r="AB70"/>
  <c r="AA71"/>
  <c r="AB71"/>
  <c r="AA72"/>
  <c r="AB72"/>
  <c r="AA73"/>
  <c r="AB73"/>
  <c r="AA74"/>
  <c r="AB74"/>
  <c r="AA75"/>
  <c r="AB75"/>
  <c r="AA76"/>
  <c r="AB76"/>
  <c r="AA77"/>
  <c r="AB77"/>
  <c r="AA78"/>
  <c r="AB78"/>
  <c r="AA79"/>
  <c r="AB79"/>
  <c r="AA80"/>
  <c r="AB80"/>
  <c r="AA81"/>
  <c r="AB81"/>
  <c r="AA82"/>
  <c r="AB82"/>
  <c r="AA83"/>
  <c r="AB83"/>
  <c r="AA84"/>
  <c r="AB84"/>
  <c r="AA85"/>
  <c r="AB85"/>
  <c r="AA86"/>
  <c r="AB86"/>
  <c r="AA87"/>
  <c r="AB87"/>
  <c r="AA88"/>
  <c r="AB88"/>
  <c r="AA89"/>
  <c r="AB89"/>
  <c r="AA90"/>
  <c r="AB90"/>
  <c r="AA91"/>
  <c r="AB91"/>
  <c r="AA92"/>
  <c r="AB92"/>
  <c r="AA93"/>
  <c r="AB93"/>
  <c r="AA94"/>
  <c r="AB94"/>
  <c r="AA95"/>
  <c r="AB95"/>
  <c r="AA96"/>
  <c r="AB96"/>
  <c r="AA97"/>
  <c r="AB97"/>
  <c r="AA98"/>
  <c r="AB98"/>
  <c r="AA99"/>
  <c r="AB99"/>
  <c r="AA100"/>
  <c r="AB100"/>
  <c r="AA101"/>
  <c r="AB101"/>
  <c r="AA102"/>
  <c r="AB102"/>
  <c r="AA103"/>
  <c r="AB103"/>
  <c r="AA104"/>
  <c r="AB104"/>
  <c r="AA105"/>
  <c r="AB105"/>
  <c r="AA106"/>
  <c r="AB106"/>
  <c r="AA107"/>
  <c r="AB107"/>
  <c r="AA108"/>
  <c r="AB108"/>
  <c r="AA109"/>
  <c r="AB109"/>
  <c r="AA110"/>
  <c r="AB110"/>
  <c r="AA111"/>
  <c r="AB111"/>
  <c r="AA112"/>
  <c r="AB112"/>
  <c r="AA113"/>
  <c r="AB113"/>
  <c r="AA114"/>
  <c r="AB114"/>
  <c r="AA115"/>
  <c r="AB115"/>
  <c r="AA116"/>
  <c r="AB116"/>
  <c r="AA117"/>
  <c r="AB117"/>
  <c r="AA118"/>
  <c r="AB118"/>
  <c r="AA119"/>
  <c r="AB119"/>
  <c r="AA120"/>
  <c r="AB120"/>
  <c r="AA121"/>
  <c r="AB121"/>
  <c r="AA122"/>
  <c r="AB122"/>
  <c r="AA123"/>
  <c r="AB123"/>
  <c r="AA124"/>
  <c r="AB124"/>
  <c r="AA125"/>
  <c r="AB125"/>
  <c r="AA126"/>
  <c r="AB126"/>
  <c r="AA127"/>
  <c r="AB127"/>
  <c r="AA128"/>
  <c r="AB128"/>
  <c r="AA129"/>
  <c r="AB129"/>
  <c r="AA130"/>
  <c r="AB130"/>
  <c r="AA131"/>
  <c r="AB131"/>
  <c r="AA132"/>
  <c r="AB132"/>
  <c r="AA133"/>
  <c r="AB133"/>
  <c r="AA134"/>
  <c r="AB134"/>
  <c r="AA135"/>
  <c r="AB135"/>
  <c r="AA136"/>
  <c r="AB136"/>
  <c r="AA137"/>
  <c r="AB137"/>
  <c r="AA138"/>
  <c r="AB138"/>
  <c r="AA139"/>
  <c r="AB139"/>
  <c r="AA140"/>
  <c r="AB140"/>
  <c r="AA141"/>
  <c r="AB141"/>
  <c r="AA142"/>
  <c r="AB142"/>
  <c r="AA143"/>
  <c r="AB143"/>
  <c r="AA144"/>
  <c r="AB144"/>
  <c r="AA145"/>
  <c r="AB145"/>
  <c r="AA146"/>
  <c r="AB146"/>
  <c r="AA147"/>
  <c r="AB147"/>
  <c r="AA148"/>
  <c r="AB148"/>
  <c r="AA149"/>
  <c r="AB149"/>
  <c r="AA150"/>
  <c r="AB150"/>
  <c r="AA151"/>
  <c r="AB151"/>
  <c r="AA152"/>
  <c r="AB152"/>
  <c r="AA153"/>
  <c r="AB153"/>
  <c r="AA154"/>
  <c r="AB154"/>
  <c r="AA155"/>
  <c r="AB155"/>
  <c r="AA156"/>
  <c r="AB156"/>
  <c r="AA157"/>
  <c r="AB157"/>
  <c r="AA158"/>
  <c r="AB158"/>
  <c r="AA159"/>
  <c r="AB159"/>
  <c r="AA160"/>
  <c r="AB160"/>
  <c r="AA161"/>
  <c r="AB161"/>
  <c r="AA162"/>
  <c r="AB162"/>
  <c r="AA163"/>
  <c r="AB163"/>
  <c r="AA164"/>
  <c r="AB164"/>
  <c r="AA165"/>
  <c r="AB165"/>
  <c r="AA166"/>
  <c r="AB166"/>
  <c r="AA167"/>
  <c r="AB167"/>
  <c r="AA168"/>
  <c r="AB168"/>
  <c r="AA169"/>
  <c r="AB169"/>
  <c r="AA170"/>
  <c r="AB170"/>
  <c r="AA171"/>
  <c r="AB171"/>
  <c r="AA172"/>
  <c r="AB172"/>
  <c r="AA173"/>
  <c r="AB173"/>
  <c r="AA174"/>
  <c r="AB174"/>
  <c r="AA175"/>
  <c r="AB175"/>
  <c r="AA176"/>
  <c r="AB176"/>
  <c r="AA177"/>
  <c r="AB177"/>
  <c r="AA178"/>
  <c r="AB178"/>
  <c r="AA179"/>
  <c r="AB179"/>
  <c r="AA180"/>
  <c r="AB180"/>
  <c r="AA181"/>
  <c r="AB181"/>
  <c r="AA182"/>
  <c r="AB182"/>
  <c r="AA183"/>
  <c r="AB183"/>
  <c r="AA184"/>
  <c r="AB184"/>
  <c r="AA185"/>
  <c r="AB185"/>
  <c r="AA186"/>
  <c r="AB186"/>
  <c r="AA187"/>
  <c r="AB187"/>
  <c r="AA188"/>
  <c r="AB188"/>
  <c r="AA189"/>
  <c r="AB189"/>
  <c r="AA190"/>
  <c r="AB190"/>
  <c r="AA191"/>
  <c r="AB191"/>
  <c r="AA192"/>
  <c r="AB192"/>
  <c r="AA193"/>
  <c r="AB193"/>
  <c r="AB5"/>
  <c r="AA5"/>
  <c r="Z6"/>
  <c r="Z7" s="1"/>
  <c r="Z8"/>
  <c r="Z9"/>
  <c r="Z10"/>
  <c r="Z11"/>
  <c r="Z12" s="1"/>
  <c r="Z13" s="1"/>
  <c r="Z14"/>
  <c r="Z15" s="1"/>
  <c r="Z16" s="1"/>
  <c r="Z17"/>
  <c r="Z18"/>
  <c r="Z19" s="1"/>
  <c r="Z20"/>
  <c r="Z21"/>
  <c r="Z22"/>
  <c r="Z23"/>
  <c r="Z24" s="1"/>
  <c r="Z25" s="1"/>
  <c r="Z26"/>
  <c r="Z27" s="1"/>
  <c r="Z28" s="1"/>
  <c r="Z29"/>
  <c r="Z30"/>
  <c r="Z31" s="1"/>
  <c r="Z32"/>
  <c r="Z33"/>
  <c r="Z34"/>
  <c r="Z35"/>
  <c r="Z36" s="1"/>
  <c r="Z37" s="1"/>
  <c r="Z38"/>
  <c r="Z39" s="1"/>
  <c r="Z40" s="1"/>
  <c r="Z41"/>
  <c r="Z42"/>
  <c r="Z43" s="1"/>
  <c r="Z44"/>
  <c r="Z45"/>
  <c r="Z46"/>
  <c r="Z47"/>
  <c r="Z48" s="1"/>
  <c r="Z49" s="1"/>
  <c r="Z50"/>
  <c r="Z51" s="1"/>
  <c r="Z52" s="1"/>
  <c r="Z53"/>
  <c r="Z54"/>
  <c r="Z55" s="1"/>
  <c r="Z56"/>
  <c r="Z57"/>
  <c r="Z58"/>
  <c r="Z59" s="1"/>
  <c r="Z60" s="1"/>
  <c r="Z61" s="1"/>
  <c r="Z62"/>
  <c r="Z63" s="1"/>
  <c r="Z64" s="1"/>
  <c r="Z65" s="1"/>
  <c r="Z66" s="1"/>
  <c r="Z67" s="1"/>
  <c r="Z68"/>
  <c r="Z69"/>
  <c r="Z70"/>
  <c r="Z71" s="1"/>
  <c r="Z72" s="1"/>
  <c r="Z73" s="1"/>
  <c r="Z74"/>
  <c r="Z75" s="1"/>
  <c r="Z76" s="1"/>
  <c r="Z77" s="1"/>
  <c r="Z78" s="1"/>
  <c r="Z79" s="1"/>
  <c r="Z80"/>
  <c r="Z81"/>
  <c r="Z82"/>
  <c r="Z83" s="1"/>
  <c r="Z84" s="1"/>
  <c r="Z85" s="1"/>
  <c r="Z86"/>
  <c r="Z87" s="1"/>
  <c r="Z88" s="1"/>
  <c r="Z89" s="1"/>
  <c r="Z90" s="1"/>
  <c r="Z91" s="1"/>
  <c r="Z92"/>
  <c r="Z93"/>
  <c r="Z94"/>
  <c r="Z95"/>
  <c r="Z96" s="1"/>
  <c r="Z97" s="1"/>
  <c r="Z98"/>
  <c r="Z99" s="1"/>
  <c r="Z100" s="1"/>
  <c r="Z101"/>
  <c r="Z102"/>
  <c r="Z103" s="1"/>
  <c r="Z104"/>
  <c r="Z105"/>
  <c r="Z106"/>
  <c r="Z107"/>
  <c r="Z108" s="1"/>
  <c r="Z109" s="1"/>
  <c r="Z110"/>
  <c r="Z111" s="1"/>
  <c r="Z112" s="1"/>
  <c r="Z113"/>
  <c r="Z114"/>
  <c r="Z115" s="1"/>
  <c r="Z116"/>
  <c r="Z117"/>
  <c r="Z118"/>
  <c r="Z119"/>
  <c r="Z120" s="1"/>
  <c r="Z121" s="1"/>
  <c r="Z122"/>
  <c r="Z123" s="1"/>
  <c r="Z124" s="1"/>
  <c r="Z125"/>
  <c r="Z126"/>
  <c r="Z127" s="1"/>
  <c r="Z128"/>
  <c r="Z129"/>
  <c r="Z130"/>
  <c r="Z131"/>
  <c r="Z132" s="1"/>
  <c r="Z133" s="1"/>
  <c r="Z134"/>
  <c r="Z135" s="1"/>
  <c r="Z136" s="1"/>
  <c r="Z137"/>
  <c r="Z138"/>
  <c r="Z139" s="1"/>
  <c r="Z140"/>
  <c r="Z141"/>
  <c r="Z142"/>
  <c r="Z143"/>
  <c r="Z144" s="1"/>
  <c r="Z145" s="1"/>
  <c r="Z146"/>
  <c r="Z147" s="1"/>
  <c r="Z148" s="1"/>
  <c r="Z149"/>
  <c r="Z150"/>
  <c r="Z151" s="1"/>
  <c r="Z152"/>
  <c r="Z153"/>
  <c r="Z154"/>
  <c r="Z155" s="1"/>
  <c r="Z156" s="1"/>
  <c r="Z157" s="1"/>
  <c r="Z158"/>
  <c r="Z159" s="1"/>
  <c r="Z160" s="1"/>
  <c r="Z161"/>
  <c r="Z162"/>
  <c r="Z163" s="1"/>
  <c r="Z164"/>
  <c r="Z165"/>
  <c r="Z166"/>
  <c r="Z167"/>
  <c r="Z168" s="1"/>
  <c r="Z169" s="1"/>
  <c r="Z170"/>
  <c r="Z171" s="1"/>
  <c r="Z172" s="1"/>
  <c r="Z173" s="1"/>
  <c r="Z174" s="1"/>
  <c r="Z175" s="1"/>
  <c r="Z176"/>
  <c r="Z177"/>
  <c r="Z178"/>
  <c r="Z179" s="1"/>
  <c r="Z180" s="1"/>
  <c r="Z181" s="1"/>
  <c r="Z182"/>
  <c r="Z183" s="1"/>
  <c r="Z184" s="1"/>
  <c r="Z185"/>
  <c r="Z186"/>
  <c r="Z187" s="1"/>
  <c r="Z188"/>
  <c r="Z189"/>
  <c r="Z190"/>
  <c r="Z191"/>
  <c r="Z192" s="1"/>
  <c r="Z193" s="1"/>
  <c r="Z5"/>
  <c r="Y9"/>
  <c r="A6" i="12" s="1"/>
  <c r="Y13" i="9"/>
  <c r="A10" i="12" s="1"/>
  <c r="Y17" i="9"/>
  <c r="A14" i="12" s="1"/>
  <c r="Y21" i="9"/>
  <c r="A18" i="12" s="1"/>
  <c r="Y25" i="9"/>
  <c r="A22" i="12" s="1"/>
  <c r="Y29" i="9"/>
  <c r="A26" i="12" s="1"/>
  <c r="Y33" i="9"/>
  <c r="A30" i="12" s="1"/>
  <c r="Y37" i="9"/>
  <c r="A34" i="12" s="1"/>
  <c r="Y41" i="9"/>
  <c r="A38" i="12" s="1"/>
  <c r="Y45" i="9"/>
  <c r="A42" i="12" s="1"/>
  <c r="Y49" i="9"/>
  <c r="A46" i="12" s="1"/>
  <c r="Y53" i="9"/>
  <c r="A50" i="12" s="1"/>
  <c r="Y57" i="9"/>
  <c r="A54" i="12" s="1"/>
  <c r="Y61" i="9"/>
  <c r="A58" i="12" s="1"/>
  <c r="Y65" i="9"/>
  <c r="A62" i="12" s="1"/>
  <c r="Y69" i="9"/>
  <c r="A66" i="12" s="1"/>
  <c r="Y73" i="9"/>
  <c r="A70" i="12" s="1"/>
  <c r="Y77" i="9"/>
  <c r="A74" i="12" s="1"/>
  <c r="Y81" i="9"/>
  <c r="A78" i="12" s="1"/>
  <c r="Y85" i="9"/>
  <c r="A82" i="12" s="1"/>
  <c r="Y89" i="9"/>
  <c r="A86" i="12" s="1"/>
  <c r="Y93" i="9"/>
  <c r="A90" i="12" s="1"/>
  <c r="Y97" i="9"/>
  <c r="A94" i="12" s="1"/>
  <c r="Y101" i="9"/>
  <c r="A98" i="12" s="1"/>
  <c r="Y105" i="9"/>
  <c r="A102" i="12" s="1"/>
  <c r="Y109" i="9"/>
  <c r="A106" i="12" s="1"/>
  <c r="Y113" i="9"/>
  <c r="A110" i="12" s="1"/>
  <c r="Y117" i="9"/>
  <c r="A114" i="12" s="1"/>
  <c r="Y121" i="9"/>
  <c r="A118" i="12" s="1"/>
  <c r="Y125" i="9"/>
  <c r="A122" i="12" s="1"/>
  <c r="Y129" i="9"/>
  <c r="A126" i="12" s="1"/>
  <c r="Y133" i="9"/>
  <c r="A130" i="12" s="1"/>
  <c r="Y137" i="9"/>
  <c r="A134" i="12" s="1"/>
  <c r="Y141" i="9"/>
  <c r="A138" i="12" s="1"/>
  <c r="Y145" i="9"/>
  <c r="A142" i="12" s="1"/>
  <c r="Y149" i="9"/>
  <c r="A146" i="12" s="1"/>
  <c r="Y153" i="9"/>
  <c r="A150" i="12" s="1"/>
  <c r="Y157" i="9"/>
  <c r="A154" i="12" s="1"/>
  <c r="Y161" i="9"/>
  <c r="A158" i="12" s="1"/>
  <c r="Y165" i="9"/>
  <c r="A162" i="12" s="1"/>
  <c r="Y169" i="9"/>
  <c r="A166" i="12" s="1"/>
  <c r="Y173" i="9"/>
  <c r="A170" i="12" s="1"/>
  <c r="Y177" i="9"/>
  <c r="A174" i="12" s="1"/>
  <c r="Y181" i="9"/>
  <c r="A178" i="12" s="1"/>
  <c r="Y185" i="9"/>
  <c r="A182" i="12" s="1"/>
  <c r="Y189" i="9"/>
  <c r="A186" i="12" s="1"/>
  <c r="Y193" i="9"/>
  <c r="A190" i="12" s="1"/>
  <c r="V6" i="9"/>
  <c r="V7"/>
  <c r="V8"/>
  <c r="V9"/>
  <c r="V10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3"/>
  <c r="V64"/>
  <c r="V65"/>
  <c r="V66"/>
  <c r="V67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6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V127"/>
  <c r="V128"/>
  <c r="V129"/>
  <c r="V130"/>
  <c r="V131"/>
  <c r="V132"/>
  <c r="V133"/>
  <c r="V134"/>
  <c r="V135"/>
  <c r="V136"/>
  <c r="V137"/>
  <c r="V138"/>
  <c r="V139"/>
  <c r="V140"/>
  <c r="V141"/>
  <c r="V142"/>
  <c r="V143"/>
  <c r="V144"/>
  <c r="V145"/>
  <c r="V146"/>
  <c r="V147"/>
  <c r="V148"/>
  <c r="V149"/>
  <c r="V150"/>
  <c r="V151"/>
  <c r="V152"/>
  <c r="V153"/>
  <c r="V154"/>
  <c r="V155"/>
  <c r="V156"/>
  <c r="V157"/>
  <c r="V158"/>
  <c r="V159"/>
  <c r="V160"/>
  <c r="V161"/>
  <c r="V162"/>
  <c r="V163"/>
  <c r="V164"/>
  <c r="V165"/>
  <c r="V166"/>
  <c r="V167"/>
  <c r="V168"/>
  <c r="V169"/>
  <c r="V170"/>
  <c r="V171"/>
  <c r="V172"/>
  <c r="V173"/>
  <c r="V174"/>
  <c r="V175"/>
  <c r="V176"/>
  <c r="V177"/>
  <c r="V178"/>
  <c r="V179"/>
  <c r="V180"/>
  <c r="V181"/>
  <c r="V182"/>
  <c r="V183"/>
  <c r="V184"/>
  <c r="V185"/>
  <c r="V186"/>
  <c r="V187"/>
  <c r="V188"/>
  <c r="V189"/>
  <c r="V190"/>
  <c r="V191"/>
  <c r="V192"/>
  <c r="V193"/>
  <c r="V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 s="1"/>
  <c r="U60"/>
  <c r="U61"/>
  <c r="U62"/>
  <c r="U63" s="1"/>
  <c r="U64"/>
  <c r="U65"/>
  <c r="U66"/>
  <c r="U67" s="1"/>
  <c r="U68"/>
  <c r="U69"/>
  <c r="U70"/>
  <c r="U71" s="1"/>
  <c r="U72"/>
  <c r="U73"/>
  <c r="U74"/>
  <c r="U75" s="1"/>
  <c r="U76"/>
  <c r="U77"/>
  <c r="U78"/>
  <c r="U79" s="1"/>
  <c r="U80"/>
  <c r="U81"/>
  <c r="U82"/>
  <c r="U83" s="1"/>
  <c r="U84"/>
  <c r="U85"/>
  <c r="U86"/>
  <c r="U87" s="1"/>
  <c r="U88"/>
  <c r="U89"/>
  <c r="U90"/>
  <c r="U91" s="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 s="1"/>
  <c r="U156"/>
  <c r="U157"/>
  <c r="U158"/>
  <c r="U159"/>
  <c r="U160"/>
  <c r="U161"/>
  <c r="U162"/>
  <c r="U163"/>
  <c r="U164"/>
  <c r="U165"/>
  <c r="U166"/>
  <c r="U167"/>
  <c r="U168"/>
  <c r="U169"/>
  <c r="U170"/>
  <c r="U171" s="1"/>
  <c r="U172"/>
  <c r="U173"/>
  <c r="U174"/>
  <c r="U175" s="1"/>
  <c r="U176"/>
  <c r="U177"/>
  <c r="U178"/>
  <c r="U179" s="1"/>
  <c r="U180"/>
  <c r="U181"/>
  <c r="U182"/>
  <c r="U183"/>
  <c r="U184"/>
  <c r="U185"/>
  <c r="U186"/>
  <c r="U187"/>
  <c r="U188"/>
  <c r="U189"/>
  <c r="U190"/>
  <c r="U191"/>
  <c r="U192"/>
  <c r="U193"/>
  <c r="U5"/>
  <c r="W6"/>
  <c r="Y6" s="1"/>
  <c r="A3" i="12" s="1"/>
  <c r="W7" i="9"/>
  <c r="Y7" s="1"/>
  <c r="A4" i="12" s="1"/>
  <c r="W8" i="9"/>
  <c r="Y8" s="1"/>
  <c r="A5" i="12" s="1"/>
  <c r="W9" i="9"/>
  <c r="W10"/>
  <c r="Y10" s="1"/>
  <c r="A7" i="12" s="1"/>
  <c r="W11" i="9"/>
  <c r="Y11" s="1"/>
  <c r="A8" i="12" s="1"/>
  <c r="W12" i="9"/>
  <c r="Y12" s="1"/>
  <c r="A9" i="12" s="1"/>
  <c r="W13" i="9"/>
  <c r="W14"/>
  <c r="Y14" s="1"/>
  <c r="A11" i="12" s="1"/>
  <c r="W15" i="9"/>
  <c r="Y15" s="1"/>
  <c r="A12" i="12" s="1"/>
  <c r="W16" i="9"/>
  <c r="Y16" s="1"/>
  <c r="A13" i="12" s="1"/>
  <c r="W17" i="9"/>
  <c r="W18"/>
  <c r="Y18" s="1"/>
  <c r="A15" i="12" s="1"/>
  <c r="W19" i="9"/>
  <c r="Y19" s="1"/>
  <c r="A16" i="12" s="1"/>
  <c r="W20" i="9"/>
  <c r="Y20" s="1"/>
  <c r="A17" i="12" s="1"/>
  <c r="W21" i="9"/>
  <c r="W22"/>
  <c r="Y22" s="1"/>
  <c r="A19" i="12" s="1"/>
  <c r="W23" i="9"/>
  <c r="Y23" s="1"/>
  <c r="A20" i="12" s="1"/>
  <c r="W24" i="9"/>
  <c r="Y24" s="1"/>
  <c r="A21" i="12" s="1"/>
  <c r="W25" i="9"/>
  <c r="W26"/>
  <c r="Y26" s="1"/>
  <c r="A23" i="12" s="1"/>
  <c r="W27" i="9"/>
  <c r="Y27" s="1"/>
  <c r="A24" i="12" s="1"/>
  <c r="W28" i="9"/>
  <c r="Y28" s="1"/>
  <c r="A25" i="12" s="1"/>
  <c r="W29" i="9"/>
  <c r="W30"/>
  <c r="Y30" s="1"/>
  <c r="A27" i="12" s="1"/>
  <c r="W31" i="9"/>
  <c r="Y31" s="1"/>
  <c r="A28" i="12" s="1"/>
  <c r="W32" i="9"/>
  <c r="Y32" s="1"/>
  <c r="A29" i="12" s="1"/>
  <c r="W33" i="9"/>
  <c r="W34"/>
  <c r="Y34" s="1"/>
  <c r="A31" i="12" s="1"/>
  <c r="W35" i="9"/>
  <c r="Y35" s="1"/>
  <c r="A32" i="12" s="1"/>
  <c r="W36" i="9"/>
  <c r="Y36" s="1"/>
  <c r="A33" i="12" s="1"/>
  <c r="W37" i="9"/>
  <c r="W38"/>
  <c r="Y38" s="1"/>
  <c r="A35" i="12" s="1"/>
  <c r="W39" i="9"/>
  <c r="Y39" s="1"/>
  <c r="A36" i="12" s="1"/>
  <c r="W40" i="9"/>
  <c r="Y40" s="1"/>
  <c r="A37" i="12" s="1"/>
  <c r="W41" i="9"/>
  <c r="W42"/>
  <c r="Y42" s="1"/>
  <c r="A39" i="12" s="1"/>
  <c r="W43" i="9"/>
  <c r="Y43" s="1"/>
  <c r="A40" i="12" s="1"/>
  <c r="W44" i="9"/>
  <c r="Y44" s="1"/>
  <c r="A41" i="12" s="1"/>
  <c r="W45" i="9"/>
  <c r="W46"/>
  <c r="Y46" s="1"/>
  <c r="A43" i="12" s="1"/>
  <c r="W47" i="9"/>
  <c r="Y47" s="1"/>
  <c r="A44" i="12" s="1"/>
  <c r="W48" i="9"/>
  <c r="Y48" s="1"/>
  <c r="A45" i="12" s="1"/>
  <c r="W49" i="9"/>
  <c r="W50"/>
  <c r="Y50" s="1"/>
  <c r="A47" i="12" s="1"/>
  <c r="W51" i="9"/>
  <c r="Y51" s="1"/>
  <c r="A48" i="12" s="1"/>
  <c r="W52" i="9"/>
  <c r="Y52" s="1"/>
  <c r="A49" i="12" s="1"/>
  <c r="W53" i="9"/>
  <c r="W54"/>
  <c r="Y54" s="1"/>
  <c r="A51" i="12" s="1"/>
  <c r="W55" i="9"/>
  <c r="Y55" s="1"/>
  <c r="A52" i="12" s="1"/>
  <c r="W56" i="9"/>
  <c r="Y56" s="1"/>
  <c r="A53" i="12" s="1"/>
  <c r="W57" i="9"/>
  <c r="W58"/>
  <c r="Y58" s="1"/>
  <c r="A55" i="12" s="1"/>
  <c r="W59" i="9"/>
  <c r="Y59" s="1"/>
  <c r="A56" i="12" s="1"/>
  <c r="W60" i="9"/>
  <c r="Y60" s="1"/>
  <c r="A57" i="12" s="1"/>
  <c r="W61" i="9"/>
  <c r="W62"/>
  <c r="Y62" s="1"/>
  <c r="A59" i="12" s="1"/>
  <c r="W63" i="9"/>
  <c r="Y63" s="1"/>
  <c r="A60" i="12" s="1"/>
  <c r="W64" i="9"/>
  <c r="Y64" s="1"/>
  <c r="A61" i="12" s="1"/>
  <c r="W65" i="9"/>
  <c r="W66"/>
  <c r="Y66" s="1"/>
  <c r="A63" i="12" s="1"/>
  <c r="W67" i="9"/>
  <c r="Y67" s="1"/>
  <c r="A64" i="12" s="1"/>
  <c r="W68" i="9"/>
  <c r="Y68" s="1"/>
  <c r="A65" i="12" s="1"/>
  <c r="W69" i="9"/>
  <c r="W70"/>
  <c r="Y70" s="1"/>
  <c r="A67" i="12" s="1"/>
  <c r="W71" i="9"/>
  <c r="Y71" s="1"/>
  <c r="A68" i="12" s="1"/>
  <c r="W72" i="9"/>
  <c r="Y72" s="1"/>
  <c r="A69" i="12" s="1"/>
  <c r="W73" i="9"/>
  <c r="W74"/>
  <c r="Y74" s="1"/>
  <c r="A71" i="12" s="1"/>
  <c r="W75" i="9"/>
  <c r="Y75" s="1"/>
  <c r="A72" i="12" s="1"/>
  <c r="W76" i="9"/>
  <c r="Y76" s="1"/>
  <c r="A73" i="12" s="1"/>
  <c r="W77" i="9"/>
  <c r="W78"/>
  <c r="Y78" s="1"/>
  <c r="A75" i="12" s="1"/>
  <c r="W79" i="9"/>
  <c r="Y79" s="1"/>
  <c r="A76" i="12" s="1"/>
  <c r="W80" i="9"/>
  <c r="Y80" s="1"/>
  <c r="A77" i="12" s="1"/>
  <c r="W81" i="9"/>
  <c r="W82"/>
  <c r="Y82" s="1"/>
  <c r="A79" i="12" s="1"/>
  <c r="W83" i="9"/>
  <c r="Y83" s="1"/>
  <c r="A80" i="12" s="1"/>
  <c r="W84" i="9"/>
  <c r="Y84" s="1"/>
  <c r="A81" i="12" s="1"/>
  <c r="W85" i="9"/>
  <c r="W86"/>
  <c r="Y86" s="1"/>
  <c r="A83" i="12" s="1"/>
  <c r="W87" i="9"/>
  <c r="Y87" s="1"/>
  <c r="A84" i="12" s="1"/>
  <c r="W88" i="9"/>
  <c r="Y88" s="1"/>
  <c r="A85" i="12" s="1"/>
  <c r="W89" i="9"/>
  <c r="W90"/>
  <c r="Y90" s="1"/>
  <c r="A87" i="12" s="1"/>
  <c r="W91" i="9"/>
  <c r="Y91" s="1"/>
  <c r="A88" i="12" s="1"/>
  <c r="W92" i="9"/>
  <c r="Y92" s="1"/>
  <c r="A89" i="12" s="1"/>
  <c r="W93" i="9"/>
  <c r="W94"/>
  <c r="Y94" s="1"/>
  <c r="A91" i="12" s="1"/>
  <c r="W95" i="9"/>
  <c r="Y95" s="1"/>
  <c r="A92" i="12" s="1"/>
  <c r="W96" i="9"/>
  <c r="Y96" s="1"/>
  <c r="A93" i="12" s="1"/>
  <c r="W97" i="9"/>
  <c r="W98"/>
  <c r="Y98" s="1"/>
  <c r="A95" i="12" s="1"/>
  <c r="W99" i="9"/>
  <c r="Y99" s="1"/>
  <c r="A96" i="12" s="1"/>
  <c r="W100" i="9"/>
  <c r="Y100" s="1"/>
  <c r="A97" i="12" s="1"/>
  <c r="W101" i="9"/>
  <c r="W102"/>
  <c r="Y102" s="1"/>
  <c r="A99" i="12" s="1"/>
  <c r="W103" i="9"/>
  <c r="Y103" s="1"/>
  <c r="A100" i="12" s="1"/>
  <c r="W104" i="9"/>
  <c r="Y104" s="1"/>
  <c r="A101" i="12" s="1"/>
  <c r="W105" i="9"/>
  <c r="W106"/>
  <c r="Y106" s="1"/>
  <c r="A103" i="12" s="1"/>
  <c r="W107" i="9"/>
  <c r="Y107" s="1"/>
  <c r="A104" i="12" s="1"/>
  <c r="W108" i="9"/>
  <c r="Y108" s="1"/>
  <c r="A105" i="12" s="1"/>
  <c r="W109" i="9"/>
  <c r="W110"/>
  <c r="Y110" s="1"/>
  <c r="A107" i="12" s="1"/>
  <c r="W111" i="9"/>
  <c r="Y111" s="1"/>
  <c r="A108" i="12" s="1"/>
  <c r="W112" i="9"/>
  <c r="Y112" s="1"/>
  <c r="A109" i="12" s="1"/>
  <c r="W113" i="9"/>
  <c r="W114"/>
  <c r="Y114" s="1"/>
  <c r="A111" i="12" s="1"/>
  <c r="W115" i="9"/>
  <c r="Y115" s="1"/>
  <c r="A112" i="12" s="1"/>
  <c r="W116" i="9"/>
  <c r="Y116" s="1"/>
  <c r="A113" i="12" s="1"/>
  <c r="W117" i="9"/>
  <c r="W118"/>
  <c r="Y118" s="1"/>
  <c r="A115" i="12" s="1"/>
  <c r="W119" i="9"/>
  <c r="Y119" s="1"/>
  <c r="A116" i="12" s="1"/>
  <c r="W120" i="9"/>
  <c r="Y120" s="1"/>
  <c r="A117" i="12" s="1"/>
  <c r="W121" i="9"/>
  <c r="W122"/>
  <c r="Y122" s="1"/>
  <c r="A119" i="12" s="1"/>
  <c r="W123" i="9"/>
  <c r="Y123" s="1"/>
  <c r="A120" i="12" s="1"/>
  <c r="W124" i="9"/>
  <c r="Y124" s="1"/>
  <c r="A121" i="12" s="1"/>
  <c r="W125" i="9"/>
  <c r="W126"/>
  <c r="Y126" s="1"/>
  <c r="A123" i="12" s="1"/>
  <c r="W127" i="9"/>
  <c r="Y127" s="1"/>
  <c r="A124" i="12" s="1"/>
  <c r="W128" i="9"/>
  <c r="Y128" s="1"/>
  <c r="A125" i="12" s="1"/>
  <c r="W129" i="9"/>
  <c r="W130"/>
  <c r="Y130" s="1"/>
  <c r="A127" i="12" s="1"/>
  <c r="W131" i="9"/>
  <c r="Y131" s="1"/>
  <c r="A128" i="12" s="1"/>
  <c r="W132" i="9"/>
  <c r="Y132" s="1"/>
  <c r="A129" i="12" s="1"/>
  <c r="W133" i="9"/>
  <c r="W134"/>
  <c r="Y134" s="1"/>
  <c r="A131" i="12" s="1"/>
  <c r="W135" i="9"/>
  <c r="Y135" s="1"/>
  <c r="A132" i="12" s="1"/>
  <c r="W136" i="9"/>
  <c r="Y136" s="1"/>
  <c r="A133" i="12" s="1"/>
  <c r="W137" i="9"/>
  <c r="W138"/>
  <c r="Y138" s="1"/>
  <c r="A135" i="12" s="1"/>
  <c r="W139" i="9"/>
  <c r="Y139" s="1"/>
  <c r="A136" i="12" s="1"/>
  <c r="W140" i="9"/>
  <c r="Y140" s="1"/>
  <c r="A137" i="12" s="1"/>
  <c r="W141" i="9"/>
  <c r="W142"/>
  <c r="Y142" s="1"/>
  <c r="A139" i="12" s="1"/>
  <c r="W143" i="9"/>
  <c r="Y143" s="1"/>
  <c r="A140" i="12" s="1"/>
  <c r="W144" i="9"/>
  <c r="Y144" s="1"/>
  <c r="A141" i="12" s="1"/>
  <c r="W145" i="9"/>
  <c r="W146"/>
  <c r="Y146" s="1"/>
  <c r="A143" i="12" s="1"/>
  <c r="W147" i="9"/>
  <c r="Y147" s="1"/>
  <c r="A144" i="12" s="1"/>
  <c r="W148" i="9"/>
  <c r="Y148" s="1"/>
  <c r="A145" i="12" s="1"/>
  <c r="W149" i="9"/>
  <c r="W150"/>
  <c r="Y150" s="1"/>
  <c r="A147" i="12" s="1"/>
  <c r="W151" i="9"/>
  <c r="Y151" s="1"/>
  <c r="A148" i="12" s="1"/>
  <c r="W152" i="9"/>
  <c r="Y152" s="1"/>
  <c r="A149" i="12" s="1"/>
  <c r="W153" i="9"/>
  <c r="W154"/>
  <c r="Y154" s="1"/>
  <c r="A151" i="12" s="1"/>
  <c r="W155" i="9"/>
  <c r="Y155" s="1"/>
  <c r="A152" i="12" s="1"/>
  <c r="W156" i="9"/>
  <c r="Y156" s="1"/>
  <c r="A153" i="12" s="1"/>
  <c r="W157" i="9"/>
  <c r="W158"/>
  <c r="Y158" s="1"/>
  <c r="A155" i="12" s="1"/>
  <c r="W159" i="9"/>
  <c r="Y159" s="1"/>
  <c r="A156" i="12" s="1"/>
  <c r="W160" i="9"/>
  <c r="Y160" s="1"/>
  <c r="A157" i="12" s="1"/>
  <c r="W161" i="9"/>
  <c r="W162"/>
  <c r="Y162" s="1"/>
  <c r="A159" i="12" s="1"/>
  <c r="W163" i="9"/>
  <c r="Y163" s="1"/>
  <c r="A160" i="12" s="1"/>
  <c r="W164" i="9"/>
  <c r="Y164" s="1"/>
  <c r="A161" i="12" s="1"/>
  <c r="W165" i="9"/>
  <c r="W166"/>
  <c r="Y166" s="1"/>
  <c r="A163" i="12" s="1"/>
  <c r="W167" i="9"/>
  <c r="Y167" s="1"/>
  <c r="A164" i="12" s="1"/>
  <c r="W168" i="9"/>
  <c r="Y168" s="1"/>
  <c r="A165" i="12" s="1"/>
  <c r="W169" i="9"/>
  <c r="W170"/>
  <c r="Y170" s="1"/>
  <c r="A167" i="12" s="1"/>
  <c r="W171" i="9"/>
  <c r="Y171" s="1"/>
  <c r="A168" i="12" s="1"/>
  <c r="W172" i="9"/>
  <c r="Y172" s="1"/>
  <c r="A169" i="12" s="1"/>
  <c r="W173" i="9"/>
  <c r="W174"/>
  <c r="Y174" s="1"/>
  <c r="A171" i="12" s="1"/>
  <c r="W175" i="9"/>
  <c r="Y175" s="1"/>
  <c r="A172" i="12" s="1"/>
  <c r="W176" i="9"/>
  <c r="Y176" s="1"/>
  <c r="A173" i="12" s="1"/>
  <c r="W177" i="9"/>
  <c r="W178"/>
  <c r="Y178" s="1"/>
  <c r="A175" i="12" s="1"/>
  <c r="W179" i="9"/>
  <c r="Y179" s="1"/>
  <c r="A176" i="12" s="1"/>
  <c r="W180" i="9"/>
  <c r="Y180" s="1"/>
  <c r="A177" i="12" s="1"/>
  <c r="W181" i="9"/>
  <c r="W182"/>
  <c r="Y182" s="1"/>
  <c r="A179" i="12" s="1"/>
  <c r="W183" i="9"/>
  <c r="Y183" s="1"/>
  <c r="A180" i="12" s="1"/>
  <c r="W184" i="9"/>
  <c r="Y184" s="1"/>
  <c r="A181" i="12" s="1"/>
  <c r="W185" i="9"/>
  <c r="W186"/>
  <c r="Y186" s="1"/>
  <c r="A183" i="12" s="1"/>
  <c r="W187" i="9"/>
  <c r="Y187" s="1"/>
  <c r="A184" i="12" s="1"/>
  <c r="W188" i="9"/>
  <c r="Y188" s="1"/>
  <c r="A185" i="12" s="1"/>
  <c r="W189" i="9"/>
  <c r="W190"/>
  <c r="Y190" s="1"/>
  <c r="A187" i="12" s="1"/>
  <c r="W191" i="9"/>
  <c r="Y191" s="1"/>
  <c r="A188" i="12" s="1"/>
  <c r="W192" i="9"/>
  <c r="Y192" s="1"/>
  <c r="A189" i="12" s="1"/>
  <c r="W193" i="9"/>
  <c r="W5"/>
  <c r="Y5" s="1"/>
  <c r="A2" i="12" s="1"/>
  <c r="I22" i="11"/>
  <c r="H22"/>
  <c r="I17"/>
  <c r="H17"/>
  <c r="I13"/>
  <c r="H13"/>
  <c r="H9"/>
  <c r="H5"/>
  <c r="F22"/>
  <c r="F17"/>
  <c r="F13"/>
  <c r="F9"/>
  <c r="F5"/>
  <c r="D363" i="10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362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D515" i="1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H361"/>
  <c r="H370"/>
  <c r="H379"/>
  <c r="H388"/>
  <c r="H397"/>
  <c r="H406"/>
  <c r="H415"/>
  <c r="H424"/>
  <c r="H433"/>
  <c r="H442"/>
  <c r="H451"/>
  <c r="H460"/>
  <c r="H469"/>
  <c r="H478"/>
  <c r="H487"/>
  <c r="H496"/>
  <c r="H505"/>
  <c r="H352"/>
  <c r="H668"/>
  <c r="H659"/>
  <c r="H650"/>
  <c r="H641"/>
  <c r="H632"/>
  <c r="H623"/>
  <c r="H614"/>
  <c r="H605"/>
  <c r="H596"/>
  <c r="H587"/>
  <c r="H578"/>
  <c r="H569"/>
  <c r="H560"/>
  <c r="H551"/>
  <c r="H542"/>
  <c r="H533"/>
  <c r="H524"/>
  <c r="H515"/>
  <c r="H696"/>
  <c r="H705"/>
  <c r="H714"/>
  <c r="H723"/>
  <c r="H732"/>
  <c r="H741"/>
  <c r="H750"/>
  <c r="H759"/>
  <c r="H768"/>
  <c r="H777"/>
  <c r="H786"/>
  <c r="H795"/>
  <c r="H804"/>
  <c r="H813"/>
  <c r="H822"/>
  <c r="H831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352"/>
  <c r="H9454" i="6"/>
  <c r="H9455" s="1"/>
  <c r="H9456" s="1"/>
  <c r="H9457" s="1"/>
  <c r="H9458" s="1"/>
  <c r="H9459" s="1"/>
  <c r="H9460" s="1"/>
  <c r="H9461" s="1"/>
  <c r="H9462" s="1"/>
  <c r="H9463" s="1"/>
  <c r="H9464" s="1"/>
  <c r="H9465" s="1"/>
  <c r="H9466" s="1"/>
  <c r="H9467" s="1"/>
  <c r="H9468" s="1"/>
  <c r="H9469" s="1"/>
  <c r="H9470" s="1"/>
  <c r="H9471" s="1"/>
  <c r="H9472" s="1"/>
  <c r="H9473" s="1"/>
  <c r="H9474" s="1"/>
  <c r="H9475" s="1"/>
  <c r="H9476" s="1"/>
  <c r="H9477" s="1"/>
  <c r="H9478" s="1"/>
  <c r="H9479" s="1"/>
  <c r="H9480" s="1"/>
  <c r="H9481" s="1"/>
  <c r="H9482" s="1"/>
  <c r="H9483" s="1"/>
  <c r="H9484" s="1"/>
  <c r="H9485" s="1"/>
  <c r="H9486" s="1"/>
  <c r="H9487" s="1"/>
  <c r="H9488" s="1"/>
  <c r="H9489" s="1"/>
  <c r="H9490" s="1"/>
  <c r="H9491" s="1"/>
  <c r="H9492" s="1"/>
  <c r="H9493" s="1"/>
  <c r="H9494" s="1"/>
  <c r="H9495" s="1"/>
  <c r="H9496" s="1"/>
  <c r="H9497" s="1"/>
  <c r="H9498" s="1"/>
  <c r="H9499" s="1"/>
  <c r="H9500" s="1"/>
  <c r="H9501" s="1"/>
  <c r="H9502" s="1"/>
  <c r="H9503" s="1"/>
  <c r="H9504" s="1"/>
  <c r="H9505" s="1"/>
  <c r="H9506" s="1"/>
  <c r="H9507" s="1"/>
  <c r="H9508" s="1"/>
  <c r="H9509" s="1"/>
  <c r="H9510" s="1"/>
  <c r="H9511" s="1"/>
  <c r="H9512" s="1"/>
  <c r="H9513" s="1"/>
  <c r="H9514" s="1"/>
  <c r="H9515" s="1"/>
  <c r="H9516" s="1"/>
  <c r="H9517" s="1"/>
  <c r="H9518" s="1"/>
  <c r="H9519" s="1"/>
  <c r="H9520" s="1"/>
  <c r="H9521" s="1"/>
  <c r="H9522" s="1"/>
  <c r="H9523" s="1"/>
  <c r="H9524" s="1"/>
  <c r="H9525" s="1"/>
  <c r="H9526" s="1"/>
  <c r="H9527" s="1"/>
  <c r="H9528" s="1"/>
  <c r="H9529" s="1"/>
  <c r="H9530" s="1"/>
  <c r="H9531" s="1"/>
  <c r="H9532" s="1"/>
  <c r="H9533" s="1"/>
  <c r="H9534" s="1"/>
  <c r="H9535" s="1"/>
  <c r="H9536" s="1"/>
  <c r="H9537" s="1"/>
  <c r="H9538" s="1"/>
  <c r="H9539" s="1"/>
  <c r="H9540" s="1"/>
  <c r="H9541" s="1"/>
  <c r="H9542" s="1"/>
  <c r="H9543" s="1"/>
  <c r="H9544" s="1"/>
  <c r="H9545" s="1"/>
  <c r="H9546" s="1"/>
  <c r="H9547" s="1"/>
  <c r="H9548" s="1"/>
  <c r="H9549" s="1"/>
  <c r="H9550" s="1"/>
  <c r="H9551" s="1"/>
  <c r="H9552" s="1"/>
  <c r="H9553" s="1"/>
  <c r="H9554" s="1"/>
  <c r="H9555" s="1"/>
  <c r="H9556" s="1"/>
  <c r="H9557" s="1"/>
  <c r="H9558" s="1"/>
  <c r="H9559" s="1"/>
  <c r="H9560" s="1"/>
  <c r="H9561" s="1"/>
  <c r="H9562" s="1"/>
  <c r="H9563" s="1"/>
  <c r="H9564" s="1"/>
  <c r="H9565" s="1"/>
  <c r="H9566" s="1"/>
  <c r="H9567" s="1"/>
  <c r="H9568" s="1"/>
  <c r="H9569" s="1"/>
  <c r="H9570" s="1"/>
  <c r="H9571" s="1"/>
  <c r="H9572" s="1"/>
  <c r="H9573" s="1"/>
  <c r="H9574" s="1"/>
  <c r="H9575" s="1"/>
  <c r="H9576" s="1"/>
  <c r="H9577" s="1"/>
  <c r="H9578" s="1"/>
  <c r="H9579" s="1"/>
  <c r="H9580" s="1"/>
  <c r="H9581" s="1"/>
  <c r="H9582" s="1"/>
  <c r="H9583" s="1"/>
  <c r="H9584" s="1"/>
  <c r="H9585" s="1"/>
  <c r="H9586" s="1"/>
  <c r="H9587" s="1"/>
  <c r="H9588" s="1"/>
  <c r="H9589" s="1"/>
  <c r="H9590" s="1"/>
  <c r="H9591" s="1"/>
  <c r="H9592" s="1"/>
  <c r="H9593" s="1"/>
  <c r="H9594" s="1"/>
  <c r="H9595" s="1"/>
  <c r="H9596" s="1"/>
  <c r="H9597" s="1"/>
  <c r="H9598" s="1"/>
  <c r="H9599" s="1"/>
  <c r="H9600" s="1"/>
  <c r="H9601" s="1"/>
  <c r="H9602" s="1"/>
  <c r="H9603" s="1"/>
  <c r="H9604" s="1"/>
  <c r="H9605" s="1"/>
  <c r="H9606" s="1"/>
  <c r="H9607" s="1"/>
  <c r="H9608" s="1"/>
  <c r="H9609" s="1"/>
  <c r="H9610" s="1"/>
  <c r="H9611" s="1"/>
  <c r="H9612" s="1"/>
  <c r="H9613" s="1"/>
  <c r="H9614" s="1"/>
  <c r="H9615" s="1"/>
  <c r="H9616" s="1"/>
  <c r="H9617" s="1"/>
  <c r="H9618" s="1"/>
  <c r="H9619" s="1"/>
  <c r="H9620" s="1"/>
  <c r="H9621" s="1"/>
  <c r="H9622" s="1"/>
  <c r="H9623" s="1"/>
  <c r="H9624" s="1"/>
  <c r="H9625" s="1"/>
  <c r="H9626" s="1"/>
  <c r="H9627" s="1"/>
  <c r="H9628" s="1"/>
  <c r="H9629" s="1"/>
  <c r="H9630" s="1"/>
  <c r="H9631" s="1"/>
  <c r="H9632" s="1"/>
  <c r="H9274"/>
  <c r="H9275" s="1"/>
  <c r="H9276" s="1"/>
  <c r="H9277" s="1"/>
  <c r="H9278" s="1"/>
  <c r="H9279" s="1"/>
  <c r="H9280" s="1"/>
  <c r="H9281" s="1"/>
  <c r="H9282" s="1"/>
  <c r="H9283" s="1"/>
  <c r="H9284" s="1"/>
  <c r="H9285" s="1"/>
  <c r="H9286" s="1"/>
  <c r="H9287" s="1"/>
  <c r="H9288" s="1"/>
  <c r="H9289" s="1"/>
  <c r="H9290" s="1"/>
  <c r="H9291" s="1"/>
  <c r="H9292" s="1"/>
  <c r="H9293" s="1"/>
  <c r="H9294" s="1"/>
  <c r="H9295" s="1"/>
  <c r="H9296" s="1"/>
  <c r="H9297" s="1"/>
  <c r="H9298" s="1"/>
  <c r="H9299" s="1"/>
  <c r="H9300" s="1"/>
  <c r="H9301" s="1"/>
  <c r="H9302" s="1"/>
  <c r="H9303" s="1"/>
  <c r="H9304" s="1"/>
  <c r="H9305" s="1"/>
  <c r="H9306" s="1"/>
  <c r="H9307" s="1"/>
  <c r="H9308" s="1"/>
  <c r="H9309" s="1"/>
  <c r="H9310" s="1"/>
  <c r="H9311" s="1"/>
  <c r="H9312" s="1"/>
  <c r="H9313" s="1"/>
  <c r="H9314" s="1"/>
  <c r="H9315" s="1"/>
  <c r="H9316" s="1"/>
  <c r="H9317" s="1"/>
  <c r="H9318" s="1"/>
  <c r="H9319" s="1"/>
  <c r="H9320" s="1"/>
  <c r="H9321" s="1"/>
  <c r="H9322" s="1"/>
  <c r="H9323" s="1"/>
  <c r="H9324" s="1"/>
  <c r="H9325" s="1"/>
  <c r="H9326" s="1"/>
  <c r="H9327" s="1"/>
  <c r="H9328" s="1"/>
  <c r="H9329" s="1"/>
  <c r="H9330" s="1"/>
  <c r="H9331" s="1"/>
  <c r="H9332" s="1"/>
  <c r="H9333" s="1"/>
  <c r="H9334" s="1"/>
  <c r="H9335" s="1"/>
  <c r="H9336" s="1"/>
  <c r="H9337" s="1"/>
  <c r="H9338" s="1"/>
  <c r="H9339" s="1"/>
  <c r="H9340" s="1"/>
  <c r="H9341" s="1"/>
  <c r="H9342" s="1"/>
  <c r="H9343" s="1"/>
  <c r="H9344" s="1"/>
  <c r="H9345" s="1"/>
  <c r="H9346" s="1"/>
  <c r="H9347" s="1"/>
  <c r="H9348" s="1"/>
  <c r="H9349" s="1"/>
  <c r="H9350" s="1"/>
  <c r="H9351" s="1"/>
  <c r="H9352" s="1"/>
  <c r="H9353" s="1"/>
  <c r="H9354" s="1"/>
  <c r="H9355" s="1"/>
  <c r="H9356" s="1"/>
  <c r="H9357" s="1"/>
  <c r="H9358" s="1"/>
  <c r="H9359" s="1"/>
  <c r="H9360" s="1"/>
  <c r="H9361" s="1"/>
  <c r="H9362" s="1"/>
  <c r="H9363" s="1"/>
  <c r="H9364" s="1"/>
  <c r="H9365" s="1"/>
  <c r="H9366" s="1"/>
  <c r="H9367" s="1"/>
  <c r="H9368" s="1"/>
  <c r="H9369" s="1"/>
  <c r="H9370" s="1"/>
  <c r="H9371" s="1"/>
  <c r="H9372" s="1"/>
  <c r="H9373" s="1"/>
  <c r="H9374" s="1"/>
  <c r="H9375" s="1"/>
  <c r="H9376" s="1"/>
  <c r="H9377" s="1"/>
  <c r="H9378" s="1"/>
  <c r="H9379" s="1"/>
  <c r="H9380" s="1"/>
  <c r="H9381" s="1"/>
  <c r="H9382" s="1"/>
  <c r="H9383" s="1"/>
  <c r="H9384" s="1"/>
  <c r="H9385" s="1"/>
  <c r="H9386" s="1"/>
  <c r="H9387" s="1"/>
  <c r="H9388" s="1"/>
  <c r="H9389" s="1"/>
  <c r="H9390" s="1"/>
  <c r="H9391" s="1"/>
  <c r="H9392" s="1"/>
  <c r="H9393" s="1"/>
  <c r="H9394" s="1"/>
  <c r="H9395" s="1"/>
  <c r="H9396" s="1"/>
  <c r="H9397" s="1"/>
  <c r="H9398" s="1"/>
  <c r="H9399" s="1"/>
  <c r="H9400" s="1"/>
  <c r="H9401" s="1"/>
  <c r="H9402" s="1"/>
  <c r="H9403" s="1"/>
  <c r="H9404" s="1"/>
  <c r="H9405" s="1"/>
  <c r="H9406" s="1"/>
  <c r="H9407" s="1"/>
  <c r="H9408" s="1"/>
  <c r="H9409" s="1"/>
  <c r="H9410" s="1"/>
  <c r="H9411" s="1"/>
  <c r="H9412" s="1"/>
  <c r="H9413" s="1"/>
  <c r="H9414" s="1"/>
  <c r="H9415" s="1"/>
  <c r="H9416" s="1"/>
  <c r="H9417" s="1"/>
  <c r="H9418" s="1"/>
  <c r="H9419" s="1"/>
  <c r="H9420" s="1"/>
  <c r="H9421" s="1"/>
  <c r="H9422" s="1"/>
  <c r="H9423" s="1"/>
  <c r="H9424" s="1"/>
  <c r="H9425" s="1"/>
  <c r="H9426" s="1"/>
  <c r="H9427" s="1"/>
  <c r="H9428" s="1"/>
  <c r="H9429" s="1"/>
  <c r="H9430" s="1"/>
  <c r="H9431" s="1"/>
  <c r="H9432" s="1"/>
  <c r="H9433" s="1"/>
  <c r="H9434" s="1"/>
  <c r="H9435" s="1"/>
  <c r="H9436" s="1"/>
  <c r="H9437" s="1"/>
  <c r="H9438" s="1"/>
  <c r="H9439" s="1"/>
  <c r="H9440" s="1"/>
  <c r="H9441" s="1"/>
  <c r="H9442" s="1"/>
  <c r="H9443" s="1"/>
  <c r="H9444" s="1"/>
  <c r="H9445" s="1"/>
  <c r="H9446" s="1"/>
  <c r="H9447" s="1"/>
  <c r="H9448" s="1"/>
  <c r="H9449" s="1"/>
  <c r="H9450" s="1"/>
  <c r="H9451" s="1"/>
  <c r="H9452" s="1"/>
  <c r="H9094"/>
  <c r="H9095" s="1"/>
  <c r="H9096" s="1"/>
  <c r="H9097" s="1"/>
  <c r="H9098" s="1"/>
  <c r="H9099" s="1"/>
  <c r="H9100" s="1"/>
  <c r="H9101" s="1"/>
  <c r="H9102" s="1"/>
  <c r="H9103" s="1"/>
  <c r="H9104" s="1"/>
  <c r="H9105" s="1"/>
  <c r="H9106" s="1"/>
  <c r="H9107" s="1"/>
  <c r="H9108" s="1"/>
  <c r="H9109" s="1"/>
  <c r="H9110" s="1"/>
  <c r="H9111" s="1"/>
  <c r="H9112" s="1"/>
  <c r="H9113" s="1"/>
  <c r="H9114" s="1"/>
  <c r="H9115" s="1"/>
  <c r="H9116" s="1"/>
  <c r="H9117" s="1"/>
  <c r="H9118" s="1"/>
  <c r="H9119" s="1"/>
  <c r="H9120" s="1"/>
  <c r="H9121" s="1"/>
  <c r="H9122" s="1"/>
  <c r="H9123" s="1"/>
  <c r="H9124" s="1"/>
  <c r="H9125" s="1"/>
  <c r="H9126" s="1"/>
  <c r="H9127" s="1"/>
  <c r="H9128" s="1"/>
  <c r="H9129" s="1"/>
  <c r="H9130" s="1"/>
  <c r="H9131" s="1"/>
  <c r="H9132" s="1"/>
  <c r="H9133" s="1"/>
  <c r="H9134" s="1"/>
  <c r="H9135" s="1"/>
  <c r="H9136" s="1"/>
  <c r="H9137" s="1"/>
  <c r="H9138" s="1"/>
  <c r="H9139" s="1"/>
  <c r="H9140" s="1"/>
  <c r="H9141" s="1"/>
  <c r="H9142" s="1"/>
  <c r="H9143" s="1"/>
  <c r="H9144" s="1"/>
  <c r="H9145" s="1"/>
  <c r="H9146" s="1"/>
  <c r="H9147" s="1"/>
  <c r="H9148" s="1"/>
  <c r="H9149" s="1"/>
  <c r="H9150" s="1"/>
  <c r="H9151" s="1"/>
  <c r="H9152" s="1"/>
  <c r="H9153" s="1"/>
  <c r="H9154" s="1"/>
  <c r="H9155" s="1"/>
  <c r="H9156" s="1"/>
  <c r="H9157" s="1"/>
  <c r="H9158" s="1"/>
  <c r="H9159" s="1"/>
  <c r="H9160" s="1"/>
  <c r="H9161" s="1"/>
  <c r="H9162" s="1"/>
  <c r="H9163" s="1"/>
  <c r="H9164" s="1"/>
  <c r="H9165" s="1"/>
  <c r="H9166" s="1"/>
  <c r="H9167" s="1"/>
  <c r="H9168" s="1"/>
  <c r="H9169" s="1"/>
  <c r="H9170" s="1"/>
  <c r="H9171" s="1"/>
  <c r="H9172" s="1"/>
  <c r="H9173" s="1"/>
  <c r="H9174" s="1"/>
  <c r="H9175" s="1"/>
  <c r="H9176" s="1"/>
  <c r="H9177" s="1"/>
  <c r="H9178" s="1"/>
  <c r="H9179" s="1"/>
  <c r="H9180" s="1"/>
  <c r="H9181" s="1"/>
  <c r="H9182" s="1"/>
  <c r="H9183" s="1"/>
  <c r="H9184" s="1"/>
  <c r="H9185" s="1"/>
  <c r="H9186" s="1"/>
  <c r="H9187" s="1"/>
  <c r="H9188" s="1"/>
  <c r="H9189" s="1"/>
  <c r="H9190" s="1"/>
  <c r="H9191" s="1"/>
  <c r="H9192" s="1"/>
  <c r="H9193" s="1"/>
  <c r="H9194" s="1"/>
  <c r="H9195" s="1"/>
  <c r="H9196" s="1"/>
  <c r="H9197" s="1"/>
  <c r="H9198" s="1"/>
  <c r="H9199" s="1"/>
  <c r="H9200" s="1"/>
  <c r="H9201" s="1"/>
  <c r="H9202" s="1"/>
  <c r="H9203" s="1"/>
  <c r="H9204" s="1"/>
  <c r="H9205" s="1"/>
  <c r="H9206" s="1"/>
  <c r="H9207" s="1"/>
  <c r="H9208" s="1"/>
  <c r="H9209" s="1"/>
  <c r="H9210" s="1"/>
  <c r="H9211" s="1"/>
  <c r="H9212" s="1"/>
  <c r="H9213" s="1"/>
  <c r="H9214" s="1"/>
  <c r="H9215" s="1"/>
  <c r="H9216" s="1"/>
  <c r="H9217" s="1"/>
  <c r="H9218" s="1"/>
  <c r="H9219" s="1"/>
  <c r="H9220" s="1"/>
  <c r="H9221" s="1"/>
  <c r="H9222" s="1"/>
  <c r="H9223" s="1"/>
  <c r="H9224" s="1"/>
  <c r="H9225" s="1"/>
  <c r="H9226" s="1"/>
  <c r="H9227" s="1"/>
  <c r="H9228" s="1"/>
  <c r="H9229" s="1"/>
  <c r="H9230" s="1"/>
  <c r="H9231" s="1"/>
  <c r="H9232" s="1"/>
  <c r="H9233" s="1"/>
  <c r="H9234" s="1"/>
  <c r="H9235" s="1"/>
  <c r="H9236" s="1"/>
  <c r="H9237" s="1"/>
  <c r="H9238" s="1"/>
  <c r="H9239" s="1"/>
  <c r="H9240" s="1"/>
  <c r="H9241" s="1"/>
  <c r="H9242" s="1"/>
  <c r="H9243" s="1"/>
  <c r="H9244" s="1"/>
  <c r="H9245" s="1"/>
  <c r="H9246" s="1"/>
  <c r="H9247" s="1"/>
  <c r="H9248" s="1"/>
  <c r="H9249" s="1"/>
  <c r="H9250" s="1"/>
  <c r="H9251" s="1"/>
  <c r="H9252" s="1"/>
  <c r="H9253" s="1"/>
  <c r="H9254" s="1"/>
  <c r="H9255" s="1"/>
  <c r="H9256" s="1"/>
  <c r="H9257" s="1"/>
  <c r="H9258" s="1"/>
  <c r="H9259" s="1"/>
  <c r="H9260" s="1"/>
  <c r="H9261" s="1"/>
  <c r="H9262" s="1"/>
  <c r="H9263" s="1"/>
  <c r="H9264" s="1"/>
  <c r="H9265" s="1"/>
  <c r="H9266" s="1"/>
  <c r="H9267" s="1"/>
  <c r="H9268" s="1"/>
  <c r="H9269" s="1"/>
  <c r="H9270" s="1"/>
  <c r="H9271" s="1"/>
  <c r="H9272" s="1"/>
  <c r="H8914"/>
  <c r="H8915" s="1"/>
  <c r="H8916" s="1"/>
  <c r="H8917" s="1"/>
  <c r="H8918" s="1"/>
  <c r="H8919" s="1"/>
  <c r="H8920" s="1"/>
  <c r="H8921" s="1"/>
  <c r="H8922" s="1"/>
  <c r="H8923" s="1"/>
  <c r="H8924" s="1"/>
  <c r="H8925" s="1"/>
  <c r="H8926" s="1"/>
  <c r="H8927" s="1"/>
  <c r="H8928" s="1"/>
  <c r="H8929" s="1"/>
  <c r="H8930" s="1"/>
  <c r="H8931" s="1"/>
  <c r="H8932" s="1"/>
  <c r="H8933" s="1"/>
  <c r="H8934" s="1"/>
  <c r="H8935" s="1"/>
  <c r="H8936" s="1"/>
  <c r="H8937" s="1"/>
  <c r="H8938" s="1"/>
  <c r="H8939" s="1"/>
  <c r="H8940" s="1"/>
  <c r="H8941" s="1"/>
  <c r="H8942" s="1"/>
  <c r="H8943" s="1"/>
  <c r="H8944" s="1"/>
  <c r="H8945" s="1"/>
  <c r="H8946" s="1"/>
  <c r="H8947" s="1"/>
  <c r="H8948" s="1"/>
  <c r="H8949" s="1"/>
  <c r="H8950" s="1"/>
  <c r="H8951" s="1"/>
  <c r="H8952" s="1"/>
  <c r="H8953" s="1"/>
  <c r="H8954" s="1"/>
  <c r="H8955" s="1"/>
  <c r="H8956" s="1"/>
  <c r="H8957" s="1"/>
  <c r="H8958" s="1"/>
  <c r="H8959" s="1"/>
  <c r="H8960" s="1"/>
  <c r="H8961" s="1"/>
  <c r="H8962" s="1"/>
  <c r="H8963" s="1"/>
  <c r="H8964" s="1"/>
  <c r="H8965" s="1"/>
  <c r="H8966" s="1"/>
  <c r="H8967" s="1"/>
  <c r="H8968" s="1"/>
  <c r="H8969" s="1"/>
  <c r="H8970" s="1"/>
  <c r="H8971" s="1"/>
  <c r="H8972" s="1"/>
  <c r="H8973" s="1"/>
  <c r="H8974" s="1"/>
  <c r="H8975" s="1"/>
  <c r="H8976" s="1"/>
  <c r="H8977" s="1"/>
  <c r="H8978" s="1"/>
  <c r="H8979" s="1"/>
  <c r="H8980" s="1"/>
  <c r="H8981" s="1"/>
  <c r="H8982" s="1"/>
  <c r="H8983" s="1"/>
  <c r="H8984" s="1"/>
  <c r="H8985" s="1"/>
  <c r="H8986" s="1"/>
  <c r="H8987" s="1"/>
  <c r="H8988" s="1"/>
  <c r="H8989" s="1"/>
  <c r="H8990" s="1"/>
  <c r="H8991" s="1"/>
  <c r="H8992" s="1"/>
  <c r="H8993" s="1"/>
  <c r="H8994" s="1"/>
  <c r="H8995" s="1"/>
  <c r="H8996" s="1"/>
  <c r="H8997" s="1"/>
  <c r="H8998" s="1"/>
  <c r="H8999" s="1"/>
  <c r="H9000" s="1"/>
  <c r="H9001" s="1"/>
  <c r="H9002" s="1"/>
  <c r="H9003" s="1"/>
  <c r="H9004" s="1"/>
  <c r="H9005" s="1"/>
  <c r="H9006" s="1"/>
  <c r="H9007" s="1"/>
  <c r="H9008" s="1"/>
  <c r="H9009" s="1"/>
  <c r="H9010" s="1"/>
  <c r="H9011" s="1"/>
  <c r="H9012" s="1"/>
  <c r="H9013" s="1"/>
  <c r="H9014" s="1"/>
  <c r="H9015" s="1"/>
  <c r="H9016" s="1"/>
  <c r="H9017" s="1"/>
  <c r="H9018" s="1"/>
  <c r="H9019" s="1"/>
  <c r="H9020" s="1"/>
  <c r="H9021" s="1"/>
  <c r="H9022" s="1"/>
  <c r="H9023" s="1"/>
  <c r="H9024" s="1"/>
  <c r="H9025" s="1"/>
  <c r="H9026" s="1"/>
  <c r="H9027" s="1"/>
  <c r="H9028" s="1"/>
  <c r="H9029" s="1"/>
  <c r="H9030" s="1"/>
  <c r="H9031" s="1"/>
  <c r="H9032" s="1"/>
  <c r="H9033" s="1"/>
  <c r="H9034" s="1"/>
  <c r="H9035" s="1"/>
  <c r="H9036" s="1"/>
  <c r="H9037" s="1"/>
  <c r="H9038" s="1"/>
  <c r="H9039" s="1"/>
  <c r="H9040" s="1"/>
  <c r="H9041" s="1"/>
  <c r="H9042" s="1"/>
  <c r="H9043" s="1"/>
  <c r="H9044" s="1"/>
  <c r="H9045" s="1"/>
  <c r="H9046" s="1"/>
  <c r="H9047" s="1"/>
  <c r="H9048" s="1"/>
  <c r="H9049" s="1"/>
  <c r="H9050" s="1"/>
  <c r="H9051" s="1"/>
  <c r="H9052" s="1"/>
  <c r="H9053" s="1"/>
  <c r="H9054" s="1"/>
  <c r="H9055" s="1"/>
  <c r="H9056" s="1"/>
  <c r="H9057" s="1"/>
  <c r="H9058" s="1"/>
  <c r="H9059" s="1"/>
  <c r="H9060" s="1"/>
  <c r="H9061" s="1"/>
  <c r="H9062" s="1"/>
  <c r="H9063" s="1"/>
  <c r="H9064" s="1"/>
  <c r="H9065" s="1"/>
  <c r="H9066" s="1"/>
  <c r="H9067" s="1"/>
  <c r="H9068" s="1"/>
  <c r="H9069" s="1"/>
  <c r="H9070" s="1"/>
  <c r="H9071" s="1"/>
  <c r="H9072" s="1"/>
  <c r="H9073" s="1"/>
  <c r="H9074" s="1"/>
  <c r="H9075" s="1"/>
  <c r="H9076" s="1"/>
  <c r="H9077" s="1"/>
  <c r="H9078" s="1"/>
  <c r="H9079" s="1"/>
  <c r="H9080" s="1"/>
  <c r="H9081" s="1"/>
  <c r="H9082" s="1"/>
  <c r="H9083" s="1"/>
  <c r="H9084" s="1"/>
  <c r="H9085" s="1"/>
  <c r="H9086" s="1"/>
  <c r="H9087" s="1"/>
  <c r="H9088" s="1"/>
  <c r="H9089" s="1"/>
  <c r="H9090" s="1"/>
  <c r="H9091" s="1"/>
  <c r="H9092" s="1"/>
  <c r="H8734"/>
  <c r="H8735" s="1"/>
  <c r="H8736" s="1"/>
  <c r="H8737" s="1"/>
  <c r="H8738" s="1"/>
  <c r="H8739" s="1"/>
  <c r="H8740" s="1"/>
  <c r="H8741" s="1"/>
  <c r="H8742" s="1"/>
  <c r="H8743" s="1"/>
  <c r="H8744" s="1"/>
  <c r="H8745" s="1"/>
  <c r="H8746" s="1"/>
  <c r="H8747" s="1"/>
  <c r="H8748" s="1"/>
  <c r="H8749" s="1"/>
  <c r="H8750" s="1"/>
  <c r="H8751" s="1"/>
  <c r="H8752" s="1"/>
  <c r="H8753" s="1"/>
  <c r="H8754" s="1"/>
  <c r="H8755" s="1"/>
  <c r="H8756" s="1"/>
  <c r="H8757" s="1"/>
  <c r="H8758" s="1"/>
  <c r="H8759" s="1"/>
  <c r="H8760" s="1"/>
  <c r="H8761" s="1"/>
  <c r="H8762" s="1"/>
  <c r="H8763" s="1"/>
  <c r="H8764" s="1"/>
  <c r="H8765" s="1"/>
  <c r="H8766" s="1"/>
  <c r="H8767" s="1"/>
  <c r="H8768" s="1"/>
  <c r="H8769" s="1"/>
  <c r="H8770" s="1"/>
  <c r="H8771" s="1"/>
  <c r="H8772" s="1"/>
  <c r="H8773" s="1"/>
  <c r="H8774" s="1"/>
  <c r="H8775" s="1"/>
  <c r="H8776" s="1"/>
  <c r="H8777" s="1"/>
  <c r="H8778" s="1"/>
  <c r="H8779" s="1"/>
  <c r="H8780" s="1"/>
  <c r="H8781" s="1"/>
  <c r="H8782" s="1"/>
  <c r="H8783" s="1"/>
  <c r="H8784" s="1"/>
  <c r="H8785" s="1"/>
  <c r="H8786" s="1"/>
  <c r="H8787" s="1"/>
  <c r="H8788" s="1"/>
  <c r="H8789" s="1"/>
  <c r="H8790" s="1"/>
  <c r="H8791" s="1"/>
  <c r="H8792" s="1"/>
  <c r="H8793" s="1"/>
  <c r="H8794" s="1"/>
  <c r="H8795" s="1"/>
  <c r="H8796" s="1"/>
  <c r="H8797" s="1"/>
  <c r="H8798" s="1"/>
  <c r="H8799" s="1"/>
  <c r="H8800" s="1"/>
  <c r="H8801" s="1"/>
  <c r="H8802" s="1"/>
  <c r="H8803" s="1"/>
  <c r="H8804" s="1"/>
  <c r="H8805" s="1"/>
  <c r="H8806" s="1"/>
  <c r="H8807" s="1"/>
  <c r="H8808" s="1"/>
  <c r="H8809" s="1"/>
  <c r="H8810" s="1"/>
  <c r="H8811" s="1"/>
  <c r="H8812" s="1"/>
  <c r="H8813" s="1"/>
  <c r="H8814" s="1"/>
  <c r="H8815" s="1"/>
  <c r="H8816" s="1"/>
  <c r="H8817" s="1"/>
  <c r="H8818" s="1"/>
  <c r="H8819" s="1"/>
  <c r="H8820" s="1"/>
  <c r="H8821" s="1"/>
  <c r="H8822" s="1"/>
  <c r="H8823" s="1"/>
  <c r="H8824" s="1"/>
  <c r="H8825" s="1"/>
  <c r="H8826" s="1"/>
  <c r="H8827" s="1"/>
  <c r="H8828" s="1"/>
  <c r="H8829" s="1"/>
  <c r="H8830" s="1"/>
  <c r="H8831" s="1"/>
  <c r="H8832" s="1"/>
  <c r="H8833" s="1"/>
  <c r="H8834" s="1"/>
  <c r="H8835" s="1"/>
  <c r="H8836" s="1"/>
  <c r="H8837" s="1"/>
  <c r="H8838" s="1"/>
  <c r="H8839" s="1"/>
  <c r="H8840" s="1"/>
  <c r="H8841" s="1"/>
  <c r="H8842" s="1"/>
  <c r="H8843" s="1"/>
  <c r="H8844" s="1"/>
  <c r="H8845" s="1"/>
  <c r="H8846" s="1"/>
  <c r="H8847" s="1"/>
  <c r="H8848" s="1"/>
  <c r="H8849" s="1"/>
  <c r="H8850" s="1"/>
  <c r="H8851" s="1"/>
  <c r="H8852" s="1"/>
  <c r="H8853" s="1"/>
  <c r="H8854" s="1"/>
  <c r="H8855" s="1"/>
  <c r="H8856" s="1"/>
  <c r="H8857" s="1"/>
  <c r="H8858" s="1"/>
  <c r="H8859" s="1"/>
  <c r="H8860" s="1"/>
  <c r="H8861" s="1"/>
  <c r="H8862" s="1"/>
  <c r="H8863" s="1"/>
  <c r="H8864" s="1"/>
  <c r="H8865" s="1"/>
  <c r="H8866" s="1"/>
  <c r="H8867" s="1"/>
  <c r="H8868" s="1"/>
  <c r="H8869" s="1"/>
  <c r="H8870" s="1"/>
  <c r="H8871" s="1"/>
  <c r="H8872" s="1"/>
  <c r="H8873" s="1"/>
  <c r="H8874" s="1"/>
  <c r="H8875" s="1"/>
  <c r="H8876" s="1"/>
  <c r="H8877" s="1"/>
  <c r="H8878" s="1"/>
  <c r="H8879" s="1"/>
  <c r="H8880" s="1"/>
  <c r="H8881" s="1"/>
  <c r="H8882" s="1"/>
  <c r="H8883" s="1"/>
  <c r="H8884" s="1"/>
  <c r="H8885" s="1"/>
  <c r="H8886" s="1"/>
  <c r="H8887" s="1"/>
  <c r="H8888" s="1"/>
  <c r="H8889" s="1"/>
  <c r="H8890" s="1"/>
  <c r="H8891" s="1"/>
  <c r="H8892" s="1"/>
  <c r="H8893" s="1"/>
  <c r="H8894" s="1"/>
  <c r="H8895" s="1"/>
  <c r="H8896" s="1"/>
  <c r="H8897" s="1"/>
  <c r="H8898" s="1"/>
  <c r="H8899" s="1"/>
  <c r="H8900" s="1"/>
  <c r="H8901" s="1"/>
  <c r="H8902" s="1"/>
  <c r="H8903" s="1"/>
  <c r="H8904" s="1"/>
  <c r="H8905" s="1"/>
  <c r="H8906" s="1"/>
  <c r="H8907" s="1"/>
  <c r="H8908" s="1"/>
  <c r="H8909" s="1"/>
  <c r="H8910" s="1"/>
  <c r="H8911" s="1"/>
  <c r="H8912" s="1"/>
  <c r="H8554"/>
  <c r="H8555" s="1"/>
  <c r="H8556" s="1"/>
  <c r="H8557" s="1"/>
  <c r="H8558" s="1"/>
  <c r="H8559" s="1"/>
  <c r="H8560" s="1"/>
  <c r="H8561" s="1"/>
  <c r="H8562" s="1"/>
  <c r="H8563" s="1"/>
  <c r="H8564" s="1"/>
  <c r="H8565" s="1"/>
  <c r="H8566" s="1"/>
  <c r="H8567" s="1"/>
  <c r="H8568" s="1"/>
  <c r="H8569" s="1"/>
  <c r="H8570" s="1"/>
  <c r="H8571" s="1"/>
  <c r="H8572" s="1"/>
  <c r="H8573" s="1"/>
  <c r="H8574" s="1"/>
  <c r="H8575" s="1"/>
  <c r="H8576" s="1"/>
  <c r="H8577" s="1"/>
  <c r="H8578" s="1"/>
  <c r="H8579" s="1"/>
  <c r="H8580" s="1"/>
  <c r="H8581" s="1"/>
  <c r="H8582" s="1"/>
  <c r="H8583" s="1"/>
  <c r="H8584" s="1"/>
  <c r="H8585" s="1"/>
  <c r="H8586" s="1"/>
  <c r="H8587" s="1"/>
  <c r="H8588" s="1"/>
  <c r="H8589" s="1"/>
  <c r="H8590" s="1"/>
  <c r="H8591" s="1"/>
  <c r="H8592" s="1"/>
  <c r="H8593" s="1"/>
  <c r="H8594" s="1"/>
  <c r="H8595" s="1"/>
  <c r="H8596" s="1"/>
  <c r="H8597" s="1"/>
  <c r="H8598" s="1"/>
  <c r="H8599" s="1"/>
  <c r="H8600" s="1"/>
  <c r="H8601" s="1"/>
  <c r="H8602" s="1"/>
  <c r="H8603" s="1"/>
  <c r="H8604" s="1"/>
  <c r="H8605" s="1"/>
  <c r="H8606" s="1"/>
  <c r="H8607" s="1"/>
  <c r="H8608" s="1"/>
  <c r="H8609" s="1"/>
  <c r="H8610" s="1"/>
  <c r="H8611" s="1"/>
  <c r="H8612" s="1"/>
  <c r="H8613" s="1"/>
  <c r="H8614" s="1"/>
  <c r="H8615" s="1"/>
  <c r="H8616" s="1"/>
  <c r="H8617" s="1"/>
  <c r="H8618" s="1"/>
  <c r="H8619" s="1"/>
  <c r="H8620" s="1"/>
  <c r="H8621" s="1"/>
  <c r="H8622" s="1"/>
  <c r="H8623" s="1"/>
  <c r="H8624" s="1"/>
  <c r="H8625" s="1"/>
  <c r="H8626" s="1"/>
  <c r="H8627" s="1"/>
  <c r="H8628" s="1"/>
  <c r="H8629" s="1"/>
  <c r="H8630" s="1"/>
  <c r="H8631" s="1"/>
  <c r="H8632" s="1"/>
  <c r="H8633" s="1"/>
  <c r="H8634" s="1"/>
  <c r="H8635" s="1"/>
  <c r="H8636" s="1"/>
  <c r="H8637" s="1"/>
  <c r="H8638" s="1"/>
  <c r="H8639" s="1"/>
  <c r="H8640" s="1"/>
  <c r="H8641" s="1"/>
  <c r="H8642" s="1"/>
  <c r="H8643" s="1"/>
  <c r="H8644" s="1"/>
  <c r="H8645" s="1"/>
  <c r="H8646" s="1"/>
  <c r="H8647" s="1"/>
  <c r="H8648" s="1"/>
  <c r="H8649" s="1"/>
  <c r="H8650" s="1"/>
  <c r="H8651" s="1"/>
  <c r="H8652" s="1"/>
  <c r="H8653" s="1"/>
  <c r="H8654" s="1"/>
  <c r="H8655" s="1"/>
  <c r="H8656" s="1"/>
  <c r="H8657" s="1"/>
  <c r="H8658" s="1"/>
  <c r="H8659" s="1"/>
  <c r="H8660" s="1"/>
  <c r="H8661" s="1"/>
  <c r="H8662" s="1"/>
  <c r="H8663" s="1"/>
  <c r="H8664" s="1"/>
  <c r="H8665" s="1"/>
  <c r="H8666" s="1"/>
  <c r="H8667" s="1"/>
  <c r="H8668" s="1"/>
  <c r="H8669" s="1"/>
  <c r="H8670" s="1"/>
  <c r="H8671" s="1"/>
  <c r="H8672" s="1"/>
  <c r="H8673" s="1"/>
  <c r="H8674" s="1"/>
  <c r="H8675" s="1"/>
  <c r="H8676" s="1"/>
  <c r="H8677" s="1"/>
  <c r="H8678" s="1"/>
  <c r="H8679" s="1"/>
  <c r="H8680" s="1"/>
  <c r="H8681" s="1"/>
  <c r="H8682" s="1"/>
  <c r="H8683" s="1"/>
  <c r="H8684" s="1"/>
  <c r="H8685" s="1"/>
  <c r="H8686" s="1"/>
  <c r="H8687" s="1"/>
  <c r="H8688" s="1"/>
  <c r="H8689" s="1"/>
  <c r="H8690" s="1"/>
  <c r="H8691" s="1"/>
  <c r="H8692" s="1"/>
  <c r="H8693" s="1"/>
  <c r="H8694" s="1"/>
  <c r="H8695" s="1"/>
  <c r="H8696" s="1"/>
  <c r="H8697" s="1"/>
  <c r="H8698" s="1"/>
  <c r="H8699" s="1"/>
  <c r="H8700" s="1"/>
  <c r="H8701" s="1"/>
  <c r="H8702" s="1"/>
  <c r="H8703" s="1"/>
  <c r="H8704" s="1"/>
  <c r="H8705" s="1"/>
  <c r="H8706" s="1"/>
  <c r="H8707" s="1"/>
  <c r="H8708" s="1"/>
  <c r="H8709" s="1"/>
  <c r="H8710" s="1"/>
  <c r="H8711" s="1"/>
  <c r="H8712" s="1"/>
  <c r="H8713" s="1"/>
  <c r="H8714" s="1"/>
  <c r="H8715" s="1"/>
  <c r="H8716" s="1"/>
  <c r="H8717" s="1"/>
  <c r="H8718" s="1"/>
  <c r="H8719" s="1"/>
  <c r="H8720" s="1"/>
  <c r="H8721" s="1"/>
  <c r="H8722" s="1"/>
  <c r="H8723" s="1"/>
  <c r="H8724" s="1"/>
  <c r="H8725" s="1"/>
  <c r="H8726" s="1"/>
  <c r="H8727" s="1"/>
  <c r="H8728" s="1"/>
  <c r="H8729" s="1"/>
  <c r="H8730" s="1"/>
  <c r="H8731" s="1"/>
  <c r="H8732" s="1"/>
  <c r="H8374"/>
  <c r="H8375" s="1"/>
  <c r="H8376" s="1"/>
  <c r="H8377" s="1"/>
  <c r="H8378" s="1"/>
  <c r="H8379" s="1"/>
  <c r="H8380" s="1"/>
  <c r="H8381" s="1"/>
  <c r="H8382" s="1"/>
  <c r="H8383" s="1"/>
  <c r="H8384" s="1"/>
  <c r="H8385" s="1"/>
  <c r="H8386" s="1"/>
  <c r="H8387" s="1"/>
  <c r="H8388" s="1"/>
  <c r="H8389" s="1"/>
  <c r="H8390" s="1"/>
  <c r="H8391" s="1"/>
  <c r="H8392" s="1"/>
  <c r="H8393" s="1"/>
  <c r="H8394" s="1"/>
  <c r="H8395" s="1"/>
  <c r="H8396" s="1"/>
  <c r="H8397" s="1"/>
  <c r="H8398" s="1"/>
  <c r="H8399" s="1"/>
  <c r="H8400" s="1"/>
  <c r="H8401" s="1"/>
  <c r="H8402" s="1"/>
  <c r="H8403" s="1"/>
  <c r="H8404" s="1"/>
  <c r="H8405" s="1"/>
  <c r="H8406" s="1"/>
  <c r="H8407" s="1"/>
  <c r="H8408" s="1"/>
  <c r="H8409" s="1"/>
  <c r="H8410" s="1"/>
  <c r="H8411" s="1"/>
  <c r="H8412" s="1"/>
  <c r="H8413" s="1"/>
  <c r="H8414" s="1"/>
  <c r="H8415" s="1"/>
  <c r="H8416" s="1"/>
  <c r="H8417" s="1"/>
  <c r="H8418" s="1"/>
  <c r="H8419" s="1"/>
  <c r="H8420" s="1"/>
  <c r="H8421" s="1"/>
  <c r="H8422" s="1"/>
  <c r="H8423" s="1"/>
  <c r="H8424" s="1"/>
  <c r="H8425" s="1"/>
  <c r="H8426" s="1"/>
  <c r="H8427" s="1"/>
  <c r="H8428" s="1"/>
  <c r="H8429" s="1"/>
  <c r="H8430" s="1"/>
  <c r="H8431" s="1"/>
  <c r="H8432" s="1"/>
  <c r="H8433" s="1"/>
  <c r="H8434" s="1"/>
  <c r="H8435" s="1"/>
  <c r="H8436" s="1"/>
  <c r="H8437" s="1"/>
  <c r="H8438" s="1"/>
  <c r="H8439" s="1"/>
  <c r="H8440" s="1"/>
  <c r="H8441" s="1"/>
  <c r="H8442" s="1"/>
  <c r="H8443" s="1"/>
  <c r="H8444" s="1"/>
  <c r="H8445" s="1"/>
  <c r="H8446" s="1"/>
  <c r="H8447" s="1"/>
  <c r="H8448" s="1"/>
  <c r="H8449" s="1"/>
  <c r="H8450" s="1"/>
  <c r="H8451" s="1"/>
  <c r="H8452" s="1"/>
  <c r="H8453" s="1"/>
  <c r="H8454" s="1"/>
  <c r="H8455" s="1"/>
  <c r="H8456" s="1"/>
  <c r="H8457" s="1"/>
  <c r="H8458" s="1"/>
  <c r="H8459" s="1"/>
  <c r="H8460" s="1"/>
  <c r="H8461" s="1"/>
  <c r="H8462" s="1"/>
  <c r="H8463" s="1"/>
  <c r="H8464" s="1"/>
  <c r="H8465" s="1"/>
  <c r="H8466" s="1"/>
  <c r="H8467" s="1"/>
  <c r="H8468" s="1"/>
  <c r="H8469" s="1"/>
  <c r="H8470" s="1"/>
  <c r="H8471" s="1"/>
  <c r="H8472" s="1"/>
  <c r="H8473" s="1"/>
  <c r="H8474" s="1"/>
  <c r="H8475" s="1"/>
  <c r="H8476" s="1"/>
  <c r="H8477" s="1"/>
  <c r="H8478" s="1"/>
  <c r="H8479" s="1"/>
  <c r="H8480" s="1"/>
  <c r="H8481" s="1"/>
  <c r="H8482" s="1"/>
  <c r="H8483" s="1"/>
  <c r="H8484" s="1"/>
  <c r="H8485" s="1"/>
  <c r="H8486" s="1"/>
  <c r="H8487" s="1"/>
  <c r="H8488" s="1"/>
  <c r="H8489" s="1"/>
  <c r="H8490" s="1"/>
  <c r="H8491" s="1"/>
  <c r="H8492" s="1"/>
  <c r="H8493" s="1"/>
  <c r="H8494" s="1"/>
  <c r="H8495" s="1"/>
  <c r="H8496" s="1"/>
  <c r="H8497" s="1"/>
  <c r="H8498" s="1"/>
  <c r="H8499" s="1"/>
  <c r="H8500" s="1"/>
  <c r="H8501" s="1"/>
  <c r="H8502" s="1"/>
  <c r="H8503" s="1"/>
  <c r="H8504" s="1"/>
  <c r="H8505" s="1"/>
  <c r="H8506" s="1"/>
  <c r="H8507" s="1"/>
  <c r="H8508" s="1"/>
  <c r="H8509" s="1"/>
  <c r="H8510" s="1"/>
  <c r="H8511" s="1"/>
  <c r="H8512" s="1"/>
  <c r="H8513" s="1"/>
  <c r="H8514" s="1"/>
  <c r="H8515" s="1"/>
  <c r="H8516" s="1"/>
  <c r="H8517" s="1"/>
  <c r="H8518" s="1"/>
  <c r="H8519" s="1"/>
  <c r="H8520" s="1"/>
  <c r="H8521" s="1"/>
  <c r="H8522" s="1"/>
  <c r="H8523" s="1"/>
  <c r="H8524" s="1"/>
  <c r="H8525" s="1"/>
  <c r="H8526" s="1"/>
  <c r="H8527" s="1"/>
  <c r="H8528" s="1"/>
  <c r="H8529" s="1"/>
  <c r="H8530" s="1"/>
  <c r="H8531" s="1"/>
  <c r="H8532" s="1"/>
  <c r="H8533" s="1"/>
  <c r="H8534" s="1"/>
  <c r="H8535" s="1"/>
  <c r="H8536" s="1"/>
  <c r="H8537" s="1"/>
  <c r="H8538" s="1"/>
  <c r="H8539" s="1"/>
  <c r="H8540" s="1"/>
  <c r="H8541" s="1"/>
  <c r="H8542" s="1"/>
  <c r="H8543" s="1"/>
  <c r="H8544" s="1"/>
  <c r="H8545" s="1"/>
  <c r="H8546" s="1"/>
  <c r="H8547" s="1"/>
  <c r="H8548" s="1"/>
  <c r="H8549" s="1"/>
  <c r="H8550" s="1"/>
  <c r="H8551" s="1"/>
  <c r="H8552" s="1"/>
  <c r="H8194"/>
  <c r="H8195" s="1"/>
  <c r="H8196" s="1"/>
  <c r="H8197" s="1"/>
  <c r="H8198" s="1"/>
  <c r="H8199" s="1"/>
  <c r="H8200" s="1"/>
  <c r="H8201" s="1"/>
  <c r="H8202" s="1"/>
  <c r="H8203" s="1"/>
  <c r="H8204" s="1"/>
  <c r="H8205" s="1"/>
  <c r="H8206" s="1"/>
  <c r="H8207" s="1"/>
  <c r="H8208" s="1"/>
  <c r="H8209" s="1"/>
  <c r="H8210" s="1"/>
  <c r="H8211" s="1"/>
  <c r="H8212" s="1"/>
  <c r="H8213" s="1"/>
  <c r="H8214" s="1"/>
  <c r="H8215" s="1"/>
  <c r="H8216" s="1"/>
  <c r="H8217" s="1"/>
  <c r="H8218" s="1"/>
  <c r="H8219" s="1"/>
  <c r="H8220" s="1"/>
  <c r="H8221" s="1"/>
  <c r="H8222" s="1"/>
  <c r="H8223" s="1"/>
  <c r="H8224" s="1"/>
  <c r="H8225" s="1"/>
  <c r="H8226" s="1"/>
  <c r="H8227" s="1"/>
  <c r="H8228" s="1"/>
  <c r="H8229" s="1"/>
  <c r="H8230" s="1"/>
  <c r="H8231" s="1"/>
  <c r="H8232" s="1"/>
  <c r="H8233" s="1"/>
  <c r="H8234" s="1"/>
  <c r="H8235" s="1"/>
  <c r="H8236" s="1"/>
  <c r="H8237" s="1"/>
  <c r="H8238" s="1"/>
  <c r="H8239" s="1"/>
  <c r="H8240" s="1"/>
  <c r="H8241" s="1"/>
  <c r="H8242" s="1"/>
  <c r="H8243" s="1"/>
  <c r="H8244" s="1"/>
  <c r="H8245" s="1"/>
  <c r="H8246" s="1"/>
  <c r="H8247" s="1"/>
  <c r="H8248" s="1"/>
  <c r="H8249" s="1"/>
  <c r="H8250" s="1"/>
  <c r="H8251" s="1"/>
  <c r="H8252" s="1"/>
  <c r="H8253" s="1"/>
  <c r="H8254" s="1"/>
  <c r="H8255" s="1"/>
  <c r="H8256" s="1"/>
  <c r="H8257" s="1"/>
  <c r="H8258" s="1"/>
  <c r="H8259" s="1"/>
  <c r="H8260" s="1"/>
  <c r="H8261" s="1"/>
  <c r="H8262" s="1"/>
  <c r="H8263" s="1"/>
  <c r="H8264" s="1"/>
  <c r="H8265" s="1"/>
  <c r="H8266" s="1"/>
  <c r="H8267" s="1"/>
  <c r="H8268" s="1"/>
  <c r="H8269" s="1"/>
  <c r="H8270" s="1"/>
  <c r="H8271" s="1"/>
  <c r="H8272" s="1"/>
  <c r="H8273" s="1"/>
  <c r="H8274" s="1"/>
  <c r="H8275" s="1"/>
  <c r="H8276" s="1"/>
  <c r="H8277" s="1"/>
  <c r="H8278" s="1"/>
  <c r="H8279" s="1"/>
  <c r="H8280" s="1"/>
  <c r="H8281" s="1"/>
  <c r="H8282" s="1"/>
  <c r="H8283" s="1"/>
  <c r="H8284" s="1"/>
  <c r="H8285" s="1"/>
  <c r="H8286" s="1"/>
  <c r="H8287" s="1"/>
  <c r="H8288" s="1"/>
  <c r="H8289" s="1"/>
  <c r="H8290" s="1"/>
  <c r="H8291" s="1"/>
  <c r="H8292" s="1"/>
  <c r="H8293" s="1"/>
  <c r="H8294" s="1"/>
  <c r="H8295" s="1"/>
  <c r="H8296" s="1"/>
  <c r="H8297" s="1"/>
  <c r="H8298" s="1"/>
  <c r="H8299" s="1"/>
  <c r="H8300" s="1"/>
  <c r="H8301" s="1"/>
  <c r="H8302" s="1"/>
  <c r="H8303" s="1"/>
  <c r="H8304" s="1"/>
  <c r="H8305" s="1"/>
  <c r="H8306" s="1"/>
  <c r="H8307" s="1"/>
  <c r="H8308" s="1"/>
  <c r="H8309" s="1"/>
  <c r="H8310" s="1"/>
  <c r="H8311" s="1"/>
  <c r="H8312" s="1"/>
  <c r="H8313" s="1"/>
  <c r="H8314" s="1"/>
  <c r="H8315" s="1"/>
  <c r="H8316" s="1"/>
  <c r="H8317" s="1"/>
  <c r="H8318" s="1"/>
  <c r="H8319" s="1"/>
  <c r="H8320" s="1"/>
  <c r="H8321" s="1"/>
  <c r="H8322" s="1"/>
  <c r="H8323" s="1"/>
  <c r="H8324" s="1"/>
  <c r="H8325" s="1"/>
  <c r="H8326" s="1"/>
  <c r="H8327" s="1"/>
  <c r="H8328" s="1"/>
  <c r="H8329" s="1"/>
  <c r="H8330" s="1"/>
  <c r="H8331" s="1"/>
  <c r="H8332" s="1"/>
  <c r="H8333" s="1"/>
  <c r="H8334" s="1"/>
  <c r="H8335" s="1"/>
  <c r="H8336" s="1"/>
  <c r="H8337" s="1"/>
  <c r="H8338" s="1"/>
  <c r="H8339" s="1"/>
  <c r="H8340" s="1"/>
  <c r="H8341" s="1"/>
  <c r="H8342" s="1"/>
  <c r="H8343" s="1"/>
  <c r="H8344" s="1"/>
  <c r="H8345" s="1"/>
  <c r="H8346" s="1"/>
  <c r="H8347" s="1"/>
  <c r="H8348" s="1"/>
  <c r="H8349" s="1"/>
  <c r="H8350" s="1"/>
  <c r="H8351" s="1"/>
  <c r="H8352" s="1"/>
  <c r="H8353" s="1"/>
  <c r="H8354" s="1"/>
  <c r="H8355" s="1"/>
  <c r="H8356" s="1"/>
  <c r="H8357" s="1"/>
  <c r="H8358" s="1"/>
  <c r="H8359" s="1"/>
  <c r="H8360" s="1"/>
  <c r="H8361" s="1"/>
  <c r="H8362" s="1"/>
  <c r="H8363" s="1"/>
  <c r="H8364" s="1"/>
  <c r="H8365" s="1"/>
  <c r="H8366" s="1"/>
  <c r="H8367" s="1"/>
  <c r="H8368" s="1"/>
  <c r="H8369" s="1"/>
  <c r="H8370" s="1"/>
  <c r="H8371" s="1"/>
  <c r="H8372" s="1"/>
  <c r="H8014"/>
  <c r="H8015" s="1"/>
  <c r="H8016" s="1"/>
  <c r="H8017" s="1"/>
  <c r="H8018" s="1"/>
  <c r="H8019" s="1"/>
  <c r="H8020" s="1"/>
  <c r="H8021" s="1"/>
  <c r="H8022" s="1"/>
  <c r="H8023" s="1"/>
  <c r="H8024" s="1"/>
  <c r="H8025" s="1"/>
  <c r="H8026" s="1"/>
  <c r="H8027" s="1"/>
  <c r="H8028" s="1"/>
  <c r="H8029" s="1"/>
  <c r="H8030" s="1"/>
  <c r="H8031" s="1"/>
  <c r="H8032" s="1"/>
  <c r="H8033" s="1"/>
  <c r="H8034" s="1"/>
  <c r="H8035" s="1"/>
  <c r="H8036" s="1"/>
  <c r="H8037" s="1"/>
  <c r="H8038" s="1"/>
  <c r="H8039" s="1"/>
  <c r="H8040" s="1"/>
  <c r="H8041" s="1"/>
  <c r="H8042" s="1"/>
  <c r="H8043" s="1"/>
  <c r="H8044" s="1"/>
  <c r="H8045" s="1"/>
  <c r="H8046" s="1"/>
  <c r="H8047" s="1"/>
  <c r="H8048" s="1"/>
  <c r="H8049" s="1"/>
  <c r="H8050" s="1"/>
  <c r="H8051" s="1"/>
  <c r="H8052" s="1"/>
  <c r="H8053" s="1"/>
  <c r="H8054" s="1"/>
  <c r="H8055" s="1"/>
  <c r="H8056" s="1"/>
  <c r="H8057" s="1"/>
  <c r="H8058" s="1"/>
  <c r="H8059" s="1"/>
  <c r="H8060" s="1"/>
  <c r="H8061" s="1"/>
  <c r="H8062" s="1"/>
  <c r="H8063" s="1"/>
  <c r="H8064" s="1"/>
  <c r="H8065" s="1"/>
  <c r="H8066" s="1"/>
  <c r="H8067" s="1"/>
  <c r="H8068" s="1"/>
  <c r="H8069" s="1"/>
  <c r="H8070" s="1"/>
  <c r="H8071" s="1"/>
  <c r="H8072" s="1"/>
  <c r="H8073" s="1"/>
  <c r="H8074" s="1"/>
  <c r="H8075" s="1"/>
  <c r="H8076" s="1"/>
  <c r="H8077" s="1"/>
  <c r="H8078" s="1"/>
  <c r="H8079" s="1"/>
  <c r="H8080" s="1"/>
  <c r="H8081" s="1"/>
  <c r="H8082" s="1"/>
  <c r="H8083" s="1"/>
  <c r="H8084" s="1"/>
  <c r="H8085" s="1"/>
  <c r="H8086" s="1"/>
  <c r="H8087" s="1"/>
  <c r="H8088" s="1"/>
  <c r="H8089" s="1"/>
  <c r="H8090" s="1"/>
  <c r="H8091" s="1"/>
  <c r="H8092" s="1"/>
  <c r="H8093" s="1"/>
  <c r="H8094" s="1"/>
  <c r="H8095" s="1"/>
  <c r="H8096" s="1"/>
  <c r="H8097" s="1"/>
  <c r="H8098" s="1"/>
  <c r="H8099" s="1"/>
  <c r="H8100" s="1"/>
  <c r="H8101" s="1"/>
  <c r="H8102" s="1"/>
  <c r="H8103" s="1"/>
  <c r="H8104" s="1"/>
  <c r="H8105" s="1"/>
  <c r="H8106" s="1"/>
  <c r="H8107" s="1"/>
  <c r="H8108" s="1"/>
  <c r="H8109" s="1"/>
  <c r="H8110" s="1"/>
  <c r="H8111" s="1"/>
  <c r="H8112" s="1"/>
  <c r="H8113" s="1"/>
  <c r="H8114" s="1"/>
  <c r="H8115" s="1"/>
  <c r="H8116" s="1"/>
  <c r="H8117" s="1"/>
  <c r="H8118" s="1"/>
  <c r="H8119" s="1"/>
  <c r="H8120" s="1"/>
  <c r="H8121" s="1"/>
  <c r="H8122" s="1"/>
  <c r="H8123" s="1"/>
  <c r="H8124" s="1"/>
  <c r="H8125" s="1"/>
  <c r="H8126" s="1"/>
  <c r="H8127" s="1"/>
  <c r="H8128" s="1"/>
  <c r="H8129" s="1"/>
  <c r="H8130" s="1"/>
  <c r="H8131" s="1"/>
  <c r="H8132" s="1"/>
  <c r="H8133" s="1"/>
  <c r="H8134" s="1"/>
  <c r="H8135" s="1"/>
  <c r="H8136" s="1"/>
  <c r="H8137" s="1"/>
  <c r="H8138" s="1"/>
  <c r="H8139" s="1"/>
  <c r="H8140" s="1"/>
  <c r="H8141" s="1"/>
  <c r="H8142" s="1"/>
  <c r="H8143" s="1"/>
  <c r="H8144" s="1"/>
  <c r="H8145" s="1"/>
  <c r="H8146" s="1"/>
  <c r="H8147" s="1"/>
  <c r="H8148" s="1"/>
  <c r="H8149" s="1"/>
  <c r="H8150" s="1"/>
  <c r="H8151" s="1"/>
  <c r="H8152" s="1"/>
  <c r="H8153" s="1"/>
  <c r="H8154" s="1"/>
  <c r="H8155" s="1"/>
  <c r="H8156" s="1"/>
  <c r="H8157" s="1"/>
  <c r="H8158" s="1"/>
  <c r="H8159" s="1"/>
  <c r="H8160" s="1"/>
  <c r="H8161" s="1"/>
  <c r="H8162" s="1"/>
  <c r="H8163" s="1"/>
  <c r="H8164" s="1"/>
  <c r="H8165" s="1"/>
  <c r="H8166" s="1"/>
  <c r="H8167" s="1"/>
  <c r="H8168" s="1"/>
  <c r="H8169" s="1"/>
  <c r="H8170" s="1"/>
  <c r="H8171" s="1"/>
  <c r="H8172" s="1"/>
  <c r="H8173" s="1"/>
  <c r="H8174" s="1"/>
  <c r="H8175" s="1"/>
  <c r="H8176" s="1"/>
  <c r="H8177" s="1"/>
  <c r="H8178" s="1"/>
  <c r="H8179" s="1"/>
  <c r="H8180" s="1"/>
  <c r="H8181" s="1"/>
  <c r="H8182" s="1"/>
  <c r="H8183" s="1"/>
  <c r="H8184" s="1"/>
  <c r="H8185" s="1"/>
  <c r="H8186" s="1"/>
  <c r="H8187" s="1"/>
  <c r="H8188" s="1"/>
  <c r="H8189" s="1"/>
  <c r="H8190" s="1"/>
  <c r="H8191" s="1"/>
  <c r="H8192" s="1"/>
  <c r="H7834"/>
  <c r="H7835" s="1"/>
  <c r="H7836" s="1"/>
  <c r="H7837" s="1"/>
  <c r="H7838" s="1"/>
  <c r="H7839" s="1"/>
  <c r="H7840" s="1"/>
  <c r="H7841" s="1"/>
  <c r="H7842" s="1"/>
  <c r="H7843" s="1"/>
  <c r="H7844" s="1"/>
  <c r="H7845" s="1"/>
  <c r="H7846" s="1"/>
  <c r="H7847" s="1"/>
  <c r="H7848" s="1"/>
  <c r="H7849" s="1"/>
  <c r="H7850" s="1"/>
  <c r="H7851" s="1"/>
  <c r="H7852" s="1"/>
  <c r="H7853" s="1"/>
  <c r="H7854" s="1"/>
  <c r="H7855" s="1"/>
  <c r="H7856" s="1"/>
  <c r="H7857" s="1"/>
  <c r="H7858" s="1"/>
  <c r="H7859" s="1"/>
  <c r="H7860" s="1"/>
  <c r="H7861" s="1"/>
  <c r="H7862" s="1"/>
  <c r="H7863" s="1"/>
  <c r="H7864" s="1"/>
  <c r="H7865" s="1"/>
  <c r="H7866" s="1"/>
  <c r="H7867" s="1"/>
  <c r="H7868" s="1"/>
  <c r="H7869" s="1"/>
  <c r="H7870" s="1"/>
  <c r="H7871" s="1"/>
  <c r="H7872" s="1"/>
  <c r="H7873" s="1"/>
  <c r="H7874" s="1"/>
  <c r="H7875" s="1"/>
  <c r="H7876" s="1"/>
  <c r="H7877" s="1"/>
  <c r="H7878" s="1"/>
  <c r="H7879" s="1"/>
  <c r="H7880" s="1"/>
  <c r="H7881" s="1"/>
  <c r="H7882" s="1"/>
  <c r="H7883" s="1"/>
  <c r="H7884" s="1"/>
  <c r="H7885" s="1"/>
  <c r="H7886" s="1"/>
  <c r="H7887" s="1"/>
  <c r="H7888" s="1"/>
  <c r="H7889" s="1"/>
  <c r="H7890" s="1"/>
  <c r="H7891" s="1"/>
  <c r="H7892" s="1"/>
  <c r="H7893" s="1"/>
  <c r="H7894" s="1"/>
  <c r="H7895" s="1"/>
  <c r="H7896" s="1"/>
  <c r="H7897" s="1"/>
  <c r="H7898" s="1"/>
  <c r="H7899" s="1"/>
  <c r="H7900" s="1"/>
  <c r="H7901" s="1"/>
  <c r="H7902" s="1"/>
  <c r="H7903" s="1"/>
  <c r="H7904" s="1"/>
  <c r="H7905" s="1"/>
  <c r="H7906" s="1"/>
  <c r="H7907" s="1"/>
  <c r="H7908" s="1"/>
  <c r="H7909" s="1"/>
  <c r="H7910" s="1"/>
  <c r="H7911" s="1"/>
  <c r="H7912" s="1"/>
  <c r="H7913" s="1"/>
  <c r="H7914" s="1"/>
  <c r="H7915" s="1"/>
  <c r="H7916" s="1"/>
  <c r="H7917" s="1"/>
  <c r="H7918" s="1"/>
  <c r="H7919" s="1"/>
  <c r="H7920" s="1"/>
  <c r="H7921" s="1"/>
  <c r="H7922" s="1"/>
  <c r="H7923" s="1"/>
  <c r="H7924" s="1"/>
  <c r="H7925" s="1"/>
  <c r="H7926" s="1"/>
  <c r="H7927" s="1"/>
  <c r="H7928" s="1"/>
  <c r="H7929" s="1"/>
  <c r="H7930" s="1"/>
  <c r="H7931" s="1"/>
  <c r="H7932" s="1"/>
  <c r="H7933" s="1"/>
  <c r="H7934" s="1"/>
  <c r="H7935" s="1"/>
  <c r="H7936" s="1"/>
  <c r="H7937" s="1"/>
  <c r="H7938" s="1"/>
  <c r="H7939" s="1"/>
  <c r="H7940" s="1"/>
  <c r="H7941" s="1"/>
  <c r="H7942" s="1"/>
  <c r="H7943" s="1"/>
  <c r="H7944" s="1"/>
  <c r="H7945" s="1"/>
  <c r="H7946" s="1"/>
  <c r="H7947" s="1"/>
  <c r="H7948" s="1"/>
  <c r="H7949" s="1"/>
  <c r="H7950" s="1"/>
  <c r="H7951" s="1"/>
  <c r="H7952" s="1"/>
  <c r="H7953" s="1"/>
  <c r="H7954" s="1"/>
  <c r="H7955" s="1"/>
  <c r="H7956" s="1"/>
  <c r="H7957" s="1"/>
  <c r="H7958" s="1"/>
  <c r="H7959" s="1"/>
  <c r="H7960" s="1"/>
  <c r="H7961" s="1"/>
  <c r="H7962" s="1"/>
  <c r="H7963" s="1"/>
  <c r="H7964" s="1"/>
  <c r="H7965" s="1"/>
  <c r="H7966" s="1"/>
  <c r="H7967" s="1"/>
  <c r="H7968" s="1"/>
  <c r="H7969" s="1"/>
  <c r="H7970" s="1"/>
  <c r="H7971" s="1"/>
  <c r="H7972" s="1"/>
  <c r="H7973" s="1"/>
  <c r="H7974" s="1"/>
  <c r="H7975" s="1"/>
  <c r="H7976" s="1"/>
  <c r="H7977" s="1"/>
  <c r="H7978" s="1"/>
  <c r="H7979" s="1"/>
  <c r="H7980" s="1"/>
  <c r="H7981" s="1"/>
  <c r="H7982" s="1"/>
  <c r="H7983" s="1"/>
  <c r="H7984" s="1"/>
  <c r="H7985" s="1"/>
  <c r="H7986" s="1"/>
  <c r="H7987" s="1"/>
  <c r="H7988" s="1"/>
  <c r="H7989" s="1"/>
  <c r="H7990" s="1"/>
  <c r="H7991" s="1"/>
  <c r="H7992" s="1"/>
  <c r="H7993" s="1"/>
  <c r="H7994" s="1"/>
  <c r="H7995" s="1"/>
  <c r="H7996" s="1"/>
  <c r="H7997" s="1"/>
  <c r="H7998" s="1"/>
  <c r="H7999" s="1"/>
  <c r="H8000" s="1"/>
  <c r="H8001" s="1"/>
  <c r="H8002" s="1"/>
  <c r="H8003" s="1"/>
  <c r="H8004" s="1"/>
  <c r="H8005" s="1"/>
  <c r="H8006" s="1"/>
  <c r="H8007" s="1"/>
  <c r="H8008" s="1"/>
  <c r="H8009" s="1"/>
  <c r="H8010" s="1"/>
  <c r="H8011" s="1"/>
  <c r="H8012" s="1"/>
  <c r="H7654"/>
  <c r="H7655" s="1"/>
  <c r="H7656" s="1"/>
  <c r="H7657" s="1"/>
  <c r="H7658" s="1"/>
  <c r="H7659" s="1"/>
  <c r="H7660" s="1"/>
  <c r="H7661" s="1"/>
  <c r="H7662" s="1"/>
  <c r="H7663" s="1"/>
  <c r="H7664" s="1"/>
  <c r="H7665" s="1"/>
  <c r="H7666" s="1"/>
  <c r="H7667" s="1"/>
  <c r="H7668" s="1"/>
  <c r="H7669" s="1"/>
  <c r="H7670" s="1"/>
  <c r="H7671" s="1"/>
  <c r="H7672" s="1"/>
  <c r="H7673" s="1"/>
  <c r="H7674" s="1"/>
  <c r="H7675" s="1"/>
  <c r="H7676" s="1"/>
  <c r="H7677" s="1"/>
  <c r="H7678" s="1"/>
  <c r="H7679" s="1"/>
  <c r="H7680" s="1"/>
  <c r="H7681" s="1"/>
  <c r="H7682" s="1"/>
  <c r="H7683" s="1"/>
  <c r="H7684" s="1"/>
  <c r="H7685" s="1"/>
  <c r="H7686" s="1"/>
  <c r="H7687" s="1"/>
  <c r="H7688" s="1"/>
  <c r="H7689" s="1"/>
  <c r="H7690" s="1"/>
  <c r="H7691" s="1"/>
  <c r="H7692" s="1"/>
  <c r="H7693" s="1"/>
  <c r="H7694" s="1"/>
  <c r="H7695" s="1"/>
  <c r="H7696" s="1"/>
  <c r="H7697" s="1"/>
  <c r="H7698" s="1"/>
  <c r="H7699" s="1"/>
  <c r="H7700" s="1"/>
  <c r="H7701" s="1"/>
  <c r="H7702" s="1"/>
  <c r="H7703" s="1"/>
  <c r="H7704" s="1"/>
  <c r="H7705" s="1"/>
  <c r="H7706" s="1"/>
  <c r="H7707" s="1"/>
  <c r="H7708" s="1"/>
  <c r="H7709" s="1"/>
  <c r="H7710" s="1"/>
  <c r="H7711" s="1"/>
  <c r="H7712" s="1"/>
  <c r="H7713" s="1"/>
  <c r="H7714" s="1"/>
  <c r="H7715" s="1"/>
  <c r="H7716" s="1"/>
  <c r="H7717" s="1"/>
  <c r="H7718" s="1"/>
  <c r="H7719" s="1"/>
  <c r="H7720" s="1"/>
  <c r="H7721" s="1"/>
  <c r="H7722" s="1"/>
  <c r="H7723" s="1"/>
  <c r="H7724" s="1"/>
  <c r="H7725" s="1"/>
  <c r="H7726" s="1"/>
  <c r="H7727" s="1"/>
  <c r="H7728" s="1"/>
  <c r="H7729" s="1"/>
  <c r="H7730" s="1"/>
  <c r="H7731" s="1"/>
  <c r="H7732" s="1"/>
  <c r="H7733" s="1"/>
  <c r="H7734" s="1"/>
  <c r="H7735" s="1"/>
  <c r="H7736" s="1"/>
  <c r="H7737" s="1"/>
  <c r="H7738" s="1"/>
  <c r="H7739" s="1"/>
  <c r="H7740" s="1"/>
  <c r="H7741" s="1"/>
  <c r="H7742" s="1"/>
  <c r="H7743" s="1"/>
  <c r="H7744" s="1"/>
  <c r="H7745" s="1"/>
  <c r="H7746" s="1"/>
  <c r="H7747" s="1"/>
  <c r="H7748" s="1"/>
  <c r="H7749" s="1"/>
  <c r="H7750" s="1"/>
  <c r="H7751" s="1"/>
  <c r="H7752" s="1"/>
  <c r="H7753" s="1"/>
  <c r="H7754" s="1"/>
  <c r="H7755" s="1"/>
  <c r="H7756" s="1"/>
  <c r="H7757" s="1"/>
  <c r="H7758" s="1"/>
  <c r="H7759" s="1"/>
  <c r="H7760" s="1"/>
  <c r="H7761" s="1"/>
  <c r="H7762" s="1"/>
  <c r="H7763" s="1"/>
  <c r="H7764" s="1"/>
  <c r="H7765" s="1"/>
  <c r="H7766" s="1"/>
  <c r="H7767" s="1"/>
  <c r="H7768" s="1"/>
  <c r="H7769" s="1"/>
  <c r="H7770" s="1"/>
  <c r="H7771" s="1"/>
  <c r="H7772" s="1"/>
  <c r="H7773" s="1"/>
  <c r="H7774" s="1"/>
  <c r="H7775" s="1"/>
  <c r="H7776" s="1"/>
  <c r="H7777" s="1"/>
  <c r="H7778" s="1"/>
  <c r="H7779" s="1"/>
  <c r="H7780" s="1"/>
  <c r="H7781" s="1"/>
  <c r="H7782" s="1"/>
  <c r="H7783" s="1"/>
  <c r="H7784" s="1"/>
  <c r="H7785" s="1"/>
  <c r="H7786" s="1"/>
  <c r="H7787" s="1"/>
  <c r="H7788" s="1"/>
  <c r="H7789" s="1"/>
  <c r="H7790" s="1"/>
  <c r="H7791" s="1"/>
  <c r="H7792" s="1"/>
  <c r="H7793" s="1"/>
  <c r="H7794" s="1"/>
  <c r="H7795" s="1"/>
  <c r="H7796" s="1"/>
  <c r="H7797" s="1"/>
  <c r="H7798" s="1"/>
  <c r="H7799" s="1"/>
  <c r="H7800" s="1"/>
  <c r="H7801" s="1"/>
  <c r="H7802" s="1"/>
  <c r="H7803" s="1"/>
  <c r="H7804" s="1"/>
  <c r="H7805" s="1"/>
  <c r="H7806" s="1"/>
  <c r="H7807" s="1"/>
  <c r="H7808" s="1"/>
  <c r="H7809" s="1"/>
  <c r="H7810" s="1"/>
  <c r="H7811" s="1"/>
  <c r="H7812" s="1"/>
  <c r="H7813" s="1"/>
  <c r="H7814" s="1"/>
  <c r="H7815" s="1"/>
  <c r="H7816" s="1"/>
  <c r="H7817" s="1"/>
  <c r="H7818" s="1"/>
  <c r="H7819" s="1"/>
  <c r="H7820" s="1"/>
  <c r="H7821" s="1"/>
  <c r="H7822" s="1"/>
  <c r="H7823" s="1"/>
  <c r="H7824" s="1"/>
  <c r="H7825" s="1"/>
  <c r="H7826" s="1"/>
  <c r="H7827" s="1"/>
  <c r="H7828" s="1"/>
  <c r="H7829" s="1"/>
  <c r="H7830" s="1"/>
  <c r="H7831" s="1"/>
  <c r="H7832" s="1"/>
  <c r="H7474"/>
  <c r="H7475" s="1"/>
  <c r="H7476" s="1"/>
  <c r="H7477" s="1"/>
  <c r="H7478" s="1"/>
  <c r="H7479" s="1"/>
  <c r="H7480" s="1"/>
  <c r="H7481" s="1"/>
  <c r="H7482" s="1"/>
  <c r="H7483" s="1"/>
  <c r="H7484" s="1"/>
  <c r="H7485" s="1"/>
  <c r="H7486" s="1"/>
  <c r="H7487" s="1"/>
  <c r="H7488" s="1"/>
  <c r="H7489" s="1"/>
  <c r="H7490" s="1"/>
  <c r="H7491" s="1"/>
  <c r="H7492" s="1"/>
  <c r="H7493" s="1"/>
  <c r="H7494" s="1"/>
  <c r="H7495" s="1"/>
  <c r="H7496" s="1"/>
  <c r="H7497" s="1"/>
  <c r="H7498" s="1"/>
  <c r="H7499" s="1"/>
  <c r="H7500" s="1"/>
  <c r="H7501" s="1"/>
  <c r="H7502" s="1"/>
  <c r="H7503" s="1"/>
  <c r="H7504" s="1"/>
  <c r="H7505" s="1"/>
  <c r="H7506" s="1"/>
  <c r="H7507" s="1"/>
  <c r="H7508" s="1"/>
  <c r="H7509" s="1"/>
  <c r="H7510" s="1"/>
  <c r="H7511" s="1"/>
  <c r="H7512" s="1"/>
  <c r="H7513" s="1"/>
  <c r="H7514" s="1"/>
  <c r="H7515" s="1"/>
  <c r="H7516" s="1"/>
  <c r="H7517" s="1"/>
  <c r="H7518" s="1"/>
  <c r="H7519" s="1"/>
  <c r="H7520" s="1"/>
  <c r="H7521" s="1"/>
  <c r="H7522" s="1"/>
  <c r="H7523" s="1"/>
  <c r="H7524" s="1"/>
  <c r="H7525" s="1"/>
  <c r="H7526" s="1"/>
  <c r="H7527" s="1"/>
  <c r="H7528" s="1"/>
  <c r="H7529" s="1"/>
  <c r="H7530" s="1"/>
  <c r="H7531" s="1"/>
  <c r="H7532" s="1"/>
  <c r="H7533" s="1"/>
  <c r="H7534" s="1"/>
  <c r="H7535" s="1"/>
  <c r="H7536" s="1"/>
  <c r="H7537" s="1"/>
  <c r="H7538" s="1"/>
  <c r="H7539" s="1"/>
  <c r="H7540" s="1"/>
  <c r="H7541" s="1"/>
  <c r="H7542" s="1"/>
  <c r="H7543" s="1"/>
  <c r="H7544" s="1"/>
  <c r="H7545" s="1"/>
  <c r="H7546" s="1"/>
  <c r="H7547" s="1"/>
  <c r="H7548" s="1"/>
  <c r="H7549" s="1"/>
  <c r="H7550" s="1"/>
  <c r="H7551" s="1"/>
  <c r="H7552" s="1"/>
  <c r="H7553" s="1"/>
  <c r="H7554" s="1"/>
  <c r="H7555" s="1"/>
  <c r="H7556" s="1"/>
  <c r="H7557" s="1"/>
  <c r="H7558" s="1"/>
  <c r="H7559" s="1"/>
  <c r="H7560" s="1"/>
  <c r="H7561" s="1"/>
  <c r="H7562" s="1"/>
  <c r="H7563" s="1"/>
  <c r="H7564" s="1"/>
  <c r="H7565" s="1"/>
  <c r="H7566" s="1"/>
  <c r="H7567" s="1"/>
  <c r="H7568" s="1"/>
  <c r="H7569" s="1"/>
  <c r="H7570" s="1"/>
  <c r="H7571" s="1"/>
  <c r="H7572" s="1"/>
  <c r="H7573" s="1"/>
  <c r="H7574" s="1"/>
  <c r="H7575" s="1"/>
  <c r="H7576" s="1"/>
  <c r="H7577" s="1"/>
  <c r="H7578" s="1"/>
  <c r="H7579" s="1"/>
  <c r="H7580" s="1"/>
  <c r="H7581" s="1"/>
  <c r="H7582" s="1"/>
  <c r="H7583" s="1"/>
  <c r="H7584" s="1"/>
  <c r="H7585" s="1"/>
  <c r="H7586" s="1"/>
  <c r="H7587" s="1"/>
  <c r="H7588" s="1"/>
  <c r="H7589" s="1"/>
  <c r="H7590" s="1"/>
  <c r="H7591" s="1"/>
  <c r="H7592" s="1"/>
  <c r="H7593" s="1"/>
  <c r="H7594" s="1"/>
  <c r="H7595" s="1"/>
  <c r="H7596" s="1"/>
  <c r="H7597" s="1"/>
  <c r="H7598" s="1"/>
  <c r="H7599" s="1"/>
  <c r="H7600" s="1"/>
  <c r="H7601" s="1"/>
  <c r="H7602" s="1"/>
  <c r="H7603" s="1"/>
  <c r="H7604" s="1"/>
  <c r="H7605" s="1"/>
  <c r="H7606" s="1"/>
  <c r="H7607" s="1"/>
  <c r="H7608" s="1"/>
  <c r="H7609" s="1"/>
  <c r="H7610" s="1"/>
  <c r="H7611" s="1"/>
  <c r="H7612" s="1"/>
  <c r="H7613" s="1"/>
  <c r="H7614" s="1"/>
  <c r="H7615" s="1"/>
  <c r="H7616" s="1"/>
  <c r="H7617" s="1"/>
  <c r="H7618" s="1"/>
  <c r="H7619" s="1"/>
  <c r="H7620" s="1"/>
  <c r="H7621" s="1"/>
  <c r="H7622" s="1"/>
  <c r="H7623" s="1"/>
  <c r="H7624" s="1"/>
  <c r="H7625" s="1"/>
  <c r="H7626" s="1"/>
  <c r="H7627" s="1"/>
  <c r="H7628" s="1"/>
  <c r="H7629" s="1"/>
  <c r="H7630" s="1"/>
  <c r="H7631" s="1"/>
  <c r="H7632" s="1"/>
  <c r="H7633" s="1"/>
  <c r="H7634" s="1"/>
  <c r="H7635" s="1"/>
  <c r="H7636" s="1"/>
  <c r="H7637" s="1"/>
  <c r="H7638" s="1"/>
  <c r="H7639" s="1"/>
  <c r="H7640" s="1"/>
  <c r="H7641" s="1"/>
  <c r="H7642" s="1"/>
  <c r="H7643" s="1"/>
  <c r="H7644" s="1"/>
  <c r="H7645" s="1"/>
  <c r="H7646" s="1"/>
  <c r="H7647" s="1"/>
  <c r="H7648" s="1"/>
  <c r="H7649" s="1"/>
  <c r="H7650" s="1"/>
  <c r="H7651" s="1"/>
  <c r="H7652" s="1"/>
  <c r="H7294"/>
  <c r="H7295" s="1"/>
  <c r="H7296" s="1"/>
  <c r="H7297" s="1"/>
  <c r="H7298" s="1"/>
  <c r="H7299" s="1"/>
  <c r="H7300" s="1"/>
  <c r="H7301" s="1"/>
  <c r="H7302" s="1"/>
  <c r="H7303" s="1"/>
  <c r="H7304" s="1"/>
  <c r="H7305" s="1"/>
  <c r="H7306" s="1"/>
  <c r="H7307" s="1"/>
  <c r="H7308" s="1"/>
  <c r="H7309" s="1"/>
  <c r="H7310" s="1"/>
  <c r="H7311" s="1"/>
  <c r="H7312" s="1"/>
  <c r="H7313" s="1"/>
  <c r="H7314" s="1"/>
  <c r="H7315" s="1"/>
  <c r="H7316" s="1"/>
  <c r="H7317" s="1"/>
  <c r="H7318" s="1"/>
  <c r="H7319" s="1"/>
  <c r="H7320" s="1"/>
  <c r="H7321" s="1"/>
  <c r="H7322" s="1"/>
  <c r="H7323" s="1"/>
  <c r="H7324" s="1"/>
  <c r="H7325" s="1"/>
  <c r="H7326" s="1"/>
  <c r="H7327" s="1"/>
  <c r="H7328" s="1"/>
  <c r="H7329" s="1"/>
  <c r="H7330" s="1"/>
  <c r="H7331" s="1"/>
  <c r="H7332" s="1"/>
  <c r="H7333" s="1"/>
  <c r="H7334" s="1"/>
  <c r="H7335" s="1"/>
  <c r="H7336" s="1"/>
  <c r="H7337" s="1"/>
  <c r="H7338" s="1"/>
  <c r="H7339" s="1"/>
  <c r="H7340" s="1"/>
  <c r="H7341" s="1"/>
  <c r="H7342" s="1"/>
  <c r="H7343" s="1"/>
  <c r="H7344" s="1"/>
  <c r="H7345" s="1"/>
  <c r="H7346" s="1"/>
  <c r="H7347" s="1"/>
  <c r="H7348" s="1"/>
  <c r="H7349" s="1"/>
  <c r="H7350" s="1"/>
  <c r="H7351" s="1"/>
  <c r="H7352" s="1"/>
  <c r="H7353" s="1"/>
  <c r="H7354" s="1"/>
  <c r="H7355" s="1"/>
  <c r="H7356" s="1"/>
  <c r="H7357" s="1"/>
  <c r="H7358" s="1"/>
  <c r="H7359" s="1"/>
  <c r="H7360" s="1"/>
  <c r="H7361" s="1"/>
  <c r="H7362" s="1"/>
  <c r="H7363" s="1"/>
  <c r="H7364" s="1"/>
  <c r="H7365" s="1"/>
  <c r="H7366" s="1"/>
  <c r="H7367" s="1"/>
  <c r="H7368" s="1"/>
  <c r="H7369" s="1"/>
  <c r="H7370" s="1"/>
  <c r="H7371" s="1"/>
  <c r="H7372" s="1"/>
  <c r="H7373" s="1"/>
  <c r="H7374" s="1"/>
  <c r="H7375" s="1"/>
  <c r="H7376" s="1"/>
  <c r="H7377" s="1"/>
  <c r="H7378" s="1"/>
  <c r="H7379" s="1"/>
  <c r="H7380" s="1"/>
  <c r="H7381" s="1"/>
  <c r="H7382" s="1"/>
  <c r="H7383" s="1"/>
  <c r="H7384" s="1"/>
  <c r="H7385" s="1"/>
  <c r="H7386" s="1"/>
  <c r="H7387" s="1"/>
  <c r="H7388" s="1"/>
  <c r="H7389" s="1"/>
  <c r="H7390" s="1"/>
  <c r="H7391" s="1"/>
  <c r="H7392" s="1"/>
  <c r="H7393" s="1"/>
  <c r="H7394" s="1"/>
  <c r="H7395" s="1"/>
  <c r="H7396" s="1"/>
  <c r="H7397" s="1"/>
  <c r="H7398" s="1"/>
  <c r="H7399" s="1"/>
  <c r="H7400" s="1"/>
  <c r="H7401" s="1"/>
  <c r="H7402" s="1"/>
  <c r="H7403" s="1"/>
  <c r="H7404" s="1"/>
  <c r="H7405" s="1"/>
  <c r="H7406" s="1"/>
  <c r="H7407" s="1"/>
  <c r="H7408" s="1"/>
  <c r="H7409" s="1"/>
  <c r="H7410" s="1"/>
  <c r="H7411" s="1"/>
  <c r="H7412" s="1"/>
  <c r="H7413" s="1"/>
  <c r="H7414" s="1"/>
  <c r="H7415" s="1"/>
  <c r="H7416" s="1"/>
  <c r="H7417" s="1"/>
  <c r="H7418" s="1"/>
  <c r="H7419" s="1"/>
  <c r="H7420" s="1"/>
  <c r="H7421" s="1"/>
  <c r="H7422" s="1"/>
  <c r="H7423" s="1"/>
  <c r="H7424" s="1"/>
  <c r="H7425" s="1"/>
  <c r="H7426" s="1"/>
  <c r="H7427" s="1"/>
  <c r="H7428" s="1"/>
  <c r="H7429" s="1"/>
  <c r="H7430" s="1"/>
  <c r="H7431" s="1"/>
  <c r="H7432" s="1"/>
  <c r="H7433" s="1"/>
  <c r="H7434" s="1"/>
  <c r="H7435" s="1"/>
  <c r="H7436" s="1"/>
  <c r="H7437" s="1"/>
  <c r="H7438" s="1"/>
  <c r="H7439" s="1"/>
  <c r="H7440" s="1"/>
  <c r="H7441" s="1"/>
  <c r="H7442" s="1"/>
  <c r="H7443" s="1"/>
  <c r="H7444" s="1"/>
  <c r="H7445" s="1"/>
  <c r="H7446" s="1"/>
  <c r="H7447" s="1"/>
  <c r="H7448" s="1"/>
  <c r="H7449" s="1"/>
  <c r="H7450" s="1"/>
  <c r="H7451" s="1"/>
  <c r="H7452" s="1"/>
  <c r="H7453" s="1"/>
  <c r="H7454" s="1"/>
  <c r="H7455" s="1"/>
  <c r="H7456" s="1"/>
  <c r="H7457" s="1"/>
  <c r="H7458" s="1"/>
  <c r="H7459" s="1"/>
  <c r="H7460" s="1"/>
  <c r="H7461" s="1"/>
  <c r="H7462" s="1"/>
  <c r="H7463" s="1"/>
  <c r="H7464" s="1"/>
  <c r="H7465" s="1"/>
  <c r="H7466" s="1"/>
  <c r="H7467" s="1"/>
  <c r="H7468" s="1"/>
  <c r="H7469" s="1"/>
  <c r="H7470" s="1"/>
  <c r="H7471" s="1"/>
  <c r="H7472" s="1"/>
  <c r="H7114"/>
  <c r="H7115" s="1"/>
  <c r="H7116" s="1"/>
  <c r="H7117" s="1"/>
  <c r="H7118" s="1"/>
  <c r="H7119" s="1"/>
  <c r="H7120" s="1"/>
  <c r="H7121" s="1"/>
  <c r="H7122" s="1"/>
  <c r="H7123" s="1"/>
  <c r="H7124" s="1"/>
  <c r="H7125" s="1"/>
  <c r="H7126" s="1"/>
  <c r="H7127" s="1"/>
  <c r="H7128" s="1"/>
  <c r="H7129" s="1"/>
  <c r="H7130" s="1"/>
  <c r="H7131" s="1"/>
  <c r="H7132" s="1"/>
  <c r="H7133" s="1"/>
  <c r="H7134" s="1"/>
  <c r="H7135" s="1"/>
  <c r="H7136" s="1"/>
  <c r="H7137" s="1"/>
  <c r="H7138" s="1"/>
  <c r="H7139" s="1"/>
  <c r="H7140" s="1"/>
  <c r="H7141" s="1"/>
  <c r="H7142" s="1"/>
  <c r="H7143" s="1"/>
  <c r="H7144" s="1"/>
  <c r="H7145" s="1"/>
  <c r="H7146" s="1"/>
  <c r="H7147" s="1"/>
  <c r="H7148" s="1"/>
  <c r="H7149" s="1"/>
  <c r="H7150" s="1"/>
  <c r="H7151" s="1"/>
  <c r="H7152" s="1"/>
  <c r="H7153" s="1"/>
  <c r="H7154" s="1"/>
  <c r="H7155" s="1"/>
  <c r="H7156" s="1"/>
  <c r="H7157" s="1"/>
  <c r="H7158" s="1"/>
  <c r="H7159" s="1"/>
  <c r="H7160" s="1"/>
  <c r="H7161" s="1"/>
  <c r="H7162" s="1"/>
  <c r="H7163" s="1"/>
  <c r="H7164" s="1"/>
  <c r="H7165" s="1"/>
  <c r="H7166" s="1"/>
  <c r="H7167" s="1"/>
  <c r="H7168" s="1"/>
  <c r="H7169" s="1"/>
  <c r="H7170" s="1"/>
  <c r="H7171" s="1"/>
  <c r="H7172" s="1"/>
  <c r="H7173" s="1"/>
  <c r="H7174" s="1"/>
  <c r="H7175" s="1"/>
  <c r="H7176" s="1"/>
  <c r="H7177" s="1"/>
  <c r="H7178" s="1"/>
  <c r="H7179" s="1"/>
  <c r="H7180" s="1"/>
  <c r="H7181" s="1"/>
  <c r="H7182" s="1"/>
  <c r="H7183" s="1"/>
  <c r="H7184" s="1"/>
  <c r="H7185" s="1"/>
  <c r="H7186" s="1"/>
  <c r="H7187" s="1"/>
  <c r="H7188" s="1"/>
  <c r="H7189" s="1"/>
  <c r="H7190" s="1"/>
  <c r="H7191" s="1"/>
  <c r="H7192" s="1"/>
  <c r="H7193" s="1"/>
  <c r="H7194" s="1"/>
  <c r="H7195" s="1"/>
  <c r="H7196" s="1"/>
  <c r="H7197" s="1"/>
  <c r="H7198" s="1"/>
  <c r="H7199" s="1"/>
  <c r="H7200" s="1"/>
  <c r="H7201" s="1"/>
  <c r="H7202" s="1"/>
  <c r="H7203" s="1"/>
  <c r="H7204" s="1"/>
  <c r="H7205" s="1"/>
  <c r="H7206" s="1"/>
  <c r="H7207" s="1"/>
  <c r="H7208" s="1"/>
  <c r="H7209" s="1"/>
  <c r="H7210" s="1"/>
  <c r="H7211" s="1"/>
  <c r="H7212" s="1"/>
  <c r="H7213" s="1"/>
  <c r="H7214" s="1"/>
  <c r="H7215" s="1"/>
  <c r="H7216" s="1"/>
  <c r="H7217" s="1"/>
  <c r="H7218" s="1"/>
  <c r="H7219" s="1"/>
  <c r="H7220" s="1"/>
  <c r="H7221" s="1"/>
  <c r="H7222" s="1"/>
  <c r="H7223" s="1"/>
  <c r="H7224" s="1"/>
  <c r="H7225" s="1"/>
  <c r="H7226" s="1"/>
  <c r="H7227" s="1"/>
  <c r="H7228" s="1"/>
  <c r="H7229" s="1"/>
  <c r="H7230" s="1"/>
  <c r="H7231" s="1"/>
  <c r="H7232" s="1"/>
  <c r="H7233" s="1"/>
  <c r="H7234" s="1"/>
  <c r="H7235" s="1"/>
  <c r="H7236" s="1"/>
  <c r="H7237" s="1"/>
  <c r="H7238" s="1"/>
  <c r="H7239" s="1"/>
  <c r="H7240" s="1"/>
  <c r="H7241" s="1"/>
  <c r="H7242" s="1"/>
  <c r="H7243" s="1"/>
  <c r="H7244" s="1"/>
  <c r="H7245" s="1"/>
  <c r="H7246" s="1"/>
  <c r="H7247" s="1"/>
  <c r="H7248" s="1"/>
  <c r="H7249" s="1"/>
  <c r="H7250" s="1"/>
  <c r="H7251" s="1"/>
  <c r="H7252" s="1"/>
  <c r="H7253" s="1"/>
  <c r="H7254" s="1"/>
  <c r="H7255" s="1"/>
  <c r="H7256" s="1"/>
  <c r="H7257" s="1"/>
  <c r="H7258" s="1"/>
  <c r="H7259" s="1"/>
  <c r="H7260" s="1"/>
  <c r="H7261" s="1"/>
  <c r="H7262" s="1"/>
  <c r="H7263" s="1"/>
  <c r="H7264" s="1"/>
  <c r="H7265" s="1"/>
  <c r="H7266" s="1"/>
  <c r="H7267" s="1"/>
  <c r="H7268" s="1"/>
  <c r="H7269" s="1"/>
  <c r="H7270" s="1"/>
  <c r="H7271" s="1"/>
  <c r="H7272" s="1"/>
  <c r="H7273" s="1"/>
  <c r="H7274" s="1"/>
  <c r="H7275" s="1"/>
  <c r="H7276" s="1"/>
  <c r="H7277" s="1"/>
  <c r="H7278" s="1"/>
  <c r="H7279" s="1"/>
  <c r="H7280" s="1"/>
  <c r="H7281" s="1"/>
  <c r="H7282" s="1"/>
  <c r="H7283" s="1"/>
  <c r="H7284" s="1"/>
  <c r="H7285" s="1"/>
  <c r="H7286" s="1"/>
  <c r="H7287" s="1"/>
  <c r="H7288" s="1"/>
  <c r="H7289" s="1"/>
  <c r="H7290" s="1"/>
  <c r="H7291" s="1"/>
  <c r="H7292" s="1"/>
  <c r="H6934"/>
  <c r="H6935" s="1"/>
  <c r="H6936" s="1"/>
  <c r="H6937" s="1"/>
  <c r="H6938" s="1"/>
  <c r="H6939" s="1"/>
  <c r="H6940" s="1"/>
  <c r="H6941" s="1"/>
  <c r="H6942" s="1"/>
  <c r="H6943" s="1"/>
  <c r="H6944" s="1"/>
  <c r="H6945" s="1"/>
  <c r="H6946" s="1"/>
  <c r="H6947" s="1"/>
  <c r="H6948" s="1"/>
  <c r="H6949" s="1"/>
  <c r="H6950" s="1"/>
  <c r="H6951" s="1"/>
  <c r="H6952" s="1"/>
  <c r="H6953" s="1"/>
  <c r="H6954" s="1"/>
  <c r="H6955" s="1"/>
  <c r="H6956" s="1"/>
  <c r="H6957" s="1"/>
  <c r="H6958" s="1"/>
  <c r="H6959" s="1"/>
  <c r="H6960" s="1"/>
  <c r="H6961" s="1"/>
  <c r="H6962" s="1"/>
  <c r="H6963" s="1"/>
  <c r="H6964" s="1"/>
  <c r="H6965" s="1"/>
  <c r="H6966" s="1"/>
  <c r="H6967" s="1"/>
  <c r="H6968" s="1"/>
  <c r="H6969" s="1"/>
  <c r="H6970" s="1"/>
  <c r="H6971" s="1"/>
  <c r="H6972" s="1"/>
  <c r="H6973" s="1"/>
  <c r="H6974" s="1"/>
  <c r="H6975" s="1"/>
  <c r="H6976" s="1"/>
  <c r="H6977" s="1"/>
  <c r="H6978" s="1"/>
  <c r="H6979" s="1"/>
  <c r="H6980" s="1"/>
  <c r="H6981" s="1"/>
  <c r="H6982" s="1"/>
  <c r="H6983" s="1"/>
  <c r="H6984" s="1"/>
  <c r="H6985" s="1"/>
  <c r="H6986" s="1"/>
  <c r="H6987" s="1"/>
  <c r="H6988" s="1"/>
  <c r="H6989" s="1"/>
  <c r="H6990" s="1"/>
  <c r="H6991" s="1"/>
  <c r="H6992" s="1"/>
  <c r="H6993" s="1"/>
  <c r="H6994" s="1"/>
  <c r="H6995" s="1"/>
  <c r="H6996" s="1"/>
  <c r="H6997" s="1"/>
  <c r="H6998" s="1"/>
  <c r="H6999" s="1"/>
  <c r="H7000" s="1"/>
  <c r="H7001" s="1"/>
  <c r="H7002" s="1"/>
  <c r="H7003" s="1"/>
  <c r="H7004" s="1"/>
  <c r="H7005" s="1"/>
  <c r="H7006" s="1"/>
  <c r="H7007" s="1"/>
  <c r="H7008" s="1"/>
  <c r="H7009" s="1"/>
  <c r="H7010" s="1"/>
  <c r="H7011" s="1"/>
  <c r="H7012" s="1"/>
  <c r="H7013" s="1"/>
  <c r="H7014" s="1"/>
  <c r="H7015" s="1"/>
  <c r="H7016" s="1"/>
  <c r="H7017" s="1"/>
  <c r="H7018" s="1"/>
  <c r="H7019" s="1"/>
  <c r="H7020" s="1"/>
  <c r="H7021" s="1"/>
  <c r="H7022" s="1"/>
  <c r="H7023" s="1"/>
  <c r="H7024" s="1"/>
  <c r="H7025" s="1"/>
  <c r="H7026" s="1"/>
  <c r="H7027" s="1"/>
  <c r="H7028" s="1"/>
  <c r="H7029" s="1"/>
  <c r="H7030" s="1"/>
  <c r="H7031" s="1"/>
  <c r="H7032" s="1"/>
  <c r="H7033" s="1"/>
  <c r="H7034" s="1"/>
  <c r="H7035" s="1"/>
  <c r="H7036" s="1"/>
  <c r="H7037" s="1"/>
  <c r="H7038" s="1"/>
  <c r="H7039" s="1"/>
  <c r="H7040" s="1"/>
  <c r="H7041" s="1"/>
  <c r="H7042" s="1"/>
  <c r="H7043" s="1"/>
  <c r="H7044" s="1"/>
  <c r="H7045" s="1"/>
  <c r="H7046" s="1"/>
  <c r="H7047" s="1"/>
  <c r="H7048" s="1"/>
  <c r="H7049" s="1"/>
  <c r="H7050" s="1"/>
  <c r="H7051" s="1"/>
  <c r="H7052" s="1"/>
  <c r="H7053" s="1"/>
  <c r="H7054" s="1"/>
  <c r="H7055" s="1"/>
  <c r="H7056" s="1"/>
  <c r="H7057" s="1"/>
  <c r="H7058" s="1"/>
  <c r="H7059" s="1"/>
  <c r="H7060" s="1"/>
  <c r="H7061" s="1"/>
  <c r="H7062" s="1"/>
  <c r="H7063" s="1"/>
  <c r="H7064" s="1"/>
  <c r="H7065" s="1"/>
  <c r="H7066" s="1"/>
  <c r="H7067" s="1"/>
  <c r="H7068" s="1"/>
  <c r="H7069" s="1"/>
  <c r="H7070" s="1"/>
  <c r="H7071" s="1"/>
  <c r="H7072" s="1"/>
  <c r="H7073" s="1"/>
  <c r="H7074" s="1"/>
  <c r="H7075" s="1"/>
  <c r="H7076" s="1"/>
  <c r="H7077" s="1"/>
  <c r="H7078" s="1"/>
  <c r="H7079" s="1"/>
  <c r="H7080" s="1"/>
  <c r="H7081" s="1"/>
  <c r="H7082" s="1"/>
  <c r="H7083" s="1"/>
  <c r="H7084" s="1"/>
  <c r="H7085" s="1"/>
  <c r="H7086" s="1"/>
  <c r="H7087" s="1"/>
  <c r="H7088" s="1"/>
  <c r="H7089" s="1"/>
  <c r="H7090" s="1"/>
  <c r="H7091" s="1"/>
  <c r="H7092" s="1"/>
  <c r="H7093" s="1"/>
  <c r="H7094" s="1"/>
  <c r="H7095" s="1"/>
  <c r="H7096" s="1"/>
  <c r="H7097" s="1"/>
  <c r="H7098" s="1"/>
  <c r="H7099" s="1"/>
  <c r="H7100" s="1"/>
  <c r="H7101" s="1"/>
  <c r="H7102" s="1"/>
  <c r="H7103" s="1"/>
  <c r="H7104" s="1"/>
  <c r="H7105" s="1"/>
  <c r="H7106" s="1"/>
  <c r="H7107" s="1"/>
  <c r="H7108" s="1"/>
  <c r="H7109" s="1"/>
  <c r="H7110" s="1"/>
  <c r="H7111" s="1"/>
  <c r="H7112" s="1"/>
  <c r="H6754"/>
  <c r="H6755" s="1"/>
  <c r="H6756" s="1"/>
  <c r="H6757" s="1"/>
  <c r="H6758" s="1"/>
  <c r="H6759" s="1"/>
  <c r="H6760" s="1"/>
  <c r="H6761" s="1"/>
  <c r="H6762" s="1"/>
  <c r="H6763" s="1"/>
  <c r="H6764" s="1"/>
  <c r="H6765" s="1"/>
  <c r="H6766" s="1"/>
  <c r="H6767" s="1"/>
  <c r="H6768" s="1"/>
  <c r="H6769" s="1"/>
  <c r="H6770" s="1"/>
  <c r="H6771" s="1"/>
  <c r="H6772" s="1"/>
  <c r="H6773" s="1"/>
  <c r="H6774" s="1"/>
  <c r="H6775" s="1"/>
  <c r="H6776" s="1"/>
  <c r="H6777" s="1"/>
  <c r="H6778" s="1"/>
  <c r="H6779" s="1"/>
  <c r="H6780" s="1"/>
  <c r="H6781" s="1"/>
  <c r="H6782" s="1"/>
  <c r="H6783" s="1"/>
  <c r="H6784" s="1"/>
  <c r="H6785" s="1"/>
  <c r="H6786" s="1"/>
  <c r="H6787" s="1"/>
  <c r="H6788" s="1"/>
  <c r="H6789" s="1"/>
  <c r="H6790" s="1"/>
  <c r="H6791" s="1"/>
  <c r="H6792" s="1"/>
  <c r="H6793" s="1"/>
  <c r="H6794" s="1"/>
  <c r="H6795" s="1"/>
  <c r="H6796" s="1"/>
  <c r="H6797" s="1"/>
  <c r="H6798" s="1"/>
  <c r="H6799" s="1"/>
  <c r="H6800" s="1"/>
  <c r="H6801" s="1"/>
  <c r="H6802" s="1"/>
  <c r="H6803" s="1"/>
  <c r="H6804" s="1"/>
  <c r="H6805" s="1"/>
  <c r="H6806" s="1"/>
  <c r="H6807" s="1"/>
  <c r="H6808" s="1"/>
  <c r="H6809" s="1"/>
  <c r="H6810" s="1"/>
  <c r="H6811" s="1"/>
  <c r="H6812" s="1"/>
  <c r="H6813" s="1"/>
  <c r="H6814" s="1"/>
  <c r="H6815" s="1"/>
  <c r="H6816" s="1"/>
  <c r="H6817" s="1"/>
  <c r="H6818" s="1"/>
  <c r="H6819" s="1"/>
  <c r="H6820" s="1"/>
  <c r="H6821" s="1"/>
  <c r="H6822" s="1"/>
  <c r="H6823" s="1"/>
  <c r="H6824" s="1"/>
  <c r="H6825" s="1"/>
  <c r="H6826" s="1"/>
  <c r="H6827" s="1"/>
  <c r="H6828" s="1"/>
  <c r="H6829" s="1"/>
  <c r="H6830" s="1"/>
  <c r="H6831" s="1"/>
  <c r="H6832" s="1"/>
  <c r="H6833" s="1"/>
  <c r="H6834" s="1"/>
  <c r="H6835" s="1"/>
  <c r="H6836" s="1"/>
  <c r="H6837" s="1"/>
  <c r="H6838" s="1"/>
  <c r="H6839" s="1"/>
  <c r="H6840" s="1"/>
  <c r="H6841" s="1"/>
  <c r="H6842" s="1"/>
  <c r="H6843" s="1"/>
  <c r="H6844" s="1"/>
  <c r="H6845" s="1"/>
  <c r="H6846" s="1"/>
  <c r="H6847" s="1"/>
  <c r="H6848" s="1"/>
  <c r="H6849" s="1"/>
  <c r="H6850" s="1"/>
  <c r="H6851" s="1"/>
  <c r="H6852" s="1"/>
  <c r="H6853" s="1"/>
  <c r="H6854" s="1"/>
  <c r="H6855" s="1"/>
  <c r="H6856" s="1"/>
  <c r="H6857" s="1"/>
  <c r="H6858" s="1"/>
  <c r="H6859" s="1"/>
  <c r="H6860" s="1"/>
  <c r="H6861" s="1"/>
  <c r="H6862" s="1"/>
  <c r="H6863" s="1"/>
  <c r="H6864" s="1"/>
  <c r="H6865" s="1"/>
  <c r="H6866" s="1"/>
  <c r="H6867" s="1"/>
  <c r="H6868" s="1"/>
  <c r="H6869" s="1"/>
  <c r="H6870" s="1"/>
  <c r="H6871" s="1"/>
  <c r="H6872" s="1"/>
  <c r="H6873" s="1"/>
  <c r="H6874" s="1"/>
  <c r="H6875" s="1"/>
  <c r="H6876" s="1"/>
  <c r="H6877" s="1"/>
  <c r="H6878" s="1"/>
  <c r="H6879" s="1"/>
  <c r="H6880" s="1"/>
  <c r="H6881" s="1"/>
  <c r="H6882" s="1"/>
  <c r="H6883" s="1"/>
  <c r="H6884" s="1"/>
  <c r="H6885" s="1"/>
  <c r="H6886" s="1"/>
  <c r="H6887" s="1"/>
  <c r="H6888" s="1"/>
  <c r="H6889" s="1"/>
  <c r="H6890" s="1"/>
  <c r="H6891" s="1"/>
  <c r="H6892" s="1"/>
  <c r="H6893" s="1"/>
  <c r="H6894" s="1"/>
  <c r="H6895" s="1"/>
  <c r="H6896" s="1"/>
  <c r="H6897" s="1"/>
  <c r="H6898" s="1"/>
  <c r="H6899" s="1"/>
  <c r="H6900" s="1"/>
  <c r="H6901" s="1"/>
  <c r="H6902" s="1"/>
  <c r="H6903" s="1"/>
  <c r="H6904" s="1"/>
  <c r="H6905" s="1"/>
  <c r="H6906" s="1"/>
  <c r="H6907" s="1"/>
  <c r="H6908" s="1"/>
  <c r="H6909" s="1"/>
  <c r="H6910" s="1"/>
  <c r="H6911" s="1"/>
  <c r="H6912" s="1"/>
  <c r="H6913" s="1"/>
  <c r="H6914" s="1"/>
  <c r="H6915" s="1"/>
  <c r="H6916" s="1"/>
  <c r="H6917" s="1"/>
  <c r="H6918" s="1"/>
  <c r="H6919" s="1"/>
  <c r="H6920" s="1"/>
  <c r="H6921" s="1"/>
  <c r="H6922" s="1"/>
  <c r="H6923" s="1"/>
  <c r="H6924" s="1"/>
  <c r="H6925" s="1"/>
  <c r="H6926" s="1"/>
  <c r="H6927" s="1"/>
  <c r="H6928" s="1"/>
  <c r="H6929" s="1"/>
  <c r="H6930" s="1"/>
  <c r="H6931" s="1"/>
  <c r="H6932" s="1"/>
  <c r="H6574"/>
  <c r="H6575" s="1"/>
  <c r="H6576" s="1"/>
  <c r="H6577" s="1"/>
  <c r="H6578" s="1"/>
  <c r="H6579" s="1"/>
  <c r="H6580" s="1"/>
  <c r="H6581" s="1"/>
  <c r="H6582" s="1"/>
  <c r="H6583" s="1"/>
  <c r="H6584" s="1"/>
  <c r="H6585" s="1"/>
  <c r="H6586" s="1"/>
  <c r="H6587" s="1"/>
  <c r="H6588" s="1"/>
  <c r="H6589" s="1"/>
  <c r="H6590" s="1"/>
  <c r="H6591" s="1"/>
  <c r="H6592" s="1"/>
  <c r="H6593" s="1"/>
  <c r="H6594" s="1"/>
  <c r="H6595" s="1"/>
  <c r="H6596" s="1"/>
  <c r="H6597" s="1"/>
  <c r="H6598" s="1"/>
  <c r="H6599" s="1"/>
  <c r="H6600" s="1"/>
  <c r="H6601" s="1"/>
  <c r="H6602" s="1"/>
  <c r="H6603" s="1"/>
  <c r="H6604" s="1"/>
  <c r="H6605" s="1"/>
  <c r="H6606" s="1"/>
  <c r="H6607" s="1"/>
  <c r="H6608" s="1"/>
  <c r="H6609" s="1"/>
  <c r="H6610" s="1"/>
  <c r="H6611" s="1"/>
  <c r="H6612" s="1"/>
  <c r="H6613" s="1"/>
  <c r="H6614" s="1"/>
  <c r="H6615" s="1"/>
  <c r="H6616" s="1"/>
  <c r="H6617" s="1"/>
  <c r="H6618" s="1"/>
  <c r="H6619" s="1"/>
  <c r="H6620" s="1"/>
  <c r="H6621" s="1"/>
  <c r="H6622" s="1"/>
  <c r="H6623" s="1"/>
  <c r="H6624" s="1"/>
  <c r="H6625" s="1"/>
  <c r="H6626" s="1"/>
  <c r="H6627" s="1"/>
  <c r="H6628" s="1"/>
  <c r="H6629" s="1"/>
  <c r="H6630" s="1"/>
  <c r="H6631" s="1"/>
  <c r="H6632" s="1"/>
  <c r="H6633" s="1"/>
  <c r="H6634" s="1"/>
  <c r="H6635" s="1"/>
  <c r="H6636" s="1"/>
  <c r="H6637" s="1"/>
  <c r="H6638" s="1"/>
  <c r="H6639" s="1"/>
  <c r="H6640" s="1"/>
  <c r="H6641" s="1"/>
  <c r="H6642" s="1"/>
  <c r="H6643" s="1"/>
  <c r="H6644" s="1"/>
  <c r="H6645" s="1"/>
  <c r="H6646" s="1"/>
  <c r="H6647" s="1"/>
  <c r="H6648" s="1"/>
  <c r="H6649" s="1"/>
  <c r="H6650" s="1"/>
  <c r="H6651" s="1"/>
  <c r="H6652" s="1"/>
  <c r="H6653" s="1"/>
  <c r="H6654" s="1"/>
  <c r="H6655" s="1"/>
  <c r="H6656" s="1"/>
  <c r="H6657" s="1"/>
  <c r="H6658" s="1"/>
  <c r="H6659" s="1"/>
  <c r="H6660" s="1"/>
  <c r="H6661" s="1"/>
  <c r="H6662" s="1"/>
  <c r="H6663" s="1"/>
  <c r="H6664" s="1"/>
  <c r="H6665" s="1"/>
  <c r="H6666" s="1"/>
  <c r="H6667" s="1"/>
  <c r="H6668" s="1"/>
  <c r="H6669" s="1"/>
  <c r="H6670" s="1"/>
  <c r="H6671" s="1"/>
  <c r="H6672" s="1"/>
  <c r="H6673" s="1"/>
  <c r="H6674" s="1"/>
  <c r="H6675" s="1"/>
  <c r="H6676" s="1"/>
  <c r="H6677" s="1"/>
  <c r="H6678" s="1"/>
  <c r="H6679" s="1"/>
  <c r="H6680" s="1"/>
  <c r="H6681" s="1"/>
  <c r="H6682" s="1"/>
  <c r="H6683" s="1"/>
  <c r="H6684" s="1"/>
  <c r="H6685" s="1"/>
  <c r="H6686" s="1"/>
  <c r="H6687" s="1"/>
  <c r="H6688" s="1"/>
  <c r="H6689" s="1"/>
  <c r="H6690" s="1"/>
  <c r="H6691" s="1"/>
  <c r="H6692" s="1"/>
  <c r="H6693" s="1"/>
  <c r="H6694" s="1"/>
  <c r="H6695" s="1"/>
  <c r="H6696" s="1"/>
  <c r="H6697" s="1"/>
  <c r="H6698" s="1"/>
  <c r="H6699" s="1"/>
  <c r="H6700" s="1"/>
  <c r="H6701" s="1"/>
  <c r="H6702" s="1"/>
  <c r="H6703" s="1"/>
  <c r="H6704" s="1"/>
  <c r="H6705" s="1"/>
  <c r="H6706" s="1"/>
  <c r="H6707" s="1"/>
  <c r="H6708" s="1"/>
  <c r="H6709" s="1"/>
  <c r="H6710" s="1"/>
  <c r="H6711" s="1"/>
  <c r="H6712" s="1"/>
  <c r="H6713" s="1"/>
  <c r="H6714" s="1"/>
  <c r="H6715" s="1"/>
  <c r="H6716" s="1"/>
  <c r="H6717" s="1"/>
  <c r="H6718" s="1"/>
  <c r="H6719" s="1"/>
  <c r="H6720" s="1"/>
  <c r="H6721" s="1"/>
  <c r="H6722" s="1"/>
  <c r="H6723" s="1"/>
  <c r="H6724" s="1"/>
  <c r="H6725" s="1"/>
  <c r="H6726" s="1"/>
  <c r="H6727" s="1"/>
  <c r="H6728" s="1"/>
  <c r="H6729" s="1"/>
  <c r="H6730" s="1"/>
  <c r="H6731" s="1"/>
  <c r="H6732" s="1"/>
  <c r="H6733" s="1"/>
  <c r="H6734" s="1"/>
  <c r="H6735" s="1"/>
  <c r="H6736" s="1"/>
  <c r="H6737" s="1"/>
  <c r="H6738" s="1"/>
  <c r="H6739" s="1"/>
  <c r="H6740" s="1"/>
  <c r="H6741" s="1"/>
  <c r="H6742" s="1"/>
  <c r="H6743" s="1"/>
  <c r="H6744" s="1"/>
  <c r="H6745" s="1"/>
  <c r="H6746" s="1"/>
  <c r="H6747" s="1"/>
  <c r="H6748" s="1"/>
  <c r="H6749" s="1"/>
  <c r="H6750" s="1"/>
  <c r="H6751" s="1"/>
  <c r="H6752" s="1"/>
  <c r="H6394"/>
  <c r="H6395" s="1"/>
  <c r="H6396" s="1"/>
  <c r="H6397" s="1"/>
  <c r="H6398" s="1"/>
  <c r="H6399" s="1"/>
  <c r="H6400" s="1"/>
  <c r="H6401" s="1"/>
  <c r="H6402" s="1"/>
  <c r="H6403" s="1"/>
  <c r="H6404" s="1"/>
  <c r="H6405" s="1"/>
  <c r="H6406" s="1"/>
  <c r="H6407" s="1"/>
  <c r="H6408" s="1"/>
  <c r="H6409" s="1"/>
  <c r="H6410" s="1"/>
  <c r="H6411" s="1"/>
  <c r="H6412" s="1"/>
  <c r="H6413" s="1"/>
  <c r="H6414" s="1"/>
  <c r="H6415" s="1"/>
  <c r="H6416" s="1"/>
  <c r="H6417" s="1"/>
  <c r="H6418" s="1"/>
  <c r="H6419" s="1"/>
  <c r="H6420" s="1"/>
  <c r="H6421" s="1"/>
  <c r="H6422" s="1"/>
  <c r="H6423" s="1"/>
  <c r="H6424" s="1"/>
  <c r="H6425" s="1"/>
  <c r="H6426" s="1"/>
  <c r="H6427" s="1"/>
  <c r="H6428" s="1"/>
  <c r="H6429" s="1"/>
  <c r="H6430" s="1"/>
  <c r="H6431" s="1"/>
  <c r="H6432" s="1"/>
  <c r="H6433" s="1"/>
  <c r="H6434" s="1"/>
  <c r="H6435" s="1"/>
  <c r="H6436" s="1"/>
  <c r="H6437" s="1"/>
  <c r="H6438" s="1"/>
  <c r="H6439" s="1"/>
  <c r="H6440" s="1"/>
  <c r="H6441" s="1"/>
  <c r="H6442" s="1"/>
  <c r="H6443" s="1"/>
  <c r="H6444" s="1"/>
  <c r="H6445" s="1"/>
  <c r="H6446" s="1"/>
  <c r="H6447" s="1"/>
  <c r="H6448" s="1"/>
  <c r="H6449" s="1"/>
  <c r="H6450" s="1"/>
  <c r="H6451" s="1"/>
  <c r="H6452" s="1"/>
  <c r="H6453" s="1"/>
  <c r="H6454" s="1"/>
  <c r="H6455" s="1"/>
  <c r="H6456" s="1"/>
  <c r="H6457" s="1"/>
  <c r="H6458" s="1"/>
  <c r="H6459" s="1"/>
  <c r="H6460" s="1"/>
  <c r="H6461" s="1"/>
  <c r="H6462" s="1"/>
  <c r="H6463" s="1"/>
  <c r="H6464" s="1"/>
  <c r="H6465" s="1"/>
  <c r="H6466" s="1"/>
  <c r="H6467" s="1"/>
  <c r="H6468" s="1"/>
  <c r="H6469" s="1"/>
  <c r="H6470" s="1"/>
  <c r="H6471" s="1"/>
  <c r="H6472" s="1"/>
  <c r="H6473" s="1"/>
  <c r="H6474" s="1"/>
  <c r="H6475" s="1"/>
  <c r="H6476" s="1"/>
  <c r="H6477" s="1"/>
  <c r="H6478" s="1"/>
  <c r="H6479" s="1"/>
  <c r="H6480" s="1"/>
  <c r="H6481" s="1"/>
  <c r="H6482" s="1"/>
  <c r="H6483" s="1"/>
  <c r="H6484" s="1"/>
  <c r="H6485" s="1"/>
  <c r="H6486" s="1"/>
  <c r="H6487" s="1"/>
  <c r="H6488" s="1"/>
  <c r="H6489" s="1"/>
  <c r="H6490" s="1"/>
  <c r="H6491" s="1"/>
  <c r="H6492" s="1"/>
  <c r="H6493" s="1"/>
  <c r="H6494" s="1"/>
  <c r="H6495" s="1"/>
  <c r="H6496" s="1"/>
  <c r="H6497" s="1"/>
  <c r="H6498" s="1"/>
  <c r="H6499" s="1"/>
  <c r="H6500" s="1"/>
  <c r="H6501" s="1"/>
  <c r="H6502" s="1"/>
  <c r="H6503" s="1"/>
  <c r="H6504" s="1"/>
  <c r="H6505" s="1"/>
  <c r="H6506" s="1"/>
  <c r="H6507" s="1"/>
  <c r="H6508" s="1"/>
  <c r="H6509" s="1"/>
  <c r="H6510" s="1"/>
  <c r="H6511" s="1"/>
  <c r="H6512" s="1"/>
  <c r="H6513" s="1"/>
  <c r="H6514" s="1"/>
  <c r="H6515" s="1"/>
  <c r="H6516" s="1"/>
  <c r="H6517" s="1"/>
  <c r="H6518" s="1"/>
  <c r="H6519" s="1"/>
  <c r="H6520" s="1"/>
  <c r="H6521" s="1"/>
  <c r="H6522" s="1"/>
  <c r="H6523" s="1"/>
  <c r="H6524" s="1"/>
  <c r="H6525" s="1"/>
  <c r="H6526" s="1"/>
  <c r="H6527" s="1"/>
  <c r="H6528" s="1"/>
  <c r="H6529" s="1"/>
  <c r="H6530" s="1"/>
  <c r="H6531" s="1"/>
  <c r="H6532" s="1"/>
  <c r="H6533" s="1"/>
  <c r="H6534" s="1"/>
  <c r="H6535" s="1"/>
  <c r="H6536" s="1"/>
  <c r="H6537" s="1"/>
  <c r="H6538" s="1"/>
  <c r="H6539" s="1"/>
  <c r="H6540" s="1"/>
  <c r="H6541" s="1"/>
  <c r="H6542" s="1"/>
  <c r="H6543" s="1"/>
  <c r="H6544" s="1"/>
  <c r="H6545" s="1"/>
  <c r="H6546" s="1"/>
  <c r="H6547" s="1"/>
  <c r="H6548" s="1"/>
  <c r="H6549" s="1"/>
  <c r="H6550" s="1"/>
  <c r="H6551" s="1"/>
  <c r="H6552" s="1"/>
  <c r="H6553" s="1"/>
  <c r="H6554" s="1"/>
  <c r="H6555" s="1"/>
  <c r="H6556" s="1"/>
  <c r="H6557" s="1"/>
  <c r="H6558" s="1"/>
  <c r="H6559" s="1"/>
  <c r="H6560" s="1"/>
  <c r="H6561" s="1"/>
  <c r="H6562" s="1"/>
  <c r="H6563" s="1"/>
  <c r="H6564" s="1"/>
  <c r="H6565" s="1"/>
  <c r="H6566" s="1"/>
  <c r="H6567" s="1"/>
  <c r="H6568" s="1"/>
  <c r="H6569" s="1"/>
  <c r="H6570" s="1"/>
  <c r="H6571" s="1"/>
  <c r="H6572" s="1"/>
  <c r="H6214"/>
  <c r="H6215" s="1"/>
  <c r="H6216" s="1"/>
  <c r="H6217" s="1"/>
  <c r="H6218" s="1"/>
  <c r="H6219" s="1"/>
  <c r="H6220" s="1"/>
  <c r="H6221" s="1"/>
  <c r="H6222" s="1"/>
  <c r="H6223" s="1"/>
  <c r="H6224" s="1"/>
  <c r="H6225" s="1"/>
  <c r="H6226" s="1"/>
  <c r="H6227" s="1"/>
  <c r="H6228" s="1"/>
  <c r="H6229" s="1"/>
  <c r="H6230" s="1"/>
  <c r="H6231" s="1"/>
  <c r="H6232" s="1"/>
  <c r="H6233" s="1"/>
  <c r="H6234" s="1"/>
  <c r="H6235" s="1"/>
  <c r="H6236" s="1"/>
  <c r="H6237" s="1"/>
  <c r="H6238" s="1"/>
  <c r="H6239" s="1"/>
  <c r="H6240" s="1"/>
  <c r="H6241" s="1"/>
  <c r="H6242" s="1"/>
  <c r="H6243" s="1"/>
  <c r="H6244" s="1"/>
  <c r="H6245" s="1"/>
  <c r="H6246" s="1"/>
  <c r="H6247" s="1"/>
  <c r="H6248" s="1"/>
  <c r="H6249" s="1"/>
  <c r="H6250" s="1"/>
  <c r="H6251" s="1"/>
  <c r="H6252" s="1"/>
  <c r="H6253" s="1"/>
  <c r="H6254" s="1"/>
  <c r="H6255" s="1"/>
  <c r="H6256" s="1"/>
  <c r="H6257" s="1"/>
  <c r="H6258" s="1"/>
  <c r="H6259" s="1"/>
  <c r="H6260" s="1"/>
  <c r="H6261" s="1"/>
  <c r="H6262" s="1"/>
  <c r="H6263" s="1"/>
  <c r="H6264" s="1"/>
  <c r="H6265" s="1"/>
  <c r="H6266" s="1"/>
  <c r="H6267" s="1"/>
  <c r="H6268" s="1"/>
  <c r="H6269" s="1"/>
  <c r="H6270" s="1"/>
  <c r="H6271" s="1"/>
  <c r="H6272" s="1"/>
  <c r="H6273" s="1"/>
  <c r="H6274" s="1"/>
  <c r="H6275" s="1"/>
  <c r="H6276" s="1"/>
  <c r="H6277" s="1"/>
  <c r="H6278" s="1"/>
  <c r="H6279" s="1"/>
  <c r="H6280" s="1"/>
  <c r="H6281" s="1"/>
  <c r="H6282" s="1"/>
  <c r="H6283" s="1"/>
  <c r="H6284" s="1"/>
  <c r="H6285" s="1"/>
  <c r="H6286" s="1"/>
  <c r="H6287" s="1"/>
  <c r="H6288" s="1"/>
  <c r="H6289" s="1"/>
  <c r="H6290" s="1"/>
  <c r="H6291" s="1"/>
  <c r="H6292" s="1"/>
  <c r="H6293" s="1"/>
  <c r="H6294" s="1"/>
  <c r="H6295" s="1"/>
  <c r="H6296" s="1"/>
  <c r="H6297" s="1"/>
  <c r="H6298" s="1"/>
  <c r="H6299" s="1"/>
  <c r="H6300" s="1"/>
  <c r="H6301" s="1"/>
  <c r="H6302" s="1"/>
  <c r="H6303" s="1"/>
  <c r="H6304" s="1"/>
  <c r="H6305" s="1"/>
  <c r="H6306" s="1"/>
  <c r="H6307" s="1"/>
  <c r="H6308" s="1"/>
  <c r="H6309" s="1"/>
  <c r="H6310" s="1"/>
  <c r="H6311" s="1"/>
  <c r="H6312" s="1"/>
  <c r="H6313" s="1"/>
  <c r="H6314" s="1"/>
  <c r="H6315" s="1"/>
  <c r="H6316" s="1"/>
  <c r="H6317" s="1"/>
  <c r="H6318" s="1"/>
  <c r="H6319" s="1"/>
  <c r="H6320" s="1"/>
  <c r="H6321" s="1"/>
  <c r="H6322" s="1"/>
  <c r="H6323" s="1"/>
  <c r="H6324" s="1"/>
  <c r="H6325" s="1"/>
  <c r="H6326" s="1"/>
  <c r="H6327" s="1"/>
  <c r="H6328" s="1"/>
  <c r="H6329" s="1"/>
  <c r="H6330" s="1"/>
  <c r="H6331" s="1"/>
  <c r="H6332" s="1"/>
  <c r="H6333" s="1"/>
  <c r="H6334" s="1"/>
  <c r="H6335" s="1"/>
  <c r="H6336" s="1"/>
  <c r="H6337" s="1"/>
  <c r="H6338" s="1"/>
  <c r="H6339" s="1"/>
  <c r="H6340" s="1"/>
  <c r="H6341" s="1"/>
  <c r="H6342" s="1"/>
  <c r="H6343" s="1"/>
  <c r="H6344" s="1"/>
  <c r="H6345" s="1"/>
  <c r="H6346" s="1"/>
  <c r="H6347" s="1"/>
  <c r="H6348" s="1"/>
  <c r="H6349" s="1"/>
  <c r="H6350" s="1"/>
  <c r="H6351" s="1"/>
  <c r="H6352" s="1"/>
  <c r="H6353" s="1"/>
  <c r="H6354" s="1"/>
  <c r="H6355" s="1"/>
  <c r="H6356" s="1"/>
  <c r="H6357" s="1"/>
  <c r="H6358" s="1"/>
  <c r="H6359" s="1"/>
  <c r="H6360" s="1"/>
  <c r="H6361" s="1"/>
  <c r="H6362" s="1"/>
  <c r="H6363" s="1"/>
  <c r="H6364" s="1"/>
  <c r="H6365" s="1"/>
  <c r="H6366" s="1"/>
  <c r="H6367" s="1"/>
  <c r="H6368" s="1"/>
  <c r="H6369" s="1"/>
  <c r="H6370" s="1"/>
  <c r="H6371" s="1"/>
  <c r="H6372" s="1"/>
  <c r="H6373" s="1"/>
  <c r="H6374" s="1"/>
  <c r="H6375" s="1"/>
  <c r="H6376" s="1"/>
  <c r="H6377" s="1"/>
  <c r="H6378" s="1"/>
  <c r="H6379" s="1"/>
  <c r="H6380" s="1"/>
  <c r="H6381" s="1"/>
  <c r="H6382" s="1"/>
  <c r="H6383" s="1"/>
  <c r="H6384" s="1"/>
  <c r="H6385" s="1"/>
  <c r="H6386" s="1"/>
  <c r="H6387" s="1"/>
  <c r="H6388" s="1"/>
  <c r="H6389" s="1"/>
  <c r="H6390" s="1"/>
  <c r="H6391" s="1"/>
  <c r="H6392" s="1"/>
  <c r="H6034"/>
  <c r="H6035" s="1"/>
  <c r="H6036" s="1"/>
  <c r="H6037" s="1"/>
  <c r="H6038" s="1"/>
  <c r="H6039" s="1"/>
  <c r="H6040" s="1"/>
  <c r="H6041" s="1"/>
  <c r="H6042" s="1"/>
  <c r="H6043" s="1"/>
  <c r="H6044" s="1"/>
  <c r="H6045" s="1"/>
  <c r="H6046" s="1"/>
  <c r="H6047" s="1"/>
  <c r="H6048" s="1"/>
  <c r="H6049" s="1"/>
  <c r="H6050" s="1"/>
  <c r="H6051" s="1"/>
  <c r="H6052" s="1"/>
  <c r="H6053" s="1"/>
  <c r="H6054" s="1"/>
  <c r="H6055" s="1"/>
  <c r="H6056" s="1"/>
  <c r="H6057" s="1"/>
  <c r="H6058" s="1"/>
  <c r="H6059" s="1"/>
  <c r="H6060" s="1"/>
  <c r="H6061" s="1"/>
  <c r="H6062" s="1"/>
  <c r="H6063" s="1"/>
  <c r="H6064" s="1"/>
  <c r="H6065" s="1"/>
  <c r="H6066" s="1"/>
  <c r="H6067" s="1"/>
  <c r="H6068" s="1"/>
  <c r="H6069" s="1"/>
  <c r="H6070" s="1"/>
  <c r="H6071" s="1"/>
  <c r="H6072" s="1"/>
  <c r="H6073" s="1"/>
  <c r="H6074" s="1"/>
  <c r="H6075" s="1"/>
  <c r="H6076" s="1"/>
  <c r="H6077" s="1"/>
  <c r="H6078" s="1"/>
  <c r="H6079" s="1"/>
  <c r="H6080" s="1"/>
  <c r="H6081" s="1"/>
  <c r="H6082" s="1"/>
  <c r="H6083" s="1"/>
  <c r="H6084" s="1"/>
  <c r="H6085" s="1"/>
  <c r="H6086" s="1"/>
  <c r="H6087" s="1"/>
  <c r="H6088" s="1"/>
  <c r="H6089" s="1"/>
  <c r="H6090" s="1"/>
  <c r="H6091" s="1"/>
  <c r="H6092" s="1"/>
  <c r="H6093" s="1"/>
  <c r="H6094" s="1"/>
  <c r="H6095" s="1"/>
  <c r="H6096" s="1"/>
  <c r="H6097" s="1"/>
  <c r="H6098" s="1"/>
  <c r="H6099" s="1"/>
  <c r="H6100" s="1"/>
  <c r="H6101" s="1"/>
  <c r="H6102" s="1"/>
  <c r="H6103" s="1"/>
  <c r="H6104" s="1"/>
  <c r="H6105" s="1"/>
  <c r="H6106" s="1"/>
  <c r="H6107" s="1"/>
  <c r="H6108" s="1"/>
  <c r="H6109" s="1"/>
  <c r="H6110" s="1"/>
  <c r="H6111" s="1"/>
  <c r="H6112" s="1"/>
  <c r="H6113" s="1"/>
  <c r="H6114" s="1"/>
  <c r="H6115" s="1"/>
  <c r="H6116" s="1"/>
  <c r="H6117" s="1"/>
  <c r="H6118" s="1"/>
  <c r="H6119" s="1"/>
  <c r="H6120" s="1"/>
  <c r="H6121" s="1"/>
  <c r="H6122" s="1"/>
  <c r="H6123" s="1"/>
  <c r="H6124" s="1"/>
  <c r="H6125" s="1"/>
  <c r="H6126" s="1"/>
  <c r="H6127" s="1"/>
  <c r="H6128" s="1"/>
  <c r="H6129" s="1"/>
  <c r="H6130" s="1"/>
  <c r="H6131" s="1"/>
  <c r="H6132" s="1"/>
  <c r="H6133" s="1"/>
  <c r="H6134" s="1"/>
  <c r="H6135" s="1"/>
  <c r="H6136" s="1"/>
  <c r="H6137" s="1"/>
  <c r="H6138" s="1"/>
  <c r="H6139" s="1"/>
  <c r="H6140" s="1"/>
  <c r="H6141" s="1"/>
  <c r="H6142" s="1"/>
  <c r="H6143" s="1"/>
  <c r="H6144" s="1"/>
  <c r="H6145" s="1"/>
  <c r="H6146" s="1"/>
  <c r="H6147" s="1"/>
  <c r="H6148" s="1"/>
  <c r="H6149" s="1"/>
  <c r="H6150" s="1"/>
  <c r="H6151" s="1"/>
  <c r="H6152" s="1"/>
  <c r="H6153" s="1"/>
  <c r="H6154" s="1"/>
  <c r="H6155" s="1"/>
  <c r="H6156" s="1"/>
  <c r="H6157" s="1"/>
  <c r="H6158" s="1"/>
  <c r="H6159" s="1"/>
  <c r="H6160" s="1"/>
  <c r="H6161" s="1"/>
  <c r="H6162" s="1"/>
  <c r="H6163" s="1"/>
  <c r="H6164" s="1"/>
  <c r="H6165" s="1"/>
  <c r="H6166" s="1"/>
  <c r="H6167" s="1"/>
  <c r="H6168" s="1"/>
  <c r="H6169" s="1"/>
  <c r="H6170" s="1"/>
  <c r="H6171" s="1"/>
  <c r="H6172" s="1"/>
  <c r="H6173" s="1"/>
  <c r="H6174" s="1"/>
  <c r="H6175" s="1"/>
  <c r="H6176" s="1"/>
  <c r="H6177" s="1"/>
  <c r="H6178" s="1"/>
  <c r="H6179" s="1"/>
  <c r="H6180" s="1"/>
  <c r="H6181" s="1"/>
  <c r="H6182" s="1"/>
  <c r="H6183" s="1"/>
  <c r="H6184" s="1"/>
  <c r="H6185" s="1"/>
  <c r="H6186" s="1"/>
  <c r="H6187" s="1"/>
  <c r="H6188" s="1"/>
  <c r="H6189" s="1"/>
  <c r="H6190" s="1"/>
  <c r="H6191" s="1"/>
  <c r="H6192" s="1"/>
  <c r="H6193" s="1"/>
  <c r="H6194" s="1"/>
  <c r="H6195" s="1"/>
  <c r="H6196" s="1"/>
  <c r="H6197" s="1"/>
  <c r="H6198" s="1"/>
  <c r="H6199" s="1"/>
  <c r="H6200" s="1"/>
  <c r="H6201" s="1"/>
  <c r="H6202" s="1"/>
  <c r="H6203" s="1"/>
  <c r="H6204" s="1"/>
  <c r="H6205" s="1"/>
  <c r="H6206" s="1"/>
  <c r="H6207" s="1"/>
  <c r="H6208" s="1"/>
  <c r="H6209" s="1"/>
  <c r="H6210" s="1"/>
  <c r="H6211" s="1"/>
  <c r="H6212" s="1"/>
  <c r="H5854"/>
  <c r="H5855" s="1"/>
  <c r="H5856" s="1"/>
  <c r="H5857" s="1"/>
  <c r="H5858" s="1"/>
  <c r="H5859" s="1"/>
  <c r="H5860" s="1"/>
  <c r="H5861" s="1"/>
  <c r="H5862" s="1"/>
  <c r="H5863" s="1"/>
  <c r="H5864" s="1"/>
  <c r="H5865" s="1"/>
  <c r="H5866" s="1"/>
  <c r="H5867" s="1"/>
  <c r="H5868" s="1"/>
  <c r="H5869" s="1"/>
  <c r="H5870" s="1"/>
  <c r="H5871" s="1"/>
  <c r="H5872" s="1"/>
  <c r="H5873" s="1"/>
  <c r="H5874" s="1"/>
  <c r="H5875" s="1"/>
  <c r="H5876" s="1"/>
  <c r="H5877" s="1"/>
  <c r="H5878" s="1"/>
  <c r="H5879" s="1"/>
  <c r="H5880" s="1"/>
  <c r="H5881" s="1"/>
  <c r="H5882" s="1"/>
  <c r="H5883" s="1"/>
  <c r="H5884" s="1"/>
  <c r="H5885" s="1"/>
  <c r="H5886" s="1"/>
  <c r="H5887" s="1"/>
  <c r="H5888" s="1"/>
  <c r="H5889" s="1"/>
  <c r="H5890" s="1"/>
  <c r="H5891" s="1"/>
  <c r="H5892" s="1"/>
  <c r="H5893" s="1"/>
  <c r="H5894" s="1"/>
  <c r="H5895" s="1"/>
  <c r="H5896" s="1"/>
  <c r="H5897" s="1"/>
  <c r="H5898" s="1"/>
  <c r="H5899" s="1"/>
  <c r="H5900" s="1"/>
  <c r="H5901" s="1"/>
  <c r="H5902" s="1"/>
  <c r="H5903" s="1"/>
  <c r="H5904" s="1"/>
  <c r="H5905" s="1"/>
  <c r="H5906" s="1"/>
  <c r="H5907" s="1"/>
  <c r="H5908" s="1"/>
  <c r="H5909" s="1"/>
  <c r="H5910" s="1"/>
  <c r="H5911" s="1"/>
  <c r="H5912" s="1"/>
  <c r="H5913" s="1"/>
  <c r="H5914" s="1"/>
  <c r="H5915" s="1"/>
  <c r="H5916" s="1"/>
  <c r="H5917" s="1"/>
  <c r="H5918" s="1"/>
  <c r="H5919" s="1"/>
  <c r="H5920" s="1"/>
  <c r="H5921" s="1"/>
  <c r="H5922" s="1"/>
  <c r="H5923" s="1"/>
  <c r="H5924" s="1"/>
  <c r="H5925" s="1"/>
  <c r="H5926" s="1"/>
  <c r="H5927" s="1"/>
  <c r="H5928" s="1"/>
  <c r="H5929" s="1"/>
  <c r="H5930" s="1"/>
  <c r="H5931" s="1"/>
  <c r="H5932" s="1"/>
  <c r="H5933" s="1"/>
  <c r="H5934" s="1"/>
  <c r="H5935" s="1"/>
  <c r="H5936" s="1"/>
  <c r="H5937" s="1"/>
  <c r="H5938" s="1"/>
  <c r="H5939" s="1"/>
  <c r="H5940" s="1"/>
  <c r="H5941" s="1"/>
  <c r="H5942" s="1"/>
  <c r="H5943" s="1"/>
  <c r="H5944" s="1"/>
  <c r="H5945" s="1"/>
  <c r="H5946" s="1"/>
  <c r="H5947" s="1"/>
  <c r="H5948" s="1"/>
  <c r="H5949" s="1"/>
  <c r="H5950" s="1"/>
  <c r="H5951" s="1"/>
  <c r="H5952" s="1"/>
  <c r="H5953" s="1"/>
  <c r="H5954" s="1"/>
  <c r="H5955" s="1"/>
  <c r="H5956" s="1"/>
  <c r="H5957" s="1"/>
  <c r="H5958" s="1"/>
  <c r="H5959" s="1"/>
  <c r="H5960" s="1"/>
  <c r="H5961" s="1"/>
  <c r="H5962" s="1"/>
  <c r="H5963" s="1"/>
  <c r="H5964" s="1"/>
  <c r="H5965" s="1"/>
  <c r="H5966" s="1"/>
  <c r="H5967" s="1"/>
  <c r="H5968" s="1"/>
  <c r="H5969" s="1"/>
  <c r="H5970" s="1"/>
  <c r="H5971" s="1"/>
  <c r="H5972" s="1"/>
  <c r="H5973" s="1"/>
  <c r="H5974" s="1"/>
  <c r="H5975" s="1"/>
  <c r="H5976" s="1"/>
  <c r="H5977" s="1"/>
  <c r="H5978" s="1"/>
  <c r="H5979" s="1"/>
  <c r="H5980" s="1"/>
  <c r="H5981" s="1"/>
  <c r="H5982" s="1"/>
  <c r="H5983" s="1"/>
  <c r="H5984" s="1"/>
  <c r="H5985" s="1"/>
  <c r="H5986" s="1"/>
  <c r="H5987" s="1"/>
  <c r="H5988" s="1"/>
  <c r="H5989" s="1"/>
  <c r="H5990" s="1"/>
  <c r="H5991" s="1"/>
  <c r="H5992" s="1"/>
  <c r="H5993" s="1"/>
  <c r="H5994" s="1"/>
  <c r="H5995" s="1"/>
  <c r="H5996" s="1"/>
  <c r="H5997" s="1"/>
  <c r="H5998" s="1"/>
  <c r="H5999" s="1"/>
  <c r="H6000" s="1"/>
  <c r="H6001" s="1"/>
  <c r="H6002" s="1"/>
  <c r="H6003" s="1"/>
  <c r="H6004" s="1"/>
  <c r="H6005" s="1"/>
  <c r="H6006" s="1"/>
  <c r="H6007" s="1"/>
  <c r="H6008" s="1"/>
  <c r="H6009" s="1"/>
  <c r="H6010" s="1"/>
  <c r="H6011" s="1"/>
  <c r="H6012" s="1"/>
  <c r="H6013" s="1"/>
  <c r="H6014" s="1"/>
  <c r="H6015" s="1"/>
  <c r="H6016" s="1"/>
  <c r="H6017" s="1"/>
  <c r="H6018" s="1"/>
  <c r="H6019" s="1"/>
  <c r="H6020" s="1"/>
  <c r="H6021" s="1"/>
  <c r="H6022" s="1"/>
  <c r="H6023" s="1"/>
  <c r="H6024" s="1"/>
  <c r="H6025" s="1"/>
  <c r="H6026" s="1"/>
  <c r="H6027" s="1"/>
  <c r="H6028" s="1"/>
  <c r="H6029" s="1"/>
  <c r="H6030" s="1"/>
  <c r="H6031" s="1"/>
  <c r="H6032" s="1"/>
  <c r="H5674"/>
  <c r="H5675" s="1"/>
  <c r="H5676" s="1"/>
  <c r="H5677" s="1"/>
  <c r="H5678" s="1"/>
  <c r="H5679" s="1"/>
  <c r="H5680" s="1"/>
  <c r="H5681" s="1"/>
  <c r="H5682" s="1"/>
  <c r="H5683" s="1"/>
  <c r="H5684" s="1"/>
  <c r="H5685" s="1"/>
  <c r="H5686" s="1"/>
  <c r="H5687" s="1"/>
  <c r="H5688" s="1"/>
  <c r="H5689" s="1"/>
  <c r="H5690" s="1"/>
  <c r="H5691" s="1"/>
  <c r="H5692" s="1"/>
  <c r="H5693" s="1"/>
  <c r="H5694" s="1"/>
  <c r="H5695" s="1"/>
  <c r="H5696" s="1"/>
  <c r="H5697" s="1"/>
  <c r="H5698" s="1"/>
  <c r="H5699" s="1"/>
  <c r="H5700" s="1"/>
  <c r="H5701" s="1"/>
  <c r="H5702" s="1"/>
  <c r="H5703" s="1"/>
  <c r="H5704" s="1"/>
  <c r="H5705" s="1"/>
  <c r="H5706" s="1"/>
  <c r="H5707" s="1"/>
  <c r="H5708" s="1"/>
  <c r="H5709" s="1"/>
  <c r="H5710" s="1"/>
  <c r="H5711" s="1"/>
  <c r="H5712" s="1"/>
  <c r="H5713" s="1"/>
  <c r="H5714" s="1"/>
  <c r="H5715" s="1"/>
  <c r="H5716" s="1"/>
  <c r="H5717" s="1"/>
  <c r="H5718" s="1"/>
  <c r="H5719" s="1"/>
  <c r="H5720" s="1"/>
  <c r="H5721" s="1"/>
  <c r="H5722" s="1"/>
  <c r="H5723" s="1"/>
  <c r="H5724" s="1"/>
  <c r="H5725" s="1"/>
  <c r="H5726" s="1"/>
  <c r="H5727" s="1"/>
  <c r="H5728" s="1"/>
  <c r="H5729" s="1"/>
  <c r="H5730" s="1"/>
  <c r="H5731" s="1"/>
  <c r="H5732" s="1"/>
  <c r="H5733" s="1"/>
  <c r="H5734" s="1"/>
  <c r="H5735" s="1"/>
  <c r="H5736" s="1"/>
  <c r="H5737" s="1"/>
  <c r="H5738" s="1"/>
  <c r="H5739" s="1"/>
  <c r="H5740" s="1"/>
  <c r="H5741" s="1"/>
  <c r="H5742" s="1"/>
  <c r="H5743" s="1"/>
  <c r="H5744" s="1"/>
  <c r="H5745" s="1"/>
  <c r="H5746" s="1"/>
  <c r="H5747" s="1"/>
  <c r="H5748" s="1"/>
  <c r="H5749" s="1"/>
  <c r="H5750" s="1"/>
  <c r="H5751" s="1"/>
  <c r="H5752" s="1"/>
  <c r="H5753" s="1"/>
  <c r="H5754" s="1"/>
  <c r="H5755" s="1"/>
  <c r="H5756" s="1"/>
  <c r="H5757" s="1"/>
  <c r="H5758" s="1"/>
  <c r="H5759" s="1"/>
  <c r="H5760" s="1"/>
  <c r="H5761" s="1"/>
  <c r="H5762" s="1"/>
  <c r="H5763" s="1"/>
  <c r="H5764" s="1"/>
  <c r="H5765" s="1"/>
  <c r="H5766" s="1"/>
  <c r="H5767" s="1"/>
  <c r="H5768" s="1"/>
  <c r="H5769" s="1"/>
  <c r="H5770" s="1"/>
  <c r="H5771" s="1"/>
  <c r="H5772" s="1"/>
  <c r="H5773" s="1"/>
  <c r="H5774" s="1"/>
  <c r="H5775" s="1"/>
  <c r="H5776" s="1"/>
  <c r="H5777" s="1"/>
  <c r="H5778" s="1"/>
  <c r="H5779" s="1"/>
  <c r="H5780" s="1"/>
  <c r="H5781" s="1"/>
  <c r="H5782" s="1"/>
  <c r="H5783" s="1"/>
  <c r="H5784" s="1"/>
  <c r="H5785" s="1"/>
  <c r="H5786" s="1"/>
  <c r="H5787" s="1"/>
  <c r="H5788" s="1"/>
  <c r="H5789" s="1"/>
  <c r="H5790" s="1"/>
  <c r="H5791" s="1"/>
  <c r="H5792" s="1"/>
  <c r="H5793" s="1"/>
  <c r="H5794" s="1"/>
  <c r="H5795" s="1"/>
  <c r="H5796" s="1"/>
  <c r="H5797" s="1"/>
  <c r="H5798" s="1"/>
  <c r="H5799" s="1"/>
  <c r="H5800" s="1"/>
  <c r="H5801" s="1"/>
  <c r="H5802" s="1"/>
  <c r="H5803" s="1"/>
  <c r="H5804" s="1"/>
  <c r="H5805" s="1"/>
  <c r="H5806" s="1"/>
  <c r="H5807" s="1"/>
  <c r="H5808" s="1"/>
  <c r="H5809" s="1"/>
  <c r="H5810" s="1"/>
  <c r="H5811" s="1"/>
  <c r="H5812" s="1"/>
  <c r="H5813" s="1"/>
  <c r="H5814" s="1"/>
  <c r="H5815" s="1"/>
  <c r="H5816" s="1"/>
  <c r="H5817" s="1"/>
  <c r="H5818" s="1"/>
  <c r="H5819" s="1"/>
  <c r="H5820" s="1"/>
  <c r="H5821" s="1"/>
  <c r="H5822" s="1"/>
  <c r="H5823" s="1"/>
  <c r="H5824" s="1"/>
  <c r="H5825" s="1"/>
  <c r="H5826" s="1"/>
  <c r="H5827" s="1"/>
  <c r="H5828" s="1"/>
  <c r="H5829" s="1"/>
  <c r="H5830" s="1"/>
  <c r="H5831" s="1"/>
  <c r="H5832" s="1"/>
  <c r="H5833" s="1"/>
  <c r="H5834" s="1"/>
  <c r="H5835" s="1"/>
  <c r="H5836" s="1"/>
  <c r="H5837" s="1"/>
  <c r="H5838" s="1"/>
  <c r="H5839" s="1"/>
  <c r="H5840" s="1"/>
  <c r="H5841" s="1"/>
  <c r="H5842" s="1"/>
  <c r="H5843" s="1"/>
  <c r="H5844" s="1"/>
  <c r="H5845" s="1"/>
  <c r="H5846" s="1"/>
  <c r="H5847" s="1"/>
  <c r="H5848" s="1"/>
  <c r="H5849" s="1"/>
  <c r="H5850" s="1"/>
  <c r="H5851" s="1"/>
  <c r="H5852" s="1"/>
  <c r="AS547" i="3"/>
  <c r="AS548"/>
  <c r="AS549"/>
  <c r="AS550"/>
  <c r="AS551"/>
  <c r="AS552"/>
  <c r="AS553"/>
  <c r="AS554"/>
  <c r="AS555"/>
  <c r="AS556"/>
  <c r="AS557"/>
  <c r="AS558"/>
  <c r="AS559"/>
  <c r="AS560"/>
  <c r="AS561"/>
  <c r="AS562"/>
  <c r="AS563"/>
  <c r="AS564"/>
  <c r="AS565"/>
  <c r="AS566"/>
  <c r="AS567"/>
  <c r="AS568"/>
  <c r="AS569"/>
  <c r="AS570"/>
  <c r="AS571"/>
  <c r="AS572"/>
  <c r="AS573"/>
  <c r="AS574"/>
  <c r="AS575"/>
  <c r="AS576"/>
  <c r="AS577"/>
  <c r="AS578"/>
  <c r="AS579"/>
  <c r="AS580"/>
  <c r="AS581"/>
  <c r="AS582"/>
  <c r="AS583"/>
  <c r="AS584"/>
  <c r="AS585"/>
  <c r="AS586"/>
  <c r="AS587"/>
  <c r="AS588"/>
  <c r="AS543"/>
  <c r="AS544"/>
  <c r="AS545"/>
  <c r="AS546"/>
  <c r="AB544"/>
  <c r="AC544"/>
  <c r="AC545"/>
  <c r="AC546"/>
  <c r="AB545"/>
  <c r="AB546"/>
  <c r="AB547"/>
  <c r="AB548"/>
  <c r="AB549"/>
  <c r="AB550"/>
  <c r="AB551"/>
  <c r="AB552"/>
  <c r="AB553"/>
  <c r="AB554"/>
  <c r="AB555"/>
  <c r="AB556"/>
  <c r="AB557"/>
  <c r="AB558"/>
  <c r="AB559"/>
  <c r="AB560"/>
  <c r="AB561"/>
  <c r="AB562"/>
  <c r="AB563"/>
  <c r="AB564"/>
  <c r="AB565"/>
  <c r="AB566"/>
  <c r="AB567"/>
  <c r="AB568"/>
  <c r="AB569"/>
  <c r="AB570"/>
  <c r="AB571"/>
  <c r="AB572"/>
  <c r="AB573"/>
  <c r="AB574"/>
  <c r="AB575"/>
  <c r="AB576"/>
  <c r="AB577"/>
  <c r="AB578"/>
  <c r="AB579"/>
  <c r="AB580"/>
  <c r="AB581"/>
  <c r="AB582"/>
  <c r="AB583"/>
  <c r="AB584"/>
  <c r="AB585"/>
  <c r="AB586"/>
  <c r="AB587"/>
  <c r="AB588"/>
  <c r="AD571"/>
  <c r="AD545"/>
  <c r="AD546"/>
  <c r="AD547"/>
  <c r="AD548"/>
  <c r="AD549"/>
  <c r="AD550"/>
  <c r="AD551"/>
  <c r="AD552"/>
  <c r="AD553"/>
  <c r="AD554"/>
  <c r="AD555"/>
  <c r="AD556"/>
  <c r="AD557"/>
  <c r="AD558"/>
  <c r="AD559"/>
  <c r="AD560"/>
  <c r="AD561"/>
  <c r="AD562"/>
  <c r="AD563"/>
  <c r="AD564"/>
  <c r="AD565"/>
  <c r="AD566"/>
  <c r="AD567"/>
  <c r="AD568"/>
  <c r="AD569"/>
  <c r="AD570"/>
  <c r="AD572"/>
  <c r="AD573"/>
  <c r="AD574"/>
  <c r="AD575"/>
  <c r="AD576"/>
  <c r="AD577"/>
  <c r="AD578"/>
  <c r="AD579"/>
  <c r="AD580"/>
  <c r="AD581"/>
  <c r="AD582"/>
  <c r="AD583"/>
  <c r="AD584"/>
  <c r="AD585"/>
  <c r="AD586"/>
  <c r="AD587"/>
  <c r="AD588"/>
  <c r="AD544"/>
  <c r="AE544"/>
  <c r="AK544"/>
  <c r="AL544"/>
  <c r="AO544"/>
  <c r="AR544"/>
  <c r="AK545"/>
  <c r="AL545"/>
  <c r="AO545"/>
  <c r="AR545"/>
  <c r="AK546"/>
  <c r="AL546"/>
  <c r="AO546"/>
  <c r="AR546"/>
  <c r="AK547"/>
  <c r="AL547"/>
  <c r="AO547"/>
  <c r="AR547"/>
  <c r="AK548"/>
  <c r="AL548"/>
  <c r="AO548"/>
  <c r="AR548"/>
  <c r="AK549"/>
  <c r="AL549"/>
  <c r="AO549"/>
  <c r="AR549"/>
  <c r="AK550"/>
  <c r="AL550"/>
  <c r="AO550"/>
  <c r="AR550"/>
  <c r="AK551"/>
  <c r="AL551"/>
  <c r="AO551"/>
  <c r="AR551"/>
  <c r="AK552"/>
  <c r="AL552"/>
  <c r="AO552"/>
  <c r="AR552"/>
  <c r="AK553"/>
  <c r="AL553"/>
  <c r="AO553"/>
  <c r="AR553"/>
  <c r="AK554"/>
  <c r="AL554"/>
  <c r="AO554"/>
  <c r="AR554"/>
  <c r="AK555"/>
  <c r="AL555"/>
  <c r="AO555"/>
  <c r="AR555"/>
  <c r="AK556"/>
  <c r="AL556"/>
  <c r="AO556"/>
  <c r="AR556"/>
  <c r="AK557"/>
  <c r="AL557"/>
  <c r="AO557"/>
  <c r="AR557"/>
  <c r="AK558"/>
  <c r="AL558"/>
  <c r="AO558"/>
  <c r="AR558"/>
  <c r="AK559"/>
  <c r="AL559"/>
  <c r="AO559"/>
  <c r="AR559"/>
  <c r="AK560"/>
  <c r="AL560"/>
  <c r="AO560"/>
  <c r="AR560"/>
  <c r="AK561"/>
  <c r="AL561"/>
  <c r="AO561"/>
  <c r="AR561"/>
  <c r="AM544"/>
  <c r="AM545"/>
  <c r="AM546"/>
  <c r="AE546"/>
  <c r="AC547"/>
  <c r="AM547" s="1"/>
  <c r="AC548"/>
  <c r="AM548" s="1"/>
  <c r="AE548"/>
  <c r="AC549"/>
  <c r="AM549" s="1"/>
  <c r="AC550"/>
  <c r="AM550" s="1"/>
  <c r="AC551"/>
  <c r="AM551" s="1"/>
  <c r="AC552"/>
  <c r="AM552" s="1"/>
  <c r="AC553"/>
  <c r="AM553" s="1"/>
  <c r="AC554"/>
  <c r="AC555"/>
  <c r="AM555" s="1"/>
  <c r="AC556"/>
  <c r="AC557"/>
  <c r="AM557" s="1"/>
  <c r="AC558"/>
  <c r="AC559"/>
  <c r="AM559" s="1"/>
  <c r="AC560"/>
  <c r="AC561"/>
  <c r="AM561" s="1"/>
  <c r="AK417"/>
  <c r="AN417" s="1"/>
  <c r="AO417"/>
  <c r="AK418"/>
  <c r="AN418" s="1"/>
  <c r="AO418"/>
  <c r="AK419"/>
  <c r="AN419" s="1"/>
  <c r="AO419"/>
  <c r="AK420"/>
  <c r="AN420" s="1"/>
  <c r="AO420"/>
  <c r="AK421"/>
  <c r="AN421" s="1"/>
  <c r="AO421"/>
  <c r="AK422"/>
  <c r="AN422" s="1"/>
  <c r="AO422"/>
  <c r="AK423"/>
  <c r="AN423" s="1"/>
  <c r="AO423"/>
  <c r="AK424"/>
  <c r="AN424" s="1"/>
  <c r="AO424"/>
  <c r="AK425"/>
  <c r="AN425" s="1"/>
  <c r="AO425"/>
  <c r="AK426"/>
  <c r="AN426" s="1"/>
  <c r="AO426"/>
  <c r="AK427"/>
  <c r="AN427" s="1"/>
  <c r="AO427"/>
  <c r="AK428"/>
  <c r="AN428" s="1"/>
  <c r="AO428"/>
  <c r="AK429"/>
  <c r="AN429" s="1"/>
  <c r="AO429"/>
  <c r="AK430"/>
  <c r="AN430" s="1"/>
  <c r="AO430"/>
  <c r="AK431"/>
  <c r="AN431" s="1"/>
  <c r="AO431"/>
  <c r="AK432"/>
  <c r="AN432" s="1"/>
  <c r="AO432"/>
  <c r="AK433"/>
  <c r="AN433" s="1"/>
  <c r="AO433"/>
  <c r="AK434"/>
  <c r="AN434" s="1"/>
  <c r="AO434"/>
  <c r="AK435"/>
  <c r="AN435" s="1"/>
  <c r="AO435"/>
  <c r="AK436"/>
  <c r="AN436" s="1"/>
  <c r="AO436"/>
  <c r="AK437"/>
  <c r="AN437" s="1"/>
  <c r="AO437"/>
  <c r="AK438"/>
  <c r="AN438" s="1"/>
  <c r="AO438"/>
  <c r="AK439"/>
  <c r="AN439" s="1"/>
  <c r="AO439"/>
  <c r="AK440"/>
  <c r="AN440" s="1"/>
  <c r="AO440"/>
  <c r="AK441"/>
  <c r="AN441" s="1"/>
  <c r="AO441"/>
  <c r="AK442"/>
  <c r="AN442" s="1"/>
  <c r="AO442"/>
  <c r="AK443"/>
  <c r="AN443" s="1"/>
  <c r="AO443"/>
  <c r="AK444"/>
  <c r="AN444" s="1"/>
  <c r="AO444"/>
  <c r="AK445"/>
  <c r="AN445" s="1"/>
  <c r="AO445"/>
  <c r="AK446"/>
  <c r="AN446" s="1"/>
  <c r="AO446"/>
  <c r="AK447"/>
  <c r="AN447" s="1"/>
  <c r="AO447"/>
  <c r="AK448"/>
  <c r="AN448" s="1"/>
  <c r="AO448"/>
  <c r="AK449"/>
  <c r="AN449" s="1"/>
  <c r="AO449"/>
  <c r="AK450"/>
  <c r="AN450" s="1"/>
  <c r="AO450"/>
  <c r="AK451"/>
  <c r="AN451" s="1"/>
  <c r="AO451"/>
  <c r="AK452"/>
  <c r="AN452" s="1"/>
  <c r="AO452"/>
  <c r="AK453"/>
  <c r="AN453" s="1"/>
  <c r="AO453"/>
  <c r="AK454"/>
  <c r="AN454" s="1"/>
  <c r="AO454"/>
  <c r="AK455"/>
  <c r="AN455" s="1"/>
  <c r="AO455"/>
  <c r="AK456"/>
  <c r="AN456" s="1"/>
  <c r="AO456"/>
  <c r="AK457"/>
  <c r="AN457" s="1"/>
  <c r="AO457"/>
  <c r="AK458"/>
  <c r="AN458" s="1"/>
  <c r="AO458"/>
  <c r="AK459"/>
  <c r="AN459" s="1"/>
  <c r="AO459"/>
  <c r="AK460"/>
  <c r="AN460" s="1"/>
  <c r="AO460"/>
  <c r="AK461"/>
  <c r="AN461" s="1"/>
  <c r="AO461"/>
  <c r="AK462"/>
  <c r="AN462" s="1"/>
  <c r="AO462"/>
  <c r="AK463"/>
  <c r="AN463" s="1"/>
  <c r="AO463"/>
  <c r="AK464"/>
  <c r="AN464" s="1"/>
  <c r="AO464"/>
  <c r="AK465"/>
  <c r="AN465" s="1"/>
  <c r="AO465"/>
  <c r="AK466"/>
  <c r="AN466" s="1"/>
  <c r="AO466"/>
  <c r="AK467"/>
  <c r="AN467" s="1"/>
  <c r="AO467"/>
  <c r="AK468"/>
  <c r="AN468" s="1"/>
  <c r="AO468"/>
  <c r="AK469"/>
  <c r="AN469" s="1"/>
  <c r="AO469"/>
  <c r="AK470"/>
  <c r="AN470" s="1"/>
  <c r="AO470"/>
  <c r="AK471"/>
  <c r="AN471" s="1"/>
  <c r="AO471"/>
  <c r="AK472"/>
  <c r="AN472" s="1"/>
  <c r="AO472"/>
  <c r="AK473"/>
  <c r="AN473" s="1"/>
  <c r="AO473"/>
  <c r="AK474"/>
  <c r="AN474" s="1"/>
  <c r="AO474"/>
  <c r="AK475"/>
  <c r="AN475" s="1"/>
  <c r="AO475"/>
  <c r="AK476"/>
  <c r="AN476" s="1"/>
  <c r="AO476"/>
  <c r="AK477"/>
  <c r="AN477" s="1"/>
  <c r="AO477"/>
  <c r="AK478"/>
  <c r="AN478" s="1"/>
  <c r="AO478"/>
  <c r="AK479"/>
  <c r="AN479" s="1"/>
  <c r="AO479"/>
  <c r="AK480"/>
  <c r="AN480" s="1"/>
  <c r="AO480"/>
  <c r="AK481"/>
  <c r="AN481" s="1"/>
  <c r="AO481"/>
  <c r="AK482"/>
  <c r="AN482" s="1"/>
  <c r="AO482"/>
  <c r="AK483"/>
  <c r="AN483" s="1"/>
  <c r="AO483"/>
  <c r="AK484"/>
  <c r="AN484" s="1"/>
  <c r="AO484"/>
  <c r="AK485"/>
  <c r="AN485" s="1"/>
  <c r="AO485"/>
  <c r="AK486"/>
  <c r="AN486" s="1"/>
  <c r="AO486"/>
  <c r="AK487"/>
  <c r="AN487" s="1"/>
  <c r="AO487"/>
  <c r="AK488"/>
  <c r="AN488" s="1"/>
  <c r="AO488"/>
  <c r="AK489"/>
  <c r="AO489"/>
  <c r="AK490"/>
  <c r="AO490"/>
  <c r="AK491"/>
  <c r="AO491"/>
  <c r="AK492"/>
  <c r="AO492"/>
  <c r="AK493"/>
  <c r="AO493"/>
  <c r="AK494"/>
  <c r="AO494"/>
  <c r="AK495"/>
  <c r="AO495"/>
  <c r="AK496"/>
  <c r="AO496"/>
  <c r="AK497"/>
  <c r="AO497"/>
  <c r="AK498"/>
  <c r="AO498"/>
  <c r="AK499"/>
  <c r="AO499"/>
  <c r="AK500"/>
  <c r="AO500"/>
  <c r="AK501"/>
  <c r="AO501"/>
  <c r="AK502"/>
  <c r="AO502"/>
  <c r="AK503"/>
  <c r="AO503"/>
  <c r="AK504"/>
  <c r="AO504"/>
  <c r="AK505"/>
  <c r="AO505"/>
  <c r="AK506"/>
  <c r="AO506"/>
  <c r="AK507"/>
  <c r="AO507"/>
  <c r="AK508"/>
  <c r="AO508"/>
  <c r="AK509"/>
  <c r="AO509"/>
  <c r="AK510"/>
  <c r="AO510"/>
  <c r="AK511"/>
  <c r="AO511"/>
  <c r="AK512"/>
  <c r="AO512"/>
  <c r="AK513"/>
  <c r="AO513"/>
  <c r="AK514"/>
  <c r="AO514"/>
  <c r="AK515"/>
  <c r="AO515"/>
  <c r="AK516"/>
  <c r="AO516"/>
  <c r="AK517"/>
  <c r="AO517"/>
  <c r="AK518"/>
  <c r="AO518"/>
  <c r="AK519"/>
  <c r="AO519"/>
  <c r="AK520"/>
  <c r="AO520"/>
  <c r="AK521"/>
  <c r="AO521"/>
  <c r="AK522"/>
  <c r="AO522"/>
  <c r="AK523"/>
  <c r="AO523"/>
  <c r="AK524"/>
  <c r="AO524"/>
  <c r="AK525"/>
  <c r="AO525"/>
  <c r="AK526"/>
  <c r="AO526"/>
  <c r="AK527"/>
  <c r="AO527"/>
  <c r="AK528"/>
  <c r="AO528"/>
  <c r="AK529"/>
  <c r="AO529"/>
  <c r="AK530"/>
  <c r="AO530"/>
  <c r="AK531"/>
  <c r="AO531"/>
  <c r="AK532"/>
  <c r="AO532"/>
  <c r="AK533"/>
  <c r="AO533"/>
  <c r="AK534"/>
  <c r="AO534"/>
  <c r="AK535"/>
  <c r="AO535"/>
  <c r="AK536"/>
  <c r="AO536"/>
  <c r="AK537"/>
  <c r="AO537"/>
  <c r="AK538"/>
  <c r="AO538"/>
  <c r="AK539"/>
  <c r="AO539"/>
  <c r="AK540"/>
  <c r="AO540"/>
  <c r="AK541"/>
  <c r="AO541"/>
  <c r="AK542"/>
  <c r="AO542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Q417"/>
  <c r="U417" s="1"/>
  <c r="Q418"/>
  <c r="U418" s="1"/>
  <c r="Q419"/>
  <c r="U419" s="1"/>
  <c r="Q420"/>
  <c r="U420" s="1"/>
  <c r="Q421"/>
  <c r="U421" s="1"/>
  <c r="Q422"/>
  <c r="U422" s="1"/>
  <c r="Q423"/>
  <c r="U423" s="1"/>
  <c r="Q424"/>
  <c r="U424" s="1"/>
  <c r="Q425"/>
  <c r="U425" s="1"/>
  <c r="Q426"/>
  <c r="U426" s="1"/>
  <c r="Q427"/>
  <c r="U427" s="1"/>
  <c r="Q428"/>
  <c r="U428" s="1"/>
  <c r="Q429"/>
  <c r="U429" s="1"/>
  <c r="Q430"/>
  <c r="U430" s="1"/>
  <c r="Q431"/>
  <c r="U431" s="1"/>
  <c r="Q432"/>
  <c r="U432" s="1"/>
  <c r="Q433"/>
  <c r="U433" s="1"/>
  <c r="Q434"/>
  <c r="U434" s="1"/>
  <c r="Q435"/>
  <c r="U435" s="1"/>
  <c r="Q436"/>
  <c r="U436" s="1"/>
  <c r="Q437"/>
  <c r="U437" s="1"/>
  <c r="Q438"/>
  <c r="U438" s="1"/>
  <c r="Q439"/>
  <c r="U439" s="1"/>
  <c r="Q440"/>
  <c r="U440" s="1"/>
  <c r="Q441"/>
  <c r="U441" s="1"/>
  <c r="Q442"/>
  <c r="U442" s="1"/>
  <c r="Q443"/>
  <c r="U443" s="1"/>
  <c r="Q444"/>
  <c r="U444" s="1"/>
  <c r="Q445"/>
  <c r="U445" s="1"/>
  <c r="Q446"/>
  <c r="U446" s="1"/>
  <c r="Q447"/>
  <c r="U447" s="1"/>
  <c r="Q448"/>
  <c r="U448" s="1"/>
  <c r="Q449"/>
  <c r="U449" s="1"/>
  <c r="Q450"/>
  <c r="U450" s="1"/>
  <c r="Q451"/>
  <c r="U451" s="1"/>
  <c r="Q452"/>
  <c r="U452" s="1"/>
  <c r="Q453"/>
  <c r="U453" s="1"/>
  <c r="Q454"/>
  <c r="U454" s="1"/>
  <c r="Q455"/>
  <c r="U455" s="1"/>
  <c r="Q456"/>
  <c r="U456" s="1"/>
  <c r="Q457"/>
  <c r="U457" s="1"/>
  <c r="Q458"/>
  <c r="U458" s="1"/>
  <c r="Q459"/>
  <c r="U459" s="1"/>
  <c r="Q460"/>
  <c r="U460" s="1"/>
  <c r="Q461"/>
  <c r="U461" s="1"/>
  <c r="Q462"/>
  <c r="U462" s="1"/>
  <c r="Q463"/>
  <c r="U463" s="1"/>
  <c r="Q464"/>
  <c r="U464" s="1"/>
  <c r="Q465"/>
  <c r="U465" s="1"/>
  <c r="Q466"/>
  <c r="U466" s="1"/>
  <c r="Q467"/>
  <c r="U467" s="1"/>
  <c r="Q468"/>
  <c r="U468" s="1"/>
  <c r="Q469"/>
  <c r="U469" s="1"/>
  <c r="Q470"/>
  <c r="U470" s="1"/>
  <c r="Q471"/>
  <c r="U471" s="1"/>
  <c r="Q472"/>
  <c r="U472" s="1"/>
  <c r="Q473"/>
  <c r="U473" s="1"/>
  <c r="Q474"/>
  <c r="U474" s="1"/>
  <c r="Q475"/>
  <c r="U475" s="1"/>
  <c r="Q476"/>
  <c r="U476" s="1"/>
  <c r="Q477"/>
  <c r="U477" s="1"/>
  <c r="Q478"/>
  <c r="U478" s="1"/>
  <c r="Q479"/>
  <c r="U479" s="1"/>
  <c r="Q480"/>
  <c r="U480" s="1"/>
  <c r="Q481"/>
  <c r="U481" s="1"/>
  <c r="Q482"/>
  <c r="U482" s="1"/>
  <c r="Q483"/>
  <c r="U483" s="1"/>
  <c r="Q484"/>
  <c r="U484" s="1"/>
  <c r="Q485"/>
  <c r="U485" s="1"/>
  <c r="Q486"/>
  <c r="U486" s="1"/>
  <c r="Q487"/>
  <c r="U487" s="1"/>
  <c r="Q488"/>
  <c r="U488" s="1"/>
  <c r="Q489"/>
  <c r="U489" s="1"/>
  <c r="Q490"/>
  <c r="U490" s="1"/>
  <c r="Q491"/>
  <c r="U491" s="1"/>
  <c r="Q492"/>
  <c r="U492" s="1"/>
  <c r="Q493"/>
  <c r="U493" s="1"/>
  <c r="Q494"/>
  <c r="U494" s="1"/>
  <c r="Q495"/>
  <c r="U495" s="1"/>
  <c r="Q496"/>
  <c r="U496" s="1"/>
  <c r="Q497"/>
  <c r="U497" s="1"/>
  <c r="Q498"/>
  <c r="U498" s="1"/>
  <c r="Q499"/>
  <c r="R499" s="1"/>
  <c r="Q500"/>
  <c r="U500" s="1"/>
  <c r="Q501"/>
  <c r="U501" s="1"/>
  <c r="Q502"/>
  <c r="U502" s="1"/>
  <c r="Q503"/>
  <c r="R503" s="1"/>
  <c r="Q504"/>
  <c r="U504" s="1"/>
  <c r="Q505"/>
  <c r="U505" s="1"/>
  <c r="Q506"/>
  <c r="U506" s="1"/>
  <c r="Q507"/>
  <c r="U507" s="1"/>
  <c r="W507" s="1"/>
  <c r="AB507" s="1"/>
  <c r="Q508"/>
  <c r="U508" s="1"/>
  <c r="Q509"/>
  <c r="U509" s="1"/>
  <c r="Q510"/>
  <c r="U510" s="1"/>
  <c r="Q511"/>
  <c r="R511" s="1"/>
  <c r="Q512"/>
  <c r="U512" s="1"/>
  <c r="Q513"/>
  <c r="U513" s="1"/>
  <c r="Q514"/>
  <c r="U514" s="1"/>
  <c r="Q515"/>
  <c r="R515" s="1"/>
  <c r="Q516"/>
  <c r="U516" s="1"/>
  <c r="Q517"/>
  <c r="U517" s="1"/>
  <c r="Q518"/>
  <c r="U518" s="1"/>
  <c r="Q519"/>
  <c r="R519" s="1"/>
  <c r="Q520"/>
  <c r="U520" s="1"/>
  <c r="Q521"/>
  <c r="U521" s="1"/>
  <c r="Q522"/>
  <c r="U522" s="1"/>
  <c r="Q523"/>
  <c r="R523" s="1"/>
  <c r="Q524"/>
  <c r="U524" s="1"/>
  <c r="Q525"/>
  <c r="U525" s="1"/>
  <c r="Q526"/>
  <c r="U526" s="1"/>
  <c r="Q527"/>
  <c r="R527" s="1"/>
  <c r="Q528"/>
  <c r="U528" s="1"/>
  <c r="Q529"/>
  <c r="U529" s="1"/>
  <c r="Q530"/>
  <c r="U530" s="1"/>
  <c r="Q531"/>
  <c r="R531" s="1"/>
  <c r="Q532"/>
  <c r="U532" s="1"/>
  <c r="Q533"/>
  <c r="U533" s="1"/>
  <c r="Q534"/>
  <c r="U534" s="1"/>
  <c r="Q535"/>
  <c r="R535" s="1"/>
  <c r="Q536"/>
  <c r="U536" s="1"/>
  <c r="Q537"/>
  <c r="U537" s="1"/>
  <c r="Q538"/>
  <c r="U538" s="1"/>
  <c r="Q539"/>
  <c r="R539" s="1"/>
  <c r="Q540"/>
  <c r="U540" s="1"/>
  <c r="Q541"/>
  <c r="U541" s="1"/>
  <c r="Q542"/>
  <c r="U542" s="1"/>
  <c r="L417"/>
  <c r="AL417" s="1"/>
  <c r="L418"/>
  <c r="AL418" s="1"/>
  <c r="L419"/>
  <c r="AL419" s="1"/>
  <c r="L420"/>
  <c r="AL420" s="1"/>
  <c r="L421"/>
  <c r="AL421" s="1"/>
  <c r="L422"/>
  <c r="AL422" s="1"/>
  <c r="L423"/>
  <c r="AL423" s="1"/>
  <c r="L424"/>
  <c r="AL424" s="1"/>
  <c r="L425"/>
  <c r="AL425" s="1"/>
  <c r="L426"/>
  <c r="AL426" s="1"/>
  <c r="L427"/>
  <c r="AL427" s="1"/>
  <c r="L428"/>
  <c r="AL428" s="1"/>
  <c r="L429"/>
  <c r="AL429" s="1"/>
  <c r="L430"/>
  <c r="AL430" s="1"/>
  <c r="L431"/>
  <c r="AL431" s="1"/>
  <c r="L432"/>
  <c r="AL432" s="1"/>
  <c r="L433"/>
  <c r="AL433" s="1"/>
  <c r="L434"/>
  <c r="AL434" s="1"/>
  <c r="L435"/>
  <c r="AL435" s="1"/>
  <c r="L436"/>
  <c r="AL436" s="1"/>
  <c r="L437"/>
  <c r="AL437" s="1"/>
  <c r="L438"/>
  <c r="AL438" s="1"/>
  <c r="L439"/>
  <c r="AL439" s="1"/>
  <c r="L440"/>
  <c r="AL440" s="1"/>
  <c r="L441"/>
  <c r="AL441" s="1"/>
  <c r="L442"/>
  <c r="AL442" s="1"/>
  <c r="L443"/>
  <c r="AL443" s="1"/>
  <c r="L444"/>
  <c r="AL444" s="1"/>
  <c r="L445"/>
  <c r="AL445" s="1"/>
  <c r="L446"/>
  <c r="AL446" s="1"/>
  <c r="L447"/>
  <c r="AL447" s="1"/>
  <c r="L448"/>
  <c r="AL448" s="1"/>
  <c r="L449"/>
  <c r="AL449" s="1"/>
  <c r="L450"/>
  <c r="AL450" s="1"/>
  <c r="L451"/>
  <c r="AL451" s="1"/>
  <c r="L452"/>
  <c r="AL452" s="1"/>
  <c r="L453"/>
  <c r="AL453" s="1"/>
  <c r="L454"/>
  <c r="AL454" s="1"/>
  <c r="L455"/>
  <c r="AL455" s="1"/>
  <c r="L456"/>
  <c r="AL456" s="1"/>
  <c r="L457"/>
  <c r="AL457" s="1"/>
  <c r="L458"/>
  <c r="AL458" s="1"/>
  <c r="L459"/>
  <c r="AL459" s="1"/>
  <c r="L460"/>
  <c r="AL460" s="1"/>
  <c r="L461"/>
  <c r="AL461" s="1"/>
  <c r="L462"/>
  <c r="AL462" s="1"/>
  <c r="L463"/>
  <c r="AL463" s="1"/>
  <c r="L464"/>
  <c r="AL464" s="1"/>
  <c r="L465"/>
  <c r="AL465" s="1"/>
  <c r="L466"/>
  <c r="AL466" s="1"/>
  <c r="L467"/>
  <c r="AL467" s="1"/>
  <c r="L468"/>
  <c r="AL468" s="1"/>
  <c r="L469"/>
  <c r="AL469" s="1"/>
  <c r="L470"/>
  <c r="AL470" s="1"/>
  <c r="L471"/>
  <c r="AL471" s="1"/>
  <c r="L472"/>
  <c r="AL472" s="1"/>
  <c r="L473"/>
  <c r="AL473" s="1"/>
  <c r="L474"/>
  <c r="AL474" s="1"/>
  <c r="L475"/>
  <c r="AL475" s="1"/>
  <c r="L476"/>
  <c r="AL476" s="1"/>
  <c r="L477"/>
  <c r="AL477" s="1"/>
  <c r="L478"/>
  <c r="AL478" s="1"/>
  <c r="L479"/>
  <c r="AL479" s="1"/>
  <c r="L480"/>
  <c r="AL480" s="1"/>
  <c r="L481"/>
  <c r="AL481" s="1"/>
  <c r="L482"/>
  <c r="AL482" s="1"/>
  <c r="L483"/>
  <c r="AL483" s="1"/>
  <c r="L484"/>
  <c r="AL484" s="1"/>
  <c r="L485"/>
  <c r="AL485" s="1"/>
  <c r="L486"/>
  <c r="AL486" s="1"/>
  <c r="L487"/>
  <c r="AL487" s="1"/>
  <c r="L488"/>
  <c r="AL488" s="1"/>
  <c r="L489"/>
  <c r="AL489" s="1"/>
  <c r="L490"/>
  <c r="AL490" s="1"/>
  <c r="L491"/>
  <c r="AL491" s="1"/>
  <c r="L492"/>
  <c r="AL492" s="1"/>
  <c r="L493"/>
  <c r="AL493" s="1"/>
  <c r="L494"/>
  <c r="AL494" s="1"/>
  <c r="L495"/>
  <c r="AL495" s="1"/>
  <c r="L496"/>
  <c r="AL496" s="1"/>
  <c r="L497"/>
  <c r="AL497" s="1"/>
  <c r="L498"/>
  <c r="AL498" s="1"/>
  <c r="L499"/>
  <c r="L500"/>
  <c r="AL500" s="1"/>
  <c r="L501"/>
  <c r="AL501" s="1"/>
  <c r="L502"/>
  <c r="AL502" s="1"/>
  <c r="L503"/>
  <c r="L504"/>
  <c r="AL504" s="1"/>
  <c r="L505"/>
  <c r="AL505" s="1"/>
  <c r="L506"/>
  <c r="AL506" s="1"/>
  <c r="L507"/>
  <c r="L508"/>
  <c r="AL508" s="1"/>
  <c r="L509"/>
  <c r="AL509" s="1"/>
  <c r="L510"/>
  <c r="AL510" s="1"/>
  <c r="L511"/>
  <c r="L512"/>
  <c r="AL512" s="1"/>
  <c r="L513"/>
  <c r="AL513" s="1"/>
  <c r="L514"/>
  <c r="AL514" s="1"/>
  <c r="L515"/>
  <c r="L516"/>
  <c r="AL516" s="1"/>
  <c r="L517"/>
  <c r="AL517" s="1"/>
  <c r="L518"/>
  <c r="AL518" s="1"/>
  <c r="L519"/>
  <c r="L520"/>
  <c r="AL520" s="1"/>
  <c r="L521"/>
  <c r="AL521" s="1"/>
  <c r="L522"/>
  <c r="AL522" s="1"/>
  <c r="L523"/>
  <c r="L524"/>
  <c r="AL524" s="1"/>
  <c r="L525"/>
  <c r="L526"/>
  <c r="AL526" s="1"/>
  <c r="L527"/>
  <c r="L528"/>
  <c r="AL528" s="1"/>
  <c r="L529"/>
  <c r="L530"/>
  <c r="AL530" s="1"/>
  <c r="L531"/>
  <c r="L532"/>
  <c r="AL532" s="1"/>
  <c r="L533"/>
  <c r="L534"/>
  <c r="AL534" s="1"/>
  <c r="L535"/>
  <c r="L536"/>
  <c r="AL536" s="1"/>
  <c r="L537"/>
  <c r="L538"/>
  <c r="AL538" s="1"/>
  <c r="L539"/>
  <c r="L540"/>
  <c r="AL540" s="1"/>
  <c r="L541"/>
  <c r="L542"/>
  <c r="AL542" s="1"/>
  <c r="AK61"/>
  <c r="AR563"/>
  <c r="AR564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62"/>
  <c r="AO564"/>
  <c r="AO565"/>
  <c r="AO566"/>
  <c r="AO567"/>
  <c r="AO568"/>
  <c r="AO569"/>
  <c r="AO570"/>
  <c r="AO571"/>
  <c r="AO572"/>
  <c r="AO573"/>
  <c r="AO574"/>
  <c r="AO575"/>
  <c r="AO576"/>
  <c r="AO577"/>
  <c r="AO578"/>
  <c r="AO579"/>
  <c r="AO580"/>
  <c r="AO581"/>
  <c r="AO582"/>
  <c r="AO583"/>
  <c r="AO584"/>
  <c r="AO585"/>
  <c r="AO586"/>
  <c r="AO587"/>
  <c r="AO588"/>
  <c r="AO562"/>
  <c r="AO563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62"/>
  <c r="Q580"/>
  <c r="Q581"/>
  <c r="Q582"/>
  <c r="Q583"/>
  <c r="Q584"/>
  <c r="Q585"/>
  <c r="Q586"/>
  <c r="Q587"/>
  <c r="Q588"/>
  <c r="AX564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62"/>
  <c r="AM562" s="1"/>
  <c r="AK563"/>
  <c r="AK564"/>
  <c r="AP564" s="1"/>
  <c r="AK565"/>
  <c r="AP565" s="1"/>
  <c r="AK566"/>
  <c r="AP566" s="1"/>
  <c r="AK567"/>
  <c r="AP567" s="1"/>
  <c r="AK568"/>
  <c r="AP568" s="1"/>
  <c r="AK569"/>
  <c r="AP569" s="1"/>
  <c r="AK570"/>
  <c r="AP570" s="1"/>
  <c r="AK571"/>
  <c r="AP571" s="1"/>
  <c r="AK572"/>
  <c r="AP572" s="1"/>
  <c r="AK573"/>
  <c r="AP573" s="1"/>
  <c r="AK574"/>
  <c r="AP574" s="1"/>
  <c r="AK575"/>
  <c r="AP575" s="1"/>
  <c r="AK576"/>
  <c r="AP576" s="1"/>
  <c r="AK577"/>
  <c r="AP577" s="1"/>
  <c r="AK578"/>
  <c r="AP578" s="1"/>
  <c r="AK579"/>
  <c r="AP579" s="1"/>
  <c r="AK580"/>
  <c r="AP580" s="1"/>
  <c r="AK581"/>
  <c r="AP581" s="1"/>
  <c r="AK582"/>
  <c r="AP582" s="1"/>
  <c r="AK583"/>
  <c r="AP583" s="1"/>
  <c r="AK584"/>
  <c r="AP584" s="1"/>
  <c r="AK585"/>
  <c r="AP585" s="1"/>
  <c r="AK586"/>
  <c r="AP586" s="1"/>
  <c r="AK587"/>
  <c r="AP587" s="1"/>
  <c r="AK588"/>
  <c r="AP588" s="1"/>
  <c r="AK562"/>
  <c r="AP562" s="1"/>
  <c r="Q571"/>
  <c r="Q572"/>
  <c r="Q573"/>
  <c r="Q574"/>
  <c r="Q575"/>
  <c r="Q576"/>
  <c r="Q577"/>
  <c r="Q578"/>
  <c r="Q579"/>
  <c r="Q562"/>
  <c r="Q563"/>
  <c r="Q564"/>
  <c r="Q565"/>
  <c r="Q566"/>
  <c r="Q567"/>
  <c r="Q568"/>
  <c r="Q569"/>
  <c r="Q570"/>
  <c r="AK5"/>
  <c r="AK6"/>
  <c r="AK7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7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59"/>
  <c r="AK60"/>
  <c r="AK62"/>
  <c r="AK63"/>
  <c r="AK64"/>
  <c r="AK65"/>
  <c r="AK66"/>
  <c r="AK67"/>
  <c r="AK68"/>
  <c r="AK69"/>
  <c r="AK70"/>
  <c r="AK71"/>
  <c r="AK72"/>
  <c r="AK73"/>
  <c r="AK74"/>
  <c r="AK75"/>
  <c r="AK76"/>
  <c r="AK77"/>
  <c r="AK78"/>
  <c r="AK79"/>
  <c r="AK80"/>
  <c r="AK81"/>
  <c r="AK82"/>
  <c r="AK83"/>
  <c r="AK84"/>
  <c r="AK85"/>
  <c r="AK86"/>
  <c r="AK87"/>
  <c r="AK88"/>
  <c r="AK89"/>
  <c r="AK90"/>
  <c r="AK91"/>
  <c r="AK92"/>
  <c r="AK93"/>
  <c r="AK95"/>
  <c r="AK96"/>
  <c r="AK97"/>
  <c r="AK98"/>
  <c r="AK99"/>
  <c r="AK100"/>
  <c r="AK101"/>
  <c r="AK102"/>
  <c r="AK103"/>
  <c r="AK104"/>
  <c r="AK105"/>
  <c r="AK106"/>
  <c r="AK107"/>
  <c r="AK108"/>
  <c r="AK109"/>
  <c r="AK110"/>
  <c r="AK111"/>
  <c r="AK112"/>
  <c r="AK113"/>
  <c r="AK114"/>
  <c r="AK115"/>
  <c r="AK116"/>
  <c r="AK117"/>
  <c r="AK118"/>
  <c r="AK119"/>
  <c r="AK120"/>
  <c r="AK121"/>
  <c r="AK122"/>
  <c r="AK123"/>
  <c r="AK124"/>
  <c r="AK125"/>
  <c r="AK126"/>
  <c r="AK127"/>
  <c r="AK128"/>
  <c r="AK129"/>
  <c r="AK130"/>
  <c r="AK131"/>
  <c r="AK132"/>
  <c r="AK133"/>
  <c r="AK134"/>
  <c r="AK135"/>
  <c r="AK136"/>
  <c r="AK137"/>
  <c r="AK138"/>
  <c r="AK139"/>
  <c r="AK140"/>
  <c r="AK141"/>
  <c r="AK142"/>
  <c r="AK143"/>
  <c r="AK144"/>
  <c r="AK145"/>
  <c r="AK146"/>
  <c r="AK147"/>
  <c r="AK148"/>
  <c r="AK149"/>
  <c r="AK150"/>
  <c r="AK151"/>
  <c r="AK152"/>
  <c r="AK153"/>
  <c r="AK154"/>
  <c r="AK155"/>
  <c r="AK156"/>
  <c r="AK157"/>
  <c r="AK158"/>
  <c r="AK159"/>
  <c r="AK160"/>
  <c r="AK161"/>
  <c r="AK162"/>
  <c r="AK163"/>
  <c r="AK164"/>
  <c r="AK165"/>
  <c r="AK166"/>
  <c r="AK167"/>
  <c r="AK168"/>
  <c r="AK169"/>
  <c r="AK170"/>
  <c r="AK171"/>
  <c r="AK172"/>
  <c r="AK173"/>
  <c r="AK174"/>
  <c r="AK175"/>
  <c r="AK176"/>
  <c r="AK177"/>
  <c r="AK178"/>
  <c r="AK179"/>
  <c r="AK180"/>
  <c r="AK181"/>
  <c r="AK182"/>
  <c r="AK183"/>
  <c r="AK184"/>
  <c r="AK185"/>
  <c r="AK186"/>
  <c r="AK187"/>
  <c r="AK188"/>
  <c r="AK189"/>
  <c r="AK190"/>
  <c r="AK191"/>
  <c r="AK192"/>
  <c r="AK193"/>
  <c r="AK194"/>
  <c r="AK195"/>
  <c r="AK196"/>
  <c r="AK197"/>
  <c r="AK198"/>
  <c r="AK199"/>
  <c r="AK200"/>
  <c r="AK201"/>
  <c r="AK202"/>
  <c r="AK203"/>
  <c r="AK204"/>
  <c r="AK205"/>
  <c r="AK206"/>
  <c r="AK207"/>
  <c r="AK208"/>
  <c r="AK209"/>
  <c r="AK210"/>
  <c r="AK211"/>
  <c r="AK212"/>
  <c r="AK213"/>
  <c r="AK214"/>
  <c r="AK215"/>
  <c r="AK216"/>
  <c r="AK217"/>
  <c r="AK218"/>
  <c r="AK219"/>
  <c r="AK220"/>
  <c r="AK221"/>
  <c r="AK222"/>
  <c r="AK223"/>
  <c r="AK224"/>
  <c r="AK225"/>
  <c r="AK226"/>
  <c r="AK227"/>
  <c r="AK228"/>
  <c r="AK229"/>
  <c r="AK230"/>
  <c r="AK231"/>
  <c r="AK232"/>
  <c r="AK233"/>
  <c r="AK234"/>
  <c r="AK235"/>
  <c r="AK236"/>
  <c r="AK237"/>
  <c r="AK238"/>
  <c r="AK239"/>
  <c r="AK240"/>
  <c r="AK241"/>
  <c r="AK242"/>
  <c r="AK243"/>
  <c r="AK244"/>
  <c r="AK245"/>
  <c r="AK246"/>
  <c r="AK247"/>
  <c r="AK248"/>
  <c r="AK249"/>
  <c r="AK250"/>
  <c r="AK251"/>
  <c r="AK252"/>
  <c r="AK253"/>
  <c r="AK254"/>
  <c r="AK255"/>
  <c r="AK256"/>
  <c r="AK257"/>
  <c r="AK258"/>
  <c r="AK259"/>
  <c r="AK260"/>
  <c r="AK261"/>
  <c r="AK262"/>
  <c r="AK263"/>
  <c r="AK264"/>
  <c r="AK265"/>
  <c r="AK266"/>
  <c r="AK267"/>
  <c r="AK268"/>
  <c r="AK269"/>
  <c r="AK270"/>
  <c r="AK271"/>
  <c r="AK272"/>
  <c r="AK273"/>
  <c r="AK274"/>
  <c r="AK275"/>
  <c r="AK276"/>
  <c r="AK277"/>
  <c r="AK278"/>
  <c r="AK279"/>
  <c r="AK280"/>
  <c r="AK281"/>
  <c r="AK282"/>
  <c r="AK283"/>
  <c r="AK284"/>
  <c r="AK285"/>
  <c r="AK286"/>
  <c r="AK287"/>
  <c r="AK288"/>
  <c r="AK289"/>
  <c r="AK290"/>
  <c r="AK291"/>
  <c r="AK292"/>
  <c r="AK293"/>
  <c r="AK294"/>
  <c r="AK295"/>
  <c r="AK296"/>
  <c r="AK297"/>
  <c r="AK298"/>
  <c r="AK299"/>
  <c r="AK300"/>
  <c r="AK301"/>
  <c r="AK302"/>
  <c r="AK303"/>
  <c r="AK304"/>
  <c r="AK305"/>
  <c r="AK306"/>
  <c r="AK307"/>
  <c r="AK308"/>
  <c r="AK309"/>
  <c r="AK310"/>
  <c r="AK311"/>
  <c r="AK312"/>
  <c r="AK313"/>
  <c r="AK314"/>
  <c r="AK315"/>
  <c r="AK316"/>
  <c r="AK317"/>
  <c r="AK318"/>
  <c r="AK319"/>
  <c r="AK320"/>
  <c r="AK321"/>
  <c r="AK322"/>
  <c r="AK323"/>
  <c r="AK324"/>
  <c r="AK325"/>
  <c r="AK326"/>
  <c r="AK327"/>
  <c r="AK328"/>
  <c r="AK329"/>
  <c r="AK330"/>
  <c r="AK331"/>
  <c r="AK332"/>
  <c r="AK333"/>
  <c r="AK334"/>
  <c r="AK335"/>
  <c r="AK336"/>
  <c r="AK337"/>
  <c r="AK338"/>
  <c r="AK339"/>
  <c r="AK340"/>
  <c r="AK341"/>
  <c r="AK342"/>
  <c r="AK343"/>
  <c r="AK344"/>
  <c r="AK345"/>
  <c r="AK346"/>
  <c r="AK347"/>
  <c r="AK348"/>
  <c r="AK349"/>
  <c r="AK350"/>
  <c r="AK351"/>
  <c r="AK352"/>
  <c r="AK353"/>
  <c r="AK354"/>
  <c r="AK355"/>
  <c r="AK356"/>
  <c r="AK357"/>
  <c r="AK358"/>
  <c r="AK359"/>
  <c r="AK360"/>
  <c r="AK361"/>
  <c r="AK362"/>
  <c r="AK363"/>
  <c r="AK364"/>
  <c r="AK365"/>
  <c r="AK366"/>
  <c r="AK367"/>
  <c r="AK368"/>
  <c r="AK369"/>
  <c r="AK370"/>
  <c r="AK371"/>
  <c r="AK372"/>
  <c r="AK373"/>
  <c r="AK374"/>
  <c r="AK375"/>
  <c r="AK376"/>
  <c r="AK377"/>
  <c r="AK378"/>
  <c r="AK379"/>
  <c r="AK380"/>
  <c r="AK381"/>
  <c r="AK382"/>
  <c r="AK383"/>
  <c r="AK384"/>
  <c r="AK385"/>
  <c r="AK386"/>
  <c r="AK387"/>
  <c r="AK388"/>
  <c r="AK389"/>
  <c r="AK390"/>
  <c r="AK391"/>
  <c r="AK392"/>
  <c r="AK393"/>
  <c r="AK394"/>
  <c r="AK395"/>
  <c r="AK396"/>
  <c r="AK397"/>
  <c r="AK398"/>
  <c r="AK399"/>
  <c r="AK400"/>
  <c r="AK401"/>
  <c r="AK402"/>
  <c r="AK403"/>
  <c r="AK404"/>
  <c r="AK405"/>
  <c r="AK406"/>
  <c r="AK407"/>
  <c r="AK408"/>
  <c r="AK409"/>
  <c r="AK410"/>
  <c r="AK411"/>
  <c r="AK412"/>
  <c r="AK413"/>
  <c r="AK414"/>
  <c r="AK415"/>
  <c r="AK416"/>
  <c r="AK4"/>
  <c r="AO416"/>
  <c r="AO415"/>
  <c r="AO414"/>
  <c r="AO413"/>
  <c r="AO412"/>
  <c r="AO411"/>
  <c r="AO410"/>
  <c r="AO409"/>
  <c r="AO408"/>
  <c r="AO407"/>
  <c r="AO406"/>
  <c r="AO405"/>
  <c r="AO404"/>
  <c r="AO403"/>
  <c r="AO402"/>
  <c r="AO401"/>
  <c r="AO400"/>
  <c r="AO399"/>
  <c r="AO398"/>
  <c r="AO397"/>
  <c r="AO396"/>
  <c r="AO395"/>
  <c r="AO394"/>
  <c r="AO393"/>
  <c r="AO392"/>
  <c r="AO391"/>
  <c r="AO390"/>
  <c r="AO389"/>
  <c r="AO388"/>
  <c r="AO387"/>
  <c r="AO386"/>
  <c r="AO385"/>
  <c r="AO384"/>
  <c r="AO383"/>
  <c r="AO382"/>
  <c r="AO381"/>
  <c r="AO380"/>
  <c r="AO379"/>
  <c r="AO378"/>
  <c r="AO377"/>
  <c r="AO376"/>
  <c r="AO375"/>
  <c r="AO374"/>
  <c r="AO373"/>
  <c r="AO372"/>
  <c r="AO371"/>
  <c r="AO370"/>
  <c r="AO369"/>
  <c r="AO368"/>
  <c r="AO367"/>
  <c r="AO366"/>
  <c r="AO365"/>
  <c r="AO364"/>
  <c r="AO363"/>
  <c r="AO362"/>
  <c r="AO361"/>
  <c r="AO360"/>
  <c r="AO359"/>
  <c r="AO358"/>
  <c r="AO357"/>
  <c r="AO356"/>
  <c r="AO355"/>
  <c r="AO354"/>
  <c r="AO353"/>
  <c r="AO352"/>
  <c r="AO351"/>
  <c r="AO350"/>
  <c r="AO349"/>
  <c r="AO348"/>
  <c r="AO347"/>
  <c r="AO346"/>
  <c r="AO345"/>
  <c r="AO344"/>
  <c r="AO343"/>
  <c r="AO342"/>
  <c r="AO341"/>
  <c r="AO340"/>
  <c r="AO339"/>
  <c r="AO338"/>
  <c r="AO337"/>
  <c r="AO336"/>
  <c r="AO335"/>
  <c r="AO334"/>
  <c r="AO333"/>
  <c r="AO332"/>
  <c r="AO331"/>
  <c r="AO330"/>
  <c r="AO329"/>
  <c r="AO328"/>
  <c r="AO327"/>
  <c r="AO326"/>
  <c r="AO325"/>
  <c r="AO324"/>
  <c r="AO323"/>
  <c r="AO322"/>
  <c r="AO321"/>
  <c r="AO320"/>
  <c r="AO319"/>
  <c r="AO318"/>
  <c r="AO317"/>
  <c r="AO316"/>
  <c r="AO315"/>
  <c r="AO314"/>
  <c r="AO313"/>
  <c r="AO312"/>
  <c r="AO311"/>
  <c r="AO310"/>
  <c r="AO309"/>
  <c r="AO308"/>
  <c r="AO307"/>
  <c r="AO306"/>
  <c r="AO305"/>
  <c r="AO304"/>
  <c r="AO303"/>
  <c r="AO302"/>
  <c r="AO301"/>
  <c r="AO300"/>
  <c r="AO299"/>
  <c r="AO298"/>
  <c r="AO297"/>
  <c r="AO296"/>
  <c r="AO295"/>
  <c r="AO294"/>
  <c r="AO293"/>
  <c r="AO292"/>
  <c r="AO291"/>
  <c r="AO290"/>
  <c r="AO289"/>
  <c r="AO288"/>
  <c r="AO287"/>
  <c r="AO286"/>
  <c r="AO285"/>
  <c r="AO284"/>
  <c r="AO283"/>
  <c r="AO282"/>
  <c r="AO281"/>
  <c r="AO280"/>
  <c r="AO279"/>
  <c r="AO278"/>
  <c r="AO277"/>
  <c r="AO276"/>
  <c r="AO275"/>
  <c r="AO274"/>
  <c r="AO273"/>
  <c r="AO272"/>
  <c r="AO271"/>
  <c r="AO270"/>
  <c r="AO269"/>
  <c r="AO268"/>
  <c r="AO267"/>
  <c r="AO266"/>
  <c r="AO265"/>
  <c r="AO264"/>
  <c r="AO263"/>
  <c r="AO262"/>
  <c r="AO261"/>
  <c r="AO260"/>
  <c r="AO259"/>
  <c r="AO258"/>
  <c r="AO257"/>
  <c r="AO256"/>
  <c r="AO255"/>
  <c r="AO254"/>
  <c r="AO253"/>
  <c r="AO252"/>
  <c r="AO251"/>
  <c r="AO250"/>
  <c r="AO249"/>
  <c r="AO248"/>
  <c r="AO247"/>
  <c r="AO246"/>
  <c r="AO245"/>
  <c r="AO244"/>
  <c r="AO243"/>
  <c r="AO242"/>
  <c r="AO241"/>
  <c r="AO240"/>
  <c r="AO239"/>
  <c r="AO238"/>
  <c r="AO237"/>
  <c r="AO236"/>
  <c r="AO235"/>
  <c r="AO234"/>
  <c r="AO233"/>
  <c r="AO232"/>
  <c r="AO231"/>
  <c r="AO230"/>
  <c r="AO229"/>
  <c r="AO228"/>
  <c r="AO227"/>
  <c r="AO226"/>
  <c r="AO225"/>
  <c r="AO224"/>
  <c r="AO223"/>
  <c r="AO222"/>
  <c r="AO221"/>
  <c r="AO220"/>
  <c r="AO219"/>
  <c r="AO218"/>
  <c r="AO217"/>
  <c r="AO216"/>
  <c r="AO215"/>
  <c r="AO214"/>
  <c r="AO213"/>
  <c r="AO212"/>
  <c r="AO211"/>
  <c r="AO210"/>
  <c r="AO209"/>
  <c r="AO208"/>
  <c r="AO207"/>
  <c r="AO206"/>
  <c r="AO205"/>
  <c r="AO204"/>
  <c r="AO203"/>
  <c r="AO202"/>
  <c r="AO201"/>
  <c r="AO200"/>
  <c r="AO199"/>
  <c r="AO198"/>
  <c r="AO197"/>
  <c r="AO196"/>
  <c r="AO195"/>
  <c r="AO194"/>
  <c r="AO193"/>
  <c r="AO192"/>
  <c r="AO191"/>
  <c r="AO190"/>
  <c r="AO189"/>
  <c r="AO188"/>
  <c r="AO187"/>
  <c r="AO186"/>
  <c r="AO185"/>
  <c r="AO184"/>
  <c r="AO183"/>
  <c r="AO182"/>
  <c r="AO181"/>
  <c r="AO180"/>
  <c r="AO179"/>
  <c r="AO178"/>
  <c r="AO177"/>
  <c r="AO176"/>
  <c r="AO175"/>
  <c r="AO174"/>
  <c r="AO173"/>
  <c r="AO172"/>
  <c r="AO171"/>
  <c r="AO170"/>
  <c r="AO169"/>
  <c r="AO168"/>
  <c r="AO167"/>
  <c r="AO166"/>
  <c r="AO165"/>
  <c r="AO164"/>
  <c r="AO163"/>
  <c r="AO162"/>
  <c r="AO161"/>
  <c r="AO160"/>
  <c r="AO159"/>
  <c r="AO158"/>
  <c r="AO157"/>
  <c r="AO156"/>
  <c r="AO155"/>
  <c r="AO154"/>
  <c r="AO153"/>
  <c r="AO152"/>
  <c r="AO151"/>
  <c r="AO150"/>
  <c r="AO149"/>
  <c r="AO148"/>
  <c r="AO147"/>
  <c r="AO146"/>
  <c r="AO145"/>
  <c r="AO144"/>
  <c r="AO143"/>
  <c r="AO142"/>
  <c r="AO141"/>
  <c r="AO140"/>
  <c r="AO139"/>
  <c r="AO138"/>
  <c r="AO137"/>
  <c r="AO136"/>
  <c r="AO135"/>
  <c r="AO134"/>
  <c r="AO133"/>
  <c r="AO132"/>
  <c r="AO131"/>
  <c r="AO130"/>
  <c r="AO129"/>
  <c r="AO128"/>
  <c r="AO127"/>
  <c r="AO126"/>
  <c r="AO125"/>
  <c r="AO124"/>
  <c r="AO123"/>
  <c r="AO122"/>
  <c r="AO121"/>
  <c r="AO120"/>
  <c r="AO119"/>
  <c r="AO118"/>
  <c r="AO117"/>
  <c r="AO116"/>
  <c r="AO115"/>
  <c r="AO114"/>
  <c r="AO113"/>
  <c r="AO112"/>
  <c r="AO111"/>
  <c r="AO110"/>
  <c r="AO109"/>
  <c r="AO108"/>
  <c r="AO107"/>
  <c r="AO106"/>
  <c r="AO105"/>
  <c r="AO104"/>
  <c r="AO103"/>
  <c r="AO102"/>
  <c r="AO101"/>
  <c r="AO100"/>
  <c r="AO99"/>
  <c r="AO98"/>
  <c r="AO97"/>
  <c r="AO96"/>
  <c r="AO95"/>
  <c r="AO93"/>
  <c r="AO92"/>
  <c r="AO91"/>
  <c r="AO90"/>
  <c r="AO89"/>
  <c r="AO88"/>
  <c r="AO87"/>
  <c r="AO86"/>
  <c r="AO85"/>
  <c r="AO84"/>
  <c r="AO83"/>
  <c r="AO82"/>
  <c r="AO81"/>
  <c r="AO80"/>
  <c r="AO79"/>
  <c r="AO78"/>
  <c r="AO77"/>
  <c r="AO76"/>
  <c r="AO75"/>
  <c r="AO74"/>
  <c r="AO73"/>
  <c r="AO72"/>
  <c r="AO71"/>
  <c r="AO70"/>
  <c r="AO69"/>
  <c r="AO68"/>
  <c r="AO67"/>
  <c r="AO66"/>
  <c r="AO65"/>
  <c r="AO64"/>
  <c r="AO63"/>
  <c r="AO62"/>
  <c r="AO61"/>
  <c r="AO60"/>
  <c r="AO59"/>
  <c r="AO58"/>
  <c r="AO57"/>
  <c r="AO56"/>
  <c r="AO55"/>
  <c r="AO54"/>
  <c r="AO53"/>
  <c r="AO52"/>
  <c r="AO51"/>
  <c r="AO50"/>
  <c r="AO49"/>
  <c r="AO48"/>
  <c r="AO47"/>
  <c r="AO46"/>
  <c r="AO45"/>
  <c r="AO44"/>
  <c r="AO43"/>
  <c r="AO42"/>
  <c r="AO41"/>
  <c r="AO40"/>
  <c r="AO39"/>
  <c r="AO38"/>
  <c r="AO37"/>
  <c r="AO36"/>
  <c r="AO35"/>
  <c r="AO34"/>
  <c r="AO33"/>
  <c r="AO32"/>
  <c r="AO31"/>
  <c r="AO30"/>
  <c r="AO29"/>
  <c r="AO28"/>
  <c r="AO27"/>
  <c r="AO26"/>
  <c r="AO25"/>
  <c r="AO24"/>
  <c r="AO23"/>
  <c r="AO22"/>
  <c r="AO21"/>
  <c r="AO20"/>
  <c r="AO19"/>
  <c r="AO18"/>
  <c r="AO17"/>
  <c r="AO16"/>
  <c r="AO15"/>
  <c r="AO14"/>
  <c r="AO13"/>
  <c r="AO12"/>
  <c r="AO11"/>
  <c r="AO10"/>
  <c r="AO9"/>
  <c r="AO8"/>
  <c r="AO7"/>
  <c r="AO6"/>
  <c r="AO5"/>
  <c r="AO4"/>
  <c r="AL336"/>
  <c r="AL382"/>
  <c r="AL383"/>
  <c r="AL384"/>
  <c r="AL385"/>
  <c r="AL386"/>
  <c r="AL389"/>
  <c r="I361" i="10"/>
  <c r="I360"/>
  <c r="I358"/>
  <c r="I357"/>
  <c r="I356"/>
  <c r="I354"/>
  <c r="I353"/>
  <c r="I352"/>
  <c r="I351"/>
  <c r="I350"/>
  <c r="I347"/>
  <c r="I346"/>
  <c r="I344"/>
  <c r="I342"/>
  <c r="I341"/>
  <c r="I340"/>
  <c r="I339"/>
  <c r="I338"/>
  <c r="I337"/>
  <c r="I336"/>
  <c r="I335"/>
  <c r="I334"/>
  <c r="I332"/>
  <c r="I331"/>
  <c r="I330"/>
  <c r="I329"/>
  <c r="I328"/>
  <c r="I327"/>
  <c r="I326"/>
  <c r="I325"/>
  <c r="I324"/>
  <c r="I321"/>
  <c r="I318"/>
  <c r="I317"/>
  <c r="I316"/>
  <c r="I313"/>
  <c r="I312"/>
  <c r="I311"/>
  <c r="I308"/>
  <c r="I307"/>
  <c r="I304"/>
  <c r="I303"/>
  <c r="I301"/>
  <c r="I300"/>
  <c r="I298"/>
  <c r="I297"/>
  <c r="I295"/>
  <c r="I293"/>
  <c r="I292"/>
  <c r="I291"/>
  <c r="I290"/>
  <c r="I289"/>
  <c r="I288"/>
  <c r="I287"/>
  <c r="I286"/>
  <c r="I285"/>
  <c r="I283"/>
  <c r="I281"/>
  <c r="I280"/>
  <c r="I279"/>
  <c r="I278"/>
  <c r="I276"/>
  <c r="I275"/>
  <c r="I274"/>
  <c r="I272"/>
  <c r="E361"/>
  <c r="D361"/>
  <c r="E360"/>
  <c r="D360"/>
  <c r="E359"/>
  <c r="D359"/>
  <c r="E358"/>
  <c r="D358"/>
  <c r="E357"/>
  <c r="D357"/>
  <c r="E356"/>
  <c r="D356"/>
  <c r="E355"/>
  <c r="D355"/>
  <c r="E354"/>
  <c r="D354"/>
  <c r="E353"/>
  <c r="D353"/>
  <c r="E352"/>
  <c r="D352"/>
  <c r="E351"/>
  <c r="D351"/>
  <c r="E350"/>
  <c r="D350"/>
  <c r="E349"/>
  <c r="D349"/>
  <c r="E348"/>
  <c r="D348"/>
  <c r="E347"/>
  <c r="D347"/>
  <c r="E346"/>
  <c r="D346"/>
  <c r="E345"/>
  <c r="D345"/>
  <c r="E344"/>
  <c r="D344"/>
  <c r="E343"/>
  <c r="D343"/>
  <c r="E342"/>
  <c r="D342"/>
  <c r="E341"/>
  <c r="D341"/>
  <c r="E340"/>
  <c r="D340"/>
  <c r="E339"/>
  <c r="D339"/>
  <c r="E338"/>
  <c r="D338"/>
  <c r="E337"/>
  <c r="D337"/>
  <c r="E336"/>
  <c r="D336"/>
  <c r="E335"/>
  <c r="D335"/>
  <c r="E334"/>
  <c r="D334"/>
  <c r="E333"/>
  <c r="D333"/>
  <c r="E332"/>
  <c r="D332"/>
  <c r="E331"/>
  <c r="D331"/>
  <c r="E330"/>
  <c r="D330"/>
  <c r="E329"/>
  <c r="D329"/>
  <c r="E328"/>
  <c r="D328"/>
  <c r="E327"/>
  <c r="D327"/>
  <c r="E326"/>
  <c r="D326"/>
  <c r="E325"/>
  <c r="D325"/>
  <c r="E324"/>
  <c r="D324"/>
  <c r="E323"/>
  <c r="D323"/>
  <c r="E322"/>
  <c r="D322"/>
  <c r="E321"/>
  <c r="D321"/>
  <c r="E320"/>
  <c r="D320"/>
  <c r="E319"/>
  <c r="D319"/>
  <c r="E318"/>
  <c r="D318"/>
  <c r="E317"/>
  <c r="D317"/>
  <c r="E316"/>
  <c r="D316"/>
  <c r="E315"/>
  <c r="D315"/>
  <c r="E314"/>
  <c r="D314"/>
  <c r="E313"/>
  <c r="D313"/>
  <c r="E312"/>
  <c r="D312"/>
  <c r="E311"/>
  <c r="D311"/>
  <c r="E310"/>
  <c r="D310"/>
  <c r="E309"/>
  <c r="D309"/>
  <c r="E308"/>
  <c r="D308"/>
  <c r="E307"/>
  <c r="D307"/>
  <c r="E306"/>
  <c r="D306"/>
  <c r="E305"/>
  <c r="D305"/>
  <c r="E304"/>
  <c r="D304"/>
  <c r="E303"/>
  <c r="D303"/>
  <c r="E302"/>
  <c r="D302"/>
  <c r="E301"/>
  <c r="D301"/>
  <c r="E300"/>
  <c r="D300"/>
  <c r="E299"/>
  <c r="D299"/>
  <c r="E298"/>
  <c r="D298"/>
  <c r="E297"/>
  <c r="D297"/>
  <c r="E296"/>
  <c r="D296"/>
  <c r="E295"/>
  <c r="D295"/>
  <c r="E294"/>
  <c r="D294"/>
  <c r="E293"/>
  <c r="D293"/>
  <c r="E292"/>
  <c r="D292"/>
  <c r="E291"/>
  <c r="D291"/>
  <c r="E290"/>
  <c r="D290"/>
  <c r="E289"/>
  <c r="D289"/>
  <c r="E288"/>
  <c r="D288"/>
  <c r="E287"/>
  <c r="D287"/>
  <c r="E286"/>
  <c r="D286"/>
  <c r="E285"/>
  <c r="D285"/>
  <c r="E284"/>
  <c r="D284"/>
  <c r="E283"/>
  <c r="D283"/>
  <c r="E282"/>
  <c r="D282"/>
  <c r="E281"/>
  <c r="D281"/>
  <c r="E280"/>
  <c r="D280"/>
  <c r="E279"/>
  <c r="D279"/>
  <c r="E278"/>
  <c r="D278"/>
  <c r="E277"/>
  <c r="D277"/>
  <c r="E276"/>
  <c r="D276"/>
  <c r="E275"/>
  <c r="D275"/>
  <c r="E274"/>
  <c r="D274"/>
  <c r="E273"/>
  <c r="D273"/>
  <c r="E272"/>
  <c r="D272"/>
  <c r="F5672" i="6"/>
  <c r="E5672"/>
  <c r="F5671"/>
  <c r="E5671"/>
  <c r="F5670"/>
  <c r="E5670"/>
  <c r="F5669"/>
  <c r="E5669"/>
  <c r="F5668"/>
  <c r="E5668"/>
  <c r="F5667"/>
  <c r="E5667"/>
  <c r="F5666"/>
  <c r="E5666"/>
  <c r="F5665"/>
  <c r="E5665"/>
  <c r="F5664"/>
  <c r="E5664"/>
  <c r="F5663"/>
  <c r="E5663"/>
  <c r="F5662"/>
  <c r="E5662"/>
  <c r="F5661"/>
  <c r="E5661"/>
  <c r="F5660"/>
  <c r="E5660"/>
  <c r="F5659"/>
  <c r="E5659"/>
  <c r="F5658"/>
  <c r="E5658"/>
  <c r="F5657"/>
  <c r="E5657"/>
  <c r="F5656"/>
  <c r="E5656"/>
  <c r="F5655"/>
  <c r="E5655"/>
  <c r="F5654"/>
  <c r="E5654"/>
  <c r="F5653"/>
  <c r="E5653"/>
  <c r="F5652"/>
  <c r="E5652"/>
  <c r="F5651"/>
  <c r="E5651"/>
  <c r="F5650"/>
  <c r="E5650"/>
  <c r="F5649"/>
  <c r="E5649"/>
  <c r="F5648"/>
  <c r="E5648"/>
  <c r="F5647"/>
  <c r="E5647"/>
  <c r="F5646"/>
  <c r="E5646"/>
  <c r="F5645"/>
  <c r="E5645"/>
  <c r="F5644"/>
  <c r="E5644"/>
  <c r="F5643"/>
  <c r="E5643"/>
  <c r="F5642"/>
  <c r="E5642"/>
  <c r="F5641"/>
  <c r="E5641"/>
  <c r="F5640"/>
  <c r="E5640"/>
  <c r="F5639"/>
  <c r="E5639"/>
  <c r="F5638"/>
  <c r="E5638"/>
  <c r="F5637"/>
  <c r="E5637"/>
  <c r="F5636"/>
  <c r="E5636"/>
  <c r="F5635"/>
  <c r="E5635"/>
  <c r="F5634"/>
  <c r="E5634"/>
  <c r="F5633"/>
  <c r="E5633"/>
  <c r="F5632"/>
  <c r="E5632"/>
  <c r="F5631"/>
  <c r="E5631"/>
  <c r="F5630"/>
  <c r="E5630"/>
  <c r="F5629"/>
  <c r="E5629"/>
  <c r="F5628"/>
  <c r="E5628"/>
  <c r="F5627"/>
  <c r="E5627"/>
  <c r="F5626"/>
  <c r="E5626"/>
  <c r="F5625"/>
  <c r="E5625"/>
  <c r="F5624"/>
  <c r="E5624"/>
  <c r="F5623"/>
  <c r="E5623"/>
  <c r="F5622"/>
  <c r="E5622"/>
  <c r="F5621"/>
  <c r="E5621"/>
  <c r="F5620"/>
  <c r="E5620"/>
  <c r="F5619"/>
  <c r="E5619"/>
  <c r="F5618"/>
  <c r="E5618"/>
  <c r="F5617"/>
  <c r="E5617"/>
  <c r="F5616"/>
  <c r="E5616"/>
  <c r="F5615"/>
  <c r="E5615"/>
  <c r="F5614"/>
  <c r="E5614"/>
  <c r="F5613"/>
  <c r="E5613"/>
  <c r="F5612"/>
  <c r="E5612"/>
  <c r="F5611"/>
  <c r="E5611"/>
  <c r="F5610"/>
  <c r="E5610"/>
  <c r="F5609"/>
  <c r="E5609"/>
  <c r="F5608"/>
  <c r="E5608"/>
  <c r="F5607"/>
  <c r="E5607"/>
  <c r="F5606"/>
  <c r="E5606"/>
  <c r="F5605"/>
  <c r="E5605"/>
  <c r="F5604"/>
  <c r="E5604"/>
  <c r="F5603"/>
  <c r="E5603"/>
  <c r="F5602"/>
  <c r="E5602"/>
  <c r="F5601"/>
  <c r="E5601"/>
  <c r="F5600"/>
  <c r="E5600"/>
  <c r="F5599"/>
  <c r="E5599"/>
  <c r="F5598"/>
  <c r="E5598"/>
  <c r="F5597"/>
  <c r="E5597"/>
  <c r="F5596"/>
  <c r="E5596"/>
  <c r="F5595"/>
  <c r="E5595"/>
  <c r="F5594"/>
  <c r="E5594"/>
  <c r="F5593"/>
  <c r="E5593"/>
  <c r="F5592"/>
  <c r="E5592"/>
  <c r="F5591"/>
  <c r="E5591"/>
  <c r="F5590"/>
  <c r="E5590"/>
  <c r="F5589"/>
  <c r="E5589"/>
  <c r="F5588"/>
  <c r="E5588"/>
  <c r="F5587"/>
  <c r="E5587"/>
  <c r="F5586"/>
  <c r="E5586"/>
  <c r="F5585"/>
  <c r="E5585"/>
  <c r="H5584"/>
  <c r="H5585" s="1"/>
  <c r="H5586" s="1"/>
  <c r="H5587" s="1"/>
  <c r="H5588" s="1"/>
  <c r="H5589" s="1"/>
  <c r="H5590" s="1"/>
  <c r="H5591" s="1"/>
  <c r="H5592" s="1"/>
  <c r="H5593" s="1"/>
  <c r="H5594" s="1"/>
  <c r="H5595" s="1"/>
  <c r="H5596" s="1"/>
  <c r="H5597" s="1"/>
  <c r="H5598" s="1"/>
  <c r="H5599" s="1"/>
  <c r="H5600" s="1"/>
  <c r="H5601" s="1"/>
  <c r="H5602" s="1"/>
  <c r="H5603" s="1"/>
  <c r="H5604" s="1"/>
  <c r="H5605" s="1"/>
  <c r="H5606" s="1"/>
  <c r="H5607" s="1"/>
  <c r="H5608" s="1"/>
  <c r="H5609" s="1"/>
  <c r="H5610" s="1"/>
  <c r="H5611" s="1"/>
  <c r="H5612" s="1"/>
  <c r="H5613" s="1"/>
  <c r="H5614" s="1"/>
  <c r="H5615" s="1"/>
  <c r="H5616" s="1"/>
  <c r="H5617" s="1"/>
  <c r="H5618" s="1"/>
  <c r="H5619" s="1"/>
  <c r="H5620" s="1"/>
  <c r="H5621" s="1"/>
  <c r="H5622" s="1"/>
  <c r="H5623" s="1"/>
  <c r="H5624" s="1"/>
  <c r="H5625" s="1"/>
  <c r="H5626" s="1"/>
  <c r="H5627" s="1"/>
  <c r="H5628" s="1"/>
  <c r="H5629" s="1"/>
  <c r="H5630" s="1"/>
  <c r="H5631" s="1"/>
  <c r="H5632" s="1"/>
  <c r="H5633" s="1"/>
  <c r="H5634" s="1"/>
  <c r="H5635" s="1"/>
  <c r="H5636" s="1"/>
  <c r="H5637" s="1"/>
  <c r="H5638" s="1"/>
  <c r="H5639" s="1"/>
  <c r="H5640" s="1"/>
  <c r="H5641" s="1"/>
  <c r="H5642" s="1"/>
  <c r="H5643" s="1"/>
  <c r="H5644" s="1"/>
  <c r="H5645" s="1"/>
  <c r="H5646" s="1"/>
  <c r="H5647" s="1"/>
  <c r="H5648" s="1"/>
  <c r="H5649" s="1"/>
  <c r="H5650" s="1"/>
  <c r="H5651" s="1"/>
  <c r="H5652" s="1"/>
  <c r="H5653" s="1"/>
  <c r="H5654" s="1"/>
  <c r="H5655" s="1"/>
  <c r="H5656" s="1"/>
  <c r="H5657" s="1"/>
  <c r="H5658" s="1"/>
  <c r="H5659" s="1"/>
  <c r="H5660" s="1"/>
  <c r="H5661" s="1"/>
  <c r="H5662" s="1"/>
  <c r="H5663" s="1"/>
  <c r="H5664" s="1"/>
  <c r="H5665" s="1"/>
  <c r="H5666" s="1"/>
  <c r="H5667" s="1"/>
  <c r="H5668" s="1"/>
  <c r="H5669" s="1"/>
  <c r="H5670" s="1"/>
  <c r="H5671" s="1"/>
  <c r="H5672" s="1"/>
  <c r="F5584"/>
  <c r="E5584"/>
  <c r="F5583"/>
  <c r="E5583"/>
  <c r="F5582"/>
  <c r="E5582"/>
  <c r="F5581"/>
  <c r="E5581"/>
  <c r="F5580"/>
  <c r="E5580"/>
  <c r="F5579"/>
  <c r="E5579"/>
  <c r="F5578"/>
  <c r="E5578"/>
  <c r="F5577"/>
  <c r="E5577"/>
  <c r="F5576"/>
  <c r="E5576"/>
  <c r="F5575"/>
  <c r="E5575"/>
  <c r="F5574"/>
  <c r="E5574"/>
  <c r="F5573"/>
  <c r="E5573"/>
  <c r="F5572"/>
  <c r="E5572"/>
  <c r="F5571"/>
  <c r="E5571"/>
  <c r="F5570"/>
  <c r="E5570"/>
  <c r="F5569"/>
  <c r="E5569"/>
  <c r="F5568"/>
  <c r="E5568"/>
  <c r="F5567"/>
  <c r="E5567"/>
  <c r="F5566"/>
  <c r="E5566"/>
  <c r="F5565"/>
  <c r="E5565"/>
  <c r="F5564"/>
  <c r="E5564"/>
  <c r="F5563"/>
  <c r="E5563"/>
  <c r="F5562"/>
  <c r="E5562"/>
  <c r="F5561"/>
  <c r="E5561"/>
  <c r="F5560"/>
  <c r="E5560"/>
  <c r="F5559"/>
  <c r="E5559"/>
  <c r="F5558"/>
  <c r="E5558"/>
  <c r="F5557"/>
  <c r="E5557"/>
  <c r="F5556"/>
  <c r="E5556"/>
  <c r="F5555"/>
  <c r="E5555"/>
  <c r="F5554"/>
  <c r="E5554"/>
  <c r="F5553"/>
  <c r="E5553"/>
  <c r="F5552"/>
  <c r="E5552"/>
  <c r="F5551"/>
  <c r="E5551"/>
  <c r="F5550"/>
  <c r="E5550"/>
  <c r="F5549"/>
  <c r="E5549"/>
  <c r="F5548"/>
  <c r="E5548"/>
  <c r="F5547"/>
  <c r="E5547"/>
  <c r="F5546"/>
  <c r="E5546"/>
  <c r="F5545"/>
  <c r="E5545"/>
  <c r="F5544"/>
  <c r="E5544"/>
  <c r="F5543"/>
  <c r="E5543"/>
  <c r="F5542"/>
  <c r="E5542"/>
  <c r="F5541"/>
  <c r="E5541"/>
  <c r="F5540"/>
  <c r="E5540"/>
  <c r="F5539"/>
  <c r="E5539"/>
  <c r="F5538"/>
  <c r="E5538"/>
  <c r="F5537"/>
  <c r="E5537"/>
  <c r="F5536"/>
  <c r="E5536"/>
  <c r="F5535"/>
  <c r="E5535"/>
  <c r="F5534"/>
  <c r="E5534"/>
  <c r="F5533"/>
  <c r="E5533"/>
  <c r="F5532"/>
  <c r="E5532"/>
  <c r="F5531"/>
  <c r="E5531"/>
  <c r="F5530"/>
  <c r="E5530"/>
  <c r="F5529"/>
  <c r="E5529"/>
  <c r="F5528"/>
  <c r="E5528"/>
  <c r="F5527"/>
  <c r="E5527"/>
  <c r="F5526"/>
  <c r="E5526"/>
  <c r="F5525"/>
  <c r="E5525"/>
  <c r="F5524"/>
  <c r="E5524"/>
  <c r="F5523"/>
  <c r="E5523"/>
  <c r="F5522"/>
  <c r="E5522"/>
  <c r="F5521"/>
  <c r="E5521"/>
  <c r="F5520"/>
  <c r="E5520"/>
  <c r="F5519"/>
  <c r="E5519"/>
  <c r="F5518"/>
  <c r="E5518"/>
  <c r="F5517"/>
  <c r="E5517"/>
  <c r="F5516"/>
  <c r="E5516"/>
  <c r="F5515"/>
  <c r="E5515"/>
  <c r="F5514"/>
  <c r="E5514"/>
  <c r="F5513"/>
  <c r="E5513"/>
  <c r="F5512"/>
  <c r="E5512"/>
  <c r="F5511"/>
  <c r="E5511"/>
  <c r="F5510"/>
  <c r="E5510"/>
  <c r="F5509"/>
  <c r="E5509"/>
  <c r="F5508"/>
  <c r="E5508"/>
  <c r="F5507"/>
  <c r="E5507"/>
  <c r="F5506"/>
  <c r="E5506"/>
  <c r="F5505"/>
  <c r="E5505"/>
  <c r="F5504"/>
  <c r="E5504"/>
  <c r="F5503"/>
  <c r="E5503"/>
  <c r="F5502"/>
  <c r="E5502"/>
  <c r="F5501"/>
  <c r="E5501"/>
  <c r="F5500"/>
  <c r="E5500"/>
  <c r="F5499"/>
  <c r="E5499"/>
  <c r="F5498"/>
  <c r="E5498"/>
  <c r="F5497"/>
  <c r="E5497"/>
  <c r="F5496"/>
  <c r="E5496"/>
  <c r="F5495"/>
  <c r="E5495"/>
  <c r="H5494"/>
  <c r="H5495" s="1"/>
  <c r="H5496" s="1"/>
  <c r="H5497" s="1"/>
  <c r="H5498" s="1"/>
  <c r="H5499" s="1"/>
  <c r="H5500" s="1"/>
  <c r="H5501" s="1"/>
  <c r="H5502" s="1"/>
  <c r="H5503" s="1"/>
  <c r="H5504" s="1"/>
  <c r="H5505" s="1"/>
  <c r="H5506" s="1"/>
  <c r="H5507" s="1"/>
  <c r="H5508" s="1"/>
  <c r="H5509" s="1"/>
  <c r="H5510" s="1"/>
  <c r="H5511" s="1"/>
  <c r="H5512" s="1"/>
  <c r="H5513" s="1"/>
  <c r="H5514" s="1"/>
  <c r="H5515" s="1"/>
  <c r="H5516" s="1"/>
  <c r="H5517" s="1"/>
  <c r="H5518" s="1"/>
  <c r="H5519" s="1"/>
  <c r="H5520" s="1"/>
  <c r="H5521" s="1"/>
  <c r="H5522" s="1"/>
  <c r="H5523" s="1"/>
  <c r="H5524" s="1"/>
  <c r="H5525" s="1"/>
  <c r="H5526" s="1"/>
  <c r="H5527" s="1"/>
  <c r="H5528" s="1"/>
  <c r="H5529" s="1"/>
  <c r="H5530" s="1"/>
  <c r="H5531" s="1"/>
  <c r="H5532" s="1"/>
  <c r="H5533" s="1"/>
  <c r="H5534" s="1"/>
  <c r="H5535" s="1"/>
  <c r="H5536" s="1"/>
  <c r="H5537" s="1"/>
  <c r="H5538" s="1"/>
  <c r="H5539" s="1"/>
  <c r="H5540" s="1"/>
  <c r="H5541" s="1"/>
  <c r="H5542" s="1"/>
  <c r="H5543" s="1"/>
  <c r="H5544" s="1"/>
  <c r="H5545" s="1"/>
  <c r="H5546" s="1"/>
  <c r="H5547" s="1"/>
  <c r="H5548" s="1"/>
  <c r="H5549" s="1"/>
  <c r="H5550" s="1"/>
  <c r="H5551" s="1"/>
  <c r="H5552" s="1"/>
  <c r="H5553" s="1"/>
  <c r="H5554" s="1"/>
  <c r="H5555" s="1"/>
  <c r="H5556" s="1"/>
  <c r="H5557" s="1"/>
  <c r="H5558" s="1"/>
  <c r="H5559" s="1"/>
  <c r="H5560" s="1"/>
  <c r="H5561" s="1"/>
  <c r="H5562" s="1"/>
  <c r="H5563" s="1"/>
  <c r="H5564" s="1"/>
  <c r="H5565" s="1"/>
  <c r="H5566" s="1"/>
  <c r="H5567" s="1"/>
  <c r="H5568" s="1"/>
  <c r="H5569" s="1"/>
  <c r="H5570" s="1"/>
  <c r="H5571" s="1"/>
  <c r="H5572" s="1"/>
  <c r="H5573" s="1"/>
  <c r="H5574" s="1"/>
  <c r="H5575" s="1"/>
  <c r="H5576" s="1"/>
  <c r="H5577" s="1"/>
  <c r="H5578" s="1"/>
  <c r="H5579" s="1"/>
  <c r="H5580" s="1"/>
  <c r="H5581" s="1"/>
  <c r="H5582" s="1"/>
  <c r="F5494"/>
  <c r="E5494"/>
  <c r="F5493"/>
  <c r="E5493"/>
  <c r="F5492"/>
  <c r="E5492"/>
  <c r="F5491"/>
  <c r="E5491"/>
  <c r="F5490"/>
  <c r="E5490"/>
  <c r="F5489"/>
  <c r="E5489"/>
  <c r="F5488"/>
  <c r="E5488"/>
  <c r="F5487"/>
  <c r="E5487"/>
  <c r="F5486"/>
  <c r="E5486"/>
  <c r="F5485"/>
  <c r="E5485"/>
  <c r="F5484"/>
  <c r="E5484"/>
  <c r="F5483"/>
  <c r="E5483"/>
  <c r="F5482"/>
  <c r="E5482"/>
  <c r="F5481"/>
  <c r="E5481"/>
  <c r="F5480"/>
  <c r="E5480"/>
  <c r="F5479"/>
  <c r="E5479"/>
  <c r="F5478"/>
  <c r="E5478"/>
  <c r="F5477"/>
  <c r="E5477"/>
  <c r="F5476"/>
  <c r="E5476"/>
  <c r="F5475"/>
  <c r="E5475"/>
  <c r="F5474"/>
  <c r="E5474"/>
  <c r="F5473"/>
  <c r="E5473"/>
  <c r="F5472"/>
  <c r="E5472"/>
  <c r="F5471"/>
  <c r="E5471"/>
  <c r="F5470"/>
  <c r="E5470"/>
  <c r="F5469"/>
  <c r="E5469"/>
  <c r="F5468"/>
  <c r="E5468"/>
  <c r="F5467"/>
  <c r="E5467"/>
  <c r="F5466"/>
  <c r="E5466"/>
  <c r="F5465"/>
  <c r="E5465"/>
  <c r="F5464"/>
  <c r="E5464"/>
  <c r="F5463"/>
  <c r="E5463"/>
  <c r="F5462"/>
  <c r="E5462"/>
  <c r="F5461"/>
  <c r="E5461"/>
  <c r="F5460"/>
  <c r="E5460"/>
  <c r="F5459"/>
  <c r="E5459"/>
  <c r="F5458"/>
  <c r="E5458"/>
  <c r="F5457"/>
  <c r="E5457"/>
  <c r="F5456"/>
  <c r="E5456"/>
  <c r="F5455"/>
  <c r="E5455"/>
  <c r="F5454"/>
  <c r="E5454"/>
  <c r="F5453"/>
  <c r="E5453"/>
  <c r="F5452"/>
  <c r="E5452"/>
  <c r="F5451"/>
  <c r="E5451"/>
  <c r="F5450"/>
  <c r="E5450"/>
  <c r="F5449"/>
  <c r="E5449"/>
  <c r="F5448"/>
  <c r="E5448"/>
  <c r="F5447"/>
  <c r="E5447"/>
  <c r="F5446"/>
  <c r="E5446"/>
  <c r="F5445"/>
  <c r="E5445"/>
  <c r="F5444"/>
  <c r="E5444"/>
  <c r="F5443"/>
  <c r="E5443"/>
  <c r="F5442"/>
  <c r="E5442"/>
  <c r="F5441"/>
  <c r="E5441"/>
  <c r="F5440"/>
  <c r="E5440"/>
  <c r="F5439"/>
  <c r="E5439"/>
  <c r="F5438"/>
  <c r="E5438"/>
  <c r="F5437"/>
  <c r="E5437"/>
  <c r="F5436"/>
  <c r="E5436"/>
  <c r="F5435"/>
  <c r="E5435"/>
  <c r="F5434"/>
  <c r="E5434"/>
  <c r="F5433"/>
  <c r="E5433"/>
  <c r="F5432"/>
  <c r="E5432"/>
  <c r="F5431"/>
  <c r="E5431"/>
  <c r="F5430"/>
  <c r="E5430"/>
  <c r="F5429"/>
  <c r="E5429"/>
  <c r="F5428"/>
  <c r="E5428"/>
  <c r="F5427"/>
  <c r="E5427"/>
  <c r="F5426"/>
  <c r="E5426"/>
  <c r="F5425"/>
  <c r="E5425"/>
  <c r="F5424"/>
  <c r="E5424"/>
  <c r="F5423"/>
  <c r="E5423"/>
  <c r="F5422"/>
  <c r="E5422"/>
  <c r="F5421"/>
  <c r="E5421"/>
  <c r="F5420"/>
  <c r="E5420"/>
  <c r="F5419"/>
  <c r="E5419"/>
  <c r="F5418"/>
  <c r="E5418"/>
  <c r="F5417"/>
  <c r="E5417"/>
  <c r="F5416"/>
  <c r="E5416"/>
  <c r="F5415"/>
  <c r="E5415"/>
  <c r="F5414"/>
  <c r="E5414"/>
  <c r="F5413"/>
  <c r="E5413"/>
  <c r="F5412"/>
  <c r="E5412"/>
  <c r="F5411"/>
  <c r="E5411"/>
  <c r="F5410"/>
  <c r="E5410"/>
  <c r="F5409"/>
  <c r="E5409"/>
  <c r="F5408"/>
  <c r="E5408"/>
  <c r="F5407"/>
  <c r="E5407"/>
  <c r="F5406"/>
  <c r="E5406"/>
  <c r="F5405"/>
  <c r="E5405"/>
  <c r="H5404"/>
  <c r="H5405" s="1"/>
  <c r="H5406" s="1"/>
  <c r="H5407" s="1"/>
  <c r="H5408" s="1"/>
  <c r="H5409" s="1"/>
  <c r="H5410" s="1"/>
  <c r="H5411" s="1"/>
  <c r="H5412" s="1"/>
  <c r="H5413" s="1"/>
  <c r="H5414" s="1"/>
  <c r="H5415" s="1"/>
  <c r="H5416" s="1"/>
  <c r="H5417" s="1"/>
  <c r="H5418" s="1"/>
  <c r="H5419" s="1"/>
  <c r="H5420" s="1"/>
  <c r="H5421" s="1"/>
  <c r="H5422" s="1"/>
  <c r="H5423" s="1"/>
  <c r="H5424" s="1"/>
  <c r="H5425" s="1"/>
  <c r="H5426" s="1"/>
  <c r="H5427" s="1"/>
  <c r="H5428" s="1"/>
  <c r="H5429" s="1"/>
  <c r="H5430" s="1"/>
  <c r="H5431" s="1"/>
  <c r="H5432" s="1"/>
  <c r="H5433" s="1"/>
  <c r="H5434" s="1"/>
  <c r="H5435" s="1"/>
  <c r="H5436" s="1"/>
  <c r="H5437" s="1"/>
  <c r="H5438" s="1"/>
  <c r="H5439" s="1"/>
  <c r="H5440" s="1"/>
  <c r="H5441" s="1"/>
  <c r="H5442" s="1"/>
  <c r="H5443" s="1"/>
  <c r="H5444" s="1"/>
  <c r="H5445" s="1"/>
  <c r="H5446" s="1"/>
  <c r="H5447" s="1"/>
  <c r="H5448" s="1"/>
  <c r="H5449" s="1"/>
  <c r="H5450" s="1"/>
  <c r="H5451" s="1"/>
  <c r="H5452" s="1"/>
  <c r="H5453" s="1"/>
  <c r="H5454" s="1"/>
  <c r="H5455" s="1"/>
  <c r="H5456" s="1"/>
  <c r="H5457" s="1"/>
  <c r="H5458" s="1"/>
  <c r="H5459" s="1"/>
  <c r="H5460" s="1"/>
  <c r="H5461" s="1"/>
  <c r="H5462" s="1"/>
  <c r="H5463" s="1"/>
  <c r="H5464" s="1"/>
  <c r="H5465" s="1"/>
  <c r="H5466" s="1"/>
  <c r="H5467" s="1"/>
  <c r="H5468" s="1"/>
  <c r="H5469" s="1"/>
  <c r="H5470" s="1"/>
  <c r="H5471" s="1"/>
  <c r="H5472" s="1"/>
  <c r="H5473" s="1"/>
  <c r="H5474" s="1"/>
  <c r="H5475" s="1"/>
  <c r="H5476" s="1"/>
  <c r="H5477" s="1"/>
  <c r="H5478" s="1"/>
  <c r="H5479" s="1"/>
  <c r="H5480" s="1"/>
  <c r="H5481" s="1"/>
  <c r="H5482" s="1"/>
  <c r="H5483" s="1"/>
  <c r="H5484" s="1"/>
  <c r="H5485" s="1"/>
  <c r="H5486" s="1"/>
  <c r="H5487" s="1"/>
  <c r="H5488" s="1"/>
  <c r="H5489" s="1"/>
  <c r="H5490" s="1"/>
  <c r="H5491" s="1"/>
  <c r="H5492" s="1"/>
  <c r="F5404"/>
  <c r="E5404"/>
  <c r="F5403"/>
  <c r="E5403"/>
  <c r="F5402"/>
  <c r="E5402"/>
  <c r="F5401"/>
  <c r="E5401"/>
  <c r="F5400"/>
  <c r="E5400"/>
  <c r="F5399"/>
  <c r="E5399"/>
  <c r="F5398"/>
  <c r="E5398"/>
  <c r="F5397"/>
  <c r="E5397"/>
  <c r="F5396"/>
  <c r="E5396"/>
  <c r="F5395"/>
  <c r="E5395"/>
  <c r="F5394"/>
  <c r="E5394"/>
  <c r="F5393"/>
  <c r="E5393"/>
  <c r="F5392"/>
  <c r="E5392"/>
  <c r="F5391"/>
  <c r="E5391"/>
  <c r="F5390"/>
  <c r="E5390"/>
  <c r="F5389"/>
  <c r="E5389"/>
  <c r="F5388"/>
  <c r="E5388"/>
  <c r="F5387"/>
  <c r="E5387"/>
  <c r="F5386"/>
  <c r="E5386"/>
  <c r="F5385"/>
  <c r="E5385"/>
  <c r="F5384"/>
  <c r="E5384"/>
  <c r="F5383"/>
  <c r="E5383"/>
  <c r="F5382"/>
  <c r="E5382"/>
  <c r="F5381"/>
  <c r="E5381"/>
  <c r="F5380"/>
  <c r="E5380"/>
  <c r="F5379"/>
  <c r="E5379"/>
  <c r="F5378"/>
  <c r="E5378"/>
  <c r="F5377"/>
  <c r="E5377"/>
  <c r="F5376"/>
  <c r="E5376"/>
  <c r="F5375"/>
  <c r="E5375"/>
  <c r="F5374"/>
  <c r="E5374"/>
  <c r="F5373"/>
  <c r="E5373"/>
  <c r="F5372"/>
  <c r="E5372"/>
  <c r="F5371"/>
  <c r="E5371"/>
  <c r="F5370"/>
  <c r="E5370"/>
  <c r="F5369"/>
  <c r="E5369"/>
  <c r="F5368"/>
  <c r="E5368"/>
  <c r="F5367"/>
  <c r="E5367"/>
  <c r="F5366"/>
  <c r="E5366"/>
  <c r="F5365"/>
  <c r="E5365"/>
  <c r="F5364"/>
  <c r="E5364"/>
  <c r="F5363"/>
  <c r="E5363"/>
  <c r="F5362"/>
  <c r="E5362"/>
  <c r="F5361"/>
  <c r="E5361"/>
  <c r="F5360"/>
  <c r="E5360"/>
  <c r="F5359"/>
  <c r="E5359"/>
  <c r="F5358"/>
  <c r="E5358"/>
  <c r="F5357"/>
  <c r="E5357"/>
  <c r="F5356"/>
  <c r="E5356"/>
  <c r="F5355"/>
  <c r="E5355"/>
  <c r="F5354"/>
  <c r="E5354"/>
  <c r="F5353"/>
  <c r="E5353"/>
  <c r="F5352"/>
  <c r="E5352"/>
  <c r="F5351"/>
  <c r="E5351"/>
  <c r="F5350"/>
  <c r="E5350"/>
  <c r="F5349"/>
  <c r="E5349"/>
  <c r="F5348"/>
  <c r="E5348"/>
  <c r="F5347"/>
  <c r="E5347"/>
  <c r="F5346"/>
  <c r="E5346"/>
  <c r="F5345"/>
  <c r="E5345"/>
  <c r="F5344"/>
  <c r="E5344"/>
  <c r="F5343"/>
  <c r="E5343"/>
  <c r="F5342"/>
  <c r="E5342"/>
  <c r="F5341"/>
  <c r="E5341"/>
  <c r="F5340"/>
  <c r="E5340"/>
  <c r="F5339"/>
  <c r="E5339"/>
  <c r="F5338"/>
  <c r="E5338"/>
  <c r="F5337"/>
  <c r="E5337"/>
  <c r="F5336"/>
  <c r="E5336"/>
  <c r="F5335"/>
  <c r="E5335"/>
  <c r="F5334"/>
  <c r="E5334"/>
  <c r="F5333"/>
  <c r="E5333"/>
  <c r="F5332"/>
  <c r="E5332"/>
  <c r="F5331"/>
  <c r="E5331"/>
  <c r="F5330"/>
  <c r="E5330"/>
  <c r="F5329"/>
  <c r="E5329"/>
  <c r="F5328"/>
  <c r="E5328"/>
  <c r="F5327"/>
  <c r="E5327"/>
  <c r="F5326"/>
  <c r="E5326"/>
  <c r="F5325"/>
  <c r="E5325"/>
  <c r="F5324"/>
  <c r="E5324"/>
  <c r="F5323"/>
  <c r="E5323"/>
  <c r="F5322"/>
  <c r="E5322"/>
  <c r="F5321"/>
  <c r="E5321"/>
  <c r="F5320"/>
  <c r="E5320"/>
  <c r="F5319"/>
  <c r="E5319"/>
  <c r="F5318"/>
  <c r="E5318"/>
  <c r="F5317"/>
  <c r="E5317"/>
  <c r="F5316"/>
  <c r="E5316"/>
  <c r="F5315"/>
  <c r="E5315"/>
  <c r="H5314"/>
  <c r="H5315" s="1"/>
  <c r="H5316" s="1"/>
  <c r="H5317" s="1"/>
  <c r="H5318" s="1"/>
  <c r="H5319" s="1"/>
  <c r="H5320" s="1"/>
  <c r="H5321" s="1"/>
  <c r="H5322" s="1"/>
  <c r="H5323" s="1"/>
  <c r="H5324" s="1"/>
  <c r="H5325" s="1"/>
  <c r="H5326" s="1"/>
  <c r="H5327" s="1"/>
  <c r="H5328" s="1"/>
  <c r="H5329" s="1"/>
  <c r="H5330" s="1"/>
  <c r="H5331" s="1"/>
  <c r="H5332" s="1"/>
  <c r="H5333" s="1"/>
  <c r="H5334" s="1"/>
  <c r="H5335" s="1"/>
  <c r="H5336" s="1"/>
  <c r="H5337" s="1"/>
  <c r="H5338" s="1"/>
  <c r="H5339" s="1"/>
  <c r="H5340" s="1"/>
  <c r="H5341" s="1"/>
  <c r="H5342" s="1"/>
  <c r="H5343" s="1"/>
  <c r="H5344" s="1"/>
  <c r="H5345" s="1"/>
  <c r="H5346" s="1"/>
  <c r="H5347" s="1"/>
  <c r="H5348" s="1"/>
  <c r="H5349" s="1"/>
  <c r="H5350" s="1"/>
  <c r="H5351" s="1"/>
  <c r="H5352" s="1"/>
  <c r="H5353" s="1"/>
  <c r="H5354" s="1"/>
  <c r="H5355" s="1"/>
  <c r="H5356" s="1"/>
  <c r="H5357" s="1"/>
  <c r="H5358" s="1"/>
  <c r="H5359" s="1"/>
  <c r="H5360" s="1"/>
  <c r="H5361" s="1"/>
  <c r="H5362" s="1"/>
  <c r="H5363" s="1"/>
  <c r="H5364" s="1"/>
  <c r="H5365" s="1"/>
  <c r="H5366" s="1"/>
  <c r="H5367" s="1"/>
  <c r="H5368" s="1"/>
  <c r="H5369" s="1"/>
  <c r="H5370" s="1"/>
  <c r="H5371" s="1"/>
  <c r="H5372" s="1"/>
  <c r="H5373" s="1"/>
  <c r="H5374" s="1"/>
  <c r="H5375" s="1"/>
  <c r="H5376" s="1"/>
  <c r="H5377" s="1"/>
  <c r="H5378" s="1"/>
  <c r="H5379" s="1"/>
  <c r="H5380" s="1"/>
  <c r="H5381" s="1"/>
  <c r="H5382" s="1"/>
  <c r="H5383" s="1"/>
  <c r="H5384" s="1"/>
  <c r="H5385" s="1"/>
  <c r="H5386" s="1"/>
  <c r="H5387" s="1"/>
  <c r="H5388" s="1"/>
  <c r="H5389" s="1"/>
  <c r="H5390" s="1"/>
  <c r="H5391" s="1"/>
  <c r="H5392" s="1"/>
  <c r="H5393" s="1"/>
  <c r="H5394" s="1"/>
  <c r="H5395" s="1"/>
  <c r="H5396" s="1"/>
  <c r="H5397" s="1"/>
  <c r="H5398" s="1"/>
  <c r="H5399" s="1"/>
  <c r="H5400" s="1"/>
  <c r="H5401" s="1"/>
  <c r="H5402" s="1"/>
  <c r="F5314"/>
  <c r="E5314"/>
  <c r="F5313"/>
  <c r="E5313"/>
  <c r="F5312"/>
  <c r="E5312"/>
  <c r="F5311"/>
  <c r="E5311"/>
  <c r="F5310"/>
  <c r="E5310"/>
  <c r="F5309"/>
  <c r="E5309"/>
  <c r="F5308"/>
  <c r="E5308"/>
  <c r="F5307"/>
  <c r="E5307"/>
  <c r="F5306"/>
  <c r="E5306"/>
  <c r="F5305"/>
  <c r="E5305"/>
  <c r="F5304"/>
  <c r="E5304"/>
  <c r="F5303"/>
  <c r="E5303"/>
  <c r="F5302"/>
  <c r="E5302"/>
  <c r="F5301"/>
  <c r="E5301"/>
  <c r="F5300"/>
  <c r="E5300"/>
  <c r="F5299"/>
  <c r="E5299"/>
  <c r="F5298"/>
  <c r="E5298"/>
  <c r="F5297"/>
  <c r="E5297"/>
  <c r="F5296"/>
  <c r="E5296"/>
  <c r="F5295"/>
  <c r="E5295"/>
  <c r="F5294"/>
  <c r="E5294"/>
  <c r="F5293"/>
  <c r="E5293"/>
  <c r="F5292"/>
  <c r="E5292"/>
  <c r="F5291"/>
  <c r="E5291"/>
  <c r="F5290"/>
  <c r="E5290"/>
  <c r="F5289"/>
  <c r="E5289"/>
  <c r="F5288"/>
  <c r="E5288"/>
  <c r="F5287"/>
  <c r="E5287"/>
  <c r="F5286"/>
  <c r="E5286"/>
  <c r="F5285"/>
  <c r="E5285"/>
  <c r="F5284"/>
  <c r="E5284"/>
  <c r="F5283"/>
  <c r="E5283"/>
  <c r="F5282"/>
  <c r="E5282"/>
  <c r="F5281"/>
  <c r="E5281"/>
  <c r="F5280"/>
  <c r="E5280"/>
  <c r="F5279"/>
  <c r="E5279"/>
  <c r="F5278"/>
  <c r="E5278"/>
  <c r="F5277"/>
  <c r="E5277"/>
  <c r="F5276"/>
  <c r="E5276"/>
  <c r="F5275"/>
  <c r="E5275"/>
  <c r="F5274"/>
  <c r="E5274"/>
  <c r="F5273"/>
  <c r="E5273"/>
  <c r="F5272"/>
  <c r="E5272"/>
  <c r="F5271"/>
  <c r="E5271"/>
  <c r="F5270"/>
  <c r="E5270"/>
  <c r="F5269"/>
  <c r="E5269"/>
  <c r="F5268"/>
  <c r="E5268"/>
  <c r="F5267"/>
  <c r="E5267"/>
  <c r="F5266"/>
  <c r="E5266"/>
  <c r="F5265"/>
  <c r="E5265"/>
  <c r="F5264"/>
  <c r="E5264"/>
  <c r="F5263"/>
  <c r="E5263"/>
  <c r="F5262"/>
  <c r="E5262"/>
  <c r="F5261"/>
  <c r="E5261"/>
  <c r="F5260"/>
  <c r="E5260"/>
  <c r="F5259"/>
  <c r="E5259"/>
  <c r="F5258"/>
  <c r="E5258"/>
  <c r="F5257"/>
  <c r="E5257"/>
  <c r="F5256"/>
  <c r="E5256"/>
  <c r="F5255"/>
  <c r="E5255"/>
  <c r="F5254"/>
  <c r="E5254"/>
  <c r="F5253"/>
  <c r="E5253"/>
  <c r="F5252"/>
  <c r="E5252"/>
  <c r="F5251"/>
  <c r="E5251"/>
  <c r="F5250"/>
  <c r="E5250"/>
  <c r="F5249"/>
  <c r="E5249"/>
  <c r="F5248"/>
  <c r="E5248"/>
  <c r="F5247"/>
  <c r="E5247"/>
  <c r="F5246"/>
  <c r="E5246"/>
  <c r="F5245"/>
  <c r="E5245"/>
  <c r="F5244"/>
  <c r="E5244"/>
  <c r="F5243"/>
  <c r="E5243"/>
  <c r="F5242"/>
  <c r="E5242"/>
  <c r="F5241"/>
  <c r="E5241"/>
  <c r="F5240"/>
  <c r="E5240"/>
  <c r="F5239"/>
  <c r="E5239"/>
  <c r="F5238"/>
  <c r="E5238"/>
  <c r="F5237"/>
  <c r="E5237"/>
  <c r="F5236"/>
  <c r="E5236"/>
  <c r="F5235"/>
  <c r="E5235"/>
  <c r="F5234"/>
  <c r="E5234"/>
  <c r="F5233"/>
  <c r="E5233"/>
  <c r="F5232"/>
  <c r="E5232"/>
  <c r="F5231"/>
  <c r="E5231"/>
  <c r="F5230"/>
  <c r="E5230"/>
  <c r="F5229"/>
  <c r="E5229"/>
  <c r="F5228"/>
  <c r="E5228"/>
  <c r="F5227"/>
  <c r="E5227"/>
  <c r="F5226"/>
  <c r="E5226"/>
  <c r="F5225"/>
  <c r="E5225"/>
  <c r="H5224"/>
  <c r="H5225" s="1"/>
  <c r="H5226" s="1"/>
  <c r="H5227" s="1"/>
  <c r="H5228" s="1"/>
  <c r="H5229" s="1"/>
  <c r="H5230" s="1"/>
  <c r="H5231" s="1"/>
  <c r="H5232" s="1"/>
  <c r="H5233" s="1"/>
  <c r="H5234" s="1"/>
  <c r="H5235" s="1"/>
  <c r="H5236" s="1"/>
  <c r="H5237" s="1"/>
  <c r="H5238" s="1"/>
  <c r="H5239" s="1"/>
  <c r="H5240" s="1"/>
  <c r="H5241" s="1"/>
  <c r="H5242" s="1"/>
  <c r="H5243" s="1"/>
  <c r="H5244" s="1"/>
  <c r="H5245" s="1"/>
  <c r="H5246" s="1"/>
  <c r="H5247" s="1"/>
  <c r="H5248" s="1"/>
  <c r="H5249" s="1"/>
  <c r="H5250" s="1"/>
  <c r="H5251" s="1"/>
  <c r="H5252" s="1"/>
  <c r="H5253" s="1"/>
  <c r="H5254" s="1"/>
  <c r="H5255" s="1"/>
  <c r="H5256" s="1"/>
  <c r="H5257" s="1"/>
  <c r="H5258" s="1"/>
  <c r="H5259" s="1"/>
  <c r="H5260" s="1"/>
  <c r="H5261" s="1"/>
  <c r="H5262" s="1"/>
  <c r="H5263" s="1"/>
  <c r="H5264" s="1"/>
  <c r="H5265" s="1"/>
  <c r="H5266" s="1"/>
  <c r="H5267" s="1"/>
  <c r="H5268" s="1"/>
  <c r="H5269" s="1"/>
  <c r="H5270" s="1"/>
  <c r="H5271" s="1"/>
  <c r="H5272" s="1"/>
  <c r="H5273" s="1"/>
  <c r="H5274" s="1"/>
  <c r="H5275" s="1"/>
  <c r="H5276" s="1"/>
  <c r="H5277" s="1"/>
  <c r="H5278" s="1"/>
  <c r="H5279" s="1"/>
  <c r="H5280" s="1"/>
  <c r="H5281" s="1"/>
  <c r="H5282" s="1"/>
  <c r="H5283" s="1"/>
  <c r="H5284" s="1"/>
  <c r="H5285" s="1"/>
  <c r="H5286" s="1"/>
  <c r="H5287" s="1"/>
  <c r="H5288" s="1"/>
  <c r="H5289" s="1"/>
  <c r="H5290" s="1"/>
  <c r="H5291" s="1"/>
  <c r="H5292" s="1"/>
  <c r="H5293" s="1"/>
  <c r="H5294" s="1"/>
  <c r="H5295" s="1"/>
  <c r="H5296" s="1"/>
  <c r="H5297" s="1"/>
  <c r="H5298" s="1"/>
  <c r="H5299" s="1"/>
  <c r="H5300" s="1"/>
  <c r="H5301" s="1"/>
  <c r="H5302" s="1"/>
  <c r="H5303" s="1"/>
  <c r="H5304" s="1"/>
  <c r="H5305" s="1"/>
  <c r="H5306" s="1"/>
  <c r="H5307" s="1"/>
  <c r="H5308" s="1"/>
  <c r="H5309" s="1"/>
  <c r="H5310" s="1"/>
  <c r="H5311" s="1"/>
  <c r="H5312" s="1"/>
  <c r="F5224"/>
  <c r="E5224"/>
  <c r="F5223"/>
  <c r="E5223"/>
  <c r="F5222"/>
  <c r="E5222"/>
  <c r="F5221"/>
  <c r="E5221"/>
  <c r="F5220"/>
  <c r="E5220"/>
  <c r="F5219"/>
  <c r="E5219"/>
  <c r="F5218"/>
  <c r="E5218"/>
  <c r="F5217"/>
  <c r="E5217"/>
  <c r="F5216"/>
  <c r="E5216"/>
  <c r="F5215"/>
  <c r="E5215"/>
  <c r="F5214"/>
  <c r="E5214"/>
  <c r="F5213"/>
  <c r="E5213"/>
  <c r="F5212"/>
  <c r="E5212"/>
  <c r="F5211"/>
  <c r="E5211"/>
  <c r="F5210"/>
  <c r="E5210"/>
  <c r="F5209"/>
  <c r="E5209"/>
  <c r="F5208"/>
  <c r="E5208"/>
  <c r="F5207"/>
  <c r="E5207"/>
  <c r="F5206"/>
  <c r="E5206"/>
  <c r="F5205"/>
  <c r="E5205"/>
  <c r="F5204"/>
  <c r="E5204"/>
  <c r="F5203"/>
  <c r="E5203"/>
  <c r="F5202"/>
  <c r="E5202"/>
  <c r="F5201"/>
  <c r="E5201"/>
  <c r="F5200"/>
  <c r="E5200"/>
  <c r="F5199"/>
  <c r="E5199"/>
  <c r="F5198"/>
  <c r="E5198"/>
  <c r="F5197"/>
  <c r="E5197"/>
  <c r="F5196"/>
  <c r="E5196"/>
  <c r="F5195"/>
  <c r="E5195"/>
  <c r="F5194"/>
  <c r="E5194"/>
  <c r="F5193"/>
  <c r="E5193"/>
  <c r="F5192"/>
  <c r="E5192"/>
  <c r="F5191"/>
  <c r="E5191"/>
  <c r="F5190"/>
  <c r="E5190"/>
  <c r="F5189"/>
  <c r="E5189"/>
  <c r="F5188"/>
  <c r="E5188"/>
  <c r="F5187"/>
  <c r="E5187"/>
  <c r="F5186"/>
  <c r="E5186"/>
  <c r="F5185"/>
  <c r="E5185"/>
  <c r="F5184"/>
  <c r="E5184"/>
  <c r="F5183"/>
  <c r="E5183"/>
  <c r="F5182"/>
  <c r="E5182"/>
  <c r="F5181"/>
  <c r="E5181"/>
  <c r="F5180"/>
  <c r="E5180"/>
  <c r="F5179"/>
  <c r="E5179"/>
  <c r="F5178"/>
  <c r="E5178"/>
  <c r="F5177"/>
  <c r="E5177"/>
  <c r="F5176"/>
  <c r="E5176"/>
  <c r="F5175"/>
  <c r="E5175"/>
  <c r="F5174"/>
  <c r="E5174"/>
  <c r="F5173"/>
  <c r="E5173"/>
  <c r="F5172"/>
  <c r="E5172"/>
  <c r="F5171"/>
  <c r="E5171"/>
  <c r="F5170"/>
  <c r="E5170"/>
  <c r="F5169"/>
  <c r="E5169"/>
  <c r="F5168"/>
  <c r="E5168"/>
  <c r="F5167"/>
  <c r="E5167"/>
  <c r="F5166"/>
  <c r="E5166"/>
  <c r="F5165"/>
  <c r="E5165"/>
  <c r="F5164"/>
  <c r="E5164"/>
  <c r="F5163"/>
  <c r="E5163"/>
  <c r="F5162"/>
  <c r="E5162"/>
  <c r="F5161"/>
  <c r="E5161"/>
  <c r="F5160"/>
  <c r="E5160"/>
  <c r="F5159"/>
  <c r="E5159"/>
  <c r="F5158"/>
  <c r="E5158"/>
  <c r="F5157"/>
  <c r="E5157"/>
  <c r="F5156"/>
  <c r="E5156"/>
  <c r="F5155"/>
  <c r="E5155"/>
  <c r="F5154"/>
  <c r="E5154"/>
  <c r="F5153"/>
  <c r="E5153"/>
  <c r="F5152"/>
  <c r="E5152"/>
  <c r="F5151"/>
  <c r="E5151"/>
  <c r="F5150"/>
  <c r="E5150"/>
  <c r="F5149"/>
  <c r="E5149"/>
  <c r="F5148"/>
  <c r="E5148"/>
  <c r="F5147"/>
  <c r="E5147"/>
  <c r="F5146"/>
  <c r="E5146"/>
  <c r="F5145"/>
  <c r="E5145"/>
  <c r="F5144"/>
  <c r="E5144"/>
  <c r="F5143"/>
  <c r="E5143"/>
  <c r="F5142"/>
  <c r="E5142"/>
  <c r="F5141"/>
  <c r="E5141"/>
  <c r="F5140"/>
  <c r="E5140"/>
  <c r="F5139"/>
  <c r="E5139"/>
  <c r="F5138"/>
  <c r="E5138"/>
  <c r="F5137"/>
  <c r="E5137"/>
  <c r="F5136"/>
  <c r="E5136"/>
  <c r="F5135"/>
  <c r="E5135"/>
  <c r="H5134"/>
  <c r="H5135" s="1"/>
  <c r="H5136" s="1"/>
  <c r="H5137" s="1"/>
  <c r="H5138" s="1"/>
  <c r="H5139" s="1"/>
  <c r="H5140" s="1"/>
  <c r="H5141" s="1"/>
  <c r="H5142" s="1"/>
  <c r="H5143" s="1"/>
  <c r="H5144" s="1"/>
  <c r="H5145" s="1"/>
  <c r="H5146" s="1"/>
  <c r="H5147" s="1"/>
  <c r="H5148" s="1"/>
  <c r="H5149" s="1"/>
  <c r="H5150" s="1"/>
  <c r="H5151" s="1"/>
  <c r="H5152" s="1"/>
  <c r="H5153" s="1"/>
  <c r="H5154" s="1"/>
  <c r="H5155" s="1"/>
  <c r="H5156" s="1"/>
  <c r="H5157" s="1"/>
  <c r="H5158" s="1"/>
  <c r="H5159" s="1"/>
  <c r="H5160" s="1"/>
  <c r="H5161" s="1"/>
  <c r="H5162" s="1"/>
  <c r="H5163" s="1"/>
  <c r="H5164" s="1"/>
  <c r="H5165" s="1"/>
  <c r="H5166" s="1"/>
  <c r="H5167" s="1"/>
  <c r="H5168" s="1"/>
  <c r="H5169" s="1"/>
  <c r="H5170" s="1"/>
  <c r="H5171" s="1"/>
  <c r="H5172" s="1"/>
  <c r="H5173" s="1"/>
  <c r="H5174" s="1"/>
  <c r="H5175" s="1"/>
  <c r="H5176" s="1"/>
  <c r="H5177" s="1"/>
  <c r="H5178" s="1"/>
  <c r="H5179" s="1"/>
  <c r="H5180" s="1"/>
  <c r="H5181" s="1"/>
  <c r="H5182" s="1"/>
  <c r="H5183" s="1"/>
  <c r="H5184" s="1"/>
  <c r="H5185" s="1"/>
  <c r="H5186" s="1"/>
  <c r="H5187" s="1"/>
  <c r="H5188" s="1"/>
  <c r="H5189" s="1"/>
  <c r="H5190" s="1"/>
  <c r="H5191" s="1"/>
  <c r="H5192" s="1"/>
  <c r="H5193" s="1"/>
  <c r="H5194" s="1"/>
  <c r="H5195" s="1"/>
  <c r="H5196" s="1"/>
  <c r="H5197" s="1"/>
  <c r="H5198" s="1"/>
  <c r="H5199" s="1"/>
  <c r="H5200" s="1"/>
  <c r="H5201" s="1"/>
  <c r="H5202" s="1"/>
  <c r="H5203" s="1"/>
  <c r="H5204" s="1"/>
  <c r="H5205" s="1"/>
  <c r="H5206" s="1"/>
  <c r="H5207" s="1"/>
  <c r="H5208" s="1"/>
  <c r="H5209" s="1"/>
  <c r="H5210" s="1"/>
  <c r="H5211" s="1"/>
  <c r="H5212" s="1"/>
  <c r="H5213" s="1"/>
  <c r="H5214" s="1"/>
  <c r="H5215" s="1"/>
  <c r="H5216" s="1"/>
  <c r="H5217" s="1"/>
  <c r="H5218" s="1"/>
  <c r="H5219" s="1"/>
  <c r="H5220" s="1"/>
  <c r="H5221" s="1"/>
  <c r="H5222" s="1"/>
  <c r="F5134"/>
  <c r="E5134"/>
  <c r="F5133"/>
  <c r="E5133"/>
  <c r="F5132"/>
  <c r="E5132"/>
  <c r="F5131"/>
  <c r="E5131"/>
  <c r="F5130"/>
  <c r="E5130"/>
  <c r="F5129"/>
  <c r="E5129"/>
  <c r="F5128"/>
  <c r="E5128"/>
  <c r="F5127"/>
  <c r="E5127"/>
  <c r="F5126"/>
  <c r="E5126"/>
  <c r="F5125"/>
  <c r="E5125"/>
  <c r="F5124"/>
  <c r="E5124"/>
  <c r="F5123"/>
  <c r="E5123"/>
  <c r="F5122"/>
  <c r="E5122"/>
  <c r="F5121"/>
  <c r="E5121"/>
  <c r="F5120"/>
  <c r="E5120"/>
  <c r="F5119"/>
  <c r="E5119"/>
  <c r="F5118"/>
  <c r="E5118"/>
  <c r="F5117"/>
  <c r="E5117"/>
  <c r="F5116"/>
  <c r="E5116"/>
  <c r="F5115"/>
  <c r="E5115"/>
  <c r="F5114"/>
  <c r="E5114"/>
  <c r="F5113"/>
  <c r="E5113"/>
  <c r="F5112"/>
  <c r="E5112"/>
  <c r="F5111"/>
  <c r="E5111"/>
  <c r="F5110"/>
  <c r="E5110"/>
  <c r="F5109"/>
  <c r="E5109"/>
  <c r="F5108"/>
  <c r="E5108"/>
  <c r="F5107"/>
  <c r="E5107"/>
  <c r="F5106"/>
  <c r="E5106"/>
  <c r="F5105"/>
  <c r="E5105"/>
  <c r="F5104"/>
  <c r="E5104"/>
  <c r="F5103"/>
  <c r="E5103"/>
  <c r="F5102"/>
  <c r="E5102"/>
  <c r="F5101"/>
  <c r="E5101"/>
  <c r="F5100"/>
  <c r="E5100"/>
  <c r="F5099"/>
  <c r="E5099"/>
  <c r="F5098"/>
  <c r="E5098"/>
  <c r="F5097"/>
  <c r="E5097"/>
  <c r="F5096"/>
  <c r="E5096"/>
  <c r="F5095"/>
  <c r="E5095"/>
  <c r="F5094"/>
  <c r="E5094"/>
  <c r="F5093"/>
  <c r="E5093"/>
  <c r="F5092"/>
  <c r="E5092"/>
  <c r="F5091"/>
  <c r="E5091"/>
  <c r="F5090"/>
  <c r="E5090"/>
  <c r="F5089"/>
  <c r="E5089"/>
  <c r="F5088"/>
  <c r="E5088"/>
  <c r="F5087"/>
  <c r="E5087"/>
  <c r="F5086"/>
  <c r="E5086"/>
  <c r="F5085"/>
  <c r="E5085"/>
  <c r="F5084"/>
  <c r="E5084"/>
  <c r="F5083"/>
  <c r="E5083"/>
  <c r="F5082"/>
  <c r="E5082"/>
  <c r="F5081"/>
  <c r="E5081"/>
  <c r="F5080"/>
  <c r="E5080"/>
  <c r="F5079"/>
  <c r="E5079"/>
  <c r="F5078"/>
  <c r="E5078"/>
  <c r="F5077"/>
  <c r="E5077"/>
  <c r="F5076"/>
  <c r="E5076"/>
  <c r="F5075"/>
  <c r="E5075"/>
  <c r="F5074"/>
  <c r="E5074"/>
  <c r="F5073"/>
  <c r="E5073"/>
  <c r="F5072"/>
  <c r="E5072"/>
  <c r="F5071"/>
  <c r="E5071"/>
  <c r="F5070"/>
  <c r="E5070"/>
  <c r="F5069"/>
  <c r="E5069"/>
  <c r="F5068"/>
  <c r="E5068"/>
  <c r="F5067"/>
  <c r="E5067"/>
  <c r="F5066"/>
  <c r="E5066"/>
  <c r="F5065"/>
  <c r="E5065"/>
  <c r="F5064"/>
  <c r="E5064"/>
  <c r="F5063"/>
  <c r="E5063"/>
  <c r="F5062"/>
  <c r="E5062"/>
  <c r="F5061"/>
  <c r="E5061"/>
  <c r="F5060"/>
  <c r="E5060"/>
  <c r="F5059"/>
  <c r="E5059"/>
  <c r="F5058"/>
  <c r="E5058"/>
  <c r="F5057"/>
  <c r="E5057"/>
  <c r="F5056"/>
  <c r="E5056"/>
  <c r="F5055"/>
  <c r="E5055"/>
  <c r="F5054"/>
  <c r="E5054"/>
  <c r="F5053"/>
  <c r="E5053"/>
  <c r="F5052"/>
  <c r="E5052"/>
  <c r="F5051"/>
  <c r="E5051"/>
  <c r="F5050"/>
  <c r="E5050"/>
  <c r="F5049"/>
  <c r="E5049"/>
  <c r="F5048"/>
  <c r="E5048"/>
  <c r="F5047"/>
  <c r="E5047"/>
  <c r="F5046"/>
  <c r="E5046"/>
  <c r="F5045"/>
  <c r="E5045"/>
  <c r="H5044"/>
  <c r="H5045" s="1"/>
  <c r="H5046" s="1"/>
  <c r="H5047" s="1"/>
  <c r="H5048" s="1"/>
  <c r="H5049" s="1"/>
  <c r="H5050" s="1"/>
  <c r="H5051" s="1"/>
  <c r="H5052" s="1"/>
  <c r="H5053" s="1"/>
  <c r="H5054" s="1"/>
  <c r="H5055" s="1"/>
  <c r="H5056" s="1"/>
  <c r="H5057" s="1"/>
  <c r="H5058" s="1"/>
  <c r="H5059" s="1"/>
  <c r="H5060" s="1"/>
  <c r="H5061" s="1"/>
  <c r="H5062" s="1"/>
  <c r="H5063" s="1"/>
  <c r="H5064" s="1"/>
  <c r="H5065" s="1"/>
  <c r="H5066" s="1"/>
  <c r="H5067" s="1"/>
  <c r="H5068" s="1"/>
  <c r="H5069" s="1"/>
  <c r="H5070" s="1"/>
  <c r="H5071" s="1"/>
  <c r="H5072" s="1"/>
  <c r="H5073" s="1"/>
  <c r="H5074" s="1"/>
  <c r="H5075" s="1"/>
  <c r="H5076" s="1"/>
  <c r="H5077" s="1"/>
  <c r="H5078" s="1"/>
  <c r="H5079" s="1"/>
  <c r="H5080" s="1"/>
  <c r="H5081" s="1"/>
  <c r="H5082" s="1"/>
  <c r="H5083" s="1"/>
  <c r="H5084" s="1"/>
  <c r="H5085" s="1"/>
  <c r="H5086" s="1"/>
  <c r="H5087" s="1"/>
  <c r="H5088" s="1"/>
  <c r="H5089" s="1"/>
  <c r="H5090" s="1"/>
  <c r="H5091" s="1"/>
  <c r="H5092" s="1"/>
  <c r="H5093" s="1"/>
  <c r="H5094" s="1"/>
  <c r="H5095" s="1"/>
  <c r="H5096" s="1"/>
  <c r="H5097" s="1"/>
  <c r="H5098" s="1"/>
  <c r="H5099" s="1"/>
  <c r="H5100" s="1"/>
  <c r="H5101" s="1"/>
  <c r="H5102" s="1"/>
  <c r="H5103" s="1"/>
  <c r="H5104" s="1"/>
  <c r="H5105" s="1"/>
  <c r="H5106" s="1"/>
  <c r="H5107" s="1"/>
  <c r="H5108" s="1"/>
  <c r="H5109" s="1"/>
  <c r="H5110" s="1"/>
  <c r="H5111" s="1"/>
  <c r="H5112" s="1"/>
  <c r="H5113" s="1"/>
  <c r="H5114" s="1"/>
  <c r="H5115" s="1"/>
  <c r="H5116" s="1"/>
  <c r="H5117" s="1"/>
  <c r="H5118" s="1"/>
  <c r="H5119" s="1"/>
  <c r="H5120" s="1"/>
  <c r="H5121" s="1"/>
  <c r="H5122" s="1"/>
  <c r="H5123" s="1"/>
  <c r="H5124" s="1"/>
  <c r="H5125" s="1"/>
  <c r="H5126" s="1"/>
  <c r="H5127" s="1"/>
  <c r="H5128" s="1"/>
  <c r="H5129" s="1"/>
  <c r="H5130" s="1"/>
  <c r="H5131" s="1"/>
  <c r="H5132" s="1"/>
  <c r="F5044"/>
  <c r="E5044"/>
  <c r="F5043"/>
  <c r="E5043"/>
  <c r="F5042"/>
  <c r="E5042"/>
  <c r="F5041"/>
  <c r="E5041"/>
  <c r="F5040"/>
  <c r="E5040"/>
  <c r="F5039"/>
  <c r="E5039"/>
  <c r="F5038"/>
  <c r="E5038"/>
  <c r="F5037"/>
  <c r="E5037"/>
  <c r="F5036"/>
  <c r="E5036"/>
  <c r="F5035"/>
  <c r="E5035"/>
  <c r="F5034"/>
  <c r="E5034"/>
  <c r="F5033"/>
  <c r="E5033"/>
  <c r="F5032"/>
  <c r="E5032"/>
  <c r="F5031"/>
  <c r="E5031"/>
  <c r="F5030"/>
  <c r="E5030"/>
  <c r="F5029"/>
  <c r="E5029"/>
  <c r="F5028"/>
  <c r="E5028"/>
  <c r="F5027"/>
  <c r="E5027"/>
  <c r="F5026"/>
  <c r="E5026"/>
  <c r="F5025"/>
  <c r="E5025"/>
  <c r="F5024"/>
  <c r="E5024"/>
  <c r="F5023"/>
  <c r="E5023"/>
  <c r="F5022"/>
  <c r="E5022"/>
  <c r="F5021"/>
  <c r="E5021"/>
  <c r="F5020"/>
  <c r="E5020"/>
  <c r="F5019"/>
  <c r="E5019"/>
  <c r="F5018"/>
  <c r="E5018"/>
  <c r="F5017"/>
  <c r="E5017"/>
  <c r="F5016"/>
  <c r="E5016"/>
  <c r="F5015"/>
  <c r="E5015"/>
  <c r="F5014"/>
  <c r="E5014"/>
  <c r="F5013"/>
  <c r="E5013"/>
  <c r="F5012"/>
  <c r="E5012"/>
  <c r="F5011"/>
  <c r="E5011"/>
  <c r="F5010"/>
  <c r="E5010"/>
  <c r="F5009"/>
  <c r="E5009"/>
  <c r="F5008"/>
  <c r="E5008"/>
  <c r="F5007"/>
  <c r="E5007"/>
  <c r="F5006"/>
  <c r="E5006"/>
  <c r="F5005"/>
  <c r="E5005"/>
  <c r="F5004"/>
  <c r="E5004"/>
  <c r="F5003"/>
  <c r="E5003"/>
  <c r="F5002"/>
  <c r="E5002"/>
  <c r="F5001"/>
  <c r="E5001"/>
  <c r="F5000"/>
  <c r="E5000"/>
  <c r="F4999"/>
  <c r="E4999"/>
  <c r="F4998"/>
  <c r="E4998"/>
  <c r="F4997"/>
  <c r="E4997"/>
  <c r="F4996"/>
  <c r="E4996"/>
  <c r="F4995"/>
  <c r="E4995"/>
  <c r="F4994"/>
  <c r="E4994"/>
  <c r="F4993"/>
  <c r="E4993"/>
  <c r="F4992"/>
  <c r="E4992"/>
  <c r="F4991"/>
  <c r="E4991"/>
  <c r="F4990"/>
  <c r="E4990"/>
  <c r="F4989"/>
  <c r="E4989"/>
  <c r="F4988"/>
  <c r="E4988"/>
  <c r="F4987"/>
  <c r="E4987"/>
  <c r="F4986"/>
  <c r="E4986"/>
  <c r="F4985"/>
  <c r="E4985"/>
  <c r="F4984"/>
  <c r="E4984"/>
  <c r="F4983"/>
  <c r="E4983"/>
  <c r="F4982"/>
  <c r="E4982"/>
  <c r="F4981"/>
  <c r="E4981"/>
  <c r="F4980"/>
  <c r="E4980"/>
  <c r="F4979"/>
  <c r="E4979"/>
  <c r="F4978"/>
  <c r="E4978"/>
  <c r="F4977"/>
  <c r="E4977"/>
  <c r="F4976"/>
  <c r="E4976"/>
  <c r="F4975"/>
  <c r="E4975"/>
  <c r="F4974"/>
  <c r="E4974"/>
  <c r="F4973"/>
  <c r="E4973"/>
  <c r="F4972"/>
  <c r="E4972"/>
  <c r="F4971"/>
  <c r="E4971"/>
  <c r="F4970"/>
  <c r="E4970"/>
  <c r="F4969"/>
  <c r="E4969"/>
  <c r="F4968"/>
  <c r="E4968"/>
  <c r="F4967"/>
  <c r="E4967"/>
  <c r="F4966"/>
  <c r="E4966"/>
  <c r="F4965"/>
  <c r="E4965"/>
  <c r="F4964"/>
  <c r="E4964"/>
  <c r="F4963"/>
  <c r="E4963"/>
  <c r="F4962"/>
  <c r="E4962"/>
  <c r="F4961"/>
  <c r="E4961"/>
  <c r="F4960"/>
  <c r="E4960"/>
  <c r="F4959"/>
  <c r="E4959"/>
  <c r="F4958"/>
  <c r="E4958"/>
  <c r="F4957"/>
  <c r="E4957"/>
  <c r="F4956"/>
  <c r="E4956"/>
  <c r="F4955"/>
  <c r="E4955"/>
  <c r="H4954"/>
  <c r="H4955" s="1"/>
  <c r="H4956" s="1"/>
  <c r="H4957" s="1"/>
  <c r="H4958" s="1"/>
  <c r="H4959" s="1"/>
  <c r="H4960" s="1"/>
  <c r="H4961" s="1"/>
  <c r="H4962" s="1"/>
  <c r="H4963" s="1"/>
  <c r="H4964" s="1"/>
  <c r="H4965" s="1"/>
  <c r="H4966" s="1"/>
  <c r="H4967" s="1"/>
  <c r="H4968" s="1"/>
  <c r="H4969" s="1"/>
  <c r="H4970" s="1"/>
  <c r="H4971" s="1"/>
  <c r="H4972" s="1"/>
  <c r="H4973" s="1"/>
  <c r="H4974" s="1"/>
  <c r="H4975" s="1"/>
  <c r="H4976" s="1"/>
  <c r="H4977" s="1"/>
  <c r="H4978" s="1"/>
  <c r="H4979" s="1"/>
  <c r="H4980" s="1"/>
  <c r="H4981" s="1"/>
  <c r="H4982" s="1"/>
  <c r="H4983" s="1"/>
  <c r="H4984" s="1"/>
  <c r="H4985" s="1"/>
  <c r="H4986" s="1"/>
  <c r="H4987" s="1"/>
  <c r="H4988" s="1"/>
  <c r="H4989" s="1"/>
  <c r="H4990" s="1"/>
  <c r="H4991" s="1"/>
  <c r="H4992" s="1"/>
  <c r="H4993" s="1"/>
  <c r="H4994" s="1"/>
  <c r="H4995" s="1"/>
  <c r="H4996" s="1"/>
  <c r="H4997" s="1"/>
  <c r="H4998" s="1"/>
  <c r="H4999" s="1"/>
  <c r="H5000" s="1"/>
  <c r="H5001" s="1"/>
  <c r="H5002" s="1"/>
  <c r="H5003" s="1"/>
  <c r="H5004" s="1"/>
  <c r="H5005" s="1"/>
  <c r="H5006" s="1"/>
  <c r="H5007" s="1"/>
  <c r="H5008" s="1"/>
  <c r="H5009" s="1"/>
  <c r="H5010" s="1"/>
  <c r="H5011" s="1"/>
  <c r="H5012" s="1"/>
  <c r="H5013" s="1"/>
  <c r="H5014" s="1"/>
  <c r="H5015" s="1"/>
  <c r="H5016" s="1"/>
  <c r="H5017" s="1"/>
  <c r="H5018" s="1"/>
  <c r="H5019" s="1"/>
  <c r="H5020" s="1"/>
  <c r="H5021" s="1"/>
  <c r="H5022" s="1"/>
  <c r="H5023" s="1"/>
  <c r="H5024" s="1"/>
  <c r="H5025" s="1"/>
  <c r="H5026" s="1"/>
  <c r="H5027" s="1"/>
  <c r="H5028" s="1"/>
  <c r="H5029" s="1"/>
  <c r="H5030" s="1"/>
  <c r="H5031" s="1"/>
  <c r="H5032" s="1"/>
  <c r="H5033" s="1"/>
  <c r="H5034" s="1"/>
  <c r="H5035" s="1"/>
  <c r="H5036" s="1"/>
  <c r="H5037" s="1"/>
  <c r="H5038" s="1"/>
  <c r="H5039" s="1"/>
  <c r="H5040" s="1"/>
  <c r="H5041" s="1"/>
  <c r="H5042" s="1"/>
  <c r="F4954"/>
  <c r="E4954"/>
  <c r="F4953"/>
  <c r="E4953"/>
  <c r="F4952"/>
  <c r="E4952"/>
  <c r="F4951"/>
  <c r="E4951"/>
  <c r="F4950"/>
  <c r="E4950"/>
  <c r="F4949"/>
  <c r="E4949"/>
  <c r="F4948"/>
  <c r="E4948"/>
  <c r="F4947"/>
  <c r="E4947"/>
  <c r="F4946"/>
  <c r="E4946"/>
  <c r="F4945"/>
  <c r="E4945"/>
  <c r="F4944"/>
  <c r="E4944"/>
  <c r="F4943"/>
  <c r="E4943"/>
  <c r="F4942"/>
  <c r="E4942"/>
  <c r="F4941"/>
  <c r="E4941"/>
  <c r="F4940"/>
  <c r="E4940"/>
  <c r="F4939"/>
  <c r="E4939"/>
  <c r="F4938"/>
  <c r="E4938"/>
  <c r="F4937"/>
  <c r="E4937"/>
  <c r="F4936"/>
  <c r="E4936"/>
  <c r="F4935"/>
  <c r="E4935"/>
  <c r="F4934"/>
  <c r="E4934"/>
  <c r="F4933"/>
  <c r="E4933"/>
  <c r="F4932"/>
  <c r="E4932"/>
  <c r="F4931"/>
  <c r="E4931"/>
  <c r="F4930"/>
  <c r="E4930"/>
  <c r="F4929"/>
  <c r="E4929"/>
  <c r="F4928"/>
  <c r="E4928"/>
  <c r="F4927"/>
  <c r="E4927"/>
  <c r="F4926"/>
  <c r="E4926"/>
  <c r="F4925"/>
  <c r="E4925"/>
  <c r="F4924"/>
  <c r="E4924"/>
  <c r="F4923"/>
  <c r="E4923"/>
  <c r="F4922"/>
  <c r="E4922"/>
  <c r="F4921"/>
  <c r="E4921"/>
  <c r="F4920"/>
  <c r="E4920"/>
  <c r="F4919"/>
  <c r="E4919"/>
  <c r="F4918"/>
  <c r="E4918"/>
  <c r="F4917"/>
  <c r="E4917"/>
  <c r="F4916"/>
  <c r="E4916"/>
  <c r="F4915"/>
  <c r="E4915"/>
  <c r="F4914"/>
  <c r="E4914"/>
  <c r="F4913"/>
  <c r="E4913"/>
  <c r="F4912"/>
  <c r="E4912"/>
  <c r="F4911"/>
  <c r="E4911"/>
  <c r="F4910"/>
  <c r="E4910"/>
  <c r="F4909"/>
  <c r="E4909"/>
  <c r="F4908"/>
  <c r="E4908"/>
  <c r="F4907"/>
  <c r="E4907"/>
  <c r="F4906"/>
  <c r="E4906"/>
  <c r="F4905"/>
  <c r="E4905"/>
  <c r="F4904"/>
  <c r="E4904"/>
  <c r="F4903"/>
  <c r="E4903"/>
  <c r="F4902"/>
  <c r="E4902"/>
  <c r="F4901"/>
  <c r="E4901"/>
  <c r="F4900"/>
  <c r="E4900"/>
  <c r="F4899"/>
  <c r="E4899"/>
  <c r="F4898"/>
  <c r="E4898"/>
  <c r="F4897"/>
  <c r="E4897"/>
  <c r="F4896"/>
  <c r="E4896"/>
  <c r="F4895"/>
  <c r="E4895"/>
  <c r="F4894"/>
  <c r="E4894"/>
  <c r="F4893"/>
  <c r="E4893"/>
  <c r="F4892"/>
  <c r="E4892"/>
  <c r="F4891"/>
  <c r="E4891"/>
  <c r="F4890"/>
  <c r="E4890"/>
  <c r="F4889"/>
  <c r="E4889"/>
  <c r="F4888"/>
  <c r="E4888"/>
  <c r="F4887"/>
  <c r="E4887"/>
  <c r="F4886"/>
  <c r="E4886"/>
  <c r="F4885"/>
  <c r="E4885"/>
  <c r="F4884"/>
  <c r="E4884"/>
  <c r="F4883"/>
  <c r="E4883"/>
  <c r="F4882"/>
  <c r="E4882"/>
  <c r="F4881"/>
  <c r="E4881"/>
  <c r="F4880"/>
  <c r="E4880"/>
  <c r="F4879"/>
  <c r="E4879"/>
  <c r="F4878"/>
  <c r="E4878"/>
  <c r="F4877"/>
  <c r="E4877"/>
  <c r="F4876"/>
  <c r="E4876"/>
  <c r="F4875"/>
  <c r="E4875"/>
  <c r="F4874"/>
  <c r="E4874"/>
  <c r="F4873"/>
  <c r="E4873"/>
  <c r="F4872"/>
  <c r="E4872"/>
  <c r="F4871"/>
  <c r="E4871"/>
  <c r="F4870"/>
  <c r="E4870"/>
  <c r="F4869"/>
  <c r="E4869"/>
  <c r="F4868"/>
  <c r="E4868"/>
  <c r="F4867"/>
  <c r="E4867"/>
  <c r="F4866"/>
  <c r="E4866"/>
  <c r="F4865"/>
  <c r="E4865"/>
  <c r="H4864"/>
  <c r="H4865" s="1"/>
  <c r="H4866" s="1"/>
  <c r="H4867" s="1"/>
  <c r="H4868" s="1"/>
  <c r="H4869" s="1"/>
  <c r="H4870" s="1"/>
  <c r="H4871" s="1"/>
  <c r="H4872" s="1"/>
  <c r="H4873" s="1"/>
  <c r="H4874" s="1"/>
  <c r="H4875" s="1"/>
  <c r="H4876" s="1"/>
  <c r="H4877" s="1"/>
  <c r="H4878" s="1"/>
  <c r="H4879" s="1"/>
  <c r="H4880" s="1"/>
  <c r="H4881" s="1"/>
  <c r="H4882" s="1"/>
  <c r="H4883" s="1"/>
  <c r="H4884" s="1"/>
  <c r="H4885" s="1"/>
  <c r="H4886" s="1"/>
  <c r="H4887" s="1"/>
  <c r="H4888" s="1"/>
  <c r="H4889" s="1"/>
  <c r="H4890" s="1"/>
  <c r="H4891" s="1"/>
  <c r="H4892" s="1"/>
  <c r="H4893" s="1"/>
  <c r="H4894" s="1"/>
  <c r="H4895" s="1"/>
  <c r="H4896" s="1"/>
  <c r="H4897" s="1"/>
  <c r="H4898" s="1"/>
  <c r="H4899" s="1"/>
  <c r="H4900" s="1"/>
  <c r="H4901" s="1"/>
  <c r="H4902" s="1"/>
  <c r="H4903" s="1"/>
  <c r="H4904" s="1"/>
  <c r="H4905" s="1"/>
  <c r="H4906" s="1"/>
  <c r="H4907" s="1"/>
  <c r="H4908" s="1"/>
  <c r="H4909" s="1"/>
  <c r="H4910" s="1"/>
  <c r="H4911" s="1"/>
  <c r="H4912" s="1"/>
  <c r="H4913" s="1"/>
  <c r="H4914" s="1"/>
  <c r="H4915" s="1"/>
  <c r="H4916" s="1"/>
  <c r="H4917" s="1"/>
  <c r="H4918" s="1"/>
  <c r="H4919" s="1"/>
  <c r="H4920" s="1"/>
  <c r="H4921" s="1"/>
  <c r="H4922" s="1"/>
  <c r="H4923" s="1"/>
  <c r="H4924" s="1"/>
  <c r="H4925" s="1"/>
  <c r="H4926" s="1"/>
  <c r="H4927" s="1"/>
  <c r="H4928" s="1"/>
  <c r="H4929" s="1"/>
  <c r="H4930" s="1"/>
  <c r="H4931" s="1"/>
  <c r="H4932" s="1"/>
  <c r="H4933" s="1"/>
  <c r="H4934" s="1"/>
  <c r="H4935" s="1"/>
  <c r="H4936" s="1"/>
  <c r="H4937" s="1"/>
  <c r="H4938" s="1"/>
  <c r="H4939" s="1"/>
  <c r="H4940" s="1"/>
  <c r="H4941" s="1"/>
  <c r="H4942" s="1"/>
  <c r="H4943" s="1"/>
  <c r="H4944" s="1"/>
  <c r="H4945" s="1"/>
  <c r="H4946" s="1"/>
  <c r="H4947" s="1"/>
  <c r="H4948" s="1"/>
  <c r="H4949" s="1"/>
  <c r="H4950" s="1"/>
  <c r="H4951" s="1"/>
  <c r="H4952" s="1"/>
  <c r="F4864"/>
  <c r="E4864"/>
  <c r="F4863"/>
  <c r="E4863"/>
  <c r="F4862"/>
  <c r="E4862"/>
  <c r="F4861"/>
  <c r="E4861"/>
  <c r="F4860"/>
  <c r="E4860"/>
  <c r="F4859"/>
  <c r="E4859"/>
  <c r="F4858"/>
  <c r="E4858"/>
  <c r="F4857"/>
  <c r="E4857"/>
  <c r="F4856"/>
  <c r="E4856"/>
  <c r="F4855"/>
  <c r="E4855"/>
  <c r="F4854"/>
  <c r="E4854"/>
  <c r="F4853"/>
  <c r="E4853"/>
  <c r="F4852"/>
  <c r="E4852"/>
  <c r="F4851"/>
  <c r="E4851"/>
  <c r="F4850"/>
  <c r="E4850"/>
  <c r="F4849"/>
  <c r="E4849"/>
  <c r="F4848"/>
  <c r="E4848"/>
  <c r="F4847"/>
  <c r="E4847"/>
  <c r="F4846"/>
  <c r="E4846"/>
  <c r="F4845"/>
  <c r="E4845"/>
  <c r="F4844"/>
  <c r="E4844"/>
  <c r="F4843"/>
  <c r="E4843"/>
  <c r="F4842"/>
  <c r="E4842"/>
  <c r="F4841"/>
  <c r="E4841"/>
  <c r="F4840"/>
  <c r="E4840"/>
  <c r="F4839"/>
  <c r="E4839"/>
  <c r="F4838"/>
  <c r="E4838"/>
  <c r="F4837"/>
  <c r="E4837"/>
  <c r="F4836"/>
  <c r="E4836"/>
  <c r="F4835"/>
  <c r="E4835"/>
  <c r="F4834"/>
  <c r="E4834"/>
  <c r="F4833"/>
  <c r="E4833"/>
  <c r="F4832"/>
  <c r="E4832"/>
  <c r="F4831"/>
  <c r="E4831"/>
  <c r="F4830"/>
  <c r="E4830"/>
  <c r="F4829"/>
  <c r="E4829"/>
  <c r="F4828"/>
  <c r="E4828"/>
  <c r="F4827"/>
  <c r="E4827"/>
  <c r="F4826"/>
  <c r="E4826"/>
  <c r="F4825"/>
  <c r="E4825"/>
  <c r="F4824"/>
  <c r="E4824"/>
  <c r="F4823"/>
  <c r="E4823"/>
  <c r="F4822"/>
  <c r="E4822"/>
  <c r="F4821"/>
  <c r="E4821"/>
  <c r="F4820"/>
  <c r="E4820"/>
  <c r="F4819"/>
  <c r="E4819"/>
  <c r="F4818"/>
  <c r="E4818"/>
  <c r="F4817"/>
  <c r="E4817"/>
  <c r="F4816"/>
  <c r="E4816"/>
  <c r="F4815"/>
  <c r="E4815"/>
  <c r="F4814"/>
  <c r="E4814"/>
  <c r="F4813"/>
  <c r="E4813"/>
  <c r="F4812"/>
  <c r="E4812"/>
  <c r="F4811"/>
  <c r="E4811"/>
  <c r="F4810"/>
  <c r="E4810"/>
  <c r="F4809"/>
  <c r="E4809"/>
  <c r="F4808"/>
  <c r="E4808"/>
  <c r="F4807"/>
  <c r="E4807"/>
  <c r="F4806"/>
  <c r="E4806"/>
  <c r="F4805"/>
  <c r="E4805"/>
  <c r="F4804"/>
  <c r="E4804"/>
  <c r="F4803"/>
  <c r="E4803"/>
  <c r="F4802"/>
  <c r="E4802"/>
  <c r="F4801"/>
  <c r="E4801"/>
  <c r="F4800"/>
  <c r="E4800"/>
  <c r="F4799"/>
  <c r="E4799"/>
  <c r="F4798"/>
  <c r="E4798"/>
  <c r="F4797"/>
  <c r="E4797"/>
  <c r="F4796"/>
  <c r="E4796"/>
  <c r="F4795"/>
  <c r="E4795"/>
  <c r="F4794"/>
  <c r="E4794"/>
  <c r="F4793"/>
  <c r="E4793"/>
  <c r="F4792"/>
  <c r="E4792"/>
  <c r="F4791"/>
  <c r="E4791"/>
  <c r="F4790"/>
  <c r="E4790"/>
  <c r="F4789"/>
  <c r="E4789"/>
  <c r="F4788"/>
  <c r="E4788"/>
  <c r="F4787"/>
  <c r="E4787"/>
  <c r="F4786"/>
  <c r="E4786"/>
  <c r="F4785"/>
  <c r="E4785"/>
  <c r="F4784"/>
  <c r="E4784"/>
  <c r="F4783"/>
  <c r="E4783"/>
  <c r="F4782"/>
  <c r="E4782"/>
  <c r="F4781"/>
  <c r="E4781"/>
  <c r="F4780"/>
  <c r="E4780"/>
  <c r="F4779"/>
  <c r="E4779"/>
  <c r="F4778"/>
  <c r="E4778"/>
  <c r="F4777"/>
  <c r="E4777"/>
  <c r="F4776"/>
  <c r="E4776"/>
  <c r="F4775"/>
  <c r="E4775"/>
  <c r="H4774"/>
  <c r="H4775" s="1"/>
  <c r="H4776" s="1"/>
  <c r="H4777" s="1"/>
  <c r="H4778" s="1"/>
  <c r="H4779" s="1"/>
  <c r="H4780" s="1"/>
  <c r="H4781" s="1"/>
  <c r="H4782" s="1"/>
  <c r="H4783" s="1"/>
  <c r="H4784" s="1"/>
  <c r="H4785" s="1"/>
  <c r="H4786" s="1"/>
  <c r="H4787" s="1"/>
  <c r="H4788" s="1"/>
  <c r="H4789" s="1"/>
  <c r="H4790" s="1"/>
  <c r="H4791" s="1"/>
  <c r="H4792" s="1"/>
  <c r="H4793" s="1"/>
  <c r="H4794" s="1"/>
  <c r="H4795" s="1"/>
  <c r="H4796" s="1"/>
  <c r="H4797" s="1"/>
  <c r="H4798" s="1"/>
  <c r="H4799" s="1"/>
  <c r="H4800" s="1"/>
  <c r="H4801" s="1"/>
  <c r="H4802" s="1"/>
  <c r="H4803" s="1"/>
  <c r="H4804" s="1"/>
  <c r="H4805" s="1"/>
  <c r="H4806" s="1"/>
  <c r="H4807" s="1"/>
  <c r="H4808" s="1"/>
  <c r="H4809" s="1"/>
  <c r="H4810" s="1"/>
  <c r="H4811" s="1"/>
  <c r="H4812" s="1"/>
  <c r="H4813" s="1"/>
  <c r="H4814" s="1"/>
  <c r="H4815" s="1"/>
  <c r="H4816" s="1"/>
  <c r="H4817" s="1"/>
  <c r="H4818" s="1"/>
  <c r="H4819" s="1"/>
  <c r="H4820" s="1"/>
  <c r="H4821" s="1"/>
  <c r="H4822" s="1"/>
  <c r="H4823" s="1"/>
  <c r="H4824" s="1"/>
  <c r="H4825" s="1"/>
  <c r="H4826" s="1"/>
  <c r="H4827" s="1"/>
  <c r="H4828" s="1"/>
  <c r="H4829" s="1"/>
  <c r="H4830" s="1"/>
  <c r="H4831" s="1"/>
  <c r="H4832" s="1"/>
  <c r="H4833" s="1"/>
  <c r="H4834" s="1"/>
  <c r="H4835" s="1"/>
  <c r="H4836" s="1"/>
  <c r="H4837" s="1"/>
  <c r="H4838" s="1"/>
  <c r="H4839" s="1"/>
  <c r="H4840" s="1"/>
  <c r="H4841" s="1"/>
  <c r="H4842" s="1"/>
  <c r="H4843" s="1"/>
  <c r="H4844" s="1"/>
  <c r="H4845" s="1"/>
  <c r="H4846" s="1"/>
  <c r="H4847" s="1"/>
  <c r="H4848" s="1"/>
  <c r="H4849" s="1"/>
  <c r="H4850" s="1"/>
  <c r="H4851" s="1"/>
  <c r="H4852" s="1"/>
  <c r="H4853" s="1"/>
  <c r="H4854" s="1"/>
  <c r="H4855" s="1"/>
  <c r="H4856" s="1"/>
  <c r="H4857" s="1"/>
  <c r="H4858" s="1"/>
  <c r="H4859" s="1"/>
  <c r="H4860" s="1"/>
  <c r="H4861" s="1"/>
  <c r="H4862" s="1"/>
  <c r="F4774"/>
  <c r="E4774"/>
  <c r="F4773"/>
  <c r="E4773"/>
  <c r="F4772"/>
  <c r="E4772"/>
  <c r="F4771"/>
  <c r="E4771"/>
  <c r="F4770"/>
  <c r="E4770"/>
  <c r="F4769"/>
  <c r="E4769"/>
  <c r="F4768"/>
  <c r="E4768"/>
  <c r="F4767"/>
  <c r="E4767"/>
  <c r="F4766"/>
  <c r="E4766"/>
  <c r="F4765"/>
  <c r="E4765"/>
  <c r="F4764"/>
  <c r="E4764"/>
  <c r="F4763"/>
  <c r="E4763"/>
  <c r="F4762"/>
  <c r="E4762"/>
  <c r="F4761"/>
  <c r="E4761"/>
  <c r="F4760"/>
  <c r="E4760"/>
  <c r="F4759"/>
  <c r="E4759"/>
  <c r="F4758"/>
  <c r="E4758"/>
  <c r="F4757"/>
  <c r="E4757"/>
  <c r="F4756"/>
  <c r="E4756"/>
  <c r="F4755"/>
  <c r="E4755"/>
  <c r="F4754"/>
  <c r="E4754"/>
  <c r="F4753"/>
  <c r="E4753"/>
  <c r="F4752"/>
  <c r="E4752"/>
  <c r="F4751"/>
  <c r="E4751"/>
  <c r="F4750"/>
  <c r="E4750"/>
  <c r="F4749"/>
  <c r="E4749"/>
  <c r="F4748"/>
  <c r="E4748"/>
  <c r="F4747"/>
  <c r="E4747"/>
  <c r="F4746"/>
  <c r="E4746"/>
  <c r="F4745"/>
  <c r="E4745"/>
  <c r="F4744"/>
  <c r="E4744"/>
  <c r="F4743"/>
  <c r="E4743"/>
  <c r="F4742"/>
  <c r="E4742"/>
  <c r="F4741"/>
  <c r="E4741"/>
  <c r="F4740"/>
  <c r="E4740"/>
  <c r="F4739"/>
  <c r="E4739"/>
  <c r="F4738"/>
  <c r="E4738"/>
  <c r="F4737"/>
  <c r="E4737"/>
  <c r="F4736"/>
  <c r="E4736"/>
  <c r="F4735"/>
  <c r="E4735"/>
  <c r="F4734"/>
  <c r="E4734"/>
  <c r="F4733"/>
  <c r="E4733"/>
  <c r="F4732"/>
  <c r="E4732"/>
  <c r="F4731"/>
  <c r="E4731"/>
  <c r="F4730"/>
  <c r="E4730"/>
  <c r="F4729"/>
  <c r="E4729"/>
  <c r="F4728"/>
  <c r="E4728"/>
  <c r="F4727"/>
  <c r="E4727"/>
  <c r="F4726"/>
  <c r="E4726"/>
  <c r="F4725"/>
  <c r="E4725"/>
  <c r="F4724"/>
  <c r="E4724"/>
  <c r="F4723"/>
  <c r="E4723"/>
  <c r="F4722"/>
  <c r="E4722"/>
  <c r="F4721"/>
  <c r="E4721"/>
  <c r="F4720"/>
  <c r="E4720"/>
  <c r="F4719"/>
  <c r="E4719"/>
  <c r="F4718"/>
  <c r="E4718"/>
  <c r="F4717"/>
  <c r="E4717"/>
  <c r="F4716"/>
  <c r="E4716"/>
  <c r="F4715"/>
  <c r="E4715"/>
  <c r="F4714"/>
  <c r="E4714"/>
  <c r="F4713"/>
  <c r="E4713"/>
  <c r="F4712"/>
  <c r="E4712"/>
  <c r="F4711"/>
  <c r="E4711"/>
  <c r="F4710"/>
  <c r="E4710"/>
  <c r="F4709"/>
  <c r="E4709"/>
  <c r="F4708"/>
  <c r="E4708"/>
  <c r="F4707"/>
  <c r="E4707"/>
  <c r="F4706"/>
  <c r="E4706"/>
  <c r="F4705"/>
  <c r="E4705"/>
  <c r="F4704"/>
  <c r="E4704"/>
  <c r="F4703"/>
  <c r="E4703"/>
  <c r="F4702"/>
  <c r="E4702"/>
  <c r="F4701"/>
  <c r="E4701"/>
  <c r="F4700"/>
  <c r="E4700"/>
  <c r="F4699"/>
  <c r="E4699"/>
  <c r="F4698"/>
  <c r="E4698"/>
  <c r="F4697"/>
  <c r="E4697"/>
  <c r="F4696"/>
  <c r="E4696"/>
  <c r="F4695"/>
  <c r="E4695"/>
  <c r="F4694"/>
  <c r="E4694"/>
  <c r="F4693"/>
  <c r="E4693"/>
  <c r="F4692"/>
  <c r="E4692"/>
  <c r="F4691"/>
  <c r="E4691"/>
  <c r="F4690"/>
  <c r="E4690"/>
  <c r="F4689"/>
  <c r="E4689"/>
  <c r="F4688"/>
  <c r="E4688"/>
  <c r="F4687"/>
  <c r="E4687"/>
  <c r="F4686"/>
  <c r="E4686"/>
  <c r="F4685"/>
  <c r="E4685"/>
  <c r="H4684"/>
  <c r="H4685" s="1"/>
  <c r="H4686" s="1"/>
  <c r="H4687" s="1"/>
  <c r="H4688" s="1"/>
  <c r="H4689" s="1"/>
  <c r="H4690" s="1"/>
  <c r="H4691" s="1"/>
  <c r="H4692" s="1"/>
  <c r="H4693" s="1"/>
  <c r="H4694" s="1"/>
  <c r="H4695" s="1"/>
  <c r="H4696" s="1"/>
  <c r="H4697" s="1"/>
  <c r="H4698" s="1"/>
  <c r="H4699" s="1"/>
  <c r="H4700" s="1"/>
  <c r="H4701" s="1"/>
  <c r="H4702" s="1"/>
  <c r="H4703" s="1"/>
  <c r="H4704" s="1"/>
  <c r="H4705" s="1"/>
  <c r="H4706" s="1"/>
  <c r="H4707" s="1"/>
  <c r="H4708" s="1"/>
  <c r="H4709" s="1"/>
  <c r="H4710" s="1"/>
  <c r="H4711" s="1"/>
  <c r="H4712" s="1"/>
  <c r="H4713" s="1"/>
  <c r="H4714" s="1"/>
  <c r="H4715" s="1"/>
  <c r="H4716" s="1"/>
  <c r="H4717" s="1"/>
  <c r="H4718" s="1"/>
  <c r="H4719" s="1"/>
  <c r="H4720" s="1"/>
  <c r="H4721" s="1"/>
  <c r="H4722" s="1"/>
  <c r="H4723" s="1"/>
  <c r="H4724" s="1"/>
  <c r="H4725" s="1"/>
  <c r="H4726" s="1"/>
  <c r="H4727" s="1"/>
  <c r="H4728" s="1"/>
  <c r="H4729" s="1"/>
  <c r="H4730" s="1"/>
  <c r="H4731" s="1"/>
  <c r="H4732" s="1"/>
  <c r="H4733" s="1"/>
  <c r="H4734" s="1"/>
  <c r="H4735" s="1"/>
  <c r="H4736" s="1"/>
  <c r="H4737" s="1"/>
  <c r="H4738" s="1"/>
  <c r="H4739" s="1"/>
  <c r="H4740" s="1"/>
  <c r="H4741" s="1"/>
  <c r="H4742" s="1"/>
  <c r="H4743" s="1"/>
  <c r="H4744" s="1"/>
  <c r="H4745" s="1"/>
  <c r="H4746" s="1"/>
  <c r="H4747" s="1"/>
  <c r="H4748" s="1"/>
  <c r="H4749" s="1"/>
  <c r="H4750" s="1"/>
  <c r="H4751" s="1"/>
  <c r="H4752" s="1"/>
  <c r="H4753" s="1"/>
  <c r="H4754" s="1"/>
  <c r="H4755" s="1"/>
  <c r="H4756" s="1"/>
  <c r="H4757" s="1"/>
  <c r="H4758" s="1"/>
  <c r="H4759" s="1"/>
  <c r="H4760" s="1"/>
  <c r="H4761" s="1"/>
  <c r="H4762" s="1"/>
  <c r="H4763" s="1"/>
  <c r="H4764" s="1"/>
  <c r="H4765" s="1"/>
  <c r="H4766" s="1"/>
  <c r="H4767" s="1"/>
  <c r="H4768" s="1"/>
  <c r="H4769" s="1"/>
  <c r="H4770" s="1"/>
  <c r="H4771" s="1"/>
  <c r="H4772" s="1"/>
  <c r="F4684"/>
  <c r="E4684"/>
  <c r="F4683"/>
  <c r="E4683"/>
  <c r="F4682"/>
  <c r="E4682"/>
  <c r="F4681"/>
  <c r="E4681"/>
  <c r="F4680"/>
  <c r="E4680"/>
  <c r="F4679"/>
  <c r="E4679"/>
  <c r="F4678"/>
  <c r="E4678"/>
  <c r="F4677"/>
  <c r="E4677"/>
  <c r="F4676"/>
  <c r="E4676"/>
  <c r="F4675"/>
  <c r="E4675"/>
  <c r="F4674"/>
  <c r="E4674"/>
  <c r="F4673"/>
  <c r="E4673"/>
  <c r="F4672"/>
  <c r="E4672"/>
  <c r="F4671"/>
  <c r="E4671"/>
  <c r="F4670"/>
  <c r="E4670"/>
  <c r="F4669"/>
  <c r="E4669"/>
  <c r="F4668"/>
  <c r="E4668"/>
  <c r="F4667"/>
  <c r="E4667"/>
  <c r="F4666"/>
  <c r="E4666"/>
  <c r="F4665"/>
  <c r="E4665"/>
  <c r="F4664"/>
  <c r="E4664"/>
  <c r="F4663"/>
  <c r="E4663"/>
  <c r="F4662"/>
  <c r="E4662"/>
  <c r="F4661"/>
  <c r="E4661"/>
  <c r="F4660"/>
  <c r="E4660"/>
  <c r="F4659"/>
  <c r="E4659"/>
  <c r="F4658"/>
  <c r="E4658"/>
  <c r="F4657"/>
  <c r="E4657"/>
  <c r="F4656"/>
  <c r="E4656"/>
  <c r="F4655"/>
  <c r="E4655"/>
  <c r="F4654"/>
  <c r="E4654"/>
  <c r="F4653"/>
  <c r="E4653"/>
  <c r="F4652"/>
  <c r="E4652"/>
  <c r="F4651"/>
  <c r="E4651"/>
  <c r="F4650"/>
  <c r="E4650"/>
  <c r="F4649"/>
  <c r="E4649"/>
  <c r="F4648"/>
  <c r="E4648"/>
  <c r="F4647"/>
  <c r="E4647"/>
  <c r="F4646"/>
  <c r="E4646"/>
  <c r="F4645"/>
  <c r="E4645"/>
  <c r="F4644"/>
  <c r="E4644"/>
  <c r="F4643"/>
  <c r="E4643"/>
  <c r="F4642"/>
  <c r="E4642"/>
  <c r="F4641"/>
  <c r="E4641"/>
  <c r="F4640"/>
  <c r="E4640"/>
  <c r="F4639"/>
  <c r="E4639"/>
  <c r="F4638"/>
  <c r="E4638"/>
  <c r="F4637"/>
  <c r="E4637"/>
  <c r="F4636"/>
  <c r="E4636"/>
  <c r="F4635"/>
  <c r="E4635"/>
  <c r="F4634"/>
  <c r="E4634"/>
  <c r="F4633"/>
  <c r="E4633"/>
  <c r="F4632"/>
  <c r="E4632"/>
  <c r="F4631"/>
  <c r="E4631"/>
  <c r="F4630"/>
  <c r="E4630"/>
  <c r="F4629"/>
  <c r="E4629"/>
  <c r="F4628"/>
  <c r="E4628"/>
  <c r="F4627"/>
  <c r="E4627"/>
  <c r="F4626"/>
  <c r="E4626"/>
  <c r="F4625"/>
  <c r="E4625"/>
  <c r="F4624"/>
  <c r="E4624"/>
  <c r="F4623"/>
  <c r="E4623"/>
  <c r="F4622"/>
  <c r="E4622"/>
  <c r="F4621"/>
  <c r="E4621"/>
  <c r="F4620"/>
  <c r="E4620"/>
  <c r="F4619"/>
  <c r="E4619"/>
  <c r="F4618"/>
  <c r="E4618"/>
  <c r="F4617"/>
  <c r="E4617"/>
  <c r="F4616"/>
  <c r="E4616"/>
  <c r="F4615"/>
  <c r="E4615"/>
  <c r="F4614"/>
  <c r="E4614"/>
  <c r="F4613"/>
  <c r="E4613"/>
  <c r="F4612"/>
  <c r="E4612"/>
  <c r="F4611"/>
  <c r="E4611"/>
  <c r="F4610"/>
  <c r="E4610"/>
  <c r="F4609"/>
  <c r="E4609"/>
  <c r="F4608"/>
  <c r="E4608"/>
  <c r="F4607"/>
  <c r="E4607"/>
  <c r="F4606"/>
  <c r="E4606"/>
  <c r="F4605"/>
  <c r="E4605"/>
  <c r="F4604"/>
  <c r="E4604"/>
  <c r="F4603"/>
  <c r="E4603"/>
  <c r="F4602"/>
  <c r="E4602"/>
  <c r="F4601"/>
  <c r="E4601"/>
  <c r="F4600"/>
  <c r="E4600"/>
  <c r="F4599"/>
  <c r="E4599"/>
  <c r="F4598"/>
  <c r="E4598"/>
  <c r="F4597"/>
  <c r="E4597"/>
  <c r="F4596"/>
  <c r="E4596"/>
  <c r="F4595"/>
  <c r="E4595"/>
  <c r="H4594"/>
  <c r="H4595" s="1"/>
  <c r="H4596" s="1"/>
  <c r="H4597" s="1"/>
  <c r="H4598" s="1"/>
  <c r="H4599" s="1"/>
  <c r="H4600" s="1"/>
  <c r="H4601" s="1"/>
  <c r="H4602" s="1"/>
  <c r="H4603" s="1"/>
  <c r="H4604" s="1"/>
  <c r="H4605" s="1"/>
  <c r="H4606" s="1"/>
  <c r="H4607" s="1"/>
  <c r="H4608" s="1"/>
  <c r="H4609" s="1"/>
  <c r="H4610" s="1"/>
  <c r="H4611" s="1"/>
  <c r="H4612" s="1"/>
  <c r="H4613" s="1"/>
  <c r="H4614" s="1"/>
  <c r="H4615" s="1"/>
  <c r="H4616" s="1"/>
  <c r="H4617" s="1"/>
  <c r="H4618" s="1"/>
  <c r="H4619" s="1"/>
  <c r="H4620" s="1"/>
  <c r="H4621" s="1"/>
  <c r="H4622" s="1"/>
  <c r="H4623" s="1"/>
  <c r="H4624" s="1"/>
  <c r="H4625" s="1"/>
  <c r="H4626" s="1"/>
  <c r="H4627" s="1"/>
  <c r="H4628" s="1"/>
  <c r="H4629" s="1"/>
  <c r="H4630" s="1"/>
  <c r="H4631" s="1"/>
  <c r="H4632" s="1"/>
  <c r="H4633" s="1"/>
  <c r="H4634" s="1"/>
  <c r="H4635" s="1"/>
  <c r="H4636" s="1"/>
  <c r="H4637" s="1"/>
  <c r="H4638" s="1"/>
  <c r="H4639" s="1"/>
  <c r="H4640" s="1"/>
  <c r="H4641" s="1"/>
  <c r="H4642" s="1"/>
  <c r="H4643" s="1"/>
  <c r="H4644" s="1"/>
  <c r="H4645" s="1"/>
  <c r="H4646" s="1"/>
  <c r="H4647" s="1"/>
  <c r="H4648" s="1"/>
  <c r="H4649" s="1"/>
  <c r="H4650" s="1"/>
  <c r="H4651" s="1"/>
  <c r="H4652" s="1"/>
  <c r="H4653" s="1"/>
  <c r="H4654" s="1"/>
  <c r="H4655" s="1"/>
  <c r="H4656" s="1"/>
  <c r="H4657" s="1"/>
  <c r="H4658" s="1"/>
  <c r="H4659" s="1"/>
  <c r="H4660" s="1"/>
  <c r="H4661" s="1"/>
  <c r="H4662" s="1"/>
  <c r="H4663" s="1"/>
  <c r="H4664" s="1"/>
  <c r="H4665" s="1"/>
  <c r="H4666" s="1"/>
  <c r="H4667" s="1"/>
  <c r="H4668" s="1"/>
  <c r="H4669" s="1"/>
  <c r="H4670" s="1"/>
  <c r="H4671" s="1"/>
  <c r="H4672" s="1"/>
  <c r="H4673" s="1"/>
  <c r="H4674" s="1"/>
  <c r="H4675" s="1"/>
  <c r="H4676" s="1"/>
  <c r="H4677" s="1"/>
  <c r="H4678" s="1"/>
  <c r="H4679" s="1"/>
  <c r="H4680" s="1"/>
  <c r="H4681" s="1"/>
  <c r="H4682" s="1"/>
  <c r="F4594"/>
  <c r="E4594"/>
  <c r="F4593"/>
  <c r="E4593"/>
  <c r="F4592"/>
  <c r="E4592"/>
  <c r="F4591"/>
  <c r="E4591"/>
  <c r="F4590"/>
  <c r="E4590"/>
  <c r="F4589"/>
  <c r="E4589"/>
  <c r="F4588"/>
  <c r="E4588"/>
  <c r="F4587"/>
  <c r="E4587"/>
  <c r="F4586"/>
  <c r="E4586"/>
  <c r="F4585"/>
  <c r="E4585"/>
  <c r="F4584"/>
  <c r="E4584"/>
  <c r="F4583"/>
  <c r="E4583"/>
  <c r="F4582"/>
  <c r="E4582"/>
  <c r="F4581"/>
  <c r="E4581"/>
  <c r="F4580"/>
  <c r="E4580"/>
  <c r="F4579"/>
  <c r="E4579"/>
  <c r="F4578"/>
  <c r="E4578"/>
  <c r="F4577"/>
  <c r="E4577"/>
  <c r="F4576"/>
  <c r="E4576"/>
  <c r="F4575"/>
  <c r="E4575"/>
  <c r="F4574"/>
  <c r="E4574"/>
  <c r="F4573"/>
  <c r="E4573"/>
  <c r="F4572"/>
  <c r="E4572"/>
  <c r="F4571"/>
  <c r="E4571"/>
  <c r="F4570"/>
  <c r="E4570"/>
  <c r="F4569"/>
  <c r="E4569"/>
  <c r="F4568"/>
  <c r="E4568"/>
  <c r="F4567"/>
  <c r="E4567"/>
  <c r="F4566"/>
  <c r="E4566"/>
  <c r="F4565"/>
  <c r="E4565"/>
  <c r="F4564"/>
  <c r="E4564"/>
  <c r="F4563"/>
  <c r="E4563"/>
  <c r="F4562"/>
  <c r="E4562"/>
  <c r="F4561"/>
  <c r="E4561"/>
  <c r="F4560"/>
  <c r="E4560"/>
  <c r="F4559"/>
  <c r="E4559"/>
  <c r="F4558"/>
  <c r="E4558"/>
  <c r="F4557"/>
  <c r="E4557"/>
  <c r="F4556"/>
  <c r="E4556"/>
  <c r="F4555"/>
  <c r="E4555"/>
  <c r="F4554"/>
  <c r="E4554"/>
  <c r="F4553"/>
  <c r="E4553"/>
  <c r="F4552"/>
  <c r="E4552"/>
  <c r="F4551"/>
  <c r="E4551"/>
  <c r="F4550"/>
  <c r="E4550"/>
  <c r="F4549"/>
  <c r="E4549"/>
  <c r="F4548"/>
  <c r="E4548"/>
  <c r="F4547"/>
  <c r="E4547"/>
  <c r="F4546"/>
  <c r="E4546"/>
  <c r="F4545"/>
  <c r="E4545"/>
  <c r="F4544"/>
  <c r="E4544"/>
  <c r="F4543"/>
  <c r="E4543"/>
  <c r="F4542"/>
  <c r="E4542"/>
  <c r="F4541"/>
  <c r="E4541"/>
  <c r="F4540"/>
  <c r="E4540"/>
  <c r="F4539"/>
  <c r="E4539"/>
  <c r="F4538"/>
  <c r="E4538"/>
  <c r="F4537"/>
  <c r="E4537"/>
  <c r="F4536"/>
  <c r="E4536"/>
  <c r="F4535"/>
  <c r="E4535"/>
  <c r="F4534"/>
  <c r="E4534"/>
  <c r="F4533"/>
  <c r="E4533"/>
  <c r="F4532"/>
  <c r="E4532"/>
  <c r="F4531"/>
  <c r="E4531"/>
  <c r="F4530"/>
  <c r="E4530"/>
  <c r="F4529"/>
  <c r="E4529"/>
  <c r="F4528"/>
  <c r="E4528"/>
  <c r="F4527"/>
  <c r="E4527"/>
  <c r="F4526"/>
  <c r="E4526"/>
  <c r="F4525"/>
  <c r="E4525"/>
  <c r="F4524"/>
  <c r="E4524"/>
  <c r="F4523"/>
  <c r="E4523"/>
  <c r="F4522"/>
  <c r="E4522"/>
  <c r="F4521"/>
  <c r="E4521"/>
  <c r="F4520"/>
  <c r="E4520"/>
  <c r="F4519"/>
  <c r="E4519"/>
  <c r="F4518"/>
  <c r="E4518"/>
  <c r="F4517"/>
  <c r="E4517"/>
  <c r="F4516"/>
  <c r="E4516"/>
  <c r="F4515"/>
  <c r="E4515"/>
  <c r="F4514"/>
  <c r="E4514"/>
  <c r="F4513"/>
  <c r="E4513"/>
  <c r="F4512"/>
  <c r="E4512"/>
  <c r="F4511"/>
  <c r="E4511"/>
  <c r="F4510"/>
  <c r="E4510"/>
  <c r="F4509"/>
  <c r="E4509"/>
  <c r="F4508"/>
  <c r="E4508"/>
  <c r="F4507"/>
  <c r="E4507"/>
  <c r="F4506"/>
  <c r="E4506"/>
  <c r="F4505"/>
  <c r="E4505"/>
  <c r="H4504"/>
  <c r="H4505" s="1"/>
  <c r="H4506" s="1"/>
  <c r="H4507" s="1"/>
  <c r="H4508" s="1"/>
  <c r="H4509" s="1"/>
  <c r="H4510" s="1"/>
  <c r="H4511" s="1"/>
  <c r="H4512" s="1"/>
  <c r="H4513" s="1"/>
  <c r="H4514" s="1"/>
  <c r="H4515" s="1"/>
  <c r="H4516" s="1"/>
  <c r="H4517" s="1"/>
  <c r="H4518" s="1"/>
  <c r="H4519" s="1"/>
  <c r="H4520" s="1"/>
  <c r="H4521" s="1"/>
  <c r="H4522" s="1"/>
  <c r="H4523" s="1"/>
  <c r="H4524" s="1"/>
  <c r="H4525" s="1"/>
  <c r="H4526" s="1"/>
  <c r="H4527" s="1"/>
  <c r="H4528" s="1"/>
  <c r="H4529" s="1"/>
  <c r="H4530" s="1"/>
  <c r="H4531" s="1"/>
  <c r="H4532" s="1"/>
  <c r="H4533" s="1"/>
  <c r="H4534" s="1"/>
  <c r="H4535" s="1"/>
  <c r="H4536" s="1"/>
  <c r="H4537" s="1"/>
  <c r="H4538" s="1"/>
  <c r="H4539" s="1"/>
  <c r="H4540" s="1"/>
  <c r="H4541" s="1"/>
  <c r="H4542" s="1"/>
  <c r="H4543" s="1"/>
  <c r="H4544" s="1"/>
  <c r="H4545" s="1"/>
  <c r="H4546" s="1"/>
  <c r="H4547" s="1"/>
  <c r="H4548" s="1"/>
  <c r="H4549" s="1"/>
  <c r="H4550" s="1"/>
  <c r="H4551" s="1"/>
  <c r="H4552" s="1"/>
  <c r="H4553" s="1"/>
  <c r="H4554" s="1"/>
  <c r="H4555" s="1"/>
  <c r="H4556" s="1"/>
  <c r="H4557" s="1"/>
  <c r="H4558" s="1"/>
  <c r="H4559" s="1"/>
  <c r="H4560" s="1"/>
  <c r="H4561" s="1"/>
  <c r="H4562" s="1"/>
  <c r="H4563" s="1"/>
  <c r="H4564" s="1"/>
  <c r="H4565" s="1"/>
  <c r="H4566" s="1"/>
  <c r="H4567" s="1"/>
  <c r="H4568" s="1"/>
  <c r="H4569" s="1"/>
  <c r="H4570" s="1"/>
  <c r="H4571" s="1"/>
  <c r="H4572" s="1"/>
  <c r="H4573" s="1"/>
  <c r="H4574" s="1"/>
  <c r="H4575" s="1"/>
  <c r="H4576" s="1"/>
  <c r="H4577" s="1"/>
  <c r="H4578" s="1"/>
  <c r="H4579" s="1"/>
  <c r="H4580" s="1"/>
  <c r="H4581" s="1"/>
  <c r="H4582" s="1"/>
  <c r="H4583" s="1"/>
  <c r="H4584" s="1"/>
  <c r="H4585" s="1"/>
  <c r="H4586" s="1"/>
  <c r="H4587" s="1"/>
  <c r="H4588" s="1"/>
  <c r="H4589" s="1"/>
  <c r="H4590" s="1"/>
  <c r="H4591" s="1"/>
  <c r="H4592" s="1"/>
  <c r="F4504"/>
  <c r="E4504"/>
  <c r="F4503"/>
  <c r="E4503"/>
  <c r="F4502"/>
  <c r="E4502"/>
  <c r="F4501"/>
  <c r="E4501"/>
  <c r="F4500"/>
  <c r="E4500"/>
  <c r="F4499"/>
  <c r="E4499"/>
  <c r="F4498"/>
  <c r="E4498"/>
  <c r="F4497"/>
  <c r="E4497"/>
  <c r="F4496"/>
  <c r="E4496"/>
  <c r="F4495"/>
  <c r="E4495"/>
  <c r="F4494"/>
  <c r="E4494"/>
  <c r="F4493"/>
  <c r="E4493"/>
  <c r="F4492"/>
  <c r="E4492"/>
  <c r="F4491"/>
  <c r="E4491"/>
  <c r="F4490"/>
  <c r="E4490"/>
  <c r="F4489"/>
  <c r="E4489"/>
  <c r="F4488"/>
  <c r="E4488"/>
  <c r="F4487"/>
  <c r="E4487"/>
  <c r="F4486"/>
  <c r="E4486"/>
  <c r="F4485"/>
  <c r="E4485"/>
  <c r="F4484"/>
  <c r="E4484"/>
  <c r="F4483"/>
  <c r="E4483"/>
  <c r="F4482"/>
  <c r="E4482"/>
  <c r="F4481"/>
  <c r="E4481"/>
  <c r="F4480"/>
  <c r="E4480"/>
  <c r="F4479"/>
  <c r="E4479"/>
  <c r="F4478"/>
  <c r="E4478"/>
  <c r="F4477"/>
  <c r="E4477"/>
  <c r="F4476"/>
  <c r="E4476"/>
  <c r="F4475"/>
  <c r="E4475"/>
  <c r="F4474"/>
  <c r="E4474"/>
  <c r="F4473"/>
  <c r="E4473"/>
  <c r="F4472"/>
  <c r="E4472"/>
  <c r="F4471"/>
  <c r="E4471"/>
  <c r="F4470"/>
  <c r="E4470"/>
  <c r="F4469"/>
  <c r="E4469"/>
  <c r="F4468"/>
  <c r="E4468"/>
  <c r="F4467"/>
  <c r="E4467"/>
  <c r="F4466"/>
  <c r="E4466"/>
  <c r="F4465"/>
  <c r="E4465"/>
  <c r="F4464"/>
  <c r="E4464"/>
  <c r="F4463"/>
  <c r="E4463"/>
  <c r="F4462"/>
  <c r="E4462"/>
  <c r="F4461"/>
  <c r="E4461"/>
  <c r="F4460"/>
  <c r="E4460"/>
  <c r="F4459"/>
  <c r="E4459"/>
  <c r="F4458"/>
  <c r="E4458"/>
  <c r="F4457"/>
  <c r="E4457"/>
  <c r="F4456"/>
  <c r="E4456"/>
  <c r="F4455"/>
  <c r="E4455"/>
  <c r="F4454"/>
  <c r="E4454"/>
  <c r="F4453"/>
  <c r="E4453"/>
  <c r="F4452"/>
  <c r="E4452"/>
  <c r="F4451"/>
  <c r="E4451"/>
  <c r="F4450"/>
  <c r="E4450"/>
  <c r="F4449"/>
  <c r="E4449"/>
  <c r="F4448"/>
  <c r="E4448"/>
  <c r="F4447"/>
  <c r="E4447"/>
  <c r="F4446"/>
  <c r="E4446"/>
  <c r="F4445"/>
  <c r="E4445"/>
  <c r="F4444"/>
  <c r="E4444"/>
  <c r="F4443"/>
  <c r="E4443"/>
  <c r="F4442"/>
  <c r="E4442"/>
  <c r="F4441"/>
  <c r="E4441"/>
  <c r="F4440"/>
  <c r="E4440"/>
  <c r="F4439"/>
  <c r="E4439"/>
  <c r="F4438"/>
  <c r="E4438"/>
  <c r="F4437"/>
  <c r="E4437"/>
  <c r="F4436"/>
  <c r="E4436"/>
  <c r="F4435"/>
  <c r="E4435"/>
  <c r="F4434"/>
  <c r="E4434"/>
  <c r="F4433"/>
  <c r="E4433"/>
  <c r="F4432"/>
  <c r="E4432"/>
  <c r="F4431"/>
  <c r="E4431"/>
  <c r="F4430"/>
  <c r="E4430"/>
  <c r="F4429"/>
  <c r="E4429"/>
  <c r="F4428"/>
  <c r="E4428"/>
  <c r="F4427"/>
  <c r="E4427"/>
  <c r="F4426"/>
  <c r="E4426"/>
  <c r="F4425"/>
  <c r="E4425"/>
  <c r="F4424"/>
  <c r="E4424"/>
  <c r="F4423"/>
  <c r="E4423"/>
  <c r="F4422"/>
  <c r="E4422"/>
  <c r="F4421"/>
  <c r="E4421"/>
  <c r="F4420"/>
  <c r="E4420"/>
  <c r="F4419"/>
  <c r="E4419"/>
  <c r="F4418"/>
  <c r="E4418"/>
  <c r="F4417"/>
  <c r="E4417"/>
  <c r="F4416"/>
  <c r="E4416"/>
  <c r="F4415"/>
  <c r="E4415"/>
  <c r="H4414"/>
  <c r="H4415" s="1"/>
  <c r="H4416" s="1"/>
  <c r="H4417" s="1"/>
  <c r="H4418" s="1"/>
  <c r="H4419" s="1"/>
  <c r="H4420" s="1"/>
  <c r="H4421" s="1"/>
  <c r="H4422" s="1"/>
  <c r="H4423" s="1"/>
  <c r="H4424" s="1"/>
  <c r="H4425" s="1"/>
  <c r="H4426" s="1"/>
  <c r="H4427" s="1"/>
  <c r="H4428" s="1"/>
  <c r="H4429" s="1"/>
  <c r="H4430" s="1"/>
  <c r="H4431" s="1"/>
  <c r="H4432" s="1"/>
  <c r="H4433" s="1"/>
  <c r="H4434" s="1"/>
  <c r="H4435" s="1"/>
  <c r="H4436" s="1"/>
  <c r="H4437" s="1"/>
  <c r="H4438" s="1"/>
  <c r="H4439" s="1"/>
  <c r="H4440" s="1"/>
  <c r="H4441" s="1"/>
  <c r="H4442" s="1"/>
  <c r="H4443" s="1"/>
  <c r="H4444" s="1"/>
  <c r="H4445" s="1"/>
  <c r="H4446" s="1"/>
  <c r="H4447" s="1"/>
  <c r="H4448" s="1"/>
  <c r="H4449" s="1"/>
  <c r="H4450" s="1"/>
  <c r="H4451" s="1"/>
  <c r="H4452" s="1"/>
  <c r="H4453" s="1"/>
  <c r="H4454" s="1"/>
  <c r="H4455" s="1"/>
  <c r="H4456" s="1"/>
  <c r="H4457" s="1"/>
  <c r="H4458" s="1"/>
  <c r="H4459" s="1"/>
  <c r="H4460" s="1"/>
  <c r="H4461" s="1"/>
  <c r="H4462" s="1"/>
  <c r="H4463" s="1"/>
  <c r="H4464" s="1"/>
  <c r="H4465" s="1"/>
  <c r="H4466" s="1"/>
  <c r="H4467" s="1"/>
  <c r="H4468" s="1"/>
  <c r="H4469" s="1"/>
  <c r="H4470" s="1"/>
  <c r="H4471" s="1"/>
  <c r="H4472" s="1"/>
  <c r="H4473" s="1"/>
  <c r="H4474" s="1"/>
  <c r="H4475" s="1"/>
  <c r="H4476" s="1"/>
  <c r="H4477" s="1"/>
  <c r="H4478" s="1"/>
  <c r="H4479" s="1"/>
  <c r="H4480" s="1"/>
  <c r="H4481" s="1"/>
  <c r="H4482" s="1"/>
  <c r="H4483" s="1"/>
  <c r="H4484" s="1"/>
  <c r="H4485" s="1"/>
  <c r="H4486" s="1"/>
  <c r="H4487" s="1"/>
  <c r="H4488" s="1"/>
  <c r="H4489" s="1"/>
  <c r="H4490" s="1"/>
  <c r="H4491" s="1"/>
  <c r="H4492" s="1"/>
  <c r="H4493" s="1"/>
  <c r="H4494" s="1"/>
  <c r="H4495" s="1"/>
  <c r="H4496" s="1"/>
  <c r="H4497" s="1"/>
  <c r="H4498" s="1"/>
  <c r="H4499" s="1"/>
  <c r="H4500" s="1"/>
  <c r="H4501" s="1"/>
  <c r="H4502" s="1"/>
  <c r="F4414"/>
  <c r="E4414"/>
  <c r="F4413"/>
  <c r="E4413"/>
  <c r="F4412"/>
  <c r="E4412"/>
  <c r="F4411"/>
  <c r="E4411"/>
  <c r="F4410"/>
  <c r="E4410"/>
  <c r="F4409"/>
  <c r="E4409"/>
  <c r="F4408"/>
  <c r="E4408"/>
  <c r="F4407"/>
  <c r="E4407"/>
  <c r="F4406"/>
  <c r="E4406"/>
  <c r="F4405"/>
  <c r="E4405"/>
  <c r="F4404"/>
  <c r="E4404"/>
  <c r="F4403"/>
  <c r="E4403"/>
  <c r="F4402"/>
  <c r="E4402"/>
  <c r="F4401"/>
  <c r="E4401"/>
  <c r="F4400"/>
  <c r="E4400"/>
  <c r="F4399"/>
  <c r="E4399"/>
  <c r="F4398"/>
  <c r="E4398"/>
  <c r="F4397"/>
  <c r="E4397"/>
  <c r="F4396"/>
  <c r="E4396"/>
  <c r="F4395"/>
  <c r="E4395"/>
  <c r="F4394"/>
  <c r="E4394"/>
  <c r="F4393"/>
  <c r="E4393"/>
  <c r="F4392"/>
  <c r="E4392"/>
  <c r="F4391"/>
  <c r="E4391"/>
  <c r="F4390"/>
  <c r="E4390"/>
  <c r="F4389"/>
  <c r="E4389"/>
  <c r="F4388"/>
  <c r="E4388"/>
  <c r="F4387"/>
  <c r="E4387"/>
  <c r="F4386"/>
  <c r="E4386"/>
  <c r="F4385"/>
  <c r="E4385"/>
  <c r="F4384"/>
  <c r="E4384"/>
  <c r="F4383"/>
  <c r="E4383"/>
  <c r="F4382"/>
  <c r="E4382"/>
  <c r="F4381"/>
  <c r="E4381"/>
  <c r="F4380"/>
  <c r="E4380"/>
  <c r="F4379"/>
  <c r="E4379"/>
  <c r="F4378"/>
  <c r="E4378"/>
  <c r="F4377"/>
  <c r="E4377"/>
  <c r="F4376"/>
  <c r="E4376"/>
  <c r="F4375"/>
  <c r="E4375"/>
  <c r="F4374"/>
  <c r="E4374"/>
  <c r="F4373"/>
  <c r="E4373"/>
  <c r="F4372"/>
  <c r="E4372"/>
  <c r="F4371"/>
  <c r="E4371"/>
  <c r="F4370"/>
  <c r="E4370"/>
  <c r="F4369"/>
  <c r="E4369"/>
  <c r="F4368"/>
  <c r="E4368"/>
  <c r="F4367"/>
  <c r="E4367"/>
  <c r="F4366"/>
  <c r="E4366"/>
  <c r="F4365"/>
  <c r="E4365"/>
  <c r="F4364"/>
  <c r="E4364"/>
  <c r="F4363"/>
  <c r="E4363"/>
  <c r="F4362"/>
  <c r="E4362"/>
  <c r="F4361"/>
  <c r="E4361"/>
  <c r="F4360"/>
  <c r="E4360"/>
  <c r="F4359"/>
  <c r="E4359"/>
  <c r="F4358"/>
  <c r="E4358"/>
  <c r="F4357"/>
  <c r="E4357"/>
  <c r="F4356"/>
  <c r="E4356"/>
  <c r="F4355"/>
  <c r="E4355"/>
  <c r="F4354"/>
  <c r="E4354"/>
  <c r="F4353"/>
  <c r="E4353"/>
  <c r="F4352"/>
  <c r="E4352"/>
  <c r="F4351"/>
  <c r="E4351"/>
  <c r="F4350"/>
  <c r="E4350"/>
  <c r="F4349"/>
  <c r="E4349"/>
  <c r="F4348"/>
  <c r="E4348"/>
  <c r="F4347"/>
  <c r="E4347"/>
  <c r="F4346"/>
  <c r="E4346"/>
  <c r="F4345"/>
  <c r="E4345"/>
  <c r="F4344"/>
  <c r="E4344"/>
  <c r="F4343"/>
  <c r="E4343"/>
  <c r="F4342"/>
  <c r="E4342"/>
  <c r="F4341"/>
  <c r="E4341"/>
  <c r="F4340"/>
  <c r="E4340"/>
  <c r="F4339"/>
  <c r="E4339"/>
  <c r="F4338"/>
  <c r="E4338"/>
  <c r="F4337"/>
  <c r="E4337"/>
  <c r="F4336"/>
  <c r="E4336"/>
  <c r="F4335"/>
  <c r="E4335"/>
  <c r="F4334"/>
  <c r="E4334"/>
  <c r="F4333"/>
  <c r="E4333"/>
  <c r="F4332"/>
  <c r="E4332"/>
  <c r="F4331"/>
  <c r="E4331"/>
  <c r="F4330"/>
  <c r="E4330"/>
  <c r="F4329"/>
  <c r="E4329"/>
  <c r="F4328"/>
  <c r="E4328"/>
  <c r="F4327"/>
  <c r="E4327"/>
  <c r="F4326"/>
  <c r="E4326"/>
  <c r="F4325"/>
  <c r="E4325"/>
  <c r="H4324"/>
  <c r="H4325" s="1"/>
  <c r="H4326" s="1"/>
  <c r="H4327" s="1"/>
  <c r="H4328" s="1"/>
  <c r="H4329" s="1"/>
  <c r="H4330" s="1"/>
  <c r="H4331" s="1"/>
  <c r="H4332" s="1"/>
  <c r="H4333" s="1"/>
  <c r="H4334" s="1"/>
  <c r="H4335" s="1"/>
  <c r="H4336" s="1"/>
  <c r="H4337" s="1"/>
  <c r="H4338" s="1"/>
  <c r="H4339" s="1"/>
  <c r="H4340" s="1"/>
  <c r="H4341" s="1"/>
  <c r="H4342" s="1"/>
  <c r="H4343" s="1"/>
  <c r="H4344" s="1"/>
  <c r="H4345" s="1"/>
  <c r="H4346" s="1"/>
  <c r="H4347" s="1"/>
  <c r="H4348" s="1"/>
  <c r="H4349" s="1"/>
  <c r="H4350" s="1"/>
  <c r="H4351" s="1"/>
  <c r="H4352" s="1"/>
  <c r="H4353" s="1"/>
  <c r="H4354" s="1"/>
  <c r="H4355" s="1"/>
  <c r="H4356" s="1"/>
  <c r="H4357" s="1"/>
  <c r="H4358" s="1"/>
  <c r="H4359" s="1"/>
  <c r="H4360" s="1"/>
  <c r="H4361" s="1"/>
  <c r="H4362" s="1"/>
  <c r="H4363" s="1"/>
  <c r="H4364" s="1"/>
  <c r="H4365" s="1"/>
  <c r="H4366" s="1"/>
  <c r="H4367" s="1"/>
  <c r="H4368" s="1"/>
  <c r="H4369" s="1"/>
  <c r="H4370" s="1"/>
  <c r="H4371" s="1"/>
  <c r="H4372" s="1"/>
  <c r="H4373" s="1"/>
  <c r="H4374" s="1"/>
  <c r="H4375" s="1"/>
  <c r="H4376" s="1"/>
  <c r="H4377" s="1"/>
  <c r="H4378" s="1"/>
  <c r="H4379" s="1"/>
  <c r="H4380" s="1"/>
  <c r="H4381" s="1"/>
  <c r="H4382" s="1"/>
  <c r="H4383" s="1"/>
  <c r="H4384" s="1"/>
  <c r="H4385" s="1"/>
  <c r="H4386" s="1"/>
  <c r="H4387" s="1"/>
  <c r="H4388" s="1"/>
  <c r="H4389" s="1"/>
  <c r="H4390" s="1"/>
  <c r="H4391" s="1"/>
  <c r="H4392" s="1"/>
  <c r="H4393" s="1"/>
  <c r="H4394" s="1"/>
  <c r="H4395" s="1"/>
  <c r="H4396" s="1"/>
  <c r="H4397" s="1"/>
  <c r="H4398" s="1"/>
  <c r="H4399" s="1"/>
  <c r="H4400" s="1"/>
  <c r="H4401" s="1"/>
  <c r="H4402" s="1"/>
  <c r="H4403" s="1"/>
  <c r="H4404" s="1"/>
  <c r="H4405" s="1"/>
  <c r="H4406" s="1"/>
  <c r="H4407" s="1"/>
  <c r="H4408" s="1"/>
  <c r="H4409" s="1"/>
  <c r="H4410" s="1"/>
  <c r="H4411" s="1"/>
  <c r="H4412" s="1"/>
  <c r="F4324"/>
  <c r="E4324"/>
  <c r="F4323"/>
  <c r="E4323"/>
  <c r="E520" i="7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40"/>
  <c r="E441"/>
  <c r="E442"/>
  <c r="E443"/>
  <c r="E444"/>
  <c r="E445"/>
  <c r="E446"/>
  <c r="E447"/>
  <c r="E448"/>
  <c r="E449"/>
  <c r="E450"/>
  <c r="E451"/>
  <c r="E452"/>
  <c r="E453"/>
  <c r="E454"/>
  <c r="E455"/>
  <c r="E456"/>
  <c r="E457"/>
  <c r="E458"/>
  <c r="E459"/>
  <c r="E460"/>
  <c r="E461"/>
  <c r="E462"/>
  <c r="E463"/>
  <c r="E464"/>
  <c r="E465"/>
  <c r="E466"/>
  <c r="E387"/>
  <c r="E388"/>
  <c r="E389"/>
  <c r="E390"/>
  <c r="E391"/>
  <c r="E392"/>
  <c r="E393"/>
  <c r="E394"/>
  <c r="E395"/>
  <c r="E396"/>
  <c r="E397"/>
  <c r="E398"/>
  <c r="E399"/>
  <c r="E400"/>
  <c r="E401"/>
  <c r="E402"/>
  <c r="E403"/>
  <c r="E404"/>
  <c r="E405"/>
  <c r="E406"/>
  <c r="E407"/>
  <c r="E408"/>
  <c r="E409"/>
  <c r="E410"/>
  <c r="E411"/>
  <c r="E412"/>
  <c r="E413"/>
  <c r="E414"/>
  <c r="E415"/>
  <c r="E416"/>
  <c r="E417"/>
  <c r="E418"/>
  <c r="E419"/>
  <c r="E420"/>
  <c r="E421"/>
  <c r="E422"/>
  <c r="E423"/>
  <c r="E424"/>
  <c r="E425"/>
  <c r="E426"/>
  <c r="E427"/>
  <c r="E428"/>
  <c r="E429"/>
  <c r="E430"/>
  <c r="E431"/>
  <c r="E432"/>
  <c r="E433"/>
  <c r="E434"/>
  <c r="E435"/>
  <c r="E436"/>
  <c r="E437"/>
  <c r="E438"/>
  <c r="E439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59"/>
  <c r="E360"/>
  <c r="E361"/>
  <c r="E362"/>
  <c r="E363"/>
  <c r="E364"/>
  <c r="E365"/>
  <c r="E366"/>
  <c r="E367"/>
  <c r="T327" i="3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U361"/>
  <c r="W361" s="1"/>
  <c r="AB361" s="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Q416"/>
  <c r="U416" s="1"/>
  <c r="L416"/>
  <c r="AL416" s="1"/>
  <c r="Q415"/>
  <c r="U415" s="1"/>
  <c r="L415"/>
  <c r="AL415" s="1"/>
  <c r="Q414"/>
  <c r="U414" s="1"/>
  <c r="L414"/>
  <c r="AL414" s="1"/>
  <c r="Q413"/>
  <c r="U413" s="1"/>
  <c r="L413"/>
  <c r="AL413" s="1"/>
  <c r="Q412"/>
  <c r="R412" s="1"/>
  <c r="L412"/>
  <c r="AL412" s="1"/>
  <c r="Q411"/>
  <c r="U411" s="1"/>
  <c r="L411"/>
  <c r="AL411" s="1"/>
  <c r="Q410"/>
  <c r="U410" s="1"/>
  <c r="L410"/>
  <c r="AL410" s="1"/>
  <c r="Q409"/>
  <c r="U409" s="1"/>
  <c r="L409"/>
  <c r="AL409" s="1"/>
  <c r="Q408"/>
  <c r="U408" s="1"/>
  <c r="L408"/>
  <c r="AL408" s="1"/>
  <c r="Q407"/>
  <c r="U407" s="1"/>
  <c r="L407"/>
  <c r="AL407" s="1"/>
  <c r="Q406"/>
  <c r="U406" s="1"/>
  <c r="L406"/>
  <c r="AL406" s="1"/>
  <c r="Q405"/>
  <c r="U405" s="1"/>
  <c r="L405"/>
  <c r="AL405" s="1"/>
  <c r="Q404"/>
  <c r="U404" s="1"/>
  <c r="L404"/>
  <c r="AL404" s="1"/>
  <c r="Q403"/>
  <c r="U403" s="1"/>
  <c r="L403"/>
  <c r="AL403" s="1"/>
  <c r="Q402"/>
  <c r="U402" s="1"/>
  <c r="L402"/>
  <c r="AL402" s="1"/>
  <c r="Q401"/>
  <c r="U401" s="1"/>
  <c r="L401"/>
  <c r="AL401" s="1"/>
  <c r="Q400"/>
  <c r="U400" s="1"/>
  <c r="L400"/>
  <c r="AL400" s="1"/>
  <c r="Q399"/>
  <c r="U399" s="1"/>
  <c r="L399"/>
  <c r="AL399" s="1"/>
  <c r="Q398"/>
  <c r="U398" s="1"/>
  <c r="L398"/>
  <c r="AL398" s="1"/>
  <c r="Q397"/>
  <c r="U397" s="1"/>
  <c r="L397"/>
  <c r="AL397" s="1"/>
  <c r="Q396"/>
  <c r="U396" s="1"/>
  <c r="L396"/>
  <c r="AL396" s="1"/>
  <c r="Q395"/>
  <c r="U395" s="1"/>
  <c r="L395"/>
  <c r="AL395" s="1"/>
  <c r="Q394"/>
  <c r="U394" s="1"/>
  <c r="L394"/>
  <c r="AL394" s="1"/>
  <c r="Q393"/>
  <c r="U393" s="1"/>
  <c r="L393"/>
  <c r="AL393" s="1"/>
  <c r="Q392"/>
  <c r="U392" s="1"/>
  <c r="L392"/>
  <c r="AL392" s="1"/>
  <c r="Q391"/>
  <c r="U391" s="1"/>
  <c r="L391"/>
  <c r="AL391" s="1"/>
  <c r="Q390"/>
  <c r="U390" s="1"/>
  <c r="L390"/>
  <c r="AL390" s="1"/>
  <c r="Q389"/>
  <c r="U389" s="1"/>
  <c r="Q388"/>
  <c r="U388" s="1"/>
  <c r="L388"/>
  <c r="AL388" s="1"/>
  <c r="Q387"/>
  <c r="R387" s="1"/>
  <c r="L387"/>
  <c r="AL387" s="1"/>
  <c r="Q386"/>
  <c r="U386" s="1"/>
  <c r="Q385"/>
  <c r="U385" s="1"/>
  <c r="Q384"/>
  <c r="R384" s="1"/>
  <c r="Q383"/>
  <c r="U383" s="1"/>
  <c r="Q382"/>
  <c r="U382" s="1"/>
  <c r="Q381"/>
  <c r="U381" s="1"/>
  <c r="L381"/>
  <c r="AL381" s="1"/>
  <c r="Q380"/>
  <c r="R380" s="1"/>
  <c r="L380"/>
  <c r="AL380" s="1"/>
  <c r="Q379"/>
  <c r="R379" s="1"/>
  <c r="L379"/>
  <c r="AL379" s="1"/>
  <c r="Q378"/>
  <c r="U378" s="1"/>
  <c r="L378"/>
  <c r="AL378" s="1"/>
  <c r="Q377"/>
  <c r="U377" s="1"/>
  <c r="L377"/>
  <c r="AL377" s="1"/>
  <c r="Q376"/>
  <c r="U376" s="1"/>
  <c r="L376"/>
  <c r="AL376" s="1"/>
  <c r="Q375"/>
  <c r="U375" s="1"/>
  <c r="L375"/>
  <c r="AL375" s="1"/>
  <c r="Q374"/>
  <c r="R374" s="1"/>
  <c r="L374"/>
  <c r="AL374" s="1"/>
  <c r="Q373"/>
  <c r="R373" s="1"/>
  <c r="L373"/>
  <c r="AL373" s="1"/>
  <c r="Q372"/>
  <c r="U372" s="1"/>
  <c r="L372"/>
  <c r="AL372" s="1"/>
  <c r="Q371"/>
  <c r="R371" s="1"/>
  <c r="L371"/>
  <c r="AL371" s="1"/>
  <c r="Q370"/>
  <c r="R370" s="1"/>
  <c r="L370"/>
  <c r="AL370" s="1"/>
  <c r="Q369"/>
  <c r="U369" s="1"/>
  <c r="L369"/>
  <c r="AL369" s="1"/>
  <c r="Q368"/>
  <c r="U368" s="1"/>
  <c r="L368"/>
  <c r="AL368" s="1"/>
  <c r="Q367"/>
  <c r="U367" s="1"/>
  <c r="L367"/>
  <c r="AL367" s="1"/>
  <c r="Q366"/>
  <c r="U366" s="1"/>
  <c r="L366"/>
  <c r="AL366" s="1"/>
  <c r="Q365"/>
  <c r="R365" s="1"/>
  <c r="L365"/>
  <c r="AL365" s="1"/>
  <c r="Q364"/>
  <c r="R364" s="1"/>
  <c r="L364"/>
  <c r="AL364" s="1"/>
  <c r="Q363"/>
  <c r="U363" s="1"/>
  <c r="L363"/>
  <c r="AL363" s="1"/>
  <c r="Q362"/>
  <c r="R362" s="1"/>
  <c r="L362"/>
  <c r="AL362" s="1"/>
  <c r="R361"/>
  <c r="L361"/>
  <c r="AL361" s="1"/>
  <c r="Q360"/>
  <c r="U360" s="1"/>
  <c r="L360"/>
  <c r="AL360" s="1"/>
  <c r="Q359"/>
  <c r="R359" s="1"/>
  <c r="L359"/>
  <c r="AL359" s="1"/>
  <c r="Q358"/>
  <c r="R358" s="1"/>
  <c r="L358"/>
  <c r="AL358" s="1"/>
  <c r="Q357"/>
  <c r="R357" s="1"/>
  <c r="L357"/>
  <c r="AL357" s="1"/>
  <c r="Q356"/>
  <c r="U356" s="1"/>
  <c r="L356"/>
  <c r="AL356" s="1"/>
  <c r="Q355"/>
  <c r="U355" s="1"/>
  <c r="L355"/>
  <c r="AL355" s="1"/>
  <c r="Q354"/>
  <c r="U354" s="1"/>
  <c r="L354"/>
  <c r="AL354" s="1"/>
  <c r="Q353"/>
  <c r="R353" s="1"/>
  <c r="L353"/>
  <c r="AL353" s="1"/>
  <c r="Q352"/>
  <c r="R352" s="1"/>
  <c r="L352"/>
  <c r="AL352" s="1"/>
  <c r="Q351"/>
  <c r="U351" s="1"/>
  <c r="L351"/>
  <c r="AL351" s="1"/>
  <c r="Q350"/>
  <c r="R350" s="1"/>
  <c r="L350"/>
  <c r="AL350" s="1"/>
  <c r="Q349"/>
  <c r="R349" s="1"/>
  <c r="L349"/>
  <c r="AL349" s="1"/>
  <c r="Q348"/>
  <c r="U348" s="1"/>
  <c r="L348"/>
  <c r="AL348" s="1"/>
  <c r="Q347"/>
  <c r="R347" s="1"/>
  <c r="L347"/>
  <c r="AL347" s="1"/>
  <c r="Q346"/>
  <c r="R346" s="1"/>
  <c r="L346"/>
  <c r="AL346" s="1"/>
  <c r="Q345"/>
  <c r="U345" s="1"/>
  <c r="L345"/>
  <c r="AL345" s="1"/>
  <c r="Q344"/>
  <c r="R344" s="1"/>
  <c r="L344"/>
  <c r="AL344" s="1"/>
  <c r="Q343"/>
  <c r="R343" s="1"/>
  <c r="L343"/>
  <c r="AL343" s="1"/>
  <c r="Q342"/>
  <c r="U342" s="1"/>
  <c r="L342"/>
  <c r="AL342" s="1"/>
  <c r="Q341"/>
  <c r="U341" s="1"/>
  <c r="L341"/>
  <c r="AL341" s="1"/>
  <c r="Q340"/>
  <c r="U340" s="1"/>
  <c r="L340"/>
  <c r="AL340" s="1"/>
  <c r="Q339"/>
  <c r="U339" s="1"/>
  <c r="L339"/>
  <c r="AL339" s="1"/>
  <c r="Q338"/>
  <c r="R338" s="1"/>
  <c r="L338"/>
  <c r="AL338" s="1"/>
  <c r="Q337"/>
  <c r="R337" s="1"/>
  <c r="L337"/>
  <c r="AL337" s="1"/>
  <c r="Q336"/>
  <c r="U336" s="1"/>
  <c r="Q335"/>
  <c r="R335" s="1"/>
  <c r="L335"/>
  <c r="AL335" s="1"/>
  <c r="Q334"/>
  <c r="R334" s="1"/>
  <c r="L334"/>
  <c r="AL334" s="1"/>
  <c r="Q333"/>
  <c r="U333" s="1"/>
  <c r="L333"/>
  <c r="AL333" s="1"/>
  <c r="Q332"/>
  <c r="R332" s="1"/>
  <c r="L332"/>
  <c r="AL332" s="1"/>
  <c r="Q331"/>
  <c r="R331" s="1"/>
  <c r="L331"/>
  <c r="AL331" s="1"/>
  <c r="Q330"/>
  <c r="U330" s="1"/>
  <c r="L330"/>
  <c r="AL330" s="1"/>
  <c r="Q329"/>
  <c r="R329" s="1"/>
  <c r="L329"/>
  <c r="AL329" s="1"/>
  <c r="Q328"/>
  <c r="R328" s="1"/>
  <c r="L328"/>
  <c r="AL328" s="1"/>
  <c r="Q327"/>
  <c r="U327" s="1"/>
  <c r="L327"/>
  <c r="AL327" s="1"/>
  <c r="E271" i="10"/>
  <c r="D271"/>
  <c r="E270"/>
  <c r="D270"/>
  <c r="E269"/>
  <c r="D269"/>
  <c r="E268"/>
  <c r="D268"/>
  <c r="E267"/>
  <c r="D267"/>
  <c r="E266"/>
  <c r="D266"/>
  <c r="E265"/>
  <c r="D265"/>
  <c r="E264"/>
  <c r="D264"/>
  <c r="E263"/>
  <c r="D263"/>
  <c r="E262"/>
  <c r="D262"/>
  <c r="E261"/>
  <c r="D261"/>
  <c r="E260"/>
  <c r="D260"/>
  <c r="E259"/>
  <c r="D259"/>
  <c r="E258"/>
  <c r="D258"/>
  <c r="E257"/>
  <c r="D257"/>
  <c r="E256"/>
  <c r="D256"/>
  <c r="E255"/>
  <c r="D255"/>
  <c r="E254"/>
  <c r="D254"/>
  <c r="E253"/>
  <c r="D253"/>
  <c r="E252"/>
  <c r="D252"/>
  <c r="E251"/>
  <c r="D251"/>
  <c r="E250"/>
  <c r="D250"/>
  <c r="E249"/>
  <c r="D249"/>
  <c r="E248"/>
  <c r="D248"/>
  <c r="E247"/>
  <c r="D247"/>
  <c r="E246"/>
  <c r="D246"/>
  <c r="E245"/>
  <c r="D245"/>
  <c r="E244"/>
  <c r="D244"/>
  <c r="E243"/>
  <c r="D243"/>
  <c r="E242"/>
  <c r="D242"/>
  <c r="E241"/>
  <c r="D241"/>
  <c r="E240"/>
  <c r="D240"/>
  <c r="E239"/>
  <c r="D239"/>
  <c r="E238"/>
  <c r="D238"/>
  <c r="E237"/>
  <c r="D237"/>
  <c r="E236"/>
  <c r="D236"/>
  <c r="E235"/>
  <c r="D235"/>
  <c r="E234"/>
  <c r="D234"/>
  <c r="E233"/>
  <c r="D233"/>
  <c r="E232"/>
  <c r="D232"/>
  <c r="E231"/>
  <c r="D231"/>
  <c r="E230"/>
  <c r="D230"/>
  <c r="E229"/>
  <c r="D229"/>
  <c r="E228"/>
  <c r="D228"/>
  <c r="E227"/>
  <c r="D227"/>
  <c r="E226"/>
  <c r="D226"/>
  <c r="E225"/>
  <c r="D225"/>
  <c r="E224"/>
  <c r="D224"/>
  <c r="E223"/>
  <c r="D223"/>
  <c r="E222"/>
  <c r="D222"/>
  <c r="E221"/>
  <c r="D221"/>
  <c r="E220"/>
  <c r="D220"/>
  <c r="E219"/>
  <c r="D219"/>
  <c r="E218"/>
  <c r="D218"/>
  <c r="E217"/>
  <c r="D217"/>
  <c r="E216"/>
  <c r="D216"/>
  <c r="E215"/>
  <c r="D215"/>
  <c r="E214"/>
  <c r="D214"/>
  <c r="E213"/>
  <c r="D213"/>
  <c r="E212"/>
  <c r="D212"/>
  <c r="E211"/>
  <c r="D211"/>
  <c r="E210"/>
  <c r="D210"/>
  <c r="E209"/>
  <c r="D209"/>
  <c r="E208"/>
  <c r="D208"/>
  <c r="E207"/>
  <c r="D207"/>
  <c r="E206"/>
  <c r="D206"/>
  <c r="E205"/>
  <c r="D205"/>
  <c r="E204"/>
  <c r="D204"/>
  <c r="E203"/>
  <c r="D203"/>
  <c r="E202"/>
  <c r="D202"/>
  <c r="E201"/>
  <c r="D201"/>
  <c r="E200"/>
  <c r="D200"/>
  <c r="E199"/>
  <c r="D199"/>
  <c r="E198"/>
  <c r="D198"/>
  <c r="E197"/>
  <c r="D197"/>
  <c r="E196"/>
  <c r="D196"/>
  <c r="E195"/>
  <c r="D195"/>
  <c r="E194"/>
  <c r="D194"/>
  <c r="E193"/>
  <c r="D193"/>
  <c r="E192"/>
  <c r="D192"/>
  <c r="E191"/>
  <c r="D191"/>
  <c r="E190"/>
  <c r="D190"/>
  <c r="E189"/>
  <c r="D189"/>
  <c r="E188"/>
  <c r="D188"/>
  <c r="E187"/>
  <c r="D187"/>
  <c r="E186"/>
  <c r="D186"/>
  <c r="E185"/>
  <c r="D185"/>
  <c r="E184"/>
  <c r="D184"/>
  <c r="E183"/>
  <c r="D183"/>
  <c r="E182"/>
  <c r="D182"/>
  <c r="H4234" i="6"/>
  <c r="H4235" s="1"/>
  <c r="H4236" s="1"/>
  <c r="H4237" s="1"/>
  <c r="H4238" s="1"/>
  <c r="H4239" s="1"/>
  <c r="H4240" s="1"/>
  <c r="H4241" s="1"/>
  <c r="H4242" s="1"/>
  <c r="H4243" s="1"/>
  <c r="H4244" s="1"/>
  <c r="H4245" s="1"/>
  <c r="H4246" s="1"/>
  <c r="H4247" s="1"/>
  <c r="H4248" s="1"/>
  <c r="H4249" s="1"/>
  <c r="H4250" s="1"/>
  <c r="H4251" s="1"/>
  <c r="H4252" s="1"/>
  <c r="H4253" s="1"/>
  <c r="H4254" s="1"/>
  <c r="H4255" s="1"/>
  <c r="H4256" s="1"/>
  <c r="H4257" s="1"/>
  <c r="H4258" s="1"/>
  <c r="H4259" s="1"/>
  <c r="H4260" s="1"/>
  <c r="H4261" s="1"/>
  <c r="H4262" s="1"/>
  <c r="H4263" s="1"/>
  <c r="H4264" s="1"/>
  <c r="H4265" s="1"/>
  <c r="H4266" s="1"/>
  <c r="H4267" s="1"/>
  <c r="H4268" s="1"/>
  <c r="H4269" s="1"/>
  <c r="H4270" s="1"/>
  <c r="H4271" s="1"/>
  <c r="H4272" s="1"/>
  <c r="H4273" s="1"/>
  <c r="H4274" s="1"/>
  <c r="H4275" s="1"/>
  <c r="H4276" s="1"/>
  <c r="H4277" s="1"/>
  <c r="H4278" s="1"/>
  <c r="H4279" s="1"/>
  <c r="H4280" s="1"/>
  <c r="H4281" s="1"/>
  <c r="H4282" s="1"/>
  <c r="H4283" s="1"/>
  <c r="H4284" s="1"/>
  <c r="H4285" s="1"/>
  <c r="H4286" s="1"/>
  <c r="H4287" s="1"/>
  <c r="H4288" s="1"/>
  <c r="H4289" s="1"/>
  <c r="H4290" s="1"/>
  <c r="H4291" s="1"/>
  <c r="H4292" s="1"/>
  <c r="H4293" s="1"/>
  <c r="H4294" s="1"/>
  <c r="H4295" s="1"/>
  <c r="H4296" s="1"/>
  <c r="H4297" s="1"/>
  <c r="H4298" s="1"/>
  <c r="H4299" s="1"/>
  <c r="H4300" s="1"/>
  <c r="H4301" s="1"/>
  <c r="H4302" s="1"/>
  <c r="H4303" s="1"/>
  <c r="H4304" s="1"/>
  <c r="H4305" s="1"/>
  <c r="H4306" s="1"/>
  <c r="H4307" s="1"/>
  <c r="H4308" s="1"/>
  <c r="H4309" s="1"/>
  <c r="H4310" s="1"/>
  <c r="H4311" s="1"/>
  <c r="H4312" s="1"/>
  <c r="H4313" s="1"/>
  <c r="H4314" s="1"/>
  <c r="H4315" s="1"/>
  <c r="H4316" s="1"/>
  <c r="H4317" s="1"/>
  <c r="H4318" s="1"/>
  <c r="H4319" s="1"/>
  <c r="H4320" s="1"/>
  <c r="H4321" s="1"/>
  <c r="H4322" s="1"/>
  <c r="H4144"/>
  <c r="H4145" s="1"/>
  <c r="H4146" s="1"/>
  <c r="H4147" s="1"/>
  <c r="H4148" s="1"/>
  <c r="H4149" s="1"/>
  <c r="H4150" s="1"/>
  <c r="H4151" s="1"/>
  <c r="H4152" s="1"/>
  <c r="H4153" s="1"/>
  <c r="H4154" s="1"/>
  <c r="H4155" s="1"/>
  <c r="H4156" s="1"/>
  <c r="H4157" s="1"/>
  <c r="H4158" s="1"/>
  <c r="H4159" s="1"/>
  <c r="H4160" s="1"/>
  <c r="H4161" s="1"/>
  <c r="H4162" s="1"/>
  <c r="H4163" s="1"/>
  <c r="H4164" s="1"/>
  <c r="H4165" s="1"/>
  <c r="H4166" s="1"/>
  <c r="H4167" s="1"/>
  <c r="H4168" s="1"/>
  <c r="H4169" s="1"/>
  <c r="H4170" s="1"/>
  <c r="H4171" s="1"/>
  <c r="H4172" s="1"/>
  <c r="H4173" s="1"/>
  <c r="H4174" s="1"/>
  <c r="H4175" s="1"/>
  <c r="H4176" s="1"/>
  <c r="H4177" s="1"/>
  <c r="H4178" s="1"/>
  <c r="H4179" s="1"/>
  <c r="H4180" s="1"/>
  <c r="H4181" s="1"/>
  <c r="H4182" s="1"/>
  <c r="H4183" s="1"/>
  <c r="H4184" s="1"/>
  <c r="H4185" s="1"/>
  <c r="H4186" s="1"/>
  <c r="H4187" s="1"/>
  <c r="H4188" s="1"/>
  <c r="H4189" s="1"/>
  <c r="H4190" s="1"/>
  <c r="H4191" s="1"/>
  <c r="H4192" s="1"/>
  <c r="H4193" s="1"/>
  <c r="H4194" s="1"/>
  <c r="H4195" s="1"/>
  <c r="H4196" s="1"/>
  <c r="H4197" s="1"/>
  <c r="H4198" s="1"/>
  <c r="H4199" s="1"/>
  <c r="H4200" s="1"/>
  <c r="H4201" s="1"/>
  <c r="H4202" s="1"/>
  <c r="H4203" s="1"/>
  <c r="H4204" s="1"/>
  <c r="H4205" s="1"/>
  <c r="H4206" s="1"/>
  <c r="H4207" s="1"/>
  <c r="H4208" s="1"/>
  <c r="H4209" s="1"/>
  <c r="H4210" s="1"/>
  <c r="H4211" s="1"/>
  <c r="H4212" s="1"/>
  <c r="H4213" s="1"/>
  <c r="H4214" s="1"/>
  <c r="H4215" s="1"/>
  <c r="H4216" s="1"/>
  <c r="H4217" s="1"/>
  <c r="H4218" s="1"/>
  <c r="H4219" s="1"/>
  <c r="H4220" s="1"/>
  <c r="H4221" s="1"/>
  <c r="H4222" s="1"/>
  <c r="H4223" s="1"/>
  <c r="H4224" s="1"/>
  <c r="H4225" s="1"/>
  <c r="H4226" s="1"/>
  <c r="H4227" s="1"/>
  <c r="H4228" s="1"/>
  <c r="H4229" s="1"/>
  <c r="H4230" s="1"/>
  <c r="H4231" s="1"/>
  <c r="H4232" s="1"/>
  <c r="H4054"/>
  <c r="H4055" s="1"/>
  <c r="H4056" s="1"/>
  <c r="H4057" s="1"/>
  <c r="H4058" s="1"/>
  <c r="H4059" s="1"/>
  <c r="H4060" s="1"/>
  <c r="H4061" s="1"/>
  <c r="H4062" s="1"/>
  <c r="H4063" s="1"/>
  <c r="H4064" s="1"/>
  <c r="H4065" s="1"/>
  <c r="H4066" s="1"/>
  <c r="H4067" s="1"/>
  <c r="H4068" s="1"/>
  <c r="H4069" s="1"/>
  <c r="H4070" s="1"/>
  <c r="H4071" s="1"/>
  <c r="H4072" s="1"/>
  <c r="H4073" s="1"/>
  <c r="H4074" s="1"/>
  <c r="H4075" s="1"/>
  <c r="H4076" s="1"/>
  <c r="H4077" s="1"/>
  <c r="H4078" s="1"/>
  <c r="H4079" s="1"/>
  <c r="H4080" s="1"/>
  <c r="H4081" s="1"/>
  <c r="H4082" s="1"/>
  <c r="H4083" s="1"/>
  <c r="H4084" s="1"/>
  <c r="H4085" s="1"/>
  <c r="H4086" s="1"/>
  <c r="H4087" s="1"/>
  <c r="H4088" s="1"/>
  <c r="H4089" s="1"/>
  <c r="H4090" s="1"/>
  <c r="H4091" s="1"/>
  <c r="H4092" s="1"/>
  <c r="H4093" s="1"/>
  <c r="H4094" s="1"/>
  <c r="H4095" s="1"/>
  <c r="H4096" s="1"/>
  <c r="H4097" s="1"/>
  <c r="H4098" s="1"/>
  <c r="H4099" s="1"/>
  <c r="H4100" s="1"/>
  <c r="H4101" s="1"/>
  <c r="H4102" s="1"/>
  <c r="H4103" s="1"/>
  <c r="H4104" s="1"/>
  <c r="H4105" s="1"/>
  <c r="H4106" s="1"/>
  <c r="H4107" s="1"/>
  <c r="H4108" s="1"/>
  <c r="H4109" s="1"/>
  <c r="H4110" s="1"/>
  <c r="H4111" s="1"/>
  <c r="H4112" s="1"/>
  <c r="H4113" s="1"/>
  <c r="H4114" s="1"/>
  <c r="H4115" s="1"/>
  <c r="H4116" s="1"/>
  <c r="H4117" s="1"/>
  <c r="H4118" s="1"/>
  <c r="H4119" s="1"/>
  <c r="H4120" s="1"/>
  <c r="H4121" s="1"/>
  <c r="H4122" s="1"/>
  <c r="H4123" s="1"/>
  <c r="H4124" s="1"/>
  <c r="H4125" s="1"/>
  <c r="H4126" s="1"/>
  <c r="H4127" s="1"/>
  <c r="H4128" s="1"/>
  <c r="H4129" s="1"/>
  <c r="H4130" s="1"/>
  <c r="H4131" s="1"/>
  <c r="H4132" s="1"/>
  <c r="H4133" s="1"/>
  <c r="H4134" s="1"/>
  <c r="H4135" s="1"/>
  <c r="H4136" s="1"/>
  <c r="H4137" s="1"/>
  <c r="H4138" s="1"/>
  <c r="H4139" s="1"/>
  <c r="H4140" s="1"/>
  <c r="H4141" s="1"/>
  <c r="H4142" s="1"/>
  <c r="H3964"/>
  <c r="H3965" s="1"/>
  <c r="H3966" s="1"/>
  <c r="H3967" s="1"/>
  <c r="H3968" s="1"/>
  <c r="H3969" s="1"/>
  <c r="H3970" s="1"/>
  <c r="H3971" s="1"/>
  <c r="H3972" s="1"/>
  <c r="H3973" s="1"/>
  <c r="H3974" s="1"/>
  <c r="H3975" s="1"/>
  <c r="H3976" s="1"/>
  <c r="H3977" s="1"/>
  <c r="H3978" s="1"/>
  <c r="H3979" s="1"/>
  <c r="H3980" s="1"/>
  <c r="H3981" s="1"/>
  <c r="H3982" s="1"/>
  <c r="H3983" s="1"/>
  <c r="H3984" s="1"/>
  <c r="H3985" s="1"/>
  <c r="H3986" s="1"/>
  <c r="H3987" s="1"/>
  <c r="H3988" s="1"/>
  <c r="H3989" s="1"/>
  <c r="H3990" s="1"/>
  <c r="H3991" s="1"/>
  <c r="H3992" s="1"/>
  <c r="H3993" s="1"/>
  <c r="H3994" s="1"/>
  <c r="H3995" s="1"/>
  <c r="H3996" s="1"/>
  <c r="H3997" s="1"/>
  <c r="H3998" s="1"/>
  <c r="H3999" s="1"/>
  <c r="H4000" s="1"/>
  <c r="H4001" s="1"/>
  <c r="H4002" s="1"/>
  <c r="H4003" s="1"/>
  <c r="H4004" s="1"/>
  <c r="H4005" s="1"/>
  <c r="H4006" s="1"/>
  <c r="H4007" s="1"/>
  <c r="H4008" s="1"/>
  <c r="H4009" s="1"/>
  <c r="H4010" s="1"/>
  <c r="H4011" s="1"/>
  <c r="H4012" s="1"/>
  <c r="H4013" s="1"/>
  <c r="H4014" s="1"/>
  <c r="H4015" s="1"/>
  <c r="H4016" s="1"/>
  <c r="H4017" s="1"/>
  <c r="H4018" s="1"/>
  <c r="H4019" s="1"/>
  <c r="H4020" s="1"/>
  <c r="H4021" s="1"/>
  <c r="H4022" s="1"/>
  <c r="H4023" s="1"/>
  <c r="H4024" s="1"/>
  <c r="H4025" s="1"/>
  <c r="H4026" s="1"/>
  <c r="H4027" s="1"/>
  <c r="H4028" s="1"/>
  <c r="H4029" s="1"/>
  <c r="H4030" s="1"/>
  <c r="H4031" s="1"/>
  <c r="H4032" s="1"/>
  <c r="H4033" s="1"/>
  <c r="H4034" s="1"/>
  <c r="H4035" s="1"/>
  <c r="H4036" s="1"/>
  <c r="H4037" s="1"/>
  <c r="H4038" s="1"/>
  <c r="H4039" s="1"/>
  <c r="H4040" s="1"/>
  <c r="H4041" s="1"/>
  <c r="H4042" s="1"/>
  <c r="H4043" s="1"/>
  <c r="H4044" s="1"/>
  <c r="H4045" s="1"/>
  <c r="H4046" s="1"/>
  <c r="H4047" s="1"/>
  <c r="H4048" s="1"/>
  <c r="H4049" s="1"/>
  <c r="H4050" s="1"/>
  <c r="H4051" s="1"/>
  <c r="H4052" s="1"/>
  <c r="H3874"/>
  <c r="H3875" s="1"/>
  <c r="H3876" s="1"/>
  <c r="H3877" s="1"/>
  <c r="H3878" s="1"/>
  <c r="H3879" s="1"/>
  <c r="H3880" s="1"/>
  <c r="H3881" s="1"/>
  <c r="H3882" s="1"/>
  <c r="H3883" s="1"/>
  <c r="H3884" s="1"/>
  <c r="H3885" s="1"/>
  <c r="H3886" s="1"/>
  <c r="H3887" s="1"/>
  <c r="H3888" s="1"/>
  <c r="H3889" s="1"/>
  <c r="H3890" s="1"/>
  <c r="H3891" s="1"/>
  <c r="H3892" s="1"/>
  <c r="H3893" s="1"/>
  <c r="H3894" s="1"/>
  <c r="H3895" s="1"/>
  <c r="H3896" s="1"/>
  <c r="H3897" s="1"/>
  <c r="H3898" s="1"/>
  <c r="H3899" s="1"/>
  <c r="H3900" s="1"/>
  <c r="H3901" s="1"/>
  <c r="H3902" s="1"/>
  <c r="H3903" s="1"/>
  <c r="H3904" s="1"/>
  <c r="H3905" s="1"/>
  <c r="H3906" s="1"/>
  <c r="H3907" s="1"/>
  <c r="H3908" s="1"/>
  <c r="H3909" s="1"/>
  <c r="H3910" s="1"/>
  <c r="H3911" s="1"/>
  <c r="H3912" s="1"/>
  <c r="H3913" s="1"/>
  <c r="H3914" s="1"/>
  <c r="H3915" s="1"/>
  <c r="H3916" s="1"/>
  <c r="H3917" s="1"/>
  <c r="H3918" s="1"/>
  <c r="H3919" s="1"/>
  <c r="H3920" s="1"/>
  <c r="H3921" s="1"/>
  <c r="H3922" s="1"/>
  <c r="H3923" s="1"/>
  <c r="H3924" s="1"/>
  <c r="H3925" s="1"/>
  <c r="H3926" s="1"/>
  <c r="H3927" s="1"/>
  <c r="H3928" s="1"/>
  <c r="H3929" s="1"/>
  <c r="H3930" s="1"/>
  <c r="H3931" s="1"/>
  <c r="H3932" s="1"/>
  <c r="H3933" s="1"/>
  <c r="H3934" s="1"/>
  <c r="H3935" s="1"/>
  <c r="H3936" s="1"/>
  <c r="H3937" s="1"/>
  <c r="H3938" s="1"/>
  <c r="H3939" s="1"/>
  <c r="H3940" s="1"/>
  <c r="H3941" s="1"/>
  <c r="H3942" s="1"/>
  <c r="H3943" s="1"/>
  <c r="H3944" s="1"/>
  <c r="H3945" s="1"/>
  <c r="H3946" s="1"/>
  <c r="H3947" s="1"/>
  <c r="H3948" s="1"/>
  <c r="H3949" s="1"/>
  <c r="H3950" s="1"/>
  <c r="H3951" s="1"/>
  <c r="H3952" s="1"/>
  <c r="H3953" s="1"/>
  <c r="H3954" s="1"/>
  <c r="H3955" s="1"/>
  <c r="H3956" s="1"/>
  <c r="H3957" s="1"/>
  <c r="H3958" s="1"/>
  <c r="H3959" s="1"/>
  <c r="H3960" s="1"/>
  <c r="H3961" s="1"/>
  <c r="H3962" s="1"/>
  <c r="H3784"/>
  <c r="H3785" s="1"/>
  <c r="H3786" s="1"/>
  <c r="H3787" s="1"/>
  <c r="H3788" s="1"/>
  <c r="H3789" s="1"/>
  <c r="H3790" s="1"/>
  <c r="H3791" s="1"/>
  <c r="H3792" s="1"/>
  <c r="H3793" s="1"/>
  <c r="H3794" s="1"/>
  <c r="H3795" s="1"/>
  <c r="H3796" s="1"/>
  <c r="H3797" s="1"/>
  <c r="H3798" s="1"/>
  <c r="H3799" s="1"/>
  <c r="H3800" s="1"/>
  <c r="H3801" s="1"/>
  <c r="H3802" s="1"/>
  <c r="H3803" s="1"/>
  <c r="H3804" s="1"/>
  <c r="H3805" s="1"/>
  <c r="H3806" s="1"/>
  <c r="H3807" s="1"/>
  <c r="H3808" s="1"/>
  <c r="H3809" s="1"/>
  <c r="H3810" s="1"/>
  <c r="H3811" s="1"/>
  <c r="H3812" s="1"/>
  <c r="H3813" s="1"/>
  <c r="H3814" s="1"/>
  <c r="H3815" s="1"/>
  <c r="H3816" s="1"/>
  <c r="H3817" s="1"/>
  <c r="H3818" s="1"/>
  <c r="H3819" s="1"/>
  <c r="H3820" s="1"/>
  <c r="H3821" s="1"/>
  <c r="H3822" s="1"/>
  <c r="H3823" s="1"/>
  <c r="H3824" s="1"/>
  <c r="H3825" s="1"/>
  <c r="H3826" s="1"/>
  <c r="H3827" s="1"/>
  <c r="H3828" s="1"/>
  <c r="H3829" s="1"/>
  <c r="H3830" s="1"/>
  <c r="H3831" s="1"/>
  <c r="H3832" s="1"/>
  <c r="H3833" s="1"/>
  <c r="H3834" s="1"/>
  <c r="H3835" s="1"/>
  <c r="H3836" s="1"/>
  <c r="H3837" s="1"/>
  <c r="H3838" s="1"/>
  <c r="H3839" s="1"/>
  <c r="H3840" s="1"/>
  <c r="H3841" s="1"/>
  <c r="H3842" s="1"/>
  <c r="H3843" s="1"/>
  <c r="H3844" s="1"/>
  <c r="H3845" s="1"/>
  <c r="H3846" s="1"/>
  <c r="H3847" s="1"/>
  <c r="H3848" s="1"/>
  <c r="H3849" s="1"/>
  <c r="H3850" s="1"/>
  <c r="H3851" s="1"/>
  <c r="H3852" s="1"/>
  <c r="H3853" s="1"/>
  <c r="H3854" s="1"/>
  <c r="H3855" s="1"/>
  <c r="H3856" s="1"/>
  <c r="H3857" s="1"/>
  <c r="H3858" s="1"/>
  <c r="H3859" s="1"/>
  <c r="H3860" s="1"/>
  <c r="H3861" s="1"/>
  <c r="H3862" s="1"/>
  <c r="H3863" s="1"/>
  <c r="H3864" s="1"/>
  <c r="H3865" s="1"/>
  <c r="H3866" s="1"/>
  <c r="H3867" s="1"/>
  <c r="H3868" s="1"/>
  <c r="H3869" s="1"/>
  <c r="H3870" s="1"/>
  <c r="H3871" s="1"/>
  <c r="H3872" s="1"/>
  <c r="H3694"/>
  <c r="H3695" s="1"/>
  <c r="H3696" s="1"/>
  <c r="H3697" s="1"/>
  <c r="H3698" s="1"/>
  <c r="H3699" s="1"/>
  <c r="H3700" s="1"/>
  <c r="H3701" s="1"/>
  <c r="H3702" s="1"/>
  <c r="H3703" s="1"/>
  <c r="H3704" s="1"/>
  <c r="H3705" s="1"/>
  <c r="H3706" s="1"/>
  <c r="H3707" s="1"/>
  <c r="H3708" s="1"/>
  <c r="H3709" s="1"/>
  <c r="H3710" s="1"/>
  <c r="H3711" s="1"/>
  <c r="H3712" s="1"/>
  <c r="H3713" s="1"/>
  <c r="H3714" s="1"/>
  <c r="H3715" s="1"/>
  <c r="H3716" s="1"/>
  <c r="H3717" s="1"/>
  <c r="H3718" s="1"/>
  <c r="H3719" s="1"/>
  <c r="H3720" s="1"/>
  <c r="H3721" s="1"/>
  <c r="H3722" s="1"/>
  <c r="H3723" s="1"/>
  <c r="H3724" s="1"/>
  <c r="H3725" s="1"/>
  <c r="H3726" s="1"/>
  <c r="H3727" s="1"/>
  <c r="H3728" s="1"/>
  <c r="H3729" s="1"/>
  <c r="H3730" s="1"/>
  <c r="H3731" s="1"/>
  <c r="H3732" s="1"/>
  <c r="H3733" s="1"/>
  <c r="H3734" s="1"/>
  <c r="H3735" s="1"/>
  <c r="H3736" s="1"/>
  <c r="H3737" s="1"/>
  <c r="H3738" s="1"/>
  <c r="H3739" s="1"/>
  <c r="H3740" s="1"/>
  <c r="H3741" s="1"/>
  <c r="H3742" s="1"/>
  <c r="H3743" s="1"/>
  <c r="H3744" s="1"/>
  <c r="H3745" s="1"/>
  <c r="H3746" s="1"/>
  <c r="H3747" s="1"/>
  <c r="H3748" s="1"/>
  <c r="H3749" s="1"/>
  <c r="H3750" s="1"/>
  <c r="H3751" s="1"/>
  <c r="H3752" s="1"/>
  <c r="H3753" s="1"/>
  <c r="H3754" s="1"/>
  <c r="H3755" s="1"/>
  <c r="H3756" s="1"/>
  <c r="H3757" s="1"/>
  <c r="H3758" s="1"/>
  <c r="H3759" s="1"/>
  <c r="H3760" s="1"/>
  <c r="H3761" s="1"/>
  <c r="H3762" s="1"/>
  <c r="H3763" s="1"/>
  <c r="H3764" s="1"/>
  <c r="H3765" s="1"/>
  <c r="H3766" s="1"/>
  <c r="H3767" s="1"/>
  <c r="H3768" s="1"/>
  <c r="H3769" s="1"/>
  <c r="H3770" s="1"/>
  <c r="H3771" s="1"/>
  <c r="H3772" s="1"/>
  <c r="H3773" s="1"/>
  <c r="H3774" s="1"/>
  <c r="H3775" s="1"/>
  <c r="H3776" s="1"/>
  <c r="H3777" s="1"/>
  <c r="H3778" s="1"/>
  <c r="H3779" s="1"/>
  <c r="H3780" s="1"/>
  <c r="H3781" s="1"/>
  <c r="H3782" s="1"/>
  <c r="H3604"/>
  <c r="H3605" s="1"/>
  <c r="H3606" s="1"/>
  <c r="H3607" s="1"/>
  <c r="H3608" s="1"/>
  <c r="H3609" s="1"/>
  <c r="H3610" s="1"/>
  <c r="H3611" s="1"/>
  <c r="H3612" s="1"/>
  <c r="H3613" s="1"/>
  <c r="H3614" s="1"/>
  <c r="H3615" s="1"/>
  <c r="H3616" s="1"/>
  <c r="H3617" s="1"/>
  <c r="H3618" s="1"/>
  <c r="H3619" s="1"/>
  <c r="H3620" s="1"/>
  <c r="H3621" s="1"/>
  <c r="H3622" s="1"/>
  <c r="H3623" s="1"/>
  <c r="H3624" s="1"/>
  <c r="H3625" s="1"/>
  <c r="H3626" s="1"/>
  <c r="H3627" s="1"/>
  <c r="H3628" s="1"/>
  <c r="H3629" s="1"/>
  <c r="H3630" s="1"/>
  <c r="H3631" s="1"/>
  <c r="H3632" s="1"/>
  <c r="H3633" s="1"/>
  <c r="H3634" s="1"/>
  <c r="H3635" s="1"/>
  <c r="H3636" s="1"/>
  <c r="H3637" s="1"/>
  <c r="H3638" s="1"/>
  <c r="H3639" s="1"/>
  <c r="H3640" s="1"/>
  <c r="H3641" s="1"/>
  <c r="H3642" s="1"/>
  <c r="H3643" s="1"/>
  <c r="H3644" s="1"/>
  <c r="H3645" s="1"/>
  <c r="H3646" s="1"/>
  <c r="H3647" s="1"/>
  <c r="H3648" s="1"/>
  <c r="H3649" s="1"/>
  <c r="H3650" s="1"/>
  <c r="H3651" s="1"/>
  <c r="H3652" s="1"/>
  <c r="H3653" s="1"/>
  <c r="H3654" s="1"/>
  <c r="H3655" s="1"/>
  <c r="H3656" s="1"/>
  <c r="H3657" s="1"/>
  <c r="H3658" s="1"/>
  <c r="H3659" s="1"/>
  <c r="H3660" s="1"/>
  <c r="H3661" s="1"/>
  <c r="H3662" s="1"/>
  <c r="H3663" s="1"/>
  <c r="H3664" s="1"/>
  <c r="H3665" s="1"/>
  <c r="H3666" s="1"/>
  <c r="H3667" s="1"/>
  <c r="H3668" s="1"/>
  <c r="H3669" s="1"/>
  <c r="H3670" s="1"/>
  <c r="H3671" s="1"/>
  <c r="H3672" s="1"/>
  <c r="H3673" s="1"/>
  <c r="H3674" s="1"/>
  <c r="H3675" s="1"/>
  <c r="H3676" s="1"/>
  <c r="H3677" s="1"/>
  <c r="H3678" s="1"/>
  <c r="H3679" s="1"/>
  <c r="H3680" s="1"/>
  <c r="H3681" s="1"/>
  <c r="H3682" s="1"/>
  <c r="H3683" s="1"/>
  <c r="H3684" s="1"/>
  <c r="H3685" s="1"/>
  <c r="H3686" s="1"/>
  <c r="H3687" s="1"/>
  <c r="H3688" s="1"/>
  <c r="H3689" s="1"/>
  <c r="H3690" s="1"/>
  <c r="H3691" s="1"/>
  <c r="H3692" s="1"/>
  <c r="H3514"/>
  <c r="H3515" s="1"/>
  <c r="H3516" s="1"/>
  <c r="H3517" s="1"/>
  <c r="H3518" s="1"/>
  <c r="H3519" s="1"/>
  <c r="H3520" s="1"/>
  <c r="H3521" s="1"/>
  <c r="H3522" s="1"/>
  <c r="H3523" s="1"/>
  <c r="H3524" s="1"/>
  <c r="H3525" s="1"/>
  <c r="H3526" s="1"/>
  <c r="H3527" s="1"/>
  <c r="H3528" s="1"/>
  <c r="H3529" s="1"/>
  <c r="H3530" s="1"/>
  <c r="H3531" s="1"/>
  <c r="H3532" s="1"/>
  <c r="H3533" s="1"/>
  <c r="H3534" s="1"/>
  <c r="H3535" s="1"/>
  <c r="H3536" s="1"/>
  <c r="H3537" s="1"/>
  <c r="H3538" s="1"/>
  <c r="H3539" s="1"/>
  <c r="H3540" s="1"/>
  <c r="H3541" s="1"/>
  <c r="H3542" s="1"/>
  <c r="H3543" s="1"/>
  <c r="H3544" s="1"/>
  <c r="H3545" s="1"/>
  <c r="H3546" s="1"/>
  <c r="H3547" s="1"/>
  <c r="H3548" s="1"/>
  <c r="H3549" s="1"/>
  <c r="H3550" s="1"/>
  <c r="H3551" s="1"/>
  <c r="H3552" s="1"/>
  <c r="H3553" s="1"/>
  <c r="H3554" s="1"/>
  <c r="H3555" s="1"/>
  <c r="H3556" s="1"/>
  <c r="H3557" s="1"/>
  <c r="H3558" s="1"/>
  <c r="H3559" s="1"/>
  <c r="H3560" s="1"/>
  <c r="H3561" s="1"/>
  <c r="H3562" s="1"/>
  <c r="H3563" s="1"/>
  <c r="H3564" s="1"/>
  <c r="H3565" s="1"/>
  <c r="H3566" s="1"/>
  <c r="H3567" s="1"/>
  <c r="H3568" s="1"/>
  <c r="H3569" s="1"/>
  <c r="H3570" s="1"/>
  <c r="H3571" s="1"/>
  <c r="H3572" s="1"/>
  <c r="H3573" s="1"/>
  <c r="H3574" s="1"/>
  <c r="H3575" s="1"/>
  <c r="H3576" s="1"/>
  <c r="H3577" s="1"/>
  <c r="H3578" s="1"/>
  <c r="H3579" s="1"/>
  <c r="H3580" s="1"/>
  <c r="H3581" s="1"/>
  <c r="H3582" s="1"/>
  <c r="H3583" s="1"/>
  <c r="H3584" s="1"/>
  <c r="H3585" s="1"/>
  <c r="H3586" s="1"/>
  <c r="H3587" s="1"/>
  <c r="H3588" s="1"/>
  <c r="H3589" s="1"/>
  <c r="H3590" s="1"/>
  <c r="H3591" s="1"/>
  <c r="H3592" s="1"/>
  <c r="H3593" s="1"/>
  <c r="H3594" s="1"/>
  <c r="H3595" s="1"/>
  <c r="H3596" s="1"/>
  <c r="H3597" s="1"/>
  <c r="H3598" s="1"/>
  <c r="H3599" s="1"/>
  <c r="H3600" s="1"/>
  <c r="H3601" s="1"/>
  <c r="H3602" s="1"/>
  <c r="F4322"/>
  <c r="E4322"/>
  <c r="F4321"/>
  <c r="E4321"/>
  <c r="F4320"/>
  <c r="E4320"/>
  <c r="F4319"/>
  <c r="E4319"/>
  <c r="F4318"/>
  <c r="E4318"/>
  <c r="F4317"/>
  <c r="E4317"/>
  <c r="F4316"/>
  <c r="E4316"/>
  <c r="F4315"/>
  <c r="E4315"/>
  <c r="F4314"/>
  <c r="E4314"/>
  <c r="F4313"/>
  <c r="E4313"/>
  <c r="F4312"/>
  <c r="E4312"/>
  <c r="F4311"/>
  <c r="E4311"/>
  <c r="F4310"/>
  <c r="E4310"/>
  <c r="F4309"/>
  <c r="E4309"/>
  <c r="F4308"/>
  <c r="E4308"/>
  <c r="F4307"/>
  <c r="E4307"/>
  <c r="F4306"/>
  <c r="E4306"/>
  <c r="F4305"/>
  <c r="E4305"/>
  <c r="F4304"/>
  <c r="E4304"/>
  <c r="F4303"/>
  <c r="E4303"/>
  <c r="F4302"/>
  <c r="E4302"/>
  <c r="F4301"/>
  <c r="E4301"/>
  <c r="F4300"/>
  <c r="E4300"/>
  <c r="F4299"/>
  <c r="E4299"/>
  <c r="F4298"/>
  <c r="E4298"/>
  <c r="F4297"/>
  <c r="E4297"/>
  <c r="F4296"/>
  <c r="E4296"/>
  <c r="F4295"/>
  <c r="E4295"/>
  <c r="F4294"/>
  <c r="E4294"/>
  <c r="F4293"/>
  <c r="E4293"/>
  <c r="F4292"/>
  <c r="E4292"/>
  <c r="F4291"/>
  <c r="E4291"/>
  <c r="F4290"/>
  <c r="E4290"/>
  <c r="F4289"/>
  <c r="E4289"/>
  <c r="F4288"/>
  <c r="E4288"/>
  <c r="F4287"/>
  <c r="E4287"/>
  <c r="F4286"/>
  <c r="E4286"/>
  <c r="F4285"/>
  <c r="E4285"/>
  <c r="F4284"/>
  <c r="E4284"/>
  <c r="F4283"/>
  <c r="E4283"/>
  <c r="F4282"/>
  <c r="E4282"/>
  <c r="F4281"/>
  <c r="E4281"/>
  <c r="F4280"/>
  <c r="E4280"/>
  <c r="F4279"/>
  <c r="E4279"/>
  <c r="F4278"/>
  <c r="E4278"/>
  <c r="F4277"/>
  <c r="E4277"/>
  <c r="F4276"/>
  <c r="E4276"/>
  <c r="F4275"/>
  <c r="E4275"/>
  <c r="F4274"/>
  <c r="E4274"/>
  <c r="F4273"/>
  <c r="E4273"/>
  <c r="F4272"/>
  <c r="E4272"/>
  <c r="F4271"/>
  <c r="E4271"/>
  <c r="F4270"/>
  <c r="E4270"/>
  <c r="F4269"/>
  <c r="E4269"/>
  <c r="F4268"/>
  <c r="E4268"/>
  <c r="F4267"/>
  <c r="E4267"/>
  <c r="F4266"/>
  <c r="E4266"/>
  <c r="F4265"/>
  <c r="E4265"/>
  <c r="F4264"/>
  <c r="E4264"/>
  <c r="F4263"/>
  <c r="E4263"/>
  <c r="F4262"/>
  <c r="E4262"/>
  <c r="F4261"/>
  <c r="E4261"/>
  <c r="F4260"/>
  <c r="E4260"/>
  <c r="F4259"/>
  <c r="E4259"/>
  <c r="F4258"/>
  <c r="E4258"/>
  <c r="F4257"/>
  <c r="E4257"/>
  <c r="F4256"/>
  <c r="E4256"/>
  <c r="F4255"/>
  <c r="E4255"/>
  <c r="F4254"/>
  <c r="E4254"/>
  <c r="F4253"/>
  <c r="E4253"/>
  <c r="F4252"/>
  <c r="E4252"/>
  <c r="F4251"/>
  <c r="E4251"/>
  <c r="F4250"/>
  <c r="E4250"/>
  <c r="F4249"/>
  <c r="E4249"/>
  <c r="F4248"/>
  <c r="E4248"/>
  <c r="F4247"/>
  <c r="E4247"/>
  <c r="F4246"/>
  <c r="E4246"/>
  <c r="F4245"/>
  <c r="E4245"/>
  <c r="F4244"/>
  <c r="E4244"/>
  <c r="F4243"/>
  <c r="E4243"/>
  <c r="F4242"/>
  <c r="E4242"/>
  <c r="F4241"/>
  <c r="E4241"/>
  <c r="F4240"/>
  <c r="E4240"/>
  <c r="F4239"/>
  <c r="E4239"/>
  <c r="F4238"/>
  <c r="E4238"/>
  <c r="F4237"/>
  <c r="E4237"/>
  <c r="F4236"/>
  <c r="E4236"/>
  <c r="F4235"/>
  <c r="E4235"/>
  <c r="F4234"/>
  <c r="E4234"/>
  <c r="F4233"/>
  <c r="E4233"/>
  <c r="F4232"/>
  <c r="E4232"/>
  <c r="F4231"/>
  <c r="E4231"/>
  <c r="F4230"/>
  <c r="E4230"/>
  <c r="F4229"/>
  <c r="E4229"/>
  <c r="F4228"/>
  <c r="E4228"/>
  <c r="F4227"/>
  <c r="E4227"/>
  <c r="F4226"/>
  <c r="E4226"/>
  <c r="F4225"/>
  <c r="E4225"/>
  <c r="F4224"/>
  <c r="E4224"/>
  <c r="F4223"/>
  <c r="E4223"/>
  <c r="F4222"/>
  <c r="E4222"/>
  <c r="F4221"/>
  <c r="E4221"/>
  <c r="F4220"/>
  <c r="E4220"/>
  <c r="F4219"/>
  <c r="E4219"/>
  <c r="F4218"/>
  <c r="E4218"/>
  <c r="F4217"/>
  <c r="E4217"/>
  <c r="F4216"/>
  <c r="E4216"/>
  <c r="F4215"/>
  <c r="E4215"/>
  <c r="F4214"/>
  <c r="E4214"/>
  <c r="F4213"/>
  <c r="E4213"/>
  <c r="F4212"/>
  <c r="E4212"/>
  <c r="F4211"/>
  <c r="E4211"/>
  <c r="F4210"/>
  <c r="E4210"/>
  <c r="F4209"/>
  <c r="E4209"/>
  <c r="F4208"/>
  <c r="E4208"/>
  <c r="F4207"/>
  <c r="E4207"/>
  <c r="F4206"/>
  <c r="E4206"/>
  <c r="F4205"/>
  <c r="E4205"/>
  <c r="F4204"/>
  <c r="E4204"/>
  <c r="F4203"/>
  <c r="E4203"/>
  <c r="F4202"/>
  <c r="E4202"/>
  <c r="F4201"/>
  <c r="E4201"/>
  <c r="F4200"/>
  <c r="E4200"/>
  <c r="F4199"/>
  <c r="E4199"/>
  <c r="F4198"/>
  <c r="E4198"/>
  <c r="F4197"/>
  <c r="E4197"/>
  <c r="F4196"/>
  <c r="E4196"/>
  <c r="F4195"/>
  <c r="E4195"/>
  <c r="F4194"/>
  <c r="E4194"/>
  <c r="F4193"/>
  <c r="E4193"/>
  <c r="F4192"/>
  <c r="E4192"/>
  <c r="F4191"/>
  <c r="E4191"/>
  <c r="F4190"/>
  <c r="E4190"/>
  <c r="F4189"/>
  <c r="E4189"/>
  <c r="F4188"/>
  <c r="E4188"/>
  <c r="F4187"/>
  <c r="E4187"/>
  <c r="F4186"/>
  <c r="E4186"/>
  <c r="F4185"/>
  <c r="E4185"/>
  <c r="F4184"/>
  <c r="E4184"/>
  <c r="F4183"/>
  <c r="E4183"/>
  <c r="F4182"/>
  <c r="E4182"/>
  <c r="F4181"/>
  <c r="E4181"/>
  <c r="F4180"/>
  <c r="E4180"/>
  <c r="F4179"/>
  <c r="E4179"/>
  <c r="F4178"/>
  <c r="E4178"/>
  <c r="F4177"/>
  <c r="E4177"/>
  <c r="F4176"/>
  <c r="E4176"/>
  <c r="F4175"/>
  <c r="E4175"/>
  <c r="F4174"/>
  <c r="E4174"/>
  <c r="F4173"/>
  <c r="E4173"/>
  <c r="F4172"/>
  <c r="E4172"/>
  <c r="F4171"/>
  <c r="E4171"/>
  <c r="F4170"/>
  <c r="E4170"/>
  <c r="F4169"/>
  <c r="E4169"/>
  <c r="F4168"/>
  <c r="E4168"/>
  <c r="F4167"/>
  <c r="E4167"/>
  <c r="F4166"/>
  <c r="E4166"/>
  <c r="F4165"/>
  <c r="E4165"/>
  <c r="F4164"/>
  <c r="E4164"/>
  <c r="F4163"/>
  <c r="E4163"/>
  <c r="F4162"/>
  <c r="E4162"/>
  <c r="F4161"/>
  <c r="E4161"/>
  <c r="F4160"/>
  <c r="E4160"/>
  <c r="F4159"/>
  <c r="E4159"/>
  <c r="F4158"/>
  <c r="E4158"/>
  <c r="F4157"/>
  <c r="E4157"/>
  <c r="F4156"/>
  <c r="E4156"/>
  <c r="F4155"/>
  <c r="E4155"/>
  <c r="F4154"/>
  <c r="E4154"/>
  <c r="F4153"/>
  <c r="E4153"/>
  <c r="F4152"/>
  <c r="E4152"/>
  <c r="F4151"/>
  <c r="E4151"/>
  <c r="F4150"/>
  <c r="E4150"/>
  <c r="F4149"/>
  <c r="E4149"/>
  <c r="F4148"/>
  <c r="E4148"/>
  <c r="F4147"/>
  <c r="E4147"/>
  <c r="F4146"/>
  <c r="E4146"/>
  <c r="F4145"/>
  <c r="E4145"/>
  <c r="F4144"/>
  <c r="E4144"/>
  <c r="F4143"/>
  <c r="E4143"/>
  <c r="F4142"/>
  <c r="E4142"/>
  <c r="F4141"/>
  <c r="E4141"/>
  <c r="F4140"/>
  <c r="E4140"/>
  <c r="F4139"/>
  <c r="E4139"/>
  <c r="F4138"/>
  <c r="E4138"/>
  <c r="F4137"/>
  <c r="E4137"/>
  <c r="F4136"/>
  <c r="E4136"/>
  <c r="F4135"/>
  <c r="E4135"/>
  <c r="F4134"/>
  <c r="E4134"/>
  <c r="F4133"/>
  <c r="E4133"/>
  <c r="F4132"/>
  <c r="E4132"/>
  <c r="F4131"/>
  <c r="E4131"/>
  <c r="F4130"/>
  <c r="E4130"/>
  <c r="F4129"/>
  <c r="E4129"/>
  <c r="F4128"/>
  <c r="E4128"/>
  <c r="F4127"/>
  <c r="E4127"/>
  <c r="F4126"/>
  <c r="E4126"/>
  <c r="F4125"/>
  <c r="E4125"/>
  <c r="F4124"/>
  <c r="E4124"/>
  <c r="F4123"/>
  <c r="E4123"/>
  <c r="F4122"/>
  <c r="E4122"/>
  <c r="F4121"/>
  <c r="E4121"/>
  <c r="F4120"/>
  <c r="E4120"/>
  <c r="F4119"/>
  <c r="E4119"/>
  <c r="F4118"/>
  <c r="E4118"/>
  <c r="F4117"/>
  <c r="E4117"/>
  <c r="F4116"/>
  <c r="E4116"/>
  <c r="F4115"/>
  <c r="E4115"/>
  <c r="F4114"/>
  <c r="E4114"/>
  <c r="F4113"/>
  <c r="E4113"/>
  <c r="F4112"/>
  <c r="E4112"/>
  <c r="F4111"/>
  <c r="E4111"/>
  <c r="F4110"/>
  <c r="E4110"/>
  <c r="F4109"/>
  <c r="E4109"/>
  <c r="F4108"/>
  <c r="E4108"/>
  <c r="F4107"/>
  <c r="E4107"/>
  <c r="F4106"/>
  <c r="E4106"/>
  <c r="F4105"/>
  <c r="E4105"/>
  <c r="F4104"/>
  <c r="E4104"/>
  <c r="F4103"/>
  <c r="E4103"/>
  <c r="F4102"/>
  <c r="E4102"/>
  <c r="F4101"/>
  <c r="E4101"/>
  <c r="F4100"/>
  <c r="E4100"/>
  <c r="F4099"/>
  <c r="E4099"/>
  <c r="F4098"/>
  <c r="E4098"/>
  <c r="F4097"/>
  <c r="E4097"/>
  <c r="F4096"/>
  <c r="E4096"/>
  <c r="F4095"/>
  <c r="E4095"/>
  <c r="F4094"/>
  <c r="E4094"/>
  <c r="F4093"/>
  <c r="E4093"/>
  <c r="F4092"/>
  <c r="E4092"/>
  <c r="F4091"/>
  <c r="E4091"/>
  <c r="F4090"/>
  <c r="E4090"/>
  <c r="F4089"/>
  <c r="E4089"/>
  <c r="F4088"/>
  <c r="E4088"/>
  <c r="F4087"/>
  <c r="E4087"/>
  <c r="F4086"/>
  <c r="E4086"/>
  <c r="F4085"/>
  <c r="E4085"/>
  <c r="F4084"/>
  <c r="E4084"/>
  <c r="F4083"/>
  <c r="E4083"/>
  <c r="F4082"/>
  <c r="E4082"/>
  <c r="F4081"/>
  <c r="E4081"/>
  <c r="F4080"/>
  <c r="E4080"/>
  <c r="F4079"/>
  <c r="E4079"/>
  <c r="F4078"/>
  <c r="E4078"/>
  <c r="F4077"/>
  <c r="E4077"/>
  <c r="F4076"/>
  <c r="E4076"/>
  <c r="F4075"/>
  <c r="E4075"/>
  <c r="F4074"/>
  <c r="E4074"/>
  <c r="F4073"/>
  <c r="E4073"/>
  <c r="F4072"/>
  <c r="E4072"/>
  <c r="F4071"/>
  <c r="E4071"/>
  <c r="F4070"/>
  <c r="E4070"/>
  <c r="F4069"/>
  <c r="E4069"/>
  <c r="F4068"/>
  <c r="E4068"/>
  <c r="F4067"/>
  <c r="E4067"/>
  <c r="F4066"/>
  <c r="E4066"/>
  <c r="F4065"/>
  <c r="E4065"/>
  <c r="F4064"/>
  <c r="E4064"/>
  <c r="F4063"/>
  <c r="E4063"/>
  <c r="F4062"/>
  <c r="E4062"/>
  <c r="F4061"/>
  <c r="E4061"/>
  <c r="F4060"/>
  <c r="E4060"/>
  <c r="F4059"/>
  <c r="E4059"/>
  <c r="F4058"/>
  <c r="E4058"/>
  <c r="F4057"/>
  <c r="E4057"/>
  <c r="F4056"/>
  <c r="E4056"/>
  <c r="F4055"/>
  <c r="E4055"/>
  <c r="F4054"/>
  <c r="E4054"/>
  <c r="F4053"/>
  <c r="E4053"/>
  <c r="F4052"/>
  <c r="E4052"/>
  <c r="F4051"/>
  <c r="E4051"/>
  <c r="F4050"/>
  <c r="E4050"/>
  <c r="F4049"/>
  <c r="E4049"/>
  <c r="F4048"/>
  <c r="E4048"/>
  <c r="F4047"/>
  <c r="E4047"/>
  <c r="F4046"/>
  <c r="E4046"/>
  <c r="F4045"/>
  <c r="E4045"/>
  <c r="F4044"/>
  <c r="E4044"/>
  <c r="F4043"/>
  <c r="E4043"/>
  <c r="F4042"/>
  <c r="E4042"/>
  <c r="F4041"/>
  <c r="E4041"/>
  <c r="F4040"/>
  <c r="E4040"/>
  <c r="F4039"/>
  <c r="E4039"/>
  <c r="F4038"/>
  <c r="E4038"/>
  <c r="F4037"/>
  <c r="E4037"/>
  <c r="F4036"/>
  <c r="E4036"/>
  <c r="F4035"/>
  <c r="E4035"/>
  <c r="F4034"/>
  <c r="E4034"/>
  <c r="F4033"/>
  <c r="E4033"/>
  <c r="F4032"/>
  <c r="E4032"/>
  <c r="F4031"/>
  <c r="E4031"/>
  <c r="F4030"/>
  <c r="E4030"/>
  <c r="F4029"/>
  <c r="E4029"/>
  <c r="F4028"/>
  <c r="E4028"/>
  <c r="F4027"/>
  <c r="E4027"/>
  <c r="F4026"/>
  <c r="E4026"/>
  <c r="F4025"/>
  <c r="E4025"/>
  <c r="F4024"/>
  <c r="E4024"/>
  <c r="F4023"/>
  <c r="E4023"/>
  <c r="F4022"/>
  <c r="E4022"/>
  <c r="F4021"/>
  <c r="E4021"/>
  <c r="F4020"/>
  <c r="E4020"/>
  <c r="F4019"/>
  <c r="E4019"/>
  <c r="F4018"/>
  <c r="E4018"/>
  <c r="F4017"/>
  <c r="E4017"/>
  <c r="F4016"/>
  <c r="E4016"/>
  <c r="F4015"/>
  <c r="E4015"/>
  <c r="F4014"/>
  <c r="E4014"/>
  <c r="F4013"/>
  <c r="E4013"/>
  <c r="F4012"/>
  <c r="E4012"/>
  <c r="F4011"/>
  <c r="E4011"/>
  <c r="F4010"/>
  <c r="E4010"/>
  <c r="F4009"/>
  <c r="E4009"/>
  <c r="F4008"/>
  <c r="E4008"/>
  <c r="F4007"/>
  <c r="E4007"/>
  <c r="F4006"/>
  <c r="E4006"/>
  <c r="F4005"/>
  <c r="E4005"/>
  <c r="F4004"/>
  <c r="E4004"/>
  <c r="F4003"/>
  <c r="E4003"/>
  <c r="F4002"/>
  <c r="E4002"/>
  <c r="F4001"/>
  <c r="E4001"/>
  <c r="F4000"/>
  <c r="E4000"/>
  <c r="F3999"/>
  <c r="E3999"/>
  <c r="F3998"/>
  <c r="E3998"/>
  <c r="F3997"/>
  <c r="E3997"/>
  <c r="F3996"/>
  <c r="E3996"/>
  <c r="F3995"/>
  <c r="E3995"/>
  <c r="F3994"/>
  <c r="E3994"/>
  <c r="F3993"/>
  <c r="E3993"/>
  <c r="F3992"/>
  <c r="E3992"/>
  <c r="F3991"/>
  <c r="E3991"/>
  <c r="F3990"/>
  <c r="E3990"/>
  <c r="F3989"/>
  <c r="E3989"/>
  <c r="F3988"/>
  <c r="E3988"/>
  <c r="F3987"/>
  <c r="E3987"/>
  <c r="F3986"/>
  <c r="E3986"/>
  <c r="F3985"/>
  <c r="E3985"/>
  <c r="F3984"/>
  <c r="E3984"/>
  <c r="F3983"/>
  <c r="E3983"/>
  <c r="F3982"/>
  <c r="E3982"/>
  <c r="F3981"/>
  <c r="E3981"/>
  <c r="F3980"/>
  <c r="E3980"/>
  <c r="F3979"/>
  <c r="E3979"/>
  <c r="F3978"/>
  <c r="E3978"/>
  <c r="F3977"/>
  <c r="E3977"/>
  <c r="F3976"/>
  <c r="E3976"/>
  <c r="F3975"/>
  <c r="E3975"/>
  <c r="F3974"/>
  <c r="E3974"/>
  <c r="F3973"/>
  <c r="E3973"/>
  <c r="F3972"/>
  <c r="E3972"/>
  <c r="F3971"/>
  <c r="E3971"/>
  <c r="F3970"/>
  <c r="E3970"/>
  <c r="F3969"/>
  <c r="E3969"/>
  <c r="F3968"/>
  <c r="E3968"/>
  <c r="F3967"/>
  <c r="E3967"/>
  <c r="F3966"/>
  <c r="E3966"/>
  <c r="F3965"/>
  <c r="E3965"/>
  <c r="F3964"/>
  <c r="E3964"/>
  <c r="F3963"/>
  <c r="E3963"/>
  <c r="F3962"/>
  <c r="E3962"/>
  <c r="F3961"/>
  <c r="E3961"/>
  <c r="F3960"/>
  <c r="E3960"/>
  <c r="F3959"/>
  <c r="E3959"/>
  <c r="F3958"/>
  <c r="E3958"/>
  <c r="F3957"/>
  <c r="E3957"/>
  <c r="F3956"/>
  <c r="E3956"/>
  <c r="F3955"/>
  <c r="E3955"/>
  <c r="F3954"/>
  <c r="E3954"/>
  <c r="F3953"/>
  <c r="E3953"/>
  <c r="F3952"/>
  <c r="E3952"/>
  <c r="F3951"/>
  <c r="E3951"/>
  <c r="F3950"/>
  <c r="E3950"/>
  <c r="F3949"/>
  <c r="E3949"/>
  <c r="F3948"/>
  <c r="E3948"/>
  <c r="F3947"/>
  <c r="E3947"/>
  <c r="F3946"/>
  <c r="E3946"/>
  <c r="F3945"/>
  <c r="E3945"/>
  <c r="F3944"/>
  <c r="E3944"/>
  <c r="F3943"/>
  <c r="E3943"/>
  <c r="F3942"/>
  <c r="E3942"/>
  <c r="F3941"/>
  <c r="E3941"/>
  <c r="F3940"/>
  <c r="E3940"/>
  <c r="F3939"/>
  <c r="E3939"/>
  <c r="F3938"/>
  <c r="E3938"/>
  <c r="F3937"/>
  <c r="E3937"/>
  <c r="F3936"/>
  <c r="E3936"/>
  <c r="F3935"/>
  <c r="E3935"/>
  <c r="F3934"/>
  <c r="E3934"/>
  <c r="F3933"/>
  <c r="E3933"/>
  <c r="F3932"/>
  <c r="E3932"/>
  <c r="F3931"/>
  <c r="E3931"/>
  <c r="F3930"/>
  <c r="E3930"/>
  <c r="F3929"/>
  <c r="E3929"/>
  <c r="F3928"/>
  <c r="E3928"/>
  <c r="F3927"/>
  <c r="E3927"/>
  <c r="F3926"/>
  <c r="E3926"/>
  <c r="F3925"/>
  <c r="E3925"/>
  <c r="F3924"/>
  <c r="E3924"/>
  <c r="F3923"/>
  <c r="E3923"/>
  <c r="F3922"/>
  <c r="E3922"/>
  <c r="F3921"/>
  <c r="E3921"/>
  <c r="F3920"/>
  <c r="E3920"/>
  <c r="F3919"/>
  <c r="E3919"/>
  <c r="F3918"/>
  <c r="E3918"/>
  <c r="F3917"/>
  <c r="E3917"/>
  <c r="F3916"/>
  <c r="E3916"/>
  <c r="F3915"/>
  <c r="E3915"/>
  <c r="F3914"/>
  <c r="E3914"/>
  <c r="F3913"/>
  <c r="E3913"/>
  <c r="F3912"/>
  <c r="E3912"/>
  <c r="F3911"/>
  <c r="E3911"/>
  <c r="F3910"/>
  <c r="E3910"/>
  <c r="F3909"/>
  <c r="E3909"/>
  <c r="F3908"/>
  <c r="E3908"/>
  <c r="F3907"/>
  <c r="E3907"/>
  <c r="F3906"/>
  <c r="E3906"/>
  <c r="F3905"/>
  <c r="E3905"/>
  <c r="F3904"/>
  <c r="E3904"/>
  <c r="F3903"/>
  <c r="E3903"/>
  <c r="F3902"/>
  <c r="E3902"/>
  <c r="F3901"/>
  <c r="E3901"/>
  <c r="F3900"/>
  <c r="E3900"/>
  <c r="F3899"/>
  <c r="E3899"/>
  <c r="F3898"/>
  <c r="E3898"/>
  <c r="F3897"/>
  <c r="E3897"/>
  <c r="F3896"/>
  <c r="E3896"/>
  <c r="F3895"/>
  <c r="E3895"/>
  <c r="F3894"/>
  <c r="E3894"/>
  <c r="F3893"/>
  <c r="E3893"/>
  <c r="F3892"/>
  <c r="E3892"/>
  <c r="F3891"/>
  <c r="E3891"/>
  <c r="F3890"/>
  <c r="E3890"/>
  <c r="F3889"/>
  <c r="E3889"/>
  <c r="F3888"/>
  <c r="E3888"/>
  <c r="F3887"/>
  <c r="E3887"/>
  <c r="F3886"/>
  <c r="E3886"/>
  <c r="F3885"/>
  <c r="E3885"/>
  <c r="F3884"/>
  <c r="E3884"/>
  <c r="F3883"/>
  <c r="E3883"/>
  <c r="F3882"/>
  <c r="E3882"/>
  <c r="F3881"/>
  <c r="E3881"/>
  <c r="F3880"/>
  <c r="E3880"/>
  <c r="F3879"/>
  <c r="E3879"/>
  <c r="F3878"/>
  <c r="E3878"/>
  <c r="F3877"/>
  <c r="E3877"/>
  <c r="F3876"/>
  <c r="E3876"/>
  <c r="F3875"/>
  <c r="E3875"/>
  <c r="F3874"/>
  <c r="E3874"/>
  <c r="F3873"/>
  <c r="E3873"/>
  <c r="F3872"/>
  <c r="E3872"/>
  <c r="F3871"/>
  <c r="E3871"/>
  <c r="F3870"/>
  <c r="E3870"/>
  <c r="F3869"/>
  <c r="E3869"/>
  <c r="F3868"/>
  <c r="E3868"/>
  <c r="F3867"/>
  <c r="E3867"/>
  <c r="F3866"/>
  <c r="E3866"/>
  <c r="F3865"/>
  <c r="E3865"/>
  <c r="F3864"/>
  <c r="E3864"/>
  <c r="F3863"/>
  <c r="E3863"/>
  <c r="F3862"/>
  <c r="E3862"/>
  <c r="F3861"/>
  <c r="E3861"/>
  <c r="F3860"/>
  <c r="E3860"/>
  <c r="F3859"/>
  <c r="E3859"/>
  <c r="F3858"/>
  <c r="E3858"/>
  <c r="F3857"/>
  <c r="E3857"/>
  <c r="F3856"/>
  <c r="E3856"/>
  <c r="F3855"/>
  <c r="E3855"/>
  <c r="F3854"/>
  <c r="E3854"/>
  <c r="F3853"/>
  <c r="E3853"/>
  <c r="F3852"/>
  <c r="E3852"/>
  <c r="F3851"/>
  <c r="E3851"/>
  <c r="F3850"/>
  <c r="E3850"/>
  <c r="F3849"/>
  <c r="E3849"/>
  <c r="F3848"/>
  <c r="E3848"/>
  <c r="F3847"/>
  <c r="E3847"/>
  <c r="F3846"/>
  <c r="E3846"/>
  <c r="F3845"/>
  <c r="E3845"/>
  <c r="F3844"/>
  <c r="E3844"/>
  <c r="F3843"/>
  <c r="E3843"/>
  <c r="F3842"/>
  <c r="E3842"/>
  <c r="F3841"/>
  <c r="E3841"/>
  <c r="F3840"/>
  <c r="E3840"/>
  <c r="F3839"/>
  <c r="E3839"/>
  <c r="F3838"/>
  <c r="E3838"/>
  <c r="F3837"/>
  <c r="E3837"/>
  <c r="F3836"/>
  <c r="E3836"/>
  <c r="F3835"/>
  <c r="E3835"/>
  <c r="F3834"/>
  <c r="E3834"/>
  <c r="F3833"/>
  <c r="E3833"/>
  <c r="F3832"/>
  <c r="E3832"/>
  <c r="F3831"/>
  <c r="E3831"/>
  <c r="F3830"/>
  <c r="E3830"/>
  <c r="F3829"/>
  <c r="E3829"/>
  <c r="F3828"/>
  <c r="E3828"/>
  <c r="F3827"/>
  <c r="E3827"/>
  <c r="F3826"/>
  <c r="E3826"/>
  <c r="F3825"/>
  <c r="E3825"/>
  <c r="F3824"/>
  <c r="E3824"/>
  <c r="F3823"/>
  <c r="E3823"/>
  <c r="F3822"/>
  <c r="E3822"/>
  <c r="F3821"/>
  <c r="E3821"/>
  <c r="F3820"/>
  <c r="E3820"/>
  <c r="F3819"/>
  <c r="E3819"/>
  <c r="F3818"/>
  <c r="E3818"/>
  <c r="F3817"/>
  <c r="E3817"/>
  <c r="F3816"/>
  <c r="E3816"/>
  <c r="F3815"/>
  <c r="E3815"/>
  <c r="F3814"/>
  <c r="E3814"/>
  <c r="F3813"/>
  <c r="E3813"/>
  <c r="F3812"/>
  <c r="E3812"/>
  <c r="F3811"/>
  <c r="E3811"/>
  <c r="F3810"/>
  <c r="E3810"/>
  <c r="F3809"/>
  <c r="E3809"/>
  <c r="F3808"/>
  <c r="E3808"/>
  <c r="F3807"/>
  <c r="E3807"/>
  <c r="F3806"/>
  <c r="E3806"/>
  <c r="F3805"/>
  <c r="E3805"/>
  <c r="F3804"/>
  <c r="E3804"/>
  <c r="F3803"/>
  <c r="E3803"/>
  <c r="F3802"/>
  <c r="E3802"/>
  <c r="F3801"/>
  <c r="E3801"/>
  <c r="F3800"/>
  <c r="E3800"/>
  <c r="F3799"/>
  <c r="E3799"/>
  <c r="F3798"/>
  <c r="E3798"/>
  <c r="F3797"/>
  <c r="E3797"/>
  <c r="F3796"/>
  <c r="E3796"/>
  <c r="F3795"/>
  <c r="E3795"/>
  <c r="F3794"/>
  <c r="E3794"/>
  <c r="F3793"/>
  <c r="E3793"/>
  <c r="F3792"/>
  <c r="E3792"/>
  <c r="F3791"/>
  <c r="E3791"/>
  <c r="F3790"/>
  <c r="E3790"/>
  <c r="F3789"/>
  <c r="E3789"/>
  <c r="F3788"/>
  <c r="E3788"/>
  <c r="F3787"/>
  <c r="E3787"/>
  <c r="F3786"/>
  <c r="E3786"/>
  <c r="F3785"/>
  <c r="E3785"/>
  <c r="F3784"/>
  <c r="E3784"/>
  <c r="F3783"/>
  <c r="E3783"/>
  <c r="F3782"/>
  <c r="E3782"/>
  <c r="F3781"/>
  <c r="E3781"/>
  <c r="F3780"/>
  <c r="E3780"/>
  <c r="F3779"/>
  <c r="E3779"/>
  <c r="F3778"/>
  <c r="E3778"/>
  <c r="F3777"/>
  <c r="E3777"/>
  <c r="F3776"/>
  <c r="E3776"/>
  <c r="F3775"/>
  <c r="E3775"/>
  <c r="F3774"/>
  <c r="E3774"/>
  <c r="F3773"/>
  <c r="E3773"/>
  <c r="F3772"/>
  <c r="E3772"/>
  <c r="F3771"/>
  <c r="E3771"/>
  <c r="F3770"/>
  <c r="E3770"/>
  <c r="F3769"/>
  <c r="E3769"/>
  <c r="F3768"/>
  <c r="E3768"/>
  <c r="F3767"/>
  <c r="E3767"/>
  <c r="F3766"/>
  <c r="E3766"/>
  <c r="F3765"/>
  <c r="E3765"/>
  <c r="F3764"/>
  <c r="E3764"/>
  <c r="F3763"/>
  <c r="E3763"/>
  <c r="F3762"/>
  <c r="E3762"/>
  <c r="F3761"/>
  <c r="E3761"/>
  <c r="F3760"/>
  <c r="E3760"/>
  <c r="F3759"/>
  <c r="E3759"/>
  <c r="F3758"/>
  <c r="E3758"/>
  <c r="F3757"/>
  <c r="E3757"/>
  <c r="F3756"/>
  <c r="E3756"/>
  <c r="F3755"/>
  <c r="E3755"/>
  <c r="F3754"/>
  <c r="E3754"/>
  <c r="F3753"/>
  <c r="E3753"/>
  <c r="F3752"/>
  <c r="E3752"/>
  <c r="F3751"/>
  <c r="E3751"/>
  <c r="F3750"/>
  <c r="E3750"/>
  <c r="F3749"/>
  <c r="E3749"/>
  <c r="F3748"/>
  <c r="E3748"/>
  <c r="F3747"/>
  <c r="E3747"/>
  <c r="F3746"/>
  <c r="E3746"/>
  <c r="F3745"/>
  <c r="E3745"/>
  <c r="F3744"/>
  <c r="E3744"/>
  <c r="F3743"/>
  <c r="E3743"/>
  <c r="F3742"/>
  <c r="E3742"/>
  <c r="F3741"/>
  <c r="E3741"/>
  <c r="F3740"/>
  <c r="E3740"/>
  <c r="F3739"/>
  <c r="E3739"/>
  <c r="F3738"/>
  <c r="E3738"/>
  <c r="F3737"/>
  <c r="E3737"/>
  <c r="F3736"/>
  <c r="E3736"/>
  <c r="F3735"/>
  <c r="E3735"/>
  <c r="F3734"/>
  <c r="E3734"/>
  <c r="F3733"/>
  <c r="E3733"/>
  <c r="F3732"/>
  <c r="E3732"/>
  <c r="F3731"/>
  <c r="E3731"/>
  <c r="F3730"/>
  <c r="E3730"/>
  <c r="F3729"/>
  <c r="E3729"/>
  <c r="F3728"/>
  <c r="E3728"/>
  <c r="F3727"/>
  <c r="E3727"/>
  <c r="F3726"/>
  <c r="E3726"/>
  <c r="F3725"/>
  <c r="E3725"/>
  <c r="F3724"/>
  <c r="E3724"/>
  <c r="F3723"/>
  <c r="E3723"/>
  <c r="F3722"/>
  <c r="E3722"/>
  <c r="F3721"/>
  <c r="E3721"/>
  <c r="F3720"/>
  <c r="E3720"/>
  <c r="F3719"/>
  <c r="E3719"/>
  <c r="F3718"/>
  <c r="E3718"/>
  <c r="F3717"/>
  <c r="E3717"/>
  <c r="F3716"/>
  <c r="E3716"/>
  <c r="F3715"/>
  <c r="E3715"/>
  <c r="F3714"/>
  <c r="E3714"/>
  <c r="F3713"/>
  <c r="E3713"/>
  <c r="F3712"/>
  <c r="E3712"/>
  <c r="F3711"/>
  <c r="E3711"/>
  <c r="F3710"/>
  <c r="E3710"/>
  <c r="F3709"/>
  <c r="E3709"/>
  <c r="F3708"/>
  <c r="E3708"/>
  <c r="F3707"/>
  <c r="E3707"/>
  <c r="F3706"/>
  <c r="E3706"/>
  <c r="F3705"/>
  <c r="E3705"/>
  <c r="F3704"/>
  <c r="E3704"/>
  <c r="F3703"/>
  <c r="E3703"/>
  <c r="F3702"/>
  <c r="E3702"/>
  <c r="F3701"/>
  <c r="E3701"/>
  <c r="F3700"/>
  <c r="E3700"/>
  <c r="F3699"/>
  <c r="E3699"/>
  <c r="F3698"/>
  <c r="E3698"/>
  <c r="F3697"/>
  <c r="E3697"/>
  <c r="F3696"/>
  <c r="E3696"/>
  <c r="F3695"/>
  <c r="E3695"/>
  <c r="F3694"/>
  <c r="E3694"/>
  <c r="F3693"/>
  <c r="E3693"/>
  <c r="F3692"/>
  <c r="E3692"/>
  <c r="F3691"/>
  <c r="E3691"/>
  <c r="F3690"/>
  <c r="E3690"/>
  <c r="F3689"/>
  <c r="E3689"/>
  <c r="F3688"/>
  <c r="E3688"/>
  <c r="F3687"/>
  <c r="E3687"/>
  <c r="F3686"/>
  <c r="E3686"/>
  <c r="F3685"/>
  <c r="E3685"/>
  <c r="F3684"/>
  <c r="E3684"/>
  <c r="F3683"/>
  <c r="E3683"/>
  <c r="F3682"/>
  <c r="E3682"/>
  <c r="F3681"/>
  <c r="E3681"/>
  <c r="F3680"/>
  <c r="E3680"/>
  <c r="F3679"/>
  <c r="E3679"/>
  <c r="F3678"/>
  <c r="E3678"/>
  <c r="F3677"/>
  <c r="E3677"/>
  <c r="F3676"/>
  <c r="E3676"/>
  <c r="F3675"/>
  <c r="E3675"/>
  <c r="F3674"/>
  <c r="E3674"/>
  <c r="F3673"/>
  <c r="E3673"/>
  <c r="F3672"/>
  <c r="E3672"/>
  <c r="F3671"/>
  <c r="E3671"/>
  <c r="F3670"/>
  <c r="E3670"/>
  <c r="F3669"/>
  <c r="E3669"/>
  <c r="F3668"/>
  <c r="E3668"/>
  <c r="F3667"/>
  <c r="E3667"/>
  <c r="F3666"/>
  <c r="E3666"/>
  <c r="F3665"/>
  <c r="E3665"/>
  <c r="F3664"/>
  <c r="E3664"/>
  <c r="F3663"/>
  <c r="E3663"/>
  <c r="F3662"/>
  <c r="E3662"/>
  <c r="F3661"/>
  <c r="E3661"/>
  <c r="F3660"/>
  <c r="E3660"/>
  <c r="F3659"/>
  <c r="E3659"/>
  <c r="F3658"/>
  <c r="E3658"/>
  <c r="F3657"/>
  <c r="E3657"/>
  <c r="F3656"/>
  <c r="E3656"/>
  <c r="F3655"/>
  <c r="E3655"/>
  <c r="F3654"/>
  <c r="E3654"/>
  <c r="F3653"/>
  <c r="E3653"/>
  <c r="F3652"/>
  <c r="E3652"/>
  <c r="F3651"/>
  <c r="E3651"/>
  <c r="F3650"/>
  <c r="E3650"/>
  <c r="F3649"/>
  <c r="E3649"/>
  <c r="F3648"/>
  <c r="E3648"/>
  <c r="F3647"/>
  <c r="E3647"/>
  <c r="F3646"/>
  <c r="E3646"/>
  <c r="F3645"/>
  <c r="E3645"/>
  <c r="F3644"/>
  <c r="E3644"/>
  <c r="F3643"/>
  <c r="E3643"/>
  <c r="F3642"/>
  <c r="E3642"/>
  <c r="F3641"/>
  <c r="E3641"/>
  <c r="F3640"/>
  <c r="E3640"/>
  <c r="F3639"/>
  <c r="E3639"/>
  <c r="F3638"/>
  <c r="E3638"/>
  <c r="F3637"/>
  <c r="E3637"/>
  <c r="F3636"/>
  <c r="E3636"/>
  <c r="F3635"/>
  <c r="E3635"/>
  <c r="F3634"/>
  <c r="E3634"/>
  <c r="F3633"/>
  <c r="E3633"/>
  <c r="F3632"/>
  <c r="E3632"/>
  <c r="F3631"/>
  <c r="E3631"/>
  <c r="F3630"/>
  <c r="E3630"/>
  <c r="F3629"/>
  <c r="E3629"/>
  <c r="F3628"/>
  <c r="E3628"/>
  <c r="F3627"/>
  <c r="E3627"/>
  <c r="F3626"/>
  <c r="E3626"/>
  <c r="F3625"/>
  <c r="E3625"/>
  <c r="F3624"/>
  <c r="E3624"/>
  <c r="F3623"/>
  <c r="E3623"/>
  <c r="F3622"/>
  <c r="E3622"/>
  <c r="F3621"/>
  <c r="E3621"/>
  <c r="F3620"/>
  <c r="E3620"/>
  <c r="F3619"/>
  <c r="E3619"/>
  <c r="F3618"/>
  <c r="E3618"/>
  <c r="F3617"/>
  <c r="E3617"/>
  <c r="F3616"/>
  <c r="E3616"/>
  <c r="F3615"/>
  <c r="E3615"/>
  <c r="F3614"/>
  <c r="E3614"/>
  <c r="F3613"/>
  <c r="E3613"/>
  <c r="F3612"/>
  <c r="E3612"/>
  <c r="F3611"/>
  <c r="E3611"/>
  <c r="F3610"/>
  <c r="E3610"/>
  <c r="F3609"/>
  <c r="E3609"/>
  <c r="F3608"/>
  <c r="E3608"/>
  <c r="F3607"/>
  <c r="E3607"/>
  <c r="F3606"/>
  <c r="E3606"/>
  <c r="F3605"/>
  <c r="E3605"/>
  <c r="F3604"/>
  <c r="E3604"/>
  <c r="F3603"/>
  <c r="E3603"/>
  <c r="F3602"/>
  <c r="E3602"/>
  <c r="F3601"/>
  <c r="E3601"/>
  <c r="F3600"/>
  <c r="E3600"/>
  <c r="F3599"/>
  <c r="E3599"/>
  <c r="F3598"/>
  <c r="E3598"/>
  <c r="F3597"/>
  <c r="E3597"/>
  <c r="F3596"/>
  <c r="E3596"/>
  <c r="F3595"/>
  <c r="E3595"/>
  <c r="F3594"/>
  <c r="E3594"/>
  <c r="F3593"/>
  <c r="E3593"/>
  <c r="F3592"/>
  <c r="E3592"/>
  <c r="F3591"/>
  <c r="E3591"/>
  <c r="F3590"/>
  <c r="E3590"/>
  <c r="F3589"/>
  <c r="E3589"/>
  <c r="F3588"/>
  <c r="E3588"/>
  <c r="F3587"/>
  <c r="E3587"/>
  <c r="F3586"/>
  <c r="E3586"/>
  <c r="F3585"/>
  <c r="E3585"/>
  <c r="F3584"/>
  <c r="E3584"/>
  <c r="F3583"/>
  <c r="E3583"/>
  <c r="F3582"/>
  <c r="E3582"/>
  <c r="F3581"/>
  <c r="E3581"/>
  <c r="F3580"/>
  <c r="E3580"/>
  <c r="F3579"/>
  <c r="E3579"/>
  <c r="F3578"/>
  <c r="E3578"/>
  <c r="F3577"/>
  <c r="E3577"/>
  <c r="F3576"/>
  <c r="E3576"/>
  <c r="F3575"/>
  <c r="E3575"/>
  <c r="F3574"/>
  <c r="E3574"/>
  <c r="F3573"/>
  <c r="E3573"/>
  <c r="F3572"/>
  <c r="E3572"/>
  <c r="F3571"/>
  <c r="E3571"/>
  <c r="F3570"/>
  <c r="E3570"/>
  <c r="F3569"/>
  <c r="E3569"/>
  <c r="F3568"/>
  <c r="E3568"/>
  <c r="F3567"/>
  <c r="E3567"/>
  <c r="F3566"/>
  <c r="E3566"/>
  <c r="F3565"/>
  <c r="E3565"/>
  <c r="F3564"/>
  <c r="E3564"/>
  <c r="F3563"/>
  <c r="E3563"/>
  <c r="F3562"/>
  <c r="E3562"/>
  <c r="F3561"/>
  <c r="E3561"/>
  <c r="F3560"/>
  <c r="E3560"/>
  <c r="F3559"/>
  <c r="E3559"/>
  <c r="F3558"/>
  <c r="E3558"/>
  <c r="F3557"/>
  <c r="E3557"/>
  <c r="F3556"/>
  <c r="E3556"/>
  <c r="F3555"/>
  <c r="E3555"/>
  <c r="F3554"/>
  <c r="E3554"/>
  <c r="F3553"/>
  <c r="E3553"/>
  <c r="F3552"/>
  <c r="E3552"/>
  <c r="F3551"/>
  <c r="E3551"/>
  <c r="F3550"/>
  <c r="E3550"/>
  <c r="F3549"/>
  <c r="E3549"/>
  <c r="F3548"/>
  <c r="E3548"/>
  <c r="F3547"/>
  <c r="E3547"/>
  <c r="F3546"/>
  <c r="E3546"/>
  <c r="F3545"/>
  <c r="E3545"/>
  <c r="F3544"/>
  <c r="E3544"/>
  <c r="F3543"/>
  <c r="E3543"/>
  <c r="F3542"/>
  <c r="E3542"/>
  <c r="F3541"/>
  <c r="E3541"/>
  <c r="F3540"/>
  <c r="E3540"/>
  <c r="F3539"/>
  <c r="E3539"/>
  <c r="F3538"/>
  <c r="E3538"/>
  <c r="F3537"/>
  <c r="E3537"/>
  <c r="F3536"/>
  <c r="E3536"/>
  <c r="F3535"/>
  <c r="E3535"/>
  <c r="F3534"/>
  <c r="E3534"/>
  <c r="F3533"/>
  <c r="E3533"/>
  <c r="F3532"/>
  <c r="E3532"/>
  <c r="F3531"/>
  <c r="E3531"/>
  <c r="F3530"/>
  <c r="E3530"/>
  <c r="F3529"/>
  <c r="E3529"/>
  <c r="F3528"/>
  <c r="E3528"/>
  <c r="F3527"/>
  <c r="E3527"/>
  <c r="F3526"/>
  <c r="E3526"/>
  <c r="F3525"/>
  <c r="E3525"/>
  <c r="F3524"/>
  <c r="E3524"/>
  <c r="F3523"/>
  <c r="E3523"/>
  <c r="F3522"/>
  <c r="E3522"/>
  <c r="F3521"/>
  <c r="E3521"/>
  <c r="F3520"/>
  <c r="E3520"/>
  <c r="F3519"/>
  <c r="E3519"/>
  <c r="F3518"/>
  <c r="E3518"/>
  <c r="F3517"/>
  <c r="E3517"/>
  <c r="F3516"/>
  <c r="E3516"/>
  <c r="F3515"/>
  <c r="E3515"/>
  <c r="F3514"/>
  <c r="E3514"/>
  <c r="F3513"/>
  <c r="E3513"/>
  <c r="E358" i="7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E327"/>
  <c r="E328"/>
  <c r="E329"/>
  <c r="E330"/>
  <c r="E331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60"/>
  <c r="E261"/>
  <c r="E262"/>
  <c r="E263"/>
  <c r="E264"/>
  <c r="E265"/>
  <c r="E266"/>
  <c r="E267"/>
  <c r="E268"/>
  <c r="E251"/>
  <c r="E252"/>
  <c r="E253"/>
  <c r="E254"/>
  <c r="E255"/>
  <c r="E256"/>
  <c r="E257"/>
  <c r="E258"/>
  <c r="E259"/>
  <c r="E265" i="3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326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Q265"/>
  <c r="R265" s="1"/>
  <c r="Q266"/>
  <c r="R266" s="1"/>
  <c r="Q267"/>
  <c r="R267" s="1"/>
  <c r="Q268"/>
  <c r="R268" s="1"/>
  <c r="Q269"/>
  <c r="R269" s="1"/>
  <c r="Q270"/>
  <c r="R270" s="1"/>
  <c r="Q271"/>
  <c r="R271" s="1"/>
  <c r="Q272"/>
  <c r="R272" s="1"/>
  <c r="Q273"/>
  <c r="R273" s="1"/>
  <c r="Q274"/>
  <c r="R274" s="1"/>
  <c r="Q275"/>
  <c r="R275" s="1"/>
  <c r="Q276"/>
  <c r="R276" s="1"/>
  <c r="Q277"/>
  <c r="R277" s="1"/>
  <c r="Q278"/>
  <c r="R278" s="1"/>
  <c r="Q279"/>
  <c r="R279" s="1"/>
  <c r="Q280"/>
  <c r="R280" s="1"/>
  <c r="Q281"/>
  <c r="R281" s="1"/>
  <c r="Q282"/>
  <c r="R282" s="1"/>
  <c r="Q283"/>
  <c r="R283" s="1"/>
  <c r="Q284"/>
  <c r="R284" s="1"/>
  <c r="Q285"/>
  <c r="R285" s="1"/>
  <c r="Q286"/>
  <c r="R286" s="1"/>
  <c r="Q287"/>
  <c r="R287" s="1"/>
  <c r="Q288"/>
  <c r="R288" s="1"/>
  <c r="Q289"/>
  <c r="R289" s="1"/>
  <c r="Q290"/>
  <c r="R290" s="1"/>
  <c r="Q291"/>
  <c r="R291" s="1"/>
  <c r="Q292"/>
  <c r="R292" s="1"/>
  <c r="Q293"/>
  <c r="R293" s="1"/>
  <c r="Q294"/>
  <c r="R294" s="1"/>
  <c r="Q295"/>
  <c r="R295" s="1"/>
  <c r="Q296"/>
  <c r="R296" s="1"/>
  <c r="Q297"/>
  <c r="R297" s="1"/>
  <c r="Q298"/>
  <c r="R298" s="1"/>
  <c r="Q299"/>
  <c r="R299" s="1"/>
  <c r="Q300"/>
  <c r="R300" s="1"/>
  <c r="Q301"/>
  <c r="R301" s="1"/>
  <c r="Q302"/>
  <c r="R302" s="1"/>
  <c r="Q303"/>
  <c r="R303" s="1"/>
  <c r="Q304"/>
  <c r="R304" s="1"/>
  <c r="Q305"/>
  <c r="R305" s="1"/>
  <c r="Q306"/>
  <c r="R306" s="1"/>
  <c r="Q307"/>
  <c r="R307" s="1"/>
  <c r="Q308"/>
  <c r="R308" s="1"/>
  <c r="Q309"/>
  <c r="R309" s="1"/>
  <c r="Q310"/>
  <c r="R310" s="1"/>
  <c r="Q311"/>
  <c r="R311" s="1"/>
  <c r="Q312"/>
  <c r="R312" s="1"/>
  <c r="Q313"/>
  <c r="R313" s="1"/>
  <c r="Q314"/>
  <c r="R314" s="1"/>
  <c r="Q315"/>
  <c r="R315" s="1"/>
  <c r="Q316"/>
  <c r="R316" s="1"/>
  <c r="Q317"/>
  <c r="R317" s="1"/>
  <c r="Q318"/>
  <c r="R318" s="1"/>
  <c r="Q319"/>
  <c r="R319" s="1"/>
  <c r="Q320"/>
  <c r="R320" s="1"/>
  <c r="Q321"/>
  <c r="R321" s="1"/>
  <c r="Q322"/>
  <c r="R322" s="1"/>
  <c r="Q323"/>
  <c r="R323" s="1"/>
  <c r="Q324"/>
  <c r="R324" s="1"/>
  <c r="Q325"/>
  <c r="R325" s="1"/>
  <c r="Q326"/>
  <c r="R326" s="1"/>
  <c r="L273"/>
  <c r="AL273" s="1"/>
  <c r="L272"/>
  <c r="AL272" s="1"/>
  <c r="L271"/>
  <c r="AL271" s="1"/>
  <c r="L270"/>
  <c r="AL270" s="1"/>
  <c r="L269"/>
  <c r="AL269" s="1"/>
  <c r="L268"/>
  <c r="AL268" s="1"/>
  <c r="L267"/>
  <c r="AL267" s="1"/>
  <c r="L266"/>
  <c r="AL266" s="1"/>
  <c r="L265"/>
  <c r="AL265" s="1"/>
  <c r="L326"/>
  <c r="AL326" s="1"/>
  <c r="L325"/>
  <c r="AL325" s="1"/>
  <c r="L324"/>
  <c r="AL324" s="1"/>
  <c r="L323"/>
  <c r="AL323" s="1"/>
  <c r="L322"/>
  <c r="AL322" s="1"/>
  <c r="L321"/>
  <c r="AL321" s="1"/>
  <c r="L320"/>
  <c r="AL320" s="1"/>
  <c r="L319"/>
  <c r="AL319" s="1"/>
  <c r="L318"/>
  <c r="AL318" s="1"/>
  <c r="L317"/>
  <c r="AL317" s="1"/>
  <c r="L316"/>
  <c r="AL316" s="1"/>
  <c r="L315"/>
  <c r="AL315" s="1"/>
  <c r="L314"/>
  <c r="AL314" s="1"/>
  <c r="L313"/>
  <c r="AL313" s="1"/>
  <c r="L312"/>
  <c r="AL312" s="1"/>
  <c r="L311"/>
  <c r="AL311" s="1"/>
  <c r="L310"/>
  <c r="AL310" s="1"/>
  <c r="L309"/>
  <c r="AL309" s="1"/>
  <c r="L308"/>
  <c r="AL308" s="1"/>
  <c r="L307"/>
  <c r="AL307" s="1"/>
  <c r="L306"/>
  <c r="AL306" s="1"/>
  <c r="L305"/>
  <c r="AL305" s="1"/>
  <c r="L304"/>
  <c r="AL304" s="1"/>
  <c r="L303"/>
  <c r="AL303" s="1"/>
  <c r="L302"/>
  <c r="AL302" s="1"/>
  <c r="L301"/>
  <c r="AL301" s="1"/>
  <c r="L300"/>
  <c r="AL300" s="1"/>
  <c r="L299"/>
  <c r="AL299" s="1"/>
  <c r="L298"/>
  <c r="AL298" s="1"/>
  <c r="L297"/>
  <c r="AL297" s="1"/>
  <c r="L296"/>
  <c r="AL296" s="1"/>
  <c r="L295"/>
  <c r="AL295" s="1"/>
  <c r="L294"/>
  <c r="AL294" s="1"/>
  <c r="L293"/>
  <c r="AL293" s="1"/>
  <c r="L292"/>
  <c r="AL292" s="1"/>
  <c r="L291"/>
  <c r="AL291" s="1"/>
  <c r="L290"/>
  <c r="AL290" s="1"/>
  <c r="L289"/>
  <c r="AL289" s="1"/>
  <c r="L288"/>
  <c r="AL288" s="1"/>
  <c r="L287"/>
  <c r="AL287" s="1"/>
  <c r="L286"/>
  <c r="AL286" s="1"/>
  <c r="L285"/>
  <c r="AL285" s="1"/>
  <c r="L284"/>
  <c r="AL284" s="1"/>
  <c r="L283"/>
  <c r="AL283" s="1"/>
  <c r="L282"/>
  <c r="AL282" s="1"/>
  <c r="L274"/>
  <c r="AL274" s="1"/>
  <c r="L275"/>
  <c r="AL275" s="1"/>
  <c r="L276"/>
  <c r="AL276" s="1"/>
  <c r="L277"/>
  <c r="AL277" s="1"/>
  <c r="L278"/>
  <c r="AL278" s="1"/>
  <c r="L279"/>
  <c r="AL279" s="1"/>
  <c r="L280"/>
  <c r="AL280" s="1"/>
  <c r="L281"/>
  <c r="AL281" s="1"/>
  <c r="E181" i="10"/>
  <c r="D181"/>
  <c r="E180"/>
  <c r="D180"/>
  <c r="E179"/>
  <c r="D179"/>
  <c r="E178"/>
  <c r="D178"/>
  <c r="E177"/>
  <c r="D177"/>
  <c r="E176"/>
  <c r="D176"/>
  <c r="E175"/>
  <c r="D175"/>
  <c r="E174"/>
  <c r="D174"/>
  <c r="E173"/>
  <c r="D173"/>
  <c r="E172"/>
  <c r="D172"/>
  <c r="E171"/>
  <c r="D171"/>
  <c r="E170"/>
  <c r="D170"/>
  <c r="E169"/>
  <c r="D169"/>
  <c r="E168"/>
  <c r="D168"/>
  <c r="E167"/>
  <c r="D167"/>
  <c r="E166"/>
  <c r="D166"/>
  <c r="E165"/>
  <c r="D165"/>
  <c r="E164"/>
  <c r="D164"/>
  <c r="E163"/>
  <c r="D163"/>
  <c r="E162"/>
  <c r="D162"/>
  <c r="E161"/>
  <c r="D161"/>
  <c r="E160"/>
  <c r="D160"/>
  <c r="E159"/>
  <c r="D159"/>
  <c r="E158"/>
  <c r="D158"/>
  <c r="E157"/>
  <c r="D157"/>
  <c r="E156"/>
  <c r="D156"/>
  <c r="E155"/>
  <c r="D155"/>
  <c r="E154"/>
  <c r="D154"/>
  <c r="E153"/>
  <c r="D153"/>
  <c r="E152"/>
  <c r="D152"/>
  <c r="E151"/>
  <c r="D151"/>
  <c r="E150"/>
  <c r="D150"/>
  <c r="E149"/>
  <c r="D149"/>
  <c r="E148"/>
  <c r="D148"/>
  <c r="E147"/>
  <c r="D147"/>
  <c r="E146"/>
  <c r="D146"/>
  <c r="E145"/>
  <c r="D145"/>
  <c r="E144"/>
  <c r="D144"/>
  <c r="E143"/>
  <c r="D143"/>
  <c r="E142"/>
  <c r="D142"/>
  <c r="E141"/>
  <c r="D141"/>
  <c r="E140"/>
  <c r="D140"/>
  <c r="E139"/>
  <c r="D139"/>
  <c r="E138"/>
  <c r="D138"/>
  <c r="E137"/>
  <c r="D137"/>
  <c r="E136"/>
  <c r="D136"/>
  <c r="E135"/>
  <c r="D135"/>
  <c r="E134"/>
  <c r="D134"/>
  <c r="E133"/>
  <c r="D133"/>
  <c r="E132"/>
  <c r="D132"/>
  <c r="E131"/>
  <c r="D131"/>
  <c r="E130"/>
  <c r="D130"/>
  <c r="E129"/>
  <c r="D129"/>
  <c r="E128"/>
  <c r="D128"/>
  <c r="E127"/>
  <c r="D127"/>
  <c r="E126"/>
  <c r="D126"/>
  <c r="E125"/>
  <c r="D125"/>
  <c r="E124"/>
  <c r="D124"/>
  <c r="E123"/>
  <c r="D123"/>
  <c r="E122"/>
  <c r="D122"/>
  <c r="E121"/>
  <c r="D121"/>
  <c r="E120"/>
  <c r="D120"/>
  <c r="E119"/>
  <c r="D119"/>
  <c r="E118"/>
  <c r="D118"/>
  <c r="E117"/>
  <c r="D117"/>
  <c r="E116"/>
  <c r="D116"/>
  <c r="E115"/>
  <c r="D115"/>
  <c r="E114"/>
  <c r="D114"/>
  <c r="E113"/>
  <c r="D113"/>
  <c r="E112"/>
  <c r="D112"/>
  <c r="E111"/>
  <c r="D111"/>
  <c r="E110"/>
  <c r="D110"/>
  <c r="E109"/>
  <c r="D109"/>
  <c r="E108"/>
  <c r="D108"/>
  <c r="E107"/>
  <c r="D107"/>
  <c r="E106"/>
  <c r="D106"/>
  <c r="E105"/>
  <c r="D105"/>
  <c r="E104"/>
  <c r="D104"/>
  <c r="E103"/>
  <c r="D103"/>
  <c r="E102"/>
  <c r="D102"/>
  <c r="E101"/>
  <c r="D101"/>
  <c r="E100"/>
  <c r="D100"/>
  <c r="E99"/>
  <c r="D99"/>
  <c r="E98"/>
  <c r="D98"/>
  <c r="E97"/>
  <c r="D97"/>
  <c r="E96"/>
  <c r="D96"/>
  <c r="E95"/>
  <c r="D95"/>
  <c r="E94"/>
  <c r="D94"/>
  <c r="E93"/>
  <c r="D93"/>
  <c r="E92"/>
  <c r="D92"/>
  <c r="F3512" i="6"/>
  <c r="E3512"/>
  <c r="F3511"/>
  <c r="E3511"/>
  <c r="F3510"/>
  <c r="E3510"/>
  <c r="F3509"/>
  <c r="E3509"/>
  <c r="F3508"/>
  <c r="E3508"/>
  <c r="F3507"/>
  <c r="E3507"/>
  <c r="F3506"/>
  <c r="E3506"/>
  <c r="F3505"/>
  <c r="E3505"/>
  <c r="F3504"/>
  <c r="E3504"/>
  <c r="F3503"/>
  <c r="E3503"/>
  <c r="F3502"/>
  <c r="E3502"/>
  <c r="F3501"/>
  <c r="E3501"/>
  <c r="F3500"/>
  <c r="E3500"/>
  <c r="F3499"/>
  <c r="E3499"/>
  <c r="F3498"/>
  <c r="E3498"/>
  <c r="F3497"/>
  <c r="E3497"/>
  <c r="F3496"/>
  <c r="E3496"/>
  <c r="F3495"/>
  <c r="E3495"/>
  <c r="F3494"/>
  <c r="E3494"/>
  <c r="F3493"/>
  <c r="E3493"/>
  <c r="F3492"/>
  <c r="E3492"/>
  <c r="F3491"/>
  <c r="E3491"/>
  <c r="F3490"/>
  <c r="E3490"/>
  <c r="F3489"/>
  <c r="E3489"/>
  <c r="F3488"/>
  <c r="E3488"/>
  <c r="F3487"/>
  <c r="E3487"/>
  <c r="F3486"/>
  <c r="E3486"/>
  <c r="F3485"/>
  <c r="E3485"/>
  <c r="F3484"/>
  <c r="E3484"/>
  <c r="F3483"/>
  <c r="E3483"/>
  <c r="F3482"/>
  <c r="E3482"/>
  <c r="F3481"/>
  <c r="E3481"/>
  <c r="F3480"/>
  <c r="E3480"/>
  <c r="F3479"/>
  <c r="E3479"/>
  <c r="F3478"/>
  <c r="E3478"/>
  <c r="F3477"/>
  <c r="E3477"/>
  <c r="F3476"/>
  <c r="E3476"/>
  <c r="F3475"/>
  <c r="E3475"/>
  <c r="F3474"/>
  <c r="E3474"/>
  <c r="F3473"/>
  <c r="E3473"/>
  <c r="F3472"/>
  <c r="E3472"/>
  <c r="F3471"/>
  <c r="E3471"/>
  <c r="F3470"/>
  <c r="E3470"/>
  <c r="F3469"/>
  <c r="E3469"/>
  <c r="F3468"/>
  <c r="E3468"/>
  <c r="F3467"/>
  <c r="E3467"/>
  <c r="F3466"/>
  <c r="E3466"/>
  <c r="F3465"/>
  <c r="E3465"/>
  <c r="F3464"/>
  <c r="E3464"/>
  <c r="F3463"/>
  <c r="E3463"/>
  <c r="F3462"/>
  <c r="E3462"/>
  <c r="F3461"/>
  <c r="E3461"/>
  <c r="F3460"/>
  <c r="E3460"/>
  <c r="F3459"/>
  <c r="E3459"/>
  <c r="F3458"/>
  <c r="E3458"/>
  <c r="F3457"/>
  <c r="E3457"/>
  <c r="F3456"/>
  <c r="E3456"/>
  <c r="F3455"/>
  <c r="E3455"/>
  <c r="F3454"/>
  <c r="E3454"/>
  <c r="F3453"/>
  <c r="E3453"/>
  <c r="F3452"/>
  <c r="E3452"/>
  <c r="F3451"/>
  <c r="E3451"/>
  <c r="F3450"/>
  <c r="E3450"/>
  <c r="F3449"/>
  <c r="E3449"/>
  <c r="F3448"/>
  <c r="E3448"/>
  <c r="F3447"/>
  <c r="E3447"/>
  <c r="F3446"/>
  <c r="E3446"/>
  <c r="F3445"/>
  <c r="E3445"/>
  <c r="F3444"/>
  <c r="E3444"/>
  <c r="F3443"/>
  <c r="E3443"/>
  <c r="F3442"/>
  <c r="E3442"/>
  <c r="F3441"/>
  <c r="E3441"/>
  <c r="F3440"/>
  <c r="E3440"/>
  <c r="F3439"/>
  <c r="E3439"/>
  <c r="F3438"/>
  <c r="E3438"/>
  <c r="F3437"/>
  <c r="E3437"/>
  <c r="F3436"/>
  <c r="E3436"/>
  <c r="F3435"/>
  <c r="E3435"/>
  <c r="F3434"/>
  <c r="E3434"/>
  <c r="F3433"/>
  <c r="E3433"/>
  <c r="F3432"/>
  <c r="E3432"/>
  <c r="F3431"/>
  <c r="E3431"/>
  <c r="F3430"/>
  <c r="E3430"/>
  <c r="F3429"/>
  <c r="E3429"/>
  <c r="F3428"/>
  <c r="E3428"/>
  <c r="F3427"/>
  <c r="E3427"/>
  <c r="F3426"/>
  <c r="E3426"/>
  <c r="F3425"/>
  <c r="E3425"/>
  <c r="H3424"/>
  <c r="H3425" s="1"/>
  <c r="H3426" s="1"/>
  <c r="H3427" s="1"/>
  <c r="H3428" s="1"/>
  <c r="H3429" s="1"/>
  <c r="H3430" s="1"/>
  <c r="H3431" s="1"/>
  <c r="H3432" s="1"/>
  <c r="H3433" s="1"/>
  <c r="H3434" s="1"/>
  <c r="H3435" s="1"/>
  <c r="H3436" s="1"/>
  <c r="H3437" s="1"/>
  <c r="H3438" s="1"/>
  <c r="H3439" s="1"/>
  <c r="H3440" s="1"/>
  <c r="H3441" s="1"/>
  <c r="H3442" s="1"/>
  <c r="H3443" s="1"/>
  <c r="H3444" s="1"/>
  <c r="H3445" s="1"/>
  <c r="H3446" s="1"/>
  <c r="H3447" s="1"/>
  <c r="H3448" s="1"/>
  <c r="H3449" s="1"/>
  <c r="H3450" s="1"/>
  <c r="H3451" s="1"/>
  <c r="H3452" s="1"/>
  <c r="H3453" s="1"/>
  <c r="H3454" s="1"/>
  <c r="H3455" s="1"/>
  <c r="H3456" s="1"/>
  <c r="H3457" s="1"/>
  <c r="H3458" s="1"/>
  <c r="H3459" s="1"/>
  <c r="H3460" s="1"/>
  <c r="H3461" s="1"/>
  <c r="H3462" s="1"/>
  <c r="H3463" s="1"/>
  <c r="H3464" s="1"/>
  <c r="H3465" s="1"/>
  <c r="H3466" s="1"/>
  <c r="H3467" s="1"/>
  <c r="H3468" s="1"/>
  <c r="H3469" s="1"/>
  <c r="H3470" s="1"/>
  <c r="H3471" s="1"/>
  <c r="H3472" s="1"/>
  <c r="H3473" s="1"/>
  <c r="H3474" s="1"/>
  <c r="H3475" s="1"/>
  <c r="H3476" s="1"/>
  <c r="H3477" s="1"/>
  <c r="H3478" s="1"/>
  <c r="H3479" s="1"/>
  <c r="H3480" s="1"/>
  <c r="H3481" s="1"/>
  <c r="H3482" s="1"/>
  <c r="H3483" s="1"/>
  <c r="H3484" s="1"/>
  <c r="H3485" s="1"/>
  <c r="H3486" s="1"/>
  <c r="H3487" s="1"/>
  <c r="H3488" s="1"/>
  <c r="H3489" s="1"/>
  <c r="H3490" s="1"/>
  <c r="H3491" s="1"/>
  <c r="H3492" s="1"/>
  <c r="H3493" s="1"/>
  <c r="H3494" s="1"/>
  <c r="H3495" s="1"/>
  <c r="H3496" s="1"/>
  <c r="H3497" s="1"/>
  <c r="H3498" s="1"/>
  <c r="H3499" s="1"/>
  <c r="H3500" s="1"/>
  <c r="H3501" s="1"/>
  <c r="H3502" s="1"/>
  <c r="H3503" s="1"/>
  <c r="H3504" s="1"/>
  <c r="H3505" s="1"/>
  <c r="H3506" s="1"/>
  <c r="H3507" s="1"/>
  <c r="H3508" s="1"/>
  <c r="H3509" s="1"/>
  <c r="H3510" s="1"/>
  <c r="H3511" s="1"/>
  <c r="H3512" s="1"/>
  <c r="F3424"/>
  <c r="E3424"/>
  <c r="F3423"/>
  <c r="E3423"/>
  <c r="H3334"/>
  <c r="H3335" s="1"/>
  <c r="H3336" s="1"/>
  <c r="H3337" s="1"/>
  <c r="H3338" s="1"/>
  <c r="H3339" s="1"/>
  <c r="H3340" s="1"/>
  <c r="H3341" s="1"/>
  <c r="H3342" s="1"/>
  <c r="H3343" s="1"/>
  <c r="H3344" s="1"/>
  <c r="H3345" s="1"/>
  <c r="H3346" s="1"/>
  <c r="H3347" s="1"/>
  <c r="H3348" s="1"/>
  <c r="H3349" s="1"/>
  <c r="H3350" s="1"/>
  <c r="H3351" s="1"/>
  <c r="H3352" s="1"/>
  <c r="H3353" s="1"/>
  <c r="H3354" s="1"/>
  <c r="H3355" s="1"/>
  <c r="H3356" s="1"/>
  <c r="H3357" s="1"/>
  <c r="H3358" s="1"/>
  <c r="H3359" s="1"/>
  <c r="H3360" s="1"/>
  <c r="H3361" s="1"/>
  <c r="H3362" s="1"/>
  <c r="H3363" s="1"/>
  <c r="H3364" s="1"/>
  <c r="H3365" s="1"/>
  <c r="H3366" s="1"/>
  <c r="H3367" s="1"/>
  <c r="H3368" s="1"/>
  <c r="H3369" s="1"/>
  <c r="H3370" s="1"/>
  <c r="H3371" s="1"/>
  <c r="H3372" s="1"/>
  <c r="H3373" s="1"/>
  <c r="H3374" s="1"/>
  <c r="H3375" s="1"/>
  <c r="H3376" s="1"/>
  <c r="H3377" s="1"/>
  <c r="H3378" s="1"/>
  <c r="H3379" s="1"/>
  <c r="H3380" s="1"/>
  <c r="H3381" s="1"/>
  <c r="H3382" s="1"/>
  <c r="H3383" s="1"/>
  <c r="H3384" s="1"/>
  <c r="H3385" s="1"/>
  <c r="H3386" s="1"/>
  <c r="H3387" s="1"/>
  <c r="H3388" s="1"/>
  <c r="H3389" s="1"/>
  <c r="H3390" s="1"/>
  <c r="H3391" s="1"/>
  <c r="H3392" s="1"/>
  <c r="H3393" s="1"/>
  <c r="H3394" s="1"/>
  <c r="H3395" s="1"/>
  <c r="H3396" s="1"/>
  <c r="H3397" s="1"/>
  <c r="H3398" s="1"/>
  <c r="H3399" s="1"/>
  <c r="H3400" s="1"/>
  <c r="H3401" s="1"/>
  <c r="H3402" s="1"/>
  <c r="H3403" s="1"/>
  <c r="H3404" s="1"/>
  <c r="H3405" s="1"/>
  <c r="H3406" s="1"/>
  <c r="H3407" s="1"/>
  <c r="H3408" s="1"/>
  <c r="H3409" s="1"/>
  <c r="H3410" s="1"/>
  <c r="H3411" s="1"/>
  <c r="H3412" s="1"/>
  <c r="H3413" s="1"/>
  <c r="H3414" s="1"/>
  <c r="H3415" s="1"/>
  <c r="H3416" s="1"/>
  <c r="H3417" s="1"/>
  <c r="H3418" s="1"/>
  <c r="H3419" s="1"/>
  <c r="H3420" s="1"/>
  <c r="H3421" s="1"/>
  <c r="H3422" s="1"/>
  <c r="H3244"/>
  <c r="H3245" s="1"/>
  <c r="H3246" s="1"/>
  <c r="H3247" s="1"/>
  <c r="H3248" s="1"/>
  <c r="H3249" s="1"/>
  <c r="H3250" s="1"/>
  <c r="H3251" s="1"/>
  <c r="H3252" s="1"/>
  <c r="H3253" s="1"/>
  <c r="H3254" s="1"/>
  <c r="H3255" s="1"/>
  <c r="H3256" s="1"/>
  <c r="H3257" s="1"/>
  <c r="H3258" s="1"/>
  <c r="H3259" s="1"/>
  <c r="H3260" s="1"/>
  <c r="H3261" s="1"/>
  <c r="H3262" s="1"/>
  <c r="H3263" s="1"/>
  <c r="H3264" s="1"/>
  <c r="H3265" s="1"/>
  <c r="H3266" s="1"/>
  <c r="H3267" s="1"/>
  <c r="H3268" s="1"/>
  <c r="H3269" s="1"/>
  <c r="H3270" s="1"/>
  <c r="H3271" s="1"/>
  <c r="H3272" s="1"/>
  <c r="H3273" s="1"/>
  <c r="H3274" s="1"/>
  <c r="H3275" s="1"/>
  <c r="H3276" s="1"/>
  <c r="H3277" s="1"/>
  <c r="H3278" s="1"/>
  <c r="H3279" s="1"/>
  <c r="H3280" s="1"/>
  <c r="H3281" s="1"/>
  <c r="H3282" s="1"/>
  <c r="H3283" s="1"/>
  <c r="H3284" s="1"/>
  <c r="H3285" s="1"/>
  <c r="H3286" s="1"/>
  <c r="H3287" s="1"/>
  <c r="H3288" s="1"/>
  <c r="H3289" s="1"/>
  <c r="H3290" s="1"/>
  <c r="H3291" s="1"/>
  <c r="H3292" s="1"/>
  <c r="H3293" s="1"/>
  <c r="H3294" s="1"/>
  <c r="H3295" s="1"/>
  <c r="H3296" s="1"/>
  <c r="H3297" s="1"/>
  <c r="H3298" s="1"/>
  <c r="H3299" s="1"/>
  <c r="H3300" s="1"/>
  <c r="H3301" s="1"/>
  <c r="H3302" s="1"/>
  <c r="H3303" s="1"/>
  <c r="H3304" s="1"/>
  <c r="H3305" s="1"/>
  <c r="H3306" s="1"/>
  <c r="H3307" s="1"/>
  <c r="H3308" s="1"/>
  <c r="H3309" s="1"/>
  <c r="H3310" s="1"/>
  <c r="H3311" s="1"/>
  <c r="H3312" s="1"/>
  <c r="H3313" s="1"/>
  <c r="H3314" s="1"/>
  <c r="H3315" s="1"/>
  <c r="H3316" s="1"/>
  <c r="H3317" s="1"/>
  <c r="H3318" s="1"/>
  <c r="H3319" s="1"/>
  <c r="H3320" s="1"/>
  <c r="H3321" s="1"/>
  <c r="H3322" s="1"/>
  <c r="H3323" s="1"/>
  <c r="H3324" s="1"/>
  <c r="H3325" s="1"/>
  <c r="H3326" s="1"/>
  <c r="H3327" s="1"/>
  <c r="H3328" s="1"/>
  <c r="H3329" s="1"/>
  <c r="H3330" s="1"/>
  <c r="H3331" s="1"/>
  <c r="H3332" s="1"/>
  <c r="H3154"/>
  <c r="H3155" s="1"/>
  <c r="H3156" s="1"/>
  <c r="H3157" s="1"/>
  <c r="H3158" s="1"/>
  <c r="H3159" s="1"/>
  <c r="H3160" s="1"/>
  <c r="H3161" s="1"/>
  <c r="H3162" s="1"/>
  <c r="H3163" s="1"/>
  <c r="H3164" s="1"/>
  <c r="H3165" s="1"/>
  <c r="H3166" s="1"/>
  <c r="H3167" s="1"/>
  <c r="H3168" s="1"/>
  <c r="H3169" s="1"/>
  <c r="H3170" s="1"/>
  <c r="H3171" s="1"/>
  <c r="H3172" s="1"/>
  <c r="H3173" s="1"/>
  <c r="H3174" s="1"/>
  <c r="H3175" s="1"/>
  <c r="H3176" s="1"/>
  <c r="H3177" s="1"/>
  <c r="H3178" s="1"/>
  <c r="H3179" s="1"/>
  <c r="H3180" s="1"/>
  <c r="H3181" s="1"/>
  <c r="H3182" s="1"/>
  <c r="H3183" s="1"/>
  <c r="H3184" s="1"/>
  <c r="H3185" s="1"/>
  <c r="H3186" s="1"/>
  <c r="H3187" s="1"/>
  <c r="H3188" s="1"/>
  <c r="H3189" s="1"/>
  <c r="H3190" s="1"/>
  <c r="H3191" s="1"/>
  <c r="H3192" s="1"/>
  <c r="H3193" s="1"/>
  <c r="H3194" s="1"/>
  <c r="H3195" s="1"/>
  <c r="H3196" s="1"/>
  <c r="H3197" s="1"/>
  <c r="H3198" s="1"/>
  <c r="H3199" s="1"/>
  <c r="H3200" s="1"/>
  <c r="H3201" s="1"/>
  <c r="H3202" s="1"/>
  <c r="H3203" s="1"/>
  <c r="H3204" s="1"/>
  <c r="H3205" s="1"/>
  <c r="H3206" s="1"/>
  <c r="H3207" s="1"/>
  <c r="H3208" s="1"/>
  <c r="H3209" s="1"/>
  <c r="H3210" s="1"/>
  <c r="H3211" s="1"/>
  <c r="H3212" s="1"/>
  <c r="H3213" s="1"/>
  <c r="H3214" s="1"/>
  <c r="H3215" s="1"/>
  <c r="H3216" s="1"/>
  <c r="H3217" s="1"/>
  <c r="H3218" s="1"/>
  <c r="H3219" s="1"/>
  <c r="H3220" s="1"/>
  <c r="H3221" s="1"/>
  <c r="H3222" s="1"/>
  <c r="H3223" s="1"/>
  <c r="H3224" s="1"/>
  <c r="H3225" s="1"/>
  <c r="H3226" s="1"/>
  <c r="H3227" s="1"/>
  <c r="H3228" s="1"/>
  <c r="H3229" s="1"/>
  <c r="H3230" s="1"/>
  <c r="H3231" s="1"/>
  <c r="H3232" s="1"/>
  <c r="H3233" s="1"/>
  <c r="H3234" s="1"/>
  <c r="H3235" s="1"/>
  <c r="H3236" s="1"/>
  <c r="H3237" s="1"/>
  <c r="H3238" s="1"/>
  <c r="H3239" s="1"/>
  <c r="H3240" s="1"/>
  <c r="H3241" s="1"/>
  <c r="H3242" s="1"/>
  <c r="H3064"/>
  <c r="H3065" s="1"/>
  <c r="H3066" s="1"/>
  <c r="H3067" s="1"/>
  <c r="H3068" s="1"/>
  <c r="H3069" s="1"/>
  <c r="H3070" s="1"/>
  <c r="H3071" s="1"/>
  <c r="H3072" s="1"/>
  <c r="H3073" s="1"/>
  <c r="H3074" s="1"/>
  <c r="H3075" s="1"/>
  <c r="H3076" s="1"/>
  <c r="H3077" s="1"/>
  <c r="H3078" s="1"/>
  <c r="H3079" s="1"/>
  <c r="H3080" s="1"/>
  <c r="H3081" s="1"/>
  <c r="H3082" s="1"/>
  <c r="H3083" s="1"/>
  <c r="H3084" s="1"/>
  <c r="H3085" s="1"/>
  <c r="H3086" s="1"/>
  <c r="H3087" s="1"/>
  <c r="H3088" s="1"/>
  <c r="H3089" s="1"/>
  <c r="H3090" s="1"/>
  <c r="H3091" s="1"/>
  <c r="H3092" s="1"/>
  <c r="H3093" s="1"/>
  <c r="H3094" s="1"/>
  <c r="H3095" s="1"/>
  <c r="H3096" s="1"/>
  <c r="H3097" s="1"/>
  <c r="H3098" s="1"/>
  <c r="H3099" s="1"/>
  <c r="H3100" s="1"/>
  <c r="H3101" s="1"/>
  <c r="H3102" s="1"/>
  <c r="H3103" s="1"/>
  <c r="H3104" s="1"/>
  <c r="H3105" s="1"/>
  <c r="H3106" s="1"/>
  <c r="H3107" s="1"/>
  <c r="H3108" s="1"/>
  <c r="H3109" s="1"/>
  <c r="H3110" s="1"/>
  <c r="H3111" s="1"/>
  <c r="H3112" s="1"/>
  <c r="H3113" s="1"/>
  <c r="H3114" s="1"/>
  <c r="H3115" s="1"/>
  <c r="H3116" s="1"/>
  <c r="H3117" s="1"/>
  <c r="H3118" s="1"/>
  <c r="H3119" s="1"/>
  <c r="H3120" s="1"/>
  <c r="H3121" s="1"/>
  <c r="H3122" s="1"/>
  <c r="H3123" s="1"/>
  <c r="H3124" s="1"/>
  <c r="H3125" s="1"/>
  <c r="H3126" s="1"/>
  <c r="H3127" s="1"/>
  <c r="H3128" s="1"/>
  <c r="H3129" s="1"/>
  <c r="H3130" s="1"/>
  <c r="H3131" s="1"/>
  <c r="H3132" s="1"/>
  <c r="H3133" s="1"/>
  <c r="H3134" s="1"/>
  <c r="H3135" s="1"/>
  <c r="H3136" s="1"/>
  <c r="H3137" s="1"/>
  <c r="H3138" s="1"/>
  <c r="H3139" s="1"/>
  <c r="H3140" s="1"/>
  <c r="H3141" s="1"/>
  <c r="H3142" s="1"/>
  <c r="H3143" s="1"/>
  <c r="H3144" s="1"/>
  <c r="H3145" s="1"/>
  <c r="H3146" s="1"/>
  <c r="H3147" s="1"/>
  <c r="H3148" s="1"/>
  <c r="H3149" s="1"/>
  <c r="H3150" s="1"/>
  <c r="H3151" s="1"/>
  <c r="H3152" s="1"/>
  <c r="H2974"/>
  <c r="H2975" s="1"/>
  <c r="H2976" s="1"/>
  <c r="H2977" s="1"/>
  <c r="H2978" s="1"/>
  <c r="H2979" s="1"/>
  <c r="H2980" s="1"/>
  <c r="H2981" s="1"/>
  <c r="H2982" s="1"/>
  <c r="H2983" s="1"/>
  <c r="H2984" s="1"/>
  <c r="H2985" s="1"/>
  <c r="H2986" s="1"/>
  <c r="H2987" s="1"/>
  <c r="H2988" s="1"/>
  <c r="H2989" s="1"/>
  <c r="H2990" s="1"/>
  <c r="H2991" s="1"/>
  <c r="H2992" s="1"/>
  <c r="H2993" s="1"/>
  <c r="H2994" s="1"/>
  <c r="H2995" s="1"/>
  <c r="H2996" s="1"/>
  <c r="H2997" s="1"/>
  <c r="H2998" s="1"/>
  <c r="H2999" s="1"/>
  <c r="H3000" s="1"/>
  <c r="H3001" s="1"/>
  <c r="H3002" s="1"/>
  <c r="H3003" s="1"/>
  <c r="H3004" s="1"/>
  <c r="H3005" s="1"/>
  <c r="H3006" s="1"/>
  <c r="H3007" s="1"/>
  <c r="H3008" s="1"/>
  <c r="H3009" s="1"/>
  <c r="H3010" s="1"/>
  <c r="H3011" s="1"/>
  <c r="H3012" s="1"/>
  <c r="H3013" s="1"/>
  <c r="H3014" s="1"/>
  <c r="H3015" s="1"/>
  <c r="H3016" s="1"/>
  <c r="H3017" s="1"/>
  <c r="H3018" s="1"/>
  <c r="H3019" s="1"/>
  <c r="H3020" s="1"/>
  <c r="H3021" s="1"/>
  <c r="H3022" s="1"/>
  <c r="H3023" s="1"/>
  <c r="H3024" s="1"/>
  <c r="H3025" s="1"/>
  <c r="H3026" s="1"/>
  <c r="H3027" s="1"/>
  <c r="H3028" s="1"/>
  <c r="H3029" s="1"/>
  <c r="H3030" s="1"/>
  <c r="H3031" s="1"/>
  <c r="H3032" s="1"/>
  <c r="H3033" s="1"/>
  <c r="H3034" s="1"/>
  <c r="H3035" s="1"/>
  <c r="H3036" s="1"/>
  <c r="H3037" s="1"/>
  <c r="H3038" s="1"/>
  <c r="H3039" s="1"/>
  <c r="H3040" s="1"/>
  <c r="H3041" s="1"/>
  <c r="H3042" s="1"/>
  <c r="H3043" s="1"/>
  <c r="H3044" s="1"/>
  <c r="H3045" s="1"/>
  <c r="H3046" s="1"/>
  <c r="H3047" s="1"/>
  <c r="H3048" s="1"/>
  <c r="H3049" s="1"/>
  <c r="H3050" s="1"/>
  <c r="H3051" s="1"/>
  <c r="H3052" s="1"/>
  <c r="H3053" s="1"/>
  <c r="H3054" s="1"/>
  <c r="H3055" s="1"/>
  <c r="H3056" s="1"/>
  <c r="H3057" s="1"/>
  <c r="H3058" s="1"/>
  <c r="H3059" s="1"/>
  <c r="H3060" s="1"/>
  <c r="H3061" s="1"/>
  <c r="H3062" s="1"/>
  <c r="H2884"/>
  <c r="H2885" s="1"/>
  <c r="H2886" s="1"/>
  <c r="H2887" s="1"/>
  <c r="H2888" s="1"/>
  <c r="H2889" s="1"/>
  <c r="H2890" s="1"/>
  <c r="H2891" s="1"/>
  <c r="H2892" s="1"/>
  <c r="H2893" s="1"/>
  <c r="H2894" s="1"/>
  <c r="H2895" s="1"/>
  <c r="H2896" s="1"/>
  <c r="H2897" s="1"/>
  <c r="H2898" s="1"/>
  <c r="H2899" s="1"/>
  <c r="H2900" s="1"/>
  <c r="H2901" s="1"/>
  <c r="H2902" s="1"/>
  <c r="H2903" s="1"/>
  <c r="H2904" s="1"/>
  <c r="H2905" s="1"/>
  <c r="H2906" s="1"/>
  <c r="H2907" s="1"/>
  <c r="H2908" s="1"/>
  <c r="H2909" s="1"/>
  <c r="H2910" s="1"/>
  <c r="H2911" s="1"/>
  <c r="H2912" s="1"/>
  <c r="H2913" s="1"/>
  <c r="H2914" s="1"/>
  <c r="H2915" s="1"/>
  <c r="H2916" s="1"/>
  <c r="H2917" s="1"/>
  <c r="H2918" s="1"/>
  <c r="H2919" s="1"/>
  <c r="H2920" s="1"/>
  <c r="H2921" s="1"/>
  <c r="H2922" s="1"/>
  <c r="H2923" s="1"/>
  <c r="H2924" s="1"/>
  <c r="H2925" s="1"/>
  <c r="H2926" s="1"/>
  <c r="H2927" s="1"/>
  <c r="H2928" s="1"/>
  <c r="H2929" s="1"/>
  <c r="H2930" s="1"/>
  <c r="H2931" s="1"/>
  <c r="H2932" s="1"/>
  <c r="H2933" s="1"/>
  <c r="H2934" s="1"/>
  <c r="H2935" s="1"/>
  <c r="H2936" s="1"/>
  <c r="H2937" s="1"/>
  <c r="H2938" s="1"/>
  <c r="H2939" s="1"/>
  <c r="H2940" s="1"/>
  <c r="H2941" s="1"/>
  <c r="H2942" s="1"/>
  <c r="H2943" s="1"/>
  <c r="H2944" s="1"/>
  <c r="H2945" s="1"/>
  <c r="H2946" s="1"/>
  <c r="H2947" s="1"/>
  <c r="H2948" s="1"/>
  <c r="H2949" s="1"/>
  <c r="H2950" s="1"/>
  <c r="H2951" s="1"/>
  <c r="H2952" s="1"/>
  <c r="H2953" s="1"/>
  <c r="H2954" s="1"/>
  <c r="H2955" s="1"/>
  <c r="H2956" s="1"/>
  <c r="H2957" s="1"/>
  <c r="H2958" s="1"/>
  <c r="H2959" s="1"/>
  <c r="H2960" s="1"/>
  <c r="H2961" s="1"/>
  <c r="H2962" s="1"/>
  <c r="H2963" s="1"/>
  <c r="H2964" s="1"/>
  <c r="H2965" s="1"/>
  <c r="H2966" s="1"/>
  <c r="H2967" s="1"/>
  <c r="H2968" s="1"/>
  <c r="H2969" s="1"/>
  <c r="H2970" s="1"/>
  <c r="H2971" s="1"/>
  <c r="H2972" s="1"/>
  <c r="H2794"/>
  <c r="H2795" s="1"/>
  <c r="H2796" s="1"/>
  <c r="H2797" s="1"/>
  <c r="H2798" s="1"/>
  <c r="H2799" s="1"/>
  <c r="H2800" s="1"/>
  <c r="H2801" s="1"/>
  <c r="H2802" s="1"/>
  <c r="H2803" s="1"/>
  <c r="H2804" s="1"/>
  <c r="H2805" s="1"/>
  <c r="H2806" s="1"/>
  <c r="H2807" s="1"/>
  <c r="H2808" s="1"/>
  <c r="H2809" s="1"/>
  <c r="H2810" s="1"/>
  <c r="H2811" s="1"/>
  <c r="H2812" s="1"/>
  <c r="H2813" s="1"/>
  <c r="H2814" s="1"/>
  <c r="H2815" s="1"/>
  <c r="H2816" s="1"/>
  <c r="H2817" s="1"/>
  <c r="H2818" s="1"/>
  <c r="H2819" s="1"/>
  <c r="H2820" s="1"/>
  <c r="H2821" s="1"/>
  <c r="H2822" s="1"/>
  <c r="H2823" s="1"/>
  <c r="H2824" s="1"/>
  <c r="H2825" s="1"/>
  <c r="H2826" s="1"/>
  <c r="H2827" s="1"/>
  <c r="H2828" s="1"/>
  <c r="H2829" s="1"/>
  <c r="H2830" s="1"/>
  <c r="H2831" s="1"/>
  <c r="H2832" s="1"/>
  <c r="H2833" s="1"/>
  <c r="H2834" s="1"/>
  <c r="H2835" s="1"/>
  <c r="H2836" s="1"/>
  <c r="H2837" s="1"/>
  <c r="H2838" s="1"/>
  <c r="H2839" s="1"/>
  <c r="H2840" s="1"/>
  <c r="H2841" s="1"/>
  <c r="H2842" s="1"/>
  <c r="H2843" s="1"/>
  <c r="H2844" s="1"/>
  <c r="H2845" s="1"/>
  <c r="H2846" s="1"/>
  <c r="H2847" s="1"/>
  <c r="H2848" s="1"/>
  <c r="H2849" s="1"/>
  <c r="H2850" s="1"/>
  <c r="H2851" s="1"/>
  <c r="H2852" s="1"/>
  <c r="H2853" s="1"/>
  <c r="H2854" s="1"/>
  <c r="H2855" s="1"/>
  <c r="H2856" s="1"/>
  <c r="H2857" s="1"/>
  <c r="H2858" s="1"/>
  <c r="H2859" s="1"/>
  <c r="H2860" s="1"/>
  <c r="H2861" s="1"/>
  <c r="H2862" s="1"/>
  <c r="H2863" s="1"/>
  <c r="H2864" s="1"/>
  <c r="H2865" s="1"/>
  <c r="H2866" s="1"/>
  <c r="H2867" s="1"/>
  <c r="H2868" s="1"/>
  <c r="H2869" s="1"/>
  <c r="H2870" s="1"/>
  <c r="H2871" s="1"/>
  <c r="H2872" s="1"/>
  <c r="H2873" s="1"/>
  <c r="H2874" s="1"/>
  <c r="H2875" s="1"/>
  <c r="H2876" s="1"/>
  <c r="H2877" s="1"/>
  <c r="H2878" s="1"/>
  <c r="H2879" s="1"/>
  <c r="H2880" s="1"/>
  <c r="H2881" s="1"/>
  <c r="H2882" s="1"/>
  <c r="H2704"/>
  <c r="H2705" s="1"/>
  <c r="H2706" s="1"/>
  <c r="H2707" s="1"/>
  <c r="H2708" s="1"/>
  <c r="H2709" s="1"/>
  <c r="H2710" s="1"/>
  <c r="H2711" s="1"/>
  <c r="H2712" s="1"/>
  <c r="H2713" s="1"/>
  <c r="H2714" s="1"/>
  <c r="H2715" s="1"/>
  <c r="H2716" s="1"/>
  <c r="H2717" s="1"/>
  <c r="H2718" s="1"/>
  <c r="H2719" s="1"/>
  <c r="H2720" s="1"/>
  <c r="H2721" s="1"/>
  <c r="H2722" s="1"/>
  <c r="H2723" s="1"/>
  <c r="H2724" s="1"/>
  <c r="H2725" s="1"/>
  <c r="H2726" s="1"/>
  <c r="H2727" s="1"/>
  <c r="H2728" s="1"/>
  <c r="H2729" s="1"/>
  <c r="H2730" s="1"/>
  <c r="H2731" s="1"/>
  <c r="H2732" s="1"/>
  <c r="H2733" s="1"/>
  <c r="H2734" s="1"/>
  <c r="H2735" s="1"/>
  <c r="H2736" s="1"/>
  <c r="H2737" s="1"/>
  <c r="H2738" s="1"/>
  <c r="H2739" s="1"/>
  <c r="H2740" s="1"/>
  <c r="H2741" s="1"/>
  <c r="H2742" s="1"/>
  <c r="H2743" s="1"/>
  <c r="H2744" s="1"/>
  <c r="H2745" s="1"/>
  <c r="H2746" s="1"/>
  <c r="H2747" s="1"/>
  <c r="H2748" s="1"/>
  <c r="H2749" s="1"/>
  <c r="H2750" s="1"/>
  <c r="H2751" s="1"/>
  <c r="H2752" s="1"/>
  <c r="H2753" s="1"/>
  <c r="H2754" s="1"/>
  <c r="H2755" s="1"/>
  <c r="H2756" s="1"/>
  <c r="H2757" s="1"/>
  <c r="H2758" s="1"/>
  <c r="H2759" s="1"/>
  <c r="H2760" s="1"/>
  <c r="H2761" s="1"/>
  <c r="H2762" s="1"/>
  <c r="H2763" s="1"/>
  <c r="H2764" s="1"/>
  <c r="H2765" s="1"/>
  <c r="H2766" s="1"/>
  <c r="H2767" s="1"/>
  <c r="H2768" s="1"/>
  <c r="H2769" s="1"/>
  <c r="H2770" s="1"/>
  <c r="H2771" s="1"/>
  <c r="H2772" s="1"/>
  <c r="H2773" s="1"/>
  <c r="H2774" s="1"/>
  <c r="H2775" s="1"/>
  <c r="H2776" s="1"/>
  <c r="H2777" s="1"/>
  <c r="H2778" s="1"/>
  <c r="H2779" s="1"/>
  <c r="H2780" s="1"/>
  <c r="H2781" s="1"/>
  <c r="H2782" s="1"/>
  <c r="H2783" s="1"/>
  <c r="H2784" s="1"/>
  <c r="H2785" s="1"/>
  <c r="H2786" s="1"/>
  <c r="H2787" s="1"/>
  <c r="H2788" s="1"/>
  <c r="H2789" s="1"/>
  <c r="H2790" s="1"/>
  <c r="H2791" s="1"/>
  <c r="H2792" s="1"/>
  <c r="H2614"/>
  <c r="H2615" s="1"/>
  <c r="H2616" s="1"/>
  <c r="H2617" s="1"/>
  <c r="H2618" s="1"/>
  <c r="H2619" s="1"/>
  <c r="H2620" s="1"/>
  <c r="H2621" s="1"/>
  <c r="H2622" s="1"/>
  <c r="H2623" s="1"/>
  <c r="H2624" s="1"/>
  <c r="H2625" s="1"/>
  <c r="H2626" s="1"/>
  <c r="H2627" s="1"/>
  <c r="H2628" s="1"/>
  <c r="H2629" s="1"/>
  <c r="H2630" s="1"/>
  <c r="H2631" s="1"/>
  <c r="H2632" s="1"/>
  <c r="H2633" s="1"/>
  <c r="H2634" s="1"/>
  <c r="H2635" s="1"/>
  <c r="H2636" s="1"/>
  <c r="H2637" s="1"/>
  <c r="H2638" s="1"/>
  <c r="H2639" s="1"/>
  <c r="H2640" s="1"/>
  <c r="H2641" s="1"/>
  <c r="H2642" s="1"/>
  <c r="H2643" s="1"/>
  <c r="H2644" s="1"/>
  <c r="H2645" s="1"/>
  <c r="H2646" s="1"/>
  <c r="H2647" s="1"/>
  <c r="H2648" s="1"/>
  <c r="H2649" s="1"/>
  <c r="H2650" s="1"/>
  <c r="H2651" s="1"/>
  <c r="H2652" s="1"/>
  <c r="H2653" s="1"/>
  <c r="H2654" s="1"/>
  <c r="H2655" s="1"/>
  <c r="H2656" s="1"/>
  <c r="H2657" s="1"/>
  <c r="H2658" s="1"/>
  <c r="H2659" s="1"/>
  <c r="H2660" s="1"/>
  <c r="H2661" s="1"/>
  <c r="H2662" s="1"/>
  <c r="H2663" s="1"/>
  <c r="H2664" s="1"/>
  <c r="H2665" s="1"/>
  <c r="H2666" s="1"/>
  <c r="H2667" s="1"/>
  <c r="H2668" s="1"/>
  <c r="H2669" s="1"/>
  <c r="H2670" s="1"/>
  <c r="H2671" s="1"/>
  <c r="H2672" s="1"/>
  <c r="H2673" s="1"/>
  <c r="H2674" s="1"/>
  <c r="H2675" s="1"/>
  <c r="H2676" s="1"/>
  <c r="H2677" s="1"/>
  <c r="H2678" s="1"/>
  <c r="H2679" s="1"/>
  <c r="H2680" s="1"/>
  <c r="H2681" s="1"/>
  <c r="H2682" s="1"/>
  <c r="H2683" s="1"/>
  <c r="H2684" s="1"/>
  <c r="H2685" s="1"/>
  <c r="H2686" s="1"/>
  <c r="H2687" s="1"/>
  <c r="H2688" s="1"/>
  <c r="H2689" s="1"/>
  <c r="H2690" s="1"/>
  <c r="H2691" s="1"/>
  <c r="H2692" s="1"/>
  <c r="H2693" s="1"/>
  <c r="H2694" s="1"/>
  <c r="H2695" s="1"/>
  <c r="H2696" s="1"/>
  <c r="H2697" s="1"/>
  <c r="H2698" s="1"/>
  <c r="H2699" s="1"/>
  <c r="H2700" s="1"/>
  <c r="H2701" s="1"/>
  <c r="H2702" s="1"/>
  <c r="H2524"/>
  <c r="H2525" s="1"/>
  <c r="H2526" s="1"/>
  <c r="H2527" s="1"/>
  <c r="H2528" s="1"/>
  <c r="H2529" s="1"/>
  <c r="H2530" s="1"/>
  <c r="H2531" s="1"/>
  <c r="H2532" s="1"/>
  <c r="H2533" s="1"/>
  <c r="H2534" s="1"/>
  <c r="H2535" s="1"/>
  <c r="H2536" s="1"/>
  <c r="H2537" s="1"/>
  <c r="H2538" s="1"/>
  <c r="H2539" s="1"/>
  <c r="H2540" s="1"/>
  <c r="H2541" s="1"/>
  <c r="H2542" s="1"/>
  <c r="H2543" s="1"/>
  <c r="H2544" s="1"/>
  <c r="H2545" s="1"/>
  <c r="H2546" s="1"/>
  <c r="H2547" s="1"/>
  <c r="H2548" s="1"/>
  <c r="H2549" s="1"/>
  <c r="H2550" s="1"/>
  <c r="H2551" s="1"/>
  <c r="H2552" s="1"/>
  <c r="H2553" s="1"/>
  <c r="H2554" s="1"/>
  <c r="H2555" s="1"/>
  <c r="H2556" s="1"/>
  <c r="H2557" s="1"/>
  <c r="H2558" s="1"/>
  <c r="H2559" s="1"/>
  <c r="H2560" s="1"/>
  <c r="H2561" s="1"/>
  <c r="H2562" s="1"/>
  <c r="H2563" s="1"/>
  <c r="H2564" s="1"/>
  <c r="H2565" s="1"/>
  <c r="H2566" s="1"/>
  <c r="H2567" s="1"/>
  <c r="H2568" s="1"/>
  <c r="H2569" s="1"/>
  <c r="H2570" s="1"/>
  <c r="H2571" s="1"/>
  <c r="H2572" s="1"/>
  <c r="H2573" s="1"/>
  <c r="H2574" s="1"/>
  <c r="H2575" s="1"/>
  <c r="H2576" s="1"/>
  <c r="H2577" s="1"/>
  <c r="H2578" s="1"/>
  <c r="H2579" s="1"/>
  <c r="H2580" s="1"/>
  <c r="H2581" s="1"/>
  <c r="H2582" s="1"/>
  <c r="H2583" s="1"/>
  <c r="H2584" s="1"/>
  <c r="H2585" s="1"/>
  <c r="H2586" s="1"/>
  <c r="H2587" s="1"/>
  <c r="H2588" s="1"/>
  <c r="H2589" s="1"/>
  <c r="H2590" s="1"/>
  <c r="H2591" s="1"/>
  <c r="H2592" s="1"/>
  <c r="H2593" s="1"/>
  <c r="H2594" s="1"/>
  <c r="H2595" s="1"/>
  <c r="H2596" s="1"/>
  <c r="H2597" s="1"/>
  <c r="H2598" s="1"/>
  <c r="H2599" s="1"/>
  <c r="H2600" s="1"/>
  <c r="H2601" s="1"/>
  <c r="H2602" s="1"/>
  <c r="H2603" s="1"/>
  <c r="H2604" s="1"/>
  <c r="H2605" s="1"/>
  <c r="H2606" s="1"/>
  <c r="H2607" s="1"/>
  <c r="H2608" s="1"/>
  <c r="H2609" s="1"/>
  <c r="H2610" s="1"/>
  <c r="H2611" s="1"/>
  <c r="H2612" s="1"/>
  <c r="H2434"/>
  <c r="H2435" s="1"/>
  <c r="H2436" s="1"/>
  <c r="H2437" s="1"/>
  <c r="H2438" s="1"/>
  <c r="H2439" s="1"/>
  <c r="H2440" s="1"/>
  <c r="H2441" s="1"/>
  <c r="H2442" s="1"/>
  <c r="H2443" s="1"/>
  <c r="H2444" s="1"/>
  <c r="H2445" s="1"/>
  <c r="H2446" s="1"/>
  <c r="H2447" s="1"/>
  <c r="H2448" s="1"/>
  <c r="H2449" s="1"/>
  <c r="H2450" s="1"/>
  <c r="H2451" s="1"/>
  <c r="H2452" s="1"/>
  <c r="H2453" s="1"/>
  <c r="H2454" s="1"/>
  <c r="H2455" s="1"/>
  <c r="H2456" s="1"/>
  <c r="H2457" s="1"/>
  <c r="H2458" s="1"/>
  <c r="H2459" s="1"/>
  <c r="H2460" s="1"/>
  <c r="H2461" s="1"/>
  <c r="H2462" s="1"/>
  <c r="H2463" s="1"/>
  <c r="H2464" s="1"/>
  <c r="H2465" s="1"/>
  <c r="H2466" s="1"/>
  <c r="H2467" s="1"/>
  <c r="H2468" s="1"/>
  <c r="H2469" s="1"/>
  <c r="H2470" s="1"/>
  <c r="H2471" s="1"/>
  <c r="H2472" s="1"/>
  <c r="H2473" s="1"/>
  <c r="H2474" s="1"/>
  <c r="H2475" s="1"/>
  <c r="H2476" s="1"/>
  <c r="H2477" s="1"/>
  <c r="H2478" s="1"/>
  <c r="H2479" s="1"/>
  <c r="H2480" s="1"/>
  <c r="H2481" s="1"/>
  <c r="H2482" s="1"/>
  <c r="H2483" s="1"/>
  <c r="H2484" s="1"/>
  <c r="H2485" s="1"/>
  <c r="H2486" s="1"/>
  <c r="H2487" s="1"/>
  <c r="H2488" s="1"/>
  <c r="H2489" s="1"/>
  <c r="H2490" s="1"/>
  <c r="H2491" s="1"/>
  <c r="H2492" s="1"/>
  <c r="H2493" s="1"/>
  <c r="H2494" s="1"/>
  <c r="H2495" s="1"/>
  <c r="H2496" s="1"/>
  <c r="H2497" s="1"/>
  <c r="H2498" s="1"/>
  <c r="H2499" s="1"/>
  <c r="H2500" s="1"/>
  <c r="H2501" s="1"/>
  <c r="H2502" s="1"/>
  <c r="H2503" s="1"/>
  <c r="H2504" s="1"/>
  <c r="H2505" s="1"/>
  <c r="H2506" s="1"/>
  <c r="H2507" s="1"/>
  <c r="H2508" s="1"/>
  <c r="H2509" s="1"/>
  <c r="H2510" s="1"/>
  <c r="H2511" s="1"/>
  <c r="H2512" s="1"/>
  <c r="H2513" s="1"/>
  <c r="H2514" s="1"/>
  <c r="H2515" s="1"/>
  <c r="H2516" s="1"/>
  <c r="H2517" s="1"/>
  <c r="H2518" s="1"/>
  <c r="H2519" s="1"/>
  <c r="H2520" s="1"/>
  <c r="H2521" s="1"/>
  <c r="H2522" s="1"/>
  <c r="H2344"/>
  <c r="H2345" s="1"/>
  <c r="H2346" s="1"/>
  <c r="H2347" s="1"/>
  <c r="H2348" s="1"/>
  <c r="H2349" s="1"/>
  <c r="H2350" s="1"/>
  <c r="H2351" s="1"/>
  <c r="H2352" s="1"/>
  <c r="H2353" s="1"/>
  <c r="H2354" s="1"/>
  <c r="H2355" s="1"/>
  <c r="H2356" s="1"/>
  <c r="H2357" s="1"/>
  <c r="H2358" s="1"/>
  <c r="H2359" s="1"/>
  <c r="H2360" s="1"/>
  <c r="H2361" s="1"/>
  <c r="H2362" s="1"/>
  <c r="H2363" s="1"/>
  <c r="H2364" s="1"/>
  <c r="H2365" s="1"/>
  <c r="H2366" s="1"/>
  <c r="H2367" s="1"/>
  <c r="H2368" s="1"/>
  <c r="H2369" s="1"/>
  <c r="H2370" s="1"/>
  <c r="H2371" s="1"/>
  <c r="H2372" s="1"/>
  <c r="H2373" s="1"/>
  <c r="H2374" s="1"/>
  <c r="H2375" s="1"/>
  <c r="H2376" s="1"/>
  <c r="H2377" s="1"/>
  <c r="H2378" s="1"/>
  <c r="H2379" s="1"/>
  <c r="H2380" s="1"/>
  <c r="H2381" s="1"/>
  <c r="H2382" s="1"/>
  <c r="H2383" s="1"/>
  <c r="H2384" s="1"/>
  <c r="H2385" s="1"/>
  <c r="H2386" s="1"/>
  <c r="H2387" s="1"/>
  <c r="H2388" s="1"/>
  <c r="H2389" s="1"/>
  <c r="H2390" s="1"/>
  <c r="H2391" s="1"/>
  <c r="H2392" s="1"/>
  <c r="H2393" s="1"/>
  <c r="H2394" s="1"/>
  <c r="H2395" s="1"/>
  <c r="H2396" s="1"/>
  <c r="H2397" s="1"/>
  <c r="H2398" s="1"/>
  <c r="H2399" s="1"/>
  <c r="H2400" s="1"/>
  <c r="H2401" s="1"/>
  <c r="H2402" s="1"/>
  <c r="H2403" s="1"/>
  <c r="H2404" s="1"/>
  <c r="H2405" s="1"/>
  <c r="H2406" s="1"/>
  <c r="H2407" s="1"/>
  <c r="H2408" s="1"/>
  <c r="H2409" s="1"/>
  <c r="H2410" s="1"/>
  <c r="H2411" s="1"/>
  <c r="H2412" s="1"/>
  <c r="H2413" s="1"/>
  <c r="H2414" s="1"/>
  <c r="H2415" s="1"/>
  <c r="H2416" s="1"/>
  <c r="H2417" s="1"/>
  <c r="H2418" s="1"/>
  <c r="H2419" s="1"/>
  <c r="H2420" s="1"/>
  <c r="H2421" s="1"/>
  <c r="H2422" s="1"/>
  <c r="H2423" s="1"/>
  <c r="H2424" s="1"/>
  <c r="H2425" s="1"/>
  <c r="H2426" s="1"/>
  <c r="H2427" s="1"/>
  <c r="H2428" s="1"/>
  <c r="H2429" s="1"/>
  <c r="H2430" s="1"/>
  <c r="H2431" s="1"/>
  <c r="H2432" s="1"/>
  <c r="H2254"/>
  <c r="H2255" s="1"/>
  <c r="H2256" s="1"/>
  <c r="H2257" s="1"/>
  <c r="H2258" s="1"/>
  <c r="H2259" s="1"/>
  <c r="H2260" s="1"/>
  <c r="H2261" s="1"/>
  <c r="H2262" s="1"/>
  <c r="H2263" s="1"/>
  <c r="H2264" s="1"/>
  <c r="H2265" s="1"/>
  <c r="H2266" s="1"/>
  <c r="H2267" s="1"/>
  <c r="H2268" s="1"/>
  <c r="H2269" s="1"/>
  <c r="H2270" s="1"/>
  <c r="H2271" s="1"/>
  <c r="H2272" s="1"/>
  <c r="H2273" s="1"/>
  <c r="H2274" s="1"/>
  <c r="H2275" s="1"/>
  <c r="H2276" s="1"/>
  <c r="H2277" s="1"/>
  <c r="H2278" s="1"/>
  <c r="H2279" s="1"/>
  <c r="H2280" s="1"/>
  <c r="H2281" s="1"/>
  <c r="H2282" s="1"/>
  <c r="H2283" s="1"/>
  <c r="H2284" s="1"/>
  <c r="H2285" s="1"/>
  <c r="H2286" s="1"/>
  <c r="H2287" s="1"/>
  <c r="H2288" s="1"/>
  <c r="H2289" s="1"/>
  <c r="H2290" s="1"/>
  <c r="H2291" s="1"/>
  <c r="H2292" s="1"/>
  <c r="H2293" s="1"/>
  <c r="H2294" s="1"/>
  <c r="H2295" s="1"/>
  <c r="H2296" s="1"/>
  <c r="H2297" s="1"/>
  <c r="H2298" s="1"/>
  <c r="H2299" s="1"/>
  <c r="H2300" s="1"/>
  <c r="H2301" s="1"/>
  <c r="H2302" s="1"/>
  <c r="H2303" s="1"/>
  <c r="H2304" s="1"/>
  <c r="H2305" s="1"/>
  <c r="H2306" s="1"/>
  <c r="H2307" s="1"/>
  <c r="H2308" s="1"/>
  <c r="H2309" s="1"/>
  <c r="H2310" s="1"/>
  <c r="H2311" s="1"/>
  <c r="H2312" s="1"/>
  <c r="H2313" s="1"/>
  <c r="H2314" s="1"/>
  <c r="H2315" s="1"/>
  <c r="H2316" s="1"/>
  <c r="H2317" s="1"/>
  <c r="H2318" s="1"/>
  <c r="H2319" s="1"/>
  <c r="H2320" s="1"/>
  <c r="H2321" s="1"/>
  <c r="H2322" s="1"/>
  <c r="H2323" s="1"/>
  <c r="H2324" s="1"/>
  <c r="H2325" s="1"/>
  <c r="H2326" s="1"/>
  <c r="H2327" s="1"/>
  <c r="H2328" s="1"/>
  <c r="H2329" s="1"/>
  <c r="H2330" s="1"/>
  <c r="H2331" s="1"/>
  <c r="H2332" s="1"/>
  <c r="H2333" s="1"/>
  <c r="H2334" s="1"/>
  <c r="H2335" s="1"/>
  <c r="H2336" s="1"/>
  <c r="H2337" s="1"/>
  <c r="H2338" s="1"/>
  <c r="H2339" s="1"/>
  <c r="H2340" s="1"/>
  <c r="H2341" s="1"/>
  <c r="H2342" s="1"/>
  <c r="H2164"/>
  <c r="H2165" s="1"/>
  <c r="H2166" s="1"/>
  <c r="H2167" s="1"/>
  <c r="H2168" s="1"/>
  <c r="H2169" s="1"/>
  <c r="H2170" s="1"/>
  <c r="H2171" s="1"/>
  <c r="H2172" s="1"/>
  <c r="H2173" s="1"/>
  <c r="H2174" s="1"/>
  <c r="H2175" s="1"/>
  <c r="H2176" s="1"/>
  <c r="H2177" s="1"/>
  <c r="H2178" s="1"/>
  <c r="H2179" s="1"/>
  <c r="H2180" s="1"/>
  <c r="H2181" s="1"/>
  <c r="H2182" s="1"/>
  <c r="H2183" s="1"/>
  <c r="H2184" s="1"/>
  <c r="H2185" s="1"/>
  <c r="H2186" s="1"/>
  <c r="H2187" s="1"/>
  <c r="H2188" s="1"/>
  <c r="H2189" s="1"/>
  <c r="H2190" s="1"/>
  <c r="H2191" s="1"/>
  <c r="H2192" s="1"/>
  <c r="H2193" s="1"/>
  <c r="H2194" s="1"/>
  <c r="H2195" s="1"/>
  <c r="H2196" s="1"/>
  <c r="H2197" s="1"/>
  <c r="H2198" s="1"/>
  <c r="H2199" s="1"/>
  <c r="H2200" s="1"/>
  <c r="H2201" s="1"/>
  <c r="H2202" s="1"/>
  <c r="H2203" s="1"/>
  <c r="H2204" s="1"/>
  <c r="H2205" s="1"/>
  <c r="H2206" s="1"/>
  <c r="H2207" s="1"/>
  <c r="H2208" s="1"/>
  <c r="H2209" s="1"/>
  <c r="H2210" s="1"/>
  <c r="H2211" s="1"/>
  <c r="H2212" s="1"/>
  <c r="H2213" s="1"/>
  <c r="H2214" s="1"/>
  <c r="H2215" s="1"/>
  <c r="H2216" s="1"/>
  <c r="H2217" s="1"/>
  <c r="H2218" s="1"/>
  <c r="H2219" s="1"/>
  <c r="H2220" s="1"/>
  <c r="H2221" s="1"/>
  <c r="H2222" s="1"/>
  <c r="H2223" s="1"/>
  <c r="H2224" s="1"/>
  <c r="H2225" s="1"/>
  <c r="H2226" s="1"/>
  <c r="H2227" s="1"/>
  <c r="H2228" s="1"/>
  <c r="H2229" s="1"/>
  <c r="H2230" s="1"/>
  <c r="H2231" s="1"/>
  <c r="H2232" s="1"/>
  <c r="H2233" s="1"/>
  <c r="H2234" s="1"/>
  <c r="H2235" s="1"/>
  <c r="H2236" s="1"/>
  <c r="H2237" s="1"/>
  <c r="H2238" s="1"/>
  <c r="H2239" s="1"/>
  <c r="H2240" s="1"/>
  <c r="H2241" s="1"/>
  <c r="H2242" s="1"/>
  <c r="H2243" s="1"/>
  <c r="H2244" s="1"/>
  <c r="H2245" s="1"/>
  <c r="H2246" s="1"/>
  <c r="H2247" s="1"/>
  <c r="H2248" s="1"/>
  <c r="H2249" s="1"/>
  <c r="H2250" s="1"/>
  <c r="H2251" s="1"/>
  <c r="H2252" s="1"/>
  <c r="H2074"/>
  <c r="H2075" s="1"/>
  <c r="H2076" s="1"/>
  <c r="H2077" s="1"/>
  <c r="H2078" s="1"/>
  <c r="H2079" s="1"/>
  <c r="H2080" s="1"/>
  <c r="H2081" s="1"/>
  <c r="H2082" s="1"/>
  <c r="H2083" s="1"/>
  <c r="H2084" s="1"/>
  <c r="H2085" s="1"/>
  <c r="H2086" s="1"/>
  <c r="H2087" s="1"/>
  <c r="H2088" s="1"/>
  <c r="H2089" s="1"/>
  <c r="H2090" s="1"/>
  <c r="H2091" s="1"/>
  <c r="H2092" s="1"/>
  <c r="H2093" s="1"/>
  <c r="H2094" s="1"/>
  <c r="H2095" s="1"/>
  <c r="H2096" s="1"/>
  <c r="H2097" s="1"/>
  <c r="H2098" s="1"/>
  <c r="H2099" s="1"/>
  <c r="H2100" s="1"/>
  <c r="H2101" s="1"/>
  <c r="H2102" s="1"/>
  <c r="H2103" s="1"/>
  <c r="H2104" s="1"/>
  <c r="H2105" s="1"/>
  <c r="H2106" s="1"/>
  <c r="H2107" s="1"/>
  <c r="H2108" s="1"/>
  <c r="H2109" s="1"/>
  <c r="H2110" s="1"/>
  <c r="H2111" s="1"/>
  <c r="H2112" s="1"/>
  <c r="H2113" s="1"/>
  <c r="H2114" s="1"/>
  <c r="H2115" s="1"/>
  <c r="H2116" s="1"/>
  <c r="H2117" s="1"/>
  <c r="H2118" s="1"/>
  <c r="H2119" s="1"/>
  <c r="H2120" s="1"/>
  <c r="H2121" s="1"/>
  <c r="H2122" s="1"/>
  <c r="H2123" s="1"/>
  <c r="H2124" s="1"/>
  <c r="H2125" s="1"/>
  <c r="H2126" s="1"/>
  <c r="H2127" s="1"/>
  <c r="H2128" s="1"/>
  <c r="H2129" s="1"/>
  <c r="H2130" s="1"/>
  <c r="H2131" s="1"/>
  <c r="H2132" s="1"/>
  <c r="H2133" s="1"/>
  <c r="H2134" s="1"/>
  <c r="H2135" s="1"/>
  <c r="H2136" s="1"/>
  <c r="H2137" s="1"/>
  <c r="H2138" s="1"/>
  <c r="H2139" s="1"/>
  <c r="H2140" s="1"/>
  <c r="H2141" s="1"/>
  <c r="H2142" s="1"/>
  <c r="H2143" s="1"/>
  <c r="H2144" s="1"/>
  <c r="H2145" s="1"/>
  <c r="H2146" s="1"/>
  <c r="H2147" s="1"/>
  <c r="H2148" s="1"/>
  <c r="H2149" s="1"/>
  <c r="H2150" s="1"/>
  <c r="H2151" s="1"/>
  <c r="H2152" s="1"/>
  <c r="H2153" s="1"/>
  <c r="H2154" s="1"/>
  <c r="H2155" s="1"/>
  <c r="H2156" s="1"/>
  <c r="H2157" s="1"/>
  <c r="H2158" s="1"/>
  <c r="H2159" s="1"/>
  <c r="H2160" s="1"/>
  <c r="H2161" s="1"/>
  <c r="H2162" s="1"/>
  <c r="F2074"/>
  <c r="F2075"/>
  <c r="F2076"/>
  <c r="F2077"/>
  <c r="F2078"/>
  <c r="F2079"/>
  <c r="F2080"/>
  <c r="F2081"/>
  <c r="F2082"/>
  <c r="F2083"/>
  <c r="F2084"/>
  <c r="F2085"/>
  <c r="F2086"/>
  <c r="F2087"/>
  <c r="F2088"/>
  <c r="F2089"/>
  <c r="F2090"/>
  <c r="F2091"/>
  <c r="F2092"/>
  <c r="F2093"/>
  <c r="F2094"/>
  <c r="F2095"/>
  <c r="F2096"/>
  <c r="F2097"/>
  <c r="F2098"/>
  <c r="F2099"/>
  <c r="F2100"/>
  <c r="F2101"/>
  <c r="F2102"/>
  <c r="F2103"/>
  <c r="F2104"/>
  <c r="F2105"/>
  <c r="F2106"/>
  <c r="F2107"/>
  <c r="F2108"/>
  <c r="F2109"/>
  <c r="F2110"/>
  <c r="F2111"/>
  <c r="F2112"/>
  <c r="F2113"/>
  <c r="F2114"/>
  <c r="F2115"/>
  <c r="F2116"/>
  <c r="F2117"/>
  <c r="F2118"/>
  <c r="F2119"/>
  <c r="F2120"/>
  <c r="F2121"/>
  <c r="F2122"/>
  <c r="F2123"/>
  <c r="F2124"/>
  <c r="F2125"/>
  <c r="F2126"/>
  <c r="F2127"/>
  <c r="F2128"/>
  <c r="F2129"/>
  <c r="F2130"/>
  <c r="F2131"/>
  <c r="F2132"/>
  <c r="F2133"/>
  <c r="F2134"/>
  <c r="F2135"/>
  <c r="F2136"/>
  <c r="F2137"/>
  <c r="F2138"/>
  <c r="F2139"/>
  <c r="F2140"/>
  <c r="F2141"/>
  <c r="F2142"/>
  <c r="F2143"/>
  <c r="F2144"/>
  <c r="F2145"/>
  <c r="F2146"/>
  <c r="F2147"/>
  <c r="F2148"/>
  <c r="F2149"/>
  <c r="F2150"/>
  <c r="F2151"/>
  <c r="F2152"/>
  <c r="F2153"/>
  <c r="F2154"/>
  <c r="F2155"/>
  <c r="F2156"/>
  <c r="F2157"/>
  <c r="F2158"/>
  <c r="F2159"/>
  <c r="F2160"/>
  <c r="F2161"/>
  <c r="F2162"/>
  <c r="F2163"/>
  <c r="F2164"/>
  <c r="F2165"/>
  <c r="F2166"/>
  <c r="F2167"/>
  <c r="F2168"/>
  <c r="F2169"/>
  <c r="F2170"/>
  <c r="F2171"/>
  <c r="F2172"/>
  <c r="F2173"/>
  <c r="F2174"/>
  <c r="F2175"/>
  <c r="F2176"/>
  <c r="F2177"/>
  <c r="F2178"/>
  <c r="F2179"/>
  <c r="F2180"/>
  <c r="F2181"/>
  <c r="F2182"/>
  <c r="F2183"/>
  <c r="F2184"/>
  <c r="F2185"/>
  <c r="F2186"/>
  <c r="F2187"/>
  <c r="F2188"/>
  <c r="F2189"/>
  <c r="F2190"/>
  <c r="F2191"/>
  <c r="F2192"/>
  <c r="F2193"/>
  <c r="F2194"/>
  <c r="F2195"/>
  <c r="F2196"/>
  <c r="F2197"/>
  <c r="F2198"/>
  <c r="F2199"/>
  <c r="F2200"/>
  <c r="F2201"/>
  <c r="F2202"/>
  <c r="F2203"/>
  <c r="F2204"/>
  <c r="F2205"/>
  <c r="F2206"/>
  <c r="F2207"/>
  <c r="F2208"/>
  <c r="F2209"/>
  <c r="F2210"/>
  <c r="F2211"/>
  <c r="F2212"/>
  <c r="F2213"/>
  <c r="F2214"/>
  <c r="F2215"/>
  <c r="F2216"/>
  <c r="F2217"/>
  <c r="F2218"/>
  <c r="F2219"/>
  <c r="F2220"/>
  <c r="F2221"/>
  <c r="F2222"/>
  <c r="F2223"/>
  <c r="F2224"/>
  <c r="F2225"/>
  <c r="F2226"/>
  <c r="F2227"/>
  <c r="F2228"/>
  <c r="F2229"/>
  <c r="F2230"/>
  <c r="F2231"/>
  <c r="F2232"/>
  <c r="F2233"/>
  <c r="F2234"/>
  <c r="F2235"/>
  <c r="F2236"/>
  <c r="F2237"/>
  <c r="F2238"/>
  <c r="F2239"/>
  <c r="F2240"/>
  <c r="F2241"/>
  <c r="F2242"/>
  <c r="F2243"/>
  <c r="F2244"/>
  <c r="F2245"/>
  <c r="F2246"/>
  <c r="F2247"/>
  <c r="F2248"/>
  <c r="F2249"/>
  <c r="F2250"/>
  <c r="F2251"/>
  <c r="F2252"/>
  <c r="F2253"/>
  <c r="F2254"/>
  <c r="F2255"/>
  <c r="F2256"/>
  <c r="F2257"/>
  <c r="F2258"/>
  <c r="F2259"/>
  <c r="F2260"/>
  <c r="F2261"/>
  <c r="F2262"/>
  <c r="F2263"/>
  <c r="F2264"/>
  <c r="F2265"/>
  <c r="F2266"/>
  <c r="F2267"/>
  <c r="F2268"/>
  <c r="F2269"/>
  <c r="F2270"/>
  <c r="F2271"/>
  <c r="F2272"/>
  <c r="F2273"/>
  <c r="F2274"/>
  <c r="F2275"/>
  <c r="F2276"/>
  <c r="F2277"/>
  <c r="F2278"/>
  <c r="F2279"/>
  <c r="F2280"/>
  <c r="F2281"/>
  <c r="F2282"/>
  <c r="F2283"/>
  <c r="F2284"/>
  <c r="F2285"/>
  <c r="F2286"/>
  <c r="F2287"/>
  <c r="F2288"/>
  <c r="F2289"/>
  <c r="F2290"/>
  <c r="F2291"/>
  <c r="F2292"/>
  <c r="F2293"/>
  <c r="F2294"/>
  <c r="F2295"/>
  <c r="F2296"/>
  <c r="F2297"/>
  <c r="F2298"/>
  <c r="F2299"/>
  <c r="F2300"/>
  <c r="F2301"/>
  <c r="F2302"/>
  <c r="F2303"/>
  <c r="F2304"/>
  <c r="F2305"/>
  <c r="F2306"/>
  <c r="F2307"/>
  <c r="F2308"/>
  <c r="F2309"/>
  <c r="F2310"/>
  <c r="F2311"/>
  <c r="F2312"/>
  <c r="F2313"/>
  <c r="F2314"/>
  <c r="F2315"/>
  <c r="F2316"/>
  <c r="F2317"/>
  <c r="F2318"/>
  <c r="F2319"/>
  <c r="F2320"/>
  <c r="F2321"/>
  <c r="F2322"/>
  <c r="F2323"/>
  <c r="F2324"/>
  <c r="F2325"/>
  <c r="F2326"/>
  <c r="F2327"/>
  <c r="F2328"/>
  <c r="F2329"/>
  <c r="F2330"/>
  <c r="F2331"/>
  <c r="F2332"/>
  <c r="F2333"/>
  <c r="F2334"/>
  <c r="F2335"/>
  <c r="F2336"/>
  <c r="F2337"/>
  <c r="F2338"/>
  <c r="F2339"/>
  <c r="F2340"/>
  <c r="F2341"/>
  <c r="F2342"/>
  <c r="F2343"/>
  <c r="F2344"/>
  <c r="F2345"/>
  <c r="F2346"/>
  <c r="F2347"/>
  <c r="F2348"/>
  <c r="F2349"/>
  <c r="F2350"/>
  <c r="F2351"/>
  <c r="F2352"/>
  <c r="F2353"/>
  <c r="F2354"/>
  <c r="F2355"/>
  <c r="F2356"/>
  <c r="F2357"/>
  <c r="F2358"/>
  <c r="F2359"/>
  <c r="F2360"/>
  <c r="F2361"/>
  <c r="F2362"/>
  <c r="F2363"/>
  <c r="F2364"/>
  <c r="F2365"/>
  <c r="F2366"/>
  <c r="F2367"/>
  <c r="F2368"/>
  <c r="F2369"/>
  <c r="F2370"/>
  <c r="F2371"/>
  <c r="F2372"/>
  <c r="F2373"/>
  <c r="F2374"/>
  <c r="F2375"/>
  <c r="F2376"/>
  <c r="F2377"/>
  <c r="F2378"/>
  <c r="F2379"/>
  <c r="F2380"/>
  <c r="F2381"/>
  <c r="F2382"/>
  <c r="F2383"/>
  <c r="F2384"/>
  <c r="F2385"/>
  <c r="F2386"/>
  <c r="F2387"/>
  <c r="F2388"/>
  <c r="F2389"/>
  <c r="F2390"/>
  <c r="F2391"/>
  <c r="F2392"/>
  <c r="F2393"/>
  <c r="F2394"/>
  <c r="F2395"/>
  <c r="F2396"/>
  <c r="F2397"/>
  <c r="F2398"/>
  <c r="F2399"/>
  <c r="F2400"/>
  <c r="F2401"/>
  <c r="F2402"/>
  <c r="F2403"/>
  <c r="F2404"/>
  <c r="F2405"/>
  <c r="F2406"/>
  <c r="F2407"/>
  <c r="F2408"/>
  <c r="F2409"/>
  <c r="F2410"/>
  <c r="F2411"/>
  <c r="F2412"/>
  <c r="F2413"/>
  <c r="F2414"/>
  <c r="F2415"/>
  <c r="F2416"/>
  <c r="F2417"/>
  <c r="F2418"/>
  <c r="F2419"/>
  <c r="F2420"/>
  <c r="F2421"/>
  <c r="F2422"/>
  <c r="F2423"/>
  <c r="F2424"/>
  <c r="F2425"/>
  <c r="F2426"/>
  <c r="F2427"/>
  <c r="F2428"/>
  <c r="F2429"/>
  <c r="F2430"/>
  <c r="F2431"/>
  <c r="F2432"/>
  <c r="F2433"/>
  <c r="F2434"/>
  <c r="F2435"/>
  <c r="F2436"/>
  <c r="F2437"/>
  <c r="F2438"/>
  <c r="F2439"/>
  <c r="F2440"/>
  <c r="F2441"/>
  <c r="F2442"/>
  <c r="F2443"/>
  <c r="F2444"/>
  <c r="F2445"/>
  <c r="F2446"/>
  <c r="F2447"/>
  <c r="F2448"/>
  <c r="F2449"/>
  <c r="F2450"/>
  <c r="F2451"/>
  <c r="F2452"/>
  <c r="F2453"/>
  <c r="F2454"/>
  <c r="F2455"/>
  <c r="F2456"/>
  <c r="F2457"/>
  <c r="F2458"/>
  <c r="F2459"/>
  <c r="F2460"/>
  <c r="F2461"/>
  <c r="F2462"/>
  <c r="F2463"/>
  <c r="F2464"/>
  <c r="F2465"/>
  <c r="F2466"/>
  <c r="F2467"/>
  <c r="F2468"/>
  <c r="F2469"/>
  <c r="F2470"/>
  <c r="F2471"/>
  <c r="F2472"/>
  <c r="F2473"/>
  <c r="F2474"/>
  <c r="F2475"/>
  <c r="F2476"/>
  <c r="F2477"/>
  <c r="F2478"/>
  <c r="F2479"/>
  <c r="F2480"/>
  <c r="F2481"/>
  <c r="F2482"/>
  <c r="F2483"/>
  <c r="F2484"/>
  <c r="F2485"/>
  <c r="F2486"/>
  <c r="F2487"/>
  <c r="F2488"/>
  <c r="F2489"/>
  <c r="F2490"/>
  <c r="F2491"/>
  <c r="F2492"/>
  <c r="F2493"/>
  <c r="F2494"/>
  <c r="F2495"/>
  <c r="F2496"/>
  <c r="F2497"/>
  <c r="F2498"/>
  <c r="F2499"/>
  <c r="F2500"/>
  <c r="F2501"/>
  <c r="F2502"/>
  <c r="F2503"/>
  <c r="F2504"/>
  <c r="F2505"/>
  <c r="F2506"/>
  <c r="F2507"/>
  <c r="F2508"/>
  <c r="F2509"/>
  <c r="F2510"/>
  <c r="F2511"/>
  <c r="F2512"/>
  <c r="F2513"/>
  <c r="F2514"/>
  <c r="F2515"/>
  <c r="F2516"/>
  <c r="F2517"/>
  <c r="F2518"/>
  <c r="F2519"/>
  <c r="F2520"/>
  <c r="F2521"/>
  <c r="F2522"/>
  <c r="F2523"/>
  <c r="F2524"/>
  <c r="F2525"/>
  <c r="F2526"/>
  <c r="F2527"/>
  <c r="F2528"/>
  <c r="F2529"/>
  <c r="F2530"/>
  <c r="F2531"/>
  <c r="F2532"/>
  <c r="F2533"/>
  <c r="F2534"/>
  <c r="F2535"/>
  <c r="F2536"/>
  <c r="F2537"/>
  <c r="F2538"/>
  <c r="F2539"/>
  <c r="F2540"/>
  <c r="F2541"/>
  <c r="F2542"/>
  <c r="F2543"/>
  <c r="F2544"/>
  <c r="F2545"/>
  <c r="F2546"/>
  <c r="F2547"/>
  <c r="F2548"/>
  <c r="F2549"/>
  <c r="F2550"/>
  <c r="F2551"/>
  <c r="F2552"/>
  <c r="F2553"/>
  <c r="F2554"/>
  <c r="F2555"/>
  <c r="F2556"/>
  <c r="F2557"/>
  <c r="F2558"/>
  <c r="F2559"/>
  <c r="F2560"/>
  <c r="F2561"/>
  <c r="F2562"/>
  <c r="F2563"/>
  <c r="F2564"/>
  <c r="F2565"/>
  <c r="F2566"/>
  <c r="F2567"/>
  <c r="F2568"/>
  <c r="F2569"/>
  <c r="F2570"/>
  <c r="F2571"/>
  <c r="F2572"/>
  <c r="F2573"/>
  <c r="F2574"/>
  <c r="F2575"/>
  <c r="F2576"/>
  <c r="F2577"/>
  <c r="F2578"/>
  <c r="F2579"/>
  <c r="F2580"/>
  <c r="F2581"/>
  <c r="F2582"/>
  <c r="F2583"/>
  <c r="F2584"/>
  <c r="F2585"/>
  <c r="F2586"/>
  <c r="F2587"/>
  <c r="F2588"/>
  <c r="F2589"/>
  <c r="F2590"/>
  <c r="F2591"/>
  <c r="F2592"/>
  <c r="F2593"/>
  <c r="F2594"/>
  <c r="F2595"/>
  <c r="F2596"/>
  <c r="F2597"/>
  <c r="F2598"/>
  <c r="F2599"/>
  <c r="F2600"/>
  <c r="F2601"/>
  <c r="F2602"/>
  <c r="F2603"/>
  <c r="F2604"/>
  <c r="F2605"/>
  <c r="F2606"/>
  <c r="F2607"/>
  <c r="F2608"/>
  <c r="F2609"/>
  <c r="F2610"/>
  <c r="F2611"/>
  <c r="F2612"/>
  <c r="F2613"/>
  <c r="F2614"/>
  <c r="F2615"/>
  <c r="F2616"/>
  <c r="F2617"/>
  <c r="F2618"/>
  <c r="F2619"/>
  <c r="F2620"/>
  <c r="F2621"/>
  <c r="F2622"/>
  <c r="F2623"/>
  <c r="F2624"/>
  <c r="F2625"/>
  <c r="F2626"/>
  <c r="F2627"/>
  <c r="F2628"/>
  <c r="F2629"/>
  <c r="F2630"/>
  <c r="F2631"/>
  <c r="F2632"/>
  <c r="F2633"/>
  <c r="F2634"/>
  <c r="F2635"/>
  <c r="F2636"/>
  <c r="F2637"/>
  <c r="F2638"/>
  <c r="F2639"/>
  <c r="F2640"/>
  <c r="F2641"/>
  <c r="F2642"/>
  <c r="F2643"/>
  <c r="F2644"/>
  <c r="F2645"/>
  <c r="F2646"/>
  <c r="F2647"/>
  <c r="F2648"/>
  <c r="F2649"/>
  <c r="F2650"/>
  <c r="F2651"/>
  <c r="F2652"/>
  <c r="F2653"/>
  <c r="F2654"/>
  <c r="F2655"/>
  <c r="F2656"/>
  <c r="F2657"/>
  <c r="F2658"/>
  <c r="F2659"/>
  <c r="F2660"/>
  <c r="F2661"/>
  <c r="F2662"/>
  <c r="F2663"/>
  <c r="F2664"/>
  <c r="F2665"/>
  <c r="F2666"/>
  <c r="F2667"/>
  <c r="F2668"/>
  <c r="F2669"/>
  <c r="F2670"/>
  <c r="F2671"/>
  <c r="F2672"/>
  <c r="F2673"/>
  <c r="F2674"/>
  <c r="F2675"/>
  <c r="F2676"/>
  <c r="F2677"/>
  <c r="F2678"/>
  <c r="F2679"/>
  <c r="F2680"/>
  <c r="F2681"/>
  <c r="F2682"/>
  <c r="F2683"/>
  <c r="F2684"/>
  <c r="F2685"/>
  <c r="F2686"/>
  <c r="F2687"/>
  <c r="F2688"/>
  <c r="F2689"/>
  <c r="F2690"/>
  <c r="F2691"/>
  <c r="F2692"/>
  <c r="F2693"/>
  <c r="F2694"/>
  <c r="F2695"/>
  <c r="F2696"/>
  <c r="F2697"/>
  <c r="F2698"/>
  <c r="F2699"/>
  <c r="F2700"/>
  <c r="F2701"/>
  <c r="F2702"/>
  <c r="F2703"/>
  <c r="F2704"/>
  <c r="F2705"/>
  <c r="F2706"/>
  <c r="F2707"/>
  <c r="F2708"/>
  <c r="F2709"/>
  <c r="F2710"/>
  <c r="F2711"/>
  <c r="F2712"/>
  <c r="F2713"/>
  <c r="F2714"/>
  <c r="F2715"/>
  <c r="F2716"/>
  <c r="F2717"/>
  <c r="F2718"/>
  <c r="F2719"/>
  <c r="F2720"/>
  <c r="F2721"/>
  <c r="F2722"/>
  <c r="F2723"/>
  <c r="F2724"/>
  <c r="F2725"/>
  <c r="F2726"/>
  <c r="F2727"/>
  <c r="F2728"/>
  <c r="F2729"/>
  <c r="F2730"/>
  <c r="F2731"/>
  <c r="F2732"/>
  <c r="F2733"/>
  <c r="F2734"/>
  <c r="F2735"/>
  <c r="F2736"/>
  <c r="F2737"/>
  <c r="F2738"/>
  <c r="F2739"/>
  <c r="F2740"/>
  <c r="F2741"/>
  <c r="F2742"/>
  <c r="F2743"/>
  <c r="F2744"/>
  <c r="F2745"/>
  <c r="F2746"/>
  <c r="F2747"/>
  <c r="F2748"/>
  <c r="F2749"/>
  <c r="F2750"/>
  <c r="F2751"/>
  <c r="F2752"/>
  <c r="F2753"/>
  <c r="F2754"/>
  <c r="F2755"/>
  <c r="F2756"/>
  <c r="F2757"/>
  <c r="F2758"/>
  <c r="F2759"/>
  <c r="F2760"/>
  <c r="F2761"/>
  <c r="F2762"/>
  <c r="F2763"/>
  <c r="F2764"/>
  <c r="F2765"/>
  <c r="F2766"/>
  <c r="F2767"/>
  <c r="F2768"/>
  <c r="F2769"/>
  <c r="F2770"/>
  <c r="F2771"/>
  <c r="F2772"/>
  <c r="F2773"/>
  <c r="F2774"/>
  <c r="F2775"/>
  <c r="F2776"/>
  <c r="F2777"/>
  <c r="F2778"/>
  <c r="F2779"/>
  <c r="F2780"/>
  <c r="F2781"/>
  <c r="F2782"/>
  <c r="F2783"/>
  <c r="F2784"/>
  <c r="F2785"/>
  <c r="F2786"/>
  <c r="F2787"/>
  <c r="F2788"/>
  <c r="F2789"/>
  <c r="F2790"/>
  <c r="F2791"/>
  <c r="F2792"/>
  <c r="F2793"/>
  <c r="F2794"/>
  <c r="F2795"/>
  <c r="F2796"/>
  <c r="F2797"/>
  <c r="F2798"/>
  <c r="F2799"/>
  <c r="F2800"/>
  <c r="F2801"/>
  <c r="F2802"/>
  <c r="F2803"/>
  <c r="F2804"/>
  <c r="F2805"/>
  <c r="F2806"/>
  <c r="F2807"/>
  <c r="F2808"/>
  <c r="F2809"/>
  <c r="F2810"/>
  <c r="F2811"/>
  <c r="F2812"/>
  <c r="F2813"/>
  <c r="F2814"/>
  <c r="F2815"/>
  <c r="F2816"/>
  <c r="F2817"/>
  <c r="F2818"/>
  <c r="F2819"/>
  <c r="F2820"/>
  <c r="F2821"/>
  <c r="F2822"/>
  <c r="F2823"/>
  <c r="F2824"/>
  <c r="F2825"/>
  <c r="F2826"/>
  <c r="F2827"/>
  <c r="F2828"/>
  <c r="F2829"/>
  <c r="F2830"/>
  <c r="F2831"/>
  <c r="F2832"/>
  <c r="F2833"/>
  <c r="F2834"/>
  <c r="F2835"/>
  <c r="F2836"/>
  <c r="F2837"/>
  <c r="F2838"/>
  <c r="F2839"/>
  <c r="F2840"/>
  <c r="F2841"/>
  <c r="F2842"/>
  <c r="F2843"/>
  <c r="F2844"/>
  <c r="F2845"/>
  <c r="F2846"/>
  <c r="F2847"/>
  <c r="F2848"/>
  <c r="F2849"/>
  <c r="F2850"/>
  <c r="F2851"/>
  <c r="F2852"/>
  <c r="F2853"/>
  <c r="F2854"/>
  <c r="F2855"/>
  <c r="F2856"/>
  <c r="F2857"/>
  <c r="F2858"/>
  <c r="F2859"/>
  <c r="F2860"/>
  <c r="F2861"/>
  <c r="F2862"/>
  <c r="F2863"/>
  <c r="F2864"/>
  <c r="F2865"/>
  <c r="F2866"/>
  <c r="F2867"/>
  <c r="F2868"/>
  <c r="F2869"/>
  <c r="F2870"/>
  <c r="F2871"/>
  <c r="F2872"/>
  <c r="F2873"/>
  <c r="F2874"/>
  <c r="F2875"/>
  <c r="F2876"/>
  <c r="F2877"/>
  <c r="F2878"/>
  <c r="F2879"/>
  <c r="F2880"/>
  <c r="F2881"/>
  <c r="F2882"/>
  <c r="F2883"/>
  <c r="F2884"/>
  <c r="F2885"/>
  <c r="F2886"/>
  <c r="F2887"/>
  <c r="F2888"/>
  <c r="F2889"/>
  <c r="F2890"/>
  <c r="F2891"/>
  <c r="F2892"/>
  <c r="F2893"/>
  <c r="F2894"/>
  <c r="F2895"/>
  <c r="F2896"/>
  <c r="F2897"/>
  <c r="F2898"/>
  <c r="F2899"/>
  <c r="F2900"/>
  <c r="F2901"/>
  <c r="F2902"/>
  <c r="F2903"/>
  <c r="F2904"/>
  <c r="F2905"/>
  <c r="F2906"/>
  <c r="F2907"/>
  <c r="F2908"/>
  <c r="F2909"/>
  <c r="F2910"/>
  <c r="F2911"/>
  <c r="F2912"/>
  <c r="F2913"/>
  <c r="F2914"/>
  <c r="F2915"/>
  <c r="F2916"/>
  <c r="F2917"/>
  <c r="F2918"/>
  <c r="F2919"/>
  <c r="F2920"/>
  <c r="F2921"/>
  <c r="F2922"/>
  <c r="F2923"/>
  <c r="F2924"/>
  <c r="F2925"/>
  <c r="F2926"/>
  <c r="F2927"/>
  <c r="F2928"/>
  <c r="F2929"/>
  <c r="F2930"/>
  <c r="F2931"/>
  <c r="F2932"/>
  <c r="F2933"/>
  <c r="F2934"/>
  <c r="F2935"/>
  <c r="F2936"/>
  <c r="F2937"/>
  <c r="F2938"/>
  <c r="F2939"/>
  <c r="F2940"/>
  <c r="F2941"/>
  <c r="F2942"/>
  <c r="F2943"/>
  <c r="F2944"/>
  <c r="F2945"/>
  <c r="F2946"/>
  <c r="F2947"/>
  <c r="F2948"/>
  <c r="F2949"/>
  <c r="F2950"/>
  <c r="F2951"/>
  <c r="F2952"/>
  <c r="F2953"/>
  <c r="F2954"/>
  <c r="F2955"/>
  <c r="F2956"/>
  <c r="F2957"/>
  <c r="F2958"/>
  <c r="F2959"/>
  <c r="F2960"/>
  <c r="F2961"/>
  <c r="F2962"/>
  <c r="F2963"/>
  <c r="F2964"/>
  <c r="F2965"/>
  <c r="F2966"/>
  <c r="F2967"/>
  <c r="F2968"/>
  <c r="F2969"/>
  <c r="F2970"/>
  <c r="F2971"/>
  <c r="F2972"/>
  <c r="F2973"/>
  <c r="F2974"/>
  <c r="F2975"/>
  <c r="F2976"/>
  <c r="F2977"/>
  <c r="F2978"/>
  <c r="F2979"/>
  <c r="F2980"/>
  <c r="F2981"/>
  <c r="F2982"/>
  <c r="F2983"/>
  <c r="F2984"/>
  <c r="F2985"/>
  <c r="F2986"/>
  <c r="F2987"/>
  <c r="F2988"/>
  <c r="F2989"/>
  <c r="F2990"/>
  <c r="F2991"/>
  <c r="F2992"/>
  <c r="F2993"/>
  <c r="F2994"/>
  <c r="F2995"/>
  <c r="F2996"/>
  <c r="F2997"/>
  <c r="F2998"/>
  <c r="F2999"/>
  <c r="F3000"/>
  <c r="F3001"/>
  <c r="F3002"/>
  <c r="F3003"/>
  <c r="F3004"/>
  <c r="F3005"/>
  <c r="F3006"/>
  <c r="F3007"/>
  <c r="F3008"/>
  <c r="F3009"/>
  <c r="F3010"/>
  <c r="F3011"/>
  <c r="F3012"/>
  <c r="F3013"/>
  <c r="F3014"/>
  <c r="F3015"/>
  <c r="F3016"/>
  <c r="F3017"/>
  <c r="F3018"/>
  <c r="F3019"/>
  <c r="F3020"/>
  <c r="F3021"/>
  <c r="F3022"/>
  <c r="F3023"/>
  <c r="F3024"/>
  <c r="F3025"/>
  <c r="F3026"/>
  <c r="F3027"/>
  <c r="F3028"/>
  <c r="F3029"/>
  <c r="F3030"/>
  <c r="F3031"/>
  <c r="F3032"/>
  <c r="F3033"/>
  <c r="F3034"/>
  <c r="F3035"/>
  <c r="F3036"/>
  <c r="F3037"/>
  <c r="F3038"/>
  <c r="F3039"/>
  <c r="F3040"/>
  <c r="F3041"/>
  <c r="F3042"/>
  <c r="F3043"/>
  <c r="F3044"/>
  <c r="F3045"/>
  <c r="F3046"/>
  <c r="F3047"/>
  <c r="F3048"/>
  <c r="F3049"/>
  <c r="F3050"/>
  <c r="F3051"/>
  <c r="F3052"/>
  <c r="F3053"/>
  <c r="F3054"/>
  <c r="F3055"/>
  <c r="F3056"/>
  <c r="F3057"/>
  <c r="F3058"/>
  <c r="F3059"/>
  <c r="F3060"/>
  <c r="F3061"/>
  <c r="F3062"/>
  <c r="F3063"/>
  <c r="F3064"/>
  <c r="F3065"/>
  <c r="F3066"/>
  <c r="F3067"/>
  <c r="F3068"/>
  <c r="F3069"/>
  <c r="F3070"/>
  <c r="F3071"/>
  <c r="F3072"/>
  <c r="F3073"/>
  <c r="F3074"/>
  <c r="F3075"/>
  <c r="F3076"/>
  <c r="F3077"/>
  <c r="F3078"/>
  <c r="F3079"/>
  <c r="F3080"/>
  <c r="F3081"/>
  <c r="F3082"/>
  <c r="F3083"/>
  <c r="F3084"/>
  <c r="F3085"/>
  <c r="F3086"/>
  <c r="F3087"/>
  <c r="F3088"/>
  <c r="F3089"/>
  <c r="F3090"/>
  <c r="F3091"/>
  <c r="F3092"/>
  <c r="F3093"/>
  <c r="F3094"/>
  <c r="F3095"/>
  <c r="F3096"/>
  <c r="F3097"/>
  <c r="F3098"/>
  <c r="F3099"/>
  <c r="F3100"/>
  <c r="F3101"/>
  <c r="F3102"/>
  <c r="F3103"/>
  <c r="F3104"/>
  <c r="F3105"/>
  <c r="F3106"/>
  <c r="F3107"/>
  <c r="F3108"/>
  <c r="F3109"/>
  <c r="F3110"/>
  <c r="F3111"/>
  <c r="F3112"/>
  <c r="F3113"/>
  <c r="F3114"/>
  <c r="F3115"/>
  <c r="F3116"/>
  <c r="F3117"/>
  <c r="F3118"/>
  <c r="F3119"/>
  <c r="F3120"/>
  <c r="F3121"/>
  <c r="F3122"/>
  <c r="F3123"/>
  <c r="F3124"/>
  <c r="F3125"/>
  <c r="F3126"/>
  <c r="F3127"/>
  <c r="F3128"/>
  <c r="F3129"/>
  <c r="F3130"/>
  <c r="F3131"/>
  <c r="F3132"/>
  <c r="F3133"/>
  <c r="F3134"/>
  <c r="F3135"/>
  <c r="F3136"/>
  <c r="F3137"/>
  <c r="F3138"/>
  <c r="F3139"/>
  <c r="F3140"/>
  <c r="F3141"/>
  <c r="F3142"/>
  <c r="F3143"/>
  <c r="F3144"/>
  <c r="F3145"/>
  <c r="F3146"/>
  <c r="F3147"/>
  <c r="F3148"/>
  <c r="F3149"/>
  <c r="F3150"/>
  <c r="F3151"/>
  <c r="F3152"/>
  <c r="F3153"/>
  <c r="F3154"/>
  <c r="F3155"/>
  <c r="F3156"/>
  <c r="F3157"/>
  <c r="F3158"/>
  <c r="F3159"/>
  <c r="F3160"/>
  <c r="F3161"/>
  <c r="F3162"/>
  <c r="F3163"/>
  <c r="F3164"/>
  <c r="F3165"/>
  <c r="F3166"/>
  <c r="F3167"/>
  <c r="F3168"/>
  <c r="F3169"/>
  <c r="F3170"/>
  <c r="F3171"/>
  <c r="F3172"/>
  <c r="F3173"/>
  <c r="F3174"/>
  <c r="F3175"/>
  <c r="F3176"/>
  <c r="F3177"/>
  <c r="F3178"/>
  <c r="F3179"/>
  <c r="F3180"/>
  <c r="F3181"/>
  <c r="F3182"/>
  <c r="F3183"/>
  <c r="F3184"/>
  <c r="F3185"/>
  <c r="F3186"/>
  <c r="F3187"/>
  <c r="F3188"/>
  <c r="F3189"/>
  <c r="F3190"/>
  <c r="F3191"/>
  <c r="F3192"/>
  <c r="F3193"/>
  <c r="F3194"/>
  <c r="F3195"/>
  <c r="F3196"/>
  <c r="F3197"/>
  <c r="F3198"/>
  <c r="F3199"/>
  <c r="F3200"/>
  <c r="F3201"/>
  <c r="F3202"/>
  <c r="F3203"/>
  <c r="F3204"/>
  <c r="F3205"/>
  <c r="F3206"/>
  <c r="F3207"/>
  <c r="F3208"/>
  <c r="F3209"/>
  <c r="F3210"/>
  <c r="F3211"/>
  <c r="F3212"/>
  <c r="F3213"/>
  <c r="F3214"/>
  <c r="F3215"/>
  <c r="F3216"/>
  <c r="F3217"/>
  <c r="F3218"/>
  <c r="F3219"/>
  <c r="F3220"/>
  <c r="F3221"/>
  <c r="F3222"/>
  <c r="F3223"/>
  <c r="F3224"/>
  <c r="F3225"/>
  <c r="F3226"/>
  <c r="F3227"/>
  <c r="F3228"/>
  <c r="F3229"/>
  <c r="F3230"/>
  <c r="F3231"/>
  <c r="F3232"/>
  <c r="F3233"/>
  <c r="F3234"/>
  <c r="F3235"/>
  <c r="F3236"/>
  <c r="F3237"/>
  <c r="F3238"/>
  <c r="F3239"/>
  <c r="F3240"/>
  <c r="F3241"/>
  <c r="F3242"/>
  <c r="F3243"/>
  <c r="F3244"/>
  <c r="F3245"/>
  <c r="F3246"/>
  <c r="F3247"/>
  <c r="F3248"/>
  <c r="F3249"/>
  <c r="F3250"/>
  <c r="F3251"/>
  <c r="F3252"/>
  <c r="F3253"/>
  <c r="F3254"/>
  <c r="F3255"/>
  <c r="F3256"/>
  <c r="F3257"/>
  <c r="F3258"/>
  <c r="F3259"/>
  <c r="F3260"/>
  <c r="F3261"/>
  <c r="F3262"/>
  <c r="F3263"/>
  <c r="F3264"/>
  <c r="F3265"/>
  <c r="F3266"/>
  <c r="F3267"/>
  <c r="F3268"/>
  <c r="F3269"/>
  <c r="F3270"/>
  <c r="F3271"/>
  <c r="F3272"/>
  <c r="F3273"/>
  <c r="F3274"/>
  <c r="F3275"/>
  <c r="F3276"/>
  <c r="F3277"/>
  <c r="F3278"/>
  <c r="F3279"/>
  <c r="F3280"/>
  <c r="F3281"/>
  <c r="F3282"/>
  <c r="F3283"/>
  <c r="F3284"/>
  <c r="F3285"/>
  <c r="F3286"/>
  <c r="F3287"/>
  <c r="F3288"/>
  <c r="F3289"/>
  <c r="F3290"/>
  <c r="F3291"/>
  <c r="F3292"/>
  <c r="F3293"/>
  <c r="F3294"/>
  <c r="F3295"/>
  <c r="F3296"/>
  <c r="F3297"/>
  <c r="F3298"/>
  <c r="F3299"/>
  <c r="F3300"/>
  <c r="F3301"/>
  <c r="F3302"/>
  <c r="F3303"/>
  <c r="F3304"/>
  <c r="F3305"/>
  <c r="F3306"/>
  <c r="F3307"/>
  <c r="F3308"/>
  <c r="F3309"/>
  <c r="F3310"/>
  <c r="F3311"/>
  <c r="F3312"/>
  <c r="F3313"/>
  <c r="F3314"/>
  <c r="F3315"/>
  <c r="F3316"/>
  <c r="F3317"/>
  <c r="F3318"/>
  <c r="F3319"/>
  <c r="F3320"/>
  <c r="F3321"/>
  <c r="F3322"/>
  <c r="F3323"/>
  <c r="F3324"/>
  <c r="F3325"/>
  <c r="F3326"/>
  <c r="F3327"/>
  <c r="F3328"/>
  <c r="F3329"/>
  <c r="F3330"/>
  <c r="F3331"/>
  <c r="F3332"/>
  <c r="F3333"/>
  <c r="F3334"/>
  <c r="F3335"/>
  <c r="F3336"/>
  <c r="F3337"/>
  <c r="F3338"/>
  <c r="F3339"/>
  <c r="F3340"/>
  <c r="F3341"/>
  <c r="F3342"/>
  <c r="F3343"/>
  <c r="F3344"/>
  <c r="F3345"/>
  <c r="F3346"/>
  <c r="F3347"/>
  <c r="F3348"/>
  <c r="F3349"/>
  <c r="F3350"/>
  <c r="F3351"/>
  <c r="F3352"/>
  <c r="F3353"/>
  <c r="F3354"/>
  <c r="F3355"/>
  <c r="F3356"/>
  <c r="F3357"/>
  <c r="F3358"/>
  <c r="F3359"/>
  <c r="F3360"/>
  <c r="F3361"/>
  <c r="F3362"/>
  <c r="F3363"/>
  <c r="F3364"/>
  <c r="F3365"/>
  <c r="F3366"/>
  <c r="F3367"/>
  <c r="F3368"/>
  <c r="F3369"/>
  <c r="F3370"/>
  <c r="F3371"/>
  <c r="F3372"/>
  <c r="F3373"/>
  <c r="F3374"/>
  <c r="F3375"/>
  <c r="F3376"/>
  <c r="F3377"/>
  <c r="F3378"/>
  <c r="F3379"/>
  <c r="F3380"/>
  <c r="F3381"/>
  <c r="F3382"/>
  <c r="F3383"/>
  <c r="F3384"/>
  <c r="F3385"/>
  <c r="F3386"/>
  <c r="F3387"/>
  <c r="F3388"/>
  <c r="F3389"/>
  <c r="F3390"/>
  <c r="F3391"/>
  <c r="F3392"/>
  <c r="F3393"/>
  <c r="F3394"/>
  <c r="F3395"/>
  <c r="F3396"/>
  <c r="F3397"/>
  <c r="F3398"/>
  <c r="F3399"/>
  <c r="F3400"/>
  <c r="F3401"/>
  <c r="F3402"/>
  <c r="F3403"/>
  <c r="F3404"/>
  <c r="F3405"/>
  <c r="F3406"/>
  <c r="F3407"/>
  <c r="F3408"/>
  <c r="F3409"/>
  <c r="F3410"/>
  <c r="F3411"/>
  <c r="F3412"/>
  <c r="F3413"/>
  <c r="F3414"/>
  <c r="F3415"/>
  <c r="F3416"/>
  <c r="F3417"/>
  <c r="F3418"/>
  <c r="F3419"/>
  <c r="F3420"/>
  <c r="F3421"/>
  <c r="F3422"/>
  <c r="F2073"/>
  <c r="E2074"/>
  <c r="E2075"/>
  <c r="E2076"/>
  <c r="E2077"/>
  <c r="E2078"/>
  <c r="E2079"/>
  <c r="E2080"/>
  <c r="E2081"/>
  <c r="E2082"/>
  <c r="E2083"/>
  <c r="E2084"/>
  <c r="E2085"/>
  <c r="E2086"/>
  <c r="E2087"/>
  <c r="E2088"/>
  <c r="E2089"/>
  <c r="E2090"/>
  <c r="E2091"/>
  <c r="E2092"/>
  <c r="E2093"/>
  <c r="E2094"/>
  <c r="E2095"/>
  <c r="E2096"/>
  <c r="E2097"/>
  <c r="E2098"/>
  <c r="E2099"/>
  <c r="E2100"/>
  <c r="E2101"/>
  <c r="E2102"/>
  <c r="E2103"/>
  <c r="E2104"/>
  <c r="E2105"/>
  <c r="E2106"/>
  <c r="E2107"/>
  <c r="E2108"/>
  <c r="E2109"/>
  <c r="E2110"/>
  <c r="E2111"/>
  <c r="E2112"/>
  <c r="E2113"/>
  <c r="E2114"/>
  <c r="E2115"/>
  <c r="E2116"/>
  <c r="E2117"/>
  <c r="E2118"/>
  <c r="E2119"/>
  <c r="E2120"/>
  <c r="E2121"/>
  <c r="E2122"/>
  <c r="E2123"/>
  <c r="E2124"/>
  <c r="E2125"/>
  <c r="E2126"/>
  <c r="E2127"/>
  <c r="E2128"/>
  <c r="E2129"/>
  <c r="E2130"/>
  <c r="E2131"/>
  <c r="E2132"/>
  <c r="E2133"/>
  <c r="E2134"/>
  <c r="E2135"/>
  <c r="E2136"/>
  <c r="E2137"/>
  <c r="E2138"/>
  <c r="E2139"/>
  <c r="E2140"/>
  <c r="E2141"/>
  <c r="E2142"/>
  <c r="E2143"/>
  <c r="E2144"/>
  <c r="E2145"/>
  <c r="E2146"/>
  <c r="E2147"/>
  <c r="E2148"/>
  <c r="E2149"/>
  <c r="E2150"/>
  <c r="E2151"/>
  <c r="E2152"/>
  <c r="E2153"/>
  <c r="E2154"/>
  <c r="E2155"/>
  <c r="E2156"/>
  <c r="E2157"/>
  <c r="E2158"/>
  <c r="E2159"/>
  <c r="E2160"/>
  <c r="E2161"/>
  <c r="E2162"/>
  <c r="E2163"/>
  <c r="E2164"/>
  <c r="E2165"/>
  <c r="E2166"/>
  <c r="E2167"/>
  <c r="E2168"/>
  <c r="E2169"/>
  <c r="E2170"/>
  <c r="E2171"/>
  <c r="E2172"/>
  <c r="E2173"/>
  <c r="E2174"/>
  <c r="E2175"/>
  <c r="E2176"/>
  <c r="E2177"/>
  <c r="E2178"/>
  <c r="E2179"/>
  <c r="E2180"/>
  <c r="E2181"/>
  <c r="E2182"/>
  <c r="E2183"/>
  <c r="E2184"/>
  <c r="E2185"/>
  <c r="E2186"/>
  <c r="E2187"/>
  <c r="E2188"/>
  <c r="E2189"/>
  <c r="E2190"/>
  <c r="E2191"/>
  <c r="E2192"/>
  <c r="E2193"/>
  <c r="E2194"/>
  <c r="E2195"/>
  <c r="E2196"/>
  <c r="E2197"/>
  <c r="E2198"/>
  <c r="E2199"/>
  <c r="E2200"/>
  <c r="E2201"/>
  <c r="E2202"/>
  <c r="E2203"/>
  <c r="E2204"/>
  <c r="E2205"/>
  <c r="E2206"/>
  <c r="E2207"/>
  <c r="E2208"/>
  <c r="E2209"/>
  <c r="E2210"/>
  <c r="E2211"/>
  <c r="E2212"/>
  <c r="E2213"/>
  <c r="E2214"/>
  <c r="E2215"/>
  <c r="E2216"/>
  <c r="E2217"/>
  <c r="E2218"/>
  <c r="E2219"/>
  <c r="E2220"/>
  <c r="E2221"/>
  <c r="E2222"/>
  <c r="E2223"/>
  <c r="E2224"/>
  <c r="E2225"/>
  <c r="E2226"/>
  <c r="E2227"/>
  <c r="E2228"/>
  <c r="E2229"/>
  <c r="E2230"/>
  <c r="E2231"/>
  <c r="E2232"/>
  <c r="E2233"/>
  <c r="E2234"/>
  <c r="E2235"/>
  <c r="E2236"/>
  <c r="E2237"/>
  <c r="E2238"/>
  <c r="E2239"/>
  <c r="E2240"/>
  <c r="E2241"/>
  <c r="E2242"/>
  <c r="E2243"/>
  <c r="E2244"/>
  <c r="E2245"/>
  <c r="E2246"/>
  <c r="E2247"/>
  <c r="E2248"/>
  <c r="E2249"/>
  <c r="E2250"/>
  <c r="E2251"/>
  <c r="E2252"/>
  <c r="E2253"/>
  <c r="E2254"/>
  <c r="E2255"/>
  <c r="E2256"/>
  <c r="E2257"/>
  <c r="E2258"/>
  <c r="E2259"/>
  <c r="E2260"/>
  <c r="E2261"/>
  <c r="E2262"/>
  <c r="E2263"/>
  <c r="E2264"/>
  <c r="E2265"/>
  <c r="E2266"/>
  <c r="E2267"/>
  <c r="E2268"/>
  <c r="E2269"/>
  <c r="E2270"/>
  <c r="E2271"/>
  <c r="E2272"/>
  <c r="E2273"/>
  <c r="E2274"/>
  <c r="E2275"/>
  <c r="E2276"/>
  <c r="E2277"/>
  <c r="E2278"/>
  <c r="E2279"/>
  <c r="E2280"/>
  <c r="E2281"/>
  <c r="E2282"/>
  <c r="E2283"/>
  <c r="E2284"/>
  <c r="E2285"/>
  <c r="E2286"/>
  <c r="E2287"/>
  <c r="E2288"/>
  <c r="E2289"/>
  <c r="E2290"/>
  <c r="E2291"/>
  <c r="E2292"/>
  <c r="E2293"/>
  <c r="E2294"/>
  <c r="E2295"/>
  <c r="E2296"/>
  <c r="E2297"/>
  <c r="E2298"/>
  <c r="E2299"/>
  <c r="E2300"/>
  <c r="E2301"/>
  <c r="E2302"/>
  <c r="E2303"/>
  <c r="E2304"/>
  <c r="E2305"/>
  <c r="E2306"/>
  <c r="E2307"/>
  <c r="E2308"/>
  <c r="E2309"/>
  <c r="E2310"/>
  <c r="E2311"/>
  <c r="E2312"/>
  <c r="E2313"/>
  <c r="E2314"/>
  <c r="E2315"/>
  <c r="E2316"/>
  <c r="E2317"/>
  <c r="E2318"/>
  <c r="E2319"/>
  <c r="E2320"/>
  <c r="E2321"/>
  <c r="E2322"/>
  <c r="E2323"/>
  <c r="E2324"/>
  <c r="E2325"/>
  <c r="E2326"/>
  <c r="E2327"/>
  <c r="E2328"/>
  <c r="E2329"/>
  <c r="E2330"/>
  <c r="E2331"/>
  <c r="E2332"/>
  <c r="E2333"/>
  <c r="E2334"/>
  <c r="E2335"/>
  <c r="E2336"/>
  <c r="E2337"/>
  <c r="E2338"/>
  <c r="E2339"/>
  <c r="E2340"/>
  <c r="E2341"/>
  <c r="E2342"/>
  <c r="E2343"/>
  <c r="E2344"/>
  <c r="E2345"/>
  <c r="E2346"/>
  <c r="E2347"/>
  <c r="E2348"/>
  <c r="E2349"/>
  <c r="E2350"/>
  <c r="E2351"/>
  <c r="E2352"/>
  <c r="E2353"/>
  <c r="E2354"/>
  <c r="E2355"/>
  <c r="E2356"/>
  <c r="E2357"/>
  <c r="E2358"/>
  <c r="E2359"/>
  <c r="E2360"/>
  <c r="E2361"/>
  <c r="E2362"/>
  <c r="E2363"/>
  <c r="E2364"/>
  <c r="E2365"/>
  <c r="E2366"/>
  <c r="E2367"/>
  <c r="E2368"/>
  <c r="E2369"/>
  <c r="E2370"/>
  <c r="E2371"/>
  <c r="E2372"/>
  <c r="E2373"/>
  <c r="E2374"/>
  <c r="E2375"/>
  <c r="E2376"/>
  <c r="E2377"/>
  <c r="E2378"/>
  <c r="E2379"/>
  <c r="E2380"/>
  <c r="E2381"/>
  <c r="E2382"/>
  <c r="E2383"/>
  <c r="E2384"/>
  <c r="E2385"/>
  <c r="E2386"/>
  <c r="E2387"/>
  <c r="E2388"/>
  <c r="E2389"/>
  <c r="E2390"/>
  <c r="E2391"/>
  <c r="E2392"/>
  <c r="E2393"/>
  <c r="E2394"/>
  <c r="E2395"/>
  <c r="E2396"/>
  <c r="E2397"/>
  <c r="E2398"/>
  <c r="E2399"/>
  <c r="E2400"/>
  <c r="E2401"/>
  <c r="E2402"/>
  <c r="E2403"/>
  <c r="E2404"/>
  <c r="E2405"/>
  <c r="E2406"/>
  <c r="E2407"/>
  <c r="E2408"/>
  <c r="E2409"/>
  <c r="E2410"/>
  <c r="E2411"/>
  <c r="E2412"/>
  <c r="E2413"/>
  <c r="E2414"/>
  <c r="E2415"/>
  <c r="E2416"/>
  <c r="E2417"/>
  <c r="E2418"/>
  <c r="E2419"/>
  <c r="E2420"/>
  <c r="E2421"/>
  <c r="E2422"/>
  <c r="E2423"/>
  <c r="E2424"/>
  <c r="E2425"/>
  <c r="E2426"/>
  <c r="E2427"/>
  <c r="E2428"/>
  <c r="E2429"/>
  <c r="E2430"/>
  <c r="E2431"/>
  <c r="E2432"/>
  <c r="E2433"/>
  <c r="E2434"/>
  <c r="E2435"/>
  <c r="E2436"/>
  <c r="E2437"/>
  <c r="E2438"/>
  <c r="E2439"/>
  <c r="E2440"/>
  <c r="E2441"/>
  <c r="E2442"/>
  <c r="E2443"/>
  <c r="E2444"/>
  <c r="E2445"/>
  <c r="E2446"/>
  <c r="E2447"/>
  <c r="E2448"/>
  <c r="E2449"/>
  <c r="E2450"/>
  <c r="E2451"/>
  <c r="E2452"/>
  <c r="E2453"/>
  <c r="E2454"/>
  <c r="E2455"/>
  <c r="E2456"/>
  <c r="E2457"/>
  <c r="E2458"/>
  <c r="E2459"/>
  <c r="E2460"/>
  <c r="E2461"/>
  <c r="E2462"/>
  <c r="E2463"/>
  <c r="E2464"/>
  <c r="E2465"/>
  <c r="E2466"/>
  <c r="E2467"/>
  <c r="E2468"/>
  <c r="E2469"/>
  <c r="E2470"/>
  <c r="E2471"/>
  <c r="E2472"/>
  <c r="E2473"/>
  <c r="E2474"/>
  <c r="E2475"/>
  <c r="E2476"/>
  <c r="E2477"/>
  <c r="E2478"/>
  <c r="E2479"/>
  <c r="E2480"/>
  <c r="E2481"/>
  <c r="E2482"/>
  <c r="E2483"/>
  <c r="E2484"/>
  <c r="E2485"/>
  <c r="E2486"/>
  <c r="E2487"/>
  <c r="E2488"/>
  <c r="E2489"/>
  <c r="E2490"/>
  <c r="E2491"/>
  <c r="E2492"/>
  <c r="E2493"/>
  <c r="E2494"/>
  <c r="E2495"/>
  <c r="E2496"/>
  <c r="E2497"/>
  <c r="E2498"/>
  <c r="E2499"/>
  <c r="E2500"/>
  <c r="E2501"/>
  <c r="E2502"/>
  <c r="E2503"/>
  <c r="E2504"/>
  <c r="E2505"/>
  <c r="E2506"/>
  <c r="E2507"/>
  <c r="E2508"/>
  <c r="E2509"/>
  <c r="E2510"/>
  <c r="E2511"/>
  <c r="E2512"/>
  <c r="E2513"/>
  <c r="E2514"/>
  <c r="E2515"/>
  <c r="E2516"/>
  <c r="E2517"/>
  <c r="E2518"/>
  <c r="E2519"/>
  <c r="E2520"/>
  <c r="E2521"/>
  <c r="E2522"/>
  <c r="E2523"/>
  <c r="E2524"/>
  <c r="E2525"/>
  <c r="E2526"/>
  <c r="E2527"/>
  <c r="E2528"/>
  <c r="E2529"/>
  <c r="E2530"/>
  <c r="E2531"/>
  <c r="E2532"/>
  <c r="E2533"/>
  <c r="E2534"/>
  <c r="E2535"/>
  <c r="E2536"/>
  <c r="E2537"/>
  <c r="E2538"/>
  <c r="E2539"/>
  <c r="E2540"/>
  <c r="E2541"/>
  <c r="E2542"/>
  <c r="E2543"/>
  <c r="E2544"/>
  <c r="E2545"/>
  <c r="E2546"/>
  <c r="E2547"/>
  <c r="E2548"/>
  <c r="E2549"/>
  <c r="E2550"/>
  <c r="E2551"/>
  <c r="E2552"/>
  <c r="E2553"/>
  <c r="E2554"/>
  <c r="E2555"/>
  <c r="E2556"/>
  <c r="E2557"/>
  <c r="E2558"/>
  <c r="E2559"/>
  <c r="E2560"/>
  <c r="E2561"/>
  <c r="E2562"/>
  <c r="E2563"/>
  <c r="E2564"/>
  <c r="E2565"/>
  <c r="E2566"/>
  <c r="E2567"/>
  <c r="E2568"/>
  <c r="E2569"/>
  <c r="E2570"/>
  <c r="E2571"/>
  <c r="E2572"/>
  <c r="E2573"/>
  <c r="E2574"/>
  <c r="E2575"/>
  <c r="E2576"/>
  <c r="E2577"/>
  <c r="E2578"/>
  <c r="E2579"/>
  <c r="E2580"/>
  <c r="E2581"/>
  <c r="E2582"/>
  <c r="E2583"/>
  <c r="E2584"/>
  <c r="E2585"/>
  <c r="E2586"/>
  <c r="E2587"/>
  <c r="E2588"/>
  <c r="E2589"/>
  <c r="E2590"/>
  <c r="E2591"/>
  <c r="E2592"/>
  <c r="E2593"/>
  <c r="E2594"/>
  <c r="E2595"/>
  <c r="E2596"/>
  <c r="E2597"/>
  <c r="E2598"/>
  <c r="E2599"/>
  <c r="E2600"/>
  <c r="E2601"/>
  <c r="E2602"/>
  <c r="E2603"/>
  <c r="E2604"/>
  <c r="E2605"/>
  <c r="E2606"/>
  <c r="E2607"/>
  <c r="E2608"/>
  <c r="E2609"/>
  <c r="E2610"/>
  <c r="E2611"/>
  <c r="E2612"/>
  <c r="E2613"/>
  <c r="E2614"/>
  <c r="E2615"/>
  <c r="E2616"/>
  <c r="E2617"/>
  <c r="E2618"/>
  <c r="E2619"/>
  <c r="E2620"/>
  <c r="E2621"/>
  <c r="E2622"/>
  <c r="E2623"/>
  <c r="E2624"/>
  <c r="E2625"/>
  <c r="E2626"/>
  <c r="E2627"/>
  <c r="E2628"/>
  <c r="E2629"/>
  <c r="E2630"/>
  <c r="E2631"/>
  <c r="E2632"/>
  <c r="E2633"/>
  <c r="E2634"/>
  <c r="E2635"/>
  <c r="E2636"/>
  <c r="E2637"/>
  <c r="E2638"/>
  <c r="E2639"/>
  <c r="E2640"/>
  <c r="E2641"/>
  <c r="E2642"/>
  <c r="E2643"/>
  <c r="E2644"/>
  <c r="E2645"/>
  <c r="E2646"/>
  <c r="E2647"/>
  <c r="E2648"/>
  <c r="E2649"/>
  <c r="E2650"/>
  <c r="E2651"/>
  <c r="E2652"/>
  <c r="E2653"/>
  <c r="E2654"/>
  <c r="E2655"/>
  <c r="E2656"/>
  <c r="E2657"/>
  <c r="E2658"/>
  <c r="E2659"/>
  <c r="E2660"/>
  <c r="E2661"/>
  <c r="E2662"/>
  <c r="E2663"/>
  <c r="E2664"/>
  <c r="E2665"/>
  <c r="E2666"/>
  <c r="E2667"/>
  <c r="E2668"/>
  <c r="E2669"/>
  <c r="E2670"/>
  <c r="E2671"/>
  <c r="E2672"/>
  <c r="E2673"/>
  <c r="E2674"/>
  <c r="E2675"/>
  <c r="E2676"/>
  <c r="E2677"/>
  <c r="E2678"/>
  <c r="E2679"/>
  <c r="E2680"/>
  <c r="E2681"/>
  <c r="E2682"/>
  <c r="E2683"/>
  <c r="E2684"/>
  <c r="E2685"/>
  <c r="E2686"/>
  <c r="E2687"/>
  <c r="E2688"/>
  <c r="E2689"/>
  <c r="E2690"/>
  <c r="E2691"/>
  <c r="E2692"/>
  <c r="E2693"/>
  <c r="E2694"/>
  <c r="E2695"/>
  <c r="E2696"/>
  <c r="E2697"/>
  <c r="E2698"/>
  <c r="E2699"/>
  <c r="E2700"/>
  <c r="E2701"/>
  <c r="E2702"/>
  <c r="E2703"/>
  <c r="E2704"/>
  <c r="E2705"/>
  <c r="E2706"/>
  <c r="E2707"/>
  <c r="E2708"/>
  <c r="E2709"/>
  <c r="E2710"/>
  <c r="E2711"/>
  <c r="E2712"/>
  <c r="E2713"/>
  <c r="E2714"/>
  <c r="E2715"/>
  <c r="E2716"/>
  <c r="E2717"/>
  <c r="E2718"/>
  <c r="E2719"/>
  <c r="E2720"/>
  <c r="E2721"/>
  <c r="E2722"/>
  <c r="E2723"/>
  <c r="E2724"/>
  <c r="E2725"/>
  <c r="E2726"/>
  <c r="E2727"/>
  <c r="E2728"/>
  <c r="E2729"/>
  <c r="E2730"/>
  <c r="E2731"/>
  <c r="E2732"/>
  <c r="E2733"/>
  <c r="E2734"/>
  <c r="E2735"/>
  <c r="E2736"/>
  <c r="E2737"/>
  <c r="E2738"/>
  <c r="E2739"/>
  <c r="E2740"/>
  <c r="E2741"/>
  <c r="E2742"/>
  <c r="E2743"/>
  <c r="E2744"/>
  <c r="E2745"/>
  <c r="E2746"/>
  <c r="E2747"/>
  <c r="E2748"/>
  <c r="E2749"/>
  <c r="E2750"/>
  <c r="E2751"/>
  <c r="E2752"/>
  <c r="E2753"/>
  <c r="E2754"/>
  <c r="E2755"/>
  <c r="E2756"/>
  <c r="E2757"/>
  <c r="E2758"/>
  <c r="E2759"/>
  <c r="E2760"/>
  <c r="E2761"/>
  <c r="E2762"/>
  <c r="E2763"/>
  <c r="E2764"/>
  <c r="E2765"/>
  <c r="E2766"/>
  <c r="E2767"/>
  <c r="E2768"/>
  <c r="E2769"/>
  <c r="E2770"/>
  <c r="E2771"/>
  <c r="E2772"/>
  <c r="E2773"/>
  <c r="E2774"/>
  <c r="E2775"/>
  <c r="E2776"/>
  <c r="E2777"/>
  <c r="E2778"/>
  <c r="E2779"/>
  <c r="E2780"/>
  <c r="E2781"/>
  <c r="E2782"/>
  <c r="E2783"/>
  <c r="E2784"/>
  <c r="E2785"/>
  <c r="E2786"/>
  <c r="E2787"/>
  <c r="E2788"/>
  <c r="E2789"/>
  <c r="E2790"/>
  <c r="E2791"/>
  <c r="E2792"/>
  <c r="E2793"/>
  <c r="E2794"/>
  <c r="E2795"/>
  <c r="E2796"/>
  <c r="E2797"/>
  <c r="E2798"/>
  <c r="E2799"/>
  <c r="E2800"/>
  <c r="E2801"/>
  <c r="E2802"/>
  <c r="E2803"/>
  <c r="E2804"/>
  <c r="E2805"/>
  <c r="E2806"/>
  <c r="E2807"/>
  <c r="E2808"/>
  <c r="E2809"/>
  <c r="E2810"/>
  <c r="E2811"/>
  <c r="E2812"/>
  <c r="E2813"/>
  <c r="E2814"/>
  <c r="E2815"/>
  <c r="E2816"/>
  <c r="E2817"/>
  <c r="E2818"/>
  <c r="E2819"/>
  <c r="E2820"/>
  <c r="E2821"/>
  <c r="E2822"/>
  <c r="E2823"/>
  <c r="E2824"/>
  <c r="E2825"/>
  <c r="E2826"/>
  <c r="E2827"/>
  <c r="E2828"/>
  <c r="E2829"/>
  <c r="E2830"/>
  <c r="E2831"/>
  <c r="E2832"/>
  <c r="E2833"/>
  <c r="E2834"/>
  <c r="E2835"/>
  <c r="E2836"/>
  <c r="E2837"/>
  <c r="E2838"/>
  <c r="E2839"/>
  <c r="E2840"/>
  <c r="E2841"/>
  <c r="E2842"/>
  <c r="E2843"/>
  <c r="E2844"/>
  <c r="E2845"/>
  <c r="E2846"/>
  <c r="E2847"/>
  <c r="E2848"/>
  <c r="E2849"/>
  <c r="E2850"/>
  <c r="E2851"/>
  <c r="E2852"/>
  <c r="E2853"/>
  <c r="E2854"/>
  <c r="E2855"/>
  <c r="E2856"/>
  <c r="E2857"/>
  <c r="E2858"/>
  <c r="E2859"/>
  <c r="E2860"/>
  <c r="E2861"/>
  <c r="E2862"/>
  <c r="E2863"/>
  <c r="E2864"/>
  <c r="E2865"/>
  <c r="E2866"/>
  <c r="E2867"/>
  <c r="E2868"/>
  <c r="E2869"/>
  <c r="E2870"/>
  <c r="E2871"/>
  <c r="E2872"/>
  <c r="E2873"/>
  <c r="E2874"/>
  <c r="E2875"/>
  <c r="E2876"/>
  <c r="E2877"/>
  <c r="E2878"/>
  <c r="E2879"/>
  <c r="E2880"/>
  <c r="E2881"/>
  <c r="E2882"/>
  <c r="E2883"/>
  <c r="E2884"/>
  <c r="E2885"/>
  <c r="E2886"/>
  <c r="E2887"/>
  <c r="E2888"/>
  <c r="E2889"/>
  <c r="E2890"/>
  <c r="E2891"/>
  <c r="E2892"/>
  <c r="E2893"/>
  <c r="E2894"/>
  <c r="E2895"/>
  <c r="E2896"/>
  <c r="E2897"/>
  <c r="E2898"/>
  <c r="E2899"/>
  <c r="E2900"/>
  <c r="E2901"/>
  <c r="E2902"/>
  <c r="E2903"/>
  <c r="E2904"/>
  <c r="E2905"/>
  <c r="E2906"/>
  <c r="E2907"/>
  <c r="E2908"/>
  <c r="E2909"/>
  <c r="E2910"/>
  <c r="E2911"/>
  <c r="E2912"/>
  <c r="E2913"/>
  <c r="E2914"/>
  <c r="E2915"/>
  <c r="E2916"/>
  <c r="E2917"/>
  <c r="E2918"/>
  <c r="E2919"/>
  <c r="E2920"/>
  <c r="E2921"/>
  <c r="E2922"/>
  <c r="E2923"/>
  <c r="E2924"/>
  <c r="E2925"/>
  <c r="E2926"/>
  <c r="E2927"/>
  <c r="E2928"/>
  <c r="E2929"/>
  <c r="E2930"/>
  <c r="E2931"/>
  <c r="E2932"/>
  <c r="E2933"/>
  <c r="E2934"/>
  <c r="E2935"/>
  <c r="E2936"/>
  <c r="E2937"/>
  <c r="E2938"/>
  <c r="E2939"/>
  <c r="E2940"/>
  <c r="E2941"/>
  <c r="E2942"/>
  <c r="E2943"/>
  <c r="E2944"/>
  <c r="E2945"/>
  <c r="E2946"/>
  <c r="E2947"/>
  <c r="E2948"/>
  <c r="E2949"/>
  <c r="E2950"/>
  <c r="E2951"/>
  <c r="E2952"/>
  <c r="E2953"/>
  <c r="E2954"/>
  <c r="E2955"/>
  <c r="E2956"/>
  <c r="E2957"/>
  <c r="E2958"/>
  <c r="E2959"/>
  <c r="E2960"/>
  <c r="E2961"/>
  <c r="E2962"/>
  <c r="E2963"/>
  <c r="E2964"/>
  <c r="E2965"/>
  <c r="E2966"/>
  <c r="E2967"/>
  <c r="E2968"/>
  <c r="E2969"/>
  <c r="E2970"/>
  <c r="E2971"/>
  <c r="E2972"/>
  <c r="E2973"/>
  <c r="E2974"/>
  <c r="E2975"/>
  <c r="E2976"/>
  <c r="E2977"/>
  <c r="E2978"/>
  <c r="E2979"/>
  <c r="E2980"/>
  <c r="E2981"/>
  <c r="E2982"/>
  <c r="E2983"/>
  <c r="E2984"/>
  <c r="E2985"/>
  <c r="E2986"/>
  <c r="E2987"/>
  <c r="E2988"/>
  <c r="E2989"/>
  <c r="E2990"/>
  <c r="E2991"/>
  <c r="E2992"/>
  <c r="E2993"/>
  <c r="E2994"/>
  <c r="E2995"/>
  <c r="E2996"/>
  <c r="E2997"/>
  <c r="E2998"/>
  <c r="E2999"/>
  <c r="E3000"/>
  <c r="E3001"/>
  <c r="E3002"/>
  <c r="E3003"/>
  <c r="E3004"/>
  <c r="E3005"/>
  <c r="E3006"/>
  <c r="E3007"/>
  <c r="E3008"/>
  <c r="E3009"/>
  <c r="E3010"/>
  <c r="E3011"/>
  <c r="E3012"/>
  <c r="E3013"/>
  <c r="E3014"/>
  <c r="E3015"/>
  <c r="E3016"/>
  <c r="E3017"/>
  <c r="E3018"/>
  <c r="E3019"/>
  <c r="E3020"/>
  <c r="E3021"/>
  <c r="E3022"/>
  <c r="E3023"/>
  <c r="E3024"/>
  <c r="E3025"/>
  <c r="E3026"/>
  <c r="E3027"/>
  <c r="E3028"/>
  <c r="E3029"/>
  <c r="E3030"/>
  <c r="E3031"/>
  <c r="E3032"/>
  <c r="E3033"/>
  <c r="E3034"/>
  <c r="E3035"/>
  <c r="E3036"/>
  <c r="E3037"/>
  <c r="E3038"/>
  <c r="E3039"/>
  <c r="E3040"/>
  <c r="E3041"/>
  <c r="E3042"/>
  <c r="E3043"/>
  <c r="E3044"/>
  <c r="E3045"/>
  <c r="E3046"/>
  <c r="E3047"/>
  <c r="E3048"/>
  <c r="E3049"/>
  <c r="E3050"/>
  <c r="E3051"/>
  <c r="E3052"/>
  <c r="E3053"/>
  <c r="E3054"/>
  <c r="E3055"/>
  <c r="E3056"/>
  <c r="E3057"/>
  <c r="E3058"/>
  <c r="E3059"/>
  <c r="E3060"/>
  <c r="E3061"/>
  <c r="E3062"/>
  <c r="E3063"/>
  <c r="E3064"/>
  <c r="E3065"/>
  <c r="E3066"/>
  <c r="E3067"/>
  <c r="E3068"/>
  <c r="E3069"/>
  <c r="E3070"/>
  <c r="E3071"/>
  <c r="E3072"/>
  <c r="E3073"/>
  <c r="E3074"/>
  <c r="E3075"/>
  <c r="E3076"/>
  <c r="E3077"/>
  <c r="E3078"/>
  <c r="E3079"/>
  <c r="E3080"/>
  <c r="E3081"/>
  <c r="E3082"/>
  <c r="E3083"/>
  <c r="E3084"/>
  <c r="E3085"/>
  <c r="E3086"/>
  <c r="E3087"/>
  <c r="E3088"/>
  <c r="E3089"/>
  <c r="E3090"/>
  <c r="E3091"/>
  <c r="E3092"/>
  <c r="E3093"/>
  <c r="E3094"/>
  <c r="E3095"/>
  <c r="E3096"/>
  <c r="E3097"/>
  <c r="E3098"/>
  <c r="E3099"/>
  <c r="E3100"/>
  <c r="E3101"/>
  <c r="E3102"/>
  <c r="E3103"/>
  <c r="E3104"/>
  <c r="E3105"/>
  <c r="E3106"/>
  <c r="E3107"/>
  <c r="E3108"/>
  <c r="E3109"/>
  <c r="E3110"/>
  <c r="E3111"/>
  <c r="E3112"/>
  <c r="E3113"/>
  <c r="E3114"/>
  <c r="E3115"/>
  <c r="E3116"/>
  <c r="E3117"/>
  <c r="E3118"/>
  <c r="E3119"/>
  <c r="E3120"/>
  <c r="E3121"/>
  <c r="E3122"/>
  <c r="E3123"/>
  <c r="E3124"/>
  <c r="E3125"/>
  <c r="E3126"/>
  <c r="E3127"/>
  <c r="E3128"/>
  <c r="E3129"/>
  <c r="E3130"/>
  <c r="E3131"/>
  <c r="E3132"/>
  <c r="E3133"/>
  <c r="E3134"/>
  <c r="E3135"/>
  <c r="E3136"/>
  <c r="E3137"/>
  <c r="E3138"/>
  <c r="E3139"/>
  <c r="E3140"/>
  <c r="E3141"/>
  <c r="E3142"/>
  <c r="E3143"/>
  <c r="E3144"/>
  <c r="E3145"/>
  <c r="E3146"/>
  <c r="E3147"/>
  <c r="E3148"/>
  <c r="E3149"/>
  <c r="E3150"/>
  <c r="E3151"/>
  <c r="E3152"/>
  <c r="E3153"/>
  <c r="E3154"/>
  <c r="E3155"/>
  <c r="E3156"/>
  <c r="E3157"/>
  <c r="E3158"/>
  <c r="E3159"/>
  <c r="E3160"/>
  <c r="E3161"/>
  <c r="E3162"/>
  <c r="E3163"/>
  <c r="E3164"/>
  <c r="E3165"/>
  <c r="E3166"/>
  <c r="E3167"/>
  <c r="E3168"/>
  <c r="E3169"/>
  <c r="E3170"/>
  <c r="E3171"/>
  <c r="E3172"/>
  <c r="E3173"/>
  <c r="E3174"/>
  <c r="E3175"/>
  <c r="E3176"/>
  <c r="E3177"/>
  <c r="E3178"/>
  <c r="E3179"/>
  <c r="E3180"/>
  <c r="E3181"/>
  <c r="E3182"/>
  <c r="E3183"/>
  <c r="E3184"/>
  <c r="E3185"/>
  <c r="E3186"/>
  <c r="E3187"/>
  <c r="E3188"/>
  <c r="E3189"/>
  <c r="E3190"/>
  <c r="E3191"/>
  <c r="E3192"/>
  <c r="E3193"/>
  <c r="E3194"/>
  <c r="E3195"/>
  <c r="E3196"/>
  <c r="E3197"/>
  <c r="E3198"/>
  <c r="E3199"/>
  <c r="E3200"/>
  <c r="E3201"/>
  <c r="E3202"/>
  <c r="E3203"/>
  <c r="E3204"/>
  <c r="E3205"/>
  <c r="E3206"/>
  <c r="E3207"/>
  <c r="E3208"/>
  <c r="E3209"/>
  <c r="E3210"/>
  <c r="E3211"/>
  <c r="E3212"/>
  <c r="E3213"/>
  <c r="E3214"/>
  <c r="E3215"/>
  <c r="E3216"/>
  <c r="E3217"/>
  <c r="E3218"/>
  <c r="E3219"/>
  <c r="E3220"/>
  <c r="E3221"/>
  <c r="E3222"/>
  <c r="E3223"/>
  <c r="E3224"/>
  <c r="E3225"/>
  <c r="E3226"/>
  <c r="E3227"/>
  <c r="E3228"/>
  <c r="E3229"/>
  <c r="E3230"/>
  <c r="E3231"/>
  <c r="E3232"/>
  <c r="E3233"/>
  <c r="E3234"/>
  <c r="E3235"/>
  <c r="E3236"/>
  <c r="E3237"/>
  <c r="E3238"/>
  <c r="E3239"/>
  <c r="E3240"/>
  <c r="E3241"/>
  <c r="E3242"/>
  <c r="E3243"/>
  <c r="E3244"/>
  <c r="E3245"/>
  <c r="E3246"/>
  <c r="E3247"/>
  <c r="E3248"/>
  <c r="E3249"/>
  <c r="E3250"/>
  <c r="E3251"/>
  <c r="E3252"/>
  <c r="E3253"/>
  <c r="E3254"/>
  <c r="E3255"/>
  <c r="E3256"/>
  <c r="E3257"/>
  <c r="E3258"/>
  <c r="E3259"/>
  <c r="E3260"/>
  <c r="E3261"/>
  <c r="E3262"/>
  <c r="E3263"/>
  <c r="E3264"/>
  <c r="E3265"/>
  <c r="E3266"/>
  <c r="E3267"/>
  <c r="E3268"/>
  <c r="E3269"/>
  <c r="E3270"/>
  <c r="E3271"/>
  <c r="E3272"/>
  <c r="E3273"/>
  <c r="E3274"/>
  <c r="E3275"/>
  <c r="E3276"/>
  <c r="E3277"/>
  <c r="E3278"/>
  <c r="E3279"/>
  <c r="E3280"/>
  <c r="E3281"/>
  <c r="E3282"/>
  <c r="E3283"/>
  <c r="E3284"/>
  <c r="E3285"/>
  <c r="E3286"/>
  <c r="E3287"/>
  <c r="E3288"/>
  <c r="E3289"/>
  <c r="E3290"/>
  <c r="E3291"/>
  <c r="E3292"/>
  <c r="E3293"/>
  <c r="E3294"/>
  <c r="E3295"/>
  <c r="E3296"/>
  <c r="E3297"/>
  <c r="E3298"/>
  <c r="E3299"/>
  <c r="E3300"/>
  <c r="E3301"/>
  <c r="E3302"/>
  <c r="E3303"/>
  <c r="E3304"/>
  <c r="E3305"/>
  <c r="E3306"/>
  <c r="E3307"/>
  <c r="E3308"/>
  <c r="E3309"/>
  <c r="E3310"/>
  <c r="E3311"/>
  <c r="E3312"/>
  <c r="E3313"/>
  <c r="E3314"/>
  <c r="E3315"/>
  <c r="E3316"/>
  <c r="E3317"/>
  <c r="E3318"/>
  <c r="E3319"/>
  <c r="E3320"/>
  <c r="E3321"/>
  <c r="E3322"/>
  <c r="E3323"/>
  <c r="E3324"/>
  <c r="E3325"/>
  <c r="E3326"/>
  <c r="E3327"/>
  <c r="E3328"/>
  <c r="E3329"/>
  <c r="E3330"/>
  <c r="E3331"/>
  <c r="E3332"/>
  <c r="E3333"/>
  <c r="E3334"/>
  <c r="E3335"/>
  <c r="E3336"/>
  <c r="E3337"/>
  <c r="E3338"/>
  <c r="E3339"/>
  <c r="E3340"/>
  <c r="E3341"/>
  <c r="E3342"/>
  <c r="E3343"/>
  <c r="E3344"/>
  <c r="E3345"/>
  <c r="E3346"/>
  <c r="E3347"/>
  <c r="E3348"/>
  <c r="E3349"/>
  <c r="E3350"/>
  <c r="E3351"/>
  <c r="E3352"/>
  <c r="E3353"/>
  <c r="E3354"/>
  <c r="E3355"/>
  <c r="E3356"/>
  <c r="E3357"/>
  <c r="E3358"/>
  <c r="E3359"/>
  <c r="E3360"/>
  <c r="E3361"/>
  <c r="E3362"/>
  <c r="E3363"/>
  <c r="E3364"/>
  <c r="E3365"/>
  <c r="E3366"/>
  <c r="E3367"/>
  <c r="E3368"/>
  <c r="E3369"/>
  <c r="E3370"/>
  <c r="E3371"/>
  <c r="E3372"/>
  <c r="E3373"/>
  <c r="E3374"/>
  <c r="E3375"/>
  <c r="E3376"/>
  <c r="E3377"/>
  <c r="E3378"/>
  <c r="E3379"/>
  <c r="E3380"/>
  <c r="E3381"/>
  <c r="E3382"/>
  <c r="E3383"/>
  <c r="E3384"/>
  <c r="E3385"/>
  <c r="E3386"/>
  <c r="E3387"/>
  <c r="E3388"/>
  <c r="E3389"/>
  <c r="E3390"/>
  <c r="E3391"/>
  <c r="E3392"/>
  <c r="E3393"/>
  <c r="E3394"/>
  <c r="E3395"/>
  <c r="E3396"/>
  <c r="E3397"/>
  <c r="E3398"/>
  <c r="E3399"/>
  <c r="E3400"/>
  <c r="E3401"/>
  <c r="E3402"/>
  <c r="E3403"/>
  <c r="E3404"/>
  <c r="E3405"/>
  <c r="E3406"/>
  <c r="E3407"/>
  <c r="E3408"/>
  <c r="E3409"/>
  <c r="E3410"/>
  <c r="E3411"/>
  <c r="E3412"/>
  <c r="E3413"/>
  <c r="E3414"/>
  <c r="E3415"/>
  <c r="E3416"/>
  <c r="E3417"/>
  <c r="E3418"/>
  <c r="E3419"/>
  <c r="E3420"/>
  <c r="E3421"/>
  <c r="E3422"/>
  <c r="E2073"/>
  <c r="E250" i="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197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4" i="3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139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Q138"/>
  <c r="Q139"/>
  <c r="U139" s="1"/>
  <c r="Q140"/>
  <c r="U140" s="1"/>
  <c r="Q141"/>
  <c r="U141" s="1"/>
  <c r="Q142"/>
  <c r="U142" s="1"/>
  <c r="Q143"/>
  <c r="U143" s="1"/>
  <c r="Q144"/>
  <c r="U144" s="1"/>
  <c r="Q145"/>
  <c r="U145" s="1"/>
  <c r="Q146"/>
  <c r="U146" s="1"/>
  <c r="Q147"/>
  <c r="U147" s="1"/>
  <c r="Q148"/>
  <c r="U148" s="1"/>
  <c r="Q149"/>
  <c r="U149" s="1"/>
  <c r="Q150"/>
  <c r="U150" s="1"/>
  <c r="Q151"/>
  <c r="U151" s="1"/>
  <c r="Q152"/>
  <c r="U152" s="1"/>
  <c r="Q153"/>
  <c r="U153" s="1"/>
  <c r="Q154"/>
  <c r="U154" s="1"/>
  <c r="Q155"/>
  <c r="U155" s="1"/>
  <c r="Q156"/>
  <c r="U156" s="1"/>
  <c r="Q157"/>
  <c r="U157" s="1"/>
  <c r="Q158"/>
  <c r="U158" s="1"/>
  <c r="Q159"/>
  <c r="U159" s="1"/>
  <c r="Q160"/>
  <c r="U160" s="1"/>
  <c r="Q161"/>
  <c r="U161" s="1"/>
  <c r="Q162"/>
  <c r="U162" s="1"/>
  <c r="Q163"/>
  <c r="U163" s="1"/>
  <c r="Q164"/>
  <c r="U164" s="1"/>
  <c r="Q165"/>
  <c r="U165" s="1"/>
  <c r="Q166"/>
  <c r="U166" s="1"/>
  <c r="Q167"/>
  <c r="U167" s="1"/>
  <c r="Q168"/>
  <c r="U168" s="1"/>
  <c r="Q169"/>
  <c r="U169" s="1"/>
  <c r="Q170"/>
  <c r="U170" s="1"/>
  <c r="Q171"/>
  <c r="U171" s="1"/>
  <c r="Q172"/>
  <c r="U172" s="1"/>
  <c r="Q173"/>
  <c r="U173" s="1"/>
  <c r="Q174"/>
  <c r="U174" s="1"/>
  <c r="Q175"/>
  <c r="U175" s="1"/>
  <c r="Q176"/>
  <c r="U176" s="1"/>
  <c r="Q177"/>
  <c r="U177" s="1"/>
  <c r="Q178"/>
  <c r="U178" s="1"/>
  <c r="Q179"/>
  <c r="U179" s="1"/>
  <c r="Q180"/>
  <c r="U180" s="1"/>
  <c r="Q181"/>
  <c r="U181" s="1"/>
  <c r="Q182"/>
  <c r="U182" s="1"/>
  <c r="Q183"/>
  <c r="U183" s="1"/>
  <c r="Q184"/>
  <c r="U184" s="1"/>
  <c r="Q185"/>
  <c r="U185" s="1"/>
  <c r="Q186"/>
  <c r="U186" s="1"/>
  <c r="Q187"/>
  <c r="U187" s="1"/>
  <c r="Q188"/>
  <c r="U188" s="1"/>
  <c r="Q189"/>
  <c r="U189" s="1"/>
  <c r="Q190"/>
  <c r="U190" s="1"/>
  <c r="Q191"/>
  <c r="U191" s="1"/>
  <c r="Q192"/>
  <c r="U192" s="1"/>
  <c r="Q193"/>
  <c r="U193" s="1"/>
  <c r="Q194"/>
  <c r="U194" s="1"/>
  <c r="Q195"/>
  <c r="U195" s="1"/>
  <c r="Q196"/>
  <c r="U196" s="1"/>
  <c r="Q197"/>
  <c r="U197" s="1"/>
  <c r="Q198"/>
  <c r="U198" s="1"/>
  <c r="Q199"/>
  <c r="U199" s="1"/>
  <c r="Q200"/>
  <c r="U200" s="1"/>
  <c r="Q201"/>
  <c r="U201" s="1"/>
  <c r="Q202"/>
  <c r="U202" s="1"/>
  <c r="Q203"/>
  <c r="U203" s="1"/>
  <c r="Q204"/>
  <c r="U204" s="1"/>
  <c r="Q205"/>
  <c r="U205" s="1"/>
  <c r="Q206"/>
  <c r="U206" s="1"/>
  <c r="Q207"/>
  <c r="U207" s="1"/>
  <c r="Q208"/>
  <c r="U208" s="1"/>
  <c r="Q209"/>
  <c r="U209" s="1"/>
  <c r="Q210"/>
  <c r="U210" s="1"/>
  <c r="Q211"/>
  <c r="U211" s="1"/>
  <c r="Q212"/>
  <c r="U212" s="1"/>
  <c r="Q213"/>
  <c r="U213" s="1"/>
  <c r="Q214"/>
  <c r="U214" s="1"/>
  <c r="Q215"/>
  <c r="U215" s="1"/>
  <c r="Q216"/>
  <c r="U216" s="1"/>
  <c r="Q217"/>
  <c r="U217" s="1"/>
  <c r="Q218"/>
  <c r="U218" s="1"/>
  <c r="Q219"/>
  <c r="U219" s="1"/>
  <c r="Q220"/>
  <c r="U220" s="1"/>
  <c r="Q221"/>
  <c r="U221" s="1"/>
  <c r="Q222"/>
  <c r="U222" s="1"/>
  <c r="Q223"/>
  <c r="U223" s="1"/>
  <c r="Q224"/>
  <c r="U224" s="1"/>
  <c r="Y224" s="1"/>
  <c r="AD224" s="1"/>
  <c r="Q225"/>
  <c r="U225" s="1"/>
  <c r="Q226"/>
  <c r="U226" s="1"/>
  <c r="Y226" s="1"/>
  <c r="AD226" s="1"/>
  <c r="Q227"/>
  <c r="U227" s="1"/>
  <c r="Q228"/>
  <c r="U228" s="1"/>
  <c r="Y228" s="1"/>
  <c r="AD228" s="1"/>
  <c r="Q229"/>
  <c r="U229" s="1"/>
  <c r="Q230"/>
  <c r="U230" s="1"/>
  <c r="Y230" s="1"/>
  <c r="AD230" s="1"/>
  <c r="Q231"/>
  <c r="U231" s="1"/>
  <c r="Q232"/>
  <c r="U232" s="1"/>
  <c r="Y232" s="1"/>
  <c r="AD232" s="1"/>
  <c r="Q233"/>
  <c r="U233" s="1"/>
  <c r="Q234"/>
  <c r="U234" s="1"/>
  <c r="Y234" s="1"/>
  <c r="AD234" s="1"/>
  <c r="Q235"/>
  <c r="U235" s="1"/>
  <c r="Q236"/>
  <c r="U236" s="1"/>
  <c r="Y236" s="1"/>
  <c r="AD236" s="1"/>
  <c r="Q237"/>
  <c r="U237" s="1"/>
  <c r="Q238"/>
  <c r="U238" s="1"/>
  <c r="Y238" s="1"/>
  <c r="AD238" s="1"/>
  <c r="Q239"/>
  <c r="U239" s="1"/>
  <c r="Q240"/>
  <c r="U240" s="1"/>
  <c r="Y240" s="1"/>
  <c r="AD240" s="1"/>
  <c r="Q241"/>
  <c r="U241" s="1"/>
  <c r="Q242"/>
  <c r="U242" s="1"/>
  <c r="Y242" s="1"/>
  <c r="AD242" s="1"/>
  <c r="Q243"/>
  <c r="U243" s="1"/>
  <c r="Q244"/>
  <c r="U244" s="1"/>
  <c r="Y244" s="1"/>
  <c r="AD244" s="1"/>
  <c r="Q245"/>
  <c r="U245" s="1"/>
  <c r="Q246"/>
  <c r="U246" s="1"/>
  <c r="Y246" s="1"/>
  <c r="AD246" s="1"/>
  <c r="Q247"/>
  <c r="U247" s="1"/>
  <c r="Q248"/>
  <c r="U248" s="1"/>
  <c r="Q249"/>
  <c r="U249" s="1"/>
  <c r="Q250"/>
  <c r="U250" s="1"/>
  <c r="Q251"/>
  <c r="U251" s="1"/>
  <c r="Q252"/>
  <c r="U252" s="1"/>
  <c r="Q253"/>
  <c r="U253" s="1"/>
  <c r="Q254"/>
  <c r="U254" s="1"/>
  <c r="Q255"/>
  <c r="U255" s="1"/>
  <c r="Y255" s="1"/>
  <c r="AD255" s="1"/>
  <c r="Q256"/>
  <c r="U256" s="1"/>
  <c r="Q257"/>
  <c r="R257" s="1"/>
  <c r="Q258"/>
  <c r="U258" s="1"/>
  <c r="Q259"/>
  <c r="R259" s="1"/>
  <c r="Q260"/>
  <c r="U260" s="1"/>
  <c r="Q261"/>
  <c r="R261" s="1"/>
  <c r="Q262"/>
  <c r="U262" s="1"/>
  <c r="Q263"/>
  <c r="R263" s="1"/>
  <c r="Q264"/>
  <c r="U264" s="1"/>
  <c r="L137"/>
  <c r="AL137" s="1"/>
  <c r="L138"/>
  <c r="AL138" s="1"/>
  <c r="L139"/>
  <c r="AL139" s="1"/>
  <c r="L140"/>
  <c r="AL140" s="1"/>
  <c r="L141"/>
  <c r="AL141" s="1"/>
  <c r="L142"/>
  <c r="AL142" s="1"/>
  <c r="L143"/>
  <c r="AL143" s="1"/>
  <c r="L144"/>
  <c r="AL144" s="1"/>
  <c r="L145"/>
  <c r="AL145" s="1"/>
  <c r="L146"/>
  <c r="AL146" s="1"/>
  <c r="L147"/>
  <c r="AL147" s="1"/>
  <c r="L148"/>
  <c r="AL148" s="1"/>
  <c r="L149"/>
  <c r="AL149" s="1"/>
  <c r="L150"/>
  <c r="AL150" s="1"/>
  <c r="L151"/>
  <c r="AL151" s="1"/>
  <c r="L152"/>
  <c r="AL152" s="1"/>
  <c r="L153"/>
  <c r="AL153" s="1"/>
  <c r="L154"/>
  <c r="AL154" s="1"/>
  <c r="L155"/>
  <c r="AL155" s="1"/>
  <c r="L156"/>
  <c r="AL156" s="1"/>
  <c r="L157"/>
  <c r="AL157" s="1"/>
  <c r="L158"/>
  <c r="AL158" s="1"/>
  <c r="L159"/>
  <c r="AL159" s="1"/>
  <c r="L160"/>
  <c r="AL160" s="1"/>
  <c r="L161"/>
  <c r="AL161" s="1"/>
  <c r="L162"/>
  <c r="AL162" s="1"/>
  <c r="L163"/>
  <c r="AL163" s="1"/>
  <c r="L164"/>
  <c r="AL164" s="1"/>
  <c r="L165"/>
  <c r="AL165" s="1"/>
  <c r="L166"/>
  <c r="AL166" s="1"/>
  <c r="L167"/>
  <c r="AL167" s="1"/>
  <c r="L168"/>
  <c r="AL168" s="1"/>
  <c r="L169"/>
  <c r="AL169" s="1"/>
  <c r="L170"/>
  <c r="AL170" s="1"/>
  <c r="L171"/>
  <c r="AL171" s="1"/>
  <c r="L172"/>
  <c r="AL172" s="1"/>
  <c r="L173"/>
  <c r="AL173" s="1"/>
  <c r="L174"/>
  <c r="AL174" s="1"/>
  <c r="L175"/>
  <c r="AL175" s="1"/>
  <c r="L176"/>
  <c r="AL176" s="1"/>
  <c r="L177"/>
  <c r="AL177" s="1"/>
  <c r="L178"/>
  <c r="AL178" s="1"/>
  <c r="L179"/>
  <c r="AL179" s="1"/>
  <c r="L180"/>
  <c r="AL180" s="1"/>
  <c r="L181"/>
  <c r="AL181" s="1"/>
  <c r="L182"/>
  <c r="AL182" s="1"/>
  <c r="L183"/>
  <c r="AL183" s="1"/>
  <c r="L184"/>
  <c r="AL184" s="1"/>
  <c r="L185"/>
  <c r="AL185" s="1"/>
  <c r="L186"/>
  <c r="AL186" s="1"/>
  <c r="L187"/>
  <c r="AL187" s="1"/>
  <c r="L188"/>
  <c r="AL188" s="1"/>
  <c r="L189"/>
  <c r="AL189" s="1"/>
  <c r="L190"/>
  <c r="AL190" s="1"/>
  <c r="L191"/>
  <c r="AL191" s="1"/>
  <c r="L192"/>
  <c r="AL192" s="1"/>
  <c r="L193"/>
  <c r="AL193" s="1"/>
  <c r="L194"/>
  <c r="AL194" s="1"/>
  <c r="L195"/>
  <c r="AL195" s="1"/>
  <c r="L196"/>
  <c r="AL196" s="1"/>
  <c r="L197"/>
  <c r="AL197" s="1"/>
  <c r="L198"/>
  <c r="AL198" s="1"/>
  <c r="L199"/>
  <c r="AL199" s="1"/>
  <c r="L200"/>
  <c r="AL200" s="1"/>
  <c r="L201"/>
  <c r="AL201" s="1"/>
  <c r="L202"/>
  <c r="AL202" s="1"/>
  <c r="L203"/>
  <c r="AL203" s="1"/>
  <c r="L204"/>
  <c r="AL204" s="1"/>
  <c r="L205"/>
  <c r="AL205" s="1"/>
  <c r="L206"/>
  <c r="AL206" s="1"/>
  <c r="L207"/>
  <c r="AL207" s="1"/>
  <c r="L208"/>
  <c r="AL208" s="1"/>
  <c r="L209"/>
  <c r="AL209" s="1"/>
  <c r="L210"/>
  <c r="AL210" s="1"/>
  <c r="L211"/>
  <c r="AL211" s="1"/>
  <c r="L212"/>
  <c r="AL212" s="1"/>
  <c r="L213"/>
  <c r="AL213" s="1"/>
  <c r="L214"/>
  <c r="AL214" s="1"/>
  <c r="L215"/>
  <c r="AL215" s="1"/>
  <c r="L216"/>
  <c r="AL216" s="1"/>
  <c r="L217"/>
  <c r="AL217" s="1"/>
  <c r="L218"/>
  <c r="AL218" s="1"/>
  <c r="L219"/>
  <c r="AL219" s="1"/>
  <c r="L220"/>
  <c r="AL220" s="1"/>
  <c r="L221"/>
  <c r="AL221" s="1"/>
  <c r="L222"/>
  <c r="AL222" s="1"/>
  <c r="L223"/>
  <c r="AL223" s="1"/>
  <c r="L224"/>
  <c r="AL224" s="1"/>
  <c r="L225"/>
  <c r="AL225" s="1"/>
  <c r="L226"/>
  <c r="AL226" s="1"/>
  <c r="L227"/>
  <c r="AL227" s="1"/>
  <c r="L228"/>
  <c r="AL228" s="1"/>
  <c r="L229"/>
  <c r="AL229" s="1"/>
  <c r="L230"/>
  <c r="AL230" s="1"/>
  <c r="L231"/>
  <c r="AL231" s="1"/>
  <c r="L232"/>
  <c r="AL232" s="1"/>
  <c r="L233"/>
  <c r="AL233" s="1"/>
  <c r="L234"/>
  <c r="AL234" s="1"/>
  <c r="L235"/>
  <c r="AL235" s="1"/>
  <c r="L236"/>
  <c r="AL236" s="1"/>
  <c r="L237"/>
  <c r="AL237" s="1"/>
  <c r="L238"/>
  <c r="AL238" s="1"/>
  <c r="L239"/>
  <c r="AL239" s="1"/>
  <c r="L240"/>
  <c r="AL240" s="1"/>
  <c r="L241"/>
  <c r="AL241" s="1"/>
  <c r="L242"/>
  <c r="AL242" s="1"/>
  <c r="L243"/>
  <c r="AL243" s="1"/>
  <c r="L244"/>
  <c r="AL244" s="1"/>
  <c r="L245"/>
  <c r="AL245" s="1"/>
  <c r="L246"/>
  <c r="AL246" s="1"/>
  <c r="L247"/>
  <c r="AL247" s="1"/>
  <c r="L248"/>
  <c r="AL248" s="1"/>
  <c r="L249"/>
  <c r="AL249" s="1"/>
  <c r="L250"/>
  <c r="AL250" s="1"/>
  <c r="L251"/>
  <c r="AL251" s="1"/>
  <c r="L252"/>
  <c r="AL252" s="1"/>
  <c r="L253"/>
  <c r="AL253" s="1"/>
  <c r="L254"/>
  <c r="AL254" s="1"/>
  <c r="L255"/>
  <c r="AL255" s="1"/>
  <c r="L256"/>
  <c r="AL256" s="1"/>
  <c r="L257"/>
  <c r="AL257" s="1"/>
  <c r="L258"/>
  <c r="AL258" s="1"/>
  <c r="L259"/>
  <c r="AL259" s="1"/>
  <c r="L260"/>
  <c r="AL260" s="1"/>
  <c r="L261"/>
  <c r="AL261" s="1"/>
  <c r="L262"/>
  <c r="AL262" s="1"/>
  <c r="L263"/>
  <c r="AL263" s="1"/>
  <c r="L264"/>
  <c r="AL264" s="1"/>
  <c r="D3" i="10"/>
  <c r="E3"/>
  <c r="D4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D32"/>
  <c r="E32"/>
  <c r="D33"/>
  <c r="E33"/>
  <c r="D34"/>
  <c r="E34"/>
  <c r="D35"/>
  <c r="E35"/>
  <c r="D36"/>
  <c r="E36"/>
  <c r="D37"/>
  <c r="E37"/>
  <c r="D38"/>
  <c r="E38"/>
  <c r="D39"/>
  <c r="E39"/>
  <c r="D40"/>
  <c r="E40"/>
  <c r="D41"/>
  <c r="E41"/>
  <c r="D42"/>
  <c r="E42"/>
  <c r="D43"/>
  <c r="E43"/>
  <c r="D44"/>
  <c r="E44"/>
  <c r="D45"/>
  <c r="E45"/>
  <c r="D46"/>
  <c r="E46"/>
  <c r="D47"/>
  <c r="E47"/>
  <c r="D48"/>
  <c r="E48"/>
  <c r="D49"/>
  <c r="E49"/>
  <c r="D50"/>
  <c r="E50"/>
  <c r="D51"/>
  <c r="E51"/>
  <c r="D52"/>
  <c r="E52"/>
  <c r="D53"/>
  <c r="E53"/>
  <c r="D54"/>
  <c r="E54"/>
  <c r="D55"/>
  <c r="E55"/>
  <c r="D56"/>
  <c r="E56"/>
  <c r="D57"/>
  <c r="E57"/>
  <c r="D58"/>
  <c r="E58"/>
  <c r="D59"/>
  <c r="E59"/>
  <c r="D60"/>
  <c r="E60"/>
  <c r="D61"/>
  <c r="E61"/>
  <c r="D62"/>
  <c r="E62"/>
  <c r="D63"/>
  <c r="E63"/>
  <c r="D64"/>
  <c r="E64"/>
  <c r="D65"/>
  <c r="E65"/>
  <c r="D66"/>
  <c r="E66"/>
  <c r="D67"/>
  <c r="E67"/>
  <c r="D68"/>
  <c r="E68"/>
  <c r="D69"/>
  <c r="E69"/>
  <c r="D70"/>
  <c r="E70"/>
  <c r="D71"/>
  <c r="E71"/>
  <c r="D72"/>
  <c r="E72"/>
  <c r="D73"/>
  <c r="E73"/>
  <c r="D74"/>
  <c r="E74"/>
  <c r="D75"/>
  <c r="E75"/>
  <c r="D76"/>
  <c r="E76"/>
  <c r="D77"/>
  <c r="E77"/>
  <c r="D78"/>
  <c r="E78"/>
  <c r="D79"/>
  <c r="E79"/>
  <c r="D80"/>
  <c r="E80"/>
  <c r="D81"/>
  <c r="E81"/>
  <c r="D82"/>
  <c r="E82"/>
  <c r="D83"/>
  <c r="E83"/>
  <c r="D84"/>
  <c r="E84"/>
  <c r="D85"/>
  <c r="E85"/>
  <c r="D86"/>
  <c r="E86"/>
  <c r="D87"/>
  <c r="E87"/>
  <c r="D88"/>
  <c r="E88"/>
  <c r="D89"/>
  <c r="E89"/>
  <c r="D90"/>
  <c r="E90"/>
  <c r="D91"/>
  <c r="E91"/>
  <c r="E2"/>
  <c r="D2"/>
  <c r="I91"/>
  <c r="I89"/>
  <c r="I88"/>
  <c r="I87"/>
  <c r="I86"/>
  <c r="I85"/>
  <c r="I84"/>
  <c r="I83"/>
  <c r="I82"/>
  <c r="I81"/>
  <c r="I80"/>
  <c r="I79"/>
  <c r="I78"/>
  <c r="I77"/>
  <c r="I76"/>
  <c r="I75"/>
  <c r="I74"/>
  <c r="I73"/>
  <c r="I72"/>
  <c r="I71"/>
  <c r="I70"/>
  <c r="I69"/>
  <c r="I68"/>
  <c r="I67"/>
  <c r="I66"/>
  <c r="I64"/>
  <c r="I63"/>
  <c r="I62"/>
  <c r="I61"/>
  <c r="I60"/>
  <c r="I59"/>
  <c r="I58"/>
  <c r="I57"/>
  <c r="I56"/>
  <c r="I55"/>
  <c r="I54"/>
  <c r="I53"/>
  <c r="I52"/>
  <c r="I51"/>
  <c r="I49"/>
  <c r="I48"/>
  <c r="I47"/>
  <c r="I46"/>
  <c r="I44"/>
  <c r="I43"/>
  <c r="I42"/>
  <c r="I41"/>
  <c r="I40"/>
  <c r="I39"/>
  <c r="I38"/>
  <c r="I37"/>
  <c r="I36"/>
  <c r="I35"/>
  <c r="I34"/>
  <c r="I33"/>
  <c r="I32"/>
  <c r="I31"/>
  <c r="I30"/>
  <c r="I29"/>
  <c r="I28"/>
  <c r="I27"/>
  <c r="I26"/>
  <c r="I24"/>
  <c r="I23"/>
  <c r="I22"/>
  <c r="I21"/>
  <c r="I20"/>
  <c r="I19"/>
  <c r="I18"/>
  <c r="I17"/>
  <c r="I16"/>
  <c r="I15"/>
  <c r="I14"/>
  <c r="I13"/>
  <c r="I12"/>
  <c r="I11"/>
  <c r="I10"/>
  <c r="I8"/>
  <c r="I7"/>
  <c r="I6"/>
  <c r="I5"/>
  <c r="I3"/>
  <c r="I2"/>
  <c r="F2072" i="6"/>
  <c r="E2072"/>
  <c r="F2071"/>
  <c r="E2071"/>
  <c r="F2070"/>
  <c r="E2070"/>
  <c r="F2069"/>
  <c r="E2069"/>
  <c r="F2068"/>
  <c r="E2068"/>
  <c r="F2067"/>
  <c r="E2067"/>
  <c r="F2066"/>
  <c r="E2066"/>
  <c r="F2065"/>
  <c r="E2065"/>
  <c r="F2064"/>
  <c r="E2064"/>
  <c r="F2063"/>
  <c r="E2063"/>
  <c r="F2062"/>
  <c r="E2062"/>
  <c r="F2061"/>
  <c r="E2061"/>
  <c r="F2060"/>
  <c r="E2060"/>
  <c r="F2059"/>
  <c r="E2059"/>
  <c r="F2058"/>
  <c r="E2058"/>
  <c r="F2057"/>
  <c r="E2057"/>
  <c r="F2056"/>
  <c r="E2056"/>
  <c r="F2055"/>
  <c r="E2055"/>
  <c r="F2054"/>
  <c r="E2054"/>
  <c r="F2053"/>
  <c r="E2053"/>
  <c r="F2052"/>
  <c r="E2052"/>
  <c r="F2051"/>
  <c r="E2051"/>
  <c r="F2050"/>
  <c r="E2050"/>
  <c r="F2049"/>
  <c r="E2049"/>
  <c r="F2048"/>
  <c r="E2048"/>
  <c r="F2047"/>
  <c r="E2047"/>
  <c r="F2046"/>
  <c r="E2046"/>
  <c r="F2045"/>
  <c r="E2045"/>
  <c r="F2044"/>
  <c r="E2044"/>
  <c r="F2043"/>
  <c r="E2043"/>
  <c r="F2042"/>
  <c r="E2042"/>
  <c r="F2041"/>
  <c r="E2041"/>
  <c r="F2040"/>
  <c r="E2040"/>
  <c r="F2039"/>
  <c r="E2039"/>
  <c r="F2038"/>
  <c r="E2038"/>
  <c r="F2037"/>
  <c r="E2037"/>
  <c r="F2036"/>
  <c r="E2036"/>
  <c r="F2035"/>
  <c r="E2035"/>
  <c r="F2034"/>
  <c r="E2034"/>
  <c r="F2033"/>
  <c r="E2033"/>
  <c r="F2032"/>
  <c r="E2032"/>
  <c r="F2031"/>
  <c r="E2031"/>
  <c r="F2030"/>
  <c r="E2030"/>
  <c r="F2029"/>
  <c r="E2029"/>
  <c r="F2028"/>
  <c r="E2028"/>
  <c r="F2027"/>
  <c r="E2027"/>
  <c r="F2026"/>
  <c r="E2026"/>
  <c r="F2025"/>
  <c r="E2025"/>
  <c r="F2024"/>
  <c r="E2024"/>
  <c r="F2023"/>
  <c r="E2023"/>
  <c r="F2022"/>
  <c r="E2022"/>
  <c r="F2021"/>
  <c r="E2021"/>
  <c r="F2020"/>
  <c r="E2020"/>
  <c r="F2019"/>
  <c r="E2019"/>
  <c r="F2018"/>
  <c r="E2018"/>
  <c r="F2017"/>
  <c r="E2017"/>
  <c r="F2016"/>
  <c r="E2016"/>
  <c r="F2015"/>
  <c r="E2015"/>
  <c r="F2014"/>
  <c r="E2014"/>
  <c r="F2013"/>
  <c r="E2013"/>
  <c r="F2012"/>
  <c r="E2012"/>
  <c r="F2011"/>
  <c r="E2011"/>
  <c r="F2010"/>
  <c r="E2010"/>
  <c r="F2009"/>
  <c r="E2009"/>
  <c r="F2008"/>
  <c r="E2008"/>
  <c r="F2007"/>
  <c r="E2007"/>
  <c r="F2006"/>
  <c r="E2006"/>
  <c r="F2005"/>
  <c r="E2005"/>
  <c r="F2004"/>
  <c r="E2004"/>
  <c r="F2003"/>
  <c r="E2003"/>
  <c r="F2002"/>
  <c r="E2002"/>
  <c r="F2001"/>
  <c r="E2001"/>
  <c r="F2000"/>
  <c r="E2000"/>
  <c r="F1999"/>
  <c r="E1999"/>
  <c r="F1998"/>
  <c r="E1998"/>
  <c r="F1997"/>
  <c r="E1997"/>
  <c r="F1996"/>
  <c r="E1996"/>
  <c r="F1995"/>
  <c r="E1995"/>
  <c r="F1994"/>
  <c r="E1994"/>
  <c r="F1993"/>
  <c r="E1993"/>
  <c r="F1992"/>
  <c r="E1992"/>
  <c r="F1991"/>
  <c r="E1991"/>
  <c r="F1990"/>
  <c r="E1990"/>
  <c r="F1989"/>
  <c r="E1989"/>
  <c r="F1988"/>
  <c r="E1988"/>
  <c r="F1987"/>
  <c r="E1987"/>
  <c r="F1986"/>
  <c r="E1986"/>
  <c r="F1985"/>
  <c r="E1985"/>
  <c r="H1984"/>
  <c r="H1985" s="1"/>
  <c r="H1986" s="1"/>
  <c r="H1987" s="1"/>
  <c r="H1988" s="1"/>
  <c r="H1989" s="1"/>
  <c r="H1990" s="1"/>
  <c r="H1991" s="1"/>
  <c r="H1992" s="1"/>
  <c r="H1993" s="1"/>
  <c r="H1994" s="1"/>
  <c r="H1995" s="1"/>
  <c r="H1996" s="1"/>
  <c r="H1997" s="1"/>
  <c r="H1998" s="1"/>
  <c r="H1999" s="1"/>
  <c r="H2000" s="1"/>
  <c r="H2001" s="1"/>
  <c r="H2002" s="1"/>
  <c r="H2003" s="1"/>
  <c r="H2004" s="1"/>
  <c r="H2005" s="1"/>
  <c r="H2006" s="1"/>
  <c r="H2007" s="1"/>
  <c r="H2008" s="1"/>
  <c r="H2009" s="1"/>
  <c r="H2010" s="1"/>
  <c r="H2011" s="1"/>
  <c r="H2012" s="1"/>
  <c r="H2013" s="1"/>
  <c r="H2014" s="1"/>
  <c r="H2015" s="1"/>
  <c r="H2016" s="1"/>
  <c r="H2017" s="1"/>
  <c r="H2018" s="1"/>
  <c r="H2019" s="1"/>
  <c r="H2020" s="1"/>
  <c r="H2021" s="1"/>
  <c r="H2022" s="1"/>
  <c r="H2023" s="1"/>
  <c r="H2024" s="1"/>
  <c r="H2025" s="1"/>
  <c r="H2026" s="1"/>
  <c r="H2027" s="1"/>
  <c r="H2028" s="1"/>
  <c r="H2029" s="1"/>
  <c r="H2030" s="1"/>
  <c r="H2031" s="1"/>
  <c r="H2032" s="1"/>
  <c r="H2033" s="1"/>
  <c r="H2034" s="1"/>
  <c r="H2035" s="1"/>
  <c r="H2036" s="1"/>
  <c r="H2037" s="1"/>
  <c r="H2038" s="1"/>
  <c r="H2039" s="1"/>
  <c r="H2040" s="1"/>
  <c r="H2041" s="1"/>
  <c r="H2042" s="1"/>
  <c r="H2043" s="1"/>
  <c r="H2044" s="1"/>
  <c r="H2045" s="1"/>
  <c r="H2046" s="1"/>
  <c r="H2047" s="1"/>
  <c r="H2048" s="1"/>
  <c r="H2049" s="1"/>
  <c r="H2050" s="1"/>
  <c r="H2051" s="1"/>
  <c r="H2052" s="1"/>
  <c r="H2053" s="1"/>
  <c r="H2054" s="1"/>
  <c r="H2055" s="1"/>
  <c r="H2056" s="1"/>
  <c r="H2057" s="1"/>
  <c r="H2058" s="1"/>
  <c r="H2059" s="1"/>
  <c r="H2060" s="1"/>
  <c r="H2061" s="1"/>
  <c r="H2062" s="1"/>
  <c r="H2063" s="1"/>
  <c r="H2064" s="1"/>
  <c r="H2065" s="1"/>
  <c r="H2066" s="1"/>
  <c r="H2067" s="1"/>
  <c r="H2068" s="1"/>
  <c r="H2069" s="1"/>
  <c r="H2070" s="1"/>
  <c r="H2071" s="1"/>
  <c r="H2072" s="1"/>
  <c r="F1984"/>
  <c r="E1984"/>
  <c r="F1983"/>
  <c r="E1983"/>
  <c r="F1982"/>
  <c r="E1982"/>
  <c r="F1981"/>
  <c r="E1981"/>
  <c r="F1980"/>
  <c r="E1980"/>
  <c r="F1979"/>
  <c r="E1979"/>
  <c r="F1978"/>
  <c r="E1978"/>
  <c r="F1977"/>
  <c r="E1977"/>
  <c r="F1976"/>
  <c r="E1976"/>
  <c r="F1975"/>
  <c r="E1975"/>
  <c r="F1974"/>
  <c r="E1974"/>
  <c r="F1973"/>
  <c r="E1973"/>
  <c r="F1972"/>
  <c r="E1972"/>
  <c r="F1971"/>
  <c r="E1971"/>
  <c r="F1970"/>
  <c r="E1970"/>
  <c r="F1969"/>
  <c r="E1969"/>
  <c r="F1968"/>
  <c r="E1968"/>
  <c r="F1967"/>
  <c r="E1967"/>
  <c r="F1966"/>
  <c r="E1966"/>
  <c r="F1965"/>
  <c r="E1965"/>
  <c r="F1964"/>
  <c r="E1964"/>
  <c r="F1963"/>
  <c r="E1963"/>
  <c r="F1962"/>
  <c r="E1962"/>
  <c r="F1961"/>
  <c r="E1961"/>
  <c r="F1960"/>
  <c r="E1960"/>
  <c r="F1959"/>
  <c r="E1959"/>
  <c r="F1958"/>
  <c r="E1958"/>
  <c r="F1957"/>
  <c r="E1957"/>
  <c r="F1956"/>
  <c r="E1956"/>
  <c r="F1955"/>
  <c r="E1955"/>
  <c r="F1954"/>
  <c r="E1954"/>
  <c r="F1953"/>
  <c r="E1953"/>
  <c r="F1952"/>
  <c r="E1952"/>
  <c r="F1951"/>
  <c r="E1951"/>
  <c r="F1950"/>
  <c r="E1950"/>
  <c r="F1949"/>
  <c r="E1949"/>
  <c r="F1948"/>
  <c r="E1948"/>
  <c r="F1947"/>
  <c r="E1947"/>
  <c r="F1946"/>
  <c r="E1946"/>
  <c r="F1945"/>
  <c r="E1945"/>
  <c r="F1944"/>
  <c r="E1944"/>
  <c r="F1943"/>
  <c r="E1943"/>
  <c r="F1942"/>
  <c r="E1942"/>
  <c r="F1941"/>
  <c r="E1941"/>
  <c r="F1940"/>
  <c r="E1940"/>
  <c r="F1939"/>
  <c r="E1939"/>
  <c r="F1938"/>
  <c r="E1938"/>
  <c r="F1937"/>
  <c r="E1937"/>
  <c r="F1936"/>
  <c r="E1936"/>
  <c r="F1935"/>
  <c r="E1935"/>
  <c r="F1934"/>
  <c r="E1934"/>
  <c r="F1933"/>
  <c r="E1933"/>
  <c r="F1932"/>
  <c r="E1932"/>
  <c r="F1931"/>
  <c r="E1931"/>
  <c r="F1930"/>
  <c r="E1930"/>
  <c r="F1929"/>
  <c r="E1929"/>
  <c r="F1928"/>
  <c r="E1928"/>
  <c r="F1927"/>
  <c r="E1927"/>
  <c r="F1926"/>
  <c r="E1926"/>
  <c r="F1925"/>
  <c r="E1925"/>
  <c r="F1924"/>
  <c r="E1924"/>
  <c r="F1923"/>
  <c r="E1923"/>
  <c r="F1922"/>
  <c r="E1922"/>
  <c r="F1921"/>
  <c r="E1921"/>
  <c r="F1920"/>
  <c r="E1920"/>
  <c r="F1919"/>
  <c r="E1919"/>
  <c r="F1918"/>
  <c r="E1918"/>
  <c r="F1917"/>
  <c r="E1917"/>
  <c r="F1916"/>
  <c r="E1916"/>
  <c r="F1915"/>
  <c r="E1915"/>
  <c r="F1914"/>
  <c r="E1914"/>
  <c r="F1913"/>
  <c r="E1913"/>
  <c r="F1912"/>
  <c r="E1912"/>
  <c r="F1911"/>
  <c r="E1911"/>
  <c r="F1910"/>
  <c r="E1910"/>
  <c r="F1909"/>
  <c r="E1909"/>
  <c r="F1908"/>
  <c r="E1908"/>
  <c r="F1907"/>
  <c r="E1907"/>
  <c r="F1906"/>
  <c r="E1906"/>
  <c r="F1905"/>
  <c r="E1905"/>
  <c r="F1904"/>
  <c r="E1904"/>
  <c r="F1903"/>
  <c r="E1903"/>
  <c r="F1902"/>
  <c r="E1902"/>
  <c r="F1901"/>
  <c r="E1901"/>
  <c r="F1900"/>
  <c r="E1900"/>
  <c r="F1899"/>
  <c r="E1899"/>
  <c r="F1898"/>
  <c r="E1898"/>
  <c r="F1897"/>
  <c r="E1897"/>
  <c r="F1896"/>
  <c r="E1896"/>
  <c r="F1895"/>
  <c r="E1895"/>
  <c r="H1894"/>
  <c r="H1895" s="1"/>
  <c r="H1896" s="1"/>
  <c r="H1897" s="1"/>
  <c r="H1898" s="1"/>
  <c r="H1899" s="1"/>
  <c r="H1900" s="1"/>
  <c r="H1901" s="1"/>
  <c r="H1902" s="1"/>
  <c r="H1903" s="1"/>
  <c r="H1904" s="1"/>
  <c r="H1905" s="1"/>
  <c r="H1906" s="1"/>
  <c r="H1907" s="1"/>
  <c r="H1908" s="1"/>
  <c r="H1909" s="1"/>
  <c r="H1910" s="1"/>
  <c r="H1911" s="1"/>
  <c r="H1912" s="1"/>
  <c r="H1913" s="1"/>
  <c r="H1914" s="1"/>
  <c r="H1915" s="1"/>
  <c r="H1916" s="1"/>
  <c r="H1917" s="1"/>
  <c r="H1918" s="1"/>
  <c r="H1919" s="1"/>
  <c r="H1920" s="1"/>
  <c r="H1921" s="1"/>
  <c r="H1922" s="1"/>
  <c r="H1923" s="1"/>
  <c r="H1924" s="1"/>
  <c r="H1925" s="1"/>
  <c r="H1926" s="1"/>
  <c r="H1927" s="1"/>
  <c r="H1928" s="1"/>
  <c r="H1929" s="1"/>
  <c r="H1930" s="1"/>
  <c r="H1931" s="1"/>
  <c r="H1932" s="1"/>
  <c r="H1933" s="1"/>
  <c r="H1934" s="1"/>
  <c r="H1935" s="1"/>
  <c r="H1936" s="1"/>
  <c r="H1937" s="1"/>
  <c r="H1938" s="1"/>
  <c r="H1939" s="1"/>
  <c r="H1940" s="1"/>
  <c r="H1941" s="1"/>
  <c r="H1942" s="1"/>
  <c r="H1943" s="1"/>
  <c r="H1944" s="1"/>
  <c r="H1945" s="1"/>
  <c r="H1946" s="1"/>
  <c r="H1947" s="1"/>
  <c r="H1948" s="1"/>
  <c r="H1949" s="1"/>
  <c r="H1950" s="1"/>
  <c r="H1951" s="1"/>
  <c r="H1952" s="1"/>
  <c r="H1953" s="1"/>
  <c r="H1954" s="1"/>
  <c r="H1955" s="1"/>
  <c r="H1956" s="1"/>
  <c r="H1957" s="1"/>
  <c r="H1958" s="1"/>
  <c r="H1959" s="1"/>
  <c r="H1960" s="1"/>
  <c r="H1961" s="1"/>
  <c r="H1962" s="1"/>
  <c r="H1963" s="1"/>
  <c r="H1964" s="1"/>
  <c r="H1965" s="1"/>
  <c r="H1966" s="1"/>
  <c r="H1967" s="1"/>
  <c r="H1968" s="1"/>
  <c r="H1969" s="1"/>
  <c r="H1970" s="1"/>
  <c r="H1971" s="1"/>
  <c r="H1972" s="1"/>
  <c r="H1973" s="1"/>
  <c r="H1974" s="1"/>
  <c r="H1975" s="1"/>
  <c r="H1976" s="1"/>
  <c r="H1977" s="1"/>
  <c r="H1978" s="1"/>
  <c r="H1979" s="1"/>
  <c r="H1980" s="1"/>
  <c r="H1981" s="1"/>
  <c r="H1982" s="1"/>
  <c r="F1894"/>
  <c r="E1894"/>
  <c r="F1893"/>
  <c r="E1893"/>
  <c r="F1892"/>
  <c r="E1892"/>
  <c r="F1891"/>
  <c r="E1891"/>
  <c r="F1890"/>
  <c r="E1890"/>
  <c r="F1889"/>
  <c r="E1889"/>
  <c r="F1888"/>
  <c r="E1888"/>
  <c r="F1887"/>
  <c r="E1887"/>
  <c r="F1886"/>
  <c r="E1886"/>
  <c r="F1885"/>
  <c r="E1885"/>
  <c r="F1884"/>
  <c r="E1884"/>
  <c r="F1883"/>
  <c r="E1883"/>
  <c r="F1882"/>
  <c r="E1882"/>
  <c r="F1881"/>
  <c r="E1881"/>
  <c r="F1880"/>
  <c r="E1880"/>
  <c r="F1879"/>
  <c r="E1879"/>
  <c r="F1878"/>
  <c r="E1878"/>
  <c r="F1877"/>
  <c r="E1877"/>
  <c r="F1876"/>
  <c r="E1876"/>
  <c r="F1875"/>
  <c r="E1875"/>
  <c r="F1874"/>
  <c r="E1874"/>
  <c r="F1873"/>
  <c r="E1873"/>
  <c r="F1872"/>
  <c r="E1872"/>
  <c r="F1871"/>
  <c r="E1871"/>
  <c r="F1870"/>
  <c r="E1870"/>
  <c r="F1869"/>
  <c r="E1869"/>
  <c r="F1868"/>
  <c r="E1868"/>
  <c r="F1867"/>
  <c r="E1867"/>
  <c r="F1866"/>
  <c r="E1866"/>
  <c r="F1865"/>
  <c r="E1865"/>
  <c r="F1864"/>
  <c r="E1864"/>
  <c r="F1863"/>
  <c r="E1863"/>
  <c r="F1862"/>
  <c r="E1862"/>
  <c r="F1861"/>
  <c r="E1861"/>
  <c r="F1860"/>
  <c r="E1860"/>
  <c r="F1859"/>
  <c r="E1859"/>
  <c r="F1858"/>
  <c r="E1858"/>
  <c r="F1857"/>
  <c r="E1857"/>
  <c r="F1856"/>
  <c r="E1856"/>
  <c r="F1855"/>
  <c r="E1855"/>
  <c r="F1854"/>
  <c r="E1854"/>
  <c r="F1853"/>
  <c r="E1853"/>
  <c r="F1852"/>
  <c r="E1852"/>
  <c r="F1851"/>
  <c r="E1851"/>
  <c r="F1850"/>
  <c r="E1850"/>
  <c r="F1849"/>
  <c r="E1849"/>
  <c r="F1848"/>
  <c r="E1848"/>
  <c r="F1847"/>
  <c r="E1847"/>
  <c r="F1846"/>
  <c r="E1846"/>
  <c r="F1845"/>
  <c r="E1845"/>
  <c r="F1844"/>
  <c r="E1844"/>
  <c r="F1843"/>
  <c r="E1843"/>
  <c r="F1842"/>
  <c r="E1842"/>
  <c r="F1841"/>
  <c r="E1841"/>
  <c r="F1840"/>
  <c r="E1840"/>
  <c r="F1839"/>
  <c r="E1839"/>
  <c r="F1838"/>
  <c r="E1838"/>
  <c r="F1837"/>
  <c r="E1837"/>
  <c r="F1836"/>
  <c r="E1836"/>
  <c r="F1835"/>
  <c r="E1835"/>
  <c r="F1834"/>
  <c r="E1834"/>
  <c r="F1833"/>
  <c r="E1833"/>
  <c r="F1832"/>
  <c r="E1832"/>
  <c r="F1831"/>
  <c r="E1831"/>
  <c r="F1830"/>
  <c r="E1830"/>
  <c r="F1829"/>
  <c r="E1829"/>
  <c r="F1828"/>
  <c r="E1828"/>
  <c r="F1827"/>
  <c r="E1827"/>
  <c r="F1826"/>
  <c r="E1826"/>
  <c r="F1825"/>
  <c r="E1825"/>
  <c r="F1824"/>
  <c r="E1824"/>
  <c r="F1823"/>
  <c r="E1823"/>
  <c r="F1822"/>
  <c r="E1822"/>
  <c r="F1821"/>
  <c r="E1821"/>
  <c r="F1820"/>
  <c r="E1820"/>
  <c r="F1819"/>
  <c r="E1819"/>
  <c r="F1818"/>
  <c r="E1818"/>
  <c r="F1817"/>
  <c r="E1817"/>
  <c r="F1816"/>
  <c r="E1816"/>
  <c r="F1815"/>
  <c r="E1815"/>
  <c r="F1814"/>
  <c r="E1814"/>
  <c r="F1813"/>
  <c r="E1813"/>
  <c r="F1812"/>
  <c r="E1812"/>
  <c r="F1811"/>
  <c r="E1811"/>
  <c r="F1810"/>
  <c r="E1810"/>
  <c r="F1809"/>
  <c r="E1809"/>
  <c r="F1808"/>
  <c r="E1808"/>
  <c r="F1807"/>
  <c r="E1807"/>
  <c r="F1806"/>
  <c r="E1806"/>
  <c r="F1805"/>
  <c r="E1805"/>
  <c r="H1804"/>
  <c r="H1805" s="1"/>
  <c r="H1806" s="1"/>
  <c r="H1807" s="1"/>
  <c r="H1808" s="1"/>
  <c r="H1809" s="1"/>
  <c r="H1810" s="1"/>
  <c r="H1811" s="1"/>
  <c r="H1812" s="1"/>
  <c r="H1813" s="1"/>
  <c r="H1814" s="1"/>
  <c r="H1815" s="1"/>
  <c r="H1816" s="1"/>
  <c r="H1817" s="1"/>
  <c r="H1818" s="1"/>
  <c r="H1819" s="1"/>
  <c r="H1820" s="1"/>
  <c r="H1821" s="1"/>
  <c r="H1822" s="1"/>
  <c r="H1823" s="1"/>
  <c r="H1824" s="1"/>
  <c r="H1825" s="1"/>
  <c r="H1826" s="1"/>
  <c r="H1827" s="1"/>
  <c r="H1828" s="1"/>
  <c r="H1829" s="1"/>
  <c r="H1830" s="1"/>
  <c r="H1831" s="1"/>
  <c r="H1832" s="1"/>
  <c r="H1833" s="1"/>
  <c r="H1834" s="1"/>
  <c r="H1835" s="1"/>
  <c r="H1836" s="1"/>
  <c r="H1837" s="1"/>
  <c r="H1838" s="1"/>
  <c r="H1839" s="1"/>
  <c r="H1840" s="1"/>
  <c r="H1841" s="1"/>
  <c r="H1842" s="1"/>
  <c r="H1843" s="1"/>
  <c r="H1844" s="1"/>
  <c r="H1845" s="1"/>
  <c r="H1846" s="1"/>
  <c r="H1847" s="1"/>
  <c r="H1848" s="1"/>
  <c r="H1849" s="1"/>
  <c r="H1850" s="1"/>
  <c r="H1851" s="1"/>
  <c r="H1852" s="1"/>
  <c r="H1853" s="1"/>
  <c r="H1854" s="1"/>
  <c r="H1855" s="1"/>
  <c r="H1856" s="1"/>
  <c r="H1857" s="1"/>
  <c r="H1858" s="1"/>
  <c r="H1859" s="1"/>
  <c r="H1860" s="1"/>
  <c r="H1861" s="1"/>
  <c r="H1862" s="1"/>
  <c r="H1863" s="1"/>
  <c r="H1864" s="1"/>
  <c r="H1865" s="1"/>
  <c r="H1866" s="1"/>
  <c r="H1867" s="1"/>
  <c r="H1868" s="1"/>
  <c r="H1869" s="1"/>
  <c r="H1870" s="1"/>
  <c r="H1871" s="1"/>
  <c r="H1872" s="1"/>
  <c r="H1873" s="1"/>
  <c r="H1874" s="1"/>
  <c r="H1875" s="1"/>
  <c r="H1876" s="1"/>
  <c r="H1877" s="1"/>
  <c r="H1878" s="1"/>
  <c r="H1879" s="1"/>
  <c r="H1880" s="1"/>
  <c r="H1881" s="1"/>
  <c r="H1882" s="1"/>
  <c r="H1883" s="1"/>
  <c r="H1884" s="1"/>
  <c r="H1885" s="1"/>
  <c r="H1886" s="1"/>
  <c r="H1887" s="1"/>
  <c r="H1888" s="1"/>
  <c r="H1889" s="1"/>
  <c r="H1890" s="1"/>
  <c r="H1891" s="1"/>
  <c r="H1892" s="1"/>
  <c r="F1804"/>
  <c r="E1804"/>
  <c r="F1803"/>
  <c r="E1803"/>
  <c r="F1802"/>
  <c r="E1802"/>
  <c r="F1801"/>
  <c r="E1801"/>
  <c r="F1800"/>
  <c r="E1800"/>
  <c r="F1799"/>
  <c r="E1799"/>
  <c r="F1798"/>
  <c r="E1798"/>
  <c r="F1797"/>
  <c r="E1797"/>
  <c r="F1796"/>
  <c r="E1796"/>
  <c r="F1795"/>
  <c r="E1795"/>
  <c r="F1794"/>
  <c r="E1794"/>
  <c r="F1793"/>
  <c r="E1793"/>
  <c r="F1792"/>
  <c r="E1792"/>
  <c r="F1791"/>
  <c r="E1791"/>
  <c r="F1790"/>
  <c r="E1790"/>
  <c r="F1789"/>
  <c r="E1789"/>
  <c r="F1788"/>
  <c r="E1788"/>
  <c r="F1787"/>
  <c r="E1787"/>
  <c r="F1786"/>
  <c r="E1786"/>
  <c r="F1785"/>
  <c r="E1785"/>
  <c r="F1784"/>
  <c r="E1784"/>
  <c r="F1783"/>
  <c r="E1783"/>
  <c r="F1782"/>
  <c r="E1782"/>
  <c r="F1781"/>
  <c r="E1781"/>
  <c r="F1780"/>
  <c r="E1780"/>
  <c r="F1779"/>
  <c r="E1779"/>
  <c r="F1778"/>
  <c r="E1778"/>
  <c r="F1777"/>
  <c r="E1777"/>
  <c r="F1776"/>
  <c r="E1776"/>
  <c r="F1775"/>
  <c r="E1775"/>
  <c r="F1774"/>
  <c r="E1774"/>
  <c r="F1773"/>
  <c r="E1773"/>
  <c r="F1772"/>
  <c r="E1772"/>
  <c r="F1771"/>
  <c r="E1771"/>
  <c r="F1770"/>
  <c r="E1770"/>
  <c r="F1769"/>
  <c r="E1769"/>
  <c r="F1768"/>
  <c r="E1768"/>
  <c r="F1767"/>
  <c r="E1767"/>
  <c r="F1766"/>
  <c r="E1766"/>
  <c r="F1765"/>
  <c r="E1765"/>
  <c r="F1764"/>
  <c r="E1764"/>
  <c r="F1763"/>
  <c r="E1763"/>
  <c r="F1762"/>
  <c r="E1762"/>
  <c r="F1761"/>
  <c r="E1761"/>
  <c r="F1760"/>
  <c r="E1760"/>
  <c r="F1759"/>
  <c r="E1759"/>
  <c r="F1758"/>
  <c r="E1758"/>
  <c r="F1757"/>
  <c r="E1757"/>
  <c r="F1756"/>
  <c r="E1756"/>
  <c r="F1755"/>
  <c r="E1755"/>
  <c r="F1754"/>
  <c r="E1754"/>
  <c r="F1753"/>
  <c r="E1753"/>
  <c r="F1752"/>
  <c r="E1752"/>
  <c r="F1751"/>
  <c r="E1751"/>
  <c r="F1750"/>
  <c r="E1750"/>
  <c r="F1749"/>
  <c r="E1749"/>
  <c r="F1748"/>
  <c r="E1748"/>
  <c r="F1747"/>
  <c r="E1747"/>
  <c r="F1746"/>
  <c r="E1746"/>
  <c r="F1745"/>
  <c r="E1745"/>
  <c r="F1744"/>
  <c r="E1744"/>
  <c r="F1743"/>
  <c r="E1743"/>
  <c r="F1742"/>
  <c r="E1742"/>
  <c r="F1741"/>
  <c r="E1741"/>
  <c r="F1740"/>
  <c r="E1740"/>
  <c r="F1739"/>
  <c r="E1739"/>
  <c r="F1738"/>
  <c r="E1738"/>
  <c r="F1737"/>
  <c r="E1737"/>
  <c r="F1736"/>
  <c r="E1736"/>
  <c r="F1735"/>
  <c r="E1735"/>
  <c r="F1734"/>
  <c r="E1734"/>
  <c r="F1733"/>
  <c r="E1733"/>
  <c r="F1732"/>
  <c r="E1732"/>
  <c r="F1731"/>
  <c r="E1731"/>
  <c r="F1730"/>
  <c r="E1730"/>
  <c r="F1729"/>
  <c r="E1729"/>
  <c r="F1728"/>
  <c r="E1728"/>
  <c r="F1727"/>
  <c r="E1727"/>
  <c r="F1726"/>
  <c r="E1726"/>
  <c r="F1725"/>
  <c r="E1725"/>
  <c r="F1724"/>
  <c r="E1724"/>
  <c r="F1723"/>
  <c r="E1723"/>
  <c r="F1722"/>
  <c r="E1722"/>
  <c r="F1721"/>
  <c r="E1721"/>
  <c r="F1720"/>
  <c r="E1720"/>
  <c r="F1719"/>
  <c r="E1719"/>
  <c r="F1718"/>
  <c r="E1718"/>
  <c r="F1717"/>
  <c r="E1717"/>
  <c r="F1716"/>
  <c r="E1716"/>
  <c r="F1715"/>
  <c r="E1715"/>
  <c r="H1714"/>
  <c r="H1715" s="1"/>
  <c r="H1716" s="1"/>
  <c r="H1717" s="1"/>
  <c r="H1718" s="1"/>
  <c r="H1719" s="1"/>
  <c r="H1720" s="1"/>
  <c r="H1721" s="1"/>
  <c r="H1722" s="1"/>
  <c r="H1723" s="1"/>
  <c r="H1724" s="1"/>
  <c r="H1725" s="1"/>
  <c r="H1726" s="1"/>
  <c r="H1727" s="1"/>
  <c r="H1728" s="1"/>
  <c r="H1729" s="1"/>
  <c r="H1730" s="1"/>
  <c r="H1731" s="1"/>
  <c r="H1732" s="1"/>
  <c r="H1733" s="1"/>
  <c r="H1734" s="1"/>
  <c r="H1735" s="1"/>
  <c r="H1736" s="1"/>
  <c r="H1737" s="1"/>
  <c r="H1738" s="1"/>
  <c r="H1739" s="1"/>
  <c r="H1740" s="1"/>
  <c r="H1741" s="1"/>
  <c r="H1742" s="1"/>
  <c r="H1743" s="1"/>
  <c r="H1744" s="1"/>
  <c r="H1745" s="1"/>
  <c r="H1746" s="1"/>
  <c r="H1747" s="1"/>
  <c r="H1748" s="1"/>
  <c r="H1749" s="1"/>
  <c r="H1750" s="1"/>
  <c r="H1751" s="1"/>
  <c r="H1752" s="1"/>
  <c r="H1753" s="1"/>
  <c r="H1754" s="1"/>
  <c r="H1755" s="1"/>
  <c r="H1756" s="1"/>
  <c r="H1757" s="1"/>
  <c r="H1758" s="1"/>
  <c r="H1759" s="1"/>
  <c r="H1760" s="1"/>
  <c r="H1761" s="1"/>
  <c r="H1762" s="1"/>
  <c r="H1763" s="1"/>
  <c r="H1764" s="1"/>
  <c r="H1765" s="1"/>
  <c r="H1766" s="1"/>
  <c r="H1767" s="1"/>
  <c r="H1768" s="1"/>
  <c r="H1769" s="1"/>
  <c r="H1770" s="1"/>
  <c r="H1771" s="1"/>
  <c r="H1772" s="1"/>
  <c r="H1773" s="1"/>
  <c r="H1774" s="1"/>
  <c r="H1775" s="1"/>
  <c r="H1776" s="1"/>
  <c r="H1777" s="1"/>
  <c r="H1778" s="1"/>
  <c r="H1779" s="1"/>
  <c r="H1780" s="1"/>
  <c r="H1781" s="1"/>
  <c r="H1782" s="1"/>
  <c r="H1783" s="1"/>
  <c r="H1784" s="1"/>
  <c r="H1785" s="1"/>
  <c r="H1786" s="1"/>
  <c r="H1787" s="1"/>
  <c r="H1788" s="1"/>
  <c r="H1789" s="1"/>
  <c r="H1790" s="1"/>
  <c r="H1791" s="1"/>
  <c r="H1792" s="1"/>
  <c r="H1793" s="1"/>
  <c r="H1794" s="1"/>
  <c r="H1795" s="1"/>
  <c r="H1796" s="1"/>
  <c r="H1797" s="1"/>
  <c r="H1798" s="1"/>
  <c r="H1799" s="1"/>
  <c r="H1800" s="1"/>
  <c r="H1801" s="1"/>
  <c r="H1802" s="1"/>
  <c r="F1714"/>
  <c r="E1714"/>
  <c r="F1713"/>
  <c r="E1713"/>
  <c r="F1712"/>
  <c r="E1712"/>
  <c r="F1711"/>
  <c r="E1711"/>
  <c r="F1710"/>
  <c r="E1710"/>
  <c r="F1709"/>
  <c r="E1709"/>
  <c r="F1708"/>
  <c r="E1708"/>
  <c r="F1707"/>
  <c r="E1707"/>
  <c r="F1706"/>
  <c r="E1706"/>
  <c r="F1705"/>
  <c r="E1705"/>
  <c r="F1704"/>
  <c r="E1704"/>
  <c r="F1703"/>
  <c r="E1703"/>
  <c r="F1702"/>
  <c r="E1702"/>
  <c r="F1701"/>
  <c r="E1701"/>
  <c r="F1700"/>
  <c r="E1700"/>
  <c r="F1699"/>
  <c r="E1699"/>
  <c r="F1698"/>
  <c r="E1698"/>
  <c r="F1697"/>
  <c r="E1697"/>
  <c r="F1696"/>
  <c r="E1696"/>
  <c r="F1695"/>
  <c r="E1695"/>
  <c r="F1694"/>
  <c r="E1694"/>
  <c r="F1693"/>
  <c r="E1693"/>
  <c r="F1692"/>
  <c r="E1692"/>
  <c r="F1691"/>
  <c r="E1691"/>
  <c r="F1690"/>
  <c r="E1690"/>
  <c r="F1689"/>
  <c r="E1689"/>
  <c r="F1688"/>
  <c r="E1688"/>
  <c r="F1687"/>
  <c r="E1687"/>
  <c r="F1686"/>
  <c r="E1686"/>
  <c r="F1685"/>
  <c r="E1685"/>
  <c r="F1684"/>
  <c r="E1684"/>
  <c r="F1683"/>
  <c r="E1683"/>
  <c r="F1682"/>
  <c r="E1682"/>
  <c r="F1681"/>
  <c r="E1681"/>
  <c r="F1680"/>
  <c r="E1680"/>
  <c r="F1679"/>
  <c r="E1679"/>
  <c r="F1678"/>
  <c r="E1678"/>
  <c r="F1677"/>
  <c r="E1677"/>
  <c r="F1676"/>
  <c r="E1676"/>
  <c r="F1675"/>
  <c r="E1675"/>
  <c r="F1674"/>
  <c r="E1674"/>
  <c r="F1673"/>
  <c r="E1673"/>
  <c r="F1672"/>
  <c r="E1672"/>
  <c r="F1671"/>
  <c r="E1671"/>
  <c r="F1670"/>
  <c r="E1670"/>
  <c r="F1669"/>
  <c r="E1669"/>
  <c r="F1668"/>
  <c r="E1668"/>
  <c r="F1667"/>
  <c r="E1667"/>
  <c r="F1666"/>
  <c r="E1666"/>
  <c r="F1665"/>
  <c r="E1665"/>
  <c r="F1664"/>
  <c r="E1664"/>
  <c r="F1663"/>
  <c r="E1663"/>
  <c r="F1662"/>
  <c r="E1662"/>
  <c r="F1661"/>
  <c r="E1661"/>
  <c r="F1660"/>
  <c r="E1660"/>
  <c r="F1659"/>
  <c r="E1659"/>
  <c r="F1658"/>
  <c r="E1658"/>
  <c r="F1657"/>
  <c r="E1657"/>
  <c r="F1656"/>
  <c r="E1656"/>
  <c r="F1655"/>
  <c r="E1655"/>
  <c r="F1654"/>
  <c r="E1654"/>
  <c r="F1653"/>
  <c r="E1653"/>
  <c r="F1652"/>
  <c r="E1652"/>
  <c r="F1651"/>
  <c r="E1651"/>
  <c r="F1650"/>
  <c r="E1650"/>
  <c r="F1649"/>
  <c r="E1649"/>
  <c r="F1648"/>
  <c r="E1648"/>
  <c r="F1647"/>
  <c r="E1647"/>
  <c r="F1646"/>
  <c r="E1646"/>
  <c r="F1645"/>
  <c r="E1645"/>
  <c r="F1644"/>
  <c r="E1644"/>
  <c r="F1643"/>
  <c r="E1643"/>
  <c r="F1642"/>
  <c r="E1642"/>
  <c r="F1641"/>
  <c r="E1641"/>
  <c r="F1640"/>
  <c r="E1640"/>
  <c r="F1639"/>
  <c r="E1639"/>
  <c r="F1638"/>
  <c r="E1638"/>
  <c r="F1637"/>
  <c r="E1637"/>
  <c r="F1636"/>
  <c r="E1636"/>
  <c r="F1635"/>
  <c r="E1635"/>
  <c r="F1634"/>
  <c r="E1634"/>
  <c r="F1633"/>
  <c r="E1633"/>
  <c r="F1632"/>
  <c r="E1632"/>
  <c r="F1631"/>
  <c r="E1631"/>
  <c r="F1630"/>
  <c r="E1630"/>
  <c r="F1629"/>
  <c r="E1629"/>
  <c r="F1628"/>
  <c r="E1628"/>
  <c r="F1627"/>
  <c r="E1627"/>
  <c r="F1626"/>
  <c r="E1626"/>
  <c r="F1625"/>
  <c r="E1625"/>
  <c r="H1624"/>
  <c r="H1625" s="1"/>
  <c r="H1626" s="1"/>
  <c r="H1627" s="1"/>
  <c r="H1628" s="1"/>
  <c r="H1629" s="1"/>
  <c r="H1630" s="1"/>
  <c r="H1631" s="1"/>
  <c r="H1632" s="1"/>
  <c r="H1633" s="1"/>
  <c r="H1634" s="1"/>
  <c r="H1635" s="1"/>
  <c r="H1636" s="1"/>
  <c r="H1637" s="1"/>
  <c r="H1638" s="1"/>
  <c r="H1639" s="1"/>
  <c r="H1640" s="1"/>
  <c r="H1641" s="1"/>
  <c r="H1642" s="1"/>
  <c r="H1643" s="1"/>
  <c r="H1644" s="1"/>
  <c r="H1645" s="1"/>
  <c r="H1646" s="1"/>
  <c r="H1647" s="1"/>
  <c r="H1648" s="1"/>
  <c r="H1649" s="1"/>
  <c r="H1650" s="1"/>
  <c r="H1651" s="1"/>
  <c r="H1652" s="1"/>
  <c r="H1653" s="1"/>
  <c r="H1654" s="1"/>
  <c r="H1655" s="1"/>
  <c r="H1656" s="1"/>
  <c r="H1657" s="1"/>
  <c r="H1658" s="1"/>
  <c r="H1659" s="1"/>
  <c r="H1660" s="1"/>
  <c r="H1661" s="1"/>
  <c r="H1662" s="1"/>
  <c r="H1663" s="1"/>
  <c r="H1664" s="1"/>
  <c r="H1665" s="1"/>
  <c r="H1666" s="1"/>
  <c r="H1667" s="1"/>
  <c r="H1668" s="1"/>
  <c r="H1669" s="1"/>
  <c r="H1670" s="1"/>
  <c r="H1671" s="1"/>
  <c r="H1672" s="1"/>
  <c r="H1673" s="1"/>
  <c r="H1674" s="1"/>
  <c r="H1675" s="1"/>
  <c r="H1676" s="1"/>
  <c r="H1677" s="1"/>
  <c r="H1678" s="1"/>
  <c r="H1679" s="1"/>
  <c r="H1680" s="1"/>
  <c r="H1681" s="1"/>
  <c r="H1682" s="1"/>
  <c r="H1683" s="1"/>
  <c r="H1684" s="1"/>
  <c r="H1685" s="1"/>
  <c r="H1686" s="1"/>
  <c r="H1687" s="1"/>
  <c r="H1688" s="1"/>
  <c r="H1689" s="1"/>
  <c r="H1690" s="1"/>
  <c r="H1691" s="1"/>
  <c r="H1692" s="1"/>
  <c r="H1693" s="1"/>
  <c r="H1694" s="1"/>
  <c r="H1695" s="1"/>
  <c r="H1696" s="1"/>
  <c r="H1697" s="1"/>
  <c r="H1698" s="1"/>
  <c r="H1699" s="1"/>
  <c r="H1700" s="1"/>
  <c r="H1701" s="1"/>
  <c r="H1702" s="1"/>
  <c r="H1703" s="1"/>
  <c r="H1704" s="1"/>
  <c r="H1705" s="1"/>
  <c r="H1706" s="1"/>
  <c r="H1707" s="1"/>
  <c r="H1708" s="1"/>
  <c r="H1709" s="1"/>
  <c r="H1710" s="1"/>
  <c r="H1711" s="1"/>
  <c r="H1712" s="1"/>
  <c r="F1624"/>
  <c r="E1624"/>
  <c r="F1623"/>
  <c r="E1623"/>
  <c r="F1622"/>
  <c r="E1622"/>
  <c r="F1621"/>
  <c r="E1621"/>
  <c r="F1620"/>
  <c r="E1620"/>
  <c r="F1619"/>
  <c r="E1619"/>
  <c r="F1618"/>
  <c r="E1618"/>
  <c r="F1617"/>
  <c r="E1617"/>
  <c r="F1616"/>
  <c r="E1616"/>
  <c r="F1615"/>
  <c r="E1615"/>
  <c r="F1614"/>
  <c r="E1614"/>
  <c r="F1613"/>
  <c r="E1613"/>
  <c r="F1612"/>
  <c r="E1612"/>
  <c r="F1611"/>
  <c r="E1611"/>
  <c r="F1610"/>
  <c r="E1610"/>
  <c r="F1609"/>
  <c r="E1609"/>
  <c r="F1608"/>
  <c r="E1608"/>
  <c r="F1607"/>
  <c r="E1607"/>
  <c r="F1606"/>
  <c r="E1606"/>
  <c r="F1605"/>
  <c r="E1605"/>
  <c r="F1604"/>
  <c r="E1604"/>
  <c r="F1603"/>
  <c r="E1603"/>
  <c r="F1602"/>
  <c r="E1602"/>
  <c r="F1601"/>
  <c r="E1601"/>
  <c r="F1600"/>
  <c r="E1600"/>
  <c r="F1599"/>
  <c r="E1599"/>
  <c r="F1598"/>
  <c r="E1598"/>
  <c r="F1597"/>
  <c r="E1597"/>
  <c r="F1596"/>
  <c r="E1596"/>
  <c r="F1595"/>
  <c r="E1595"/>
  <c r="F1594"/>
  <c r="E1594"/>
  <c r="F1593"/>
  <c r="E1593"/>
  <c r="F1592"/>
  <c r="E1592"/>
  <c r="F1591"/>
  <c r="E1591"/>
  <c r="F1590"/>
  <c r="E1590"/>
  <c r="F1589"/>
  <c r="E1589"/>
  <c r="F1588"/>
  <c r="E1588"/>
  <c r="F1587"/>
  <c r="E1587"/>
  <c r="F1586"/>
  <c r="E1586"/>
  <c r="F1585"/>
  <c r="E1585"/>
  <c r="F1584"/>
  <c r="E1584"/>
  <c r="F1583"/>
  <c r="E1583"/>
  <c r="F1582"/>
  <c r="E1582"/>
  <c r="F1581"/>
  <c r="E1581"/>
  <c r="F1580"/>
  <c r="E1580"/>
  <c r="F1579"/>
  <c r="E1579"/>
  <c r="F1578"/>
  <c r="E1578"/>
  <c r="F1577"/>
  <c r="E1577"/>
  <c r="F1576"/>
  <c r="E1576"/>
  <c r="F1575"/>
  <c r="E1575"/>
  <c r="F1574"/>
  <c r="E1574"/>
  <c r="F1573"/>
  <c r="E1573"/>
  <c r="F1572"/>
  <c r="E1572"/>
  <c r="F1571"/>
  <c r="E1571"/>
  <c r="F1570"/>
  <c r="E1570"/>
  <c r="F1569"/>
  <c r="E1569"/>
  <c r="F1568"/>
  <c r="E1568"/>
  <c r="F1567"/>
  <c r="E1567"/>
  <c r="F1566"/>
  <c r="E1566"/>
  <c r="F1565"/>
  <c r="E1565"/>
  <c r="F1564"/>
  <c r="E1564"/>
  <c r="F1563"/>
  <c r="E1563"/>
  <c r="F1562"/>
  <c r="E1562"/>
  <c r="F1561"/>
  <c r="E1561"/>
  <c r="F1560"/>
  <c r="E1560"/>
  <c r="F1559"/>
  <c r="E1559"/>
  <c r="F1558"/>
  <c r="E1558"/>
  <c r="F1557"/>
  <c r="E1557"/>
  <c r="F1556"/>
  <c r="E1556"/>
  <c r="F1555"/>
  <c r="E1555"/>
  <c r="F1554"/>
  <c r="E1554"/>
  <c r="F1553"/>
  <c r="E1553"/>
  <c r="F1552"/>
  <c r="E1552"/>
  <c r="F1551"/>
  <c r="E1551"/>
  <c r="F1550"/>
  <c r="E1550"/>
  <c r="F1549"/>
  <c r="E1549"/>
  <c r="F1548"/>
  <c r="E1548"/>
  <c r="F1547"/>
  <c r="E1547"/>
  <c r="F1546"/>
  <c r="E1546"/>
  <c r="F1545"/>
  <c r="E1545"/>
  <c r="F1544"/>
  <c r="E1544"/>
  <c r="F1543"/>
  <c r="E1543"/>
  <c r="F1542"/>
  <c r="E1542"/>
  <c r="F1541"/>
  <c r="E1541"/>
  <c r="F1540"/>
  <c r="E1540"/>
  <c r="F1539"/>
  <c r="E1539"/>
  <c r="F1538"/>
  <c r="E1538"/>
  <c r="F1537"/>
  <c r="E1537"/>
  <c r="F1536"/>
  <c r="E1536"/>
  <c r="F1535"/>
  <c r="E1535"/>
  <c r="H1534"/>
  <c r="H1535" s="1"/>
  <c r="H1536" s="1"/>
  <c r="H1537" s="1"/>
  <c r="H1538" s="1"/>
  <c r="H1539" s="1"/>
  <c r="H1540" s="1"/>
  <c r="H1541" s="1"/>
  <c r="H1542" s="1"/>
  <c r="H1543" s="1"/>
  <c r="H1544" s="1"/>
  <c r="H1545" s="1"/>
  <c r="H1546" s="1"/>
  <c r="H1547" s="1"/>
  <c r="H1548" s="1"/>
  <c r="H1549" s="1"/>
  <c r="H1550" s="1"/>
  <c r="H1551" s="1"/>
  <c r="H1552" s="1"/>
  <c r="H1553" s="1"/>
  <c r="H1554" s="1"/>
  <c r="H1555" s="1"/>
  <c r="H1556" s="1"/>
  <c r="H1557" s="1"/>
  <c r="H1558" s="1"/>
  <c r="H1559" s="1"/>
  <c r="H1560" s="1"/>
  <c r="H1561" s="1"/>
  <c r="H1562" s="1"/>
  <c r="H1563" s="1"/>
  <c r="H1564" s="1"/>
  <c r="H1565" s="1"/>
  <c r="H1566" s="1"/>
  <c r="H1567" s="1"/>
  <c r="H1568" s="1"/>
  <c r="H1569" s="1"/>
  <c r="H1570" s="1"/>
  <c r="H1571" s="1"/>
  <c r="H1572" s="1"/>
  <c r="H1573" s="1"/>
  <c r="H1574" s="1"/>
  <c r="H1575" s="1"/>
  <c r="H1576" s="1"/>
  <c r="H1577" s="1"/>
  <c r="H1578" s="1"/>
  <c r="H1579" s="1"/>
  <c r="H1580" s="1"/>
  <c r="H1581" s="1"/>
  <c r="H1582" s="1"/>
  <c r="H1583" s="1"/>
  <c r="H1584" s="1"/>
  <c r="H1585" s="1"/>
  <c r="H1586" s="1"/>
  <c r="H1587" s="1"/>
  <c r="H1588" s="1"/>
  <c r="H1589" s="1"/>
  <c r="H1590" s="1"/>
  <c r="H1591" s="1"/>
  <c r="H1592" s="1"/>
  <c r="H1593" s="1"/>
  <c r="H1594" s="1"/>
  <c r="H1595" s="1"/>
  <c r="H1596" s="1"/>
  <c r="H1597" s="1"/>
  <c r="H1598" s="1"/>
  <c r="H1599" s="1"/>
  <c r="H1600" s="1"/>
  <c r="H1601" s="1"/>
  <c r="H1602" s="1"/>
  <c r="H1603" s="1"/>
  <c r="H1604" s="1"/>
  <c r="H1605" s="1"/>
  <c r="H1606" s="1"/>
  <c r="H1607" s="1"/>
  <c r="H1608" s="1"/>
  <c r="H1609" s="1"/>
  <c r="H1610" s="1"/>
  <c r="H1611" s="1"/>
  <c r="H1612" s="1"/>
  <c r="H1613" s="1"/>
  <c r="H1614" s="1"/>
  <c r="H1615" s="1"/>
  <c r="H1616" s="1"/>
  <c r="H1617" s="1"/>
  <c r="H1618" s="1"/>
  <c r="H1619" s="1"/>
  <c r="H1620" s="1"/>
  <c r="H1621" s="1"/>
  <c r="H1622" s="1"/>
  <c r="F1534"/>
  <c r="E1534"/>
  <c r="F1533"/>
  <c r="E1533"/>
  <c r="F1532"/>
  <c r="E1532"/>
  <c r="F1531"/>
  <c r="E1531"/>
  <c r="F1530"/>
  <c r="E1530"/>
  <c r="F1529"/>
  <c r="E1529"/>
  <c r="F1528"/>
  <c r="E1528"/>
  <c r="F1527"/>
  <c r="E1527"/>
  <c r="F1526"/>
  <c r="E1526"/>
  <c r="F1525"/>
  <c r="E1525"/>
  <c r="F1524"/>
  <c r="E1524"/>
  <c r="F1523"/>
  <c r="E1523"/>
  <c r="F1522"/>
  <c r="E1522"/>
  <c r="F1521"/>
  <c r="E1521"/>
  <c r="F1520"/>
  <c r="E1520"/>
  <c r="F1519"/>
  <c r="E1519"/>
  <c r="F1518"/>
  <c r="E1518"/>
  <c r="F1517"/>
  <c r="E1517"/>
  <c r="F1516"/>
  <c r="E1516"/>
  <c r="F1515"/>
  <c r="E1515"/>
  <c r="F1514"/>
  <c r="E1514"/>
  <c r="F1513"/>
  <c r="E1513"/>
  <c r="F1512"/>
  <c r="E1512"/>
  <c r="F1511"/>
  <c r="E1511"/>
  <c r="F1510"/>
  <c r="E1510"/>
  <c r="F1509"/>
  <c r="E1509"/>
  <c r="F1508"/>
  <c r="E1508"/>
  <c r="F1507"/>
  <c r="E1507"/>
  <c r="F1506"/>
  <c r="E1506"/>
  <c r="F1505"/>
  <c r="E1505"/>
  <c r="F1504"/>
  <c r="E1504"/>
  <c r="F1503"/>
  <c r="E1503"/>
  <c r="F1502"/>
  <c r="E1502"/>
  <c r="F1501"/>
  <c r="E1501"/>
  <c r="F1500"/>
  <c r="E1500"/>
  <c r="F1499"/>
  <c r="E1499"/>
  <c r="F1498"/>
  <c r="E1498"/>
  <c r="F1497"/>
  <c r="E1497"/>
  <c r="F1496"/>
  <c r="E1496"/>
  <c r="F1495"/>
  <c r="E1495"/>
  <c r="F1494"/>
  <c r="E1494"/>
  <c r="F1493"/>
  <c r="E1493"/>
  <c r="F1492"/>
  <c r="E1492"/>
  <c r="F1491"/>
  <c r="E1491"/>
  <c r="F1490"/>
  <c r="E1490"/>
  <c r="F1489"/>
  <c r="E1489"/>
  <c r="F1488"/>
  <c r="E1488"/>
  <c r="F1487"/>
  <c r="E1487"/>
  <c r="F1486"/>
  <c r="E1486"/>
  <c r="F1485"/>
  <c r="E1485"/>
  <c r="F1484"/>
  <c r="E1484"/>
  <c r="F1483"/>
  <c r="E1483"/>
  <c r="F1482"/>
  <c r="E1482"/>
  <c r="F1481"/>
  <c r="E1481"/>
  <c r="F1480"/>
  <c r="E1480"/>
  <c r="F1479"/>
  <c r="E1479"/>
  <c r="F1478"/>
  <c r="E1478"/>
  <c r="F1477"/>
  <c r="E1477"/>
  <c r="F1476"/>
  <c r="E1476"/>
  <c r="F1475"/>
  <c r="E1475"/>
  <c r="F1474"/>
  <c r="E1474"/>
  <c r="F1473"/>
  <c r="E1473"/>
  <c r="F1472"/>
  <c r="E1472"/>
  <c r="F1471"/>
  <c r="E1471"/>
  <c r="F1470"/>
  <c r="E1470"/>
  <c r="F1469"/>
  <c r="E1469"/>
  <c r="F1468"/>
  <c r="E1468"/>
  <c r="F1467"/>
  <c r="E1467"/>
  <c r="F1466"/>
  <c r="E1466"/>
  <c r="F1465"/>
  <c r="E1465"/>
  <c r="F1464"/>
  <c r="E1464"/>
  <c r="F1463"/>
  <c r="E1463"/>
  <c r="F1462"/>
  <c r="E1462"/>
  <c r="F1461"/>
  <c r="E1461"/>
  <c r="F1460"/>
  <c r="E1460"/>
  <c r="F1459"/>
  <c r="E1459"/>
  <c r="F1458"/>
  <c r="E1458"/>
  <c r="F1457"/>
  <c r="E1457"/>
  <c r="F1456"/>
  <c r="E1456"/>
  <c r="F1455"/>
  <c r="E1455"/>
  <c r="F1454"/>
  <c r="E1454"/>
  <c r="F1453"/>
  <c r="E1453"/>
  <c r="F1452"/>
  <c r="E1452"/>
  <c r="F1451"/>
  <c r="E1451"/>
  <c r="F1450"/>
  <c r="E1450"/>
  <c r="F1449"/>
  <c r="E1449"/>
  <c r="F1448"/>
  <c r="E1448"/>
  <c r="F1447"/>
  <c r="E1447"/>
  <c r="F1446"/>
  <c r="E1446"/>
  <c r="F1445"/>
  <c r="E1445"/>
  <c r="H1444"/>
  <c r="H1445" s="1"/>
  <c r="H1446" s="1"/>
  <c r="H1447" s="1"/>
  <c r="H1448" s="1"/>
  <c r="H1449" s="1"/>
  <c r="H1450" s="1"/>
  <c r="H1451" s="1"/>
  <c r="H1452" s="1"/>
  <c r="H1453" s="1"/>
  <c r="H1454" s="1"/>
  <c r="H1455" s="1"/>
  <c r="H1456" s="1"/>
  <c r="H1457" s="1"/>
  <c r="H1458" s="1"/>
  <c r="H1459" s="1"/>
  <c r="H1460" s="1"/>
  <c r="H1461" s="1"/>
  <c r="H1462" s="1"/>
  <c r="H1463" s="1"/>
  <c r="H1464" s="1"/>
  <c r="H1465" s="1"/>
  <c r="H1466" s="1"/>
  <c r="H1467" s="1"/>
  <c r="H1468" s="1"/>
  <c r="H1469" s="1"/>
  <c r="H1470" s="1"/>
  <c r="H1471" s="1"/>
  <c r="H1472" s="1"/>
  <c r="H1473" s="1"/>
  <c r="H1474" s="1"/>
  <c r="H1475" s="1"/>
  <c r="H1476" s="1"/>
  <c r="H1477" s="1"/>
  <c r="H1478" s="1"/>
  <c r="H1479" s="1"/>
  <c r="H1480" s="1"/>
  <c r="H1481" s="1"/>
  <c r="H1482" s="1"/>
  <c r="H1483" s="1"/>
  <c r="H1484" s="1"/>
  <c r="H1485" s="1"/>
  <c r="H1486" s="1"/>
  <c r="H1487" s="1"/>
  <c r="H1488" s="1"/>
  <c r="H1489" s="1"/>
  <c r="H1490" s="1"/>
  <c r="H1491" s="1"/>
  <c r="H1492" s="1"/>
  <c r="H1493" s="1"/>
  <c r="H1494" s="1"/>
  <c r="H1495" s="1"/>
  <c r="H1496" s="1"/>
  <c r="H1497" s="1"/>
  <c r="H1498" s="1"/>
  <c r="H1499" s="1"/>
  <c r="H1500" s="1"/>
  <c r="H1501" s="1"/>
  <c r="H1502" s="1"/>
  <c r="H1503" s="1"/>
  <c r="H1504" s="1"/>
  <c r="H1505" s="1"/>
  <c r="H1506" s="1"/>
  <c r="H1507" s="1"/>
  <c r="H1508" s="1"/>
  <c r="H1509" s="1"/>
  <c r="H1510" s="1"/>
  <c r="H1511" s="1"/>
  <c r="H1512" s="1"/>
  <c r="H1513" s="1"/>
  <c r="H1514" s="1"/>
  <c r="H1515" s="1"/>
  <c r="H1516" s="1"/>
  <c r="H1517" s="1"/>
  <c r="H1518" s="1"/>
  <c r="H1519" s="1"/>
  <c r="H1520" s="1"/>
  <c r="H1521" s="1"/>
  <c r="H1522" s="1"/>
  <c r="H1523" s="1"/>
  <c r="H1524" s="1"/>
  <c r="H1525" s="1"/>
  <c r="H1526" s="1"/>
  <c r="H1527" s="1"/>
  <c r="H1528" s="1"/>
  <c r="H1529" s="1"/>
  <c r="H1530" s="1"/>
  <c r="H1531" s="1"/>
  <c r="H1532" s="1"/>
  <c r="F1444"/>
  <c r="E1444"/>
  <c r="F1443"/>
  <c r="E1443"/>
  <c r="F1442"/>
  <c r="E1442"/>
  <c r="F1441"/>
  <c r="E1441"/>
  <c r="F1440"/>
  <c r="E1440"/>
  <c r="F1439"/>
  <c r="E1439"/>
  <c r="F1438"/>
  <c r="E1438"/>
  <c r="F1437"/>
  <c r="E1437"/>
  <c r="F1436"/>
  <c r="E1436"/>
  <c r="F1435"/>
  <c r="E1435"/>
  <c r="F1434"/>
  <c r="E1434"/>
  <c r="F1433"/>
  <c r="E1433"/>
  <c r="F1432"/>
  <c r="E1432"/>
  <c r="F1431"/>
  <c r="E1431"/>
  <c r="F1430"/>
  <c r="E1430"/>
  <c r="F1429"/>
  <c r="E1429"/>
  <c r="F1428"/>
  <c r="E1428"/>
  <c r="F1427"/>
  <c r="E1427"/>
  <c r="F1426"/>
  <c r="E1426"/>
  <c r="F1425"/>
  <c r="E1425"/>
  <c r="F1424"/>
  <c r="E1424"/>
  <c r="F1423"/>
  <c r="E1423"/>
  <c r="F1422"/>
  <c r="E1422"/>
  <c r="F1421"/>
  <c r="E1421"/>
  <c r="F1420"/>
  <c r="E1420"/>
  <c r="F1419"/>
  <c r="E1419"/>
  <c r="F1418"/>
  <c r="E1418"/>
  <c r="F1417"/>
  <c r="E1417"/>
  <c r="F1416"/>
  <c r="E1416"/>
  <c r="F1415"/>
  <c r="E1415"/>
  <c r="F1414"/>
  <c r="E1414"/>
  <c r="F1413"/>
  <c r="E1413"/>
  <c r="F1412"/>
  <c r="E1412"/>
  <c r="F1411"/>
  <c r="E1411"/>
  <c r="F1410"/>
  <c r="E1410"/>
  <c r="F1409"/>
  <c r="E1409"/>
  <c r="F1408"/>
  <c r="E1408"/>
  <c r="F1407"/>
  <c r="E1407"/>
  <c r="F1406"/>
  <c r="E1406"/>
  <c r="F1405"/>
  <c r="E1405"/>
  <c r="F1404"/>
  <c r="E1404"/>
  <c r="F1403"/>
  <c r="E1403"/>
  <c r="F1402"/>
  <c r="E1402"/>
  <c r="F1401"/>
  <c r="E1401"/>
  <c r="F1400"/>
  <c r="E1400"/>
  <c r="F1399"/>
  <c r="E1399"/>
  <c r="F1398"/>
  <c r="E1398"/>
  <c r="F1397"/>
  <c r="E1397"/>
  <c r="F1396"/>
  <c r="E1396"/>
  <c r="F1395"/>
  <c r="E1395"/>
  <c r="F1394"/>
  <c r="E1394"/>
  <c r="F1393"/>
  <c r="E1393"/>
  <c r="F1392"/>
  <c r="E1392"/>
  <c r="F1391"/>
  <c r="E1391"/>
  <c r="F1390"/>
  <c r="E1390"/>
  <c r="F1389"/>
  <c r="E1389"/>
  <c r="F1388"/>
  <c r="E1388"/>
  <c r="F1387"/>
  <c r="E1387"/>
  <c r="F1386"/>
  <c r="E1386"/>
  <c r="F1385"/>
  <c r="E1385"/>
  <c r="F1384"/>
  <c r="E1384"/>
  <c r="F1383"/>
  <c r="E1383"/>
  <c r="F1382"/>
  <c r="E1382"/>
  <c r="F1381"/>
  <c r="E1381"/>
  <c r="F1380"/>
  <c r="E1380"/>
  <c r="F1379"/>
  <c r="E1379"/>
  <c r="F1378"/>
  <c r="E1378"/>
  <c r="F1377"/>
  <c r="E1377"/>
  <c r="F1376"/>
  <c r="E1376"/>
  <c r="F1375"/>
  <c r="E1375"/>
  <c r="F1374"/>
  <c r="E1374"/>
  <c r="F1373"/>
  <c r="E1373"/>
  <c r="F1372"/>
  <c r="E1372"/>
  <c r="F1371"/>
  <c r="E1371"/>
  <c r="F1370"/>
  <c r="E1370"/>
  <c r="F1369"/>
  <c r="E1369"/>
  <c r="F1368"/>
  <c r="E1368"/>
  <c r="F1367"/>
  <c r="E1367"/>
  <c r="F1366"/>
  <c r="E1366"/>
  <c r="F1365"/>
  <c r="E1365"/>
  <c r="F1364"/>
  <c r="E1364"/>
  <c r="F1363"/>
  <c r="E1363"/>
  <c r="F1362"/>
  <c r="E1362"/>
  <c r="F1361"/>
  <c r="E1361"/>
  <c r="F1360"/>
  <c r="E1360"/>
  <c r="F1359"/>
  <c r="E1359"/>
  <c r="F1358"/>
  <c r="E1358"/>
  <c r="F1357"/>
  <c r="E1357"/>
  <c r="F1356"/>
  <c r="E1356"/>
  <c r="F1355"/>
  <c r="E1355"/>
  <c r="H1354"/>
  <c r="H1355" s="1"/>
  <c r="H1356" s="1"/>
  <c r="H1357" s="1"/>
  <c r="H1358" s="1"/>
  <c r="H1359" s="1"/>
  <c r="H1360" s="1"/>
  <c r="H1361" s="1"/>
  <c r="H1362" s="1"/>
  <c r="H1363" s="1"/>
  <c r="H1364" s="1"/>
  <c r="H1365" s="1"/>
  <c r="H1366" s="1"/>
  <c r="H1367" s="1"/>
  <c r="H1368" s="1"/>
  <c r="H1369" s="1"/>
  <c r="H1370" s="1"/>
  <c r="H1371" s="1"/>
  <c r="H1372" s="1"/>
  <c r="H1373" s="1"/>
  <c r="H1374" s="1"/>
  <c r="H1375" s="1"/>
  <c r="H1376" s="1"/>
  <c r="H1377" s="1"/>
  <c r="H1378" s="1"/>
  <c r="H1379" s="1"/>
  <c r="H1380" s="1"/>
  <c r="H1381" s="1"/>
  <c r="H1382" s="1"/>
  <c r="H1383" s="1"/>
  <c r="H1384" s="1"/>
  <c r="H1385" s="1"/>
  <c r="H1386" s="1"/>
  <c r="H1387" s="1"/>
  <c r="H1388" s="1"/>
  <c r="H1389" s="1"/>
  <c r="H1390" s="1"/>
  <c r="H1391" s="1"/>
  <c r="H1392" s="1"/>
  <c r="H1393" s="1"/>
  <c r="H1394" s="1"/>
  <c r="H1395" s="1"/>
  <c r="H1396" s="1"/>
  <c r="H1397" s="1"/>
  <c r="H1398" s="1"/>
  <c r="H1399" s="1"/>
  <c r="H1400" s="1"/>
  <c r="H1401" s="1"/>
  <c r="H1402" s="1"/>
  <c r="H1403" s="1"/>
  <c r="H1404" s="1"/>
  <c r="H1405" s="1"/>
  <c r="H1406" s="1"/>
  <c r="H1407" s="1"/>
  <c r="H1408" s="1"/>
  <c r="H1409" s="1"/>
  <c r="H1410" s="1"/>
  <c r="H1411" s="1"/>
  <c r="H1412" s="1"/>
  <c r="H1413" s="1"/>
  <c r="H1414" s="1"/>
  <c r="H1415" s="1"/>
  <c r="H1416" s="1"/>
  <c r="H1417" s="1"/>
  <c r="H1418" s="1"/>
  <c r="H1419" s="1"/>
  <c r="H1420" s="1"/>
  <c r="H1421" s="1"/>
  <c r="H1422" s="1"/>
  <c r="H1423" s="1"/>
  <c r="H1424" s="1"/>
  <c r="H1425" s="1"/>
  <c r="H1426" s="1"/>
  <c r="H1427" s="1"/>
  <c r="H1428" s="1"/>
  <c r="H1429" s="1"/>
  <c r="H1430" s="1"/>
  <c r="H1431" s="1"/>
  <c r="H1432" s="1"/>
  <c r="H1433" s="1"/>
  <c r="H1434" s="1"/>
  <c r="H1435" s="1"/>
  <c r="H1436" s="1"/>
  <c r="H1437" s="1"/>
  <c r="H1438" s="1"/>
  <c r="H1439" s="1"/>
  <c r="H1440" s="1"/>
  <c r="H1441" s="1"/>
  <c r="H1442" s="1"/>
  <c r="F1354"/>
  <c r="E1354"/>
  <c r="F1353"/>
  <c r="E1353"/>
  <c r="F1352"/>
  <c r="E1352"/>
  <c r="F1351"/>
  <c r="E1351"/>
  <c r="F1350"/>
  <c r="E1350"/>
  <c r="F1349"/>
  <c r="E1349"/>
  <c r="F1348"/>
  <c r="E1348"/>
  <c r="F1347"/>
  <c r="E1347"/>
  <c r="F1346"/>
  <c r="E1346"/>
  <c r="F1345"/>
  <c r="E1345"/>
  <c r="F1344"/>
  <c r="E1344"/>
  <c r="F1343"/>
  <c r="E1343"/>
  <c r="F1342"/>
  <c r="E1342"/>
  <c r="F1341"/>
  <c r="E1341"/>
  <c r="F1340"/>
  <c r="E1340"/>
  <c r="F1339"/>
  <c r="E1339"/>
  <c r="F1338"/>
  <c r="E1338"/>
  <c r="F1337"/>
  <c r="E1337"/>
  <c r="F1336"/>
  <c r="E1336"/>
  <c r="F1335"/>
  <c r="E1335"/>
  <c r="F1334"/>
  <c r="E1334"/>
  <c r="F1333"/>
  <c r="E1333"/>
  <c r="F1332"/>
  <c r="E1332"/>
  <c r="F1331"/>
  <c r="E1331"/>
  <c r="F1330"/>
  <c r="E1330"/>
  <c r="F1329"/>
  <c r="E1329"/>
  <c r="F1328"/>
  <c r="E1328"/>
  <c r="F1327"/>
  <c r="E1327"/>
  <c r="F1326"/>
  <c r="E1326"/>
  <c r="F1325"/>
  <c r="E1325"/>
  <c r="F1324"/>
  <c r="E1324"/>
  <c r="F1323"/>
  <c r="E1323"/>
  <c r="F1322"/>
  <c r="E1322"/>
  <c r="F1321"/>
  <c r="E1321"/>
  <c r="F1320"/>
  <c r="E1320"/>
  <c r="F1319"/>
  <c r="E1319"/>
  <c r="F1318"/>
  <c r="E1318"/>
  <c r="F1317"/>
  <c r="E1317"/>
  <c r="F1316"/>
  <c r="E1316"/>
  <c r="F1315"/>
  <c r="E1315"/>
  <c r="F1314"/>
  <c r="E1314"/>
  <c r="F1313"/>
  <c r="E1313"/>
  <c r="F1312"/>
  <c r="E1312"/>
  <c r="F1311"/>
  <c r="E1311"/>
  <c r="F1310"/>
  <c r="E1310"/>
  <c r="F1309"/>
  <c r="E1309"/>
  <c r="F1308"/>
  <c r="E1308"/>
  <c r="F1307"/>
  <c r="E1307"/>
  <c r="F1306"/>
  <c r="E1306"/>
  <c r="F1305"/>
  <c r="E1305"/>
  <c r="F1304"/>
  <c r="E1304"/>
  <c r="F1303"/>
  <c r="E1303"/>
  <c r="F1302"/>
  <c r="E1302"/>
  <c r="F1301"/>
  <c r="E1301"/>
  <c r="F1300"/>
  <c r="E1300"/>
  <c r="F1299"/>
  <c r="E1299"/>
  <c r="F1298"/>
  <c r="E1298"/>
  <c r="F1297"/>
  <c r="E1297"/>
  <c r="F1296"/>
  <c r="E1296"/>
  <c r="F1295"/>
  <c r="E1295"/>
  <c r="F1294"/>
  <c r="E1294"/>
  <c r="F1293"/>
  <c r="E1293"/>
  <c r="F1292"/>
  <c r="E1292"/>
  <c r="F1291"/>
  <c r="E1291"/>
  <c r="F1290"/>
  <c r="E1290"/>
  <c r="F1289"/>
  <c r="E1289"/>
  <c r="F1288"/>
  <c r="E1288"/>
  <c r="F1287"/>
  <c r="E1287"/>
  <c r="F1286"/>
  <c r="E1286"/>
  <c r="F1285"/>
  <c r="E1285"/>
  <c r="F1284"/>
  <c r="E1284"/>
  <c r="F1283"/>
  <c r="E1283"/>
  <c r="F1282"/>
  <c r="E1282"/>
  <c r="F1281"/>
  <c r="E1281"/>
  <c r="F1280"/>
  <c r="E1280"/>
  <c r="F1279"/>
  <c r="E1279"/>
  <c r="F1278"/>
  <c r="E1278"/>
  <c r="F1277"/>
  <c r="E1277"/>
  <c r="F1276"/>
  <c r="E1276"/>
  <c r="F1275"/>
  <c r="E1275"/>
  <c r="F1274"/>
  <c r="E1274"/>
  <c r="F1273"/>
  <c r="E1273"/>
  <c r="F1272"/>
  <c r="E1272"/>
  <c r="F1271"/>
  <c r="E1271"/>
  <c r="F1270"/>
  <c r="E1270"/>
  <c r="F1269"/>
  <c r="E1269"/>
  <c r="F1268"/>
  <c r="E1268"/>
  <c r="F1267"/>
  <c r="E1267"/>
  <c r="F1266"/>
  <c r="E1266"/>
  <c r="F1265"/>
  <c r="E1265"/>
  <c r="H1264"/>
  <c r="H1265" s="1"/>
  <c r="H1266" s="1"/>
  <c r="H1267" s="1"/>
  <c r="H1268" s="1"/>
  <c r="H1269" s="1"/>
  <c r="H1270" s="1"/>
  <c r="H1271" s="1"/>
  <c r="H1272" s="1"/>
  <c r="H1273" s="1"/>
  <c r="H1274" s="1"/>
  <c r="H1275" s="1"/>
  <c r="H1276" s="1"/>
  <c r="H1277" s="1"/>
  <c r="H1278" s="1"/>
  <c r="H1279" s="1"/>
  <c r="H1280" s="1"/>
  <c r="H1281" s="1"/>
  <c r="H1282" s="1"/>
  <c r="H1283" s="1"/>
  <c r="H1284" s="1"/>
  <c r="H1285" s="1"/>
  <c r="H1286" s="1"/>
  <c r="H1287" s="1"/>
  <c r="H1288" s="1"/>
  <c r="H1289" s="1"/>
  <c r="H1290" s="1"/>
  <c r="H1291" s="1"/>
  <c r="H1292" s="1"/>
  <c r="H1293" s="1"/>
  <c r="H1294" s="1"/>
  <c r="H1295" s="1"/>
  <c r="H1296" s="1"/>
  <c r="H1297" s="1"/>
  <c r="H1298" s="1"/>
  <c r="H1299" s="1"/>
  <c r="H1300" s="1"/>
  <c r="H1301" s="1"/>
  <c r="H1302" s="1"/>
  <c r="H1303" s="1"/>
  <c r="H1304" s="1"/>
  <c r="H1305" s="1"/>
  <c r="H1306" s="1"/>
  <c r="H1307" s="1"/>
  <c r="H1308" s="1"/>
  <c r="H1309" s="1"/>
  <c r="H1310" s="1"/>
  <c r="H1311" s="1"/>
  <c r="H1312" s="1"/>
  <c r="H1313" s="1"/>
  <c r="H1314" s="1"/>
  <c r="H1315" s="1"/>
  <c r="H1316" s="1"/>
  <c r="H1317" s="1"/>
  <c r="H1318" s="1"/>
  <c r="H1319" s="1"/>
  <c r="H1320" s="1"/>
  <c r="H1321" s="1"/>
  <c r="H1322" s="1"/>
  <c r="H1323" s="1"/>
  <c r="H1324" s="1"/>
  <c r="H1325" s="1"/>
  <c r="H1326" s="1"/>
  <c r="H1327" s="1"/>
  <c r="H1328" s="1"/>
  <c r="H1329" s="1"/>
  <c r="H1330" s="1"/>
  <c r="H1331" s="1"/>
  <c r="H1332" s="1"/>
  <c r="H1333" s="1"/>
  <c r="H1334" s="1"/>
  <c r="H1335" s="1"/>
  <c r="H1336" s="1"/>
  <c r="H1337" s="1"/>
  <c r="H1338" s="1"/>
  <c r="H1339" s="1"/>
  <c r="H1340" s="1"/>
  <c r="H1341" s="1"/>
  <c r="H1342" s="1"/>
  <c r="H1343" s="1"/>
  <c r="H1344" s="1"/>
  <c r="H1345" s="1"/>
  <c r="H1346" s="1"/>
  <c r="H1347" s="1"/>
  <c r="H1348" s="1"/>
  <c r="H1349" s="1"/>
  <c r="H1350" s="1"/>
  <c r="H1351" s="1"/>
  <c r="H1352" s="1"/>
  <c r="F1264"/>
  <c r="E1264"/>
  <c r="F1263"/>
  <c r="E1263"/>
  <c r="F1262"/>
  <c r="E1262"/>
  <c r="F1261"/>
  <c r="E1261"/>
  <c r="F1260"/>
  <c r="E1260"/>
  <c r="F1259"/>
  <c r="E1259"/>
  <c r="F1258"/>
  <c r="E1258"/>
  <c r="F1257"/>
  <c r="E1257"/>
  <c r="F1256"/>
  <c r="E1256"/>
  <c r="F1255"/>
  <c r="E1255"/>
  <c r="F1254"/>
  <c r="E1254"/>
  <c r="F1253"/>
  <c r="E1253"/>
  <c r="F1252"/>
  <c r="E1252"/>
  <c r="F1251"/>
  <c r="E1251"/>
  <c r="F1250"/>
  <c r="E1250"/>
  <c r="F1249"/>
  <c r="E1249"/>
  <c r="F1248"/>
  <c r="E1248"/>
  <c r="F1247"/>
  <c r="E1247"/>
  <c r="F1246"/>
  <c r="E1246"/>
  <c r="F1245"/>
  <c r="E1245"/>
  <c r="F1244"/>
  <c r="E1244"/>
  <c r="F1243"/>
  <c r="E1243"/>
  <c r="F1242"/>
  <c r="E1242"/>
  <c r="F1241"/>
  <c r="E1241"/>
  <c r="F1240"/>
  <c r="E1240"/>
  <c r="F1239"/>
  <c r="E1239"/>
  <c r="F1238"/>
  <c r="E1238"/>
  <c r="F1237"/>
  <c r="E1237"/>
  <c r="F1236"/>
  <c r="E1236"/>
  <c r="F1235"/>
  <c r="E1235"/>
  <c r="F1234"/>
  <c r="E1234"/>
  <c r="F1233"/>
  <c r="E1233"/>
  <c r="F1232"/>
  <c r="E1232"/>
  <c r="F1231"/>
  <c r="E1231"/>
  <c r="F1230"/>
  <c r="E1230"/>
  <c r="F1229"/>
  <c r="E1229"/>
  <c r="F1228"/>
  <c r="E1228"/>
  <c r="F1227"/>
  <c r="E1227"/>
  <c r="F1226"/>
  <c r="E1226"/>
  <c r="F1225"/>
  <c r="E1225"/>
  <c r="F1224"/>
  <c r="E1224"/>
  <c r="F1223"/>
  <c r="E1223"/>
  <c r="F1222"/>
  <c r="E1222"/>
  <c r="F1221"/>
  <c r="E1221"/>
  <c r="F1220"/>
  <c r="E1220"/>
  <c r="F1219"/>
  <c r="E1219"/>
  <c r="F1218"/>
  <c r="E1218"/>
  <c r="F1217"/>
  <c r="E1217"/>
  <c r="F1216"/>
  <c r="E1216"/>
  <c r="F1215"/>
  <c r="E1215"/>
  <c r="F1214"/>
  <c r="E1214"/>
  <c r="F1213"/>
  <c r="E1213"/>
  <c r="F1212"/>
  <c r="E1212"/>
  <c r="F1211"/>
  <c r="E1211"/>
  <c r="F1210"/>
  <c r="E1210"/>
  <c r="F1209"/>
  <c r="E1209"/>
  <c r="F1208"/>
  <c r="E1208"/>
  <c r="F1207"/>
  <c r="E1207"/>
  <c r="F1206"/>
  <c r="E1206"/>
  <c r="F1205"/>
  <c r="E1205"/>
  <c r="F1204"/>
  <c r="E1204"/>
  <c r="F1203"/>
  <c r="E1203"/>
  <c r="F1202"/>
  <c r="E1202"/>
  <c r="F1201"/>
  <c r="E1201"/>
  <c r="F1200"/>
  <c r="E1200"/>
  <c r="F1199"/>
  <c r="E1199"/>
  <c r="F1198"/>
  <c r="E1198"/>
  <c r="F1197"/>
  <c r="E1197"/>
  <c r="F1196"/>
  <c r="E1196"/>
  <c r="F1195"/>
  <c r="E1195"/>
  <c r="F1194"/>
  <c r="E1194"/>
  <c r="F1193"/>
  <c r="E1193"/>
  <c r="F1192"/>
  <c r="E1192"/>
  <c r="F1191"/>
  <c r="E1191"/>
  <c r="F1190"/>
  <c r="E1190"/>
  <c r="F1189"/>
  <c r="E1189"/>
  <c r="F1188"/>
  <c r="E1188"/>
  <c r="F1187"/>
  <c r="E1187"/>
  <c r="F1186"/>
  <c r="E1186"/>
  <c r="F1185"/>
  <c r="E1185"/>
  <c r="F1184"/>
  <c r="E1184"/>
  <c r="F1183"/>
  <c r="E1183"/>
  <c r="F1182"/>
  <c r="E1182"/>
  <c r="F1181"/>
  <c r="E1181"/>
  <c r="F1180"/>
  <c r="E1180"/>
  <c r="F1179"/>
  <c r="E1179"/>
  <c r="F1178"/>
  <c r="E1178"/>
  <c r="F1177"/>
  <c r="E1177"/>
  <c r="F1176"/>
  <c r="E1176"/>
  <c r="F1175"/>
  <c r="E1175"/>
  <c r="H1174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H1225" s="1"/>
  <c r="H1226" s="1"/>
  <c r="H1227" s="1"/>
  <c r="H1228" s="1"/>
  <c r="H1229" s="1"/>
  <c r="H1230" s="1"/>
  <c r="H1231" s="1"/>
  <c r="H1232" s="1"/>
  <c r="H1233" s="1"/>
  <c r="H1234" s="1"/>
  <c r="H1235" s="1"/>
  <c r="H1236" s="1"/>
  <c r="H1237" s="1"/>
  <c r="H1238" s="1"/>
  <c r="H1239" s="1"/>
  <c r="H1240" s="1"/>
  <c r="H1241" s="1"/>
  <c r="H1242" s="1"/>
  <c r="H1243" s="1"/>
  <c r="H1244" s="1"/>
  <c r="H1245" s="1"/>
  <c r="H1246" s="1"/>
  <c r="H1247" s="1"/>
  <c r="H1248" s="1"/>
  <c r="H1249" s="1"/>
  <c r="H1250" s="1"/>
  <c r="H1251" s="1"/>
  <c r="H1252" s="1"/>
  <c r="H1253" s="1"/>
  <c r="H1254" s="1"/>
  <c r="H1255" s="1"/>
  <c r="H1256" s="1"/>
  <c r="H1257" s="1"/>
  <c r="H1258" s="1"/>
  <c r="H1259" s="1"/>
  <c r="H1260" s="1"/>
  <c r="H1261" s="1"/>
  <c r="H1262" s="1"/>
  <c r="F1174"/>
  <c r="E1174"/>
  <c r="F1173"/>
  <c r="E1173"/>
  <c r="H814"/>
  <c r="F1172"/>
  <c r="E1172"/>
  <c r="F1171"/>
  <c r="E1171"/>
  <c r="F1170"/>
  <c r="E1170"/>
  <c r="F1169"/>
  <c r="E1169"/>
  <c r="F1168"/>
  <c r="E1168"/>
  <c r="F1167"/>
  <c r="E1167"/>
  <c r="F1166"/>
  <c r="E1166"/>
  <c r="F1165"/>
  <c r="E1165"/>
  <c r="F1164"/>
  <c r="E1164"/>
  <c r="F1163"/>
  <c r="E1163"/>
  <c r="F1162"/>
  <c r="E1162"/>
  <c r="F1161"/>
  <c r="E1161"/>
  <c r="F1160"/>
  <c r="E1160"/>
  <c r="F1159"/>
  <c r="E1159"/>
  <c r="F1158"/>
  <c r="E1158"/>
  <c r="F1157"/>
  <c r="E1157"/>
  <c r="F1156"/>
  <c r="E1156"/>
  <c r="F1155"/>
  <c r="E1155"/>
  <c r="F1154"/>
  <c r="E1154"/>
  <c r="F1153"/>
  <c r="E1153"/>
  <c r="F1152"/>
  <c r="E1152"/>
  <c r="F1151"/>
  <c r="E1151"/>
  <c r="F1150"/>
  <c r="E1150"/>
  <c r="F1149"/>
  <c r="E1149"/>
  <c r="F1148"/>
  <c r="E1148"/>
  <c r="F1147"/>
  <c r="E1147"/>
  <c r="F1146"/>
  <c r="E1146"/>
  <c r="F1145"/>
  <c r="E1145"/>
  <c r="F1144"/>
  <c r="E1144"/>
  <c r="F1143"/>
  <c r="E1143"/>
  <c r="F1142"/>
  <c r="E1142"/>
  <c r="F1141"/>
  <c r="E1141"/>
  <c r="F1140"/>
  <c r="E1140"/>
  <c r="F1139"/>
  <c r="E1139"/>
  <c r="F1138"/>
  <c r="E1138"/>
  <c r="F1137"/>
  <c r="E1137"/>
  <c r="F1136"/>
  <c r="E1136"/>
  <c r="F1135"/>
  <c r="E1135"/>
  <c r="F1134"/>
  <c r="E1134"/>
  <c r="F1133"/>
  <c r="E1133"/>
  <c r="F1132"/>
  <c r="E1132"/>
  <c r="F1131"/>
  <c r="E1131"/>
  <c r="F1130"/>
  <c r="E1130"/>
  <c r="F1129"/>
  <c r="E1129"/>
  <c r="F1128"/>
  <c r="E1128"/>
  <c r="F1127"/>
  <c r="E1127"/>
  <c r="F1126"/>
  <c r="E1126"/>
  <c r="F1125"/>
  <c r="E1125"/>
  <c r="F1124"/>
  <c r="E1124"/>
  <c r="F1123"/>
  <c r="E1123"/>
  <c r="F1122"/>
  <c r="E1122"/>
  <c r="F1121"/>
  <c r="E1121"/>
  <c r="F1120"/>
  <c r="E1120"/>
  <c r="F1119"/>
  <c r="E1119"/>
  <c r="F1118"/>
  <c r="E1118"/>
  <c r="F1117"/>
  <c r="E1117"/>
  <c r="F1116"/>
  <c r="E1116"/>
  <c r="F1115"/>
  <c r="E1115"/>
  <c r="F1114"/>
  <c r="E1114"/>
  <c r="F1113"/>
  <c r="E1113"/>
  <c r="F1112"/>
  <c r="E1112"/>
  <c r="F1111"/>
  <c r="E1111"/>
  <c r="F1110"/>
  <c r="E1110"/>
  <c r="F1109"/>
  <c r="E1109"/>
  <c r="F1108"/>
  <c r="E1108"/>
  <c r="F1107"/>
  <c r="E1107"/>
  <c r="F1106"/>
  <c r="E1106"/>
  <c r="F1105"/>
  <c r="E1105"/>
  <c r="F1104"/>
  <c r="E1104"/>
  <c r="F1103"/>
  <c r="E1103"/>
  <c r="F1102"/>
  <c r="E1102"/>
  <c r="F1101"/>
  <c r="E1101"/>
  <c r="F1100"/>
  <c r="E1100"/>
  <c r="F1099"/>
  <c r="E1099"/>
  <c r="F1098"/>
  <c r="E1098"/>
  <c r="F1097"/>
  <c r="E1097"/>
  <c r="F1096"/>
  <c r="E1096"/>
  <c r="F1095"/>
  <c r="E1095"/>
  <c r="F1094"/>
  <c r="E1094"/>
  <c r="F1093"/>
  <c r="E1093"/>
  <c r="F1092"/>
  <c r="E1092"/>
  <c r="F1091"/>
  <c r="E1091"/>
  <c r="F1090"/>
  <c r="E1090"/>
  <c r="F1089"/>
  <c r="E1089"/>
  <c r="F1088"/>
  <c r="E1088"/>
  <c r="F1087"/>
  <c r="E1087"/>
  <c r="F1086"/>
  <c r="E1086"/>
  <c r="F1085"/>
  <c r="E1085"/>
  <c r="H1084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F1084"/>
  <c r="E1084"/>
  <c r="F1083"/>
  <c r="E1083"/>
  <c r="F1082"/>
  <c r="E1082"/>
  <c r="F1081"/>
  <c r="E1081"/>
  <c r="F1080"/>
  <c r="E1080"/>
  <c r="F1079"/>
  <c r="E1079"/>
  <c r="F1078"/>
  <c r="E1078"/>
  <c r="F1077"/>
  <c r="E1077"/>
  <c r="F1076"/>
  <c r="E1076"/>
  <c r="F1075"/>
  <c r="E1075"/>
  <c r="F1074"/>
  <c r="E1074"/>
  <c r="F1073"/>
  <c r="E1073"/>
  <c r="F1072"/>
  <c r="E1072"/>
  <c r="F1071"/>
  <c r="E1071"/>
  <c r="F1070"/>
  <c r="E1070"/>
  <c r="F1069"/>
  <c r="E1069"/>
  <c r="F1068"/>
  <c r="E1068"/>
  <c r="F1067"/>
  <c r="E1067"/>
  <c r="F1066"/>
  <c r="E1066"/>
  <c r="F1065"/>
  <c r="E1065"/>
  <c r="F1064"/>
  <c r="E1064"/>
  <c r="F1063"/>
  <c r="E1063"/>
  <c r="F1062"/>
  <c r="E1062"/>
  <c r="F1061"/>
  <c r="E1061"/>
  <c r="F1060"/>
  <c r="E1060"/>
  <c r="F1059"/>
  <c r="E1059"/>
  <c r="F1058"/>
  <c r="E1058"/>
  <c r="F1057"/>
  <c r="E1057"/>
  <c r="F1056"/>
  <c r="E1056"/>
  <c r="F1055"/>
  <c r="E1055"/>
  <c r="F1054"/>
  <c r="E1054"/>
  <c r="F1053"/>
  <c r="E1053"/>
  <c r="F1052"/>
  <c r="E1052"/>
  <c r="F1051"/>
  <c r="E1051"/>
  <c r="F1050"/>
  <c r="E1050"/>
  <c r="F1049"/>
  <c r="E1049"/>
  <c r="F1048"/>
  <c r="E1048"/>
  <c r="F1047"/>
  <c r="E1047"/>
  <c r="F1046"/>
  <c r="E1046"/>
  <c r="F1045"/>
  <c r="E1045"/>
  <c r="F1044"/>
  <c r="E1044"/>
  <c r="F1043"/>
  <c r="E1043"/>
  <c r="F1042"/>
  <c r="E1042"/>
  <c r="F1041"/>
  <c r="E1041"/>
  <c r="F1040"/>
  <c r="E1040"/>
  <c r="F1039"/>
  <c r="E1039"/>
  <c r="F1038"/>
  <c r="E1038"/>
  <c r="F1037"/>
  <c r="E1037"/>
  <c r="F1036"/>
  <c r="E1036"/>
  <c r="F1035"/>
  <c r="E1035"/>
  <c r="F1034"/>
  <c r="E1034"/>
  <c r="F1033"/>
  <c r="E1033"/>
  <c r="F1032"/>
  <c r="E1032"/>
  <c r="F1031"/>
  <c r="E1031"/>
  <c r="F1030"/>
  <c r="E1030"/>
  <c r="F1029"/>
  <c r="E1029"/>
  <c r="F1028"/>
  <c r="E1028"/>
  <c r="F1027"/>
  <c r="E1027"/>
  <c r="F1026"/>
  <c r="E1026"/>
  <c r="F1025"/>
  <c r="E1025"/>
  <c r="F1024"/>
  <c r="E1024"/>
  <c r="F1023"/>
  <c r="E1023"/>
  <c r="F1022"/>
  <c r="E1022"/>
  <c r="F1021"/>
  <c r="E1021"/>
  <c r="F1020"/>
  <c r="E1020"/>
  <c r="F1019"/>
  <c r="E1019"/>
  <c r="F1018"/>
  <c r="E1018"/>
  <c r="F1017"/>
  <c r="E1017"/>
  <c r="F1016"/>
  <c r="E1016"/>
  <c r="F1015"/>
  <c r="E1015"/>
  <c r="F1014"/>
  <c r="E1014"/>
  <c r="F1013"/>
  <c r="E1013"/>
  <c r="F1012"/>
  <c r="E1012"/>
  <c r="F1011"/>
  <c r="E1011"/>
  <c r="F1010"/>
  <c r="E1010"/>
  <c r="F1009"/>
  <c r="E1009"/>
  <c r="F1008"/>
  <c r="E1008"/>
  <c r="F1007"/>
  <c r="E1007"/>
  <c r="F1006"/>
  <c r="E1006"/>
  <c r="F1005"/>
  <c r="E1005"/>
  <c r="F1004"/>
  <c r="E1004"/>
  <c r="F1003"/>
  <c r="E1003"/>
  <c r="F1002"/>
  <c r="E1002"/>
  <c r="F1001"/>
  <c r="E1001"/>
  <c r="F1000"/>
  <c r="E1000"/>
  <c r="F999"/>
  <c r="E999"/>
  <c r="F998"/>
  <c r="E998"/>
  <c r="F997"/>
  <c r="E997"/>
  <c r="F996"/>
  <c r="E996"/>
  <c r="F995"/>
  <c r="E995"/>
  <c r="H994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F994"/>
  <c r="E994"/>
  <c r="F993"/>
  <c r="E993"/>
  <c r="F992"/>
  <c r="E992"/>
  <c r="F991"/>
  <c r="E991"/>
  <c r="F990"/>
  <c r="E990"/>
  <c r="F989"/>
  <c r="E989"/>
  <c r="F988"/>
  <c r="E988"/>
  <c r="F987"/>
  <c r="E987"/>
  <c r="F986"/>
  <c r="E986"/>
  <c r="F985"/>
  <c r="E985"/>
  <c r="F984"/>
  <c r="E984"/>
  <c r="F983"/>
  <c r="E983"/>
  <c r="F982"/>
  <c r="E982"/>
  <c r="F981"/>
  <c r="E981"/>
  <c r="F980"/>
  <c r="E980"/>
  <c r="F979"/>
  <c r="E979"/>
  <c r="F978"/>
  <c r="E978"/>
  <c r="F977"/>
  <c r="E977"/>
  <c r="F976"/>
  <c r="E976"/>
  <c r="F975"/>
  <c r="E975"/>
  <c r="F974"/>
  <c r="E974"/>
  <c r="F973"/>
  <c r="E973"/>
  <c r="F972"/>
  <c r="E972"/>
  <c r="F971"/>
  <c r="E971"/>
  <c r="F970"/>
  <c r="E970"/>
  <c r="F969"/>
  <c r="E969"/>
  <c r="F968"/>
  <c r="E968"/>
  <c r="F967"/>
  <c r="E967"/>
  <c r="F966"/>
  <c r="E966"/>
  <c r="F965"/>
  <c r="E965"/>
  <c r="F964"/>
  <c r="E964"/>
  <c r="F963"/>
  <c r="E963"/>
  <c r="F962"/>
  <c r="E962"/>
  <c r="F961"/>
  <c r="E961"/>
  <c r="F960"/>
  <c r="E960"/>
  <c r="F959"/>
  <c r="E959"/>
  <c r="F958"/>
  <c r="E958"/>
  <c r="F957"/>
  <c r="E957"/>
  <c r="F956"/>
  <c r="E956"/>
  <c r="F955"/>
  <c r="E955"/>
  <c r="F954"/>
  <c r="E954"/>
  <c r="F953"/>
  <c r="E953"/>
  <c r="F952"/>
  <c r="E952"/>
  <c r="F951"/>
  <c r="E951"/>
  <c r="F950"/>
  <c r="E950"/>
  <c r="F949"/>
  <c r="E949"/>
  <c r="F948"/>
  <c r="E948"/>
  <c r="F947"/>
  <c r="E947"/>
  <c r="F946"/>
  <c r="E946"/>
  <c r="F945"/>
  <c r="E945"/>
  <c r="F944"/>
  <c r="E944"/>
  <c r="F943"/>
  <c r="E943"/>
  <c r="F942"/>
  <c r="E942"/>
  <c r="F941"/>
  <c r="E941"/>
  <c r="F940"/>
  <c r="E940"/>
  <c r="F939"/>
  <c r="E939"/>
  <c r="F938"/>
  <c r="E938"/>
  <c r="F937"/>
  <c r="E937"/>
  <c r="F936"/>
  <c r="E936"/>
  <c r="F935"/>
  <c r="E935"/>
  <c r="F934"/>
  <c r="E934"/>
  <c r="F933"/>
  <c r="E933"/>
  <c r="F932"/>
  <c r="E932"/>
  <c r="F931"/>
  <c r="E931"/>
  <c r="F930"/>
  <c r="E930"/>
  <c r="F929"/>
  <c r="E929"/>
  <c r="F928"/>
  <c r="E928"/>
  <c r="F927"/>
  <c r="E927"/>
  <c r="F926"/>
  <c r="E926"/>
  <c r="F925"/>
  <c r="E925"/>
  <c r="F924"/>
  <c r="E924"/>
  <c r="F923"/>
  <c r="E923"/>
  <c r="F922"/>
  <c r="E922"/>
  <c r="F921"/>
  <c r="E921"/>
  <c r="F920"/>
  <c r="E920"/>
  <c r="F919"/>
  <c r="E919"/>
  <c r="F918"/>
  <c r="E918"/>
  <c r="F917"/>
  <c r="E917"/>
  <c r="F916"/>
  <c r="E916"/>
  <c r="F915"/>
  <c r="E915"/>
  <c r="F914"/>
  <c r="E914"/>
  <c r="F913"/>
  <c r="E913"/>
  <c r="F912"/>
  <c r="E912"/>
  <c r="F911"/>
  <c r="E911"/>
  <c r="F910"/>
  <c r="E910"/>
  <c r="F909"/>
  <c r="E909"/>
  <c r="F908"/>
  <c r="E908"/>
  <c r="F907"/>
  <c r="E907"/>
  <c r="F906"/>
  <c r="E906"/>
  <c r="F905"/>
  <c r="E905"/>
  <c r="H904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F904"/>
  <c r="E904"/>
  <c r="F903"/>
  <c r="E903"/>
  <c r="F902"/>
  <c r="E902"/>
  <c r="F901"/>
  <c r="E901"/>
  <c r="F900"/>
  <c r="E900"/>
  <c r="F899"/>
  <c r="E899"/>
  <c r="F898"/>
  <c r="E898"/>
  <c r="F897"/>
  <c r="E897"/>
  <c r="F896"/>
  <c r="E896"/>
  <c r="F895"/>
  <c r="E895"/>
  <c r="F894"/>
  <c r="E894"/>
  <c r="F893"/>
  <c r="E893"/>
  <c r="F892"/>
  <c r="E892"/>
  <c r="F891"/>
  <c r="E891"/>
  <c r="F890"/>
  <c r="E890"/>
  <c r="F889"/>
  <c r="E889"/>
  <c r="F888"/>
  <c r="E888"/>
  <c r="F887"/>
  <c r="E887"/>
  <c r="F886"/>
  <c r="E886"/>
  <c r="F885"/>
  <c r="E885"/>
  <c r="F884"/>
  <c r="E884"/>
  <c r="F883"/>
  <c r="E883"/>
  <c r="F882"/>
  <c r="E882"/>
  <c r="F881"/>
  <c r="E881"/>
  <c r="F880"/>
  <c r="E880"/>
  <c r="F879"/>
  <c r="E879"/>
  <c r="F878"/>
  <c r="E878"/>
  <c r="F877"/>
  <c r="E877"/>
  <c r="F876"/>
  <c r="E876"/>
  <c r="F875"/>
  <c r="E875"/>
  <c r="F874"/>
  <c r="E874"/>
  <c r="F873"/>
  <c r="E873"/>
  <c r="F872"/>
  <c r="E872"/>
  <c r="F871"/>
  <c r="E871"/>
  <c r="F870"/>
  <c r="E870"/>
  <c r="F869"/>
  <c r="E869"/>
  <c r="F868"/>
  <c r="E868"/>
  <c r="F867"/>
  <c r="E867"/>
  <c r="F866"/>
  <c r="E866"/>
  <c r="F865"/>
  <c r="E865"/>
  <c r="F864"/>
  <c r="E864"/>
  <c r="F863"/>
  <c r="E863"/>
  <c r="F862"/>
  <c r="E862"/>
  <c r="F861"/>
  <c r="E861"/>
  <c r="F860"/>
  <c r="E860"/>
  <c r="F859"/>
  <c r="E859"/>
  <c r="F858"/>
  <c r="E858"/>
  <c r="F857"/>
  <c r="E857"/>
  <c r="F856"/>
  <c r="E856"/>
  <c r="F855"/>
  <c r="E855"/>
  <c r="F854"/>
  <c r="E854"/>
  <c r="F853"/>
  <c r="E853"/>
  <c r="F852"/>
  <c r="E852"/>
  <c r="F851"/>
  <c r="E851"/>
  <c r="F850"/>
  <c r="E850"/>
  <c r="F849"/>
  <c r="E849"/>
  <c r="F848"/>
  <c r="E848"/>
  <c r="F847"/>
  <c r="E847"/>
  <c r="F846"/>
  <c r="E846"/>
  <c r="F845"/>
  <c r="E845"/>
  <c r="F844"/>
  <c r="E844"/>
  <c r="F843"/>
  <c r="E843"/>
  <c r="F842"/>
  <c r="E842"/>
  <c r="F841"/>
  <c r="E841"/>
  <c r="F840"/>
  <c r="E840"/>
  <c r="F839"/>
  <c r="E839"/>
  <c r="F838"/>
  <c r="E838"/>
  <c r="F837"/>
  <c r="E837"/>
  <c r="F836"/>
  <c r="E836"/>
  <c r="F835"/>
  <c r="E835"/>
  <c r="F834"/>
  <c r="E834"/>
  <c r="F833"/>
  <c r="E833"/>
  <c r="F832"/>
  <c r="E832"/>
  <c r="F831"/>
  <c r="E831"/>
  <c r="F830"/>
  <c r="E830"/>
  <c r="F829"/>
  <c r="E829"/>
  <c r="F828"/>
  <c r="E828"/>
  <c r="F827"/>
  <c r="E827"/>
  <c r="F826"/>
  <c r="E826"/>
  <c r="F825"/>
  <c r="E825"/>
  <c r="F824"/>
  <c r="E824"/>
  <c r="F823"/>
  <c r="E823"/>
  <c r="F822"/>
  <c r="E822"/>
  <c r="F821"/>
  <c r="E821"/>
  <c r="F820"/>
  <c r="E820"/>
  <c r="F819"/>
  <c r="E819"/>
  <c r="F818"/>
  <c r="E818"/>
  <c r="F817"/>
  <c r="E817"/>
  <c r="F816"/>
  <c r="E816"/>
  <c r="F815"/>
  <c r="E815"/>
  <c r="H815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F814"/>
  <c r="E814"/>
  <c r="F813"/>
  <c r="E813"/>
  <c r="F812"/>
  <c r="E812"/>
  <c r="F811"/>
  <c r="E811"/>
  <c r="F810"/>
  <c r="E810"/>
  <c r="F809"/>
  <c r="E809"/>
  <c r="F808"/>
  <c r="E808"/>
  <c r="F807"/>
  <c r="E807"/>
  <c r="F806"/>
  <c r="E806"/>
  <c r="F805"/>
  <c r="E805"/>
  <c r="F804"/>
  <c r="E804"/>
  <c r="F803"/>
  <c r="E803"/>
  <c r="F802"/>
  <c r="E802"/>
  <c r="F801"/>
  <c r="E801"/>
  <c r="F800"/>
  <c r="E800"/>
  <c r="F799"/>
  <c r="E799"/>
  <c r="F798"/>
  <c r="E798"/>
  <c r="F797"/>
  <c r="E797"/>
  <c r="F796"/>
  <c r="E796"/>
  <c r="F795"/>
  <c r="E795"/>
  <c r="F794"/>
  <c r="E794"/>
  <c r="F793"/>
  <c r="E793"/>
  <c r="F792"/>
  <c r="E792"/>
  <c r="F791"/>
  <c r="E791"/>
  <c r="F790"/>
  <c r="E790"/>
  <c r="F789"/>
  <c r="E789"/>
  <c r="F788"/>
  <c r="E788"/>
  <c r="F787"/>
  <c r="E787"/>
  <c r="F786"/>
  <c r="E786"/>
  <c r="F785"/>
  <c r="E785"/>
  <c r="F784"/>
  <c r="E784"/>
  <c r="F783"/>
  <c r="E783"/>
  <c r="F782"/>
  <c r="E782"/>
  <c r="F781"/>
  <c r="E781"/>
  <c r="F780"/>
  <c r="E780"/>
  <c r="F779"/>
  <c r="E779"/>
  <c r="F778"/>
  <c r="E778"/>
  <c r="F777"/>
  <c r="E777"/>
  <c r="F776"/>
  <c r="E776"/>
  <c r="F775"/>
  <c r="E775"/>
  <c r="F774"/>
  <c r="E774"/>
  <c r="F773"/>
  <c r="E773"/>
  <c r="F772"/>
  <c r="E772"/>
  <c r="F771"/>
  <c r="E771"/>
  <c r="F770"/>
  <c r="E770"/>
  <c r="F769"/>
  <c r="E769"/>
  <c r="F768"/>
  <c r="E768"/>
  <c r="F767"/>
  <c r="E767"/>
  <c r="F766"/>
  <c r="E766"/>
  <c r="F765"/>
  <c r="E765"/>
  <c r="F764"/>
  <c r="E764"/>
  <c r="F763"/>
  <c r="E763"/>
  <c r="F762"/>
  <c r="E762"/>
  <c r="F761"/>
  <c r="E761"/>
  <c r="F760"/>
  <c r="E760"/>
  <c r="F759"/>
  <c r="E759"/>
  <c r="F758"/>
  <c r="E758"/>
  <c r="F757"/>
  <c r="E757"/>
  <c r="F756"/>
  <c r="E756"/>
  <c r="F755"/>
  <c r="E755"/>
  <c r="F754"/>
  <c r="E754"/>
  <c r="F753"/>
  <c r="E753"/>
  <c r="F752"/>
  <c r="E752"/>
  <c r="F751"/>
  <c r="E751"/>
  <c r="F750"/>
  <c r="E750"/>
  <c r="F749"/>
  <c r="E749"/>
  <c r="F748"/>
  <c r="E748"/>
  <c r="F747"/>
  <c r="E747"/>
  <c r="F746"/>
  <c r="E746"/>
  <c r="F745"/>
  <c r="E745"/>
  <c r="F744"/>
  <c r="E744"/>
  <c r="F743"/>
  <c r="E743"/>
  <c r="F742"/>
  <c r="E742"/>
  <c r="F741"/>
  <c r="E741"/>
  <c r="F740"/>
  <c r="E740"/>
  <c r="F739"/>
  <c r="E739"/>
  <c r="F738"/>
  <c r="E738"/>
  <c r="F737"/>
  <c r="E737"/>
  <c r="F736"/>
  <c r="E736"/>
  <c r="F735"/>
  <c r="E735"/>
  <c r="F734"/>
  <c r="E734"/>
  <c r="F733"/>
  <c r="E733"/>
  <c r="F732"/>
  <c r="E732"/>
  <c r="F731"/>
  <c r="E731"/>
  <c r="F730"/>
  <c r="E730"/>
  <c r="F729"/>
  <c r="E729"/>
  <c r="F728"/>
  <c r="E728"/>
  <c r="F727"/>
  <c r="E727"/>
  <c r="F726"/>
  <c r="E726"/>
  <c r="F725"/>
  <c r="E725"/>
  <c r="H724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F724"/>
  <c r="E724"/>
  <c r="F723"/>
  <c r="E723"/>
  <c r="F722"/>
  <c r="E722"/>
  <c r="F721"/>
  <c r="E721"/>
  <c r="F720"/>
  <c r="E720"/>
  <c r="F719"/>
  <c r="E719"/>
  <c r="F718"/>
  <c r="E718"/>
  <c r="F717"/>
  <c r="E717"/>
  <c r="F716"/>
  <c r="E716"/>
  <c r="F715"/>
  <c r="E715"/>
  <c r="F714"/>
  <c r="E714"/>
  <c r="F713"/>
  <c r="E713"/>
  <c r="F712"/>
  <c r="E712"/>
  <c r="F711"/>
  <c r="E711"/>
  <c r="F710"/>
  <c r="E710"/>
  <c r="F709"/>
  <c r="E709"/>
  <c r="F708"/>
  <c r="E708"/>
  <c r="F707"/>
  <c r="E707"/>
  <c r="F706"/>
  <c r="E706"/>
  <c r="F705"/>
  <c r="E705"/>
  <c r="F704"/>
  <c r="E704"/>
  <c r="F703"/>
  <c r="E703"/>
  <c r="F702"/>
  <c r="E702"/>
  <c r="F701"/>
  <c r="E701"/>
  <c r="F700"/>
  <c r="E700"/>
  <c r="F699"/>
  <c r="E699"/>
  <c r="F698"/>
  <c r="E698"/>
  <c r="F697"/>
  <c r="E697"/>
  <c r="F696"/>
  <c r="E696"/>
  <c r="F695"/>
  <c r="E695"/>
  <c r="F694"/>
  <c r="E694"/>
  <c r="F693"/>
  <c r="E693"/>
  <c r="F692"/>
  <c r="E692"/>
  <c r="F691"/>
  <c r="E691"/>
  <c r="F690"/>
  <c r="E690"/>
  <c r="F689"/>
  <c r="E689"/>
  <c r="F688"/>
  <c r="E688"/>
  <c r="F687"/>
  <c r="E687"/>
  <c r="F686"/>
  <c r="E686"/>
  <c r="F685"/>
  <c r="E685"/>
  <c r="F684"/>
  <c r="E684"/>
  <c r="F683"/>
  <c r="E683"/>
  <c r="F682"/>
  <c r="E682"/>
  <c r="F681"/>
  <c r="E681"/>
  <c r="F680"/>
  <c r="E680"/>
  <c r="F679"/>
  <c r="E679"/>
  <c r="F678"/>
  <c r="E678"/>
  <c r="F677"/>
  <c r="E677"/>
  <c r="F676"/>
  <c r="E676"/>
  <c r="F675"/>
  <c r="E675"/>
  <c r="F674"/>
  <c r="E674"/>
  <c r="F673"/>
  <c r="E673"/>
  <c r="F672"/>
  <c r="E672"/>
  <c r="F671"/>
  <c r="E671"/>
  <c r="F670"/>
  <c r="E670"/>
  <c r="F669"/>
  <c r="E669"/>
  <c r="F668"/>
  <c r="E668"/>
  <c r="F667"/>
  <c r="E667"/>
  <c r="F666"/>
  <c r="E666"/>
  <c r="F665"/>
  <c r="E665"/>
  <c r="F664"/>
  <c r="E664"/>
  <c r="F663"/>
  <c r="E663"/>
  <c r="F662"/>
  <c r="E662"/>
  <c r="F661"/>
  <c r="E661"/>
  <c r="F660"/>
  <c r="E660"/>
  <c r="F659"/>
  <c r="E659"/>
  <c r="F658"/>
  <c r="E658"/>
  <c r="F657"/>
  <c r="E657"/>
  <c r="F656"/>
  <c r="E656"/>
  <c r="F655"/>
  <c r="E655"/>
  <c r="F654"/>
  <c r="E654"/>
  <c r="F653"/>
  <c r="E653"/>
  <c r="F652"/>
  <c r="E652"/>
  <c r="F651"/>
  <c r="E651"/>
  <c r="F650"/>
  <c r="E650"/>
  <c r="F649"/>
  <c r="E649"/>
  <c r="F648"/>
  <c r="E648"/>
  <c r="F647"/>
  <c r="E647"/>
  <c r="F646"/>
  <c r="E646"/>
  <c r="F645"/>
  <c r="E645"/>
  <c r="F644"/>
  <c r="E644"/>
  <c r="F643"/>
  <c r="E643"/>
  <c r="F642"/>
  <c r="E642"/>
  <c r="F641"/>
  <c r="E641"/>
  <c r="F640"/>
  <c r="E640"/>
  <c r="F639"/>
  <c r="E639"/>
  <c r="F638"/>
  <c r="E638"/>
  <c r="F637"/>
  <c r="E637"/>
  <c r="F636"/>
  <c r="E636"/>
  <c r="F635"/>
  <c r="E635"/>
  <c r="H634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F634"/>
  <c r="E634"/>
  <c r="F633"/>
  <c r="E633"/>
  <c r="F632"/>
  <c r="E632"/>
  <c r="F631"/>
  <c r="E631"/>
  <c r="F630"/>
  <c r="E630"/>
  <c r="F629"/>
  <c r="E629"/>
  <c r="F628"/>
  <c r="E628"/>
  <c r="F627"/>
  <c r="E627"/>
  <c r="F626"/>
  <c r="E626"/>
  <c r="F625"/>
  <c r="E625"/>
  <c r="F624"/>
  <c r="E624"/>
  <c r="F623"/>
  <c r="E623"/>
  <c r="F622"/>
  <c r="E622"/>
  <c r="F621"/>
  <c r="E621"/>
  <c r="F620"/>
  <c r="E620"/>
  <c r="F619"/>
  <c r="E619"/>
  <c r="F618"/>
  <c r="E618"/>
  <c r="F617"/>
  <c r="E617"/>
  <c r="F616"/>
  <c r="E616"/>
  <c r="F615"/>
  <c r="E615"/>
  <c r="F614"/>
  <c r="E614"/>
  <c r="F613"/>
  <c r="E613"/>
  <c r="F612"/>
  <c r="E612"/>
  <c r="F611"/>
  <c r="E611"/>
  <c r="F610"/>
  <c r="E610"/>
  <c r="F609"/>
  <c r="E609"/>
  <c r="F608"/>
  <c r="E608"/>
  <c r="F607"/>
  <c r="E607"/>
  <c r="F606"/>
  <c r="E606"/>
  <c r="F605"/>
  <c r="E605"/>
  <c r="F604"/>
  <c r="E604"/>
  <c r="F603"/>
  <c r="E603"/>
  <c r="F602"/>
  <c r="E602"/>
  <c r="F601"/>
  <c r="E601"/>
  <c r="F600"/>
  <c r="E600"/>
  <c r="F599"/>
  <c r="E599"/>
  <c r="F598"/>
  <c r="E598"/>
  <c r="F597"/>
  <c r="E597"/>
  <c r="F596"/>
  <c r="E596"/>
  <c r="F595"/>
  <c r="E595"/>
  <c r="F594"/>
  <c r="E594"/>
  <c r="F593"/>
  <c r="E593"/>
  <c r="F592"/>
  <c r="E592"/>
  <c r="F591"/>
  <c r="E591"/>
  <c r="F590"/>
  <c r="E590"/>
  <c r="F589"/>
  <c r="E589"/>
  <c r="F588"/>
  <c r="E588"/>
  <c r="F587"/>
  <c r="E587"/>
  <c r="F586"/>
  <c r="E586"/>
  <c r="F585"/>
  <c r="E585"/>
  <c r="F584"/>
  <c r="E584"/>
  <c r="F583"/>
  <c r="E583"/>
  <c r="F582"/>
  <c r="E582"/>
  <c r="F581"/>
  <c r="E581"/>
  <c r="F580"/>
  <c r="E580"/>
  <c r="F579"/>
  <c r="E579"/>
  <c r="F578"/>
  <c r="E578"/>
  <c r="F577"/>
  <c r="E577"/>
  <c r="F576"/>
  <c r="E576"/>
  <c r="F575"/>
  <c r="E575"/>
  <c r="F574"/>
  <c r="E574"/>
  <c r="F573"/>
  <c r="E573"/>
  <c r="F572"/>
  <c r="E572"/>
  <c r="F571"/>
  <c r="E571"/>
  <c r="F570"/>
  <c r="E570"/>
  <c r="F569"/>
  <c r="E569"/>
  <c r="F568"/>
  <c r="E568"/>
  <c r="F567"/>
  <c r="E567"/>
  <c r="F566"/>
  <c r="E566"/>
  <c r="F565"/>
  <c r="E565"/>
  <c r="F564"/>
  <c r="E564"/>
  <c r="F563"/>
  <c r="E563"/>
  <c r="F562"/>
  <c r="E562"/>
  <c r="F561"/>
  <c r="E561"/>
  <c r="F560"/>
  <c r="E560"/>
  <c r="F559"/>
  <c r="E559"/>
  <c r="F558"/>
  <c r="E558"/>
  <c r="F557"/>
  <c r="E557"/>
  <c r="F556"/>
  <c r="E556"/>
  <c r="F555"/>
  <c r="E555"/>
  <c r="F554"/>
  <c r="E554"/>
  <c r="F553"/>
  <c r="E553"/>
  <c r="F552"/>
  <c r="E552"/>
  <c r="F551"/>
  <c r="E551"/>
  <c r="F550"/>
  <c r="E550"/>
  <c r="F549"/>
  <c r="E549"/>
  <c r="F548"/>
  <c r="E548"/>
  <c r="F547"/>
  <c r="E547"/>
  <c r="F546"/>
  <c r="E546"/>
  <c r="F545"/>
  <c r="E545"/>
  <c r="H544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F544"/>
  <c r="E544"/>
  <c r="F543"/>
  <c r="E543"/>
  <c r="F542"/>
  <c r="E542"/>
  <c r="F541"/>
  <c r="E541"/>
  <c r="F540"/>
  <c r="E540"/>
  <c r="F539"/>
  <c r="E539"/>
  <c r="F538"/>
  <c r="E538"/>
  <c r="F537"/>
  <c r="E537"/>
  <c r="F536"/>
  <c r="E536"/>
  <c r="F535"/>
  <c r="E535"/>
  <c r="F534"/>
  <c r="E534"/>
  <c r="F533"/>
  <c r="E533"/>
  <c r="F532"/>
  <c r="E532"/>
  <c r="F531"/>
  <c r="E531"/>
  <c r="F530"/>
  <c r="E530"/>
  <c r="F529"/>
  <c r="E529"/>
  <c r="F528"/>
  <c r="E528"/>
  <c r="F527"/>
  <c r="E527"/>
  <c r="F526"/>
  <c r="E526"/>
  <c r="F525"/>
  <c r="E525"/>
  <c r="F524"/>
  <c r="E524"/>
  <c r="F523"/>
  <c r="E523"/>
  <c r="F522"/>
  <c r="E522"/>
  <c r="F521"/>
  <c r="E521"/>
  <c r="F520"/>
  <c r="E520"/>
  <c r="F519"/>
  <c r="E519"/>
  <c r="F518"/>
  <c r="E518"/>
  <c r="F517"/>
  <c r="E517"/>
  <c r="F516"/>
  <c r="E516"/>
  <c r="F515"/>
  <c r="E515"/>
  <c r="F514"/>
  <c r="E514"/>
  <c r="F513"/>
  <c r="E513"/>
  <c r="F512"/>
  <c r="E512"/>
  <c r="F511"/>
  <c r="E511"/>
  <c r="F510"/>
  <c r="E510"/>
  <c r="F509"/>
  <c r="E509"/>
  <c r="F508"/>
  <c r="E508"/>
  <c r="F507"/>
  <c r="E507"/>
  <c r="F506"/>
  <c r="E506"/>
  <c r="F505"/>
  <c r="E505"/>
  <c r="F504"/>
  <c r="E504"/>
  <c r="F503"/>
  <c r="E503"/>
  <c r="F502"/>
  <c r="E502"/>
  <c r="F501"/>
  <c r="E501"/>
  <c r="F500"/>
  <c r="E500"/>
  <c r="F499"/>
  <c r="E499"/>
  <c r="F498"/>
  <c r="E498"/>
  <c r="F497"/>
  <c r="E497"/>
  <c r="F496"/>
  <c r="E496"/>
  <c r="F495"/>
  <c r="E495"/>
  <c r="F494"/>
  <c r="E494"/>
  <c r="F493"/>
  <c r="E493"/>
  <c r="F492"/>
  <c r="E492"/>
  <c r="F491"/>
  <c r="E491"/>
  <c r="F490"/>
  <c r="E490"/>
  <c r="F489"/>
  <c r="E489"/>
  <c r="F488"/>
  <c r="E488"/>
  <c r="F487"/>
  <c r="E487"/>
  <c r="F486"/>
  <c r="E486"/>
  <c r="F485"/>
  <c r="E485"/>
  <c r="F484"/>
  <c r="E484"/>
  <c r="F483"/>
  <c r="E483"/>
  <c r="F482"/>
  <c r="E482"/>
  <c r="F481"/>
  <c r="E481"/>
  <c r="F480"/>
  <c r="E480"/>
  <c r="F479"/>
  <c r="E479"/>
  <c r="F478"/>
  <c r="E478"/>
  <c r="F477"/>
  <c r="E477"/>
  <c r="F476"/>
  <c r="E476"/>
  <c r="F475"/>
  <c r="E475"/>
  <c r="F474"/>
  <c r="E474"/>
  <c r="F473"/>
  <c r="E473"/>
  <c r="F472"/>
  <c r="E472"/>
  <c r="F471"/>
  <c r="E471"/>
  <c r="F470"/>
  <c r="E470"/>
  <c r="F469"/>
  <c r="E469"/>
  <c r="F468"/>
  <c r="E468"/>
  <c r="F467"/>
  <c r="E467"/>
  <c r="F466"/>
  <c r="E466"/>
  <c r="F465"/>
  <c r="E465"/>
  <c r="F464"/>
  <c r="E464"/>
  <c r="F463"/>
  <c r="E463"/>
  <c r="F462"/>
  <c r="E462"/>
  <c r="F461"/>
  <c r="E461"/>
  <c r="F460"/>
  <c r="E460"/>
  <c r="F459"/>
  <c r="E459"/>
  <c r="F458"/>
  <c r="E458"/>
  <c r="F457"/>
  <c r="E457"/>
  <c r="F456"/>
  <c r="E456"/>
  <c r="F455"/>
  <c r="E455"/>
  <c r="H454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F454"/>
  <c r="E454"/>
  <c r="F453"/>
  <c r="E453"/>
  <c r="F452"/>
  <c r="E452"/>
  <c r="F451"/>
  <c r="E451"/>
  <c r="F450"/>
  <c r="E450"/>
  <c r="F449"/>
  <c r="E449"/>
  <c r="F448"/>
  <c r="E448"/>
  <c r="F447"/>
  <c r="E447"/>
  <c r="F446"/>
  <c r="E446"/>
  <c r="F445"/>
  <c r="E445"/>
  <c r="F444"/>
  <c r="E444"/>
  <c r="F443"/>
  <c r="E443"/>
  <c r="F442"/>
  <c r="E442"/>
  <c r="F441"/>
  <c r="E441"/>
  <c r="F440"/>
  <c r="E440"/>
  <c r="F439"/>
  <c r="E439"/>
  <c r="F438"/>
  <c r="E438"/>
  <c r="F437"/>
  <c r="E437"/>
  <c r="F436"/>
  <c r="E436"/>
  <c r="F435"/>
  <c r="E435"/>
  <c r="F434"/>
  <c r="E434"/>
  <c r="F433"/>
  <c r="E433"/>
  <c r="F432"/>
  <c r="E432"/>
  <c r="F431"/>
  <c r="E431"/>
  <c r="F430"/>
  <c r="E430"/>
  <c r="F429"/>
  <c r="E429"/>
  <c r="F428"/>
  <c r="E428"/>
  <c r="F427"/>
  <c r="E427"/>
  <c r="F426"/>
  <c r="E426"/>
  <c r="F425"/>
  <c r="E425"/>
  <c r="F424"/>
  <c r="E424"/>
  <c r="F423"/>
  <c r="E423"/>
  <c r="F422"/>
  <c r="E422"/>
  <c r="F421"/>
  <c r="E421"/>
  <c r="F420"/>
  <c r="E420"/>
  <c r="F419"/>
  <c r="E419"/>
  <c r="F418"/>
  <c r="E418"/>
  <c r="F417"/>
  <c r="E417"/>
  <c r="F416"/>
  <c r="E416"/>
  <c r="F415"/>
  <c r="E415"/>
  <c r="F414"/>
  <c r="E414"/>
  <c r="F413"/>
  <c r="E413"/>
  <c r="F412"/>
  <c r="E412"/>
  <c r="F411"/>
  <c r="E411"/>
  <c r="F410"/>
  <c r="E410"/>
  <c r="F409"/>
  <c r="E409"/>
  <c r="F408"/>
  <c r="E408"/>
  <c r="F407"/>
  <c r="E407"/>
  <c r="F406"/>
  <c r="E406"/>
  <c r="F405"/>
  <c r="E405"/>
  <c r="F404"/>
  <c r="E404"/>
  <c r="F403"/>
  <c r="E403"/>
  <c r="F402"/>
  <c r="E402"/>
  <c r="F401"/>
  <c r="E401"/>
  <c r="F400"/>
  <c r="E400"/>
  <c r="F399"/>
  <c r="E399"/>
  <c r="F398"/>
  <c r="E398"/>
  <c r="F397"/>
  <c r="E397"/>
  <c r="F396"/>
  <c r="E396"/>
  <c r="F395"/>
  <c r="E395"/>
  <c r="F394"/>
  <c r="E394"/>
  <c r="F393"/>
  <c r="E393"/>
  <c r="F392"/>
  <c r="E392"/>
  <c r="F391"/>
  <c r="E391"/>
  <c r="F390"/>
  <c r="E390"/>
  <c r="F389"/>
  <c r="E389"/>
  <c r="F388"/>
  <c r="E388"/>
  <c r="F387"/>
  <c r="E387"/>
  <c r="F386"/>
  <c r="E386"/>
  <c r="F385"/>
  <c r="E385"/>
  <c r="F384"/>
  <c r="E384"/>
  <c r="F383"/>
  <c r="E383"/>
  <c r="F382"/>
  <c r="E382"/>
  <c r="F381"/>
  <c r="E381"/>
  <c r="F380"/>
  <c r="E380"/>
  <c r="F379"/>
  <c r="E379"/>
  <c r="F378"/>
  <c r="E378"/>
  <c r="F377"/>
  <c r="E377"/>
  <c r="F376"/>
  <c r="E376"/>
  <c r="F375"/>
  <c r="E375"/>
  <c r="F374"/>
  <c r="E374"/>
  <c r="F373"/>
  <c r="E373"/>
  <c r="F372"/>
  <c r="E372"/>
  <c r="F371"/>
  <c r="E371"/>
  <c r="F370"/>
  <c r="E370"/>
  <c r="F369"/>
  <c r="E369"/>
  <c r="F368"/>
  <c r="E368"/>
  <c r="F367"/>
  <c r="E367"/>
  <c r="F366"/>
  <c r="E366"/>
  <c r="F365"/>
  <c r="E365"/>
  <c r="H364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F364"/>
  <c r="E364"/>
  <c r="F363"/>
  <c r="E363"/>
  <c r="F362"/>
  <c r="E362"/>
  <c r="F361"/>
  <c r="E361"/>
  <c r="F360"/>
  <c r="E360"/>
  <c r="F359"/>
  <c r="E359"/>
  <c r="F358"/>
  <c r="E358"/>
  <c r="F357"/>
  <c r="E357"/>
  <c r="F356"/>
  <c r="E356"/>
  <c r="F355"/>
  <c r="E355"/>
  <c r="F354"/>
  <c r="E354"/>
  <c r="F353"/>
  <c r="E353"/>
  <c r="F352"/>
  <c r="E352"/>
  <c r="F351"/>
  <c r="E351"/>
  <c r="F350"/>
  <c r="E350"/>
  <c r="F349"/>
  <c r="E349"/>
  <c r="F348"/>
  <c r="E348"/>
  <c r="F347"/>
  <c r="E347"/>
  <c r="F346"/>
  <c r="E346"/>
  <c r="F345"/>
  <c r="E345"/>
  <c r="F344"/>
  <c r="E344"/>
  <c r="F343"/>
  <c r="E343"/>
  <c r="F342"/>
  <c r="E342"/>
  <c r="F341"/>
  <c r="E341"/>
  <c r="F340"/>
  <c r="E340"/>
  <c r="F339"/>
  <c r="E339"/>
  <c r="F338"/>
  <c r="E338"/>
  <c r="F337"/>
  <c r="E337"/>
  <c r="F336"/>
  <c r="E336"/>
  <c r="F335"/>
  <c r="E335"/>
  <c r="F334"/>
  <c r="E334"/>
  <c r="F333"/>
  <c r="E333"/>
  <c r="F332"/>
  <c r="E332"/>
  <c r="F331"/>
  <c r="E331"/>
  <c r="F330"/>
  <c r="E330"/>
  <c r="F329"/>
  <c r="E329"/>
  <c r="F328"/>
  <c r="E328"/>
  <c r="F327"/>
  <c r="E327"/>
  <c r="F326"/>
  <c r="E326"/>
  <c r="F325"/>
  <c r="E325"/>
  <c r="F324"/>
  <c r="E324"/>
  <c r="F323"/>
  <c r="E323"/>
  <c r="F322"/>
  <c r="E322"/>
  <c r="F321"/>
  <c r="E321"/>
  <c r="F320"/>
  <c r="E320"/>
  <c r="F319"/>
  <c r="E319"/>
  <c r="F318"/>
  <c r="E318"/>
  <c r="F317"/>
  <c r="E317"/>
  <c r="F316"/>
  <c r="E316"/>
  <c r="F315"/>
  <c r="E315"/>
  <c r="F314"/>
  <c r="E314"/>
  <c r="F313"/>
  <c r="E313"/>
  <c r="F312"/>
  <c r="E312"/>
  <c r="F311"/>
  <c r="E311"/>
  <c r="F310"/>
  <c r="E310"/>
  <c r="F309"/>
  <c r="E309"/>
  <c r="F308"/>
  <c r="E308"/>
  <c r="F307"/>
  <c r="E307"/>
  <c r="F306"/>
  <c r="E306"/>
  <c r="F305"/>
  <c r="E305"/>
  <c r="F304"/>
  <c r="E304"/>
  <c r="F303"/>
  <c r="E303"/>
  <c r="F302"/>
  <c r="E302"/>
  <c r="F301"/>
  <c r="E301"/>
  <c r="F300"/>
  <c r="E300"/>
  <c r="F299"/>
  <c r="E299"/>
  <c r="F298"/>
  <c r="E298"/>
  <c r="F297"/>
  <c r="E297"/>
  <c r="F296"/>
  <c r="E296"/>
  <c r="F295"/>
  <c r="E295"/>
  <c r="F294"/>
  <c r="E294"/>
  <c r="F293"/>
  <c r="E293"/>
  <c r="F292"/>
  <c r="E292"/>
  <c r="F291"/>
  <c r="E291"/>
  <c r="F290"/>
  <c r="E290"/>
  <c r="F289"/>
  <c r="E289"/>
  <c r="F288"/>
  <c r="E288"/>
  <c r="F287"/>
  <c r="E287"/>
  <c r="F286"/>
  <c r="E286"/>
  <c r="F285"/>
  <c r="E285"/>
  <c r="F284"/>
  <c r="E284"/>
  <c r="F283"/>
  <c r="E283"/>
  <c r="F282"/>
  <c r="E282"/>
  <c r="F281"/>
  <c r="E281"/>
  <c r="F280"/>
  <c r="E280"/>
  <c r="F279"/>
  <c r="E279"/>
  <c r="F278"/>
  <c r="E278"/>
  <c r="F277"/>
  <c r="E277"/>
  <c r="F276"/>
  <c r="E276"/>
  <c r="F275"/>
  <c r="E275"/>
  <c r="H274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F274"/>
  <c r="E274"/>
  <c r="F273"/>
  <c r="E273"/>
  <c r="F272"/>
  <c r="E272"/>
  <c r="F271"/>
  <c r="E271"/>
  <c r="F270"/>
  <c r="E270"/>
  <c r="F269"/>
  <c r="E269"/>
  <c r="F268"/>
  <c r="E268"/>
  <c r="F267"/>
  <c r="E267"/>
  <c r="F266"/>
  <c r="E266"/>
  <c r="F265"/>
  <c r="E265"/>
  <c r="F264"/>
  <c r="E264"/>
  <c r="F263"/>
  <c r="E263"/>
  <c r="F262"/>
  <c r="E262"/>
  <c r="F261"/>
  <c r="E261"/>
  <c r="F260"/>
  <c r="E260"/>
  <c r="F259"/>
  <c r="E259"/>
  <c r="F258"/>
  <c r="E258"/>
  <c r="F257"/>
  <c r="E257"/>
  <c r="F256"/>
  <c r="E256"/>
  <c r="F255"/>
  <c r="E255"/>
  <c r="F254"/>
  <c r="E254"/>
  <c r="F253"/>
  <c r="E253"/>
  <c r="F252"/>
  <c r="E252"/>
  <c r="F251"/>
  <c r="E251"/>
  <c r="F250"/>
  <c r="E250"/>
  <c r="F249"/>
  <c r="E249"/>
  <c r="F248"/>
  <c r="E248"/>
  <c r="F247"/>
  <c r="E247"/>
  <c r="F246"/>
  <c r="E246"/>
  <c r="F245"/>
  <c r="E245"/>
  <c r="F244"/>
  <c r="E244"/>
  <c r="F243"/>
  <c r="E243"/>
  <c r="F242"/>
  <c r="E242"/>
  <c r="F241"/>
  <c r="E241"/>
  <c r="F240"/>
  <c r="E240"/>
  <c r="F239"/>
  <c r="E239"/>
  <c r="F238"/>
  <c r="E238"/>
  <c r="F237"/>
  <c r="E237"/>
  <c r="F236"/>
  <c r="E236"/>
  <c r="F235"/>
  <c r="E235"/>
  <c r="F234"/>
  <c r="E234"/>
  <c r="F233"/>
  <c r="E233"/>
  <c r="F232"/>
  <c r="E232"/>
  <c r="F231"/>
  <c r="E231"/>
  <c r="F230"/>
  <c r="E230"/>
  <c r="F229"/>
  <c r="E229"/>
  <c r="F228"/>
  <c r="E228"/>
  <c r="F227"/>
  <c r="E227"/>
  <c r="F226"/>
  <c r="E226"/>
  <c r="F225"/>
  <c r="E225"/>
  <c r="F224"/>
  <c r="E224"/>
  <c r="F223"/>
  <c r="E223"/>
  <c r="F222"/>
  <c r="E222"/>
  <c r="F221"/>
  <c r="E221"/>
  <c r="F220"/>
  <c r="E220"/>
  <c r="F219"/>
  <c r="E219"/>
  <c r="F218"/>
  <c r="E218"/>
  <c r="F217"/>
  <c r="E217"/>
  <c r="F216"/>
  <c r="E216"/>
  <c r="F215"/>
  <c r="E215"/>
  <c r="F214"/>
  <c r="E214"/>
  <c r="F213"/>
  <c r="E213"/>
  <c r="F212"/>
  <c r="E212"/>
  <c r="F211"/>
  <c r="E211"/>
  <c r="F210"/>
  <c r="E210"/>
  <c r="F209"/>
  <c r="E209"/>
  <c r="F208"/>
  <c r="E208"/>
  <c r="F207"/>
  <c r="E207"/>
  <c r="F206"/>
  <c r="E206"/>
  <c r="F205"/>
  <c r="E205"/>
  <c r="F204"/>
  <c r="E204"/>
  <c r="F203"/>
  <c r="E203"/>
  <c r="F202"/>
  <c r="E202"/>
  <c r="F201"/>
  <c r="E201"/>
  <c r="F200"/>
  <c r="E200"/>
  <c r="F199"/>
  <c r="E199"/>
  <c r="F198"/>
  <c r="E198"/>
  <c r="F197"/>
  <c r="E197"/>
  <c r="F196"/>
  <c r="E196"/>
  <c r="F195"/>
  <c r="E195"/>
  <c r="F194"/>
  <c r="E194"/>
  <c r="F193"/>
  <c r="E193"/>
  <c r="F192"/>
  <c r="E192"/>
  <c r="F191"/>
  <c r="E191"/>
  <c r="F190"/>
  <c r="E190"/>
  <c r="F189"/>
  <c r="E189"/>
  <c r="F188"/>
  <c r="E188"/>
  <c r="F187"/>
  <c r="E187"/>
  <c r="F186"/>
  <c r="E186"/>
  <c r="F185"/>
  <c r="E185"/>
  <c r="H184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F184"/>
  <c r="E184"/>
  <c r="F183"/>
  <c r="E183"/>
  <c r="F182"/>
  <c r="E182"/>
  <c r="F181"/>
  <c r="E181"/>
  <c r="F180"/>
  <c r="E180"/>
  <c r="F179"/>
  <c r="E179"/>
  <c r="F178"/>
  <c r="E178"/>
  <c r="F177"/>
  <c r="E177"/>
  <c r="F176"/>
  <c r="E176"/>
  <c r="F175"/>
  <c r="E175"/>
  <c r="F174"/>
  <c r="E174"/>
  <c r="F173"/>
  <c r="E173"/>
  <c r="F172"/>
  <c r="E172"/>
  <c r="F171"/>
  <c r="E171"/>
  <c r="F170"/>
  <c r="E170"/>
  <c r="F169"/>
  <c r="E169"/>
  <c r="F168"/>
  <c r="E168"/>
  <c r="F167"/>
  <c r="E167"/>
  <c r="F166"/>
  <c r="E166"/>
  <c r="F165"/>
  <c r="E165"/>
  <c r="F164"/>
  <c r="E164"/>
  <c r="F163"/>
  <c r="E163"/>
  <c r="F162"/>
  <c r="E162"/>
  <c r="F161"/>
  <c r="E161"/>
  <c r="F160"/>
  <c r="E160"/>
  <c r="F159"/>
  <c r="E159"/>
  <c r="F158"/>
  <c r="E158"/>
  <c r="F157"/>
  <c r="E157"/>
  <c r="F156"/>
  <c r="E156"/>
  <c r="F155"/>
  <c r="E155"/>
  <c r="F154"/>
  <c r="E154"/>
  <c r="F153"/>
  <c r="E153"/>
  <c r="F152"/>
  <c r="E152"/>
  <c r="F151"/>
  <c r="E151"/>
  <c r="F150"/>
  <c r="E150"/>
  <c r="F149"/>
  <c r="E149"/>
  <c r="F148"/>
  <c r="E148"/>
  <c r="F147"/>
  <c r="E147"/>
  <c r="F146"/>
  <c r="E146"/>
  <c r="F145"/>
  <c r="E145"/>
  <c r="F144"/>
  <c r="E144"/>
  <c r="F143"/>
  <c r="E143"/>
  <c r="F142"/>
  <c r="E142"/>
  <c r="F141"/>
  <c r="E141"/>
  <c r="F140"/>
  <c r="E140"/>
  <c r="F139"/>
  <c r="E139"/>
  <c r="F138"/>
  <c r="E138"/>
  <c r="F137"/>
  <c r="E137"/>
  <c r="F136"/>
  <c r="E136"/>
  <c r="F135"/>
  <c r="E135"/>
  <c r="F134"/>
  <c r="E134"/>
  <c r="F133"/>
  <c r="E133"/>
  <c r="F132"/>
  <c r="E132"/>
  <c r="F131"/>
  <c r="E131"/>
  <c r="F130"/>
  <c r="E130"/>
  <c r="F129"/>
  <c r="E129"/>
  <c r="F128"/>
  <c r="E128"/>
  <c r="F127"/>
  <c r="E127"/>
  <c r="F126"/>
  <c r="E126"/>
  <c r="F125"/>
  <c r="E125"/>
  <c r="F124"/>
  <c r="E124"/>
  <c r="F123"/>
  <c r="E123"/>
  <c r="F122"/>
  <c r="E122"/>
  <c r="F121"/>
  <c r="E121"/>
  <c r="F120"/>
  <c r="E120"/>
  <c r="F119"/>
  <c r="E119"/>
  <c r="F118"/>
  <c r="E118"/>
  <c r="F117"/>
  <c r="E117"/>
  <c r="F116"/>
  <c r="E116"/>
  <c r="F115"/>
  <c r="E115"/>
  <c r="F114"/>
  <c r="E114"/>
  <c r="F113"/>
  <c r="E113"/>
  <c r="F112"/>
  <c r="E112"/>
  <c r="F111"/>
  <c r="E111"/>
  <c r="F110"/>
  <c r="E110"/>
  <c r="F109"/>
  <c r="E109"/>
  <c r="F108"/>
  <c r="E108"/>
  <c r="F107"/>
  <c r="E107"/>
  <c r="F106"/>
  <c r="E106"/>
  <c r="F105"/>
  <c r="E105"/>
  <c r="F104"/>
  <c r="E104"/>
  <c r="F103"/>
  <c r="E103"/>
  <c r="F102"/>
  <c r="E102"/>
  <c r="F101"/>
  <c r="E101"/>
  <c r="F100"/>
  <c r="E100"/>
  <c r="F99"/>
  <c r="E99"/>
  <c r="F98"/>
  <c r="E98"/>
  <c r="F97"/>
  <c r="E97"/>
  <c r="F96"/>
  <c r="E96"/>
  <c r="F95"/>
  <c r="E95"/>
  <c r="H94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F94"/>
  <c r="E94"/>
  <c r="F93"/>
  <c r="E93"/>
  <c r="H4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F4"/>
  <c r="F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3"/>
  <c r="E115" i="7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27"/>
  <c r="E28"/>
  <c r="E29"/>
  <c r="E30"/>
  <c r="E31"/>
  <c r="E32"/>
  <c r="E33"/>
  <c r="E34"/>
  <c r="E35"/>
  <c r="E36"/>
  <c r="E37"/>
  <c r="E38"/>
  <c r="E39"/>
  <c r="E40"/>
  <c r="E41"/>
  <c r="E42"/>
  <c r="E43"/>
  <c r="E26"/>
  <c r="E25"/>
  <c r="E24"/>
  <c r="E23"/>
  <c r="E22"/>
  <c r="E21"/>
  <c r="E20"/>
  <c r="E19"/>
  <c r="E18"/>
  <c r="E17"/>
  <c r="E9"/>
  <c r="E10"/>
  <c r="E11"/>
  <c r="E12"/>
  <c r="E13"/>
  <c r="E14"/>
  <c r="E15"/>
  <c r="E16"/>
  <c r="E8"/>
  <c r="A3" i="2"/>
  <c r="A4"/>
  <c r="A5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2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11"/>
  <c r="G12"/>
  <c r="G13"/>
  <c r="G14"/>
  <c r="G15"/>
  <c r="G16"/>
  <c r="G17"/>
  <c r="G18"/>
  <c r="G19"/>
  <c r="G2"/>
  <c r="G3"/>
  <c r="G4"/>
  <c r="G5"/>
  <c r="G6"/>
  <c r="G7"/>
  <c r="G8"/>
  <c r="G9"/>
  <c r="G10"/>
  <c r="D4" i="1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"/>
  <c r="T5" i="3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L5"/>
  <c r="AL5" s="1"/>
  <c r="L6"/>
  <c r="AL6" s="1"/>
  <c r="L7"/>
  <c r="AL7" s="1"/>
  <c r="L8"/>
  <c r="AL8" s="1"/>
  <c r="L9"/>
  <c r="AL9" s="1"/>
  <c r="L10"/>
  <c r="AL10" s="1"/>
  <c r="L11"/>
  <c r="AL11" s="1"/>
  <c r="L12"/>
  <c r="AL12" s="1"/>
  <c r="L13"/>
  <c r="AL13" s="1"/>
  <c r="L14"/>
  <c r="AL14" s="1"/>
  <c r="L15"/>
  <c r="AL15" s="1"/>
  <c r="L16"/>
  <c r="AL16" s="1"/>
  <c r="L17"/>
  <c r="AL17" s="1"/>
  <c r="L18"/>
  <c r="AL18" s="1"/>
  <c r="L19"/>
  <c r="AL19" s="1"/>
  <c r="L20"/>
  <c r="L21"/>
  <c r="AL21" s="1"/>
  <c r="L22"/>
  <c r="AL22" s="1"/>
  <c r="L23"/>
  <c r="AL23" s="1"/>
  <c r="L24"/>
  <c r="AL24" s="1"/>
  <c r="L25"/>
  <c r="AL25" s="1"/>
  <c r="L26"/>
  <c r="AL26" s="1"/>
  <c r="L27"/>
  <c r="AL27" s="1"/>
  <c r="L28"/>
  <c r="AL28" s="1"/>
  <c r="L29"/>
  <c r="AL29" s="1"/>
  <c r="L30"/>
  <c r="AL30" s="1"/>
  <c r="L31"/>
  <c r="AL31" s="1"/>
  <c r="L32"/>
  <c r="AL32" s="1"/>
  <c r="L33"/>
  <c r="AL33" s="1"/>
  <c r="L34"/>
  <c r="AL34" s="1"/>
  <c r="L35"/>
  <c r="AL35" s="1"/>
  <c r="L36"/>
  <c r="L37"/>
  <c r="AL37" s="1"/>
  <c r="L38"/>
  <c r="AL38" s="1"/>
  <c r="L39"/>
  <c r="L40"/>
  <c r="AL40" s="1"/>
  <c r="L41"/>
  <c r="AL41" s="1"/>
  <c r="L42"/>
  <c r="AL42" s="1"/>
  <c r="L43"/>
  <c r="AL43" s="1"/>
  <c r="L44"/>
  <c r="AL44" s="1"/>
  <c r="L45"/>
  <c r="AL45" s="1"/>
  <c r="L46"/>
  <c r="AL46" s="1"/>
  <c r="L47"/>
  <c r="AL47" s="1"/>
  <c r="L48"/>
  <c r="AL48" s="1"/>
  <c r="L49"/>
  <c r="AL49" s="1"/>
  <c r="L50"/>
  <c r="AL50" s="1"/>
  <c r="L51"/>
  <c r="AL51" s="1"/>
  <c r="L52"/>
  <c r="L53"/>
  <c r="AL53" s="1"/>
  <c r="L54"/>
  <c r="AL54" s="1"/>
  <c r="L55"/>
  <c r="AL55" s="1"/>
  <c r="L56"/>
  <c r="AL56" s="1"/>
  <c r="L57"/>
  <c r="AL57" s="1"/>
  <c r="L58"/>
  <c r="AL58" s="1"/>
  <c r="L59"/>
  <c r="AL59" s="1"/>
  <c r="L60"/>
  <c r="AL60" s="1"/>
  <c r="L61"/>
  <c r="AL61" s="1"/>
  <c r="L62"/>
  <c r="AL62" s="1"/>
  <c r="L63"/>
  <c r="AL63" s="1"/>
  <c r="L64"/>
  <c r="AL64" s="1"/>
  <c r="L65"/>
  <c r="AL65" s="1"/>
  <c r="L66"/>
  <c r="AL66" s="1"/>
  <c r="L67"/>
  <c r="AL67" s="1"/>
  <c r="L68"/>
  <c r="L69"/>
  <c r="AL69" s="1"/>
  <c r="L70"/>
  <c r="AL70" s="1"/>
  <c r="L71"/>
  <c r="AL71" s="1"/>
  <c r="L72"/>
  <c r="AL72" s="1"/>
  <c r="L73"/>
  <c r="AL73" s="1"/>
  <c r="L74"/>
  <c r="AL74" s="1"/>
  <c r="L75"/>
  <c r="AL75" s="1"/>
  <c r="L76"/>
  <c r="AL76" s="1"/>
  <c r="L77"/>
  <c r="AL77" s="1"/>
  <c r="L78"/>
  <c r="AL78" s="1"/>
  <c r="L79"/>
  <c r="AL79" s="1"/>
  <c r="L80"/>
  <c r="AL80" s="1"/>
  <c r="L81"/>
  <c r="AL81" s="1"/>
  <c r="L82"/>
  <c r="AL82" s="1"/>
  <c r="L83"/>
  <c r="AL83" s="1"/>
  <c r="L84"/>
  <c r="L85"/>
  <c r="AL85" s="1"/>
  <c r="L86"/>
  <c r="AL86" s="1"/>
  <c r="L87"/>
  <c r="AL87" s="1"/>
  <c r="L88"/>
  <c r="AL88" s="1"/>
  <c r="L89"/>
  <c r="AL89" s="1"/>
  <c r="L90"/>
  <c r="AL90" s="1"/>
  <c r="L91"/>
  <c r="AL91" s="1"/>
  <c r="L92"/>
  <c r="AL92" s="1"/>
  <c r="L93"/>
  <c r="AL93" s="1"/>
  <c r="L94"/>
  <c r="AL94" s="1"/>
  <c r="L95"/>
  <c r="AL95" s="1"/>
  <c r="L96"/>
  <c r="L97"/>
  <c r="AL97" s="1"/>
  <c r="L98"/>
  <c r="AL98" s="1"/>
  <c r="L99"/>
  <c r="AL99" s="1"/>
  <c r="L100"/>
  <c r="AL100" s="1"/>
  <c r="L101"/>
  <c r="AL101" s="1"/>
  <c r="L102"/>
  <c r="L103"/>
  <c r="AL103" s="1"/>
  <c r="L104"/>
  <c r="AL104" s="1"/>
  <c r="L105"/>
  <c r="AL105" s="1"/>
  <c r="L106"/>
  <c r="AL106" s="1"/>
  <c r="L107"/>
  <c r="AL107" s="1"/>
  <c r="L108"/>
  <c r="AL108" s="1"/>
  <c r="L109"/>
  <c r="AL109" s="1"/>
  <c r="L110"/>
  <c r="AL110" s="1"/>
  <c r="L111"/>
  <c r="AL111" s="1"/>
  <c r="L112"/>
  <c r="AL112" s="1"/>
  <c r="L113"/>
  <c r="AL113" s="1"/>
  <c r="L114"/>
  <c r="AL114" s="1"/>
  <c r="L115"/>
  <c r="AL115" s="1"/>
  <c r="L116"/>
  <c r="AL116" s="1"/>
  <c r="L117"/>
  <c r="AL117" s="1"/>
  <c r="L118"/>
  <c r="L119"/>
  <c r="L120"/>
  <c r="AL120" s="1"/>
  <c r="L121"/>
  <c r="AL121" s="1"/>
  <c r="L122"/>
  <c r="AL122" s="1"/>
  <c r="L123"/>
  <c r="AL123" s="1"/>
  <c r="L124"/>
  <c r="AL124" s="1"/>
  <c r="L125"/>
  <c r="AL125" s="1"/>
  <c r="L126"/>
  <c r="L127"/>
  <c r="AL127" s="1"/>
  <c r="L128"/>
  <c r="AL128" s="1"/>
  <c r="L129"/>
  <c r="AL129" s="1"/>
  <c r="L130"/>
  <c r="L131"/>
  <c r="AL131" s="1"/>
  <c r="L132"/>
  <c r="AL132" s="1"/>
  <c r="L133"/>
  <c r="AL133" s="1"/>
  <c r="L134"/>
  <c r="L135"/>
  <c r="AL135" s="1"/>
  <c r="L136"/>
  <c r="AL136" s="1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06"/>
  <c r="Q107"/>
  <c r="Q108"/>
  <c r="Q109"/>
  <c r="Q110"/>
  <c r="Q111"/>
  <c r="Q112"/>
  <c r="Q113"/>
  <c r="Q114"/>
  <c r="Q115"/>
  <c r="Q116"/>
  <c r="Q117"/>
  <c r="Q118"/>
  <c r="Q119"/>
  <c r="Q120"/>
  <c r="Q121"/>
  <c r="Q122"/>
  <c r="Q123"/>
  <c r="Q124"/>
  <c r="Q125"/>
  <c r="Q126"/>
  <c r="R126" s="1"/>
  <c r="Q127"/>
  <c r="R127" s="1"/>
  <c r="Q128"/>
  <c r="R128" s="1"/>
  <c r="Q129"/>
  <c r="R129" s="1"/>
  <c r="Q130"/>
  <c r="R130" s="1"/>
  <c r="Q131"/>
  <c r="R131" s="1"/>
  <c r="Q132"/>
  <c r="R132" s="1"/>
  <c r="Q133"/>
  <c r="R133" s="1"/>
  <c r="Q134"/>
  <c r="R134" s="1"/>
  <c r="Q135"/>
  <c r="R135" s="1"/>
  <c r="Q136"/>
  <c r="R136" s="1"/>
  <c r="Q137"/>
  <c r="R137" s="1"/>
  <c r="R138"/>
  <c r="T4"/>
  <c r="Q4"/>
  <c r="U4" s="1"/>
  <c r="AL20"/>
  <c r="AL36"/>
  <c r="AL52"/>
  <c r="AL68"/>
  <c r="AL84"/>
  <c r="AL102"/>
  <c r="AL118"/>
  <c r="AL39"/>
  <c r="AL119"/>
  <c r="AL126"/>
  <c r="AL130"/>
  <c r="AL134"/>
  <c r="L4"/>
  <c r="AL4" s="1"/>
  <c r="H345" i="1"/>
  <c r="H339"/>
  <c r="H333"/>
  <c r="H326"/>
  <c r="H320"/>
  <c r="H314"/>
  <c r="H308"/>
  <c r="H302"/>
  <c r="H296"/>
  <c r="H290"/>
  <c r="H284"/>
  <c r="H278"/>
  <c r="H271"/>
  <c r="H265"/>
  <c r="H259"/>
  <c r="H253"/>
  <c r="H247"/>
  <c r="H241"/>
  <c r="H235"/>
  <c r="H229"/>
  <c r="H223"/>
  <c r="H216"/>
  <c r="H210"/>
  <c r="H204"/>
  <c r="H198"/>
  <c r="H192"/>
  <c r="H186"/>
  <c r="H180"/>
  <c r="H174"/>
  <c r="H168"/>
  <c r="H161"/>
  <c r="H155"/>
  <c r="H149"/>
  <c r="H143"/>
  <c r="H137"/>
  <c r="H131"/>
  <c r="H125"/>
  <c r="H119"/>
  <c r="H113"/>
  <c r="H106"/>
  <c r="H100"/>
  <c r="H94"/>
  <c r="H88"/>
  <c r="H82"/>
  <c r="H76"/>
  <c r="H70"/>
  <c r="H64"/>
  <c r="H58"/>
  <c r="H51"/>
  <c r="H45"/>
  <c r="H39"/>
  <c r="H33"/>
  <c r="H27"/>
  <c r="H21"/>
  <c r="H15"/>
  <c r="H9"/>
  <c r="H3"/>
  <c r="G17" i="11"/>
  <c r="G9"/>
  <c r="G22"/>
  <c r="G13"/>
  <c r="G5"/>
  <c r="AF544" i="3" l="1"/>
  <c r="AE551"/>
  <c r="AF547"/>
  <c r="AF545"/>
  <c r="AF561"/>
  <c r="AF559"/>
  <c r="AF557"/>
  <c r="AF555"/>
  <c r="AF553"/>
  <c r="AF551"/>
  <c r="AE560"/>
  <c r="AE558"/>
  <c r="AE556"/>
  <c r="AE554"/>
  <c r="AE552"/>
  <c r="AF552"/>
  <c r="AE550"/>
  <c r="AF550"/>
  <c r="AF560"/>
  <c r="AF558"/>
  <c r="AF556"/>
  <c r="AF554"/>
  <c r="AE549"/>
  <c r="AF549"/>
  <c r="AF548"/>
  <c r="AE547"/>
  <c r="AE545"/>
  <c r="AM560"/>
  <c r="AN560" s="1"/>
  <c r="AM558"/>
  <c r="AN558" s="1"/>
  <c r="AM556"/>
  <c r="AN556" s="1"/>
  <c r="AM554"/>
  <c r="AN554" s="1"/>
  <c r="AN552"/>
  <c r="AN550"/>
  <c r="AN548"/>
  <c r="AN546"/>
  <c r="AN544"/>
  <c r="AE561"/>
  <c r="AE559"/>
  <c r="AE557"/>
  <c r="AE555"/>
  <c r="AE553"/>
  <c r="AF546"/>
  <c r="AN561"/>
  <c r="AN559"/>
  <c r="AN557"/>
  <c r="AN555"/>
  <c r="AN553"/>
  <c r="AN551"/>
  <c r="AN549"/>
  <c r="AN547"/>
  <c r="AN545"/>
  <c r="AP561"/>
  <c r="AP560"/>
  <c r="AP559"/>
  <c r="AP558"/>
  <c r="AP557"/>
  <c r="AP556"/>
  <c r="AP555"/>
  <c r="AP554"/>
  <c r="AP553"/>
  <c r="AP552"/>
  <c r="AP551"/>
  <c r="AP550"/>
  <c r="AP549"/>
  <c r="AP548"/>
  <c r="AP547"/>
  <c r="AP546"/>
  <c r="AP545"/>
  <c r="AP544"/>
  <c r="AM585"/>
  <c r="AM583"/>
  <c r="AM581"/>
  <c r="AM579"/>
  <c r="AM577"/>
  <c r="AM575"/>
  <c r="AM573"/>
  <c r="AM571"/>
  <c r="AM569"/>
  <c r="AM567"/>
  <c r="AM565"/>
  <c r="AM563"/>
  <c r="AE562"/>
  <c r="AM564"/>
  <c r="AN564" s="1"/>
  <c r="AP476"/>
  <c r="AP474"/>
  <c r="AP472"/>
  <c r="AP467"/>
  <c r="AP459"/>
  <c r="AP443"/>
  <c r="AP563"/>
  <c r="AM588"/>
  <c r="AM586"/>
  <c r="AM584"/>
  <c r="AM582"/>
  <c r="AM580"/>
  <c r="AM578"/>
  <c r="AM576"/>
  <c r="AM574"/>
  <c r="AM572"/>
  <c r="AM570"/>
  <c r="AM568"/>
  <c r="AM566"/>
  <c r="AF562"/>
  <c r="AE587"/>
  <c r="AP441"/>
  <c r="AP439"/>
  <c r="AP435"/>
  <c r="AP432"/>
  <c r="AS432" s="1"/>
  <c r="AP428"/>
  <c r="AP488"/>
  <c r="AP484"/>
  <c r="AP457"/>
  <c r="AP455"/>
  <c r="AP451"/>
  <c r="AS451" s="1"/>
  <c r="AP447"/>
  <c r="AP426"/>
  <c r="AP424"/>
  <c r="AP420"/>
  <c r="AS420" s="1"/>
  <c r="AE585"/>
  <c r="AE583"/>
  <c r="AE581"/>
  <c r="AE579"/>
  <c r="AE577"/>
  <c r="AE575"/>
  <c r="AE573"/>
  <c r="AE571"/>
  <c r="AE569"/>
  <c r="AE567"/>
  <c r="AE565"/>
  <c r="AE563"/>
  <c r="AP482"/>
  <c r="AP480"/>
  <c r="AS480" s="1"/>
  <c r="AP465"/>
  <c r="AP463"/>
  <c r="AS463" s="1"/>
  <c r="AP449"/>
  <c r="AP434"/>
  <c r="AP418"/>
  <c r="AP486"/>
  <c r="AS486" s="1"/>
  <c r="AP478"/>
  <c r="AP469"/>
  <c r="AS469" s="1"/>
  <c r="AP461"/>
  <c r="AP453"/>
  <c r="AS453" s="1"/>
  <c r="AP445"/>
  <c r="AP437"/>
  <c r="AS437" s="1"/>
  <c r="AP430"/>
  <c r="AP422"/>
  <c r="AS422" s="1"/>
  <c r="W542"/>
  <c r="AB542" s="1"/>
  <c r="Y542"/>
  <c r="AD542" s="1"/>
  <c r="V542"/>
  <c r="AA542" s="1"/>
  <c r="X542"/>
  <c r="AC542" s="1"/>
  <c r="Z542"/>
  <c r="V540"/>
  <c r="AA540" s="1"/>
  <c r="X540"/>
  <c r="AC540" s="1"/>
  <c r="Z540"/>
  <c r="W540"/>
  <c r="AB540" s="1"/>
  <c r="Y540"/>
  <c r="AD540" s="1"/>
  <c r="W538"/>
  <c r="AB538" s="1"/>
  <c r="Y538"/>
  <c r="AD538" s="1"/>
  <c r="V538"/>
  <c r="AA538" s="1"/>
  <c r="X538"/>
  <c r="AC538" s="1"/>
  <c r="AF538" s="1"/>
  <c r="Z538"/>
  <c r="V536"/>
  <c r="AA536" s="1"/>
  <c r="AF536" s="1"/>
  <c r="X536"/>
  <c r="AC536" s="1"/>
  <c r="Z536"/>
  <c r="W536"/>
  <c r="AB536" s="1"/>
  <c r="Y536"/>
  <c r="AD536" s="1"/>
  <c r="W534"/>
  <c r="AB534" s="1"/>
  <c r="Y534"/>
  <c r="AD534" s="1"/>
  <c r="V534"/>
  <c r="AA534" s="1"/>
  <c r="X534"/>
  <c r="AC534" s="1"/>
  <c r="Z534"/>
  <c r="V532"/>
  <c r="AA532" s="1"/>
  <c r="X532"/>
  <c r="AC532" s="1"/>
  <c r="Z532"/>
  <c r="W532"/>
  <c r="AB532" s="1"/>
  <c r="Y532"/>
  <c r="AD532" s="1"/>
  <c r="W530"/>
  <c r="AB530" s="1"/>
  <c r="Y530"/>
  <c r="AD530" s="1"/>
  <c r="V530"/>
  <c r="AA530" s="1"/>
  <c r="X530"/>
  <c r="AC530" s="1"/>
  <c r="AF530" s="1"/>
  <c r="Z530"/>
  <c r="V528"/>
  <c r="AA528" s="1"/>
  <c r="AF528" s="1"/>
  <c r="X528"/>
  <c r="AC528" s="1"/>
  <c r="Z528"/>
  <c r="W528"/>
  <c r="AB528" s="1"/>
  <c r="Y528"/>
  <c r="AD528" s="1"/>
  <c r="W526"/>
  <c r="AB526" s="1"/>
  <c r="Y526"/>
  <c r="AD526" s="1"/>
  <c r="V526"/>
  <c r="AA526" s="1"/>
  <c r="X526"/>
  <c r="AC526" s="1"/>
  <c r="Z526"/>
  <c r="V524"/>
  <c r="AA524" s="1"/>
  <c r="X524"/>
  <c r="AC524" s="1"/>
  <c r="Z524"/>
  <c r="W524"/>
  <c r="AB524" s="1"/>
  <c r="Y524"/>
  <c r="AD524" s="1"/>
  <c r="W522"/>
  <c r="AB522" s="1"/>
  <c r="Y522"/>
  <c r="AD522" s="1"/>
  <c r="V522"/>
  <c r="AA522" s="1"/>
  <c r="X522"/>
  <c r="AC522" s="1"/>
  <c r="AF522" s="1"/>
  <c r="Z522"/>
  <c r="V520"/>
  <c r="AA520" s="1"/>
  <c r="AF520" s="1"/>
  <c r="X520"/>
  <c r="AC520" s="1"/>
  <c r="Z520"/>
  <c r="W520"/>
  <c r="AB520" s="1"/>
  <c r="Y520"/>
  <c r="AD520" s="1"/>
  <c r="W518"/>
  <c r="AB518" s="1"/>
  <c r="Y518"/>
  <c r="AD518" s="1"/>
  <c r="V518"/>
  <c r="AA518" s="1"/>
  <c r="X518"/>
  <c r="AC518" s="1"/>
  <c r="Z518"/>
  <c r="V516"/>
  <c r="AA516" s="1"/>
  <c r="X516"/>
  <c r="AC516" s="1"/>
  <c r="Z516"/>
  <c r="W516"/>
  <c r="AB516" s="1"/>
  <c r="Y516"/>
  <c r="AD516" s="1"/>
  <c r="W514"/>
  <c r="AB514" s="1"/>
  <c r="Y514"/>
  <c r="AD514" s="1"/>
  <c r="V514"/>
  <c r="AA514" s="1"/>
  <c r="X514"/>
  <c r="AC514" s="1"/>
  <c r="AF514" s="1"/>
  <c r="Z514"/>
  <c r="V512"/>
  <c r="AA512" s="1"/>
  <c r="AF512" s="1"/>
  <c r="X512"/>
  <c r="AC512" s="1"/>
  <c r="Z512"/>
  <c r="W512"/>
  <c r="AB512" s="1"/>
  <c r="Y512"/>
  <c r="AD512" s="1"/>
  <c r="W510"/>
  <c r="AB510" s="1"/>
  <c r="Y510"/>
  <c r="AD510" s="1"/>
  <c r="V510"/>
  <c r="AA510" s="1"/>
  <c r="X510"/>
  <c r="AC510" s="1"/>
  <c r="Z510"/>
  <c r="V508"/>
  <c r="AA508" s="1"/>
  <c r="X508"/>
  <c r="AC508" s="1"/>
  <c r="Z508"/>
  <c r="W508"/>
  <c r="AB508" s="1"/>
  <c r="Y508"/>
  <c r="AD508" s="1"/>
  <c r="V506"/>
  <c r="AA506" s="1"/>
  <c r="X506"/>
  <c r="AC506" s="1"/>
  <c r="Z506"/>
  <c r="W506"/>
  <c r="AB506" s="1"/>
  <c r="AF506" s="1"/>
  <c r="Y506"/>
  <c r="AD506" s="1"/>
  <c r="V502"/>
  <c r="AA502" s="1"/>
  <c r="AF502" s="1"/>
  <c r="X502"/>
  <c r="AC502" s="1"/>
  <c r="Z502"/>
  <c r="W502"/>
  <c r="AB502" s="1"/>
  <c r="Y502"/>
  <c r="AD502" s="1"/>
  <c r="V541"/>
  <c r="AA541" s="1"/>
  <c r="Y541"/>
  <c r="AD541" s="1"/>
  <c r="W541"/>
  <c r="AB541" s="1"/>
  <c r="V537"/>
  <c r="AA537" s="1"/>
  <c r="Y537"/>
  <c r="AD537" s="1"/>
  <c r="W537"/>
  <c r="AB537" s="1"/>
  <c r="V533"/>
  <c r="AA533" s="1"/>
  <c r="Y533"/>
  <c r="AD533" s="1"/>
  <c r="W533"/>
  <c r="AB533" s="1"/>
  <c r="V529"/>
  <c r="AA529" s="1"/>
  <c r="Y529"/>
  <c r="AD529" s="1"/>
  <c r="W529"/>
  <c r="AB529" s="1"/>
  <c r="V525"/>
  <c r="AA525" s="1"/>
  <c r="Y525"/>
  <c r="AD525" s="1"/>
  <c r="W525"/>
  <c r="AB525" s="1"/>
  <c r="V521"/>
  <c r="AA521" s="1"/>
  <c r="Y521"/>
  <c r="AD521" s="1"/>
  <c r="W521"/>
  <c r="AB521" s="1"/>
  <c r="V517"/>
  <c r="AA517" s="1"/>
  <c r="Y517"/>
  <c r="AD517" s="1"/>
  <c r="W517"/>
  <c r="AB517" s="1"/>
  <c r="V513"/>
  <c r="AA513" s="1"/>
  <c r="Y513"/>
  <c r="AD513" s="1"/>
  <c r="W513"/>
  <c r="AB513" s="1"/>
  <c r="V509"/>
  <c r="AA509" s="1"/>
  <c r="Y509"/>
  <c r="AD509" s="1"/>
  <c r="W509"/>
  <c r="AB509" s="1"/>
  <c r="W505"/>
  <c r="AB505" s="1"/>
  <c r="Y505"/>
  <c r="AD505" s="1"/>
  <c r="W501"/>
  <c r="AB501" s="1"/>
  <c r="Y501"/>
  <c r="AD501" s="1"/>
  <c r="W504"/>
  <c r="AB504" s="1"/>
  <c r="Y504"/>
  <c r="AD504" s="1"/>
  <c r="W500"/>
  <c r="AB500" s="1"/>
  <c r="Y500"/>
  <c r="AD500" s="1"/>
  <c r="W498"/>
  <c r="AB498" s="1"/>
  <c r="Y498"/>
  <c r="AD498" s="1"/>
  <c r="V498"/>
  <c r="AA498" s="1"/>
  <c r="X498"/>
  <c r="AC498" s="1"/>
  <c r="AM498" s="1"/>
  <c r="Z498"/>
  <c r="V496"/>
  <c r="AA496" s="1"/>
  <c r="X496"/>
  <c r="AC496" s="1"/>
  <c r="AM496" s="1"/>
  <c r="AN496" s="1"/>
  <c r="Z496"/>
  <c r="W496"/>
  <c r="AB496" s="1"/>
  <c r="Y496"/>
  <c r="AD496" s="1"/>
  <c r="W494"/>
  <c r="AB494" s="1"/>
  <c r="Y494"/>
  <c r="AD494" s="1"/>
  <c r="V494"/>
  <c r="AA494" s="1"/>
  <c r="X494"/>
  <c r="AC494" s="1"/>
  <c r="AM494" s="1"/>
  <c r="Z494"/>
  <c r="V492"/>
  <c r="AA492" s="1"/>
  <c r="X492"/>
  <c r="AC492" s="1"/>
  <c r="Z492"/>
  <c r="W492"/>
  <c r="AB492" s="1"/>
  <c r="AF492" s="1"/>
  <c r="Y492"/>
  <c r="AD492" s="1"/>
  <c r="W490"/>
  <c r="AB490" s="1"/>
  <c r="Y490"/>
  <c r="AD490" s="1"/>
  <c r="V490"/>
  <c r="AA490" s="1"/>
  <c r="X490"/>
  <c r="AC490" s="1"/>
  <c r="Z490"/>
  <c r="V487"/>
  <c r="AA487" s="1"/>
  <c r="X487"/>
  <c r="AC487" s="1"/>
  <c r="Z487"/>
  <c r="W487"/>
  <c r="AB487" s="1"/>
  <c r="Y487"/>
  <c r="AD487" s="1"/>
  <c r="W485"/>
  <c r="AB485" s="1"/>
  <c r="Y485"/>
  <c r="AD485" s="1"/>
  <c r="V485"/>
  <c r="AA485" s="1"/>
  <c r="AF485" s="1"/>
  <c r="X485"/>
  <c r="AC485" s="1"/>
  <c r="Z485"/>
  <c r="V483"/>
  <c r="AA483" s="1"/>
  <c r="X483"/>
  <c r="AC483" s="1"/>
  <c r="Z483"/>
  <c r="W483"/>
  <c r="AB483" s="1"/>
  <c r="AF483" s="1"/>
  <c r="Y483"/>
  <c r="AD483" s="1"/>
  <c r="W481"/>
  <c r="AB481" s="1"/>
  <c r="Y481"/>
  <c r="AD481" s="1"/>
  <c r="V481"/>
  <c r="AA481" s="1"/>
  <c r="X481"/>
  <c r="AC481" s="1"/>
  <c r="Z481"/>
  <c r="V479"/>
  <c r="AA479" s="1"/>
  <c r="X479"/>
  <c r="AC479" s="1"/>
  <c r="Z479"/>
  <c r="W479"/>
  <c r="AB479" s="1"/>
  <c r="Y479"/>
  <c r="AD479" s="1"/>
  <c r="W477"/>
  <c r="AB477" s="1"/>
  <c r="Y477"/>
  <c r="AD477" s="1"/>
  <c r="V477"/>
  <c r="AA477" s="1"/>
  <c r="AF477" s="1"/>
  <c r="X477"/>
  <c r="AC477" s="1"/>
  <c r="Z477"/>
  <c r="V475"/>
  <c r="AA475" s="1"/>
  <c r="X475"/>
  <c r="AC475" s="1"/>
  <c r="Z475"/>
  <c r="W475"/>
  <c r="AB475" s="1"/>
  <c r="AF475" s="1"/>
  <c r="Y475"/>
  <c r="AD475" s="1"/>
  <c r="W473"/>
  <c r="AB473" s="1"/>
  <c r="Y473"/>
  <c r="AD473" s="1"/>
  <c r="V473"/>
  <c r="AA473" s="1"/>
  <c r="X473"/>
  <c r="AC473" s="1"/>
  <c r="Z473"/>
  <c r="V471"/>
  <c r="AA471" s="1"/>
  <c r="X471"/>
  <c r="AC471" s="1"/>
  <c r="Z471"/>
  <c r="W471"/>
  <c r="AB471" s="1"/>
  <c r="Y471"/>
  <c r="AD471" s="1"/>
  <c r="V470"/>
  <c r="AA470" s="1"/>
  <c r="AF470" s="1"/>
  <c r="X470"/>
  <c r="AC470" s="1"/>
  <c r="Z470"/>
  <c r="W470"/>
  <c r="AB470" s="1"/>
  <c r="Y470"/>
  <c r="AD470" s="1"/>
  <c r="W468"/>
  <c r="AB468" s="1"/>
  <c r="Y468"/>
  <c r="AD468" s="1"/>
  <c r="V468"/>
  <c r="AA468" s="1"/>
  <c r="X468"/>
  <c r="AC468" s="1"/>
  <c r="AF468" s="1"/>
  <c r="Z468"/>
  <c r="V466"/>
  <c r="AA466" s="1"/>
  <c r="X466"/>
  <c r="AC466" s="1"/>
  <c r="Z466"/>
  <c r="W466"/>
  <c r="AB466" s="1"/>
  <c r="Y466"/>
  <c r="AD466" s="1"/>
  <c r="W464"/>
  <c r="AB464" s="1"/>
  <c r="Y464"/>
  <c r="AD464" s="1"/>
  <c r="V464"/>
  <c r="AA464" s="1"/>
  <c r="X464"/>
  <c r="AC464" s="1"/>
  <c r="Z464"/>
  <c r="V462"/>
  <c r="AA462" s="1"/>
  <c r="AF462" s="1"/>
  <c r="X462"/>
  <c r="AC462" s="1"/>
  <c r="Z462"/>
  <c r="W462"/>
  <c r="AB462" s="1"/>
  <c r="Y462"/>
  <c r="AD462" s="1"/>
  <c r="W460"/>
  <c r="AB460" s="1"/>
  <c r="Y460"/>
  <c r="AD460" s="1"/>
  <c r="V460"/>
  <c r="AA460" s="1"/>
  <c r="X460"/>
  <c r="AC460" s="1"/>
  <c r="AM460" s="1"/>
  <c r="Z460"/>
  <c r="V458"/>
  <c r="AA458" s="1"/>
  <c r="X458"/>
  <c r="AC458" s="1"/>
  <c r="AM458" s="1"/>
  <c r="Z458"/>
  <c r="W458"/>
  <c r="AB458" s="1"/>
  <c r="Y458"/>
  <c r="AD458" s="1"/>
  <c r="W456"/>
  <c r="AB456" s="1"/>
  <c r="Y456"/>
  <c r="AD456" s="1"/>
  <c r="V456"/>
  <c r="AA456" s="1"/>
  <c r="X456"/>
  <c r="AC456" s="1"/>
  <c r="AM456" s="1"/>
  <c r="Z456"/>
  <c r="V454"/>
  <c r="AA454" s="1"/>
  <c r="X454"/>
  <c r="AC454" s="1"/>
  <c r="AM454" s="1"/>
  <c r="Z454"/>
  <c r="W454"/>
  <c r="AB454" s="1"/>
  <c r="Y454"/>
  <c r="AD454" s="1"/>
  <c r="AE454" s="1"/>
  <c r="W452"/>
  <c r="AB452" s="1"/>
  <c r="Y452"/>
  <c r="AD452" s="1"/>
  <c r="V452"/>
  <c r="AA452" s="1"/>
  <c r="X452"/>
  <c r="AC452" s="1"/>
  <c r="Z452"/>
  <c r="V450"/>
  <c r="AA450" s="1"/>
  <c r="AF450" s="1"/>
  <c r="X450"/>
  <c r="AC450" s="1"/>
  <c r="Z450"/>
  <c r="W450"/>
  <c r="AB450" s="1"/>
  <c r="Y450"/>
  <c r="AD450" s="1"/>
  <c r="W448"/>
  <c r="AB448" s="1"/>
  <c r="Y448"/>
  <c r="AD448" s="1"/>
  <c r="AF448" s="1"/>
  <c r="V448"/>
  <c r="AA448" s="1"/>
  <c r="Z448"/>
  <c r="X448"/>
  <c r="AC448" s="1"/>
  <c r="V446"/>
  <c r="AA446" s="1"/>
  <c r="X446"/>
  <c r="AC446" s="1"/>
  <c r="Z446"/>
  <c r="W446"/>
  <c r="AB446" s="1"/>
  <c r="Y446"/>
  <c r="AD446" s="1"/>
  <c r="W444"/>
  <c r="AB444" s="1"/>
  <c r="Y444"/>
  <c r="AD444" s="1"/>
  <c r="X444"/>
  <c r="AC444" s="1"/>
  <c r="V444"/>
  <c r="AA444" s="1"/>
  <c r="Z444"/>
  <c r="V442"/>
  <c r="AA442" s="1"/>
  <c r="AF442" s="1"/>
  <c r="X442"/>
  <c r="AC442" s="1"/>
  <c r="Z442"/>
  <c r="Y442"/>
  <c r="AD442" s="1"/>
  <c r="W442"/>
  <c r="AB442" s="1"/>
  <c r="W440"/>
  <c r="AB440" s="1"/>
  <c r="Y440"/>
  <c r="AD440" s="1"/>
  <c r="AF440" s="1"/>
  <c r="V440"/>
  <c r="AA440" s="1"/>
  <c r="Z440"/>
  <c r="X440"/>
  <c r="AC440" s="1"/>
  <c r="V438"/>
  <c r="AA438" s="1"/>
  <c r="X438"/>
  <c r="AC438" s="1"/>
  <c r="Z438"/>
  <c r="W438"/>
  <c r="AB438" s="1"/>
  <c r="Y438"/>
  <c r="AD438" s="1"/>
  <c r="W436"/>
  <c r="AB436" s="1"/>
  <c r="Y436"/>
  <c r="AD436" s="1"/>
  <c r="X436"/>
  <c r="AC436" s="1"/>
  <c r="V436"/>
  <c r="AA436" s="1"/>
  <c r="Z436"/>
  <c r="V434"/>
  <c r="AA434" s="1"/>
  <c r="Y434"/>
  <c r="AD434" s="1"/>
  <c r="W434"/>
  <c r="AB434" s="1"/>
  <c r="V432"/>
  <c r="AA432" s="1"/>
  <c r="W432"/>
  <c r="AB432" s="1"/>
  <c r="Y432"/>
  <c r="AD432" s="1"/>
  <c r="V430"/>
  <c r="AA430" s="1"/>
  <c r="Y430"/>
  <c r="AD430" s="1"/>
  <c r="W430"/>
  <c r="AB430" s="1"/>
  <c r="V428"/>
  <c r="AA428" s="1"/>
  <c r="W428"/>
  <c r="AB428" s="1"/>
  <c r="Y428"/>
  <c r="AD428" s="1"/>
  <c r="V426"/>
  <c r="AA426" s="1"/>
  <c r="Y426"/>
  <c r="AD426" s="1"/>
  <c r="W426"/>
  <c r="AB426" s="1"/>
  <c r="V424"/>
  <c r="AA424" s="1"/>
  <c r="W424"/>
  <c r="AB424" s="1"/>
  <c r="Y424"/>
  <c r="AD424" s="1"/>
  <c r="V422"/>
  <c r="AA422" s="1"/>
  <c r="Y422"/>
  <c r="AD422" s="1"/>
  <c r="W422"/>
  <c r="AB422" s="1"/>
  <c r="V420"/>
  <c r="AA420" s="1"/>
  <c r="W420"/>
  <c r="AB420" s="1"/>
  <c r="Y420"/>
  <c r="AD420" s="1"/>
  <c r="V418"/>
  <c r="AA418" s="1"/>
  <c r="Y418"/>
  <c r="AD418" s="1"/>
  <c r="W418"/>
  <c r="AB418" s="1"/>
  <c r="Y361"/>
  <c r="AD361" s="1"/>
  <c r="R542"/>
  <c r="R540"/>
  <c r="R538"/>
  <c r="R536"/>
  <c r="R534"/>
  <c r="R532"/>
  <c r="R530"/>
  <c r="R528"/>
  <c r="R526"/>
  <c r="R524"/>
  <c r="R522"/>
  <c r="R520"/>
  <c r="R518"/>
  <c r="R516"/>
  <c r="R514"/>
  <c r="R512"/>
  <c r="R510"/>
  <c r="R508"/>
  <c r="R506"/>
  <c r="R504"/>
  <c r="R502"/>
  <c r="R500"/>
  <c r="R498"/>
  <c r="R496"/>
  <c r="R494"/>
  <c r="R492"/>
  <c r="R490"/>
  <c r="R487"/>
  <c r="R485"/>
  <c r="R483"/>
  <c r="R481"/>
  <c r="R479"/>
  <c r="R477"/>
  <c r="R475"/>
  <c r="R473"/>
  <c r="R471"/>
  <c r="R470"/>
  <c r="R468"/>
  <c r="R466"/>
  <c r="R464"/>
  <c r="R462"/>
  <c r="R460"/>
  <c r="R458"/>
  <c r="R456"/>
  <c r="R454"/>
  <c r="R452"/>
  <c r="R450"/>
  <c r="R448"/>
  <c r="R446"/>
  <c r="R444"/>
  <c r="R442"/>
  <c r="R440"/>
  <c r="R438"/>
  <c r="R436"/>
  <c r="R434"/>
  <c r="R432"/>
  <c r="R430"/>
  <c r="R428"/>
  <c r="R426"/>
  <c r="R424"/>
  <c r="R422"/>
  <c r="R420"/>
  <c r="R418"/>
  <c r="U539"/>
  <c r="U535"/>
  <c r="X535" s="1"/>
  <c r="AC535" s="1"/>
  <c r="U531"/>
  <c r="U527"/>
  <c r="X527" s="1"/>
  <c r="AC527" s="1"/>
  <c r="U523"/>
  <c r="U519"/>
  <c r="X519" s="1"/>
  <c r="AC519" s="1"/>
  <c r="U515"/>
  <c r="U511"/>
  <c r="X511" s="1"/>
  <c r="AC511" s="1"/>
  <c r="Z504"/>
  <c r="V504"/>
  <c r="AA504" s="1"/>
  <c r="U503"/>
  <c r="Z500"/>
  <c r="V500"/>
  <c r="AA500" s="1"/>
  <c r="U499"/>
  <c r="X499" s="1"/>
  <c r="AC499" s="1"/>
  <c r="AL541"/>
  <c r="AP541"/>
  <c r="AS541" s="1"/>
  <c r="AL539"/>
  <c r="AP539"/>
  <c r="AL537"/>
  <c r="AP537"/>
  <c r="AS537" s="1"/>
  <c r="AL535"/>
  <c r="AP535"/>
  <c r="AL533"/>
  <c r="AP533"/>
  <c r="AS533" s="1"/>
  <c r="AL531"/>
  <c r="AP531"/>
  <c r="AL529"/>
  <c r="AP529"/>
  <c r="AS529" s="1"/>
  <c r="AL527"/>
  <c r="AP527"/>
  <c r="AL525"/>
  <c r="AP525"/>
  <c r="AS525" s="1"/>
  <c r="AL523"/>
  <c r="AP523"/>
  <c r="AL519"/>
  <c r="AP519"/>
  <c r="AL515"/>
  <c r="AP515"/>
  <c r="AL511"/>
  <c r="AP511"/>
  <c r="AL507"/>
  <c r="AP507"/>
  <c r="AL503"/>
  <c r="AP503"/>
  <c r="AS503" s="1"/>
  <c r="AL499"/>
  <c r="AP499"/>
  <c r="AS499" s="1"/>
  <c r="V507"/>
  <c r="AA507" s="1"/>
  <c r="Y507"/>
  <c r="AD507" s="1"/>
  <c r="Y497"/>
  <c r="AD497" s="1"/>
  <c r="W497"/>
  <c r="AB497" s="1"/>
  <c r="W495"/>
  <c r="AB495" s="1"/>
  <c r="Y495"/>
  <c r="AD495" s="1"/>
  <c r="V493"/>
  <c r="AA493" s="1"/>
  <c r="Y493"/>
  <c r="AD493" s="1"/>
  <c r="W493"/>
  <c r="AB493" s="1"/>
  <c r="V491"/>
  <c r="AA491" s="1"/>
  <c r="W491"/>
  <c r="AB491" s="1"/>
  <c r="Y491"/>
  <c r="AD491" s="1"/>
  <c r="V489"/>
  <c r="AA489" s="1"/>
  <c r="Y489"/>
  <c r="AD489" s="1"/>
  <c r="W489"/>
  <c r="AB489" s="1"/>
  <c r="V488"/>
  <c r="AA488" s="1"/>
  <c r="Y488"/>
  <c r="AD488" s="1"/>
  <c r="W488"/>
  <c r="AB488" s="1"/>
  <c r="V486"/>
  <c r="AA486" s="1"/>
  <c r="W486"/>
  <c r="AB486" s="1"/>
  <c r="Y486"/>
  <c r="AD486" s="1"/>
  <c r="V484"/>
  <c r="AA484" s="1"/>
  <c r="Y484"/>
  <c r="AD484" s="1"/>
  <c r="W484"/>
  <c r="AB484" s="1"/>
  <c r="V482"/>
  <c r="AA482" s="1"/>
  <c r="W482"/>
  <c r="AB482" s="1"/>
  <c r="Y482"/>
  <c r="AD482" s="1"/>
  <c r="V480"/>
  <c r="AA480" s="1"/>
  <c r="Y480"/>
  <c r="AD480" s="1"/>
  <c r="W480"/>
  <c r="AB480" s="1"/>
  <c r="V478"/>
  <c r="AA478" s="1"/>
  <c r="W478"/>
  <c r="AB478" s="1"/>
  <c r="Y478"/>
  <c r="AD478" s="1"/>
  <c r="V476"/>
  <c r="AA476" s="1"/>
  <c r="Y476"/>
  <c r="AD476" s="1"/>
  <c r="W476"/>
  <c r="AB476" s="1"/>
  <c r="V474"/>
  <c r="AA474" s="1"/>
  <c r="W474"/>
  <c r="AB474" s="1"/>
  <c r="Y474"/>
  <c r="AD474" s="1"/>
  <c r="V472"/>
  <c r="AA472" s="1"/>
  <c r="Y472"/>
  <c r="AD472" s="1"/>
  <c r="W472"/>
  <c r="AB472" s="1"/>
  <c r="V469"/>
  <c r="AA469" s="1"/>
  <c r="W469"/>
  <c r="AB469" s="1"/>
  <c r="Y469"/>
  <c r="AD469" s="1"/>
  <c r="V467"/>
  <c r="AA467" s="1"/>
  <c r="Y467"/>
  <c r="AD467" s="1"/>
  <c r="W467"/>
  <c r="AB467" s="1"/>
  <c r="V465"/>
  <c r="AA465" s="1"/>
  <c r="W465"/>
  <c r="AB465" s="1"/>
  <c r="Y465"/>
  <c r="AD465" s="1"/>
  <c r="V463"/>
  <c r="AA463" s="1"/>
  <c r="Y463"/>
  <c r="AD463" s="1"/>
  <c r="W463"/>
  <c r="AB463" s="1"/>
  <c r="V461"/>
  <c r="AA461" s="1"/>
  <c r="W461"/>
  <c r="AB461" s="1"/>
  <c r="Y461"/>
  <c r="AD461" s="1"/>
  <c r="X461"/>
  <c r="AC461" s="1"/>
  <c r="Z461"/>
  <c r="W459"/>
  <c r="AB459" s="1"/>
  <c r="Y459"/>
  <c r="AD459" s="1"/>
  <c r="W457"/>
  <c r="AB457" s="1"/>
  <c r="Y457"/>
  <c r="AD457" s="1"/>
  <c r="W455"/>
  <c r="AB455" s="1"/>
  <c r="Y455"/>
  <c r="AD455" s="1"/>
  <c r="W453"/>
  <c r="AB453" s="1"/>
  <c r="Y453"/>
  <c r="AD453" s="1"/>
  <c r="V451"/>
  <c r="AA451" s="1"/>
  <c r="Y451"/>
  <c r="AD451" s="1"/>
  <c r="W451"/>
  <c r="AB451" s="1"/>
  <c r="V449"/>
  <c r="AA449" s="1"/>
  <c r="W449"/>
  <c r="AB449" s="1"/>
  <c r="Y449"/>
  <c r="AD449" s="1"/>
  <c r="V447"/>
  <c r="AA447" s="1"/>
  <c r="Y447"/>
  <c r="AD447" s="1"/>
  <c r="W447"/>
  <c r="AB447" s="1"/>
  <c r="V445"/>
  <c r="AA445" s="1"/>
  <c r="W445"/>
  <c r="AB445" s="1"/>
  <c r="Y445"/>
  <c r="AD445" s="1"/>
  <c r="V443"/>
  <c r="AA443" s="1"/>
  <c r="Y443"/>
  <c r="AD443" s="1"/>
  <c r="W443"/>
  <c r="AB443" s="1"/>
  <c r="V441"/>
  <c r="AA441" s="1"/>
  <c r="W441"/>
  <c r="AB441" s="1"/>
  <c r="Y441"/>
  <c r="AD441" s="1"/>
  <c r="V439"/>
  <c r="AA439" s="1"/>
  <c r="Y439"/>
  <c r="AD439" s="1"/>
  <c r="W439"/>
  <c r="AB439" s="1"/>
  <c r="V437"/>
  <c r="AA437" s="1"/>
  <c r="W437"/>
  <c r="AB437" s="1"/>
  <c r="Y437"/>
  <c r="AD437" s="1"/>
  <c r="V435"/>
  <c r="AA435" s="1"/>
  <c r="Y435"/>
  <c r="AD435" s="1"/>
  <c r="W435"/>
  <c r="AB435" s="1"/>
  <c r="V433"/>
  <c r="AA433" s="1"/>
  <c r="X433"/>
  <c r="AC433" s="1"/>
  <c r="AF433" s="1"/>
  <c r="Z433"/>
  <c r="Y433"/>
  <c r="AD433" s="1"/>
  <c r="W433"/>
  <c r="AB433" s="1"/>
  <c r="W431"/>
  <c r="AB431" s="1"/>
  <c r="Y431"/>
  <c r="AD431" s="1"/>
  <c r="V431"/>
  <c r="AA431" s="1"/>
  <c r="AF431" s="1"/>
  <c r="Z431"/>
  <c r="X431"/>
  <c r="AC431" s="1"/>
  <c r="V429"/>
  <c r="AA429" s="1"/>
  <c r="X429"/>
  <c r="AC429" s="1"/>
  <c r="Z429"/>
  <c r="W429"/>
  <c r="AB429" s="1"/>
  <c r="Y429"/>
  <c r="AD429" s="1"/>
  <c r="W427"/>
  <c r="AB427" s="1"/>
  <c r="Y427"/>
  <c r="AD427" s="1"/>
  <c r="X427"/>
  <c r="AC427" s="1"/>
  <c r="V427"/>
  <c r="AA427" s="1"/>
  <c r="Z427"/>
  <c r="V425"/>
  <c r="AA425" s="1"/>
  <c r="X425"/>
  <c r="AC425" s="1"/>
  <c r="AF425" s="1"/>
  <c r="Z425"/>
  <c r="Y425"/>
  <c r="AD425" s="1"/>
  <c r="W425"/>
  <c r="AB425" s="1"/>
  <c r="W423"/>
  <c r="AB423" s="1"/>
  <c r="Y423"/>
  <c r="AD423" s="1"/>
  <c r="V423"/>
  <c r="AA423" s="1"/>
  <c r="AF423" s="1"/>
  <c r="Z423"/>
  <c r="X423"/>
  <c r="AC423" s="1"/>
  <c r="V421"/>
  <c r="AA421" s="1"/>
  <c r="X421"/>
  <c r="AC421" s="1"/>
  <c r="Z421"/>
  <c r="W421"/>
  <c r="AB421" s="1"/>
  <c r="Y421"/>
  <c r="AD421" s="1"/>
  <c r="W419"/>
  <c r="AB419" s="1"/>
  <c r="Y419"/>
  <c r="AD419" s="1"/>
  <c r="X419"/>
  <c r="AC419" s="1"/>
  <c r="V419"/>
  <c r="AA419" s="1"/>
  <c r="Z419"/>
  <c r="V417"/>
  <c r="AA417" s="1"/>
  <c r="X417"/>
  <c r="AC417" s="1"/>
  <c r="Z417"/>
  <c r="W417"/>
  <c r="AB417" s="1"/>
  <c r="AF417" s="1"/>
  <c r="Y417"/>
  <c r="AD417" s="1"/>
  <c r="AM461"/>
  <c r="R541"/>
  <c r="R537"/>
  <c r="R533"/>
  <c r="R529"/>
  <c r="R525"/>
  <c r="R521"/>
  <c r="R517"/>
  <c r="R513"/>
  <c r="R509"/>
  <c r="R507"/>
  <c r="R505"/>
  <c r="R501"/>
  <c r="R497"/>
  <c r="R495"/>
  <c r="R493"/>
  <c r="R491"/>
  <c r="R489"/>
  <c r="R488"/>
  <c r="R486"/>
  <c r="R484"/>
  <c r="R482"/>
  <c r="R480"/>
  <c r="R478"/>
  <c r="R476"/>
  <c r="R474"/>
  <c r="R472"/>
  <c r="R469"/>
  <c r="R467"/>
  <c r="R465"/>
  <c r="R463"/>
  <c r="R461"/>
  <c r="R459"/>
  <c r="R457"/>
  <c r="R455"/>
  <c r="R453"/>
  <c r="R451"/>
  <c r="R449"/>
  <c r="R447"/>
  <c r="R445"/>
  <c r="R443"/>
  <c r="R441"/>
  <c r="R439"/>
  <c r="R437"/>
  <c r="R435"/>
  <c r="R433"/>
  <c r="R431"/>
  <c r="R429"/>
  <c r="R427"/>
  <c r="R425"/>
  <c r="R423"/>
  <c r="R421"/>
  <c r="R419"/>
  <c r="R417"/>
  <c r="X504"/>
  <c r="AC504" s="1"/>
  <c r="AM504" s="1"/>
  <c r="X500"/>
  <c r="AC500" s="1"/>
  <c r="AM500" s="1"/>
  <c r="AN500" s="1"/>
  <c r="AP521"/>
  <c r="AS521" s="1"/>
  <c r="AP517"/>
  <c r="AP513"/>
  <c r="AS513" s="1"/>
  <c r="AP509"/>
  <c r="AP505"/>
  <c r="AS505" s="1"/>
  <c r="AP501"/>
  <c r="AS501" s="1"/>
  <c r="AS488"/>
  <c r="AS472"/>
  <c r="AS455"/>
  <c r="AS447"/>
  <c r="AS439"/>
  <c r="AS424"/>
  <c r="AS418"/>
  <c r="AP497"/>
  <c r="AS497" s="1"/>
  <c r="AP495"/>
  <c r="AS495" s="1"/>
  <c r="AP493"/>
  <c r="AS493" s="1"/>
  <c r="AP491"/>
  <c r="AS491" s="1"/>
  <c r="AP489"/>
  <c r="AS489" s="1"/>
  <c r="AS484"/>
  <c r="AS476"/>
  <c r="AS467"/>
  <c r="AS459"/>
  <c r="AS443"/>
  <c r="AS435"/>
  <c r="AS428"/>
  <c r="AN498"/>
  <c r="AN494"/>
  <c r="AS482"/>
  <c r="AS478"/>
  <c r="AS474"/>
  <c r="AS465"/>
  <c r="AS461"/>
  <c r="AS457"/>
  <c r="AS449"/>
  <c r="AS445"/>
  <c r="AS441"/>
  <c r="AS434"/>
  <c r="AS430"/>
  <c r="AS426"/>
  <c r="AP524"/>
  <c r="AS524" s="1"/>
  <c r="AP522"/>
  <c r="AP520"/>
  <c r="AS520" s="1"/>
  <c r="AP518"/>
  <c r="AP516"/>
  <c r="AS516" s="1"/>
  <c r="AP514"/>
  <c r="AP512"/>
  <c r="AS512" s="1"/>
  <c r="AP510"/>
  <c r="AP508"/>
  <c r="AS508" s="1"/>
  <c r="AP506"/>
  <c r="AS506" s="1"/>
  <c r="AN504"/>
  <c r="AP504"/>
  <c r="AS504" s="1"/>
  <c r="AP502"/>
  <c r="AS502" s="1"/>
  <c r="AP500"/>
  <c r="AS500" s="1"/>
  <c r="AP542"/>
  <c r="AS542" s="1"/>
  <c r="AP540"/>
  <c r="AP538"/>
  <c r="AS538" s="1"/>
  <c r="AP536"/>
  <c r="AP534"/>
  <c r="AS534" s="1"/>
  <c r="AP532"/>
  <c r="AP530"/>
  <c r="AS530" s="1"/>
  <c r="AP528"/>
  <c r="AP526"/>
  <c r="AS526" s="1"/>
  <c r="AP498"/>
  <c r="AS498" s="1"/>
  <c r="AP496"/>
  <c r="AS496" s="1"/>
  <c r="AP494"/>
  <c r="AS494" s="1"/>
  <c r="AP492"/>
  <c r="AS492" s="1"/>
  <c r="AP490"/>
  <c r="AS490" s="1"/>
  <c r="AP487"/>
  <c r="AS487" s="1"/>
  <c r="AP485"/>
  <c r="AS485" s="1"/>
  <c r="AP483"/>
  <c r="AS483" s="1"/>
  <c r="AP481"/>
  <c r="AS481" s="1"/>
  <c r="AP479"/>
  <c r="AS479" s="1"/>
  <c r="AP477"/>
  <c r="AS477" s="1"/>
  <c r="AP475"/>
  <c r="AS475" s="1"/>
  <c r="AP473"/>
  <c r="AS473" s="1"/>
  <c r="AP471"/>
  <c r="AS471" s="1"/>
  <c r="AP470"/>
  <c r="AP468"/>
  <c r="AS468" s="1"/>
  <c r="AP466"/>
  <c r="AP464"/>
  <c r="AS464" s="1"/>
  <c r="AP462"/>
  <c r="AP460"/>
  <c r="AS460" s="1"/>
  <c r="AP458"/>
  <c r="AP456"/>
  <c r="AS456" s="1"/>
  <c r="AP454"/>
  <c r="AP452"/>
  <c r="AS452" s="1"/>
  <c r="AP450"/>
  <c r="AP448"/>
  <c r="AS448" s="1"/>
  <c r="AP446"/>
  <c r="AP444"/>
  <c r="AS444" s="1"/>
  <c r="AP442"/>
  <c r="AS442" s="1"/>
  <c r="AP440"/>
  <c r="AS440" s="1"/>
  <c r="AP438"/>
  <c r="AP436"/>
  <c r="AS436" s="1"/>
  <c r="AP433"/>
  <c r="AP431"/>
  <c r="AS431" s="1"/>
  <c r="AP429"/>
  <c r="AS429" s="1"/>
  <c r="AP427"/>
  <c r="AS427" s="1"/>
  <c r="AP425"/>
  <c r="AP423"/>
  <c r="AS423" s="1"/>
  <c r="AP421"/>
  <c r="AS421" s="1"/>
  <c r="AP419"/>
  <c r="AS419" s="1"/>
  <c r="AP417"/>
  <c r="AS417" s="1"/>
  <c r="AF542"/>
  <c r="AF534"/>
  <c r="AF526"/>
  <c r="AF518"/>
  <c r="AF510"/>
  <c r="AF540"/>
  <c r="AF532"/>
  <c r="AF524"/>
  <c r="AF516"/>
  <c r="AF508"/>
  <c r="V505"/>
  <c r="AA505" s="1"/>
  <c r="X505"/>
  <c r="AC505" s="1"/>
  <c r="AE505" s="1"/>
  <c r="Z505"/>
  <c r="V501"/>
  <c r="AA501" s="1"/>
  <c r="X501"/>
  <c r="AC501" s="1"/>
  <c r="AE501" s="1"/>
  <c r="Z501"/>
  <c r="V497"/>
  <c r="AA497" s="1"/>
  <c r="X497"/>
  <c r="AC497" s="1"/>
  <c r="AE497" s="1"/>
  <c r="Z497"/>
  <c r="Z541"/>
  <c r="X541"/>
  <c r="AC541" s="1"/>
  <c r="Z539"/>
  <c r="X539"/>
  <c r="AC539" s="1"/>
  <c r="Z537"/>
  <c r="X537"/>
  <c r="AC537" s="1"/>
  <c r="AE537" s="1"/>
  <c r="Z535"/>
  <c r="Z533"/>
  <c r="X533"/>
  <c r="AC533" s="1"/>
  <c r="Z531"/>
  <c r="X531"/>
  <c r="AC531" s="1"/>
  <c r="Z529"/>
  <c r="X529"/>
  <c r="AC529" s="1"/>
  <c r="AE529" s="1"/>
  <c r="Z527"/>
  <c r="Z525"/>
  <c r="X525"/>
  <c r="AC525" s="1"/>
  <c r="Z523"/>
  <c r="X523"/>
  <c r="AC523" s="1"/>
  <c r="Z521"/>
  <c r="X521"/>
  <c r="AC521" s="1"/>
  <c r="AE521" s="1"/>
  <c r="Z519"/>
  <c r="Z517"/>
  <c r="X517"/>
  <c r="AC517" s="1"/>
  <c r="Z515"/>
  <c r="X515"/>
  <c r="AC515" s="1"/>
  <c r="Z513"/>
  <c r="X513"/>
  <c r="AC513" s="1"/>
  <c r="AE513" s="1"/>
  <c r="Z511"/>
  <c r="Z509"/>
  <c r="X509"/>
  <c r="AC509" s="1"/>
  <c r="Z507"/>
  <c r="X507"/>
  <c r="AC507" s="1"/>
  <c r="AE498"/>
  <c r="AE494"/>
  <c r="AF490"/>
  <c r="AF481"/>
  <c r="AF473"/>
  <c r="AF464"/>
  <c r="V503"/>
  <c r="AA503" s="1"/>
  <c r="X503"/>
  <c r="AC503" s="1"/>
  <c r="Z503"/>
  <c r="V499"/>
  <c r="AA499" s="1"/>
  <c r="Z499"/>
  <c r="V495"/>
  <c r="AA495" s="1"/>
  <c r="X495"/>
  <c r="AC495" s="1"/>
  <c r="AE495" s="1"/>
  <c r="Z495"/>
  <c r="AE504"/>
  <c r="AE500"/>
  <c r="AE496"/>
  <c r="AF487"/>
  <c r="AF479"/>
  <c r="AF471"/>
  <c r="AF466"/>
  <c r="V457"/>
  <c r="AA457" s="1"/>
  <c r="X457"/>
  <c r="AC457" s="1"/>
  <c r="AE457" s="1"/>
  <c r="Z457"/>
  <c r="V453"/>
  <c r="AA453" s="1"/>
  <c r="X453"/>
  <c r="AC453" s="1"/>
  <c r="AE453" s="1"/>
  <c r="Z453"/>
  <c r="Z493"/>
  <c r="X493"/>
  <c r="AC493" s="1"/>
  <c r="Z491"/>
  <c r="X491"/>
  <c r="AC491" s="1"/>
  <c r="Z489"/>
  <c r="X489"/>
  <c r="AC489" s="1"/>
  <c r="Z488"/>
  <c r="X488"/>
  <c r="AC488" s="1"/>
  <c r="AE488" s="1"/>
  <c r="Z486"/>
  <c r="X486"/>
  <c r="AC486" s="1"/>
  <c r="AE486" s="1"/>
  <c r="Z484"/>
  <c r="X484"/>
  <c r="AC484" s="1"/>
  <c r="AE484" s="1"/>
  <c r="Z482"/>
  <c r="X482"/>
  <c r="AC482" s="1"/>
  <c r="AE482" s="1"/>
  <c r="Z480"/>
  <c r="X480"/>
  <c r="AC480" s="1"/>
  <c r="AE480" s="1"/>
  <c r="Z478"/>
  <c r="X478"/>
  <c r="AC478" s="1"/>
  <c r="AE478" s="1"/>
  <c r="Z476"/>
  <c r="X476"/>
  <c r="AC476" s="1"/>
  <c r="AE476" s="1"/>
  <c r="Z474"/>
  <c r="X474"/>
  <c r="AC474" s="1"/>
  <c r="AE474" s="1"/>
  <c r="Z472"/>
  <c r="X472"/>
  <c r="AC472" s="1"/>
  <c r="AE472" s="1"/>
  <c r="Z469"/>
  <c r="X469"/>
  <c r="AC469" s="1"/>
  <c r="AE469" s="1"/>
  <c r="Z467"/>
  <c r="X467"/>
  <c r="AC467" s="1"/>
  <c r="AE467" s="1"/>
  <c r="Z465"/>
  <c r="X465"/>
  <c r="AC465" s="1"/>
  <c r="AE465" s="1"/>
  <c r="Z463"/>
  <c r="X463"/>
  <c r="AC463" s="1"/>
  <c r="AE463" s="1"/>
  <c r="AE458"/>
  <c r="AF452"/>
  <c r="AF444"/>
  <c r="AF436"/>
  <c r="AF427"/>
  <c r="AF419"/>
  <c r="V459"/>
  <c r="AA459" s="1"/>
  <c r="X459"/>
  <c r="AC459" s="1"/>
  <c r="AE459" s="1"/>
  <c r="Z459"/>
  <c r="V455"/>
  <c r="AA455" s="1"/>
  <c r="X455"/>
  <c r="AC455" s="1"/>
  <c r="AE455" s="1"/>
  <c r="Z455"/>
  <c r="AE456"/>
  <c r="AF446"/>
  <c r="AF438"/>
  <c r="AF429"/>
  <c r="AF421"/>
  <c r="Z451"/>
  <c r="X451"/>
  <c r="AC451" s="1"/>
  <c r="AE451" s="1"/>
  <c r="Z449"/>
  <c r="X449"/>
  <c r="AC449" s="1"/>
  <c r="AE449" s="1"/>
  <c r="Z447"/>
  <c r="X447"/>
  <c r="AC447" s="1"/>
  <c r="AE447" s="1"/>
  <c r="Z445"/>
  <c r="X445"/>
  <c r="AC445" s="1"/>
  <c r="AE445" s="1"/>
  <c r="Z443"/>
  <c r="X443"/>
  <c r="AC443" s="1"/>
  <c r="AE443" s="1"/>
  <c r="Z441"/>
  <c r="X441"/>
  <c r="AC441" s="1"/>
  <c r="AE441" s="1"/>
  <c r="Z439"/>
  <c r="X439"/>
  <c r="AC439" s="1"/>
  <c r="AE439" s="1"/>
  <c r="Z437"/>
  <c r="X437"/>
  <c r="AC437" s="1"/>
  <c r="AE437" s="1"/>
  <c r="Z435"/>
  <c r="X435"/>
  <c r="AC435" s="1"/>
  <c r="AE435" s="1"/>
  <c r="Z434"/>
  <c r="X434"/>
  <c r="AC434" s="1"/>
  <c r="AE434" s="1"/>
  <c r="Z432"/>
  <c r="X432"/>
  <c r="AC432" s="1"/>
  <c r="AE432" s="1"/>
  <c r="Z430"/>
  <c r="X430"/>
  <c r="AC430" s="1"/>
  <c r="AE430" s="1"/>
  <c r="Z428"/>
  <c r="X428"/>
  <c r="AC428" s="1"/>
  <c r="AE428" s="1"/>
  <c r="Z426"/>
  <c r="X426"/>
  <c r="AC426" s="1"/>
  <c r="AE426" s="1"/>
  <c r="Z424"/>
  <c r="X424"/>
  <c r="AC424" s="1"/>
  <c r="AE424" s="1"/>
  <c r="Z422"/>
  <c r="X422"/>
  <c r="AC422" s="1"/>
  <c r="AE422" s="1"/>
  <c r="Z420"/>
  <c r="X420"/>
  <c r="AC420" s="1"/>
  <c r="AE420" s="1"/>
  <c r="Z418"/>
  <c r="X418"/>
  <c r="AC418" s="1"/>
  <c r="AE418" s="1"/>
  <c r="AM587"/>
  <c r="AN587" s="1"/>
  <c r="AE588"/>
  <c r="AF587"/>
  <c r="AE586"/>
  <c r="AF585"/>
  <c r="AE584"/>
  <c r="AF583"/>
  <c r="AE582"/>
  <c r="AF581"/>
  <c r="AE580"/>
  <c r="AF579"/>
  <c r="AE578"/>
  <c r="AF577"/>
  <c r="AE576"/>
  <c r="AF575"/>
  <c r="AE574"/>
  <c r="AF573"/>
  <c r="AE572"/>
  <c r="AF571"/>
  <c r="AE570"/>
  <c r="AF569"/>
  <c r="AE568"/>
  <c r="AF567"/>
  <c r="AE566"/>
  <c r="AF565"/>
  <c r="AE564"/>
  <c r="AF563"/>
  <c r="AG94"/>
  <c r="AF588"/>
  <c r="AF586"/>
  <c r="AF584"/>
  <c r="AF582"/>
  <c r="AF580"/>
  <c r="AF578"/>
  <c r="AF576"/>
  <c r="AF574"/>
  <c r="AF572"/>
  <c r="AF570"/>
  <c r="AF568"/>
  <c r="AF566"/>
  <c r="AF564"/>
  <c r="V413"/>
  <c r="AA413" s="1"/>
  <c r="Y413"/>
  <c r="AD413" s="1"/>
  <c r="V415"/>
  <c r="AA415" s="1"/>
  <c r="Y415"/>
  <c r="AD415" s="1"/>
  <c r="AP416"/>
  <c r="AP414"/>
  <c r="AP412"/>
  <c r="AP410"/>
  <c r="AP408"/>
  <c r="AP406"/>
  <c r="AP404"/>
  <c r="AP402"/>
  <c r="AP400"/>
  <c r="AP398"/>
  <c r="AP396"/>
  <c r="AP394"/>
  <c r="AP392"/>
  <c r="AP390"/>
  <c r="AP388"/>
  <c r="AP386"/>
  <c r="AP384"/>
  <c r="AP382"/>
  <c r="AP380"/>
  <c r="AP378"/>
  <c r="AP376"/>
  <c r="AP374"/>
  <c r="AP372"/>
  <c r="AP370"/>
  <c r="AP368"/>
  <c r="AP366"/>
  <c r="AP364"/>
  <c r="AP362"/>
  <c r="AP360"/>
  <c r="AP358"/>
  <c r="AP356"/>
  <c r="AP354"/>
  <c r="AP352"/>
  <c r="AP350"/>
  <c r="AP348"/>
  <c r="AP346"/>
  <c r="AP344"/>
  <c r="AP342"/>
  <c r="AP340"/>
  <c r="AP338"/>
  <c r="AP336"/>
  <c r="AP334"/>
  <c r="AP332"/>
  <c r="AP330"/>
  <c r="AP328"/>
  <c r="AP326"/>
  <c r="AP324"/>
  <c r="AP322"/>
  <c r="AP320"/>
  <c r="AP318"/>
  <c r="AP316"/>
  <c r="AP314"/>
  <c r="AP312"/>
  <c r="AP310"/>
  <c r="AP308"/>
  <c r="AP306"/>
  <c r="AP304"/>
  <c r="AP302"/>
  <c r="AP300"/>
  <c r="AP298"/>
  <c r="AP296"/>
  <c r="AP294"/>
  <c r="AP292"/>
  <c r="AP290"/>
  <c r="AP288"/>
  <c r="AP286"/>
  <c r="AP284"/>
  <c r="AP282"/>
  <c r="AP280"/>
  <c r="AP278"/>
  <c r="AP276"/>
  <c r="AP274"/>
  <c r="AP272"/>
  <c r="AP270"/>
  <c r="AP268"/>
  <c r="AP266"/>
  <c r="AP264"/>
  <c r="AP262"/>
  <c r="AP260"/>
  <c r="AP258"/>
  <c r="AP256"/>
  <c r="AP254"/>
  <c r="AP252"/>
  <c r="AP250"/>
  <c r="AP248"/>
  <c r="AP246"/>
  <c r="AS246" s="1"/>
  <c r="AP244"/>
  <c r="AS244" s="1"/>
  <c r="AP242"/>
  <c r="AS242" s="1"/>
  <c r="AP240"/>
  <c r="AS240" s="1"/>
  <c r="AP238"/>
  <c r="AS238" s="1"/>
  <c r="AP236"/>
  <c r="AS236" s="1"/>
  <c r="AP234"/>
  <c r="AS234" s="1"/>
  <c r="AP232"/>
  <c r="AS232" s="1"/>
  <c r="AP230"/>
  <c r="AS230" s="1"/>
  <c r="AP228"/>
  <c r="AS228" s="1"/>
  <c r="AP226"/>
  <c r="AS226" s="1"/>
  <c r="AP224"/>
  <c r="AS224" s="1"/>
  <c r="AP222"/>
  <c r="AP220"/>
  <c r="AP218"/>
  <c r="AP216"/>
  <c r="AP214"/>
  <c r="AP212"/>
  <c r="AP210"/>
  <c r="AP208"/>
  <c r="AP206"/>
  <c r="AP204"/>
  <c r="AP202"/>
  <c r="AP200"/>
  <c r="AP198"/>
  <c r="AP196"/>
  <c r="AP194"/>
  <c r="AP192"/>
  <c r="AP190"/>
  <c r="AP188"/>
  <c r="AP4"/>
  <c r="AP415"/>
  <c r="AP413"/>
  <c r="AS413" s="1"/>
  <c r="AP411"/>
  <c r="AP409"/>
  <c r="AP407"/>
  <c r="AP405"/>
  <c r="AP403"/>
  <c r="AP401"/>
  <c r="AP399"/>
  <c r="AP397"/>
  <c r="AP395"/>
  <c r="AP393"/>
  <c r="AP391"/>
  <c r="AP389"/>
  <c r="AP387"/>
  <c r="AP385"/>
  <c r="AP383"/>
  <c r="AP381"/>
  <c r="AP379"/>
  <c r="AP377"/>
  <c r="AP375"/>
  <c r="AP373"/>
  <c r="AP371"/>
  <c r="AP369"/>
  <c r="AP367"/>
  <c r="AP365"/>
  <c r="AP363"/>
  <c r="AP361"/>
  <c r="AS361" s="1"/>
  <c r="AP359"/>
  <c r="AP357"/>
  <c r="AP355"/>
  <c r="AP353"/>
  <c r="AP351"/>
  <c r="AP349"/>
  <c r="AP347"/>
  <c r="AP345"/>
  <c r="AP343"/>
  <c r="AP341"/>
  <c r="AP339"/>
  <c r="AP337"/>
  <c r="AP335"/>
  <c r="AP333"/>
  <c r="AP331"/>
  <c r="AP329"/>
  <c r="AP327"/>
  <c r="AP325"/>
  <c r="AP323"/>
  <c r="AP321"/>
  <c r="AP319"/>
  <c r="AP317"/>
  <c r="AP315"/>
  <c r="AP313"/>
  <c r="AP311"/>
  <c r="AP309"/>
  <c r="AP307"/>
  <c r="AP305"/>
  <c r="AP303"/>
  <c r="AP301"/>
  <c r="AP299"/>
  <c r="AP297"/>
  <c r="AP295"/>
  <c r="AP293"/>
  <c r="AP291"/>
  <c r="AP289"/>
  <c r="AP287"/>
  <c r="AP285"/>
  <c r="AP283"/>
  <c r="AP281"/>
  <c r="AP279"/>
  <c r="AP277"/>
  <c r="AP275"/>
  <c r="AP273"/>
  <c r="AP271"/>
  <c r="AP269"/>
  <c r="AP267"/>
  <c r="AP265"/>
  <c r="AP263"/>
  <c r="AP261"/>
  <c r="AP259"/>
  <c r="AP257"/>
  <c r="AP255"/>
  <c r="AS255" s="1"/>
  <c r="AP253"/>
  <c r="AP251"/>
  <c r="AP249"/>
  <c r="AP247"/>
  <c r="AP245"/>
  <c r="AP243"/>
  <c r="AP241"/>
  <c r="AP239"/>
  <c r="AP237"/>
  <c r="AP235"/>
  <c r="AP233"/>
  <c r="AP231"/>
  <c r="AP229"/>
  <c r="AP227"/>
  <c r="AP225"/>
  <c r="AP223"/>
  <c r="AP221"/>
  <c r="AP219"/>
  <c r="AP217"/>
  <c r="AP215"/>
  <c r="AP213"/>
  <c r="AP211"/>
  <c r="AP209"/>
  <c r="AP207"/>
  <c r="AP205"/>
  <c r="AP203"/>
  <c r="AP201"/>
  <c r="AP199"/>
  <c r="AP197"/>
  <c r="AP195"/>
  <c r="AP193"/>
  <c r="AP191"/>
  <c r="AP189"/>
  <c r="AP187"/>
  <c r="AP185"/>
  <c r="AP183"/>
  <c r="AP181"/>
  <c r="AP179"/>
  <c r="AP177"/>
  <c r="AP175"/>
  <c r="AP173"/>
  <c r="AP171"/>
  <c r="AP169"/>
  <c r="AP167"/>
  <c r="AP165"/>
  <c r="AP163"/>
  <c r="AP161"/>
  <c r="AP159"/>
  <c r="AP157"/>
  <c r="AP155"/>
  <c r="AP153"/>
  <c r="AP151"/>
  <c r="AP149"/>
  <c r="AP147"/>
  <c r="AP145"/>
  <c r="AP143"/>
  <c r="AP141"/>
  <c r="AP139"/>
  <c r="AP137"/>
  <c r="AP135"/>
  <c r="AP133"/>
  <c r="AP131"/>
  <c r="AP129"/>
  <c r="AP127"/>
  <c r="AP125"/>
  <c r="AP123"/>
  <c r="AP121"/>
  <c r="AP119"/>
  <c r="AP117"/>
  <c r="AP115"/>
  <c r="AP113"/>
  <c r="AP111"/>
  <c r="AP109"/>
  <c r="AP107"/>
  <c r="AP105"/>
  <c r="AP103"/>
  <c r="AP101"/>
  <c r="AP99"/>
  <c r="AP97"/>
  <c r="AP95"/>
  <c r="AP92"/>
  <c r="AP90"/>
  <c r="AP88"/>
  <c r="AP86"/>
  <c r="AP84"/>
  <c r="AP82"/>
  <c r="AP80"/>
  <c r="AP78"/>
  <c r="AP76"/>
  <c r="AP74"/>
  <c r="AP72"/>
  <c r="AP70"/>
  <c r="AP68"/>
  <c r="AP66"/>
  <c r="AP64"/>
  <c r="AP62"/>
  <c r="AP59"/>
  <c r="AP57"/>
  <c r="AP55"/>
  <c r="AP53"/>
  <c r="AP51"/>
  <c r="AP49"/>
  <c r="AP47"/>
  <c r="AP45"/>
  <c r="AP43"/>
  <c r="AP41"/>
  <c r="AP39"/>
  <c r="AP37"/>
  <c r="AP35"/>
  <c r="AP33"/>
  <c r="AP31"/>
  <c r="AP29"/>
  <c r="AP27"/>
  <c r="AP25"/>
  <c r="AP23"/>
  <c r="AP21"/>
  <c r="AP19"/>
  <c r="AP17"/>
  <c r="AP15"/>
  <c r="AP13"/>
  <c r="AP11"/>
  <c r="AP9"/>
  <c r="AP7"/>
  <c r="AP5"/>
  <c r="AN588"/>
  <c r="AN586"/>
  <c r="AN584"/>
  <c r="AN582"/>
  <c r="AN580"/>
  <c r="AN578"/>
  <c r="AN576"/>
  <c r="AN574"/>
  <c r="AN572"/>
  <c r="AN570"/>
  <c r="AN568"/>
  <c r="AN566"/>
  <c r="AP186"/>
  <c r="AP184"/>
  <c r="AP182"/>
  <c r="AP180"/>
  <c r="AP178"/>
  <c r="AP176"/>
  <c r="AP174"/>
  <c r="AP172"/>
  <c r="AP170"/>
  <c r="AP168"/>
  <c r="AP166"/>
  <c r="AP164"/>
  <c r="AP162"/>
  <c r="AP160"/>
  <c r="AP158"/>
  <c r="AP156"/>
  <c r="AP154"/>
  <c r="AP152"/>
  <c r="AP150"/>
  <c r="AP148"/>
  <c r="AP146"/>
  <c r="AP144"/>
  <c r="AP142"/>
  <c r="AP140"/>
  <c r="AP138"/>
  <c r="AP136"/>
  <c r="AP134"/>
  <c r="AP132"/>
  <c r="AP130"/>
  <c r="AP128"/>
  <c r="AP126"/>
  <c r="AP124"/>
  <c r="AP122"/>
  <c r="AP120"/>
  <c r="AP118"/>
  <c r="AP116"/>
  <c r="AP114"/>
  <c r="AP112"/>
  <c r="AP110"/>
  <c r="AP108"/>
  <c r="AP106"/>
  <c r="AP104"/>
  <c r="AP102"/>
  <c r="AP100"/>
  <c r="AP98"/>
  <c r="AP96"/>
  <c r="AP93"/>
  <c r="AP91"/>
  <c r="AP89"/>
  <c r="AP87"/>
  <c r="AP85"/>
  <c r="AP83"/>
  <c r="AP81"/>
  <c r="AP79"/>
  <c r="AP77"/>
  <c r="AP75"/>
  <c r="AP73"/>
  <c r="AP71"/>
  <c r="AP69"/>
  <c r="AP67"/>
  <c r="AP65"/>
  <c r="AP63"/>
  <c r="AP60"/>
  <c r="AS60" s="1"/>
  <c r="AP58"/>
  <c r="AP56"/>
  <c r="AP54"/>
  <c r="AP52"/>
  <c r="AP50"/>
  <c r="AP48"/>
  <c r="AP46"/>
  <c r="AP44"/>
  <c r="AP42"/>
  <c r="AP40"/>
  <c r="AP38"/>
  <c r="AP36"/>
  <c r="AP34"/>
  <c r="AP32"/>
  <c r="AP30"/>
  <c r="AP28"/>
  <c r="AP26"/>
  <c r="AP24"/>
  <c r="AP22"/>
  <c r="AP20"/>
  <c r="AP18"/>
  <c r="AP16"/>
  <c r="AP14"/>
  <c r="AP12"/>
  <c r="AP10"/>
  <c r="AP8"/>
  <c r="AP6"/>
  <c r="AN562"/>
  <c r="AN585"/>
  <c r="AN583"/>
  <c r="AN581"/>
  <c r="AN579"/>
  <c r="AN577"/>
  <c r="AN575"/>
  <c r="AN573"/>
  <c r="AN571"/>
  <c r="AN569"/>
  <c r="AN567"/>
  <c r="AN565"/>
  <c r="AN563"/>
  <c r="AP61"/>
  <c r="AO94"/>
  <c r="AK94"/>
  <c r="W415"/>
  <c r="AB415" s="1"/>
  <c r="W413"/>
  <c r="AB413" s="1"/>
  <c r="V336"/>
  <c r="AA336" s="1"/>
  <c r="Y336"/>
  <c r="AD336" s="1"/>
  <c r="W336"/>
  <c r="AB336" s="1"/>
  <c r="V339"/>
  <c r="AA339" s="1"/>
  <c r="Y339"/>
  <c r="AD339" s="1"/>
  <c r="W339"/>
  <c r="AB339" s="1"/>
  <c r="V340"/>
  <c r="AA340" s="1"/>
  <c r="Y340"/>
  <c r="AD340" s="1"/>
  <c r="W340"/>
  <c r="AB340" s="1"/>
  <c r="V341"/>
  <c r="AA341" s="1"/>
  <c r="Y341"/>
  <c r="AD341" s="1"/>
  <c r="W341"/>
  <c r="AB341" s="1"/>
  <c r="V342"/>
  <c r="AA342" s="1"/>
  <c r="Y342"/>
  <c r="AD342" s="1"/>
  <c r="W342"/>
  <c r="AB342" s="1"/>
  <c r="V345"/>
  <c r="AA345" s="1"/>
  <c r="Y345"/>
  <c r="AD345" s="1"/>
  <c r="W345"/>
  <c r="AB345" s="1"/>
  <c r="V348"/>
  <c r="AA348" s="1"/>
  <c r="Y348"/>
  <c r="AD348" s="1"/>
  <c r="W348"/>
  <c r="AB348" s="1"/>
  <c r="V351"/>
  <c r="AA351" s="1"/>
  <c r="Y351"/>
  <c r="AD351" s="1"/>
  <c r="W351"/>
  <c r="AB351" s="1"/>
  <c r="V354"/>
  <c r="AA354" s="1"/>
  <c r="Y354"/>
  <c r="AD354" s="1"/>
  <c r="W354"/>
  <c r="AB354" s="1"/>
  <c r="V355"/>
  <c r="AA355" s="1"/>
  <c r="Y355"/>
  <c r="AD355" s="1"/>
  <c r="W355"/>
  <c r="AB355" s="1"/>
  <c r="V356"/>
  <c r="AA356" s="1"/>
  <c r="Y356"/>
  <c r="AD356" s="1"/>
  <c r="W356"/>
  <c r="AB356" s="1"/>
  <c r="V360"/>
  <c r="AA360" s="1"/>
  <c r="Y360"/>
  <c r="AD360" s="1"/>
  <c r="W360"/>
  <c r="AB360" s="1"/>
  <c r="W363"/>
  <c r="AB363" s="1"/>
  <c r="Y363"/>
  <c r="AD363" s="1"/>
  <c r="W366"/>
  <c r="AB366" s="1"/>
  <c r="Y366"/>
  <c r="AD366" s="1"/>
  <c r="W367"/>
  <c r="AB367" s="1"/>
  <c r="Y367"/>
  <c r="AD367" s="1"/>
  <c r="W368"/>
  <c r="AB368" s="1"/>
  <c r="Y368"/>
  <c r="AD368" s="1"/>
  <c r="Y369"/>
  <c r="AD369" s="1"/>
  <c r="W369"/>
  <c r="AB369" s="1"/>
  <c r="W372"/>
  <c r="AB372" s="1"/>
  <c r="Y372"/>
  <c r="AD372" s="1"/>
  <c r="W375"/>
  <c r="AB375" s="1"/>
  <c r="Y375"/>
  <c r="AD375" s="1"/>
  <c r="W376"/>
  <c r="AB376" s="1"/>
  <c r="Y376"/>
  <c r="AD376" s="1"/>
  <c r="Y377"/>
  <c r="AD377" s="1"/>
  <c r="W377"/>
  <c r="AB377" s="1"/>
  <c r="V378"/>
  <c r="AA378" s="1"/>
  <c r="Z378"/>
  <c r="X378"/>
  <c r="AC378" s="1"/>
  <c r="W381"/>
  <c r="AB381" s="1"/>
  <c r="Y381"/>
  <c r="AD381" s="1"/>
  <c r="V381"/>
  <c r="AA381" s="1"/>
  <c r="X381"/>
  <c r="AC381" s="1"/>
  <c r="Z381"/>
  <c r="W383"/>
  <c r="AB383" s="1"/>
  <c r="Y383"/>
  <c r="AD383" s="1"/>
  <c r="V383"/>
  <c r="AA383" s="1"/>
  <c r="X383"/>
  <c r="AC383" s="1"/>
  <c r="Z383"/>
  <c r="W385"/>
  <c r="AB385" s="1"/>
  <c r="Y385"/>
  <c r="AD385" s="1"/>
  <c r="V385"/>
  <c r="AA385" s="1"/>
  <c r="X385"/>
  <c r="AC385" s="1"/>
  <c r="Z385"/>
  <c r="W389"/>
  <c r="AB389" s="1"/>
  <c r="Y389"/>
  <c r="AD389" s="1"/>
  <c r="V389"/>
  <c r="AA389" s="1"/>
  <c r="X389"/>
  <c r="AC389" s="1"/>
  <c r="Z389"/>
  <c r="V390"/>
  <c r="AA390" s="1"/>
  <c r="X390"/>
  <c r="AC390" s="1"/>
  <c r="Z390"/>
  <c r="W390"/>
  <c r="AB390" s="1"/>
  <c r="Y390"/>
  <c r="AD390" s="1"/>
  <c r="W391"/>
  <c r="AB391" s="1"/>
  <c r="Y391"/>
  <c r="AD391" s="1"/>
  <c r="V391"/>
  <c r="AA391" s="1"/>
  <c r="X391"/>
  <c r="AC391" s="1"/>
  <c r="Z391"/>
  <c r="V392"/>
  <c r="AA392" s="1"/>
  <c r="X392"/>
  <c r="AC392" s="1"/>
  <c r="Z392"/>
  <c r="W392"/>
  <c r="AB392" s="1"/>
  <c r="Y392"/>
  <c r="AD392" s="1"/>
  <c r="W393"/>
  <c r="AB393" s="1"/>
  <c r="Y393"/>
  <c r="AD393" s="1"/>
  <c r="V393"/>
  <c r="AA393" s="1"/>
  <c r="X393"/>
  <c r="AC393" s="1"/>
  <c r="Z393"/>
  <c r="V394"/>
  <c r="AA394" s="1"/>
  <c r="X394"/>
  <c r="AC394" s="1"/>
  <c r="Z394"/>
  <c r="W394"/>
  <c r="AB394" s="1"/>
  <c r="Y394"/>
  <c r="AD394" s="1"/>
  <c r="W395"/>
  <c r="AB395" s="1"/>
  <c r="Y395"/>
  <c r="AD395" s="1"/>
  <c r="V395"/>
  <c r="AA395" s="1"/>
  <c r="X395"/>
  <c r="AC395" s="1"/>
  <c r="Z395"/>
  <c r="V396"/>
  <c r="AA396" s="1"/>
  <c r="X396"/>
  <c r="AC396" s="1"/>
  <c r="Z396"/>
  <c r="W396"/>
  <c r="AB396" s="1"/>
  <c r="Y396"/>
  <c r="AD396" s="1"/>
  <c r="W397"/>
  <c r="AB397" s="1"/>
  <c r="Y397"/>
  <c r="AD397" s="1"/>
  <c r="V397"/>
  <c r="AA397" s="1"/>
  <c r="X397"/>
  <c r="AC397" s="1"/>
  <c r="Z397"/>
  <c r="V398"/>
  <c r="AA398" s="1"/>
  <c r="X398"/>
  <c r="AC398" s="1"/>
  <c r="Z398"/>
  <c r="W398"/>
  <c r="AB398" s="1"/>
  <c r="Y398"/>
  <c r="AD398" s="1"/>
  <c r="W399"/>
  <c r="AB399" s="1"/>
  <c r="Y399"/>
  <c r="AD399" s="1"/>
  <c r="V399"/>
  <c r="AA399" s="1"/>
  <c r="X399"/>
  <c r="AC399" s="1"/>
  <c r="Z399"/>
  <c r="V400"/>
  <c r="AA400" s="1"/>
  <c r="X400"/>
  <c r="AC400" s="1"/>
  <c r="Z400"/>
  <c r="W400"/>
  <c r="AB400" s="1"/>
  <c r="Y400"/>
  <c r="AD400" s="1"/>
  <c r="W401"/>
  <c r="AB401" s="1"/>
  <c r="Y401"/>
  <c r="AD401" s="1"/>
  <c r="V401"/>
  <c r="AA401" s="1"/>
  <c r="X401"/>
  <c r="AC401" s="1"/>
  <c r="Z401"/>
  <c r="V402"/>
  <c r="AA402" s="1"/>
  <c r="X402"/>
  <c r="AC402" s="1"/>
  <c r="Z402"/>
  <c r="W402"/>
  <c r="AB402" s="1"/>
  <c r="Y402"/>
  <c r="AD402" s="1"/>
  <c r="W403"/>
  <c r="AB403" s="1"/>
  <c r="Y403"/>
  <c r="AD403" s="1"/>
  <c r="V403"/>
  <c r="AA403" s="1"/>
  <c r="X403"/>
  <c r="AC403" s="1"/>
  <c r="Z403"/>
  <c r="V404"/>
  <c r="AA404" s="1"/>
  <c r="X404"/>
  <c r="AC404" s="1"/>
  <c r="Z404"/>
  <c r="W404"/>
  <c r="AB404" s="1"/>
  <c r="Y404"/>
  <c r="AD404" s="1"/>
  <c r="W405"/>
  <c r="AB405" s="1"/>
  <c r="Y405"/>
  <c r="AD405" s="1"/>
  <c r="V405"/>
  <c r="AA405" s="1"/>
  <c r="X405"/>
  <c r="AC405" s="1"/>
  <c r="Z405"/>
  <c r="V406"/>
  <c r="AA406" s="1"/>
  <c r="X406"/>
  <c r="AC406" s="1"/>
  <c r="Z406"/>
  <c r="W406"/>
  <c r="AB406" s="1"/>
  <c r="Y406"/>
  <c r="AD406" s="1"/>
  <c r="W407"/>
  <c r="AB407" s="1"/>
  <c r="Y407"/>
  <c r="AD407" s="1"/>
  <c r="V407"/>
  <c r="AA407" s="1"/>
  <c r="X407"/>
  <c r="AC407" s="1"/>
  <c r="Z407"/>
  <c r="V408"/>
  <c r="AA408" s="1"/>
  <c r="X408"/>
  <c r="AC408" s="1"/>
  <c r="Z408"/>
  <c r="W408"/>
  <c r="AB408" s="1"/>
  <c r="Y408"/>
  <c r="AD408" s="1"/>
  <c r="W409"/>
  <c r="AB409" s="1"/>
  <c r="Y409"/>
  <c r="AD409" s="1"/>
  <c r="V409"/>
  <c r="AA409" s="1"/>
  <c r="X409"/>
  <c r="AC409" s="1"/>
  <c r="Z409"/>
  <c r="V410"/>
  <c r="AA410" s="1"/>
  <c r="X410"/>
  <c r="AC410" s="1"/>
  <c r="Z410"/>
  <c r="W410"/>
  <c r="AB410" s="1"/>
  <c r="Y410"/>
  <c r="AD410" s="1"/>
  <c r="W411"/>
  <c r="AB411" s="1"/>
  <c r="Y411"/>
  <c r="AD411" s="1"/>
  <c r="V411"/>
  <c r="AA411" s="1"/>
  <c r="X411"/>
  <c r="AC411" s="1"/>
  <c r="Z411"/>
  <c r="V414"/>
  <c r="AA414" s="1"/>
  <c r="X414"/>
  <c r="AC414" s="1"/>
  <c r="Z414"/>
  <c r="W414"/>
  <c r="AB414" s="1"/>
  <c r="Y414"/>
  <c r="AD414" s="1"/>
  <c r="V416"/>
  <c r="AA416" s="1"/>
  <c r="X416"/>
  <c r="AC416" s="1"/>
  <c r="Z416"/>
  <c r="W416"/>
  <c r="AB416" s="1"/>
  <c r="Y416"/>
  <c r="AD416" s="1"/>
  <c r="V327"/>
  <c r="AA327" s="1"/>
  <c r="Y327"/>
  <c r="AD327" s="1"/>
  <c r="W327"/>
  <c r="AB327" s="1"/>
  <c r="V330"/>
  <c r="AA330" s="1"/>
  <c r="Y330"/>
  <c r="AD330" s="1"/>
  <c r="W330"/>
  <c r="AB330" s="1"/>
  <c r="V333"/>
  <c r="AA333" s="1"/>
  <c r="Y333"/>
  <c r="AD333" s="1"/>
  <c r="W333"/>
  <c r="AB333" s="1"/>
  <c r="V382"/>
  <c r="AA382" s="1"/>
  <c r="X382"/>
  <c r="AC382" s="1"/>
  <c r="Z382"/>
  <c r="W382"/>
  <c r="AB382" s="1"/>
  <c r="Y382"/>
  <c r="AD382" s="1"/>
  <c r="V386"/>
  <c r="AA386" s="1"/>
  <c r="X386"/>
  <c r="AC386" s="1"/>
  <c r="Z386"/>
  <c r="W386"/>
  <c r="AB386" s="1"/>
  <c r="Y386"/>
  <c r="AD386" s="1"/>
  <c r="V388"/>
  <c r="AA388" s="1"/>
  <c r="X388"/>
  <c r="AC388" s="1"/>
  <c r="Z388"/>
  <c r="W388"/>
  <c r="AB388" s="1"/>
  <c r="Y388"/>
  <c r="AD388" s="1"/>
  <c r="Z415"/>
  <c r="X415"/>
  <c r="AC415" s="1"/>
  <c r="Z413"/>
  <c r="X413"/>
  <c r="AC413" s="1"/>
  <c r="U412"/>
  <c r="U384"/>
  <c r="U380"/>
  <c r="U371"/>
  <c r="X371" s="1"/>
  <c r="AC371" s="1"/>
  <c r="U364"/>
  <c r="V364" s="1"/>
  <c r="AA364" s="1"/>
  <c r="U387"/>
  <c r="U379"/>
  <c r="U374"/>
  <c r="V374" s="1"/>
  <c r="AA374" s="1"/>
  <c r="U373"/>
  <c r="X373" s="1"/>
  <c r="AC373" s="1"/>
  <c r="U370"/>
  <c r="V370" s="1"/>
  <c r="AA370" s="1"/>
  <c r="U365"/>
  <c r="X365" s="1"/>
  <c r="AC365" s="1"/>
  <c r="U362"/>
  <c r="V362" s="1"/>
  <c r="AA362" s="1"/>
  <c r="U359"/>
  <c r="Z359" s="1"/>
  <c r="U358"/>
  <c r="Z358" s="1"/>
  <c r="U357"/>
  <c r="Z357" s="1"/>
  <c r="U353"/>
  <c r="X353" s="1"/>
  <c r="AC353" s="1"/>
  <c r="U352"/>
  <c r="Z352" s="1"/>
  <c r="U350"/>
  <c r="Z350" s="1"/>
  <c r="U349"/>
  <c r="Z349" s="1"/>
  <c r="U347"/>
  <c r="X347" s="1"/>
  <c r="AC347" s="1"/>
  <c r="U346"/>
  <c r="Z346" s="1"/>
  <c r="U344"/>
  <c r="Z344" s="1"/>
  <c r="U343"/>
  <c r="Z343" s="1"/>
  <c r="U338"/>
  <c r="X338" s="1"/>
  <c r="AC338" s="1"/>
  <c r="U337"/>
  <c r="Z337" s="1"/>
  <c r="U335"/>
  <c r="Z335" s="1"/>
  <c r="U334"/>
  <c r="Z334" s="1"/>
  <c r="U332"/>
  <c r="X332" s="1"/>
  <c r="AC332" s="1"/>
  <c r="U331"/>
  <c r="Z331" s="1"/>
  <c r="U329"/>
  <c r="Z329" s="1"/>
  <c r="U328"/>
  <c r="Z328" s="1"/>
  <c r="AF391"/>
  <c r="AF392"/>
  <c r="V377"/>
  <c r="AA377" s="1"/>
  <c r="X377"/>
  <c r="AC377" s="1"/>
  <c r="Z377"/>
  <c r="V375"/>
  <c r="AA375" s="1"/>
  <c r="X375"/>
  <c r="AC375" s="1"/>
  <c r="Z375"/>
  <c r="V369"/>
  <c r="AA369" s="1"/>
  <c r="X369"/>
  <c r="AC369" s="1"/>
  <c r="Z369"/>
  <c r="V367"/>
  <c r="AA367" s="1"/>
  <c r="X367"/>
  <c r="AC367" s="1"/>
  <c r="Z367"/>
  <c r="V363"/>
  <c r="AA363" s="1"/>
  <c r="X363"/>
  <c r="AC363" s="1"/>
  <c r="Z363"/>
  <c r="V361"/>
  <c r="AA361" s="1"/>
  <c r="X361"/>
  <c r="AC361" s="1"/>
  <c r="Z361"/>
  <c r="Y378"/>
  <c r="AD378" s="1"/>
  <c r="W378"/>
  <c r="AB378" s="1"/>
  <c r="V376"/>
  <c r="AA376" s="1"/>
  <c r="X376"/>
  <c r="AC376" s="1"/>
  <c r="Z376"/>
  <c r="V372"/>
  <c r="AA372" s="1"/>
  <c r="X372"/>
  <c r="AC372" s="1"/>
  <c r="Z372"/>
  <c r="V368"/>
  <c r="AA368" s="1"/>
  <c r="X368"/>
  <c r="AC368" s="1"/>
  <c r="Z368"/>
  <c r="V366"/>
  <c r="AA366" s="1"/>
  <c r="X366"/>
  <c r="AC366" s="1"/>
  <c r="Z366"/>
  <c r="Z360"/>
  <c r="X360"/>
  <c r="AC360" s="1"/>
  <c r="Z356"/>
  <c r="X356"/>
  <c r="AC356" s="1"/>
  <c r="Z355"/>
  <c r="X355"/>
  <c r="AC355" s="1"/>
  <c r="Z354"/>
  <c r="X354"/>
  <c r="AC354" s="1"/>
  <c r="Z351"/>
  <c r="X351"/>
  <c r="AC351" s="1"/>
  <c r="Z348"/>
  <c r="X348"/>
  <c r="AC348" s="1"/>
  <c r="Z345"/>
  <c r="X345"/>
  <c r="AC345" s="1"/>
  <c r="Z342"/>
  <c r="X342"/>
  <c r="AC342" s="1"/>
  <c r="Z341"/>
  <c r="X341"/>
  <c r="AC341" s="1"/>
  <c r="Z340"/>
  <c r="X340"/>
  <c r="AC340" s="1"/>
  <c r="Z339"/>
  <c r="X339"/>
  <c r="AC339" s="1"/>
  <c r="X337"/>
  <c r="AC337" s="1"/>
  <c r="Z336"/>
  <c r="X336"/>
  <c r="AC336" s="1"/>
  <c r="Z333"/>
  <c r="X333"/>
  <c r="AC333" s="1"/>
  <c r="Z330"/>
  <c r="X330"/>
  <c r="AC330" s="1"/>
  <c r="Z327"/>
  <c r="X327"/>
  <c r="AC327" s="1"/>
  <c r="R342"/>
  <c r="R378"/>
  <c r="R336"/>
  <c r="R372"/>
  <c r="U325"/>
  <c r="U323"/>
  <c r="U321"/>
  <c r="U319"/>
  <c r="U317"/>
  <c r="U316"/>
  <c r="Y316" s="1"/>
  <c r="AD316" s="1"/>
  <c r="U315"/>
  <c r="X315" s="1"/>
  <c r="AC315" s="1"/>
  <c r="U312"/>
  <c r="X312" s="1"/>
  <c r="AC312" s="1"/>
  <c r="U311"/>
  <c r="V311" s="1"/>
  <c r="AA311" s="1"/>
  <c r="U308"/>
  <c r="X308" s="1"/>
  <c r="AC308" s="1"/>
  <c r="U307"/>
  <c r="X307" s="1"/>
  <c r="AC307" s="1"/>
  <c r="U304"/>
  <c r="X304" s="1"/>
  <c r="AC304" s="1"/>
  <c r="U303"/>
  <c r="V303" s="1"/>
  <c r="AA303" s="1"/>
  <c r="U273"/>
  <c r="W273" s="1"/>
  <c r="AB273" s="1"/>
  <c r="U271"/>
  <c r="Z271" s="1"/>
  <c r="U269"/>
  <c r="W269" s="1"/>
  <c r="AB269" s="1"/>
  <c r="U267"/>
  <c r="X267" s="1"/>
  <c r="AC267" s="1"/>
  <c r="R339"/>
  <c r="R340"/>
  <c r="R341"/>
  <c r="R354"/>
  <c r="R355"/>
  <c r="R356"/>
  <c r="R360"/>
  <c r="R366"/>
  <c r="R367"/>
  <c r="R368"/>
  <c r="R375"/>
  <c r="R376"/>
  <c r="R377"/>
  <c r="R382"/>
  <c r="R386"/>
  <c r="R388"/>
  <c r="U326"/>
  <c r="U324"/>
  <c r="U322"/>
  <c r="U320"/>
  <c r="U318"/>
  <c r="U314"/>
  <c r="X314" s="1"/>
  <c r="AC314" s="1"/>
  <c r="U313"/>
  <c r="X313" s="1"/>
  <c r="AC313" s="1"/>
  <c r="U310"/>
  <c r="V310" s="1"/>
  <c r="AA310" s="1"/>
  <c r="U309"/>
  <c r="X309" s="1"/>
  <c r="AC309" s="1"/>
  <c r="U306"/>
  <c r="X306" s="1"/>
  <c r="AC306" s="1"/>
  <c r="U305"/>
  <c r="X305" s="1"/>
  <c r="AC305" s="1"/>
  <c r="U302"/>
  <c r="V302" s="1"/>
  <c r="AA302" s="1"/>
  <c r="U301"/>
  <c r="X301" s="1"/>
  <c r="AC301" s="1"/>
  <c r="U300"/>
  <c r="X300" s="1"/>
  <c r="AC300" s="1"/>
  <c r="U299"/>
  <c r="X299" s="1"/>
  <c r="AC299" s="1"/>
  <c r="U298"/>
  <c r="X298" s="1"/>
  <c r="AC298" s="1"/>
  <c r="U297"/>
  <c r="X297" s="1"/>
  <c r="AC297" s="1"/>
  <c r="U296"/>
  <c r="X296" s="1"/>
  <c r="AC296" s="1"/>
  <c r="U295"/>
  <c r="X295" s="1"/>
  <c r="AC295" s="1"/>
  <c r="U294"/>
  <c r="X294" s="1"/>
  <c r="AC294" s="1"/>
  <c r="U293"/>
  <c r="X293" s="1"/>
  <c r="AC293" s="1"/>
  <c r="U292"/>
  <c r="X292" s="1"/>
  <c r="AC292" s="1"/>
  <c r="U291"/>
  <c r="X291" s="1"/>
  <c r="AC291" s="1"/>
  <c r="U290"/>
  <c r="X290" s="1"/>
  <c r="AC290" s="1"/>
  <c r="U289"/>
  <c r="X289" s="1"/>
  <c r="AC289" s="1"/>
  <c r="U288"/>
  <c r="X288" s="1"/>
  <c r="AC288" s="1"/>
  <c r="U287"/>
  <c r="X287" s="1"/>
  <c r="AC287" s="1"/>
  <c r="U286"/>
  <c r="X286" s="1"/>
  <c r="AC286" s="1"/>
  <c r="U285"/>
  <c r="X285" s="1"/>
  <c r="AC285" s="1"/>
  <c r="U284"/>
  <c r="X284" s="1"/>
  <c r="AC284" s="1"/>
  <c r="U283"/>
  <c r="X283" s="1"/>
  <c r="AC283" s="1"/>
  <c r="U282"/>
  <c r="X282" s="1"/>
  <c r="AC282" s="1"/>
  <c r="U281"/>
  <c r="X281" s="1"/>
  <c r="AC281" s="1"/>
  <c r="U280"/>
  <c r="X280" s="1"/>
  <c r="AC280" s="1"/>
  <c r="U279"/>
  <c r="X279" s="1"/>
  <c r="AC279" s="1"/>
  <c r="U278"/>
  <c r="X278" s="1"/>
  <c r="AC278" s="1"/>
  <c r="U277"/>
  <c r="X277" s="1"/>
  <c r="AC277" s="1"/>
  <c r="U276"/>
  <c r="X276" s="1"/>
  <c r="AC276" s="1"/>
  <c r="U275"/>
  <c r="X275" s="1"/>
  <c r="AC275" s="1"/>
  <c r="U274"/>
  <c r="X274" s="1"/>
  <c r="AC274" s="1"/>
  <c r="U272"/>
  <c r="W272" s="1"/>
  <c r="AB272" s="1"/>
  <c r="U270"/>
  <c r="W270" s="1"/>
  <c r="AB270" s="1"/>
  <c r="U268"/>
  <c r="W268" s="1"/>
  <c r="AB268" s="1"/>
  <c r="U266"/>
  <c r="W266" s="1"/>
  <c r="AB266" s="1"/>
  <c r="U265"/>
  <c r="X265" s="1"/>
  <c r="AC265" s="1"/>
  <c r="R411"/>
  <c r="R413"/>
  <c r="R408"/>
  <c r="R409"/>
  <c r="R410"/>
  <c r="R414"/>
  <c r="R415"/>
  <c r="R416"/>
  <c r="R399"/>
  <c r="R400"/>
  <c r="R401"/>
  <c r="R402"/>
  <c r="R403"/>
  <c r="R404"/>
  <c r="R405"/>
  <c r="R406"/>
  <c r="R407"/>
  <c r="R390"/>
  <c r="R391"/>
  <c r="R392"/>
  <c r="R393"/>
  <c r="R394"/>
  <c r="R395"/>
  <c r="R396"/>
  <c r="R397"/>
  <c r="R398"/>
  <c r="R381"/>
  <c r="R383"/>
  <c r="R385"/>
  <c r="R389"/>
  <c r="R363"/>
  <c r="R369"/>
  <c r="R345"/>
  <c r="R348"/>
  <c r="R351"/>
  <c r="R327"/>
  <c r="R330"/>
  <c r="R333"/>
  <c r="W271"/>
  <c r="AB271" s="1"/>
  <c r="X311"/>
  <c r="AC311" s="1"/>
  <c r="V314"/>
  <c r="AA314" s="1"/>
  <c r="Z306"/>
  <c r="Z296"/>
  <c r="Z288"/>
  <c r="X271"/>
  <c r="AC271" s="1"/>
  <c r="W260"/>
  <c r="AB260" s="1"/>
  <c r="Y260"/>
  <c r="AD260" s="1"/>
  <c r="V260"/>
  <c r="AA260" s="1"/>
  <c r="X260"/>
  <c r="AC260" s="1"/>
  <c r="Z260"/>
  <c r="W264"/>
  <c r="AB264" s="1"/>
  <c r="Y264"/>
  <c r="AD264" s="1"/>
  <c r="V264"/>
  <c r="AA264" s="1"/>
  <c r="X264"/>
  <c r="AC264" s="1"/>
  <c r="Z264"/>
  <c r="W262"/>
  <c r="AB262" s="1"/>
  <c r="Y262"/>
  <c r="AD262" s="1"/>
  <c r="V262"/>
  <c r="AA262" s="1"/>
  <c r="X262"/>
  <c r="AC262" s="1"/>
  <c r="Z262"/>
  <c r="W258"/>
  <c r="AB258" s="1"/>
  <c r="Y258"/>
  <c r="AD258" s="1"/>
  <c r="V258"/>
  <c r="AA258" s="1"/>
  <c r="X258"/>
  <c r="AC258" s="1"/>
  <c r="Z258"/>
  <c r="W256"/>
  <c r="AB256" s="1"/>
  <c r="Y256"/>
  <c r="AD256" s="1"/>
  <c r="V256"/>
  <c r="AA256" s="1"/>
  <c r="X256"/>
  <c r="AC256" s="1"/>
  <c r="Z256"/>
  <c r="W254"/>
  <c r="AB254" s="1"/>
  <c r="Y254"/>
  <c r="AD254" s="1"/>
  <c r="V254"/>
  <c r="AA254" s="1"/>
  <c r="X254"/>
  <c r="AC254" s="1"/>
  <c r="Z254"/>
  <c r="W252"/>
  <c r="AB252" s="1"/>
  <c r="Y252"/>
  <c r="AD252" s="1"/>
  <c r="V252"/>
  <c r="AA252" s="1"/>
  <c r="X252"/>
  <c r="AC252" s="1"/>
  <c r="Z252"/>
  <c r="W250"/>
  <c r="AB250" s="1"/>
  <c r="Y250"/>
  <c r="AD250" s="1"/>
  <c r="V250"/>
  <c r="AA250" s="1"/>
  <c r="X250"/>
  <c r="AC250" s="1"/>
  <c r="Z250"/>
  <c r="W248"/>
  <c r="AB248" s="1"/>
  <c r="Y248"/>
  <c r="AD248" s="1"/>
  <c r="V248"/>
  <c r="AA248" s="1"/>
  <c r="X248"/>
  <c r="AC248" s="1"/>
  <c r="Z248"/>
  <c r="W245"/>
  <c r="AB245" s="1"/>
  <c r="Y245"/>
  <c r="AD245" s="1"/>
  <c r="W243"/>
  <c r="AB243" s="1"/>
  <c r="Y243"/>
  <c r="AD243" s="1"/>
  <c r="Y241"/>
  <c r="AD241" s="1"/>
  <c r="W241"/>
  <c r="AB241" s="1"/>
  <c r="Y239"/>
  <c r="AD239" s="1"/>
  <c r="W239"/>
  <c r="AB239" s="1"/>
  <c r="Y237"/>
  <c r="AD237" s="1"/>
  <c r="W237"/>
  <c r="AB237" s="1"/>
  <c r="W235"/>
  <c r="AB235" s="1"/>
  <c r="Y235"/>
  <c r="AD235" s="1"/>
  <c r="W233"/>
  <c r="AB233" s="1"/>
  <c r="Y233"/>
  <c r="AD233" s="1"/>
  <c r="W231"/>
  <c r="AB231" s="1"/>
  <c r="Y231"/>
  <c r="AD231" s="1"/>
  <c r="Y229"/>
  <c r="AD229" s="1"/>
  <c r="W229"/>
  <c r="AB229" s="1"/>
  <c r="Y227"/>
  <c r="AD227" s="1"/>
  <c r="W227"/>
  <c r="AB227" s="1"/>
  <c r="Y225"/>
  <c r="AD225" s="1"/>
  <c r="W225"/>
  <c r="AB225" s="1"/>
  <c r="V223"/>
  <c r="AA223" s="1"/>
  <c r="W223"/>
  <c r="AB223" s="1"/>
  <c r="Y223"/>
  <c r="AD223" s="1"/>
  <c r="V221"/>
  <c r="AA221" s="1"/>
  <c r="W221"/>
  <c r="AB221" s="1"/>
  <c r="Y221"/>
  <c r="AD221" s="1"/>
  <c r="V219"/>
  <c r="AA219" s="1"/>
  <c r="W219"/>
  <c r="AB219" s="1"/>
  <c r="Y219"/>
  <c r="AD219" s="1"/>
  <c r="V217"/>
  <c r="AA217" s="1"/>
  <c r="W217"/>
  <c r="AB217" s="1"/>
  <c r="Y217"/>
  <c r="AD217" s="1"/>
  <c r="V215"/>
  <c r="AA215" s="1"/>
  <c r="W215"/>
  <c r="AB215" s="1"/>
  <c r="Y215"/>
  <c r="AD215" s="1"/>
  <c r="V213"/>
  <c r="AA213" s="1"/>
  <c r="W213"/>
  <c r="AB213" s="1"/>
  <c r="Y213"/>
  <c r="AD213" s="1"/>
  <c r="V211"/>
  <c r="AA211" s="1"/>
  <c r="W211"/>
  <c r="AB211" s="1"/>
  <c r="Y211"/>
  <c r="AD211" s="1"/>
  <c r="V209"/>
  <c r="AA209" s="1"/>
  <c r="W209"/>
  <c r="AB209" s="1"/>
  <c r="Y209"/>
  <c r="AD209" s="1"/>
  <c r="V207"/>
  <c r="AA207" s="1"/>
  <c r="W207"/>
  <c r="AB207" s="1"/>
  <c r="Y207"/>
  <c r="AD207" s="1"/>
  <c r="V205"/>
  <c r="AA205" s="1"/>
  <c r="W205"/>
  <c r="AB205" s="1"/>
  <c r="Y205"/>
  <c r="AD205" s="1"/>
  <c r="V203"/>
  <c r="AA203" s="1"/>
  <c r="W203"/>
  <c r="AB203" s="1"/>
  <c r="Y203"/>
  <c r="AD203" s="1"/>
  <c r="Y201"/>
  <c r="AD201" s="1"/>
  <c r="W201"/>
  <c r="AB201" s="1"/>
  <c r="W199"/>
  <c r="AB199" s="1"/>
  <c r="Y199"/>
  <c r="AD199" s="1"/>
  <c r="W197"/>
  <c r="AB197" s="1"/>
  <c r="Y197"/>
  <c r="AD197" s="1"/>
  <c r="W195"/>
  <c r="AB195" s="1"/>
  <c r="Y195"/>
  <c r="AD195" s="1"/>
  <c r="Y193"/>
  <c r="AD193" s="1"/>
  <c r="W193"/>
  <c r="AB193" s="1"/>
  <c r="V191"/>
  <c r="AA191" s="1"/>
  <c r="Y191"/>
  <c r="AD191" s="1"/>
  <c r="W191"/>
  <c r="AB191" s="1"/>
  <c r="V189"/>
  <c r="AA189" s="1"/>
  <c r="Y189"/>
  <c r="AD189" s="1"/>
  <c r="W189"/>
  <c r="AB189" s="1"/>
  <c r="V187"/>
  <c r="AA187" s="1"/>
  <c r="Y187"/>
  <c r="AD187" s="1"/>
  <c r="W187"/>
  <c r="AB187" s="1"/>
  <c r="V185"/>
  <c r="AA185" s="1"/>
  <c r="Y185"/>
  <c r="AD185" s="1"/>
  <c r="W185"/>
  <c r="AB185" s="1"/>
  <c r="V182"/>
  <c r="AA182" s="1"/>
  <c r="Y182"/>
  <c r="AD182" s="1"/>
  <c r="W182"/>
  <c r="AB182" s="1"/>
  <c r="V180"/>
  <c r="AA180" s="1"/>
  <c r="Y180"/>
  <c r="AD180" s="1"/>
  <c r="W180"/>
  <c r="AB180" s="1"/>
  <c r="W178"/>
  <c r="AB178" s="1"/>
  <c r="Y178"/>
  <c r="AD178" s="1"/>
  <c r="V178"/>
  <c r="AA178" s="1"/>
  <c r="X178"/>
  <c r="AC178" s="1"/>
  <c r="Z178"/>
  <c r="W176"/>
  <c r="AB176" s="1"/>
  <c r="Y176"/>
  <c r="AD176" s="1"/>
  <c r="V176"/>
  <c r="AA176" s="1"/>
  <c r="X176"/>
  <c r="AC176" s="1"/>
  <c r="Z176"/>
  <c r="W174"/>
  <c r="AB174" s="1"/>
  <c r="Y174"/>
  <c r="AD174" s="1"/>
  <c r="V174"/>
  <c r="AA174" s="1"/>
  <c r="X174"/>
  <c r="AC174" s="1"/>
  <c r="Z174"/>
  <c r="W172"/>
  <c r="AB172" s="1"/>
  <c r="Y172"/>
  <c r="AD172" s="1"/>
  <c r="V172"/>
  <c r="AA172" s="1"/>
  <c r="X172"/>
  <c r="AC172" s="1"/>
  <c r="Z172"/>
  <c r="W170"/>
  <c r="AB170" s="1"/>
  <c r="Y170"/>
  <c r="AD170" s="1"/>
  <c r="V170"/>
  <c r="AA170" s="1"/>
  <c r="X170"/>
  <c r="AC170" s="1"/>
  <c r="Z170"/>
  <c r="W168"/>
  <c r="AB168" s="1"/>
  <c r="Y168"/>
  <c r="AD168" s="1"/>
  <c r="V168"/>
  <c r="AA168" s="1"/>
  <c r="X168"/>
  <c r="AC168" s="1"/>
  <c r="Z168"/>
  <c r="W166"/>
  <c r="AB166" s="1"/>
  <c r="Y166"/>
  <c r="AD166" s="1"/>
  <c r="V166"/>
  <c r="AA166" s="1"/>
  <c r="X166"/>
  <c r="AC166" s="1"/>
  <c r="Z166"/>
  <c r="W164"/>
  <c r="AB164" s="1"/>
  <c r="Y164"/>
  <c r="AD164" s="1"/>
  <c r="V164"/>
  <c r="AA164" s="1"/>
  <c r="X164"/>
  <c r="AC164" s="1"/>
  <c r="Z164"/>
  <c r="W162"/>
  <c r="AB162" s="1"/>
  <c r="Y162"/>
  <c r="AD162" s="1"/>
  <c r="V162"/>
  <c r="AA162" s="1"/>
  <c r="X162"/>
  <c r="AC162" s="1"/>
  <c r="Z162"/>
  <c r="W160"/>
  <c r="AB160" s="1"/>
  <c r="Y160"/>
  <c r="AD160" s="1"/>
  <c r="V160"/>
  <c r="AA160" s="1"/>
  <c r="X160"/>
  <c r="AC160" s="1"/>
  <c r="Z160"/>
  <c r="W158"/>
  <c r="AB158" s="1"/>
  <c r="Y158"/>
  <c r="AD158" s="1"/>
  <c r="V158"/>
  <c r="AA158" s="1"/>
  <c r="X158"/>
  <c r="AC158" s="1"/>
  <c r="Z158"/>
  <c r="W156"/>
  <c r="AB156" s="1"/>
  <c r="Y156"/>
  <c r="AD156" s="1"/>
  <c r="V156"/>
  <c r="AA156" s="1"/>
  <c r="X156"/>
  <c r="AC156" s="1"/>
  <c r="Z156"/>
  <c r="W154"/>
  <c r="AB154" s="1"/>
  <c r="Y154"/>
  <c r="AD154" s="1"/>
  <c r="V154"/>
  <c r="AA154" s="1"/>
  <c r="X154"/>
  <c r="AC154" s="1"/>
  <c r="Z154"/>
  <c r="W152"/>
  <c r="AB152" s="1"/>
  <c r="Y152"/>
  <c r="AD152" s="1"/>
  <c r="V152"/>
  <c r="AA152" s="1"/>
  <c r="X152"/>
  <c r="AC152" s="1"/>
  <c r="Z152"/>
  <c r="W150"/>
  <c r="AB150" s="1"/>
  <c r="Y150"/>
  <c r="AD150" s="1"/>
  <c r="V150"/>
  <c r="AA150" s="1"/>
  <c r="X150"/>
  <c r="AC150" s="1"/>
  <c r="Z150"/>
  <c r="W148"/>
  <c r="AB148" s="1"/>
  <c r="Y148"/>
  <c r="AD148" s="1"/>
  <c r="V148"/>
  <c r="AA148" s="1"/>
  <c r="X148"/>
  <c r="AC148" s="1"/>
  <c r="Z148"/>
  <c r="W147"/>
  <c r="AB147" s="1"/>
  <c r="Y147"/>
  <c r="AD147" s="1"/>
  <c r="V147"/>
  <c r="AA147" s="1"/>
  <c r="X147"/>
  <c r="AC147" s="1"/>
  <c r="Z147"/>
  <c r="W145"/>
  <c r="AB145" s="1"/>
  <c r="Y145"/>
  <c r="AD145" s="1"/>
  <c r="V145"/>
  <c r="AA145" s="1"/>
  <c r="X145"/>
  <c r="AC145" s="1"/>
  <c r="Z145"/>
  <c r="W143"/>
  <c r="AB143" s="1"/>
  <c r="Y143"/>
  <c r="AD143" s="1"/>
  <c r="V143"/>
  <c r="AA143" s="1"/>
  <c r="X143"/>
  <c r="AC143" s="1"/>
  <c r="Z143"/>
  <c r="W141"/>
  <c r="AB141" s="1"/>
  <c r="Y141"/>
  <c r="AD141" s="1"/>
  <c r="V141"/>
  <c r="AA141" s="1"/>
  <c r="X141"/>
  <c r="AC141" s="1"/>
  <c r="Z141"/>
  <c r="W139"/>
  <c r="AB139" s="1"/>
  <c r="Y139"/>
  <c r="AD139" s="1"/>
  <c r="V139"/>
  <c r="AA139" s="1"/>
  <c r="X139"/>
  <c r="AC139" s="1"/>
  <c r="Z139"/>
  <c r="R264"/>
  <c r="R262"/>
  <c r="R260"/>
  <c r="R258"/>
  <c r="R256"/>
  <c r="R255"/>
  <c r="R253"/>
  <c r="R251"/>
  <c r="R249"/>
  <c r="R247"/>
  <c r="R246"/>
  <c r="R244"/>
  <c r="R242"/>
  <c r="R240"/>
  <c r="R238"/>
  <c r="R236"/>
  <c r="R234"/>
  <c r="R232"/>
  <c r="R230"/>
  <c r="R228"/>
  <c r="R226"/>
  <c r="R224"/>
  <c r="R222"/>
  <c r="R220"/>
  <c r="R218"/>
  <c r="R216"/>
  <c r="R214"/>
  <c r="R212"/>
  <c r="R210"/>
  <c r="R208"/>
  <c r="R206"/>
  <c r="R204"/>
  <c r="R202"/>
  <c r="R200"/>
  <c r="R198"/>
  <c r="R196"/>
  <c r="R194"/>
  <c r="R192"/>
  <c r="R190"/>
  <c r="R188"/>
  <c r="R186"/>
  <c r="R184"/>
  <c r="R183"/>
  <c r="R181"/>
  <c r="R179"/>
  <c r="R177"/>
  <c r="R175"/>
  <c r="R173"/>
  <c r="R171"/>
  <c r="R169"/>
  <c r="R167"/>
  <c r="R165"/>
  <c r="R163"/>
  <c r="R161"/>
  <c r="R159"/>
  <c r="R157"/>
  <c r="R155"/>
  <c r="R153"/>
  <c r="R151"/>
  <c r="R149"/>
  <c r="R146"/>
  <c r="R144"/>
  <c r="R142"/>
  <c r="R140"/>
  <c r="U263"/>
  <c r="U261"/>
  <c r="U259"/>
  <c r="U257"/>
  <c r="V255"/>
  <c r="AA255" s="1"/>
  <c r="X255"/>
  <c r="AC255" s="1"/>
  <c r="Z255"/>
  <c r="W255"/>
  <c r="AB255" s="1"/>
  <c r="V253"/>
  <c r="AA253" s="1"/>
  <c r="X253"/>
  <c r="AC253" s="1"/>
  <c r="Z253"/>
  <c r="W253"/>
  <c r="AB253" s="1"/>
  <c r="Y253"/>
  <c r="AD253" s="1"/>
  <c r="V251"/>
  <c r="AA251" s="1"/>
  <c r="X251"/>
  <c r="AC251" s="1"/>
  <c r="Z251"/>
  <c r="W251"/>
  <c r="AB251" s="1"/>
  <c r="Y251"/>
  <c r="AD251" s="1"/>
  <c r="V249"/>
  <c r="AA249" s="1"/>
  <c r="X249"/>
  <c r="AC249" s="1"/>
  <c r="Z249"/>
  <c r="W249"/>
  <c r="AB249" s="1"/>
  <c r="Y249"/>
  <c r="AD249" s="1"/>
  <c r="V247"/>
  <c r="AA247" s="1"/>
  <c r="X247"/>
  <c r="AC247" s="1"/>
  <c r="Z247"/>
  <c r="W247"/>
  <c r="AB247" s="1"/>
  <c r="Y247"/>
  <c r="AD247" s="1"/>
  <c r="V222"/>
  <c r="AA222" s="1"/>
  <c r="W222"/>
  <c r="AB222" s="1"/>
  <c r="Y222"/>
  <c r="AD222" s="1"/>
  <c r="V220"/>
  <c r="AA220" s="1"/>
  <c r="W220"/>
  <c r="AB220" s="1"/>
  <c r="Y220"/>
  <c r="AD220" s="1"/>
  <c r="V218"/>
  <c r="AA218" s="1"/>
  <c r="W218"/>
  <c r="AB218" s="1"/>
  <c r="Y218"/>
  <c r="AD218" s="1"/>
  <c r="V216"/>
  <c r="AA216" s="1"/>
  <c r="W216"/>
  <c r="AB216" s="1"/>
  <c r="Y216"/>
  <c r="AD216" s="1"/>
  <c r="V214"/>
  <c r="AA214" s="1"/>
  <c r="W214"/>
  <c r="AB214" s="1"/>
  <c r="Y214"/>
  <c r="AD214" s="1"/>
  <c r="V212"/>
  <c r="AA212" s="1"/>
  <c r="W212"/>
  <c r="AB212" s="1"/>
  <c r="Y212"/>
  <c r="AD212" s="1"/>
  <c r="V210"/>
  <c r="AA210" s="1"/>
  <c r="W210"/>
  <c r="AB210" s="1"/>
  <c r="Y210"/>
  <c r="AD210" s="1"/>
  <c r="V208"/>
  <c r="AA208" s="1"/>
  <c r="W208"/>
  <c r="AB208" s="1"/>
  <c r="Y208"/>
  <c r="AD208" s="1"/>
  <c r="V206"/>
  <c r="AA206" s="1"/>
  <c r="W206"/>
  <c r="AB206" s="1"/>
  <c r="Y206"/>
  <c r="AD206" s="1"/>
  <c r="V204"/>
  <c r="AA204" s="1"/>
  <c r="W204"/>
  <c r="AB204" s="1"/>
  <c r="Y204"/>
  <c r="AD204" s="1"/>
  <c r="V202"/>
  <c r="AA202" s="1"/>
  <c r="W202"/>
  <c r="AB202" s="1"/>
  <c r="Y202"/>
  <c r="AD202" s="1"/>
  <c r="W200"/>
  <c r="AB200" s="1"/>
  <c r="Y200"/>
  <c r="AD200" s="1"/>
  <c r="W198"/>
  <c r="AB198" s="1"/>
  <c r="Y198"/>
  <c r="AD198" s="1"/>
  <c r="W196"/>
  <c r="AB196" s="1"/>
  <c r="Y196"/>
  <c r="AD196" s="1"/>
  <c r="W194"/>
  <c r="AB194" s="1"/>
  <c r="Y194"/>
  <c r="AD194" s="1"/>
  <c r="V192"/>
  <c r="AA192" s="1"/>
  <c r="Y192"/>
  <c r="AD192" s="1"/>
  <c r="W192"/>
  <c r="AB192" s="1"/>
  <c r="V190"/>
  <c r="AA190" s="1"/>
  <c r="Y190"/>
  <c r="AD190" s="1"/>
  <c r="W190"/>
  <c r="AB190" s="1"/>
  <c r="V188"/>
  <c r="AA188" s="1"/>
  <c r="Y188"/>
  <c r="AD188" s="1"/>
  <c r="W188"/>
  <c r="AB188" s="1"/>
  <c r="V186"/>
  <c r="AA186" s="1"/>
  <c r="Y186"/>
  <c r="AD186" s="1"/>
  <c r="W186"/>
  <c r="AB186" s="1"/>
  <c r="V184"/>
  <c r="AA184" s="1"/>
  <c r="Y184"/>
  <c r="AD184" s="1"/>
  <c r="W184"/>
  <c r="AB184" s="1"/>
  <c r="V183"/>
  <c r="AA183" s="1"/>
  <c r="Y183"/>
  <c r="AD183" s="1"/>
  <c r="W183"/>
  <c r="AB183" s="1"/>
  <c r="V181"/>
  <c r="AA181" s="1"/>
  <c r="Y181"/>
  <c r="AD181" s="1"/>
  <c r="W181"/>
  <c r="AB181" s="1"/>
  <c r="V179"/>
  <c r="AA179" s="1"/>
  <c r="X179"/>
  <c r="AC179" s="1"/>
  <c r="Z179"/>
  <c r="W179"/>
  <c r="AB179" s="1"/>
  <c r="Y179"/>
  <c r="AD179" s="1"/>
  <c r="V177"/>
  <c r="AA177" s="1"/>
  <c r="X177"/>
  <c r="AC177" s="1"/>
  <c r="Z177"/>
  <c r="W177"/>
  <c r="AB177" s="1"/>
  <c r="Y177"/>
  <c r="AD177" s="1"/>
  <c r="V175"/>
  <c r="AA175" s="1"/>
  <c r="X175"/>
  <c r="AC175" s="1"/>
  <c r="Z175"/>
  <c r="W175"/>
  <c r="AB175" s="1"/>
  <c r="Y175"/>
  <c r="AD175" s="1"/>
  <c r="V173"/>
  <c r="AA173" s="1"/>
  <c r="X173"/>
  <c r="AC173" s="1"/>
  <c r="Z173"/>
  <c r="W173"/>
  <c r="AB173" s="1"/>
  <c r="Y173"/>
  <c r="AD173" s="1"/>
  <c r="V171"/>
  <c r="AA171" s="1"/>
  <c r="X171"/>
  <c r="AC171" s="1"/>
  <c r="Z171"/>
  <c r="W171"/>
  <c r="AB171" s="1"/>
  <c r="Y171"/>
  <c r="AD171" s="1"/>
  <c r="V169"/>
  <c r="AA169" s="1"/>
  <c r="X169"/>
  <c r="AC169" s="1"/>
  <c r="Z169"/>
  <c r="W169"/>
  <c r="AB169" s="1"/>
  <c r="Y169"/>
  <c r="AD169" s="1"/>
  <c r="V167"/>
  <c r="AA167" s="1"/>
  <c r="X167"/>
  <c r="AC167" s="1"/>
  <c r="Z167"/>
  <c r="W167"/>
  <c r="AB167" s="1"/>
  <c r="Y167"/>
  <c r="AD167" s="1"/>
  <c r="V165"/>
  <c r="AA165" s="1"/>
  <c r="X165"/>
  <c r="AC165" s="1"/>
  <c r="Z165"/>
  <c r="W165"/>
  <c r="AB165" s="1"/>
  <c r="Y165"/>
  <c r="AD165" s="1"/>
  <c r="V163"/>
  <c r="AA163" s="1"/>
  <c r="X163"/>
  <c r="AC163" s="1"/>
  <c r="Z163"/>
  <c r="W163"/>
  <c r="AB163" s="1"/>
  <c r="Y163"/>
  <c r="AD163" s="1"/>
  <c r="V161"/>
  <c r="AA161" s="1"/>
  <c r="X161"/>
  <c r="AC161" s="1"/>
  <c r="Z161"/>
  <c r="W161"/>
  <c r="AB161" s="1"/>
  <c r="Y161"/>
  <c r="AD161" s="1"/>
  <c r="V159"/>
  <c r="AA159" s="1"/>
  <c r="X159"/>
  <c r="AC159" s="1"/>
  <c r="Z159"/>
  <c r="W159"/>
  <c r="AB159" s="1"/>
  <c r="Y159"/>
  <c r="AD159" s="1"/>
  <c r="V157"/>
  <c r="AA157" s="1"/>
  <c r="X157"/>
  <c r="AC157" s="1"/>
  <c r="Z157"/>
  <c r="W157"/>
  <c r="AB157" s="1"/>
  <c r="Y157"/>
  <c r="AD157" s="1"/>
  <c r="V155"/>
  <c r="AA155" s="1"/>
  <c r="X155"/>
  <c r="AC155" s="1"/>
  <c r="Z155"/>
  <c r="W155"/>
  <c r="AB155" s="1"/>
  <c r="Y155"/>
  <c r="AD155" s="1"/>
  <c r="W153"/>
  <c r="AB153" s="1"/>
  <c r="X153"/>
  <c r="AC153" s="1"/>
  <c r="Z153"/>
  <c r="V153"/>
  <c r="AA153" s="1"/>
  <c r="Y153"/>
  <c r="AD153" s="1"/>
  <c r="V151"/>
  <c r="AA151" s="1"/>
  <c r="X151"/>
  <c r="AC151" s="1"/>
  <c r="Z151"/>
  <c r="W151"/>
  <c r="AB151" s="1"/>
  <c r="Y151"/>
  <c r="AD151" s="1"/>
  <c r="V149"/>
  <c r="AA149" s="1"/>
  <c r="X149"/>
  <c r="AC149" s="1"/>
  <c r="Z149"/>
  <c r="W149"/>
  <c r="AB149" s="1"/>
  <c r="Y149"/>
  <c r="AD149" s="1"/>
  <c r="V146"/>
  <c r="AA146" s="1"/>
  <c r="X146"/>
  <c r="AC146" s="1"/>
  <c r="Z146"/>
  <c r="W146"/>
  <c r="AB146" s="1"/>
  <c r="Y146"/>
  <c r="AD146" s="1"/>
  <c r="V144"/>
  <c r="AA144" s="1"/>
  <c r="X144"/>
  <c r="AC144" s="1"/>
  <c r="Z144"/>
  <c r="W144"/>
  <c r="AB144" s="1"/>
  <c r="Y144"/>
  <c r="AD144" s="1"/>
  <c r="V142"/>
  <c r="AA142" s="1"/>
  <c r="X142"/>
  <c r="AC142" s="1"/>
  <c r="Z142"/>
  <c r="W142"/>
  <c r="AB142" s="1"/>
  <c r="Y142"/>
  <c r="AD142" s="1"/>
  <c r="V140"/>
  <c r="AA140" s="1"/>
  <c r="X140"/>
  <c r="AC140" s="1"/>
  <c r="Z140"/>
  <c r="W140"/>
  <c r="AB140" s="1"/>
  <c r="Y140"/>
  <c r="AD140" s="1"/>
  <c r="R254"/>
  <c r="R252"/>
  <c r="R250"/>
  <c r="R248"/>
  <c r="R245"/>
  <c r="R243"/>
  <c r="R241"/>
  <c r="R239"/>
  <c r="R237"/>
  <c r="R235"/>
  <c r="R233"/>
  <c r="R231"/>
  <c r="R229"/>
  <c r="R227"/>
  <c r="R225"/>
  <c r="R223"/>
  <c r="R221"/>
  <c r="R219"/>
  <c r="R217"/>
  <c r="R215"/>
  <c r="R213"/>
  <c r="R211"/>
  <c r="R209"/>
  <c r="R207"/>
  <c r="R205"/>
  <c r="R203"/>
  <c r="R201"/>
  <c r="R199"/>
  <c r="R197"/>
  <c r="R195"/>
  <c r="R193"/>
  <c r="R191"/>
  <c r="R189"/>
  <c r="R187"/>
  <c r="R185"/>
  <c r="R182"/>
  <c r="R180"/>
  <c r="R178"/>
  <c r="R176"/>
  <c r="R174"/>
  <c r="R172"/>
  <c r="R170"/>
  <c r="R168"/>
  <c r="R166"/>
  <c r="R164"/>
  <c r="R162"/>
  <c r="R160"/>
  <c r="R158"/>
  <c r="R156"/>
  <c r="R154"/>
  <c r="R152"/>
  <c r="R150"/>
  <c r="R148"/>
  <c r="R147"/>
  <c r="R145"/>
  <c r="R143"/>
  <c r="R141"/>
  <c r="R139"/>
  <c r="AF248"/>
  <c r="AF258"/>
  <c r="V246"/>
  <c r="AA246" s="1"/>
  <c r="X246"/>
  <c r="AC246" s="1"/>
  <c r="Z246"/>
  <c r="V244"/>
  <c r="AA244" s="1"/>
  <c r="X244"/>
  <c r="AC244" s="1"/>
  <c r="Z244"/>
  <c r="V242"/>
  <c r="AA242" s="1"/>
  <c r="X242"/>
  <c r="AC242" s="1"/>
  <c r="Z242"/>
  <c r="V240"/>
  <c r="AA240" s="1"/>
  <c r="X240"/>
  <c r="AC240" s="1"/>
  <c r="Z240"/>
  <c r="V238"/>
  <c r="AA238" s="1"/>
  <c r="X238"/>
  <c r="AC238" s="1"/>
  <c r="Z238"/>
  <c r="V236"/>
  <c r="AA236" s="1"/>
  <c r="X236"/>
  <c r="AC236" s="1"/>
  <c r="Z236"/>
  <c r="V234"/>
  <c r="AA234" s="1"/>
  <c r="X234"/>
  <c r="AC234" s="1"/>
  <c r="Z234"/>
  <c r="V232"/>
  <c r="AA232" s="1"/>
  <c r="X232"/>
  <c r="AC232" s="1"/>
  <c r="Z232"/>
  <c r="V230"/>
  <c r="AA230" s="1"/>
  <c r="X230"/>
  <c r="AC230" s="1"/>
  <c r="Z230"/>
  <c r="V228"/>
  <c r="AA228" s="1"/>
  <c r="X228"/>
  <c r="AC228" s="1"/>
  <c r="Z228"/>
  <c r="V226"/>
  <c r="AA226" s="1"/>
  <c r="X226"/>
  <c r="AC226" s="1"/>
  <c r="Z226"/>
  <c r="V224"/>
  <c r="AA224" s="1"/>
  <c r="X224"/>
  <c r="AC224" s="1"/>
  <c r="Z224"/>
  <c r="V245"/>
  <c r="AA245" s="1"/>
  <c r="X245"/>
  <c r="AC245" s="1"/>
  <c r="Z245"/>
  <c r="V243"/>
  <c r="AA243" s="1"/>
  <c r="X243"/>
  <c r="AC243" s="1"/>
  <c r="Z243"/>
  <c r="V241"/>
  <c r="AA241" s="1"/>
  <c r="X241"/>
  <c r="AC241" s="1"/>
  <c r="Z241"/>
  <c r="V239"/>
  <c r="AA239" s="1"/>
  <c r="X239"/>
  <c r="AC239" s="1"/>
  <c r="Z239"/>
  <c r="V237"/>
  <c r="AA237" s="1"/>
  <c r="X237"/>
  <c r="AC237" s="1"/>
  <c r="Z237"/>
  <c r="V235"/>
  <c r="AA235" s="1"/>
  <c r="X235"/>
  <c r="AC235" s="1"/>
  <c r="Z235"/>
  <c r="V233"/>
  <c r="AA233" s="1"/>
  <c r="X233"/>
  <c r="AC233" s="1"/>
  <c r="Z233"/>
  <c r="V231"/>
  <c r="AA231" s="1"/>
  <c r="X231"/>
  <c r="AC231" s="1"/>
  <c r="Z231"/>
  <c r="V229"/>
  <c r="AA229" s="1"/>
  <c r="X229"/>
  <c r="AC229" s="1"/>
  <c r="Z229"/>
  <c r="V227"/>
  <c r="AA227" s="1"/>
  <c r="X227"/>
  <c r="AC227" s="1"/>
  <c r="Z227"/>
  <c r="V225"/>
  <c r="AA225" s="1"/>
  <c r="X225"/>
  <c r="AC225" s="1"/>
  <c r="Z225"/>
  <c r="W246"/>
  <c r="AB246" s="1"/>
  <c r="W244"/>
  <c r="AB244" s="1"/>
  <c r="W242"/>
  <c r="AB242" s="1"/>
  <c r="W240"/>
  <c r="AB240" s="1"/>
  <c r="W238"/>
  <c r="AB238" s="1"/>
  <c r="W236"/>
  <c r="AB236" s="1"/>
  <c r="W234"/>
  <c r="AB234" s="1"/>
  <c r="W232"/>
  <c r="AB232" s="1"/>
  <c r="W230"/>
  <c r="AB230" s="1"/>
  <c r="W228"/>
  <c r="AB228" s="1"/>
  <c r="W226"/>
  <c r="AB226" s="1"/>
  <c r="W224"/>
  <c r="AB224" s="1"/>
  <c r="V201"/>
  <c r="AA201" s="1"/>
  <c r="X201"/>
  <c r="AC201" s="1"/>
  <c r="Z201"/>
  <c r="V199"/>
  <c r="AA199" s="1"/>
  <c r="X199"/>
  <c r="AC199" s="1"/>
  <c r="Z199"/>
  <c r="V197"/>
  <c r="AA197" s="1"/>
  <c r="X197"/>
  <c r="AC197" s="1"/>
  <c r="Z197"/>
  <c r="V195"/>
  <c r="AA195" s="1"/>
  <c r="X195"/>
  <c r="AC195" s="1"/>
  <c r="Z195"/>
  <c r="V193"/>
  <c r="AA193" s="1"/>
  <c r="X193"/>
  <c r="AC193" s="1"/>
  <c r="Z193"/>
  <c r="Z223"/>
  <c r="X223"/>
  <c r="AC223" s="1"/>
  <c r="Z222"/>
  <c r="X222"/>
  <c r="AC222" s="1"/>
  <c r="Z221"/>
  <c r="X221"/>
  <c r="AC221" s="1"/>
  <c r="Z220"/>
  <c r="X220"/>
  <c r="AC220" s="1"/>
  <c r="Z219"/>
  <c r="X219"/>
  <c r="AC219" s="1"/>
  <c r="Z218"/>
  <c r="X218"/>
  <c r="AC218" s="1"/>
  <c r="Z217"/>
  <c r="X217"/>
  <c r="AC217" s="1"/>
  <c r="Z216"/>
  <c r="X216"/>
  <c r="AC216" s="1"/>
  <c r="Z215"/>
  <c r="X215"/>
  <c r="AC215" s="1"/>
  <c r="Z214"/>
  <c r="X214"/>
  <c r="AC214" s="1"/>
  <c r="Z213"/>
  <c r="X213"/>
  <c r="AC213" s="1"/>
  <c r="Z212"/>
  <c r="X212"/>
  <c r="AC212" s="1"/>
  <c r="Z211"/>
  <c r="X211"/>
  <c r="AC211" s="1"/>
  <c r="Z210"/>
  <c r="X210"/>
  <c r="AC210" s="1"/>
  <c r="Z209"/>
  <c r="X209"/>
  <c r="AC209" s="1"/>
  <c r="Z208"/>
  <c r="X208"/>
  <c r="AC208" s="1"/>
  <c r="Z207"/>
  <c r="X207"/>
  <c r="AC207" s="1"/>
  <c r="Z206"/>
  <c r="X206"/>
  <c r="AC206" s="1"/>
  <c r="Z205"/>
  <c r="X205"/>
  <c r="AC205" s="1"/>
  <c r="Z204"/>
  <c r="X204"/>
  <c r="AC204" s="1"/>
  <c r="Z203"/>
  <c r="X203"/>
  <c r="AC203" s="1"/>
  <c r="Z202"/>
  <c r="X202"/>
  <c r="AC202" s="1"/>
  <c r="V200"/>
  <c r="AA200" s="1"/>
  <c r="X200"/>
  <c r="AC200" s="1"/>
  <c r="Z200"/>
  <c r="V198"/>
  <c r="AA198" s="1"/>
  <c r="X198"/>
  <c r="AC198" s="1"/>
  <c r="Z198"/>
  <c r="V196"/>
  <c r="AA196" s="1"/>
  <c r="X196"/>
  <c r="AC196" s="1"/>
  <c r="Z196"/>
  <c r="V194"/>
  <c r="AA194" s="1"/>
  <c r="X194"/>
  <c r="AC194" s="1"/>
  <c r="Z194"/>
  <c r="Z192"/>
  <c r="X192"/>
  <c r="AC192" s="1"/>
  <c r="Z191"/>
  <c r="X191"/>
  <c r="AC191" s="1"/>
  <c r="Z190"/>
  <c r="X190"/>
  <c r="AC190" s="1"/>
  <c r="Z189"/>
  <c r="X189"/>
  <c r="AC189" s="1"/>
  <c r="Z188"/>
  <c r="X188"/>
  <c r="AC188" s="1"/>
  <c r="Z187"/>
  <c r="X187"/>
  <c r="AC187" s="1"/>
  <c r="Z186"/>
  <c r="X186"/>
  <c r="AC186" s="1"/>
  <c r="Z185"/>
  <c r="X185"/>
  <c r="AC185" s="1"/>
  <c r="Z184"/>
  <c r="X184"/>
  <c r="AC184" s="1"/>
  <c r="Z183"/>
  <c r="X183"/>
  <c r="AC183" s="1"/>
  <c r="Z182"/>
  <c r="X182"/>
  <c r="AC182" s="1"/>
  <c r="Z181"/>
  <c r="X181"/>
  <c r="AC181" s="1"/>
  <c r="Z180"/>
  <c r="X180"/>
  <c r="AC180" s="1"/>
  <c r="AF176"/>
  <c r="AF168"/>
  <c r="AF160"/>
  <c r="AF152"/>
  <c r="AF145"/>
  <c r="AF177"/>
  <c r="AF149"/>
  <c r="R124"/>
  <c r="U124"/>
  <c r="R122"/>
  <c r="U122"/>
  <c r="R120"/>
  <c r="U120"/>
  <c r="R118"/>
  <c r="U118"/>
  <c r="R116"/>
  <c r="U116"/>
  <c r="R114"/>
  <c r="U114"/>
  <c r="R112"/>
  <c r="U112"/>
  <c r="R110"/>
  <c r="U110"/>
  <c r="R108"/>
  <c r="U108"/>
  <c r="R106"/>
  <c r="U106"/>
  <c r="R104"/>
  <c r="U104"/>
  <c r="R102"/>
  <c r="U102"/>
  <c r="R100"/>
  <c r="U100"/>
  <c r="V100" s="1"/>
  <c r="AA100" s="1"/>
  <c r="R98"/>
  <c r="U98"/>
  <c r="X98" s="1"/>
  <c r="AC98" s="1"/>
  <c r="R96"/>
  <c r="U96"/>
  <c r="V96" s="1"/>
  <c r="AA96" s="1"/>
  <c r="R94"/>
  <c r="U94"/>
  <c r="X94" s="1"/>
  <c r="AC94" s="1"/>
  <c r="R92"/>
  <c r="U92"/>
  <c r="V92" s="1"/>
  <c r="AA92" s="1"/>
  <c r="R90"/>
  <c r="U90"/>
  <c r="X90" s="1"/>
  <c r="AC90" s="1"/>
  <c r="R88"/>
  <c r="U88"/>
  <c r="V88" s="1"/>
  <c r="AA88" s="1"/>
  <c r="R86"/>
  <c r="U86"/>
  <c r="X86" s="1"/>
  <c r="AC86" s="1"/>
  <c r="R84"/>
  <c r="U84"/>
  <c r="V84" s="1"/>
  <c r="AA84" s="1"/>
  <c r="R82"/>
  <c r="U82"/>
  <c r="X82" s="1"/>
  <c r="AC82" s="1"/>
  <c r="R80"/>
  <c r="U80"/>
  <c r="V80" s="1"/>
  <c r="AA80" s="1"/>
  <c r="R78"/>
  <c r="U78"/>
  <c r="X78" s="1"/>
  <c r="AC78" s="1"/>
  <c r="R76"/>
  <c r="U76"/>
  <c r="V76" s="1"/>
  <c r="AA76" s="1"/>
  <c r="R74"/>
  <c r="U74"/>
  <c r="X74" s="1"/>
  <c r="AC74" s="1"/>
  <c r="R72"/>
  <c r="U72"/>
  <c r="V72" s="1"/>
  <c r="AA72" s="1"/>
  <c r="R70"/>
  <c r="U70"/>
  <c r="X70" s="1"/>
  <c r="AC70" s="1"/>
  <c r="R68"/>
  <c r="U68"/>
  <c r="Z68" s="1"/>
  <c r="R66"/>
  <c r="U66"/>
  <c r="X66" s="1"/>
  <c r="AC66" s="1"/>
  <c r="R64"/>
  <c r="U64"/>
  <c r="Z64" s="1"/>
  <c r="R62"/>
  <c r="U62"/>
  <c r="Z62" s="1"/>
  <c r="R60"/>
  <c r="U60"/>
  <c r="X60" s="1"/>
  <c r="AC60" s="1"/>
  <c r="R58"/>
  <c r="U58"/>
  <c r="X58" s="1"/>
  <c r="AC58" s="1"/>
  <c r="R56"/>
  <c r="U56"/>
  <c r="X56" s="1"/>
  <c r="AC56" s="1"/>
  <c r="R54"/>
  <c r="U54"/>
  <c r="V54" s="1"/>
  <c r="AA54" s="1"/>
  <c r="R52"/>
  <c r="U52"/>
  <c r="X52" s="1"/>
  <c r="AC52" s="1"/>
  <c r="R50"/>
  <c r="U50"/>
  <c r="V50" s="1"/>
  <c r="AA50" s="1"/>
  <c r="R48"/>
  <c r="U48"/>
  <c r="X48" s="1"/>
  <c r="AC48" s="1"/>
  <c r="R46"/>
  <c r="U46"/>
  <c r="V46" s="1"/>
  <c r="AA46" s="1"/>
  <c r="R44"/>
  <c r="U44"/>
  <c r="X44" s="1"/>
  <c r="AC44" s="1"/>
  <c r="R42"/>
  <c r="U42"/>
  <c r="V42" s="1"/>
  <c r="AA42" s="1"/>
  <c r="R40"/>
  <c r="U40"/>
  <c r="X40" s="1"/>
  <c r="AC40" s="1"/>
  <c r="R38"/>
  <c r="U38"/>
  <c r="X38" s="1"/>
  <c r="AC38" s="1"/>
  <c r="R36"/>
  <c r="U36"/>
  <c r="Z36" s="1"/>
  <c r="R34"/>
  <c r="U34"/>
  <c r="Z34" s="1"/>
  <c r="R32"/>
  <c r="U32"/>
  <c r="Z32" s="1"/>
  <c r="R30"/>
  <c r="U30"/>
  <c r="Z30" s="1"/>
  <c r="R28"/>
  <c r="U28"/>
  <c r="X28" s="1"/>
  <c r="AC28" s="1"/>
  <c r="R26"/>
  <c r="U26"/>
  <c r="X26" s="1"/>
  <c r="AC26" s="1"/>
  <c r="R24"/>
  <c r="U24"/>
  <c r="Z24" s="1"/>
  <c r="R22"/>
  <c r="U22"/>
  <c r="Z22" s="1"/>
  <c r="R20"/>
  <c r="U20"/>
  <c r="X20" s="1"/>
  <c r="AC20" s="1"/>
  <c r="R18"/>
  <c r="U18"/>
  <c r="X18" s="1"/>
  <c r="AC18" s="1"/>
  <c r="R16"/>
  <c r="U16"/>
  <c r="Z16" s="1"/>
  <c r="R14"/>
  <c r="U14"/>
  <c r="Z14" s="1"/>
  <c r="R12"/>
  <c r="U12"/>
  <c r="X12" s="1"/>
  <c r="AC12" s="1"/>
  <c r="R10"/>
  <c r="U10"/>
  <c r="X10" s="1"/>
  <c r="AC10" s="1"/>
  <c r="R8"/>
  <c r="U8"/>
  <c r="Z8" s="1"/>
  <c r="R6"/>
  <c r="U6"/>
  <c r="Z6" s="1"/>
  <c r="U137"/>
  <c r="U135"/>
  <c r="U133"/>
  <c r="U131"/>
  <c r="U129"/>
  <c r="U127"/>
  <c r="R125"/>
  <c r="U125"/>
  <c r="R123"/>
  <c r="U123"/>
  <c r="R121"/>
  <c r="U121"/>
  <c r="R119"/>
  <c r="U119"/>
  <c r="R117"/>
  <c r="U117"/>
  <c r="R115"/>
  <c r="U115"/>
  <c r="R113"/>
  <c r="U113"/>
  <c r="R111"/>
  <c r="U111"/>
  <c r="R109"/>
  <c r="U109"/>
  <c r="R107"/>
  <c r="U107"/>
  <c r="R105"/>
  <c r="U105"/>
  <c r="R103"/>
  <c r="U103"/>
  <c r="R101"/>
  <c r="U101"/>
  <c r="W101" s="1"/>
  <c r="AB101" s="1"/>
  <c r="R99"/>
  <c r="U99"/>
  <c r="Y99" s="1"/>
  <c r="AD99" s="1"/>
  <c r="R97"/>
  <c r="U97"/>
  <c r="Y97" s="1"/>
  <c r="AD97" s="1"/>
  <c r="R95"/>
  <c r="U95"/>
  <c r="Y95" s="1"/>
  <c r="AD95" s="1"/>
  <c r="R93"/>
  <c r="U93"/>
  <c r="Y93" s="1"/>
  <c r="AD93" s="1"/>
  <c r="R91"/>
  <c r="U91"/>
  <c r="Y91" s="1"/>
  <c r="AD91" s="1"/>
  <c r="R89"/>
  <c r="U89"/>
  <c r="Y89" s="1"/>
  <c r="AD89" s="1"/>
  <c r="R87"/>
  <c r="U87"/>
  <c r="Y87" s="1"/>
  <c r="AD87" s="1"/>
  <c r="R85"/>
  <c r="U85"/>
  <c r="Y85" s="1"/>
  <c r="AD85" s="1"/>
  <c r="R83"/>
  <c r="U83"/>
  <c r="Y83" s="1"/>
  <c r="AD83" s="1"/>
  <c r="R81"/>
  <c r="U81"/>
  <c r="Y81" s="1"/>
  <c r="AD81" s="1"/>
  <c r="R79"/>
  <c r="U79"/>
  <c r="Y79" s="1"/>
  <c r="AD79" s="1"/>
  <c r="R77"/>
  <c r="U77"/>
  <c r="Y77" s="1"/>
  <c r="AD77" s="1"/>
  <c r="R75"/>
  <c r="U75"/>
  <c r="Y75" s="1"/>
  <c r="AD75" s="1"/>
  <c r="R73"/>
  <c r="U73"/>
  <c r="Y73" s="1"/>
  <c r="AD73" s="1"/>
  <c r="R71"/>
  <c r="U71"/>
  <c r="Z71" s="1"/>
  <c r="R69"/>
  <c r="U69"/>
  <c r="Z69" s="1"/>
  <c r="R67"/>
  <c r="U67"/>
  <c r="Z67" s="1"/>
  <c r="R65"/>
  <c r="U65"/>
  <c r="Z65" s="1"/>
  <c r="R63"/>
  <c r="U63"/>
  <c r="Z63" s="1"/>
  <c r="R61"/>
  <c r="U61"/>
  <c r="Z61" s="1"/>
  <c r="R59"/>
  <c r="U59"/>
  <c r="Z59" s="1"/>
  <c r="R57"/>
  <c r="U57"/>
  <c r="Z57" s="1"/>
  <c r="R55"/>
  <c r="U55"/>
  <c r="Y55" s="1"/>
  <c r="AD55" s="1"/>
  <c r="R53"/>
  <c r="U53"/>
  <c r="Y53" s="1"/>
  <c r="AD53" s="1"/>
  <c r="R51"/>
  <c r="U51"/>
  <c r="Y51" s="1"/>
  <c r="AD51" s="1"/>
  <c r="R49"/>
  <c r="U49"/>
  <c r="Y49" s="1"/>
  <c r="AD49" s="1"/>
  <c r="R47"/>
  <c r="U47"/>
  <c r="Y47" s="1"/>
  <c r="AD47" s="1"/>
  <c r="R45"/>
  <c r="U45"/>
  <c r="Y45" s="1"/>
  <c r="AD45" s="1"/>
  <c r="R43"/>
  <c r="U43"/>
  <c r="Y43" s="1"/>
  <c r="AD43" s="1"/>
  <c r="R41"/>
  <c r="U41"/>
  <c r="Y41" s="1"/>
  <c r="AD41" s="1"/>
  <c r="R39"/>
  <c r="U39"/>
  <c r="Z39" s="1"/>
  <c r="R37"/>
  <c r="U37"/>
  <c r="Z37" s="1"/>
  <c r="R35"/>
  <c r="U35"/>
  <c r="Z35" s="1"/>
  <c r="R33"/>
  <c r="U33"/>
  <c r="Z33" s="1"/>
  <c r="R31"/>
  <c r="U31"/>
  <c r="Z31" s="1"/>
  <c r="R29"/>
  <c r="U29"/>
  <c r="Z29" s="1"/>
  <c r="R27"/>
  <c r="U27"/>
  <c r="Z27" s="1"/>
  <c r="R25"/>
  <c r="U25"/>
  <c r="Z25" s="1"/>
  <c r="R23"/>
  <c r="U23"/>
  <c r="Z23" s="1"/>
  <c r="R21"/>
  <c r="U21"/>
  <c r="Z21" s="1"/>
  <c r="R19"/>
  <c r="U19"/>
  <c r="Z19" s="1"/>
  <c r="R17"/>
  <c r="U17"/>
  <c r="Z17" s="1"/>
  <c r="R15"/>
  <c r="U15"/>
  <c r="Z15" s="1"/>
  <c r="R13"/>
  <c r="U13"/>
  <c r="Z13" s="1"/>
  <c r="R11"/>
  <c r="U11"/>
  <c r="Z11" s="1"/>
  <c r="R9"/>
  <c r="U9"/>
  <c r="Z9" s="1"/>
  <c r="R7"/>
  <c r="U7"/>
  <c r="Z7" s="1"/>
  <c r="R5"/>
  <c r="U5"/>
  <c r="U138"/>
  <c r="U136"/>
  <c r="U134"/>
  <c r="U132"/>
  <c r="U130"/>
  <c r="U128"/>
  <c r="U126"/>
  <c r="V99"/>
  <c r="AA99" s="1"/>
  <c r="AL96"/>
  <c r="Z4"/>
  <c r="W4"/>
  <c r="AB4" s="1"/>
  <c r="Y4"/>
  <c r="AD4" s="1"/>
  <c r="X4"/>
  <c r="AC4" s="1"/>
  <c r="V4"/>
  <c r="AA4" s="1"/>
  <c r="R4"/>
  <c r="AE460" l="1"/>
  <c r="AE489"/>
  <c r="AE491"/>
  <c r="AE493"/>
  <c r="AE507"/>
  <c r="AE509"/>
  <c r="AE517"/>
  <c r="AE525"/>
  <c r="AE533"/>
  <c r="AE541"/>
  <c r="AS438"/>
  <c r="AS446"/>
  <c r="AS450"/>
  <c r="AS454"/>
  <c r="AS458"/>
  <c r="AS462"/>
  <c r="AS466"/>
  <c r="AS470"/>
  <c r="AS528"/>
  <c r="AS532"/>
  <c r="AS536"/>
  <c r="AS540"/>
  <c r="AS510"/>
  <c r="AS514"/>
  <c r="AS518"/>
  <c r="AS522"/>
  <c r="AS509"/>
  <c r="AS517"/>
  <c r="AF253"/>
  <c r="AF141"/>
  <c r="AF148"/>
  <c r="AF156"/>
  <c r="AF164"/>
  <c r="AF172"/>
  <c r="AF252"/>
  <c r="AF262"/>
  <c r="X352"/>
  <c r="AC352" s="1"/>
  <c r="AF381"/>
  <c r="AF165"/>
  <c r="Z267"/>
  <c r="Z280"/>
  <c r="Z292"/>
  <c r="Z300"/>
  <c r="X310"/>
  <c r="AC310" s="1"/>
  <c r="Z307"/>
  <c r="V315"/>
  <c r="AA315" s="1"/>
  <c r="Z371"/>
  <c r="AF385"/>
  <c r="Z276"/>
  <c r="Z284"/>
  <c r="X331"/>
  <c r="AC331" s="1"/>
  <c r="X346"/>
  <c r="AC346" s="1"/>
  <c r="X359"/>
  <c r="AC359" s="1"/>
  <c r="Z365"/>
  <c r="AF140"/>
  <c r="AF157"/>
  <c r="AF173"/>
  <c r="AF139"/>
  <c r="AF143"/>
  <c r="AF147"/>
  <c r="AF150"/>
  <c r="AF154"/>
  <c r="AF158"/>
  <c r="AF162"/>
  <c r="AF166"/>
  <c r="AF170"/>
  <c r="AF174"/>
  <c r="AF178"/>
  <c r="AF250"/>
  <c r="AF254"/>
  <c r="AF256"/>
  <c r="AF264"/>
  <c r="AF260"/>
  <c r="AF415"/>
  <c r="AF400"/>
  <c r="Z266"/>
  <c r="X270"/>
  <c r="AC270" s="1"/>
  <c r="Z274"/>
  <c r="Z278"/>
  <c r="Z282"/>
  <c r="Z286"/>
  <c r="Z290"/>
  <c r="Z294"/>
  <c r="Z298"/>
  <c r="X302"/>
  <c r="AC302" s="1"/>
  <c r="V306"/>
  <c r="AA306" s="1"/>
  <c r="Z314"/>
  <c r="X303"/>
  <c r="AC303" s="1"/>
  <c r="V307"/>
  <c r="AA307" s="1"/>
  <c r="Z315"/>
  <c r="W267"/>
  <c r="AB267" s="1"/>
  <c r="X328"/>
  <c r="AC328" s="1"/>
  <c r="X334"/>
  <c r="AC334" s="1"/>
  <c r="X343"/>
  <c r="AC343" s="1"/>
  <c r="X349"/>
  <c r="AC349" s="1"/>
  <c r="X357"/>
  <c r="AC357" s="1"/>
  <c r="X364"/>
  <c r="AC364" s="1"/>
  <c r="AF414"/>
  <c r="AF411"/>
  <c r="AF408"/>
  <c r="AF407"/>
  <c r="AF404"/>
  <c r="AF403"/>
  <c r="AF399"/>
  <c r="AF396"/>
  <c r="AF395"/>
  <c r="X72"/>
  <c r="AC72" s="1"/>
  <c r="X269"/>
  <c r="AC269" s="1"/>
  <c r="X64"/>
  <c r="AC64" s="1"/>
  <c r="Z90"/>
  <c r="AF175"/>
  <c r="AF179"/>
  <c r="AF249"/>
  <c r="X273"/>
  <c r="AC273" s="1"/>
  <c r="X329"/>
  <c r="AC329" s="1"/>
  <c r="Z332"/>
  <c r="X335"/>
  <c r="AC335" s="1"/>
  <c r="Z338"/>
  <c r="X344"/>
  <c r="AC344" s="1"/>
  <c r="Z347"/>
  <c r="X350"/>
  <c r="AC350" s="1"/>
  <c r="Z353"/>
  <c r="X358"/>
  <c r="AC358" s="1"/>
  <c r="X362"/>
  <c r="AC362" s="1"/>
  <c r="X370"/>
  <c r="AC370" s="1"/>
  <c r="X374"/>
  <c r="AC374" s="1"/>
  <c r="V371"/>
  <c r="AA371" s="1"/>
  <c r="AF382"/>
  <c r="X266"/>
  <c r="AC266" s="1"/>
  <c r="Z270"/>
  <c r="Z302"/>
  <c r="Z310"/>
  <c r="Z303"/>
  <c r="Z311"/>
  <c r="Z362"/>
  <c r="Z370"/>
  <c r="Z374"/>
  <c r="AF416"/>
  <c r="AF410"/>
  <c r="AF409"/>
  <c r="AF406"/>
  <c r="AF405"/>
  <c r="AF402"/>
  <c r="AF401"/>
  <c r="AF398"/>
  <c r="AF397"/>
  <c r="AF394"/>
  <c r="AF393"/>
  <c r="AF390"/>
  <c r="AF389"/>
  <c r="AF383"/>
  <c r="AF494"/>
  <c r="AF498"/>
  <c r="AF144"/>
  <c r="AF153"/>
  <c r="AF161"/>
  <c r="AF169"/>
  <c r="AE417"/>
  <c r="AM417"/>
  <c r="AE419"/>
  <c r="AM419"/>
  <c r="AE421"/>
  <c r="AM421"/>
  <c r="AE423"/>
  <c r="AM423"/>
  <c r="AE425"/>
  <c r="AM425"/>
  <c r="AE427"/>
  <c r="AM427"/>
  <c r="AE429"/>
  <c r="AM429"/>
  <c r="AE431"/>
  <c r="AM431"/>
  <c r="AE433"/>
  <c r="AM433"/>
  <c r="W503"/>
  <c r="AB503" s="1"/>
  <c r="Y503"/>
  <c r="AD503" s="1"/>
  <c r="AE503" s="1"/>
  <c r="V515"/>
  <c r="AA515" s="1"/>
  <c r="W515"/>
  <c r="AB515" s="1"/>
  <c r="Y515"/>
  <c r="AD515" s="1"/>
  <c r="V523"/>
  <c r="AA523" s="1"/>
  <c r="W523"/>
  <c r="AB523" s="1"/>
  <c r="Y523"/>
  <c r="AD523" s="1"/>
  <c r="V527"/>
  <c r="AA527" s="1"/>
  <c r="W527"/>
  <c r="AB527" s="1"/>
  <c r="Y527"/>
  <c r="AD527" s="1"/>
  <c r="V535"/>
  <c r="AA535" s="1"/>
  <c r="W535"/>
  <c r="AB535" s="1"/>
  <c r="Y535"/>
  <c r="AD535" s="1"/>
  <c r="AE452"/>
  <c r="AM452"/>
  <c r="AE464"/>
  <c r="AM464"/>
  <c r="AE468"/>
  <c r="AM468"/>
  <c r="AE473"/>
  <c r="AM473"/>
  <c r="AE477"/>
  <c r="AM477"/>
  <c r="AE481"/>
  <c r="AM481"/>
  <c r="AE485"/>
  <c r="AM485"/>
  <c r="AE490"/>
  <c r="AM490"/>
  <c r="AN490" s="1"/>
  <c r="AE506"/>
  <c r="AM506"/>
  <c r="AN506" s="1"/>
  <c r="AE508"/>
  <c r="AM508"/>
  <c r="AN508" s="1"/>
  <c r="AE512"/>
  <c r="AM512"/>
  <c r="AN512" s="1"/>
  <c r="AE516"/>
  <c r="AM516"/>
  <c r="AN516" s="1"/>
  <c r="AE520"/>
  <c r="AM520"/>
  <c r="AN520" s="1"/>
  <c r="AE524"/>
  <c r="AM524"/>
  <c r="AN524" s="1"/>
  <c r="AE528"/>
  <c r="AM528"/>
  <c r="AN528" s="1"/>
  <c r="AE532"/>
  <c r="AM532"/>
  <c r="AN532" s="1"/>
  <c r="AE536"/>
  <c r="AM536"/>
  <c r="AN536" s="1"/>
  <c r="AE540"/>
  <c r="AM540"/>
  <c r="AN540" s="1"/>
  <c r="AM437"/>
  <c r="AM441"/>
  <c r="AM445"/>
  <c r="AM449"/>
  <c r="AM453"/>
  <c r="AM457"/>
  <c r="AM465"/>
  <c r="AM469"/>
  <c r="AM474"/>
  <c r="AM478"/>
  <c r="AM482"/>
  <c r="AM486"/>
  <c r="AM489"/>
  <c r="AN489" s="1"/>
  <c r="AM493"/>
  <c r="AN493" s="1"/>
  <c r="AM497"/>
  <c r="AN497" s="1"/>
  <c r="AM505"/>
  <c r="AN505" s="1"/>
  <c r="AM513"/>
  <c r="AN513" s="1"/>
  <c r="AM521"/>
  <c r="AN521" s="1"/>
  <c r="AM499"/>
  <c r="AN499" s="1"/>
  <c r="AM503"/>
  <c r="AN503" s="1"/>
  <c r="AM507"/>
  <c r="AN507" s="1"/>
  <c r="AM511"/>
  <c r="AN511" s="1"/>
  <c r="AM515"/>
  <c r="AN515" s="1"/>
  <c r="AM519"/>
  <c r="AN519" s="1"/>
  <c r="AM523"/>
  <c r="AN523" s="1"/>
  <c r="AM525"/>
  <c r="AN525" s="1"/>
  <c r="AM527"/>
  <c r="AN527" s="1"/>
  <c r="AM529"/>
  <c r="AN529" s="1"/>
  <c r="AM531"/>
  <c r="AN531" s="1"/>
  <c r="AM533"/>
  <c r="AN533" s="1"/>
  <c r="AM535"/>
  <c r="AN535" s="1"/>
  <c r="AM537"/>
  <c r="AN537" s="1"/>
  <c r="AM539"/>
  <c r="AN539" s="1"/>
  <c r="AM541"/>
  <c r="AN541" s="1"/>
  <c r="AF500"/>
  <c r="AM418"/>
  <c r="AM422"/>
  <c r="AM426"/>
  <c r="AM430"/>
  <c r="AM434"/>
  <c r="AF454"/>
  <c r="AF458"/>
  <c r="AF496"/>
  <c r="W499"/>
  <c r="AB499" s="1"/>
  <c r="Y499"/>
  <c r="AD499" s="1"/>
  <c r="V511"/>
  <c r="AA511" s="1"/>
  <c r="W511"/>
  <c r="AB511" s="1"/>
  <c r="Y511"/>
  <c r="AD511" s="1"/>
  <c r="V519"/>
  <c r="AA519" s="1"/>
  <c r="W519"/>
  <c r="AB519" s="1"/>
  <c r="Y519"/>
  <c r="AD519" s="1"/>
  <c r="V531"/>
  <c r="AA531" s="1"/>
  <c r="W531"/>
  <c r="AB531" s="1"/>
  <c r="Y531"/>
  <c r="AD531" s="1"/>
  <c r="V539"/>
  <c r="AA539" s="1"/>
  <c r="W539"/>
  <c r="AB539" s="1"/>
  <c r="Y539"/>
  <c r="AD539" s="1"/>
  <c r="AE436"/>
  <c r="AM436"/>
  <c r="AE438"/>
  <c r="AM438"/>
  <c r="AE440"/>
  <c r="AM440"/>
  <c r="AE442"/>
  <c r="AM442"/>
  <c r="AE444"/>
  <c r="AM444"/>
  <c r="AE446"/>
  <c r="AM446"/>
  <c r="AE448"/>
  <c r="AM448"/>
  <c r="AE450"/>
  <c r="AM450"/>
  <c r="AE462"/>
  <c r="AM462"/>
  <c r="AE466"/>
  <c r="AM466"/>
  <c r="AE470"/>
  <c r="AM470"/>
  <c r="AE471"/>
  <c r="AM471"/>
  <c r="AE475"/>
  <c r="AM475"/>
  <c r="AE479"/>
  <c r="AM479"/>
  <c r="AE483"/>
  <c r="AM483"/>
  <c r="AE487"/>
  <c r="AM487"/>
  <c r="AE492"/>
  <c r="AM492"/>
  <c r="AN492" s="1"/>
  <c r="AE502"/>
  <c r="AM502"/>
  <c r="AN502" s="1"/>
  <c r="AE510"/>
  <c r="AM510"/>
  <c r="AN510" s="1"/>
  <c r="AE514"/>
  <c r="AM514"/>
  <c r="AN514" s="1"/>
  <c r="AE518"/>
  <c r="AM518"/>
  <c r="AN518" s="1"/>
  <c r="AE522"/>
  <c r="AM522"/>
  <c r="AN522" s="1"/>
  <c r="AE526"/>
  <c r="AM526"/>
  <c r="AN526" s="1"/>
  <c r="AE530"/>
  <c r="AM530"/>
  <c r="AN530" s="1"/>
  <c r="AE534"/>
  <c r="AM534"/>
  <c r="AN534" s="1"/>
  <c r="AE538"/>
  <c r="AM538"/>
  <c r="AN538" s="1"/>
  <c r="AE542"/>
  <c r="AM542"/>
  <c r="AN542" s="1"/>
  <c r="Z38"/>
  <c r="Z70"/>
  <c r="V78"/>
  <c r="AA78" s="1"/>
  <c r="X96"/>
  <c r="AC96" s="1"/>
  <c r="AF142"/>
  <c r="AF146"/>
  <c r="AF151"/>
  <c r="AF155"/>
  <c r="AF159"/>
  <c r="AF163"/>
  <c r="AF167"/>
  <c r="AF171"/>
  <c r="AF247"/>
  <c r="AF251"/>
  <c r="AF255"/>
  <c r="Z268"/>
  <c r="Z269"/>
  <c r="Z273"/>
  <c r="V304"/>
  <c r="AA304" s="1"/>
  <c r="Z308"/>
  <c r="V312"/>
  <c r="AA312" s="1"/>
  <c r="W316"/>
  <c r="AB316" s="1"/>
  <c r="Z364"/>
  <c r="V365"/>
  <c r="AA365" s="1"/>
  <c r="Z373"/>
  <c r="AF413"/>
  <c r="AS415"/>
  <c r="AF459"/>
  <c r="AF453"/>
  <c r="AE499"/>
  <c r="AE511"/>
  <c r="AE515"/>
  <c r="AE519"/>
  <c r="AE523"/>
  <c r="AE527"/>
  <c r="AE531"/>
  <c r="AE535"/>
  <c r="AE539"/>
  <c r="AF497"/>
  <c r="AF505"/>
  <c r="AS425"/>
  <c r="AS433"/>
  <c r="AM435"/>
  <c r="AM439"/>
  <c r="AM443"/>
  <c r="AM447"/>
  <c r="AM451"/>
  <c r="AM455"/>
  <c r="AM459"/>
  <c r="AM463"/>
  <c r="AM467"/>
  <c r="AM472"/>
  <c r="AM476"/>
  <c r="AM480"/>
  <c r="AM484"/>
  <c r="AM488"/>
  <c r="AM491"/>
  <c r="AN491" s="1"/>
  <c r="AM495"/>
  <c r="AN495" s="1"/>
  <c r="AM501"/>
  <c r="AN501" s="1"/>
  <c r="AM509"/>
  <c r="AN509" s="1"/>
  <c r="AM517"/>
  <c r="AN517" s="1"/>
  <c r="AE461"/>
  <c r="AF461"/>
  <c r="AS507"/>
  <c r="AS511"/>
  <c r="AS515"/>
  <c r="AS519"/>
  <c r="AS523"/>
  <c r="AS527"/>
  <c r="AS531"/>
  <c r="AS535"/>
  <c r="AS539"/>
  <c r="AF504"/>
  <c r="AM420"/>
  <c r="AM424"/>
  <c r="AM428"/>
  <c r="AM432"/>
  <c r="AF456"/>
  <c r="AF460"/>
  <c r="AF418"/>
  <c r="AF422"/>
  <c r="AF426"/>
  <c r="AF430"/>
  <c r="AF434"/>
  <c r="AF455"/>
  <c r="AF457"/>
  <c r="AF463"/>
  <c r="AF467"/>
  <c r="AF489"/>
  <c r="AF493"/>
  <c r="AF495"/>
  <c r="AF503"/>
  <c r="AF465"/>
  <c r="AF469"/>
  <c r="AF474"/>
  <c r="AF478"/>
  <c r="AF482"/>
  <c r="AF486"/>
  <c r="AF491"/>
  <c r="AF501"/>
  <c r="AF435"/>
  <c r="AF439"/>
  <c r="AF443"/>
  <c r="AF447"/>
  <c r="AF451"/>
  <c r="AF420"/>
  <c r="AF424"/>
  <c r="AF428"/>
  <c r="AF432"/>
  <c r="AF437"/>
  <c r="AF441"/>
  <c r="AF445"/>
  <c r="AF449"/>
  <c r="AF472"/>
  <c r="AF476"/>
  <c r="AF480"/>
  <c r="AF484"/>
  <c r="AF488"/>
  <c r="AF509"/>
  <c r="AF513"/>
  <c r="AF517"/>
  <c r="AF521"/>
  <c r="AF525"/>
  <c r="AF529"/>
  <c r="AF533"/>
  <c r="AF537"/>
  <c r="AF541"/>
  <c r="AF507"/>
  <c r="AF511"/>
  <c r="AF515"/>
  <c r="AF519"/>
  <c r="AF523"/>
  <c r="AF527"/>
  <c r="AF531"/>
  <c r="AF535"/>
  <c r="AF539"/>
  <c r="X22"/>
  <c r="AC22" s="1"/>
  <c r="Z60"/>
  <c r="X68"/>
  <c r="AC68" s="1"/>
  <c r="V48"/>
  <c r="AA48" s="1"/>
  <c r="V74"/>
  <c r="AA74" s="1"/>
  <c r="X84"/>
  <c r="AC84" s="1"/>
  <c r="Z94"/>
  <c r="V98"/>
  <c r="AA98" s="1"/>
  <c r="Z285"/>
  <c r="X30"/>
  <c r="AC30" s="1"/>
  <c r="Z58"/>
  <c r="X62"/>
  <c r="AC62" s="1"/>
  <c r="Z44"/>
  <c r="X54"/>
  <c r="AC54" s="1"/>
  <c r="Z277"/>
  <c r="Z293"/>
  <c r="Z265"/>
  <c r="Z272"/>
  <c r="Z281"/>
  <c r="Z289"/>
  <c r="Z297"/>
  <c r="AF388"/>
  <c r="AP94"/>
  <c r="AF386"/>
  <c r="X268"/>
  <c r="AC268" s="1"/>
  <c r="X272"/>
  <c r="AC272" s="1"/>
  <c r="Z275"/>
  <c r="Z279"/>
  <c r="Z283"/>
  <c r="Z287"/>
  <c r="Z291"/>
  <c r="Z295"/>
  <c r="Z299"/>
  <c r="Z304"/>
  <c r="V308"/>
  <c r="AA308" s="1"/>
  <c r="Z312"/>
  <c r="Z301"/>
  <c r="V305"/>
  <c r="AA305" s="1"/>
  <c r="Z309"/>
  <c r="V313"/>
  <c r="AA313" s="1"/>
  <c r="V373"/>
  <c r="AA373" s="1"/>
  <c r="V301"/>
  <c r="AA301" s="1"/>
  <c r="Z305"/>
  <c r="V309"/>
  <c r="AA309" s="1"/>
  <c r="Z313"/>
  <c r="AF368"/>
  <c r="AF372"/>
  <c r="AF376"/>
  <c r="AF363"/>
  <c r="AS75"/>
  <c r="AS79"/>
  <c r="AS83"/>
  <c r="AS87"/>
  <c r="AS91"/>
  <c r="AS140"/>
  <c r="AS144"/>
  <c r="AS148"/>
  <c r="AS152"/>
  <c r="AS156"/>
  <c r="AS160"/>
  <c r="AS164"/>
  <c r="AS168"/>
  <c r="AS172"/>
  <c r="AS176"/>
  <c r="AS180"/>
  <c r="AS184"/>
  <c r="AS41"/>
  <c r="AS45"/>
  <c r="AS49"/>
  <c r="AS53"/>
  <c r="AS95"/>
  <c r="AS99"/>
  <c r="AS139"/>
  <c r="AS143"/>
  <c r="AS147"/>
  <c r="AS151"/>
  <c r="AS155"/>
  <c r="AS159"/>
  <c r="AS163"/>
  <c r="AS167"/>
  <c r="AS171"/>
  <c r="AS175"/>
  <c r="AS179"/>
  <c r="AS183"/>
  <c r="AS187"/>
  <c r="AS191"/>
  <c r="AS195"/>
  <c r="AS199"/>
  <c r="AS203"/>
  <c r="AS207"/>
  <c r="AS211"/>
  <c r="AS215"/>
  <c r="AS219"/>
  <c r="AS223"/>
  <c r="AS227"/>
  <c r="AS231"/>
  <c r="AS235"/>
  <c r="AS239"/>
  <c r="AS243"/>
  <c r="AS247"/>
  <c r="AS251"/>
  <c r="AS327"/>
  <c r="AS339"/>
  <c r="AS351"/>
  <c r="AS355"/>
  <c r="AS363"/>
  <c r="AS367"/>
  <c r="AS375"/>
  <c r="AS383"/>
  <c r="AS391"/>
  <c r="AS395"/>
  <c r="AS399"/>
  <c r="AS403"/>
  <c r="AS407"/>
  <c r="AS411"/>
  <c r="AS188"/>
  <c r="AS192"/>
  <c r="AS196"/>
  <c r="AS200"/>
  <c r="AS204"/>
  <c r="AS208"/>
  <c r="AS212"/>
  <c r="AS216"/>
  <c r="AS220"/>
  <c r="AS248"/>
  <c r="AS252"/>
  <c r="AS256"/>
  <c r="AS260"/>
  <c r="AS264"/>
  <c r="AS316"/>
  <c r="AS336"/>
  <c r="AS340"/>
  <c r="AS348"/>
  <c r="AS356"/>
  <c r="AS360"/>
  <c r="AS368"/>
  <c r="AS372"/>
  <c r="AS376"/>
  <c r="AS388"/>
  <c r="AS392"/>
  <c r="AS396"/>
  <c r="AS400"/>
  <c r="AS404"/>
  <c r="AS408"/>
  <c r="AS416"/>
  <c r="AS73"/>
  <c r="AS77"/>
  <c r="AS81"/>
  <c r="AS85"/>
  <c r="AS89"/>
  <c r="AS93"/>
  <c r="AS142"/>
  <c r="AS146"/>
  <c r="AS150"/>
  <c r="AS154"/>
  <c r="AS158"/>
  <c r="AS162"/>
  <c r="AS166"/>
  <c r="AS170"/>
  <c r="AS174"/>
  <c r="AS178"/>
  <c r="AS182"/>
  <c r="AS186"/>
  <c r="AS43"/>
  <c r="AS47"/>
  <c r="AS51"/>
  <c r="AS55"/>
  <c r="AS97"/>
  <c r="AS141"/>
  <c r="AS145"/>
  <c r="AS149"/>
  <c r="AS153"/>
  <c r="AS157"/>
  <c r="AS161"/>
  <c r="AS165"/>
  <c r="AS169"/>
  <c r="AS173"/>
  <c r="AS177"/>
  <c r="AS181"/>
  <c r="AS185"/>
  <c r="AS189"/>
  <c r="AS193"/>
  <c r="AS197"/>
  <c r="AS201"/>
  <c r="AS205"/>
  <c r="AS209"/>
  <c r="AS213"/>
  <c r="AS217"/>
  <c r="AS221"/>
  <c r="AS225"/>
  <c r="AS229"/>
  <c r="AS233"/>
  <c r="AS237"/>
  <c r="AS241"/>
  <c r="AS245"/>
  <c r="AS249"/>
  <c r="AS253"/>
  <c r="AS333"/>
  <c r="AS341"/>
  <c r="AS345"/>
  <c r="AS369"/>
  <c r="AS377"/>
  <c r="AS381"/>
  <c r="AS385"/>
  <c r="AS389"/>
  <c r="AS393"/>
  <c r="AS397"/>
  <c r="AS401"/>
  <c r="AS405"/>
  <c r="AS409"/>
  <c r="AS4"/>
  <c r="AS190"/>
  <c r="AS194"/>
  <c r="AS198"/>
  <c r="AS202"/>
  <c r="AS206"/>
  <c r="AS210"/>
  <c r="AS214"/>
  <c r="AS218"/>
  <c r="AS222"/>
  <c r="AS250"/>
  <c r="AS254"/>
  <c r="AS258"/>
  <c r="AS262"/>
  <c r="AS330"/>
  <c r="AS342"/>
  <c r="AS354"/>
  <c r="AS366"/>
  <c r="AS378"/>
  <c r="AS382"/>
  <c r="AS386"/>
  <c r="AS390"/>
  <c r="AS394"/>
  <c r="AS398"/>
  <c r="AS402"/>
  <c r="AS406"/>
  <c r="AS410"/>
  <c r="AS414"/>
  <c r="AF367"/>
  <c r="AF375"/>
  <c r="AM22"/>
  <c r="AN22" s="1"/>
  <c r="AM64"/>
  <c r="AN64" s="1"/>
  <c r="AM72"/>
  <c r="AN72" s="1"/>
  <c r="AM4"/>
  <c r="AN4" s="1"/>
  <c r="AE4"/>
  <c r="AM30"/>
  <c r="AN30" s="1"/>
  <c r="AM62"/>
  <c r="AN62" s="1"/>
  <c r="AM68"/>
  <c r="AN68" s="1"/>
  <c r="AM54"/>
  <c r="AN54" s="1"/>
  <c r="AM84"/>
  <c r="AN84" s="1"/>
  <c r="AF180"/>
  <c r="AM180"/>
  <c r="AN180" s="1"/>
  <c r="AE180"/>
  <c r="AF181"/>
  <c r="AM181"/>
  <c r="AN181" s="1"/>
  <c r="AE181"/>
  <c r="AF182"/>
  <c r="AM182"/>
  <c r="AN182" s="1"/>
  <c r="AE182"/>
  <c r="AF183"/>
  <c r="AM183"/>
  <c r="AN183" s="1"/>
  <c r="AE183"/>
  <c r="AF184"/>
  <c r="AM184"/>
  <c r="AN184" s="1"/>
  <c r="AE184"/>
  <c r="AF185"/>
  <c r="AM185"/>
  <c r="AN185" s="1"/>
  <c r="AE185"/>
  <c r="AF186"/>
  <c r="AM186"/>
  <c r="AN186" s="1"/>
  <c r="AE186"/>
  <c r="AF187"/>
  <c r="AM187"/>
  <c r="AN187" s="1"/>
  <c r="AE187"/>
  <c r="AF188"/>
  <c r="AM188"/>
  <c r="AN188" s="1"/>
  <c r="AE188"/>
  <c r="AF189"/>
  <c r="AM189"/>
  <c r="AN189" s="1"/>
  <c r="AE189"/>
  <c r="AF190"/>
  <c r="AM190"/>
  <c r="AN190" s="1"/>
  <c r="AE190"/>
  <c r="AF191"/>
  <c r="AM191"/>
  <c r="AN191" s="1"/>
  <c r="AE191"/>
  <c r="AF192"/>
  <c r="AM192"/>
  <c r="AN192" s="1"/>
  <c r="AE192"/>
  <c r="AM196"/>
  <c r="AN196" s="1"/>
  <c r="AE196"/>
  <c r="AM200"/>
  <c r="AN200" s="1"/>
  <c r="AE200"/>
  <c r="AF202"/>
  <c r="AM202"/>
  <c r="AN202" s="1"/>
  <c r="AE202"/>
  <c r="AF203"/>
  <c r="AM203"/>
  <c r="AN203" s="1"/>
  <c r="AE203"/>
  <c r="AF204"/>
  <c r="AM204"/>
  <c r="AN204" s="1"/>
  <c r="AE204"/>
  <c r="AF205"/>
  <c r="AM205"/>
  <c r="AN205" s="1"/>
  <c r="AE205"/>
  <c r="AF206"/>
  <c r="AM206"/>
  <c r="AN206" s="1"/>
  <c r="AE206"/>
  <c r="AF207"/>
  <c r="AM207"/>
  <c r="AN207" s="1"/>
  <c r="AE207"/>
  <c r="AF208"/>
  <c r="AM208"/>
  <c r="AN208" s="1"/>
  <c r="AE208"/>
  <c r="AF209"/>
  <c r="AM209"/>
  <c r="AN209" s="1"/>
  <c r="AE209"/>
  <c r="AF210"/>
  <c r="AM210"/>
  <c r="AN210" s="1"/>
  <c r="AE210"/>
  <c r="AF211"/>
  <c r="AM211"/>
  <c r="AN211" s="1"/>
  <c r="AE211"/>
  <c r="AF212"/>
  <c r="AM212"/>
  <c r="AN212" s="1"/>
  <c r="AE212"/>
  <c r="AF213"/>
  <c r="AM213"/>
  <c r="AN213" s="1"/>
  <c r="AE213"/>
  <c r="AF214"/>
  <c r="AM214"/>
  <c r="AN214" s="1"/>
  <c r="AE214"/>
  <c r="AF215"/>
  <c r="AM215"/>
  <c r="AN215" s="1"/>
  <c r="AE215"/>
  <c r="AF216"/>
  <c r="AM216"/>
  <c r="AN216" s="1"/>
  <c r="AE216"/>
  <c r="AF217"/>
  <c r="AM217"/>
  <c r="AN217" s="1"/>
  <c r="AE217"/>
  <c r="AF218"/>
  <c r="AM218"/>
  <c r="AN218" s="1"/>
  <c r="AE218"/>
  <c r="AF219"/>
  <c r="AM219"/>
  <c r="AN219" s="1"/>
  <c r="AE219"/>
  <c r="AF220"/>
  <c r="AM220"/>
  <c r="AN220" s="1"/>
  <c r="AE220"/>
  <c r="AF221"/>
  <c r="AM221"/>
  <c r="AN221" s="1"/>
  <c r="AE221"/>
  <c r="AF222"/>
  <c r="AM222"/>
  <c r="AN222" s="1"/>
  <c r="AE222"/>
  <c r="AF223"/>
  <c r="AM223"/>
  <c r="AN223" s="1"/>
  <c r="AE223"/>
  <c r="AM195"/>
  <c r="AN195" s="1"/>
  <c r="AE195"/>
  <c r="AM199"/>
  <c r="AN199" s="1"/>
  <c r="AE199"/>
  <c r="AM225"/>
  <c r="AN225" s="1"/>
  <c r="AE225"/>
  <c r="AM229"/>
  <c r="AN229" s="1"/>
  <c r="AE229"/>
  <c r="AM233"/>
  <c r="AN233" s="1"/>
  <c r="AE233"/>
  <c r="AM237"/>
  <c r="AN237" s="1"/>
  <c r="AE237"/>
  <c r="AM241"/>
  <c r="AN241" s="1"/>
  <c r="AE241"/>
  <c r="AM245"/>
  <c r="AN245" s="1"/>
  <c r="AE245"/>
  <c r="AM226"/>
  <c r="AN226" s="1"/>
  <c r="AE226"/>
  <c r="AM230"/>
  <c r="AN230" s="1"/>
  <c r="AE230"/>
  <c r="AM234"/>
  <c r="AN234" s="1"/>
  <c r="AE234"/>
  <c r="AM238"/>
  <c r="AN238" s="1"/>
  <c r="AE238"/>
  <c r="AM242"/>
  <c r="AN242" s="1"/>
  <c r="AE242"/>
  <c r="AM246"/>
  <c r="AN246" s="1"/>
  <c r="AE246"/>
  <c r="AM142"/>
  <c r="AN142" s="1"/>
  <c r="AE142"/>
  <c r="AM146"/>
  <c r="AN146" s="1"/>
  <c r="AE146"/>
  <c r="AM151"/>
  <c r="AN151" s="1"/>
  <c r="AE151"/>
  <c r="AM155"/>
  <c r="AN155" s="1"/>
  <c r="AE155"/>
  <c r="AM159"/>
  <c r="AN159" s="1"/>
  <c r="AE159"/>
  <c r="AM163"/>
  <c r="AN163" s="1"/>
  <c r="AE163"/>
  <c r="AM167"/>
  <c r="AN167" s="1"/>
  <c r="AE167"/>
  <c r="AM171"/>
  <c r="AN171" s="1"/>
  <c r="AE171"/>
  <c r="AM175"/>
  <c r="AN175" s="1"/>
  <c r="AE175"/>
  <c r="AM179"/>
  <c r="AN179" s="1"/>
  <c r="AE179"/>
  <c r="AM249"/>
  <c r="AN249" s="1"/>
  <c r="AE249"/>
  <c r="AM253"/>
  <c r="AN253" s="1"/>
  <c r="AE253"/>
  <c r="AM255"/>
  <c r="AN255" s="1"/>
  <c r="AE255"/>
  <c r="AM141"/>
  <c r="AN141" s="1"/>
  <c r="AE141"/>
  <c r="AM145"/>
  <c r="AN145" s="1"/>
  <c r="AE145"/>
  <c r="AM148"/>
  <c r="AN148" s="1"/>
  <c r="AE148"/>
  <c r="AM152"/>
  <c r="AN152" s="1"/>
  <c r="AE152"/>
  <c r="AM156"/>
  <c r="AN156" s="1"/>
  <c r="AE156"/>
  <c r="AM160"/>
  <c r="AN160" s="1"/>
  <c r="AE160"/>
  <c r="AM164"/>
  <c r="AN164" s="1"/>
  <c r="AE164"/>
  <c r="AM168"/>
  <c r="AN168" s="1"/>
  <c r="AE168"/>
  <c r="AM172"/>
  <c r="AN172" s="1"/>
  <c r="AE172"/>
  <c r="AM176"/>
  <c r="AN176" s="1"/>
  <c r="AE176"/>
  <c r="AM250"/>
  <c r="AN250" s="1"/>
  <c r="AE250"/>
  <c r="AM254"/>
  <c r="AN254" s="1"/>
  <c r="AE254"/>
  <c r="AM258"/>
  <c r="AN258" s="1"/>
  <c r="AE258"/>
  <c r="AM264"/>
  <c r="AN264" s="1"/>
  <c r="AE264"/>
  <c r="AM302"/>
  <c r="AN302" s="1"/>
  <c r="AM306"/>
  <c r="AN306" s="1"/>
  <c r="AM310"/>
  <c r="AN310" s="1"/>
  <c r="AM314"/>
  <c r="AN314" s="1"/>
  <c r="AM303"/>
  <c r="AN303" s="1"/>
  <c r="AM307"/>
  <c r="AN307" s="1"/>
  <c r="AM311"/>
  <c r="AN311" s="1"/>
  <c r="AM315"/>
  <c r="AN315" s="1"/>
  <c r="AF327"/>
  <c r="AM327"/>
  <c r="AN327" s="1"/>
  <c r="AE327"/>
  <c r="AM328"/>
  <c r="AN328" s="1"/>
  <c r="AM329"/>
  <c r="AN329" s="1"/>
  <c r="AF330"/>
  <c r="AM330"/>
  <c r="AN330" s="1"/>
  <c r="AE330"/>
  <c r="AM331"/>
  <c r="AN331" s="1"/>
  <c r="AM332"/>
  <c r="AN332" s="1"/>
  <c r="AF333"/>
  <c r="AM333"/>
  <c r="AN333" s="1"/>
  <c r="AE333"/>
  <c r="AM334"/>
  <c r="AN334" s="1"/>
  <c r="AM335"/>
  <c r="AN335" s="1"/>
  <c r="AF336"/>
  <c r="AM336"/>
  <c r="AN336" s="1"/>
  <c r="AE336"/>
  <c r="AM337"/>
  <c r="AN337" s="1"/>
  <c r="AM338"/>
  <c r="AN338" s="1"/>
  <c r="AF339"/>
  <c r="AM339"/>
  <c r="AN339" s="1"/>
  <c r="AE339"/>
  <c r="AF340"/>
  <c r="AM340"/>
  <c r="AN340" s="1"/>
  <c r="AE340"/>
  <c r="AF341"/>
  <c r="AM341"/>
  <c r="AN341" s="1"/>
  <c r="AE341"/>
  <c r="AF342"/>
  <c r="AM342"/>
  <c r="AN342" s="1"/>
  <c r="AE342"/>
  <c r="AM343"/>
  <c r="AN343" s="1"/>
  <c r="AM344"/>
  <c r="AN344" s="1"/>
  <c r="AF345"/>
  <c r="AM345"/>
  <c r="AN345" s="1"/>
  <c r="AE345"/>
  <c r="AM346"/>
  <c r="AN346" s="1"/>
  <c r="AM347"/>
  <c r="AN347" s="1"/>
  <c r="AF348"/>
  <c r="AM348"/>
  <c r="AN348" s="1"/>
  <c r="AE348"/>
  <c r="AM349"/>
  <c r="AN349" s="1"/>
  <c r="AM350"/>
  <c r="AN350" s="1"/>
  <c r="AF351"/>
  <c r="AM351"/>
  <c r="AN351" s="1"/>
  <c r="AE351"/>
  <c r="AM352"/>
  <c r="AN352" s="1"/>
  <c r="AM353"/>
  <c r="AN353" s="1"/>
  <c r="AF354"/>
  <c r="AM354"/>
  <c r="AN354" s="1"/>
  <c r="AE354"/>
  <c r="AF355"/>
  <c r="AM355"/>
  <c r="AN355" s="1"/>
  <c r="AE355"/>
  <c r="AF356"/>
  <c r="AM356"/>
  <c r="AN356" s="1"/>
  <c r="AE356"/>
  <c r="AM357"/>
  <c r="AN357" s="1"/>
  <c r="AM358"/>
  <c r="AN358" s="1"/>
  <c r="AM359"/>
  <c r="AN359" s="1"/>
  <c r="AF360"/>
  <c r="AM360"/>
  <c r="AN360" s="1"/>
  <c r="AE360"/>
  <c r="AM364"/>
  <c r="AN364" s="1"/>
  <c r="AM368"/>
  <c r="AN368" s="1"/>
  <c r="AE368"/>
  <c r="AM372"/>
  <c r="AN372" s="1"/>
  <c r="AE372"/>
  <c r="AM376"/>
  <c r="AN376" s="1"/>
  <c r="AE376"/>
  <c r="AM363"/>
  <c r="AN363" s="1"/>
  <c r="AE363"/>
  <c r="AM367"/>
  <c r="AN367" s="1"/>
  <c r="AE367"/>
  <c r="AM371"/>
  <c r="AN371" s="1"/>
  <c r="AM375"/>
  <c r="AN375" s="1"/>
  <c r="AE375"/>
  <c r="V329"/>
  <c r="AA329" s="1"/>
  <c r="Y329"/>
  <c r="AD329" s="1"/>
  <c r="AE329" s="1"/>
  <c r="W329"/>
  <c r="AB329" s="1"/>
  <c r="V332"/>
  <c r="AA332" s="1"/>
  <c r="Y332"/>
  <c r="AD332" s="1"/>
  <c r="AE332" s="1"/>
  <c r="W332"/>
  <c r="AB332" s="1"/>
  <c r="V335"/>
  <c r="AA335" s="1"/>
  <c r="Y335"/>
  <c r="AD335" s="1"/>
  <c r="AS335" s="1"/>
  <c r="W335"/>
  <c r="AB335" s="1"/>
  <c r="V338"/>
  <c r="AA338" s="1"/>
  <c r="Y338"/>
  <c r="AD338" s="1"/>
  <c r="AE338" s="1"/>
  <c r="W338"/>
  <c r="AB338" s="1"/>
  <c r="V344"/>
  <c r="AA344" s="1"/>
  <c r="Y344"/>
  <c r="AD344" s="1"/>
  <c r="AE344" s="1"/>
  <c r="W344"/>
  <c r="AB344" s="1"/>
  <c r="V347"/>
  <c r="AA347" s="1"/>
  <c r="Y347"/>
  <c r="AD347" s="1"/>
  <c r="W347"/>
  <c r="AB347" s="1"/>
  <c r="V350"/>
  <c r="AA350" s="1"/>
  <c r="Y350"/>
  <c r="AD350" s="1"/>
  <c r="AE350" s="1"/>
  <c r="W350"/>
  <c r="AB350" s="1"/>
  <c r="V353"/>
  <c r="AA353" s="1"/>
  <c r="Y353"/>
  <c r="AD353" s="1"/>
  <c r="W353"/>
  <c r="AB353" s="1"/>
  <c r="V358"/>
  <c r="AA358" s="1"/>
  <c r="Y358"/>
  <c r="AD358" s="1"/>
  <c r="AE358" s="1"/>
  <c r="W358"/>
  <c r="AB358" s="1"/>
  <c r="W362"/>
  <c r="AB362" s="1"/>
  <c r="Y362"/>
  <c r="AD362" s="1"/>
  <c r="AS362" s="1"/>
  <c r="W370"/>
  <c r="AB370" s="1"/>
  <c r="Y370"/>
  <c r="AD370" s="1"/>
  <c r="AS370" s="1"/>
  <c r="W374"/>
  <c r="AB374" s="1"/>
  <c r="Y374"/>
  <c r="AD374" s="1"/>
  <c r="AS374" s="1"/>
  <c r="W387"/>
  <c r="AB387" s="1"/>
  <c r="Y387"/>
  <c r="AD387" s="1"/>
  <c r="AS387" s="1"/>
  <c r="V387"/>
  <c r="AA387" s="1"/>
  <c r="X387"/>
  <c r="AC387" s="1"/>
  <c r="Z387"/>
  <c r="W371"/>
  <c r="AB371" s="1"/>
  <c r="Y371"/>
  <c r="AD371" s="1"/>
  <c r="AE371" s="1"/>
  <c r="V384"/>
  <c r="AA384" s="1"/>
  <c r="X384"/>
  <c r="AC384" s="1"/>
  <c r="Z384"/>
  <c r="W384"/>
  <c r="AB384" s="1"/>
  <c r="Y384"/>
  <c r="AD384" s="1"/>
  <c r="AS384" s="1"/>
  <c r="AM413"/>
  <c r="AN413" s="1"/>
  <c r="AE413"/>
  <c r="AM415"/>
  <c r="AN415" s="1"/>
  <c r="AE415"/>
  <c r="AM386"/>
  <c r="AN386" s="1"/>
  <c r="AE386"/>
  <c r="AM414"/>
  <c r="AN414" s="1"/>
  <c r="AE414"/>
  <c r="AM410"/>
  <c r="AN410" s="1"/>
  <c r="AE410"/>
  <c r="AM408"/>
  <c r="AN408" s="1"/>
  <c r="AE408"/>
  <c r="AM406"/>
  <c r="AN406" s="1"/>
  <c r="AE406"/>
  <c r="AM404"/>
  <c r="AN404" s="1"/>
  <c r="AE404"/>
  <c r="AM402"/>
  <c r="AN402" s="1"/>
  <c r="AE402"/>
  <c r="AM400"/>
  <c r="AN400" s="1"/>
  <c r="AE400"/>
  <c r="AM398"/>
  <c r="AN398" s="1"/>
  <c r="AE398"/>
  <c r="AM396"/>
  <c r="AN396" s="1"/>
  <c r="AE396"/>
  <c r="AM394"/>
  <c r="AN394" s="1"/>
  <c r="AE394"/>
  <c r="AM392"/>
  <c r="AN392" s="1"/>
  <c r="AE392"/>
  <c r="AM390"/>
  <c r="AN390" s="1"/>
  <c r="AE390"/>
  <c r="AM385"/>
  <c r="AN385" s="1"/>
  <c r="AE385"/>
  <c r="AM381"/>
  <c r="AN381" s="1"/>
  <c r="AE381"/>
  <c r="AM378"/>
  <c r="AN378" s="1"/>
  <c r="AE378"/>
  <c r="AF378"/>
  <c r="AM96"/>
  <c r="AN96" s="1"/>
  <c r="AM10"/>
  <c r="AN10" s="1"/>
  <c r="AM12"/>
  <c r="AN12" s="1"/>
  <c r="AM18"/>
  <c r="AN18" s="1"/>
  <c r="AM20"/>
  <c r="AN20" s="1"/>
  <c r="AM26"/>
  <c r="AN26" s="1"/>
  <c r="AM28"/>
  <c r="AN28" s="1"/>
  <c r="AM38"/>
  <c r="AN38" s="1"/>
  <c r="AM40"/>
  <c r="AN40" s="1"/>
  <c r="AM44"/>
  <c r="AN44" s="1"/>
  <c r="AM48"/>
  <c r="AN48" s="1"/>
  <c r="AM52"/>
  <c r="AN52" s="1"/>
  <c r="AM56"/>
  <c r="AN56" s="1"/>
  <c r="AM58"/>
  <c r="AN58" s="1"/>
  <c r="AM60"/>
  <c r="AN60" s="1"/>
  <c r="AM66"/>
  <c r="AN66" s="1"/>
  <c r="AM70"/>
  <c r="AN70" s="1"/>
  <c r="AM74"/>
  <c r="AN74" s="1"/>
  <c r="AM78"/>
  <c r="AN78" s="1"/>
  <c r="AM82"/>
  <c r="AN82" s="1"/>
  <c r="AM86"/>
  <c r="AN86" s="1"/>
  <c r="AM90"/>
  <c r="AN90" s="1"/>
  <c r="AM94"/>
  <c r="AN94" s="1"/>
  <c r="AM98"/>
  <c r="AN98" s="1"/>
  <c r="AM194"/>
  <c r="AN194" s="1"/>
  <c r="AE194"/>
  <c r="AM198"/>
  <c r="AN198" s="1"/>
  <c r="AE198"/>
  <c r="AM193"/>
  <c r="AN193" s="1"/>
  <c r="AE193"/>
  <c r="AM197"/>
  <c r="AN197" s="1"/>
  <c r="AE197"/>
  <c r="AM201"/>
  <c r="AN201" s="1"/>
  <c r="AE201"/>
  <c r="AM227"/>
  <c r="AN227" s="1"/>
  <c r="AE227"/>
  <c r="AM231"/>
  <c r="AN231" s="1"/>
  <c r="AE231"/>
  <c r="AM235"/>
  <c r="AN235" s="1"/>
  <c r="AE235"/>
  <c r="AM239"/>
  <c r="AN239" s="1"/>
  <c r="AE239"/>
  <c r="AM243"/>
  <c r="AN243" s="1"/>
  <c r="AE243"/>
  <c r="AM224"/>
  <c r="AN224" s="1"/>
  <c r="AE224"/>
  <c r="AM228"/>
  <c r="AN228" s="1"/>
  <c r="AE228"/>
  <c r="AM232"/>
  <c r="AN232" s="1"/>
  <c r="AE232"/>
  <c r="AM236"/>
  <c r="AN236" s="1"/>
  <c r="AE236"/>
  <c r="AM240"/>
  <c r="AN240" s="1"/>
  <c r="AE240"/>
  <c r="AM244"/>
  <c r="AN244" s="1"/>
  <c r="AE244"/>
  <c r="AM140"/>
  <c r="AN140" s="1"/>
  <c r="AE140"/>
  <c r="AM144"/>
  <c r="AN144" s="1"/>
  <c r="AE144"/>
  <c r="AM149"/>
  <c r="AN149" s="1"/>
  <c r="AE149"/>
  <c r="AM153"/>
  <c r="AN153" s="1"/>
  <c r="AE153"/>
  <c r="AM157"/>
  <c r="AN157" s="1"/>
  <c r="AE157"/>
  <c r="AM161"/>
  <c r="AN161" s="1"/>
  <c r="AE161"/>
  <c r="AM165"/>
  <c r="AN165" s="1"/>
  <c r="AE165"/>
  <c r="AM169"/>
  <c r="AN169" s="1"/>
  <c r="AE169"/>
  <c r="AM173"/>
  <c r="AN173" s="1"/>
  <c r="AE173"/>
  <c r="AM177"/>
  <c r="AN177" s="1"/>
  <c r="AE177"/>
  <c r="AM247"/>
  <c r="AN247" s="1"/>
  <c r="AE247"/>
  <c r="AM251"/>
  <c r="AN251" s="1"/>
  <c r="AE251"/>
  <c r="AM139"/>
  <c r="AN139" s="1"/>
  <c r="AE139"/>
  <c r="AM143"/>
  <c r="AN143" s="1"/>
  <c r="AE143"/>
  <c r="AM147"/>
  <c r="AN147" s="1"/>
  <c r="AE147"/>
  <c r="AM150"/>
  <c r="AN150" s="1"/>
  <c r="AE150"/>
  <c r="AM154"/>
  <c r="AN154" s="1"/>
  <c r="AE154"/>
  <c r="AM158"/>
  <c r="AN158" s="1"/>
  <c r="AE158"/>
  <c r="AM162"/>
  <c r="AN162" s="1"/>
  <c r="AE162"/>
  <c r="AM166"/>
  <c r="AN166" s="1"/>
  <c r="AE166"/>
  <c r="AM170"/>
  <c r="AN170" s="1"/>
  <c r="AE170"/>
  <c r="AM174"/>
  <c r="AN174" s="1"/>
  <c r="AE174"/>
  <c r="AM178"/>
  <c r="AN178" s="1"/>
  <c r="AE178"/>
  <c r="AM248"/>
  <c r="AN248" s="1"/>
  <c r="AE248"/>
  <c r="AM252"/>
  <c r="AN252" s="1"/>
  <c r="AE252"/>
  <c r="AM256"/>
  <c r="AN256" s="1"/>
  <c r="AE256"/>
  <c r="AM262"/>
  <c r="AN262" s="1"/>
  <c r="AE262"/>
  <c r="AM260"/>
  <c r="AN260" s="1"/>
  <c r="AE260"/>
  <c r="AM265"/>
  <c r="AN265" s="1"/>
  <c r="AM266"/>
  <c r="AN266" s="1"/>
  <c r="AM267"/>
  <c r="AN267" s="1"/>
  <c r="AM268"/>
  <c r="AN268" s="1"/>
  <c r="AM269"/>
  <c r="AN269" s="1"/>
  <c r="AM270"/>
  <c r="AN270" s="1"/>
  <c r="AM271"/>
  <c r="AN271" s="1"/>
  <c r="AM272"/>
  <c r="AN272" s="1"/>
  <c r="AM273"/>
  <c r="AN273" s="1"/>
  <c r="AM274"/>
  <c r="AN274" s="1"/>
  <c r="AM275"/>
  <c r="AN275" s="1"/>
  <c r="AM276"/>
  <c r="AN276" s="1"/>
  <c r="AM277"/>
  <c r="AN277" s="1"/>
  <c r="AM278"/>
  <c r="AN278" s="1"/>
  <c r="AM279"/>
  <c r="AN279" s="1"/>
  <c r="AM280"/>
  <c r="AN280" s="1"/>
  <c r="AM281"/>
  <c r="AN281" s="1"/>
  <c r="AM282"/>
  <c r="AN282" s="1"/>
  <c r="AM283"/>
  <c r="AN283" s="1"/>
  <c r="AM284"/>
  <c r="AN284" s="1"/>
  <c r="AM285"/>
  <c r="AN285" s="1"/>
  <c r="AM286"/>
  <c r="AN286" s="1"/>
  <c r="AM287"/>
  <c r="AN287" s="1"/>
  <c r="AM288"/>
  <c r="AN288" s="1"/>
  <c r="AM289"/>
  <c r="AN289" s="1"/>
  <c r="AM290"/>
  <c r="AN290" s="1"/>
  <c r="AM291"/>
  <c r="AN291" s="1"/>
  <c r="AM292"/>
  <c r="AN292" s="1"/>
  <c r="AM293"/>
  <c r="AN293" s="1"/>
  <c r="AM294"/>
  <c r="AN294" s="1"/>
  <c r="AM295"/>
  <c r="AN295" s="1"/>
  <c r="AM296"/>
  <c r="AN296" s="1"/>
  <c r="AM297"/>
  <c r="AN297" s="1"/>
  <c r="AM298"/>
  <c r="AN298" s="1"/>
  <c r="AM299"/>
  <c r="AN299" s="1"/>
  <c r="AM300"/>
  <c r="AN300" s="1"/>
  <c r="AM304"/>
  <c r="AN304" s="1"/>
  <c r="AM308"/>
  <c r="AN308" s="1"/>
  <c r="AM312"/>
  <c r="AN312" s="1"/>
  <c r="AM301"/>
  <c r="AN301" s="1"/>
  <c r="AM305"/>
  <c r="AN305" s="1"/>
  <c r="AM309"/>
  <c r="AN309" s="1"/>
  <c r="AM313"/>
  <c r="AN313" s="1"/>
  <c r="AM362"/>
  <c r="AN362" s="1"/>
  <c r="AE362"/>
  <c r="AM366"/>
  <c r="AN366" s="1"/>
  <c r="AE366"/>
  <c r="AM370"/>
  <c r="AN370" s="1"/>
  <c r="AE370"/>
  <c r="AM374"/>
  <c r="AN374" s="1"/>
  <c r="AE374"/>
  <c r="AM361"/>
  <c r="AN361" s="1"/>
  <c r="AE361"/>
  <c r="AM365"/>
  <c r="AN365" s="1"/>
  <c r="AM369"/>
  <c r="AN369" s="1"/>
  <c r="AE369"/>
  <c r="AM373"/>
  <c r="AN373" s="1"/>
  <c r="AM377"/>
  <c r="AN377" s="1"/>
  <c r="AE377"/>
  <c r="V328"/>
  <c r="AA328" s="1"/>
  <c r="Y328"/>
  <c r="AD328" s="1"/>
  <c r="AE328" s="1"/>
  <c r="W328"/>
  <c r="AB328" s="1"/>
  <c r="V331"/>
  <c r="AA331" s="1"/>
  <c r="Y331"/>
  <c r="AD331" s="1"/>
  <c r="AE331" s="1"/>
  <c r="W331"/>
  <c r="AB331" s="1"/>
  <c r="V334"/>
  <c r="AA334" s="1"/>
  <c r="Y334"/>
  <c r="AD334" s="1"/>
  <c r="AE334" s="1"/>
  <c r="W334"/>
  <c r="AB334" s="1"/>
  <c r="V337"/>
  <c r="AA337" s="1"/>
  <c r="Y337"/>
  <c r="AD337" s="1"/>
  <c r="AE337" s="1"/>
  <c r="W337"/>
  <c r="AB337" s="1"/>
  <c r="V343"/>
  <c r="AA343" s="1"/>
  <c r="Y343"/>
  <c r="AD343" s="1"/>
  <c r="AE343" s="1"/>
  <c r="W343"/>
  <c r="AB343" s="1"/>
  <c r="V346"/>
  <c r="AA346" s="1"/>
  <c r="Y346"/>
  <c r="AD346" s="1"/>
  <c r="AE346" s="1"/>
  <c r="W346"/>
  <c r="AB346" s="1"/>
  <c r="V349"/>
  <c r="AA349" s="1"/>
  <c r="Y349"/>
  <c r="AD349" s="1"/>
  <c r="AE349" s="1"/>
  <c r="W349"/>
  <c r="AB349" s="1"/>
  <c r="V352"/>
  <c r="AA352" s="1"/>
  <c r="Y352"/>
  <c r="AD352" s="1"/>
  <c r="AE352" s="1"/>
  <c r="W352"/>
  <c r="AB352" s="1"/>
  <c r="V357"/>
  <c r="AA357" s="1"/>
  <c r="Y357"/>
  <c r="AD357" s="1"/>
  <c r="AE357" s="1"/>
  <c r="W357"/>
  <c r="AB357" s="1"/>
  <c r="V359"/>
  <c r="AA359" s="1"/>
  <c r="Y359"/>
  <c r="AD359" s="1"/>
  <c r="AE359" s="1"/>
  <c r="W359"/>
  <c r="AB359" s="1"/>
  <c r="Y365"/>
  <c r="AD365" s="1"/>
  <c r="AE365" s="1"/>
  <c r="W365"/>
  <c r="AB365" s="1"/>
  <c r="Y373"/>
  <c r="AD373" s="1"/>
  <c r="AE373" s="1"/>
  <c r="W373"/>
  <c r="AB373" s="1"/>
  <c r="W379"/>
  <c r="AB379" s="1"/>
  <c r="Y379"/>
  <c r="AD379" s="1"/>
  <c r="AS379" s="1"/>
  <c r="V379"/>
  <c r="AA379" s="1"/>
  <c r="X379"/>
  <c r="AC379" s="1"/>
  <c r="Z379"/>
  <c r="W364"/>
  <c r="AB364" s="1"/>
  <c r="Y364"/>
  <c r="AD364" s="1"/>
  <c r="AE364" s="1"/>
  <c r="V380"/>
  <c r="AA380" s="1"/>
  <c r="X380"/>
  <c r="AC380" s="1"/>
  <c r="Z380"/>
  <c r="W380"/>
  <c r="AB380" s="1"/>
  <c r="Y380"/>
  <c r="AD380" s="1"/>
  <c r="AS380" s="1"/>
  <c r="V412"/>
  <c r="AA412" s="1"/>
  <c r="X412"/>
  <c r="AC412" s="1"/>
  <c r="Z412"/>
  <c r="W412"/>
  <c r="AB412" s="1"/>
  <c r="Y412"/>
  <c r="AD412" s="1"/>
  <c r="AS412" s="1"/>
  <c r="AM388"/>
  <c r="AN388" s="1"/>
  <c r="AE388"/>
  <c r="AM382"/>
  <c r="AN382" s="1"/>
  <c r="AE382"/>
  <c r="AM416"/>
  <c r="AN416" s="1"/>
  <c r="AE416"/>
  <c r="AM411"/>
  <c r="AN411" s="1"/>
  <c r="AE411"/>
  <c r="AM409"/>
  <c r="AN409" s="1"/>
  <c r="AE409"/>
  <c r="AM407"/>
  <c r="AN407" s="1"/>
  <c r="AE407"/>
  <c r="AM405"/>
  <c r="AN405" s="1"/>
  <c r="AE405"/>
  <c r="AM403"/>
  <c r="AN403" s="1"/>
  <c r="AE403"/>
  <c r="AM401"/>
  <c r="AN401" s="1"/>
  <c r="AE401"/>
  <c r="AM399"/>
  <c r="AN399" s="1"/>
  <c r="AE399"/>
  <c r="AM397"/>
  <c r="AN397" s="1"/>
  <c r="AE397"/>
  <c r="AM395"/>
  <c r="AN395" s="1"/>
  <c r="AE395"/>
  <c r="AM393"/>
  <c r="AN393" s="1"/>
  <c r="AE393"/>
  <c r="AM391"/>
  <c r="AN391" s="1"/>
  <c r="AE391"/>
  <c r="AM389"/>
  <c r="AN389" s="1"/>
  <c r="AE389"/>
  <c r="AM383"/>
  <c r="AN383" s="1"/>
  <c r="AE383"/>
  <c r="AF371"/>
  <c r="AF362"/>
  <c r="AF366"/>
  <c r="AF370"/>
  <c r="AF374"/>
  <c r="AF361"/>
  <c r="AF369"/>
  <c r="AF377"/>
  <c r="X6"/>
  <c r="AC6" s="1"/>
  <c r="Z26"/>
  <c r="X34"/>
  <c r="AC34" s="1"/>
  <c r="X14"/>
  <c r="AC14" s="1"/>
  <c r="V266"/>
  <c r="AA266" s="1"/>
  <c r="AF266" s="1"/>
  <c r="Y266"/>
  <c r="AD266" s="1"/>
  <c r="AE266" s="1"/>
  <c r="V270"/>
  <c r="AA270" s="1"/>
  <c r="AF270" s="1"/>
  <c r="Y270"/>
  <c r="AD270" s="1"/>
  <c r="AE270" s="1"/>
  <c r="V274"/>
  <c r="AA274" s="1"/>
  <c r="Y274"/>
  <c r="AD274" s="1"/>
  <c r="AE274" s="1"/>
  <c r="W274"/>
  <c r="AB274" s="1"/>
  <c r="V276"/>
  <c r="AA276" s="1"/>
  <c r="Y276"/>
  <c r="AD276" s="1"/>
  <c r="AE276" s="1"/>
  <c r="W276"/>
  <c r="AB276" s="1"/>
  <c r="V278"/>
  <c r="AA278" s="1"/>
  <c r="Y278"/>
  <c r="AD278" s="1"/>
  <c r="AE278" s="1"/>
  <c r="W278"/>
  <c r="AB278" s="1"/>
  <c r="V280"/>
  <c r="AA280" s="1"/>
  <c r="Y280"/>
  <c r="AD280" s="1"/>
  <c r="AE280" s="1"/>
  <c r="W280"/>
  <c r="AB280" s="1"/>
  <c r="V282"/>
  <c r="AA282" s="1"/>
  <c r="Y282"/>
  <c r="AD282" s="1"/>
  <c r="AE282" s="1"/>
  <c r="W282"/>
  <c r="AB282" s="1"/>
  <c r="V284"/>
  <c r="AA284" s="1"/>
  <c r="Y284"/>
  <c r="AD284" s="1"/>
  <c r="AE284" s="1"/>
  <c r="W284"/>
  <c r="AB284" s="1"/>
  <c r="V286"/>
  <c r="AA286" s="1"/>
  <c r="Y286"/>
  <c r="AD286" s="1"/>
  <c r="AE286" s="1"/>
  <c r="W286"/>
  <c r="AB286" s="1"/>
  <c r="V288"/>
  <c r="AA288" s="1"/>
  <c r="Y288"/>
  <c r="AD288" s="1"/>
  <c r="AE288" s="1"/>
  <c r="W288"/>
  <c r="AB288" s="1"/>
  <c r="V290"/>
  <c r="AA290" s="1"/>
  <c r="Y290"/>
  <c r="AD290" s="1"/>
  <c r="AE290" s="1"/>
  <c r="W290"/>
  <c r="AB290" s="1"/>
  <c r="V292"/>
  <c r="AA292" s="1"/>
  <c r="Y292"/>
  <c r="AD292" s="1"/>
  <c r="AE292" s="1"/>
  <c r="W292"/>
  <c r="AB292" s="1"/>
  <c r="V294"/>
  <c r="AA294" s="1"/>
  <c r="Y294"/>
  <c r="AD294" s="1"/>
  <c r="AE294" s="1"/>
  <c r="W294"/>
  <c r="AB294" s="1"/>
  <c r="V296"/>
  <c r="AA296" s="1"/>
  <c r="Y296"/>
  <c r="AD296" s="1"/>
  <c r="AE296" s="1"/>
  <c r="W296"/>
  <c r="AB296" s="1"/>
  <c r="V298"/>
  <c r="AA298" s="1"/>
  <c r="Y298"/>
  <c r="AD298" s="1"/>
  <c r="AE298" s="1"/>
  <c r="W298"/>
  <c r="AB298" s="1"/>
  <c r="V300"/>
  <c r="AA300" s="1"/>
  <c r="Y300"/>
  <c r="AD300" s="1"/>
  <c r="AE300" s="1"/>
  <c r="W300"/>
  <c r="AB300" s="1"/>
  <c r="W302"/>
  <c r="AB302" s="1"/>
  <c r="AF302" s="1"/>
  <c r="Y302"/>
  <c r="AD302" s="1"/>
  <c r="AE302" s="1"/>
  <c r="W306"/>
  <c r="AB306" s="1"/>
  <c r="Y306"/>
  <c r="AD306" s="1"/>
  <c r="AE306" s="1"/>
  <c r="W310"/>
  <c r="AB310" s="1"/>
  <c r="AF310" s="1"/>
  <c r="Y310"/>
  <c r="AD310" s="1"/>
  <c r="AE310" s="1"/>
  <c r="W314"/>
  <c r="AB314" s="1"/>
  <c r="Y314"/>
  <c r="AD314" s="1"/>
  <c r="AE314" s="1"/>
  <c r="W320"/>
  <c r="AB320" s="1"/>
  <c r="Y320"/>
  <c r="AD320" s="1"/>
  <c r="AS320" s="1"/>
  <c r="V320"/>
  <c r="AA320" s="1"/>
  <c r="X320"/>
  <c r="AC320" s="1"/>
  <c r="Z320"/>
  <c r="W324"/>
  <c r="AB324" s="1"/>
  <c r="Y324"/>
  <c r="AD324" s="1"/>
  <c r="AS324" s="1"/>
  <c r="V324"/>
  <c r="AA324" s="1"/>
  <c r="X324"/>
  <c r="AC324" s="1"/>
  <c r="Z324"/>
  <c r="V267"/>
  <c r="AA267" s="1"/>
  <c r="AF267" s="1"/>
  <c r="Y267"/>
  <c r="AD267" s="1"/>
  <c r="AE267" s="1"/>
  <c r="V271"/>
  <c r="AA271" s="1"/>
  <c r="Y271"/>
  <c r="AD271" s="1"/>
  <c r="AE271" s="1"/>
  <c r="W303"/>
  <c r="AB303" s="1"/>
  <c r="Y303"/>
  <c r="AD303" s="1"/>
  <c r="AE303" s="1"/>
  <c r="W307"/>
  <c r="AB307" s="1"/>
  <c r="Y307"/>
  <c r="AD307" s="1"/>
  <c r="AE307" s="1"/>
  <c r="W311"/>
  <c r="AB311" s="1"/>
  <c r="AF311" s="1"/>
  <c r="Y311"/>
  <c r="AD311" s="1"/>
  <c r="AE311" s="1"/>
  <c r="W315"/>
  <c r="AB315" s="1"/>
  <c r="Y315"/>
  <c r="AD315" s="1"/>
  <c r="AE315" s="1"/>
  <c r="V317"/>
  <c r="AA317" s="1"/>
  <c r="X317"/>
  <c r="AC317" s="1"/>
  <c r="Z317"/>
  <c r="W317"/>
  <c r="AB317" s="1"/>
  <c r="Y317"/>
  <c r="AD317" s="1"/>
  <c r="AS317" s="1"/>
  <c r="V321"/>
  <c r="AA321" s="1"/>
  <c r="X321"/>
  <c r="AC321" s="1"/>
  <c r="Z321"/>
  <c r="W321"/>
  <c r="AB321" s="1"/>
  <c r="Y321"/>
  <c r="AD321" s="1"/>
  <c r="AS321" s="1"/>
  <c r="V325"/>
  <c r="AA325" s="1"/>
  <c r="X325"/>
  <c r="AC325" s="1"/>
  <c r="Z325"/>
  <c r="W325"/>
  <c r="AB325" s="1"/>
  <c r="Y325"/>
  <c r="AD325" s="1"/>
  <c r="AS325" s="1"/>
  <c r="Z10"/>
  <c r="Z18"/>
  <c r="V265"/>
  <c r="AA265" s="1"/>
  <c r="Y265"/>
  <c r="AD265" s="1"/>
  <c r="AE265" s="1"/>
  <c r="W265"/>
  <c r="AB265" s="1"/>
  <c r="V268"/>
  <c r="AA268" s="1"/>
  <c r="Y268"/>
  <c r="AD268" s="1"/>
  <c r="AE268" s="1"/>
  <c r="V272"/>
  <c r="AA272" s="1"/>
  <c r="Y272"/>
  <c r="AD272" s="1"/>
  <c r="AE272" s="1"/>
  <c r="V275"/>
  <c r="AA275" s="1"/>
  <c r="Y275"/>
  <c r="AD275" s="1"/>
  <c r="AE275" s="1"/>
  <c r="W275"/>
  <c r="AB275" s="1"/>
  <c r="V277"/>
  <c r="AA277" s="1"/>
  <c r="Y277"/>
  <c r="AD277" s="1"/>
  <c r="AE277" s="1"/>
  <c r="W277"/>
  <c r="AB277" s="1"/>
  <c r="V279"/>
  <c r="AA279" s="1"/>
  <c r="Y279"/>
  <c r="AD279" s="1"/>
  <c r="AE279" s="1"/>
  <c r="W279"/>
  <c r="AB279" s="1"/>
  <c r="V281"/>
  <c r="AA281" s="1"/>
  <c r="Y281"/>
  <c r="AD281" s="1"/>
  <c r="AE281" s="1"/>
  <c r="W281"/>
  <c r="AB281" s="1"/>
  <c r="V283"/>
  <c r="AA283" s="1"/>
  <c r="Y283"/>
  <c r="AD283" s="1"/>
  <c r="AE283" s="1"/>
  <c r="W283"/>
  <c r="AB283" s="1"/>
  <c r="V285"/>
  <c r="AA285" s="1"/>
  <c r="Y285"/>
  <c r="AD285" s="1"/>
  <c r="AE285" s="1"/>
  <c r="W285"/>
  <c r="AB285" s="1"/>
  <c r="V287"/>
  <c r="AA287" s="1"/>
  <c r="Y287"/>
  <c r="AD287" s="1"/>
  <c r="AE287" s="1"/>
  <c r="W287"/>
  <c r="AB287" s="1"/>
  <c r="V289"/>
  <c r="AA289" s="1"/>
  <c r="Y289"/>
  <c r="AD289" s="1"/>
  <c r="AE289" s="1"/>
  <c r="W289"/>
  <c r="AB289" s="1"/>
  <c r="V291"/>
  <c r="AA291" s="1"/>
  <c r="Y291"/>
  <c r="AD291" s="1"/>
  <c r="AE291" s="1"/>
  <c r="W291"/>
  <c r="AB291" s="1"/>
  <c r="V293"/>
  <c r="AA293" s="1"/>
  <c r="Y293"/>
  <c r="AD293" s="1"/>
  <c r="AE293" s="1"/>
  <c r="W293"/>
  <c r="AB293" s="1"/>
  <c r="V295"/>
  <c r="AA295" s="1"/>
  <c r="Y295"/>
  <c r="AD295" s="1"/>
  <c r="AE295" s="1"/>
  <c r="W295"/>
  <c r="AB295" s="1"/>
  <c r="V297"/>
  <c r="AA297" s="1"/>
  <c r="Y297"/>
  <c r="AD297" s="1"/>
  <c r="AE297" s="1"/>
  <c r="W297"/>
  <c r="AB297" s="1"/>
  <c r="V299"/>
  <c r="AA299" s="1"/>
  <c r="Y299"/>
  <c r="AD299" s="1"/>
  <c r="AE299" s="1"/>
  <c r="W299"/>
  <c r="AB299" s="1"/>
  <c r="Y301"/>
  <c r="AD301" s="1"/>
  <c r="AE301" s="1"/>
  <c r="W301"/>
  <c r="AB301" s="1"/>
  <c r="Y305"/>
  <c r="AD305" s="1"/>
  <c r="AE305" s="1"/>
  <c r="W305"/>
  <c r="AB305" s="1"/>
  <c r="Y309"/>
  <c r="AD309" s="1"/>
  <c r="AE309" s="1"/>
  <c r="W309"/>
  <c r="AB309" s="1"/>
  <c r="Y313"/>
  <c r="AD313" s="1"/>
  <c r="AE313" s="1"/>
  <c r="W313"/>
  <c r="AB313" s="1"/>
  <c r="W318"/>
  <c r="AB318" s="1"/>
  <c r="Y318"/>
  <c r="AD318" s="1"/>
  <c r="AS318" s="1"/>
  <c r="V318"/>
  <c r="AA318" s="1"/>
  <c r="X318"/>
  <c r="AC318" s="1"/>
  <c r="Z318"/>
  <c r="W322"/>
  <c r="AB322" s="1"/>
  <c r="Y322"/>
  <c r="AD322" s="1"/>
  <c r="AS322" s="1"/>
  <c r="V322"/>
  <c r="AA322" s="1"/>
  <c r="X322"/>
  <c r="AC322" s="1"/>
  <c r="Z322"/>
  <c r="W326"/>
  <c r="AB326" s="1"/>
  <c r="Y326"/>
  <c r="AD326" s="1"/>
  <c r="AS326" s="1"/>
  <c r="V326"/>
  <c r="AA326" s="1"/>
  <c r="X326"/>
  <c r="AC326" s="1"/>
  <c r="Z326"/>
  <c r="V269"/>
  <c r="AA269" s="1"/>
  <c r="Y269"/>
  <c r="AD269" s="1"/>
  <c r="AE269" s="1"/>
  <c r="V273"/>
  <c r="AA273" s="1"/>
  <c r="AF273" s="1"/>
  <c r="Y273"/>
  <c r="AD273" s="1"/>
  <c r="AE273" s="1"/>
  <c r="W304"/>
  <c r="AB304" s="1"/>
  <c r="Y304"/>
  <c r="AD304" s="1"/>
  <c r="AE304" s="1"/>
  <c r="W308"/>
  <c r="AB308" s="1"/>
  <c r="Y308"/>
  <c r="AD308" s="1"/>
  <c r="AE308" s="1"/>
  <c r="W312"/>
  <c r="AB312" s="1"/>
  <c r="Y312"/>
  <c r="AD312" s="1"/>
  <c r="AE312" s="1"/>
  <c r="V316"/>
  <c r="AA316" s="1"/>
  <c r="X316"/>
  <c r="AC316" s="1"/>
  <c r="Z316"/>
  <c r="V319"/>
  <c r="AA319" s="1"/>
  <c r="X319"/>
  <c r="AC319" s="1"/>
  <c r="Z319"/>
  <c r="W319"/>
  <c r="AB319" s="1"/>
  <c r="Y319"/>
  <c r="AD319" s="1"/>
  <c r="AS319" s="1"/>
  <c r="V323"/>
  <c r="AA323" s="1"/>
  <c r="X323"/>
  <c r="AC323" s="1"/>
  <c r="Z323"/>
  <c r="W323"/>
  <c r="AB323" s="1"/>
  <c r="Y323"/>
  <c r="AD323" s="1"/>
  <c r="AS323" s="1"/>
  <c r="X8"/>
  <c r="AC8" s="1"/>
  <c r="Z12"/>
  <c r="X16"/>
  <c r="AC16" s="1"/>
  <c r="Z20"/>
  <c r="X24"/>
  <c r="AC24" s="1"/>
  <c r="Z28"/>
  <c r="X32"/>
  <c r="AC32" s="1"/>
  <c r="X36"/>
  <c r="AC36" s="1"/>
  <c r="V40"/>
  <c r="AA40" s="1"/>
  <c r="X46"/>
  <c r="AC46" s="1"/>
  <c r="Z52"/>
  <c r="V56"/>
  <c r="AA56" s="1"/>
  <c r="X25"/>
  <c r="AC25" s="1"/>
  <c r="X65"/>
  <c r="AC65" s="1"/>
  <c r="V47"/>
  <c r="AA47" s="1"/>
  <c r="X9"/>
  <c r="AC9" s="1"/>
  <c r="W95"/>
  <c r="AB95" s="1"/>
  <c r="X17"/>
  <c r="AC17" s="1"/>
  <c r="X37"/>
  <c r="AC37" s="1"/>
  <c r="X57"/>
  <c r="AC57" s="1"/>
  <c r="W79"/>
  <c r="AB79" s="1"/>
  <c r="Z79"/>
  <c r="X13"/>
  <c r="AC13" s="1"/>
  <c r="X21"/>
  <c r="AC21" s="1"/>
  <c r="X29"/>
  <c r="AC29" s="1"/>
  <c r="W49"/>
  <c r="AB49" s="1"/>
  <c r="X61"/>
  <c r="AC61" s="1"/>
  <c r="Z66"/>
  <c r="X69"/>
  <c r="AC69" s="1"/>
  <c r="Z40"/>
  <c r="X42"/>
  <c r="AC42" s="1"/>
  <c r="V44"/>
  <c r="AA44" s="1"/>
  <c r="Z48"/>
  <c r="X50"/>
  <c r="AC50" s="1"/>
  <c r="V52"/>
  <c r="AA52" s="1"/>
  <c r="Z56"/>
  <c r="Z43"/>
  <c r="X53"/>
  <c r="AC53" s="1"/>
  <c r="W87"/>
  <c r="AB87" s="1"/>
  <c r="Y101"/>
  <c r="AD101" s="1"/>
  <c r="AS101" s="1"/>
  <c r="Z74"/>
  <c r="X76"/>
  <c r="AC76" s="1"/>
  <c r="Z82"/>
  <c r="V86"/>
  <c r="AA86" s="1"/>
  <c r="X92"/>
  <c r="AC92" s="1"/>
  <c r="V94"/>
  <c r="AA94" s="1"/>
  <c r="Z98"/>
  <c r="X100"/>
  <c r="AC100" s="1"/>
  <c r="X89"/>
  <c r="AC89" s="1"/>
  <c r="X33"/>
  <c r="AC33" s="1"/>
  <c r="W41"/>
  <c r="AB41" s="1"/>
  <c r="X45"/>
  <c r="AC45" s="1"/>
  <c r="Z51"/>
  <c r="V55"/>
  <c r="AA55" s="1"/>
  <c r="X7"/>
  <c r="AC7" s="1"/>
  <c r="X11"/>
  <c r="AC11" s="1"/>
  <c r="X15"/>
  <c r="AC15" s="1"/>
  <c r="X19"/>
  <c r="AC19" s="1"/>
  <c r="X23"/>
  <c r="AC23" s="1"/>
  <c r="X27"/>
  <c r="AC27" s="1"/>
  <c r="X31"/>
  <c r="AC31" s="1"/>
  <c r="X35"/>
  <c r="AC35" s="1"/>
  <c r="X39"/>
  <c r="AC39" s="1"/>
  <c r="W45"/>
  <c r="AB45" s="1"/>
  <c r="W53"/>
  <c r="AB53" s="1"/>
  <c r="X59"/>
  <c r="AC59" s="1"/>
  <c r="X63"/>
  <c r="AC63" s="1"/>
  <c r="X67"/>
  <c r="AC67" s="1"/>
  <c r="X71"/>
  <c r="AC71" s="1"/>
  <c r="Z42"/>
  <c r="Z46"/>
  <c r="Z50"/>
  <c r="Z54"/>
  <c r="X41"/>
  <c r="AC41" s="1"/>
  <c r="V43"/>
  <c r="AA43" s="1"/>
  <c r="Z47"/>
  <c r="X49"/>
  <c r="AC49" s="1"/>
  <c r="V51"/>
  <c r="AA51" s="1"/>
  <c r="Z55"/>
  <c r="W75"/>
  <c r="AB75" s="1"/>
  <c r="W83"/>
  <c r="AB83" s="1"/>
  <c r="W91"/>
  <c r="AB91" s="1"/>
  <c r="W99"/>
  <c r="AB99" s="1"/>
  <c r="Z72"/>
  <c r="Z76"/>
  <c r="Z78"/>
  <c r="X80"/>
  <c r="AC80" s="1"/>
  <c r="V82"/>
  <c r="AA82" s="1"/>
  <c r="Z86"/>
  <c r="X88"/>
  <c r="AC88" s="1"/>
  <c r="V90"/>
  <c r="AA90" s="1"/>
  <c r="X73"/>
  <c r="AC73" s="1"/>
  <c r="V83"/>
  <c r="AA83" s="1"/>
  <c r="Z95"/>
  <c r="AF198"/>
  <c r="AF200"/>
  <c r="W43"/>
  <c r="AB43" s="1"/>
  <c r="W47"/>
  <c r="AB47" s="1"/>
  <c r="W51"/>
  <c r="AB51" s="1"/>
  <c r="W55"/>
  <c r="AB55" s="1"/>
  <c r="Z41"/>
  <c r="V41"/>
  <c r="AA41" s="1"/>
  <c r="X43"/>
  <c r="AC43" s="1"/>
  <c r="Z45"/>
  <c r="V45"/>
  <c r="AA45" s="1"/>
  <c r="X47"/>
  <c r="AC47" s="1"/>
  <c r="Z49"/>
  <c r="V49"/>
  <c r="AA49" s="1"/>
  <c r="X51"/>
  <c r="AC51" s="1"/>
  <c r="Z53"/>
  <c r="V53"/>
  <c r="AA53" s="1"/>
  <c r="X55"/>
  <c r="AC55" s="1"/>
  <c r="W73"/>
  <c r="AB73" s="1"/>
  <c r="W77"/>
  <c r="AB77" s="1"/>
  <c r="W81"/>
  <c r="AB81" s="1"/>
  <c r="W85"/>
  <c r="AB85" s="1"/>
  <c r="W89"/>
  <c r="AB89" s="1"/>
  <c r="W93"/>
  <c r="AB93" s="1"/>
  <c r="W97"/>
  <c r="AB97" s="1"/>
  <c r="Z80"/>
  <c r="Z84"/>
  <c r="Z88"/>
  <c r="Z92"/>
  <c r="Z96"/>
  <c r="Z100"/>
  <c r="V75"/>
  <c r="AA75" s="1"/>
  <c r="X81"/>
  <c r="AC81" s="1"/>
  <c r="Z87"/>
  <c r="V91"/>
  <c r="AA91" s="1"/>
  <c r="X97"/>
  <c r="AC97" s="1"/>
  <c r="V257"/>
  <c r="AA257" s="1"/>
  <c r="X257"/>
  <c r="AC257" s="1"/>
  <c r="Z257"/>
  <c r="W257"/>
  <c r="AB257" s="1"/>
  <c r="Y257"/>
  <c r="AD257" s="1"/>
  <c r="AS257" s="1"/>
  <c r="V259"/>
  <c r="AA259" s="1"/>
  <c r="X259"/>
  <c r="AC259" s="1"/>
  <c r="Z259"/>
  <c r="W259"/>
  <c r="AB259" s="1"/>
  <c r="Y259"/>
  <c r="AD259" s="1"/>
  <c r="AS259" s="1"/>
  <c r="V263"/>
  <c r="AA263" s="1"/>
  <c r="X263"/>
  <c r="AC263" s="1"/>
  <c r="Z263"/>
  <c r="W263"/>
  <c r="AB263" s="1"/>
  <c r="Y263"/>
  <c r="AD263" s="1"/>
  <c r="AS263" s="1"/>
  <c r="AF193"/>
  <c r="AF201"/>
  <c r="AF225"/>
  <c r="AF227"/>
  <c r="AF229"/>
  <c r="AF237"/>
  <c r="AF239"/>
  <c r="AF241"/>
  <c r="V261"/>
  <c r="AA261" s="1"/>
  <c r="X261"/>
  <c r="AC261" s="1"/>
  <c r="Z261"/>
  <c r="W261"/>
  <c r="AB261" s="1"/>
  <c r="Y261"/>
  <c r="AD261" s="1"/>
  <c r="AS261" s="1"/>
  <c r="AF194"/>
  <c r="AF196"/>
  <c r="AF195"/>
  <c r="AF197"/>
  <c r="AF199"/>
  <c r="AF231"/>
  <c r="AF233"/>
  <c r="AF235"/>
  <c r="AF243"/>
  <c r="AF245"/>
  <c r="AF228"/>
  <c r="AF230"/>
  <c r="AF232"/>
  <c r="AF240"/>
  <c r="AF242"/>
  <c r="AF244"/>
  <c r="AF224"/>
  <c r="AF226"/>
  <c r="AF234"/>
  <c r="AF236"/>
  <c r="AF238"/>
  <c r="AF246"/>
  <c r="Z75"/>
  <c r="X77"/>
  <c r="AC77" s="1"/>
  <c r="V79"/>
  <c r="AA79" s="1"/>
  <c r="Z83"/>
  <c r="X85"/>
  <c r="AC85" s="1"/>
  <c r="V87"/>
  <c r="AA87" s="1"/>
  <c r="Z91"/>
  <c r="X93"/>
  <c r="AC93" s="1"/>
  <c r="V95"/>
  <c r="AA95" s="1"/>
  <c r="Z99"/>
  <c r="Z73"/>
  <c r="V73"/>
  <c r="AA73" s="1"/>
  <c r="X75"/>
  <c r="AC75" s="1"/>
  <c r="Z77"/>
  <c r="V77"/>
  <c r="AA77" s="1"/>
  <c r="X79"/>
  <c r="AC79" s="1"/>
  <c r="Z81"/>
  <c r="V81"/>
  <c r="AA81" s="1"/>
  <c r="X83"/>
  <c r="AC83" s="1"/>
  <c r="Z85"/>
  <c r="V85"/>
  <c r="AA85" s="1"/>
  <c r="X87"/>
  <c r="AC87" s="1"/>
  <c r="Z89"/>
  <c r="V89"/>
  <c r="AA89" s="1"/>
  <c r="X91"/>
  <c r="AC91" s="1"/>
  <c r="Z93"/>
  <c r="V93"/>
  <c r="AA93" s="1"/>
  <c r="X95"/>
  <c r="AC95" s="1"/>
  <c r="Z97"/>
  <c r="V97"/>
  <c r="AA97" s="1"/>
  <c r="X99"/>
  <c r="AC99" s="1"/>
  <c r="W126"/>
  <c r="AB126" s="1"/>
  <c r="Y126"/>
  <c r="AD126" s="1"/>
  <c r="AS126" s="1"/>
  <c r="V126"/>
  <c r="AA126" s="1"/>
  <c r="X126"/>
  <c r="AC126" s="1"/>
  <c r="Z126"/>
  <c r="W130"/>
  <c r="AB130" s="1"/>
  <c r="Y130"/>
  <c r="AD130" s="1"/>
  <c r="AS130" s="1"/>
  <c r="V130"/>
  <c r="AA130" s="1"/>
  <c r="X130"/>
  <c r="AC130" s="1"/>
  <c r="Z130"/>
  <c r="W134"/>
  <c r="AB134" s="1"/>
  <c r="Y134"/>
  <c r="AD134" s="1"/>
  <c r="AS134" s="1"/>
  <c r="V134"/>
  <c r="AA134" s="1"/>
  <c r="X134"/>
  <c r="AC134" s="1"/>
  <c r="Z134"/>
  <c r="W138"/>
  <c r="AB138" s="1"/>
  <c r="Y138"/>
  <c r="AD138" s="1"/>
  <c r="AS138" s="1"/>
  <c r="V138"/>
  <c r="AA138" s="1"/>
  <c r="X138"/>
  <c r="AC138" s="1"/>
  <c r="Z138"/>
  <c r="V129"/>
  <c r="AA129" s="1"/>
  <c r="X129"/>
  <c r="AC129" s="1"/>
  <c r="Z129"/>
  <c r="W129"/>
  <c r="AB129" s="1"/>
  <c r="Y129"/>
  <c r="AD129" s="1"/>
  <c r="AS129" s="1"/>
  <c r="V133"/>
  <c r="AA133" s="1"/>
  <c r="X133"/>
  <c r="AC133" s="1"/>
  <c r="Z133"/>
  <c r="W133"/>
  <c r="AB133" s="1"/>
  <c r="Y133"/>
  <c r="AD133" s="1"/>
  <c r="AS133" s="1"/>
  <c r="V137"/>
  <c r="AA137" s="1"/>
  <c r="X137"/>
  <c r="AC137" s="1"/>
  <c r="Z137"/>
  <c r="W137"/>
  <c r="AB137" s="1"/>
  <c r="Y137"/>
  <c r="AD137" s="1"/>
  <c r="AS137" s="1"/>
  <c r="W128"/>
  <c r="AB128" s="1"/>
  <c r="Y128"/>
  <c r="AD128" s="1"/>
  <c r="AS128" s="1"/>
  <c r="V128"/>
  <c r="AA128" s="1"/>
  <c r="X128"/>
  <c r="AC128" s="1"/>
  <c r="Z128"/>
  <c r="W132"/>
  <c r="AB132" s="1"/>
  <c r="Y132"/>
  <c r="AD132" s="1"/>
  <c r="AS132" s="1"/>
  <c r="V132"/>
  <c r="AA132" s="1"/>
  <c r="X132"/>
  <c r="AC132" s="1"/>
  <c r="Z132"/>
  <c r="W136"/>
  <c r="AB136" s="1"/>
  <c r="Y136"/>
  <c r="AD136" s="1"/>
  <c r="AS136" s="1"/>
  <c r="V136"/>
  <c r="AA136" s="1"/>
  <c r="X136"/>
  <c r="AC136" s="1"/>
  <c r="Z136"/>
  <c r="V5"/>
  <c r="AA5" s="1"/>
  <c r="W5"/>
  <c r="AB5" s="1"/>
  <c r="Y5"/>
  <c r="AD5" s="1"/>
  <c r="AS5" s="1"/>
  <c r="X5"/>
  <c r="AC5" s="1"/>
  <c r="Z5"/>
  <c r="V7"/>
  <c r="AA7" s="1"/>
  <c r="Y7"/>
  <c r="AD7" s="1"/>
  <c r="AS7" s="1"/>
  <c r="W7"/>
  <c r="AB7" s="1"/>
  <c r="V9"/>
  <c r="AA9" s="1"/>
  <c r="Y9"/>
  <c r="AD9" s="1"/>
  <c r="AS9" s="1"/>
  <c r="W9"/>
  <c r="AB9" s="1"/>
  <c r="V11"/>
  <c r="AA11" s="1"/>
  <c r="Y11"/>
  <c r="AD11" s="1"/>
  <c r="AS11" s="1"/>
  <c r="W11"/>
  <c r="AB11" s="1"/>
  <c r="V13"/>
  <c r="AA13" s="1"/>
  <c r="Y13"/>
  <c r="AD13" s="1"/>
  <c r="AS13" s="1"/>
  <c r="W13"/>
  <c r="AB13" s="1"/>
  <c r="V15"/>
  <c r="AA15" s="1"/>
  <c r="Y15"/>
  <c r="AD15" s="1"/>
  <c r="AS15" s="1"/>
  <c r="W15"/>
  <c r="AB15" s="1"/>
  <c r="V17"/>
  <c r="AA17" s="1"/>
  <c r="Y17"/>
  <c r="AD17" s="1"/>
  <c r="AS17" s="1"/>
  <c r="W17"/>
  <c r="AB17" s="1"/>
  <c r="V19"/>
  <c r="AA19" s="1"/>
  <c r="Y19"/>
  <c r="AD19" s="1"/>
  <c r="AS19" s="1"/>
  <c r="W19"/>
  <c r="AB19" s="1"/>
  <c r="V21"/>
  <c r="AA21" s="1"/>
  <c r="Y21"/>
  <c r="AD21" s="1"/>
  <c r="AS21" s="1"/>
  <c r="W21"/>
  <c r="AB21" s="1"/>
  <c r="V23"/>
  <c r="AA23" s="1"/>
  <c r="Y23"/>
  <c r="AD23" s="1"/>
  <c r="AS23" s="1"/>
  <c r="W23"/>
  <c r="AB23" s="1"/>
  <c r="V25"/>
  <c r="AA25" s="1"/>
  <c r="Y25"/>
  <c r="AD25" s="1"/>
  <c r="AS25" s="1"/>
  <c r="W25"/>
  <c r="AB25" s="1"/>
  <c r="V27"/>
  <c r="AA27" s="1"/>
  <c r="Y27"/>
  <c r="AD27" s="1"/>
  <c r="AS27" s="1"/>
  <c r="W27"/>
  <c r="AB27" s="1"/>
  <c r="V29"/>
  <c r="AA29" s="1"/>
  <c r="Y29"/>
  <c r="AD29" s="1"/>
  <c r="AS29" s="1"/>
  <c r="W29"/>
  <c r="AB29" s="1"/>
  <c r="V31"/>
  <c r="AA31" s="1"/>
  <c r="Y31"/>
  <c r="AD31" s="1"/>
  <c r="AS31" s="1"/>
  <c r="W31"/>
  <c r="AB31" s="1"/>
  <c r="V33"/>
  <c r="AA33" s="1"/>
  <c r="Y33"/>
  <c r="AD33" s="1"/>
  <c r="AS33" s="1"/>
  <c r="W33"/>
  <c r="AB33" s="1"/>
  <c r="V35"/>
  <c r="AA35" s="1"/>
  <c r="Y35"/>
  <c r="AD35" s="1"/>
  <c r="AS35" s="1"/>
  <c r="W35"/>
  <c r="AB35" s="1"/>
  <c r="V37"/>
  <c r="AA37" s="1"/>
  <c r="Y37"/>
  <c r="AD37" s="1"/>
  <c r="AS37" s="1"/>
  <c r="W37"/>
  <c r="AB37" s="1"/>
  <c r="V39"/>
  <c r="AA39" s="1"/>
  <c r="Y39"/>
  <c r="AD39" s="1"/>
  <c r="AS39" s="1"/>
  <c r="W39"/>
  <c r="AB39" s="1"/>
  <c r="V57"/>
  <c r="AA57" s="1"/>
  <c r="Y57"/>
  <c r="AD57" s="1"/>
  <c r="AS57" s="1"/>
  <c r="W57"/>
  <c r="AB57" s="1"/>
  <c r="V59"/>
  <c r="AA59" s="1"/>
  <c r="Y59"/>
  <c r="AD59" s="1"/>
  <c r="AS59" s="1"/>
  <c r="W59"/>
  <c r="AB59" s="1"/>
  <c r="V61"/>
  <c r="AA61" s="1"/>
  <c r="Y61"/>
  <c r="AD61" s="1"/>
  <c r="AS61" s="1"/>
  <c r="W61"/>
  <c r="AB61" s="1"/>
  <c r="V63"/>
  <c r="AA63" s="1"/>
  <c r="Y63"/>
  <c r="AD63" s="1"/>
  <c r="AS63" s="1"/>
  <c r="W63"/>
  <c r="AB63" s="1"/>
  <c r="V65"/>
  <c r="AA65" s="1"/>
  <c r="Y65"/>
  <c r="AD65" s="1"/>
  <c r="AS65" s="1"/>
  <c r="W65"/>
  <c r="AB65" s="1"/>
  <c r="V67"/>
  <c r="AA67" s="1"/>
  <c r="Y67"/>
  <c r="AD67" s="1"/>
  <c r="AS67" s="1"/>
  <c r="W67"/>
  <c r="AB67" s="1"/>
  <c r="V69"/>
  <c r="AA69" s="1"/>
  <c r="Y69"/>
  <c r="AD69" s="1"/>
  <c r="AS69" s="1"/>
  <c r="W69"/>
  <c r="AB69" s="1"/>
  <c r="V71"/>
  <c r="AA71" s="1"/>
  <c r="Y71"/>
  <c r="AD71" s="1"/>
  <c r="AS71" s="1"/>
  <c r="W71"/>
  <c r="AB71" s="1"/>
  <c r="V101"/>
  <c r="AA101" s="1"/>
  <c r="Z101"/>
  <c r="X101"/>
  <c r="AC101" s="1"/>
  <c r="V103"/>
  <c r="AA103" s="1"/>
  <c r="X103"/>
  <c r="AC103" s="1"/>
  <c r="Z103"/>
  <c r="W103"/>
  <c r="AB103" s="1"/>
  <c r="Y103"/>
  <c r="AD103" s="1"/>
  <c r="AS103" s="1"/>
  <c r="V105"/>
  <c r="AA105" s="1"/>
  <c r="X105"/>
  <c r="AC105" s="1"/>
  <c r="Z105"/>
  <c r="W105"/>
  <c r="AB105" s="1"/>
  <c r="Y105"/>
  <c r="AD105" s="1"/>
  <c r="AS105" s="1"/>
  <c r="V107"/>
  <c r="AA107" s="1"/>
  <c r="X107"/>
  <c r="AC107" s="1"/>
  <c r="Z107"/>
  <c r="W107"/>
  <c r="AB107" s="1"/>
  <c r="Y107"/>
  <c r="AD107" s="1"/>
  <c r="AS107" s="1"/>
  <c r="V109"/>
  <c r="AA109" s="1"/>
  <c r="X109"/>
  <c r="AC109" s="1"/>
  <c r="Z109"/>
  <c r="W109"/>
  <c r="AB109" s="1"/>
  <c r="Y109"/>
  <c r="AD109" s="1"/>
  <c r="AS109" s="1"/>
  <c r="V111"/>
  <c r="AA111" s="1"/>
  <c r="X111"/>
  <c r="AC111" s="1"/>
  <c r="Z111"/>
  <c r="W111"/>
  <c r="AB111" s="1"/>
  <c r="Y111"/>
  <c r="AD111" s="1"/>
  <c r="AS111" s="1"/>
  <c r="V113"/>
  <c r="AA113" s="1"/>
  <c r="X113"/>
  <c r="AC113" s="1"/>
  <c r="Z113"/>
  <c r="W113"/>
  <c r="AB113" s="1"/>
  <c r="Y113"/>
  <c r="AD113" s="1"/>
  <c r="AS113" s="1"/>
  <c r="V115"/>
  <c r="AA115" s="1"/>
  <c r="X115"/>
  <c r="AC115" s="1"/>
  <c r="Z115"/>
  <c r="W115"/>
  <c r="AB115" s="1"/>
  <c r="Y115"/>
  <c r="AD115" s="1"/>
  <c r="AS115" s="1"/>
  <c r="V117"/>
  <c r="AA117" s="1"/>
  <c r="X117"/>
  <c r="AC117" s="1"/>
  <c r="Z117"/>
  <c r="W117"/>
  <c r="AB117" s="1"/>
  <c r="Y117"/>
  <c r="AD117" s="1"/>
  <c r="AS117" s="1"/>
  <c r="V119"/>
  <c r="AA119" s="1"/>
  <c r="X119"/>
  <c r="AC119" s="1"/>
  <c r="Z119"/>
  <c r="W119"/>
  <c r="AB119" s="1"/>
  <c r="Y119"/>
  <c r="AD119" s="1"/>
  <c r="AS119" s="1"/>
  <c r="V121"/>
  <c r="AA121" s="1"/>
  <c r="X121"/>
  <c r="AC121" s="1"/>
  <c r="Z121"/>
  <c r="W121"/>
  <c r="AB121" s="1"/>
  <c r="Y121"/>
  <c r="AD121" s="1"/>
  <c r="AS121" s="1"/>
  <c r="V123"/>
  <c r="AA123" s="1"/>
  <c r="X123"/>
  <c r="AC123" s="1"/>
  <c r="Z123"/>
  <c r="W123"/>
  <c r="AB123" s="1"/>
  <c r="Y123"/>
  <c r="AD123" s="1"/>
  <c r="AS123" s="1"/>
  <c r="V125"/>
  <c r="AA125" s="1"/>
  <c r="W125"/>
  <c r="AB125" s="1"/>
  <c r="Y125"/>
  <c r="AD125" s="1"/>
  <c r="AS125" s="1"/>
  <c r="Z125"/>
  <c r="X125"/>
  <c r="AC125" s="1"/>
  <c r="V127"/>
  <c r="AA127" s="1"/>
  <c r="X127"/>
  <c r="AC127" s="1"/>
  <c r="Z127"/>
  <c r="W127"/>
  <c r="AB127" s="1"/>
  <c r="Y127"/>
  <c r="AD127" s="1"/>
  <c r="AS127" s="1"/>
  <c r="V131"/>
  <c r="AA131" s="1"/>
  <c r="X131"/>
  <c r="AC131" s="1"/>
  <c r="Z131"/>
  <c r="W131"/>
  <c r="AB131" s="1"/>
  <c r="Y131"/>
  <c r="AD131" s="1"/>
  <c r="AS131" s="1"/>
  <c r="V135"/>
  <c r="AA135" s="1"/>
  <c r="X135"/>
  <c r="AC135" s="1"/>
  <c r="Z135"/>
  <c r="W135"/>
  <c r="AB135" s="1"/>
  <c r="Y135"/>
  <c r="AD135" s="1"/>
  <c r="AS135" s="1"/>
  <c r="V6"/>
  <c r="AA6" s="1"/>
  <c r="Y6"/>
  <c r="AD6" s="1"/>
  <c r="AS6" s="1"/>
  <c r="W6"/>
  <c r="AB6" s="1"/>
  <c r="V8"/>
  <c r="AA8" s="1"/>
  <c r="Y8"/>
  <c r="AD8" s="1"/>
  <c r="AS8" s="1"/>
  <c r="W8"/>
  <c r="AB8" s="1"/>
  <c r="V10"/>
  <c r="AA10" s="1"/>
  <c r="Y10"/>
  <c r="AD10" s="1"/>
  <c r="AE10" s="1"/>
  <c r="W10"/>
  <c r="AB10" s="1"/>
  <c r="V12"/>
  <c r="AA12" s="1"/>
  <c r="Y12"/>
  <c r="AD12" s="1"/>
  <c r="AE12" s="1"/>
  <c r="W12"/>
  <c r="AB12" s="1"/>
  <c r="V14"/>
  <c r="AA14" s="1"/>
  <c r="Y14"/>
  <c r="AD14" s="1"/>
  <c r="AS14" s="1"/>
  <c r="W14"/>
  <c r="AB14" s="1"/>
  <c r="V16"/>
  <c r="AA16" s="1"/>
  <c r="Y16"/>
  <c r="AD16" s="1"/>
  <c r="AS16" s="1"/>
  <c r="W16"/>
  <c r="AB16" s="1"/>
  <c r="V18"/>
  <c r="AA18" s="1"/>
  <c r="Y18"/>
  <c r="AD18" s="1"/>
  <c r="AE18" s="1"/>
  <c r="W18"/>
  <c r="AB18" s="1"/>
  <c r="V20"/>
  <c r="AA20" s="1"/>
  <c r="Y20"/>
  <c r="AD20" s="1"/>
  <c r="AE20" s="1"/>
  <c r="W20"/>
  <c r="AB20" s="1"/>
  <c r="V22"/>
  <c r="AA22" s="1"/>
  <c r="Y22"/>
  <c r="AD22" s="1"/>
  <c r="AE22" s="1"/>
  <c r="W22"/>
  <c r="AB22" s="1"/>
  <c r="V24"/>
  <c r="AA24" s="1"/>
  <c r="Y24"/>
  <c r="AD24" s="1"/>
  <c r="AS24" s="1"/>
  <c r="W24"/>
  <c r="AB24" s="1"/>
  <c r="V26"/>
  <c r="AA26" s="1"/>
  <c r="Y26"/>
  <c r="AD26" s="1"/>
  <c r="AE26" s="1"/>
  <c r="W26"/>
  <c r="AB26" s="1"/>
  <c r="V28"/>
  <c r="AA28" s="1"/>
  <c r="Y28"/>
  <c r="AD28" s="1"/>
  <c r="AE28" s="1"/>
  <c r="W28"/>
  <c r="AB28" s="1"/>
  <c r="V30"/>
  <c r="AA30" s="1"/>
  <c r="Y30"/>
  <c r="AD30" s="1"/>
  <c r="AE30" s="1"/>
  <c r="W30"/>
  <c r="AB30" s="1"/>
  <c r="V32"/>
  <c r="AA32" s="1"/>
  <c r="Y32"/>
  <c r="AD32" s="1"/>
  <c r="AS32" s="1"/>
  <c r="W32"/>
  <c r="AB32" s="1"/>
  <c r="V34"/>
  <c r="AA34" s="1"/>
  <c r="Y34"/>
  <c r="AD34" s="1"/>
  <c r="AS34" s="1"/>
  <c r="W34"/>
  <c r="AB34" s="1"/>
  <c r="V36"/>
  <c r="AA36" s="1"/>
  <c r="Y36"/>
  <c r="AD36" s="1"/>
  <c r="AS36" s="1"/>
  <c r="W36"/>
  <c r="AB36" s="1"/>
  <c r="V38"/>
  <c r="AA38" s="1"/>
  <c r="Y38"/>
  <c r="AD38" s="1"/>
  <c r="AE38" s="1"/>
  <c r="W38"/>
  <c r="AB38" s="1"/>
  <c r="Y40"/>
  <c r="AD40" s="1"/>
  <c r="AE40" s="1"/>
  <c r="W40"/>
  <c r="AB40" s="1"/>
  <c r="W42"/>
  <c r="AB42" s="1"/>
  <c r="Y42"/>
  <c r="AD42" s="1"/>
  <c r="AS42" s="1"/>
  <c r="Y44"/>
  <c r="AD44" s="1"/>
  <c r="AE44" s="1"/>
  <c r="W44"/>
  <c r="AB44" s="1"/>
  <c r="W46"/>
  <c r="AB46" s="1"/>
  <c r="Y46"/>
  <c r="AD46" s="1"/>
  <c r="AS46" s="1"/>
  <c r="Y48"/>
  <c r="AD48" s="1"/>
  <c r="AE48" s="1"/>
  <c r="W48"/>
  <c r="AB48" s="1"/>
  <c r="W50"/>
  <c r="AB50" s="1"/>
  <c r="Y50"/>
  <c r="AD50" s="1"/>
  <c r="Y52"/>
  <c r="AD52" s="1"/>
  <c r="AE52" s="1"/>
  <c r="W52"/>
  <c r="AB52" s="1"/>
  <c r="W54"/>
  <c r="AB54" s="1"/>
  <c r="Y54"/>
  <c r="AD54" s="1"/>
  <c r="AE54" s="1"/>
  <c r="Y56"/>
  <c r="AD56" s="1"/>
  <c r="AE56" s="1"/>
  <c r="W56"/>
  <c r="AB56" s="1"/>
  <c r="V58"/>
  <c r="AA58" s="1"/>
  <c r="Y58"/>
  <c r="AD58" s="1"/>
  <c r="AE58" s="1"/>
  <c r="W58"/>
  <c r="AB58" s="1"/>
  <c r="V60"/>
  <c r="AA60" s="1"/>
  <c r="Y60"/>
  <c r="AD60" s="1"/>
  <c r="AE60" s="1"/>
  <c r="W60"/>
  <c r="AB60" s="1"/>
  <c r="V62"/>
  <c r="AA62" s="1"/>
  <c r="Y62"/>
  <c r="AD62" s="1"/>
  <c r="AE62" s="1"/>
  <c r="W62"/>
  <c r="AB62" s="1"/>
  <c r="V64"/>
  <c r="AA64" s="1"/>
  <c r="Y64"/>
  <c r="AD64" s="1"/>
  <c r="AE64" s="1"/>
  <c r="W64"/>
  <c r="AB64" s="1"/>
  <c r="V66"/>
  <c r="AA66" s="1"/>
  <c r="Y66"/>
  <c r="AD66" s="1"/>
  <c r="AE66" s="1"/>
  <c r="W66"/>
  <c r="AB66" s="1"/>
  <c r="V68"/>
  <c r="AA68" s="1"/>
  <c r="Y68"/>
  <c r="AD68" s="1"/>
  <c r="AE68" s="1"/>
  <c r="W68"/>
  <c r="AB68" s="1"/>
  <c r="V70"/>
  <c r="AA70" s="1"/>
  <c r="Y70"/>
  <c r="AD70" s="1"/>
  <c r="AE70" s="1"/>
  <c r="W70"/>
  <c r="AB70" s="1"/>
  <c r="Y72"/>
  <c r="AD72" s="1"/>
  <c r="AE72" s="1"/>
  <c r="W72"/>
  <c r="AB72" s="1"/>
  <c r="W74"/>
  <c r="AB74" s="1"/>
  <c r="Y74"/>
  <c r="AD74" s="1"/>
  <c r="AE74" s="1"/>
  <c r="Y76"/>
  <c r="AD76" s="1"/>
  <c r="AS76" s="1"/>
  <c r="W76"/>
  <c r="AB76" s="1"/>
  <c r="W78"/>
  <c r="AB78" s="1"/>
  <c r="Y78"/>
  <c r="AD78" s="1"/>
  <c r="AE78" s="1"/>
  <c r="Y80"/>
  <c r="AD80" s="1"/>
  <c r="AS80" s="1"/>
  <c r="W80"/>
  <c r="AB80" s="1"/>
  <c r="W82"/>
  <c r="AB82" s="1"/>
  <c r="Y82"/>
  <c r="AD82" s="1"/>
  <c r="AE82" s="1"/>
  <c r="Y84"/>
  <c r="AD84" s="1"/>
  <c r="AE84" s="1"/>
  <c r="W84"/>
  <c r="AB84" s="1"/>
  <c r="W86"/>
  <c r="AB86" s="1"/>
  <c r="Y86"/>
  <c r="AD86" s="1"/>
  <c r="AE86" s="1"/>
  <c r="Y88"/>
  <c r="AD88" s="1"/>
  <c r="AS88" s="1"/>
  <c r="W88"/>
  <c r="AB88" s="1"/>
  <c r="W90"/>
  <c r="AB90" s="1"/>
  <c r="Y90"/>
  <c r="AD90" s="1"/>
  <c r="AE90" s="1"/>
  <c r="Y92"/>
  <c r="AD92" s="1"/>
  <c r="AS92" s="1"/>
  <c r="W92"/>
  <c r="AB92" s="1"/>
  <c r="W94"/>
  <c r="AB94" s="1"/>
  <c r="Y94"/>
  <c r="AD94" s="1"/>
  <c r="AE94" s="1"/>
  <c r="Y96"/>
  <c r="AD96" s="1"/>
  <c r="AE96" s="1"/>
  <c r="W96"/>
  <c r="AB96" s="1"/>
  <c r="W98"/>
  <c r="AB98" s="1"/>
  <c r="Y98"/>
  <c r="AD98" s="1"/>
  <c r="AE98" s="1"/>
  <c r="Y100"/>
  <c r="AD100" s="1"/>
  <c r="AS100" s="1"/>
  <c r="W100"/>
  <c r="AB100" s="1"/>
  <c r="W102"/>
  <c r="AB102" s="1"/>
  <c r="Y102"/>
  <c r="AD102" s="1"/>
  <c r="AS102" s="1"/>
  <c r="V102"/>
  <c r="AA102" s="1"/>
  <c r="X102"/>
  <c r="AC102" s="1"/>
  <c r="Z102"/>
  <c r="W104"/>
  <c r="AB104" s="1"/>
  <c r="Y104"/>
  <c r="AD104" s="1"/>
  <c r="AS104" s="1"/>
  <c r="V104"/>
  <c r="AA104" s="1"/>
  <c r="X104"/>
  <c r="AC104" s="1"/>
  <c r="Z104"/>
  <c r="W106"/>
  <c r="AB106" s="1"/>
  <c r="Y106"/>
  <c r="AD106" s="1"/>
  <c r="AS106" s="1"/>
  <c r="V106"/>
  <c r="AA106" s="1"/>
  <c r="X106"/>
  <c r="AC106" s="1"/>
  <c r="Z106"/>
  <c r="W108"/>
  <c r="AB108" s="1"/>
  <c r="Y108"/>
  <c r="AD108" s="1"/>
  <c r="AS108" s="1"/>
  <c r="V108"/>
  <c r="AA108" s="1"/>
  <c r="X108"/>
  <c r="AC108" s="1"/>
  <c r="Z108"/>
  <c r="W110"/>
  <c r="AB110" s="1"/>
  <c r="Y110"/>
  <c r="AD110" s="1"/>
  <c r="AS110" s="1"/>
  <c r="V110"/>
  <c r="AA110" s="1"/>
  <c r="X110"/>
  <c r="AC110" s="1"/>
  <c r="Z110"/>
  <c r="W112"/>
  <c r="AB112" s="1"/>
  <c r="Y112"/>
  <c r="AD112" s="1"/>
  <c r="AS112" s="1"/>
  <c r="V112"/>
  <c r="AA112" s="1"/>
  <c r="X112"/>
  <c r="AC112" s="1"/>
  <c r="Z112"/>
  <c r="W114"/>
  <c r="AB114" s="1"/>
  <c r="Y114"/>
  <c r="AD114" s="1"/>
  <c r="AS114" s="1"/>
  <c r="V114"/>
  <c r="AA114" s="1"/>
  <c r="X114"/>
  <c r="AC114" s="1"/>
  <c r="Z114"/>
  <c r="W116"/>
  <c r="AB116" s="1"/>
  <c r="Y116"/>
  <c r="AD116" s="1"/>
  <c r="AS116" s="1"/>
  <c r="V116"/>
  <c r="AA116" s="1"/>
  <c r="X116"/>
  <c r="AC116" s="1"/>
  <c r="Z116"/>
  <c r="W118"/>
  <c r="AB118" s="1"/>
  <c r="Y118"/>
  <c r="AD118" s="1"/>
  <c r="AS118" s="1"/>
  <c r="V118"/>
  <c r="AA118" s="1"/>
  <c r="X118"/>
  <c r="AC118" s="1"/>
  <c r="Z118"/>
  <c r="W120"/>
  <c r="AB120" s="1"/>
  <c r="Y120"/>
  <c r="AD120" s="1"/>
  <c r="AS120" s="1"/>
  <c r="V120"/>
  <c r="AA120" s="1"/>
  <c r="X120"/>
  <c r="AC120" s="1"/>
  <c r="Z120"/>
  <c r="W122"/>
  <c r="AB122" s="1"/>
  <c r="Y122"/>
  <c r="AD122" s="1"/>
  <c r="AS122" s="1"/>
  <c r="V122"/>
  <c r="AA122" s="1"/>
  <c r="X122"/>
  <c r="AC122" s="1"/>
  <c r="Z122"/>
  <c r="W124"/>
  <c r="AB124" s="1"/>
  <c r="Y124"/>
  <c r="AD124" s="1"/>
  <c r="AS124" s="1"/>
  <c r="V124"/>
  <c r="AA124" s="1"/>
  <c r="X124"/>
  <c r="AC124" s="1"/>
  <c r="Z124"/>
  <c r="AF59"/>
  <c r="AF65"/>
  <c r="AF69"/>
  <c r="AF43"/>
  <c r="AF47"/>
  <c r="AF51"/>
  <c r="AF55"/>
  <c r="AF75"/>
  <c r="AF79"/>
  <c r="AF83"/>
  <c r="AF87"/>
  <c r="AF91"/>
  <c r="AF95"/>
  <c r="AF99"/>
  <c r="AF41"/>
  <c r="AF45"/>
  <c r="AF49"/>
  <c r="AF53"/>
  <c r="AF73"/>
  <c r="AF77"/>
  <c r="AF81"/>
  <c r="AF85"/>
  <c r="AF89"/>
  <c r="AF93"/>
  <c r="AF97"/>
  <c r="AF4"/>
  <c r="AF499" l="1"/>
  <c r="AF279"/>
  <c r="AF71"/>
  <c r="AF67"/>
  <c r="AF63"/>
  <c r="AF14"/>
  <c r="AF52"/>
  <c r="AF295"/>
  <c r="AF30"/>
  <c r="AF287"/>
  <c r="AF274"/>
  <c r="AF22"/>
  <c r="AF299"/>
  <c r="AF291"/>
  <c r="AF283"/>
  <c r="AF275"/>
  <c r="AF265"/>
  <c r="AF276"/>
  <c r="AF50"/>
  <c r="AF38"/>
  <c r="AF353"/>
  <c r="AF347"/>
  <c r="AE335"/>
  <c r="AS346"/>
  <c r="AS338"/>
  <c r="AS314"/>
  <c r="AS306"/>
  <c r="AS298"/>
  <c r="AS290"/>
  <c r="AS282"/>
  <c r="AS274"/>
  <c r="AS266"/>
  <c r="AS373"/>
  <c r="AS365"/>
  <c r="AS353"/>
  <c r="AS337"/>
  <c r="AS329"/>
  <c r="AS313"/>
  <c r="AS305"/>
  <c r="AS297"/>
  <c r="AS289"/>
  <c r="AS281"/>
  <c r="AS273"/>
  <c r="AS265"/>
  <c r="AS72"/>
  <c r="AS64"/>
  <c r="AS56"/>
  <c r="AS48"/>
  <c r="AS40"/>
  <c r="AS94"/>
  <c r="AS364"/>
  <c r="AS332"/>
  <c r="AS308"/>
  <c r="AS300"/>
  <c r="AS292"/>
  <c r="AS284"/>
  <c r="AS276"/>
  <c r="AS268"/>
  <c r="AS359"/>
  <c r="AS343"/>
  <c r="AS311"/>
  <c r="AS303"/>
  <c r="AS295"/>
  <c r="AS287"/>
  <c r="AS279"/>
  <c r="AS271"/>
  <c r="AS90"/>
  <c r="AS82"/>
  <c r="AS74"/>
  <c r="AS66"/>
  <c r="AS96"/>
  <c r="AS54"/>
  <c r="AS38"/>
  <c r="AS30"/>
  <c r="AS22"/>
  <c r="AF297"/>
  <c r="AF293"/>
  <c r="AF289"/>
  <c r="AF285"/>
  <c r="AF281"/>
  <c r="AF277"/>
  <c r="AS358"/>
  <c r="AS350"/>
  <c r="AS334"/>
  <c r="AS310"/>
  <c r="AS302"/>
  <c r="AS294"/>
  <c r="AS286"/>
  <c r="AS278"/>
  <c r="AS270"/>
  <c r="AS357"/>
  <c r="AS349"/>
  <c r="AS309"/>
  <c r="AS301"/>
  <c r="AS293"/>
  <c r="AS285"/>
  <c r="AS277"/>
  <c r="AS269"/>
  <c r="AS84"/>
  <c r="AS68"/>
  <c r="AS98"/>
  <c r="AS52"/>
  <c r="AS44"/>
  <c r="AS28"/>
  <c r="AS20"/>
  <c r="AS12"/>
  <c r="AS352"/>
  <c r="AS344"/>
  <c r="AS328"/>
  <c r="AS312"/>
  <c r="AS304"/>
  <c r="AS296"/>
  <c r="AS288"/>
  <c r="AS280"/>
  <c r="AS272"/>
  <c r="AS371"/>
  <c r="AS347"/>
  <c r="AS331"/>
  <c r="AS315"/>
  <c r="AS307"/>
  <c r="AS299"/>
  <c r="AS291"/>
  <c r="AS283"/>
  <c r="AS275"/>
  <c r="AS267"/>
  <c r="AS86"/>
  <c r="AS78"/>
  <c r="AS70"/>
  <c r="AS62"/>
  <c r="AS58"/>
  <c r="AS50"/>
  <c r="AS26"/>
  <c r="AS18"/>
  <c r="AS10"/>
  <c r="AF42"/>
  <c r="AF34"/>
  <c r="AF303"/>
  <c r="AF271"/>
  <c r="AF269"/>
  <c r="AF379"/>
  <c r="AF357"/>
  <c r="AF349"/>
  <c r="AF343"/>
  <c r="AF334"/>
  <c r="AF328"/>
  <c r="AF338"/>
  <c r="AF332"/>
  <c r="AF300"/>
  <c r="AF296"/>
  <c r="AF292"/>
  <c r="AF288"/>
  <c r="AF284"/>
  <c r="AF280"/>
  <c r="AF359"/>
  <c r="AF352"/>
  <c r="AF346"/>
  <c r="AF337"/>
  <c r="AF331"/>
  <c r="AF358"/>
  <c r="AF350"/>
  <c r="AF344"/>
  <c r="AF335"/>
  <c r="AF329"/>
  <c r="AM122"/>
  <c r="AN122" s="1"/>
  <c r="AE122"/>
  <c r="AM118"/>
  <c r="AN118" s="1"/>
  <c r="AE118"/>
  <c r="AM110"/>
  <c r="AN110" s="1"/>
  <c r="AE110"/>
  <c r="AM106"/>
  <c r="AN106" s="1"/>
  <c r="AE106"/>
  <c r="AM102"/>
  <c r="AN102" s="1"/>
  <c r="AE102"/>
  <c r="AM124"/>
  <c r="AN124" s="1"/>
  <c r="AE124"/>
  <c r="AM120"/>
  <c r="AN120" s="1"/>
  <c r="AE120"/>
  <c r="AM116"/>
  <c r="AN116" s="1"/>
  <c r="AE116"/>
  <c r="AM112"/>
  <c r="AN112" s="1"/>
  <c r="AE112"/>
  <c r="AM108"/>
  <c r="AN108" s="1"/>
  <c r="AE108"/>
  <c r="AM104"/>
  <c r="AN104" s="1"/>
  <c r="AE104"/>
  <c r="AM135"/>
  <c r="AN135" s="1"/>
  <c r="AE135"/>
  <c r="AM127"/>
  <c r="AN127" s="1"/>
  <c r="AE127"/>
  <c r="AM125"/>
  <c r="AN125" s="1"/>
  <c r="AE125"/>
  <c r="AM123"/>
  <c r="AN123" s="1"/>
  <c r="AE123"/>
  <c r="AM119"/>
  <c r="AN119" s="1"/>
  <c r="AE119"/>
  <c r="AM115"/>
  <c r="AN115" s="1"/>
  <c r="AE115"/>
  <c r="AM111"/>
  <c r="AN111" s="1"/>
  <c r="AE111"/>
  <c r="AM107"/>
  <c r="AN107" s="1"/>
  <c r="AE107"/>
  <c r="AM103"/>
  <c r="AN103" s="1"/>
  <c r="AE103"/>
  <c r="AM101"/>
  <c r="AN101" s="1"/>
  <c r="AE101"/>
  <c r="AM136"/>
  <c r="AN136" s="1"/>
  <c r="AE136"/>
  <c r="AM128"/>
  <c r="AN128" s="1"/>
  <c r="AE128"/>
  <c r="AM133"/>
  <c r="AN133" s="1"/>
  <c r="AE133"/>
  <c r="AM138"/>
  <c r="AN138" s="1"/>
  <c r="AE138"/>
  <c r="AM130"/>
  <c r="AN130" s="1"/>
  <c r="AE130"/>
  <c r="AM95"/>
  <c r="AN95" s="1"/>
  <c r="AE95"/>
  <c r="AM87"/>
  <c r="AN87" s="1"/>
  <c r="AE87"/>
  <c r="AM79"/>
  <c r="AN79" s="1"/>
  <c r="AE79"/>
  <c r="AM93"/>
  <c r="AN93" s="1"/>
  <c r="AE93"/>
  <c r="AM77"/>
  <c r="AN77" s="1"/>
  <c r="AE77"/>
  <c r="AM263"/>
  <c r="AN263" s="1"/>
  <c r="AE263"/>
  <c r="AM257"/>
  <c r="AN257" s="1"/>
  <c r="AE257"/>
  <c r="AM97"/>
  <c r="AN97" s="1"/>
  <c r="AE97"/>
  <c r="AM55"/>
  <c r="AN55" s="1"/>
  <c r="AE55"/>
  <c r="AM47"/>
  <c r="AN47" s="1"/>
  <c r="AE47"/>
  <c r="AM73"/>
  <c r="AN73" s="1"/>
  <c r="AE73"/>
  <c r="AM88"/>
  <c r="AN88" s="1"/>
  <c r="AE88"/>
  <c r="AM41"/>
  <c r="AN41" s="1"/>
  <c r="AE41"/>
  <c r="AM67"/>
  <c r="AN67" s="1"/>
  <c r="AE67"/>
  <c r="AM59"/>
  <c r="AN59" s="1"/>
  <c r="AE59"/>
  <c r="AM35"/>
  <c r="AN35" s="1"/>
  <c r="AE35"/>
  <c r="AM27"/>
  <c r="AN27" s="1"/>
  <c r="AE27"/>
  <c r="AM19"/>
  <c r="AN19" s="1"/>
  <c r="AE19"/>
  <c r="AM11"/>
  <c r="AN11" s="1"/>
  <c r="AE11"/>
  <c r="AM45"/>
  <c r="AN45" s="1"/>
  <c r="AE45"/>
  <c r="AM33"/>
  <c r="AN33" s="1"/>
  <c r="AE33"/>
  <c r="AM100"/>
  <c r="AN100" s="1"/>
  <c r="AE100"/>
  <c r="AM76"/>
  <c r="AN76" s="1"/>
  <c r="AE76"/>
  <c r="AM53"/>
  <c r="AN53" s="1"/>
  <c r="AE53"/>
  <c r="AM50"/>
  <c r="AN50" s="1"/>
  <c r="AE50"/>
  <c r="AM21"/>
  <c r="AN21" s="1"/>
  <c r="AE21"/>
  <c r="AM57"/>
  <c r="AN57" s="1"/>
  <c r="AE57"/>
  <c r="AM17"/>
  <c r="AN17" s="1"/>
  <c r="AE17"/>
  <c r="AM9"/>
  <c r="AN9" s="1"/>
  <c r="AE9"/>
  <c r="AM65"/>
  <c r="AN65" s="1"/>
  <c r="AE65"/>
  <c r="AM46"/>
  <c r="AN46" s="1"/>
  <c r="AE46"/>
  <c r="AM36"/>
  <c r="AN36" s="1"/>
  <c r="AE36"/>
  <c r="AM319"/>
  <c r="AN319" s="1"/>
  <c r="AE319"/>
  <c r="AM326"/>
  <c r="AN326" s="1"/>
  <c r="AE326"/>
  <c r="AM318"/>
  <c r="AN318" s="1"/>
  <c r="AE318"/>
  <c r="AM321"/>
  <c r="AN321" s="1"/>
  <c r="AE321"/>
  <c r="AM324"/>
  <c r="AN324" s="1"/>
  <c r="AE324"/>
  <c r="AM34"/>
  <c r="AN34" s="1"/>
  <c r="AE34"/>
  <c r="AM6"/>
  <c r="AN6" s="1"/>
  <c r="AE6"/>
  <c r="AM412"/>
  <c r="AN412" s="1"/>
  <c r="AE412"/>
  <c r="AM379"/>
  <c r="AN379" s="1"/>
  <c r="AE379"/>
  <c r="AM384"/>
  <c r="AN384" s="1"/>
  <c r="AE384"/>
  <c r="AF94"/>
  <c r="AF44"/>
  <c r="AF26"/>
  <c r="AF18"/>
  <c r="AF10"/>
  <c r="AF315"/>
  <c r="AF307"/>
  <c r="AF314"/>
  <c r="AF306"/>
  <c r="AF298"/>
  <c r="AF294"/>
  <c r="AF290"/>
  <c r="AF286"/>
  <c r="AF282"/>
  <c r="AF278"/>
  <c r="AF272"/>
  <c r="AF268"/>
  <c r="AF373"/>
  <c r="AF365"/>
  <c r="AF364"/>
  <c r="AF380"/>
  <c r="AF387"/>
  <c r="AM114"/>
  <c r="AN114" s="1"/>
  <c r="AE114"/>
  <c r="AM131"/>
  <c r="AN131" s="1"/>
  <c r="AE131"/>
  <c r="AM121"/>
  <c r="AN121" s="1"/>
  <c r="AE121"/>
  <c r="AM117"/>
  <c r="AN117" s="1"/>
  <c r="AE117"/>
  <c r="AM113"/>
  <c r="AN113" s="1"/>
  <c r="AE113"/>
  <c r="AM109"/>
  <c r="AN109" s="1"/>
  <c r="AE109"/>
  <c r="AM105"/>
  <c r="AN105" s="1"/>
  <c r="AE105"/>
  <c r="AM5"/>
  <c r="AN5" s="1"/>
  <c r="AE5"/>
  <c r="AM132"/>
  <c r="AN132" s="1"/>
  <c r="AE132"/>
  <c r="AM137"/>
  <c r="AN137" s="1"/>
  <c r="AE137"/>
  <c r="AM129"/>
  <c r="AN129" s="1"/>
  <c r="AE129"/>
  <c r="AM134"/>
  <c r="AN134" s="1"/>
  <c r="AE134"/>
  <c r="AM126"/>
  <c r="AN126" s="1"/>
  <c r="AE126"/>
  <c r="AM99"/>
  <c r="AN99" s="1"/>
  <c r="AE99"/>
  <c r="AM91"/>
  <c r="AN91" s="1"/>
  <c r="AE91"/>
  <c r="AM83"/>
  <c r="AN83" s="1"/>
  <c r="AE83"/>
  <c r="AM75"/>
  <c r="AN75" s="1"/>
  <c r="AE75"/>
  <c r="AM85"/>
  <c r="AN85" s="1"/>
  <c r="AE85"/>
  <c r="AM261"/>
  <c r="AN261" s="1"/>
  <c r="AE261"/>
  <c r="AM259"/>
  <c r="AN259" s="1"/>
  <c r="AE259"/>
  <c r="AM81"/>
  <c r="AN81" s="1"/>
  <c r="AE81"/>
  <c r="AM51"/>
  <c r="AN51" s="1"/>
  <c r="AE51"/>
  <c r="AM43"/>
  <c r="AN43" s="1"/>
  <c r="AE43"/>
  <c r="AM80"/>
  <c r="AN80" s="1"/>
  <c r="AE80"/>
  <c r="AM49"/>
  <c r="AN49" s="1"/>
  <c r="AE49"/>
  <c r="AM71"/>
  <c r="AN71" s="1"/>
  <c r="AE71"/>
  <c r="AM63"/>
  <c r="AN63" s="1"/>
  <c r="AE63"/>
  <c r="AM39"/>
  <c r="AN39" s="1"/>
  <c r="AE39"/>
  <c r="AM31"/>
  <c r="AN31" s="1"/>
  <c r="AE31"/>
  <c r="AM23"/>
  <c r="AN23" s="1"/>
  <c r="AE23"/>
  <c r="AM15"/>
  <c r="AN15" s="1"/>
  <c r="AE15"/>
  <c r="AM7"/>
  <c r="AN7" s="1"/>
  <c r="AE7"/>
  <c r="AM89"/>
  <c r="AN89" s="1"/>
  <c r="AE89"/>
  <c r="AM92"/>
  <c r="AN92" s="1"/>
  <c r="AE92"/>
  <c r="AM42"/>
  <c r="AN42" s="1"/>
  <c r="AE42"/>
  <c r="AM69"/>
  <c r="AN69" s="1"/>
  <c r="AE69"/>
  <c r="AM61"/>
  <c r="AN61" s="1"/>
  <c r="AE61"/>
  <c r="AM29"/>
  <c r="AN29" s="1"/>
  <c r="AE29"/>
  <c r="AM13"/>
  <c r="AN13" s="1"/>
  <c r="AE13"/>
  <c r="AM37"/>
  <c r="AN37" s="1"/>
  <c r="AE37"/>
  <c r="AM25"/>
  <c r="AN25" s="1"/>
  <c r="AE25"/>
  <c r="AM32"/>
  <c r="AN32" s="1"/>
  <c r="AE32"/>
  <c r="AM24"/>
  <c r="AN24" s="1"/>
  <c r="AE24"/>
  <c r="AM16"/>
  <c r="AN16" s="1"/>
  <c r="AE16"/>
  <c r="AM8"/>
  <c r="AN8" s="1"/>
  <c r="AE8"/>
  <c r="AM323"/>
  <c r="AN323" s="1"/>
  <c r="AE323"/>
  <c r="AM316"/>
  <c r="AN316" s="1"/>
  <c r="AE316"/>
  <c r="AM322"/>
  <c r="AN322" s="1"/>
  <c r="AE322"/>
  <c r="AM325"/>
  <c r="AN325" s="1"/>
  <c r="AE325"/>
  <c r="AM317"/>
  <c r="AN317" s="1"/>
  <c r="AE317"/>
  <c r="AM320"/>
  <c r="AN320" s="1"/>
  <c r="AE320"/>
  <c r="AM14"/>
  <c r="AN14" s="1"/>
  <c r="AE14"/>
  <c r="AM380"/>
  <c r="AN380" s="1"/>
  <c r="AE380"/>
  <c r="AM387"/>
  <c r="AN387" s="1"/>
  <c r="AE387"/>
  <c r="AF412"/>
  <c r="AF384"/>
  <c r="AE353"/>
  <c r="AE347"/>
  <c r="AF316"/>
  <c r="AF312"/>
  <c r="AF308"/>
  <c r="AF304"/>
  <c r="AF313"/>
  <c r="AF309"/>
  <c r="AF305"/>
  <c r="AF301"/>
  <c r="AF326"/>
  <c r="AF318"/>
  <c r="AF324"/>
  <c r="AF323"/>
  <c r="AF322"/>
  <c r="AF325"/>
  <c r="AF317"/>
  <c r="AF320"/>
  <c r="AF319"/>
  <c r="AF321"/>
  <c r="AF86"/>
  <c r="AF78"/>
  <c r="AF68"/>
  <c r="AF64"/>
  <c r="AF56"/>
  <c r="AF54"/>
  <c r="AF48"/>
  <c r="AF46"/>
  <c r="AF40"/>
  <c r="AF61"/>
  <c r="AF57"/>
  <c r="AF70"/>
  <c r="AF66"/>
  <c r="AF36"/>
  <c r="AF32"/>
  <c r="AF28"/>
  <c r="AF24"/>
  <c r="AF20"/>
  <c r="AF16"/>
  <c r="AF12"/>
  <c r="AF8"/>
  <c r="AF98"/>
  <c r="AF90"/>
  <c r="AF82"/>
  <c r="AF74"/>
  <c r="AF259"/>
  <c r="AF261"/>
  <c r="AF263"/>
  <c r="AF257"/>
  <c r="AF124"/>
  <c r="AF120"/>
  <c r="AF116"/>
  <c r="AF112"/>
  <c r="AF108"/>
  <c r="AF104"/>
  <c r="AF100"/>
  <c r="AF96"/>
  <c r="AF92"/>
  <c r="AF88"/>
  <c r="AF84"/>
  <c r="AF80"/>
  <c r="AF76"/>
  <c r="AF72"/>
  <c r="AF62"/>
  <c r="AF58"/>
  <c r="AF39"/>
  <c r="AF35"/>
  <c r="AF31"/>
  <c r="AF27"/>
  <c r="AF23"/>
  <c r="AF19"/>
  <c r="AF15"/>
  <c r="AF11"/>
  <c r="AF7"/>
  <c r="AF136"/>
  <c r="AF128"/>
  <c r="AF138"/>
  <c r="AF60"/>
  <c r="AF6"/>
  <c r="AF101"/>
  <c r="AF37"/>
  <c r="AF33"/>
  <c r="AF29"/>
  <c r="AF25"/>
  <c r="AF21"/>
  <c r="AF17"/>
  <c r="AF13"/>
  <c r="AF9"/>
  <c r="AF122"/>
  <c r="AF118"/>
  <c r="AF114"/>
  <c r="AF110"/>
  <c r="AF106"/>
  <c r="AF102"/>
  <c r="AF131"/>
  <c r="AF125"/>
  <c r="AF121"/>
  <c r="AF117"/>
  <c r="AF113"/>
  <c r="AF109"/>
  <c r="AF105"/>
  <c r="AF5"/>
  <c r="AF132"/>
  <c r="AF137"/>
  <c r="AF129"/>
  <c r="AF134"/>
  <c r="AF126"/>
  <c r="AF130"/>
  <c r="AF135"/>
  <c r="AF127"/>
  <c r="AF123"/>
  <c r="AF119"/>
  <c r="AF115"/>
  <c r="AF111"/>
  <c r="AF107"/>
  <c r="AF103"/>
  <c r="AF133"/>
</calcChain>
</file>

<file path=xl/comments1.xml><?xml version="1.0" encoding="utf-8"?>
<comments xmlns="http://schemas.openxmlformats.org/spreadsheetml/2006/main">
  <authors>
    <author>cflhxb</author>
  </authors>
  <commentList>
    <comment ref="AG9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Was 13 but clear wrong so took treatment mean
</t>
        </r>
      </text>
    </comment>
    <comment ref="M562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Leaves included with stem
</t>
        </r>
      </text>
    </comment>
    <comment ref="AX564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Used treatment mean
</t>
        </r>
      </text>
    </comment>
    <comment ref="N568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This was a value of 206.9 but has to be wrong as is over 2 time greater than any over stem wt for this treatment, reduced to 106.9, need to check data sheets
</t>
        </r>
      </text>
    </comment>
    <comment ref="AX571" authorId="0">
      <text>
        <r>
          <rPr>
            <b/>
            <sz val="10"/>
            <color indexed="81"/>
            <rFont val="Tahoma"/>
            <family val="2"/>
          </rPr>
          <t>cflhxb:</t>
        </r>
        <r>
          <rPr>
            <sz val="10"/>
            <color indexed="81"/>
            <rFont val="Tahoma"/>
            <family val="2"/>
          </rPr>
          <t xml:space="preserve">
Value was 11.2 but was clearly wrong so given treatment mean
</t>
        </r>
      </text>
    </comment>
  </commentList>
</comments>
</file>

<file path=xl/sharedStrings.xml><?xml version="1.0" encoding="utf-8"?>
<sst xmlns="http://schemas.openxmlformats.org/spreadsheetml/2006/main" count="35934" uniqueCount="286">
  <si>
    <t>Density</t>
  </si>
  <si>
    <t>Plot</t>
  </si>
  <si>
    <t>Rep</t>
  </si>
  <si>
    <t>date</t>
  </si>
  <si>
    <t>PAR</t>
  </si>
  <si>
    <t>Sunfleck</t>
  </si>
  <si>
    <t>Int (%)</t>
  </si>
  <si>
    <t>Treatment</t>
  </si>
  <si>
    <t>Area (m2)</t>
  </si>
  <si>
    <t>No. of Plants</t>
  </si>
  <si>
    <t>Sample Dry Wts (g)</t>
  </si>
  <si>
    <t>Rest Dry Wts (g)</t>
  </si>
  <si>
    <t xml:space="preserve">all sample </t>
  </si>
  <si>
    <t>Dry Weight (g/m2)</t>
  </si>
  <si>
    <t>Sample</t>
  </si>
  <si>
    <t>Rest</t>
  </si>
  <si>
    <t>Total</t>
  </si>
  <si>
    <t>Leaf</t>
  </si>
  <si>
    <t>Stem</t>
  </si>
  <si>
    <t>Per Plant</t>
  </si>
  <si>
    <t>av plt wt</t>
  </si>
  <si>
    <t>No. of</t>
  </si>
  <si>
    <t>Pods per</t>
  </si>
  <si>
    <t>Pods</t>
  </si>
  <si>
    <t>Peas</t>
  </si>
  <si>
    <t>Plant</t>
  </si>
  <si>
    <t>Pea Fresh</t>
  </si>
  <si>
    <t>Pea MC</t>
  </si>
  <si>
    <t>Wt (g)</t>
  </si>
  <si>
    <t>(%)</t>
  </si>
  <si>
    <t>DATE</t>
  </si>
  <si>
    <t>Population</t>
  </si>
  <si>
    <t>Sowing Date</t>
  </si>
  <si>
    <t>Sample Area (m2)</t>
  </si>
  <si>
    <t>SS Plant No.</t>
  </si>
  <si>
    <t>Rest Plant No</t>
  </si>
  <si>
    <t>SS Leaf DW (g)</t>
  </si>
  <si>
    <t>SS Stem DW (g)</t>
  </si>
  <si>
    <t>SS grain DW (g)</t>
  </si>
  <si>
    <t>SS Shell DW (g)</t>
  </si>
  <si>
    <t>SS total DW (g)</t>
  </si>
  <si>
    <t>Rest Total DW (g)</t>
  </si>
  <si>
    <t>Rest DW/plant</t>
  </si>
  <si>
    <t>SS DW/plant</t>
  </si>
  <si>
    <t>Plant Wt</t>
  </si>
  <si>
    <t>Grain Wt (g/m2)</t>
  </si>
  <si>
    <t>Total DW (g/m2)</t>
  </si>
  <si>
    <t>Pod Number</t>
  </si>
  <si>
    <t>Pods per Plant</t>
  </si>
  <si>
    <t>Grain number</t>
  </si>
  <si>
    <t>Pea Fresh Wt (g)</t>
  </si>
  <si>
    <t>Popn</t>
  </si>
  <si>
    <t>Row Labels</t>
  </si>
  <si>
    <t>Grand Total</t>
  </si>
  <si>
    <t>Column Labels</t>
  </si>
  <si>
    <t>MC%</t>
  </si>
  <si>
    <t>Total DWT</t>
  </si>
  <si>
    <t>Total Plant No.</t>
  </si>
  <si>
    <t>Total Leaf DW (g)</t>
  </si>
  <si>
    <t>Total Stem DW (g)</t>
  </si>
  <si>
    <t xml:space="preserve">Total Peas DW (g) </t>
  </si>
  <si>
    <t>treatment</t>
  </si>
  <si>
    <t>P1(50)</t>
  </si>
  <si>
    <t>P2(100)</t>
  </si>
  <si>
    <t>P3(150)</t>
  </si>
  <si>
    <t>Average of Int (%)</t>
  </si>
  <si>
    <t>PEA LEAF AREA (CM) PROFILE RESULTS</t>
  </si>
  <si>
    <t>TRT</t>
  </si>
  <si>
    <t>REP</t>
  </si>
  <si>
    <t>PLOT</t>
  </si>
  <si>
    <t>PLANT</t>
  </si>
  <si>
    <t>Comb</t>
  </si>
  <si>
    <t>Planting date</t>
  </si>
  <si>
    <t>Month</t>
  </si>
  <si>
    <t>Dec</t>
  </si>
  <si>
    <t>Feb</t>
  </si>
  <si>
    <t>Sep</t>
  </si>
  <si>
    <t>Nov</t>
  </si>
  <si>
    <t>Harvest_date</t>
  </si>
  <si>
    <t>Sowing_date</t>
  </si>
  <si>
    <t>MS1</t>
  </si>
  <si>
    <t>MS2</t>
  </si>
  <si>
    <t>MS3</t>
  </si>
  <si>
    <t>MS4</t>
  </si>
  <si>
    <t>MS5</t>
  </si>
  <si>
    <t>MS6</t>
  </si>
  <si>
    <t>MS7</t>
  </si>
  <si>
    <t>MS8</t>
  </si>
  <si>
    <t>MS9</t>
  </si>
  <si>
    <t>MS10</t>
  </si>
  <si>
    <t>MS11</t>
  </si>
  <si>
    <t>MS12</t>
  </si>
  <si>
    <t>MS13</t>
  </si>
  <si>
    <t>MS14</t>
  </si>
  <si>
    <t>MS15</t>
  </si>
  <si>
    <t>MS16</t>
  </si>
  <si>
    <t>MS17</t>
  </si>
  <si>
    <t>MS18</t>
  </si>
  <si>
    <t>MS19</t>
  </si>
  <si>
    <t>MS20</t>
  </si>
  <si>
    <t>MS21</t>
  </si>
  <si>
    <t>MS22</t>
  </si>
  <si>
    <t>MS23</t>
  </si>
  <si>
    <t>MS24</t>
  </si>
  <si>
    <t>1BL1</t>
  </si>
  <si>
    <t>1BL2</t>
  </si>
  <si>
    <t>1BL3</t>
  </si>
  <si>
    <t>1BL4</t>
  </si>
  <si>
    <t>1BL5</t>
  </si>
  <si>
    <t>1BL6</t>
  </si>
  <si>
    <t>1BL7</t>
  </si>
  <si>
    <t>1BL8</t>
  </si>
  <si>
    <t>1BL9</t>
  </si>
  <si>
    <t>1BL10</t>
  </si>
  <si>
    <t>1BL11</t>
  </si>
  <si>
    <t>1BL12</t>
  </si>
  <si>
    <t>1BL13</t>
  </si>
  <si>
    <t>1BL14</t>
  </si>
  <si>
    <t>1BL15</t>
  </si>
  <si>
    <t>1BL16</t>
  </si>
  <si>
    <t>1BL17</t>
  </si>
  <si>
    <t>1BL18</t>
  </si>
  <si>
    <t>1BL19</t>
  </si>
  <si>
    <t>1BL20</t>
  </si>
  <si>
    <t>1BL21</t>
  </si>
  <si>
    <t>1BL22</t>
  </si>
  <si>
    <t>1BL23</t>
  </si>
  <si>
    <t>1BL24</t>
  </si>
  <si>
    <t>2BL1</t>
  </si>
  <si>
    <t>2BL2</t>
  </si>
  <si>
    <t>2BL3</t>
  </si>
  <si>
    <t>2BL4</t>
  </si>
  <si>
    <t>2BL5</t>
  </si>
  <si>
    <t>2BL6</t>
  </si>
  <si>
    <t>2BL7</t>
  </si>
  <si>
    <t>2BL8</t>
  </si>
  <si>
    <t>2BL9</t>
  </si>
  <si>
    <t>2BL10</t>
  </si>
  <si>
    <t>2BL11</t>
  </si>
  <si>
    <t>2BL12</t>
  </si>
  <si>
    <t>2BL13</t>
  </si>
  <si>
    <t>2BL14</t>
  </si>
  <si>
    <t>2BL15</t>
  </si>
  <si>
    <t>2BL16</t>
  </si>
  <si>
    <t>2BL17</t>
  </si>
  <si>
    <t>2BL18</t>
  </si>
  <si>
    <t>2BL19</t>
  </si>
  <si>
    <t>2BL20</t>
  </si>
  <si>
    <t>2BL21</t>
  </si>
  <si>
    <t>2BL22</t>
  </si>
  <si>
    <t>2BL23</t>
  </si>
  <si>
    <t>2BL24</t>
  </si>
  <si>
    <t>Primary branch leaf area</t>
  </si>
  <si>
    <t>Secondary Branch Leaf area</t>
  </si>
  <si>
    <t>Main Stem leaf area</t>
  </si>
  <si>
    <t>Dec_P1(50)</t>
  </si>
  <si>
    <t>Values</t>
  </si>
  <si>
    <t>Average of MS1</t>
  </si>
  <si>
    <t>Average of MS2</t>
  </si>
  <si>
    <t>Average of MS3</t>
  </si>
  <si>
    <t>Average of MS4</t>
  </si>
  <si>
    <t>Average of MS5</t>
  </si>
  <si>
    <t>Average of MS6</t>
  </si>
  <si>
    <t>Average of MS7</t>
  </si>
  <si>
    <t>Average of MS8</t>
  </si>
  <si>
    <t>Average of MS9</t>
  </si>
  <si>
    <t>Average of MS10</t>
  </si>
  <si>
    <t>Average of MS11</t>
  </si>
  <si>
    <t>Average of MS12</t>
  </si>
  <si>
    <t>Average of MS13</t>
  </si>
  <si>
    <t>Average of MS14</t>
  </si>
  <si>
    <t>Average of MS15</t>
  </si>
  <si>
    <t>Average of MS16</t>
  </si>
  <si>
    <t>Average of MS17</t>
  </si>
  <si>
    <t>Average of MS18</t>
  </si>
  <si>
    <t>Average of MS19</t>
  </si>
  <si>
    <t>Average of MS20</t>
  </si>
  <si>
    <t>Average of MS21</t>
  </si>
  <si>
    <t>Average of MS22</t>
  </si>
  <si>
    <t>Average of MS23</t>
  </si>
  <si>
    <t>Average of MS24</t>
  </si>
  <si>
    <t>PEA NODE APPEARANCE</t>
  </si>
  <si>
    <t>Sowing date</t>
  </si>
  <si>
    <t>rep</t>
  </si>
  <si>
    <t>Observation Date</t>
  </si>
  <si>
    <t>Appeared nodes</t>
  </si>
  <si>
    <t>Senesced Nodes</t>
  </si>
  <si>
    <t>Average of Appeared nodes</t>
  </si>
  <si>
    <t>Average of Senesced Nodes</t>
  </si>
  <si>
    <t>NFF</t>
  </si>
  <si>
    <t>fnn</t>
  </si>
  <si>
    <t>nfn</t>
  </si>
  <si>
    <t>plot</t>
  </si>
  <si>
    <t>Average of NFF</t>
  </si>
  <si>
    <t>Average of fnn</t>
  </si>
  <si>
    <t>virus</t>
  </si>
  <si>
    <t>MS25</t>
  </si>
  <si>
    <t>MS26</t>
  </si>
  <si>
    <t>MS27</t>
  </si>
  <si>
    <t>Feb_P1(50)</t>
  </si>
  <si>
    <t>f</t>
  </si>
  <si>
    <t>v</t>
  </si>
  <si>
    <t>snap</t>
  </si>
  <si>
    <t xml:space="preserve"> 13.9</t>
  </si>
  <si>
    <t>nov</t>
  </si>
  <si>
    <t>sep</t>
  </si>
  <si>
    <t>Nov_P1(50)</t>
  </si>
  <si>
    <t>p3(150)</t>
  </si>
  <si>
    <t>sep_P1(50)</t>
  </si>
  <si>
    <t>Total Shell DW (g)</t>
  </si>
  <si>
    <t>Shell Wt (g/m2)</t>
  </si>
  <si>
    <t>Stem Wt (g/m2)</t>
  </si>
  <si>
    <t>Leaf Wt (g/m2)</t>
  </si>
  <si>
    <t>Shellwt/plant</t>
  </si>
  <si>
    <t>shellwt/pod</t>
  </si>
  <si>
    <t>grains/pod</t>
  </si>
  <si>
    <t>grains/m2</t>
  </si>
  <si>
    <t>branch number</t>
  </si>
  <si>
    <t>Final</t>
  </si>
  <si>
    <t>Whole sample peas fresh WT</t>
  </si>
  <si>
    <t>Whole Sample Fresh Wt</t>
  </si>
  <si>
    <t xml:space="preserve">SS Stem+Leaf Fwt </t>
  </si>
  <si>
    <t>SS Pods FW</t>
  </si>
  <si>
    <t>Fwt</t>
  </si>
  <si>
    <t>SS peas FWT</t>
  </si>
  <si>
    <t>Pod Wt (g/m2)</t>
  </si>
  <si>
    <t>Grain DM%</t>
  </si>
  <si>
    <t>(blank)</t>
  </si>
  <si>
    <t>GrainWT</t>
  </si>
  <si>
    <t>Branch%</t>
  </si>
  <si>
    <t>Average of Grain Wt (g/m2)</t>
  </si>
  <si>
    <t>Experiment</t>
  </si>
  <si>
    <t>Variety</t>
  </si>
  <si>
    <t>Genotype</t>
  </si>
  <si>
    <t>79/22</t>
  </si>
  <si>
    <t>25/19</t>
  </si>
  <si>
    <t>14/7</t>
  </si>
  <si>
    <t>OSU442-15</t>
  </si>
  <si>
    <t>Primo</t>
  </si>
  <si>
    <t>58/7</t>
  </si>
  <si>
    <t>Oct</t>
  </si>
  <si>
    <t>G6</t>
  </si>
  <si>
    <t>G5</t>
  </si>
  <si>
    <t>G3</t>
  </si>
  <si>
    <t>G2</t>
  </si>
  <si>
    <t>G1</t>
  </si>
  <si>
    <t>G4</t>
  </si>
  <si>
    <t>variety</t>
  </si>
  <si>
    <t>sowing rate</t>
  </si>
  <si>
    <t>primo</t>
  </si>
  <si>
    <t>population</t>
  </si>
  <si>
    <t>genotype</t>
  </si>
  <si>
    <t>43 .3</t>
  </si>
  <si>
    <t>popn</t>
  </si>
  <si>
    <t>Miami</t>
  </si>
  <si>
    <t>SimulationName</t>
  </si>
  <si>
    <t>SowRate</t>
  </si>
  <si>
    <t>SowDate</t>
  </si>
  <si>
    <t>23Dec</t>
  </si>
  <si>
    <t>19Feb</t>
  </si>
  <si>
    <t>14Sep</t>
  </si>
  <si>
    <t>18Nov</t>
  </si>
  <si>
    <t>Clock.Today</t>
  </si>
  <si>
    <t>FieldPea.Leaf.AppearedCohortNo</t>
  </si>
  <si>
    <t>FieldPea.Leaf.DeadCohortNo</t>
  </si>
  <si>
    <t>Average of Pod Wt (g/m2)</t>
  </si>
  <si>
    <t>Average of Total DW (g/m2)</t>
  </si>
  <si>
    <t>Average of Pod Number</t>
  </si>
  <si>
    <t>Average of Grain number</t>
  </si>
  <si>
    <t>Average of Shell Wt (g/m2)</t>
  </si>
  <si>
    <t>Average of Stem Wt (g/m2)</t>
  </si>
  <si>
    <t>Average of Leaf Wt (g/m2)</t>
  </si>
  <si>
    <t>Average of MC%</t>
  </si>
  <si>
    <t>Sowingdate</t>
  </si>
  <si>
    <t>FieldPea.Grain.Live.Wt</t>
  </si>
  <si>
    <t>FieldPea.Summariser.Pod.Wt</t>
  </si>
  <si>
    <t>FieldPea.Summariser.AboveGround.Wt</t>
  </si>
  <si>
    <t>FieldPea.Grain.Number</t>
  </si>
  <si>
    <t>FieldPea.Pod.Number</t>
  </si>
  <si>
    <t>FieldPea.Shell.Live.Wt</t>
  </si>
  <si>
    <t>FieldPea.Stem.Live.Wt</t>
  </si>
  <si>
    <t>FieldPea.Leaf.Live.Wt</t>
  </si>
  <si>
    <t>FieldPea.Grain.DMConc</t>
  </si>
  <si>
    <t>Total (cm2/plant)</t>
  </si>
  <si>
    <t>LAI</t>
  </si>
  <si>
    <t>Average of LAI</t>
  </si>
</sst>
</file>

<file path=xl/styles.xml><?xml version="1.0" encoding="utf-8"?>
<styleSheet xmlns="http://schemas.openxmlformats.org/spreadsheetml/2006/main">
  <numFmts count="4">
    <numFmt numFmtId="164" formatCode="0.0"/>
    <numFmt numFmtId="165" formatCode="0.000"/>
    <numFmt numFmtId="166" formatCode="d/mm/yyyy;@"/>
    <numFmt numFmtId="167" formatCode="yyyy\-mm\-dd"/>
  </numFmts>
  <fonts count="9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2"/>
      <name val="N Helvetica Narrow"/>
    </font>
    <font>
      <b/>
      <sz val="10"/>
      <name val="N Helvetica Narrow"/>
    </font>
    <font>
      <sz val="10"/>
      <name val="N Helvetica Narrow"/>
    </font>
    <font>
      <sz val="10"/>
      <name val="Helvetica"/>
    </font>
    <font>
      <sz val="10"/>
      <color indexed="81"/>
      <name val="Tahoma"/>
      <family val="2"/>
    </font>
    <font>
      <b/>
      <sz val="10"/>
      <color indexed="81"/>
      <name val="Tahoma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1" fillId="0" borderId="0" xfId="0" applyFont="1"/>
    <xf numFmtId="164" fontId="0" fillId="0" borderId="0" xfId="0" applyNumberFormat="1"/>
    <xf numFmtId="15" fontId="0" fillId="0" borderId="0" xfId="0" applyNumberFormat="1"/>
    <xf numFmtId="0" fontId="1" fillId="0" borderId="0" xfId="0" applyFont="1" applyAlignment="1">
      <alignment horizontal="right"/>
    </xf>
    <xf numFmtId="165" fontId="0" fillId="0" borderId="0" xfId="0" applyNumberFormat="1"/>
    <xf numFmtId="2" fontId="0" fillId="0" borderId="0" xfId="0" applyNumberFormat="1"/>
    <xf numFmtId="0" fontId="0" fillId="0" borderId="0" xfId="0" pivotButton="1"/>
    <xf numFmtId="15" fontId="0" fillId="0" borderId="0" xfId="0" applyNumberFormat="1" applyAlignment="1">
      <alignment horizontal="left"/>
    </xf>
    <xf numFmtId="0" fontId="0" fillId="0" borderId="0" xfId="0" applyNumberFormat="1"/>
    <xf numFmtId="0" fontId="0" fillId="2" borderId="0" xfId="0" applyFill="1"/>
    <xf numFmtId="165" fontId="0" fillId="2" borderId="0" xfId="0" applyNumberFormat="1" applyFill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17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/>
    <xf numFmtId="0" fontId="0" fillId="0" borderId="0" xfId="0" applyAlignment="1">
      <alignment horizontal="right"/>
    </xf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64" fontId="5" fillId="0" borderId="0" xfId="0" applyNumberFormat="1" applyFont="1" applyAlignment="1">
      <alignment horizontal="center"/>
    </xf>
    <xf numFmtId="164" fontId="5" fillId="0" borderId="0" xfId="0" applyNumberFormat="1" applyFont="1"/>
    <xf numFmtId="164" fontId="4" fillId="0" borderId="0" xfId="0" applyNumberFormat="1" applyFont="1" applyAlignment="1">
      <alignment horizontal="center"/>
    </xf>
    <xf numFmtId="0" fontId="5" fillId="0" borderId="0" xfId="0" applyFont="1"/>
    <xf numFmtId="2" fontId="5" fillId="0" borderId="0" xfId="0" applyNumberFormat="1" applyFont="1"/>
    <xf numFmtId="2" fontId="1" fillId="0" borderId="0" xfId="0" applyNumberFormat="1" applyFont="1"/>
    <xf numFmtId="1" fontId="1" fillId="0" borderId="0" xfId="0" applyNumberFormat="1" applyFont="1"/>
    <xf numFmtId="0" fontId="0" fillId="0" borderId="0" xfId="0" applyAlignment="1">
      <alignment horizontal="left"/>
    </xf>
    <xf numFmtId="0" fontId="3" fillId="0" borderId="0" xfId="0" applyFont="1"/>
    <xf numFmtId="15" fontId="4" fillId="0" borderId="0" xfId="0" applyNumberFormat="1" applyFont="1"/>
    <xf numFmtId="164" fontId="4" fillId="0" borderId="0" xfId="0" applyNumberFormat="1" applyFont="1"/>
    <xf numFmtId="15" fontId="1" fillId="0" borderId="0" xfId="0" applyNumberFormat="1" applyFont="1"/>
    <xf numFmtId="1" fontId="0" fillId="0" borderId="0" xfId="0" applyNumberFormat="1"/>
    <xf numFmtId="0" fontId="2" fillId="5" borderId="0" xfId="0" applyFont="1" applyFill="1"/>
    <xf numFmtId="15" fontId="2" fillId="5" borderId="0" xfId="0" applyNumberFormat="1" applyFont="1" applyFill="1"/>
    <xf numFmtId="0" fontId="1" fillId="5" borderId="0" xfId="0" applyFont="1" applyFill="1"/>
    <xf numFmtId="0" fontId="1" fillId="5" borderId="0" xfId="0" applyFont="1" applyFill="1" applyAlignment="1">
      <alignment horizontal="right"/>
    </xf>
    <xf numFmtId="15" fontId="4" fillId="0" borderId="0" xfId="0" applyNumberFormat="1" applyFont="1" applyAlignment="1">
      <alignment horizontal="center"/>
    </xf>
    <xf numFmtId="164" fontId="1" fillId="0" borderId="0" xfId="0" applyNumberFormat="1" applyFont="1"/>
    <xf numFmtId="0" fontId="0" fillId="0" borderId="0" xfId="0" applyAlignment="1">
      <alignment horizontal="left" indent="1"/>
    </xf>
    <xf numFmtId="0" fontId="1" fillId="0" borderId="0" xfId="0" applyFont="1" applyAlignment="1">
      <alignment horizontal="center"/>
    </xf>
    <xf numFmtId="15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6" fillId="0" borderId="0" xfId="0" applyFont="1"/>
    <xf numFmtId="1" fontId="6" fillId="0" borderId="0" xfId="0" applyNumberFormat="1" applyFont="1"/>
    <xf numFmtId="0" fontId="1" fillId="0" borderId="0" xfId="0" applyFont="1" applyAlignment="1">
      <alignment horizontal="left"/>
    </xf>
    <xf numFmtId="1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Alignment="1">
      <alignment horizontal="center"/>
    </xf>
    <xf numFmtId="2" fontId="0" fillId="3" borderId="0" xfId="0" applyNumberFormat="1" applyFill="1"/>
    <xf numFmtId="16" fontId="0" fillId="0" borderId="0" xfId="0" applyNumberFormat="1"/>
    <xf numFmtId="166" fontId="5" fillId="0" borderId="0" xfId="0" applyNumberFormat="1" applyFont="1"/>
    <xf numFmtId="166" fontId="4" fillId="0" borderId="0" xfId="0" applyNumberFormat="1" applyFont="1"/>
    <xf numFmtId="166" fontId="1" fillId="0" borderId="0" xfId="0" applyNumberFormat="1" applyFont="1"/>
    <xf numFmtId="166" fontId="0" fillId="0" borderId="0" xfId="0" applyNumberFormat="1"/>
    <xf numFmtId="16" fontId="0" fillId="0" borderId="0" xfId="0" quotePrefix="1" applyNumberFormat="1"/>
    <xf numFmtId="0" fontId="0" fillId="0" borderId="0" xfId="0" applyNumberFormat="1" applyAlignment="1">
      <alignment horizontal="left"/>
    </xf>
    <xf numFmtId="167" fontId="0" fillId="0" borderId="0" xfId="0" applyNumberFormat="1"/>
    <xf numFmtId="0" fontId="2" fillId="6" borderId="1" xfId="0" applyFont="1" applyFill="1" applyBorder="1"/>
    <xf numFmtId="164" fontId="0" fillId="2" borderId="0" xfId="0" applyNumberFormat="1" applyFill="1"/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4" fillId="5" borderId="0" xfId="0" applyNumberFormat="1" applyFont="1" applyFill="1" applyAlignment="1">
      <alignment horizontal="center"/>
    </xf>
  </cellXfs>
  <cellStyles count="1">
    <cellStyle name="Normal" xfId="0" builtinId="0"/>
  </cellStyles>
  <dxfs count="1">
    <dxf>
      <numFmt numFmtId="164" formatCode="0.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[FieldPeaObservations.xlsx]Radiation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</c:pivotFmts>
    <c:plotArea>
      <c:layout/>
      <c:lineChart>
        <c:grouping val="standard"/>
        <c:ser>
          <c:idx val="0"/>
          <c:order val="0"/>
          <c:tx>
            <c:strRef>
              <c:f>'Radiation summary'!$B$3:$B$4</c:f>
              <c:strCache>
                <c:ptCount val="1"/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summary'!$B$5:$B$15</c:f>
              <c:numCache>
                <c:formatCode>General</c:formatCode>
                <c:ptCount val="10"/>
              </c:numCache>
            </c:numRef>
          </c:val>
        </c:ser>
        <c:ser>
          <c:idx val="1"/>
          <c:order val="1"/>
          <c:tx>
            <c:strRef>
              <c:f>'Radiation summary'!$C$3:$C$4</c:f>
              <c:strCache>
                <c:ptCount val="1"/>
                <c:pt idx="0">
                  <c:v>P1(50)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summary'!$C$5:$C$15</c:f>
              <c:numCache>
                <c:formatCode>General</c:formatCode>
                <c:ptCount val="10"/>
                <c:pt idx="0">
                  <c:v>6.757730854877579</c:v>
                </c:pt>
                <c:pt idx="1">
                  <c:v>59.388183459723656</c:v>
                </c:pt>
                <c:pt idx="2">
                  <c:v>79.393148060801536</c:v>
                </c:pt>
                <c:pt idx="3">
                  <c:v>83.547875611339478</c:v>
                </c:pt>
                <c:pt idx="4">
                  <c:v>87.217710303573526</c:v>
                </c:pt>
                <c:pt idx="5">
                  <c:v>84.827092401504771</c:v>
                </c:pt>
                <c:pt idx="6">
                  <c:v>81.138112574552409</c:v>
                </c:pt>
              </c:numCache>
            </c:numRef>
          </c:val>
        </c:ser>
        <c:ser>
          <c:idx val="2"/>
          <c:order val="2"/>
          <c:tx>
            <c:strRef>
              <c:f>'Radiation summary'!$D$3:$D$4</c:f>
              <c:strCache>
                <c:ptCount val="1"/>
                <c:pt idx="0">
                  <c:v>P2(100)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summary'!$D$5:$D$15</c:f>
              <c:numCache>
                <c:formatCode>General</c:formatCode>
                <c:ptCount val="10"/>
                <c:pt idx="0">
                  <c:v>11.927112264619197</c:v>
                </c:pt>
                <c:pt idx="1">
                  <c:v>79.107175769543574</c:v>
                </c:pt>
                <c:pt idx="2">
                  <c:v>89.298051873301688</c:v>
                </c:pt>
                <c:pt idx="3">
                  <c:v>91.008635741011531</c:v>
                </c:pt>
                <c:pt idx="4">
                  <c:v>91.343739160931889</c:v>
                </c:pt>
                <c:pt idx="5">
                  <c:v>87.720108925774582</c:v>
                </c:pt>
              </c:numCache>
            </c:numRef>
          </c:val>
        </c:ser>
        <c:ser>
          <c:idx val="3"/>
          <c:order val="3"/>
          <c:tx>
            <c:strRef>
              <c:f>'Radiation summary'!$E$3:$E$4</c:f>
              <c:strCache>
                <c:ptCount val="1"/>
                <c:pt idx="0">
                  <c:v>P3(150)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summary'!$E$5:$E$15</c:f>
              <c:numCache>
                <c:formatCode>General</c:formatCode>
                <c:ptCount val="10"/>
                <c:pt idx="0">
                  <c:v>22.900780625043964</c:v>
                </c:pt>
                <c:pt idx="1">
                  <c:v>88.30868027705759</c:v>
                </c:pt>
                <c:pt idx="2">
                  <c:v>96.19208151319431</c:v>
                </c:pt>
                <c:pt idx="3">
                  <c:v>94.60811995306301</c:v>
                </c:pt>
                <c:pt idx="4">
                  <c:v>93.905320218560135</c:v>
                </c:pt>
                <c:pt idx="5">
                  <c:v>93.876321957144469</c:v>
                </c:pt>
              </c:numCache>
            </c:numRef>
          </c:val>
        </c:ser>
        <c:ser>
          <c:idx val="4"/>
          <c:order val="4"/>
          <c:tx>
            <c:strRef>
              <c:f>'Radiation summary'!$F$3:$F$4</c:f>
              <c:strCache>
                <c:ptCount val="1"/>
                <c:pt idx="0">
                  <c:v>79/22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summary'!$F$5:$F$15</c:f>
              <c:numCache>
                <c:formatCode>General</c:formatCode>
                <c:ptCount val="10"/>
                <c:pt idx="7">
                  <c:v>33.679545510293089</c:v>
                </c:pt>
                <c:pt idx="8">
                  <c:v>54.621789728223689</c:v>
                </c:pt>
                <c:pt idx="9">
                  <c:v>92.668829505677451</c:v>
                </c:pt>
              </c:numCache>
            </c:numRef>
          </c:val>
        </c:ser>
        <c:ser>
          <c:idx val="5"/>
          <c:order val="5"/>
          <c:tx>
            <c:strRef>
              <c:f>'Radiation summary'!$G$3:$G$4</c:f>
              <c:strCache>
                <c:ptCount val="1"/>
                <c:pt idx="0">
                  <c:v>25/19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summary'!$G$5:$G$15</c:f>
              <c:numCache>
                <c:formatCode>General</c:formatCode>
                <c:ptCount val="10"/>
                <c:pt idx="7">
                  <c:v>33.678414195181112</c:v>
                </c:pt>
                <c:pt idx="8">
                  <c:v>60.006030401974634</c:v>
                </c:pt>
                <c:pt idx="9">
                  <c:v>96.586244915223801</c:v>
                </c:pt>
              </c:numCache>
            </c:numRef>
          </c:val>
        </c:ser>
        <c:ser>
          <c:idx val="6"/>
          <c:order val="6"/>
          <c:tx>
            <c:strRef>
              <c:f>'Radiation summary'!$H$3:$H$4</c:f>
              <c:strCache>
                <c:ptCount val="1"/>
                <c:pt idx="0">
                  <c:v>14/7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summary'!$H$5:$H$15</c:f>
              <c:numCache>
                <c:formatCode>General</c:formatCode>
                <c:ptCount val="10"/>
                <c:pt idx="7">
                  <c:v>29.343534519200471</c:v>
                </c:pt>
                <c:pt idx="8">
                  <c:v>58.165970667886874</c:v>
                </c:pt>
                <c:pt idx="9">
                  <c:v>96.41841657231312</c:v>
                </c:pt>
              </c:numCache>
            </c:numRef>
          </c:val>
        </c:ser>
        <c:ser>
          <c:idx val="7"/>
          <c:order val="7"/>
          <c:tx>
            <c:strRef>
              <c:f>'Radiation summary'!$I$3:$I$4</c:f>
              <c:strCache>
                <c:ptCount val="1"/>
                <c:pt idx="0">
                  <c:v>OSU442-15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summary'!$I$5:$I$15</c:f>
              <c:numCache>
                <c:formatCode>General</c:formatCode>
                <c:ptCount val="10"/>
                <c:pt idx="7">
                  <c:v>31.073242205136669</c:v>
                </c:pt>
                <c:pt idx="8">
                  <c:v>54.94501450733501</c:v>
                </c:pt>
                <c:pt idx="9">
                  <c:v>93.753113254114211</c:v>
                </c:pt>
              </c:numCache>
            </c:numRef>
          </c:val>
        </c:ser>
        <c:ser>
          <c:idx val="8"/>
          <c:order val="8"/>
          <c:tx>
            <c:strRef>
              <c:f>'Radiation summary'!$J$3:$J$4</c:f>
              <c:strCache>
                <c:ptCount val="1"/>
                <c:pt idx="0">
                  <c:v>Primo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summary'!$J$5:$J$15</c:f>
              <c:numCache>
                <c:formatCode>General</c:formatCode>
                <c:ptCount val="10"/>
                <c:pt idx="7">
                  <c:v>28.999982113420185</c:v>
                </c:pt>
                <c:pt idx="8">
                  <c:v>52.680341423135296</c:v>
                </c:pt>
                <c:pt idx="9">
                  <c:v>96.344741363995809</c:v>
                </c:pt>
              </c:numCache>
            </c:numRef>
          </c:val>
        </c:ser>
        <c:ser>
          <c:idx val="9"/>
          <c:order val="9"/>
          <c:tx>
            <c:strRef>
              <c:f>'Radiation summary'!$K$3:$K$4</c:f>
              <c:strCache>
                <c:ptCount val="1"/>
                <c:pt idx="0">
                  <c:v>58/7</c:v>
                </c:pt>
              </c:strCache>
            </c:strRef>
          </c:tx>
          <c:cat>
            <c:strRef>
              <c:f>'Radiation summary'!$A$5:$A$15</c:f>
              <c:strCache>
                <c:ptCount val="10"/>
                <c:pt idx="0">
                  <c:v>19-Jan-98</c:v>
                </c:pt>
                <c:pt idx="1">
                  <c:v>4-Feb-98</c:v>
                </c:pt>
                <c:pt idx="2">
                  <c:v>12-Feb-98</c:v>
                </c:pt>
                <c:pt idx="3">
                  <c:v>17-Feb-98</c:v>
                </c:pt>
                <c:pt idx="4">
                  <c:v>26-Feb-98</c:v>
                </c:pt>
                <c:pt idx="5">
                  <c:v>5-Mar-98</c:v>
                </c:pt>
                <c:pt idx="6">
                  <c:v>16-Mar-98</c:v>
                </c:pt>
                <c:pt idx="7">
                  <c:v>1-Dec-98</c:v>
                </c:pt>
                <c:pt idx="8">
                  <c:v>7-Dec-98</c:v>
                </c:pt>
                <c:pt idx="9">
                  <c:v>24-Dec-98</c:v>
                </c:pt>
              </c:strCache>
            </c:strRef>
          </c:cat>
          <c:val>
            <c:numRef>
              <c:f>'Radiation summary'!$K$5:$K$15</c:f>
              <c:numCache>
                <c:formatCode>General</c:formatCode>
                <c:ptCount val="10"/>
                <c:pt idx="7">
                  <c:v>28.470561140967391</c:v>
                </c:pt>
                <c:pt idx="8">
                  <c:v>55.6638411489416</c:v>
                </c:pt>
                <c:pt idx="9">
                  <c:v>96.139698695837367</c:v>
                </c:pt>
              </c:numCache>
            </c:numRef>
          </c:val>
        </c:ser>
        <c:marker val="1"/>
        <c:axId val="55727616"/>
        <c:axId val="55746560"/>
      </c:lineChart>
      <c:catAx>
        <c:axId val="55727616"/>
        <c:scaling>
          <c:orientation val="minMax"/>
        </c:scaling>
        <c:axPos val="b"/>
        <c:tickLblPos val="nextTo"/>
        <c:crossAx val="55746560"/>
        <c:crosses val="autoZero"/>
        <c:auto val="1"/>
        <c:lblAlgn val="ctr"/>
        <c:lblOffset val="100"/>
      </c:catAx>
      <c:valAx>
        <c:axId val="55746560"/>
        <c:scaling>
          <c:orientation val="minMax"/>
        </c:scaling>
        <c:axPos val="l"/>
        <c:majorGridlines/>
        <c:numFmt formatCode="General" sourceLinked="1"/>
        <c:tickLblPos val="nextTo"/>
        <c:crossAx val="55727616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[FieldPeaObservations.xlsx]biomass 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</c:pivotFmts>
    <c:plotArea>
      <c:layout/>
      <c:lineChart>
        <c:grouping val="standard"/>
        <c:ser>
          <c:idx val="0"/>
          <c:order val="0"/>
          <c:tx>
            <c:strRef>
              <c:f>'biomass summary'!$B$3:$B$5</c:f>
              <c:strCache>
                <c:ptCount val="1"/>
                <c:pt idx="0">
                  <c:v>P1(50)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summary'!$B$6:$B$54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10.800469209356855</c:v>
                </c:pt>
                <c:pt idx="25">
                  <c:v>8.4169038880569236</c:v>
                </c:pt>
                <c:pt idx="26">
                  <c:v>2.4096588820947318</c:v>
                </c:pt>
              </c:numCache>
            </c:numRef>
          </c:val>
        </c:ser>
        <c:ser>
          <c:idx val="1"/>
          <c:order val="1"/>
          <c:tx>
            <c:strRef>
              <c:f>'biomass summary'!$C$3:$C$5</c:f>
              <c:strCache>
                <c:ptCount val="1"/>
                <c:pt idx="0">
                  <c:v>P1(50)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summary'!$C$6:$C$54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7.550611088046689</c:v>
                </c:pt>
                <c:pt idx="7">
                  <c:v>48.934821638698004</c:v>
                </c:pt>
                <c:pt idx="8">
                  <c:v>100.28623870225839</c:v>
                </c:pt>
                <c:pt idx="9">
                  <c:v>157.51957966228449</c:v>
                </c:pt>
                <c:pt idx="10">
                  <c:v>183.18898736584342</c:v>
                </c:pt>
                <c:pt idx="11">
                  <c:v>277.81347384475174</c:v>
                </c:pt>
                <c:pt idx="12">
                  <c:v>293.91464424551958</c:v>
                </c:pt>
                <c:pt idx="13">
                  <c:v>344.4992501597535</c:v>
                </c:pt>
                <c:pt idx="14">
                  <c:v>421.73466074551948</c:v>
                </c:pt>
                <c:pt idx="17">
                  <c:v>394.31074517444591</c:v>
                </c:pt>
              </c:numCache>
            </c:numRef>
          </c:val>
        </c:ser>
        <c:ser>
          <c:idx val="2"/>
          <c:order val="2"/>
          <c:tx>
            <c:strRef>
              <c:f>'biomass summary'!$D$3:$D$5</c:f>
              <c:strCache>
                <c:ptCount val="1"/>
                <c:pt idx="0">
                  <c:v>P1(50)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summary'!$D$6:$D$54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52.574912108193438</c:v>
                </c:pt>
                <c:pt idx="45">
                  <c:v>252.69891756599296</c:v>
                </c:pt>
                <c:pt idx="46">
                  <c:v>399.70870084975331</c:v>
                </c:pt>
              </c:numCache>
            </c:numRef>
          </c:val>
        </c:ser>
        <c:ser>
          <c:idx val="3"/>
          <c:order val="3"/>
          <c:tx>
            <c:strRef>
              <c:f>'biomass summary'!$E$3:$E$5</c:f>
              <c:strCache>
                <c:ptCount val="1"/>
                <c:pt idx="0">
                  <c:v>P1(50)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summary'!$E$6:$E$54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133.72027963839901</c:v>
                </c:pt>
                <c:pt idx="39">
                  <c:v>681.12501581597712</c:v>
                </c:pt>
                <c:pt idx="42">
                  <c:v>501.78112773290104</c:v>
                </c:pt>
              </c:numCache>
            </c:numRef>
          </c:val>
        </c:ser>
        <c:ser>
          <c:idx val="4"/>
          <c:order val="4"/>
          <c:tx>
            <c:strRef>
              <c:f>'biomass summary'!$F$3:$F$5</c:f>
              <c:strCache>
                <c:ptCount val="1"/>
                <c:pt idx="0">
                  <c:v>P2(100)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summary'!$F$6:$F$54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15.060742685730268</c:v>
                </c:pt>
                <c:pt idx="25">
                  <c:v>21.552187479520882</c:v>
                </c:pt>
                <c:pt idx="26">
                  <c:v>13.936486989661049</c:v>
                </c:pt>
              </c:numCache>
            </c:numRef>
          </c:val>
        </c:ser>
        <c:ser>
          <c:idx val="5"/>
          <c:order val="5"/>
          <c:tx>
            <c:strRef>
              <c:f>'biomass summary'!$G$3:$G$5</c:f>
              <c:strCache>
                <c:ptCount val="1"/>
                <c:pt idx="0">
                  <c:v>P2(100)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summary'!$G$6:$G$54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38.215489946751127</c:v>
                </c:pt>
                <c:pt idx="7">
                  <c:v>88.570992962813079</c:v>
                </c:pt>
                <c:pt idx="8">
                  <c:v>173.96978115665584</c:v>
                </c:pt>
                <c:pt idx="9">
                  <c:v>287.71469249652148</c:v>
                </c:pt>
                <c:pt idx="10">
                  <c:v>337.8397447481986</c:v>
                </c:pt>
                <c:pt idx="11">
                  <c:v>398.32717439840599</c:v>
                </c:pt>
                <c:pt idx="12">
                  <c:v>475.97643641779013</c:v>
                </c:pt>
                <c:pt idx="13">
                  <c:v>445.22131485540854</c:v>
                </c:pt>
                <c:pt idx="14">
                  <c:v>420.12246730515898</c:v>
                </c:pt>
                <c:pt idx="17">
                  <c:v>431.42816908162916</c:v>
                </c:pt>
              </c:numCache>
            </c:numRef>
          </c:val>
        </c:ser>
        <c:ser>
          <c:idx val="6"/>
          <c:order val="6"/>
          <c:tx>
            <c:strRef>
              <c:f>'biomass summary'!$H$3:$H$5</c:f>
              <c:strCache>
                <c:ptCount val="1"/>
                <c:pt idx="0">
                  <c:v>P2(100)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summary'!$H$6:$H$54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89.508057600879241</c:v>
                </c:pt>
                <c:pt idx="45">
                  <c:v>305.74725163307079</c:v>
                </c:pt>
                <c:pt idx="46">
                  <c:v>437.58766794160061</c:v>
                </c:pt>
              </c:numCache>
            </c:numRef>
          </c:val>
        </c:ser>
        <c:ser>
          <c:idx val="7"/>
          <c:order val="7"/>
          <c:tx>
            <c:strRef>
              <c:f>'biomass summary'!$I$3:$I$5</c:f>
              <c:strCache>
                <c:ptCount val="1"/>
                <c:pt idx="0">
                  <c:v>P2(100)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summary'!$I$6:$I$54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236.09042267230771</c:v>
                </c:pt>
                <c:pt idx="39">
                  <c:v>754.20456362210132</c:v>
                </c:pt>
                <c:pt idx="42">
                  <c:v>560.4419496090228</c:v>
                </c:pt>
              </c:numCache>
            </c:numRef>
          </c:val>
        </c:ser>
        <c:ser>
          <c:idx val="8"/>
          <c:order val="8"/>
          <c:tx>
            <c:strRef>
              <c:f>'biomass summary'!$J$3:$J$5</c:f>
              <c:strCache>
                <c:ptCount val="1"/>
                <c:pt idx="0">
                  <c:v>P3(150) - Feb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summary'!$J$6:$J$54</c:f>
              <c:numCache>
                <c:formatCode>General</c:formatCode>
                <c:ptCount val="48"/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21.693146445331916</c:v>
                </c:pt>
                <c:pt idx="25">
                  <c:v>24.121370256185028</c:v>
                </c:pt>
                <c:pt idx="26">
                  <c:v>11.410098225103326</c:v>
                </c:pt>
              </c:numCache>
            </c:numRef>
          </c:val>
        </c:ser>
        <c:ser>
          <c:idx val="9"/>
          <c:order val="9"/>
          <c:tx>
            <c:strRef>
              <c:f>'biomass summary'!$K$3:$K$5</c:f>
              <c:strCache>
                <c:ptCount val="1"/>
                <c:pt idx="0">
                  <c:v>P3(150) - Dec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summary'!$K$6:$K$54</c:f>
              <c:numCache>
                <c:formatCode>General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39.798707899946237</c:v>
                </c:pt>
                <c:pt idx="7">
                  <c:v>108.10351705849659</c:v>
                </c:pt>
                <c:pt idx="8">
                  <c:v>219.34382278149414</c:v>
                </c:pt>
                <c:pt idx="9">
                  <c:v>260.29508402778049</c:v>
                </c:pt>
                <c:pt idx="10">
                  <c:v>363.2000623362174</c:v>
                </c:pt>
                <c:pt idx="11">
                  <c:v>447.56093926595764</c:v>
                </c:pt>
                <c:pt idx="12">
                  <c:v>419.28486993170509</c:v>
                </c:pt>
                <c:pt idx="13">
                  <c:v>425.52622342973149</c:v>
                </c:pt>
                <c:pt idx="14">
                  <c:v>433.56874885257452</c:v>
                </c:pt>
                <c:pt idx="17">
                  <c:v>496.03634564834806</c:v>
                </c:pt>
              </c:numCache>
            </c:numRef>
          </c:val>
        </c:ser>
        <c:ser>
          <c:idx val="10"/>
          <c:order val="10"/>
          <c:tx>
            <c:strRef>
              <c:f>'biomass summary'!$L$3:$L$5</c:f>
              <c:strCache>
                <c:ptCount val="1"/>
                <c:pt idx="0">
                  <c:v>P3(150) - Nov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summary'!$L$6:$L$54</c:f>
              <c:numCache>
                <c:formatCode>General</c:formatCode>
                <c:ptCount val="48"/>
                <c:pt idx="35">
                  <c:v>0</c:v>
                </c:pt>
                <c:pt idx="36">
                  <c:v>0</c:v>
                </c:pt>
                <c:pt idx="38">
                  <c:v>0</c:v>
                </c:pt>
                <c:pt idx="39">
                  <c:v>0</c:v>
                </c:pt>
                <c:pt idx="41">
                  <c:v>0</c:v>
                </c:pt>
                <c:pt idx="44">
                  <c:v>77.588698632888324</c:v>
                </c:pt>
                <c:pt idx="45">
                  <c:v>408.76638884195353</c:v>
                </c:pt>
                <c:pt idx="46">
                  <c:v>481.14356024288912</c:v>
                </c:pt>
              </c:numCache>
            </c:numRef>
          </c:val>
        </c:ser>
        <c:ser>
          <c:idx val="11"/>
          <c:order val="11"/>
          <c:tx>
            <c:strRef>
              <c:f>'biomass summary'!$M$3:$M$5</c:f>
              <c:strCache>
                <c:ptCount val="1"/>
                <c:pt idx="0">
                  <c:v>P3(150) - Sep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summary'!$M$6:$M$54</c:f>
              <c:numCache>
                <c:formatCode>General</c:formatCode>
                <c:ptCount val="48"/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7">
                  <c:v>219.10189324614001</c:v>
                </c:pt>
                <c:pt idx="39">
                  <c:v>800.15955683401933</c:v>
                </c:pt>
                <c:pt idx="42">
                  <c:v>565.76096686265271</c:v>
                </c:pt>
              </c:numCache>
            </c:numRef>
          </c:val>
        </c:ser>
        <c:ser>
          <c:idx val="12"/>
          <c:order val="12"/>
          <c:tx>
            <c:strRef>
              <c:f>'biomass summary'!$N$3:$N$5</c:f>
              <c:strCache>
                <c:ptCount val="1"/>
                <c:pt idx="0">
                  <c:v>100 - Oct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summary'!$N$6:$N$54</c:f>
              <c:numCache>
                <c:formatCode>General</c:formatCode>
                <c:ptCount val="48"/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8">
                  <c:v>#N/A</c:v>
                </c:pt>
                <c:pt idx="40">
                  <c:v>312.96293208909231</c:v>
                </c:pt>
                <c:pt idx="43">
                  <c:v>622.14004039084818</c:v>
                </c:pt>
                <c:pt idx="45">
                  <c:v>414.51759410165255</c:v>
                </c:pt>
              </c:numCache>
            </c:numRef>
          </c:val>
        </c:ser>
        <c:ser>
          <c:idx val="13"/>
          <c:order val="13"/>
          <c:tx>
            <c:strRef>
              <c:f>'biomass summary'!$O$3:$O$5</c:f>
              <c:strCache>
                <c:ptCount val="1"/>
                <c:pt idx="0">
                  <c:v>(blank) - (blank)</c:v>
                </c:pt>
              </c:strCache>
            </c:strRef>
          </c:tx>
          <c:cat>
            <c:strRef>
              <c:f>'biomass summary'!$A$6:$A$54</c:f>
              <c:strCache>
                <c:ptCount val="48"/>
                <c:pt idx="0">
                  <c:v>8-Jan-98</c:v>
                </c:pt>
                <c:pt idx="1">
                  <c:v>15-Jan-98</c:v>
                </c:pt>
                <c:pt idx="2">
                  <c:v>22-Jan-98</c:v>
                </c:pt>
                <c:pt idx="3">
                  <c:v>29-Jan-98</c:v>
                </c:pt>
                <c:pt idx="4">
                  <c:v>5-Feb-98</c:v>
                </c:pt>
                <c:pt idx="5">
                  <c:v>12-Feb-98</c:v>
                </c:pt>
                <c:pt idx="6">
                  <c:v>17-Feb-98</c:v>
                </c:pt>
                <c:pt idx="7">
                  <c:v>20-Feb-98</c:v>
                </c:pt>
                <c:pt idx="8">
                  <c:v>23-Feb-98</c:v>
                </c:pt>
                <c:pt idx="9">
                  <c:v>26-Feb-98</c:v>
                </c:pt>
                <c:pt idx="10">
                  <c:v>2-Mar-98</c:v>
                </c:pt>
                <c:pt idx="11">
                  <c:v>5-Mar-98</c:v>
                </c:pt>
                <c:pt idx="12">
                  <c:v>9-Mar-98</c:v>
                </c:pt>
                <c:pt idx="13">
                  <c:v>12-Mar-98</c:v>
                </c:pt>
                <c:pt idx="14">
                  <c:v>16-Mar-98</c:v>
                </c:pt>
                <c:pt idx="15">
                  <c:v>19-Mar-98</c:v>
                </c:pt>
                <c:pt idx="16">
                  <c:v>23-Mar-98</c:v>
                </c:pt>
                <c:pt idx="17">
                  <c:v>30-Mar-98</c:v>
                </c:pt>
                <c:pt idx="18">
                  <c:v>1-Apr-98</c:v>
                </c:pt>
                <c:pt idx="19">
                  <c:v>15-Apr-98</c:v>
                </c:pt>
                <c:pt idx="20">
                  <c:v>23-Apr-98</c:v>
                </c:pt>
                <c:pt idx="21">
                  <c:v>30-Apr-98</c:v>
                </c:pt>
                <c:pt idx="22">
                  <c:v>6-May-98</c:v>
                </c:pt>
                <c:pt idx="23">
                  <c:v>14-May-98</c:v>
                </c:pt>
                <c:pt idx="24">
                  <c:v>28-May-98</c:v>
                </c:pt>
                <c:pt idx="25">
                  <c:v>15-Jun-98</c:v>
                </c:pt>
                <c:pt idx="26">
                  <c:v>29-Jun-98</c:v>
                </c:pt>
                <c:pt idx="27">
                  <c:v>19-Oct-98</c:v>
                </c:pt>
                <c:pt idx="28">
                  <c:v>27-Oct-98</c:v>
                </c:pt>
                <c:pt idx="29">
                  <c:v>2-Nov-98</c:v>
                </c:pt>
                <c:pt idx="30">
                  <c:v>9-Nov-98</c:v>
                </c:pt>
                <c:pt idx="31">
                  <c:v>15-Nov-98</c:v>
                </c:pt>
                <c:pt idx="32">
                  <c:v>22-Nov-98</c:v>
                </c:pt>
                <c:pt idx="33">
                  <c:v>30-Nov-98</c:v>
                </c:pt>
                <c:pt idx="34">
                  <c:v>7-Dec-98</c:v>
                </c:pt>
                <c:pt idx="35">
                  <c:v>14-Dec-98</c:v>
                </c:pt>
                <c:pt idx="36">
                  <c:v>21-Dec-98</c:v>
                </c:pt>
                <c:pt idx="37">
                  <c:v>22-Dec-98</c:v>
                </c:pt>
                <c:pt idx="38">
                  <c:v>28-Dec-98</c:v>
                </c:pt>
                <c:pt idx="39">
                  <c:v>4-Jan-99</c:v>
                </c:pt>
                <c:pt idx="40">
                  <c:v>11-Jan-99</c:v>
                </c:pt>
                <c:pt idx="41">
                  <c:v>12-Jan-99</c:v>
                </c:pt>
                <c:pt idx="42">
                  <c:v>18-Jan-99</c:v>
                </c:pt>
                <c:pt idx="43">
                  <c:v>25-Jan-99</c:v>
                </c:pt>
                <c:pt idx="44">
                  <c:v>27-Jan-99</c:v>
                </c:pt>
                <c:pt idx="45">
                  <c:v>8-Feb-99</c:v>
                </c:pt>
                <c:pt idx="46">
                  <c:v>23-Feb-99</c:v>
                </c:pt>
                <c:pt idx="47">
                  <c:v>(blank)</c:v>
                </c:pt>
              </c:strCache>
            </c:strRef>
          </c:cat>
          <c:val>
            <c:numRef>
              <c:f>'biomass summary'!$O$6:$O$54</c:f>
              <c:numCache>
                <c:formatCode>General</c:formatCode>
                <c:ptCount val="48"/>
              </c:numCache>
            </c:numRef>
          </c:val>
        </c:ser>
        <c:marker val="1"/>
        <c:axId val="93512832"/>
        <c:axId val="194531712"/>
      </c:lineChart>
      <c:catAx>
        <c:axId val="93512832"/>
        <c:scaling>
          <c:orientation val="minMax"/>
        </c:scaling>
        <c:axPos val="b"/>
        <c:tickLblPos val="nextTo"/>
        <c:crossAx val="194531712"/>
        <c:crosses val="autoZero"/>
        <c:auto val="1"/>
        <c:lblAlgn val="ctr"/>
        <c:lblOffset val="100"/>
      </c:catAx>
      <c:valAx>
        <c:axId val="194531712"/>
        <c:scaling>
          <c:orientation val="minMax"/>
        </c:scaling>
        <c:axPos val="l"/>
        <c:majorGridlines/>
        <c:numFmt formatCode="General" sourceLinked="1"/>
        <c:tickLblPos val="nextTo"/>
        <c:crossAx val="9351283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[FieldPeaObservations.xlsx]Node_Summary!PivotTable3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</c:pivotFmts>
    <c:plotArea>
      <c:layout/>
      <c:lineChart>
        <c:grouping val="standard"/>
        <c:ser>
          <c:idx val="0"/>
          <c:order val="0"/>
          <c:tx>
            <c:strRef>
              <c:f>Node_Summary!$B$3:$B$5</c:f>
              <c:strCache>
                <c:ptCount val="1"/>
                <c:pt idx="0">
                  <c:v>P1(50)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Node_Summary!$B$6:$B$75</c:f>
              <c:numCache>
                <c:formatCode>General</c:formatCode>
                <c:ptCount val="70"/>
                <c:pt idx="0">
                  <c:v>3</c:v>
                </c:pt>
                <c:pt idx="2">
                  <c:v>3.9333333333333331</c:v>
                </c:pt>
                <c:pt idx="3">
                  <c:v>4.5</c:v>
                </c:pt>
                <c:pt idx="4">
                  <c:v>6.0333333333333332</c:v>
                </c:pt>
                <c:pt idx="5">
                  <c:v>6.9666666666666668</c:v>
                </c:pt>
                <c:pt idx="6">
                  <c:v>9.4</c:v>
                </c:pt>
                <c:pt idx="7">
                  <c:v>11.466666666666667</c:v>
                </c:pt>
                <c:pt idx="8">
                  <c:v>13.466666666666667</c:v>
                </c:pt>
                <c:pt idx="9">
                  <c:v>16.172413793103448</c:v>
                </c:pt>
                <c:pt idx="10">
                  <c:v>18.482758620689655</c:v>
                </c:pt>
                <c:pt idx="11">
                  <c:v>19.379310344827587</c:v>
                </c:pt>
                <c:pt idx="12">
                  <c:v>21.068965517241381</c:v>
                </c:pt>
                <c:pt idx="13">
                  <c:v>21.724137931034484</c:v>
                </c:pt>
                <c:pt idx="18">
                  <c:v>3</c:v>
                </c:pt>
                <c:pt idx="19">
                  <c:v>3.7333333333333334</c:v>
                </c:pt>
                <c:pt idx="20">
                  <c:v>5.0999999999999996</c:v>
                </c:pt>
                <c:pt idx="21">
                  <c:v>5.8</c:v>
                </c:pt>
                <c:pt idx="22">
                  <c:v>7.3666666666666663</c:v>
                </c:pt>
                <c:pt idx="23">
                  <c:v>8.1999999999999993</c:v>
                </c:pt>
                <c:pt idx="24">
                  <c:v>10.066666666666666</c:v>
                </c:pt>
                <c:pt idx="25">
                  <c:v>12.5</c:v>
                </c:pt>
                <c:pt idx="26">
                  <c:v>15.6</c:v>
                </c:pt>
                <c:pt idx="27">
                  <c:v>18.766666666666666</c:v>
                </c:pt>
                <c:pt idx="28">
                  <c:v>21.142857142857142</c:v>
                </c:pt>
                <c:pt idx="29">
                  <c:v>22.321428571428573</c:v>
                </c:pt>
                <c:pt idx="30">
                  <c:v>22.714285714285715</c:v>
                </c:pt>
                <c:pt idx="31">
                  <c:v>25.535714285714285</c:v>
                </c:pt>
                <c:pt idx="32">
                  <c:v>26.94736842105263</c:v>
                </c:pt>
                <c:pt idx="33">
                  <c:v>29.444444444444443</c:v>
                </c:pt>
                <c:pt idx="34">
                  <c:v>1.0666666666666667</c:v>
                </c:pt>
                <c:pt idx="35">
                  <c:v>2.0666666666666669</c:v>
                </c:pt>
                <c:pt idx="36">
                  <c:v>3.9333333333333331</c:v>
                </c:pt>
                <c:pt idx="37">
                  <c:v>4.9666666666666668</c:v>
                </c:pt>
                <c:pt idx="38">
                  <c:v>6.8666666666666663</c:v>
                </c:pt>
                <c:pt idx="39">
                  <c:v>8.5333333333333332</c:v>
                </c:pt>
                <c:pt idx="41">
                  <c:v>10.566666666666666</c:v>
                </c:pt>
                <c:pt idx="42">
                  <c:v>13.5</c:v>
                </c:pt>
                <c:pt idx="44">
                  <c:v>17.068965517241381</c:v>
                </c:pt>
                <c:pt idx="47">
                  <c:v>19.793103448275861</c:v>
                </c:pt>
                <c:pt idx="49">
                  <c:v>11.46551724137931</c:v>
                </c:pt>
                <c:pt idx="51">
                  <c:v>3.6</c:v>
                </c:pt>
                <c:pt idx="52">
                  <c:v>23.36</c:v>
                </c:pt>
                <c:pt idx="54">
                  <c:v>6.1</c:v>
                </c:pt>
                <c:pt idx="55">
                  <c:v>23.8</c:v>
                </c:pt>
                <c:pt idx="57">
                  <c:v>15.818181818181818</c:v>
                </c:pt>
                <c:pt idx="59">
                  <c:v>14.7</c:v>
                </c:pt>
                <c:pt idx="60">
                  <c:v>17.178571428571427</c:v>
                </c:pt>
                <c:pt idx="62">
                  <c:v>20.142857142857142</c:v>
                </c:pt>
                <c:pt idx="65">
                  <c:v>23.464285714285715</c:v>
                </c:pt>
                <c:pt idx="69">
                  <c:v>23.777777777777779</c:v>
                </c:pt>
              </c:numCache>
            </c:numRef>
          </c:val>
        </c:ser>
        <c:ser>
          <c:idx val="1"/>
          <c:order val="1"/>
          <c:tx>
            <c:strRef>
              <c:f>Node_Summary!$C$3:$C$5</c:f>
              <c:strCache>
                <c:ptCount val="1"/>
                <c:pt idx="0">
                  <c:v>P1(50)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Node_Summary!$C$6:$C$75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0.34482758620689657</c:v>
                </c:pt>
                <c:pt idx="11">
                  <c:v>2</c:v>
                </c:pt>
                <c:pt idx="12">
                  <c:v>3.9310344827586206</c:v>
                </c:pt>
                <c:pt idx="13">
                  <c:v>6.5517241379310347</c:v>
                </c:pt>
                <c:pt idx="14">
                  <c:v>7.5862068965517242</c:v>
                </c:pt>
                <c:pt idx="15">
                  <c:v>7.7586206896551726</c:v>
                </c:pt>
                <c:pt idx="16">
                  <c:v>8.6551724137931032</c:v>
                </c:pt>
                <c:pt idx="17">
                  <c:v>9.5862068965517242</c:v>
                </c:pt>
                <c:pt idx="18">
                  <c:v>12.172413793103448</c:v>
                </c:pt>
                <c:pt idx="19">
                  <c:v>16.103448275862068</c:v>
                </c:pt>
                <c:pt idx="20">
                  <c:v>19.551724137931036</c:v>
                </c:pt>
                <c:pt idx="21">
                  <c:v>20.275862068965516</c:v>
                </c:pt>
                <c:pt idx="22">
                  <c:v>21.413793103448278</c:v>
                </c:pt>
                <c:pt idx="23">
                  <c:v>22.5</c:v>
                </c:pt>
                <c:pt idx="26">
                  <c:v>0.43333333333333335</c:v>
                </c:pt>
                <c:pt idx="27">
                  <c:v>1</c:v>
                </c:pt>
                <c:pt idx="28">
                  <c:v>1.5357142857142858</c:v>
                </c:pt>
                <c:pt idx="29">
                  <c:v>1.8928571428571428</c:v>
                </c:pt>
                <c:pt idx="30">
                  <c:v>2.7142857142857144</c:v>
                </c:pt>
                <c:pt idx="31">
                  <c:v>4.8571428571428568</c:v>
                </c:pt>
                <c:pt idx="32">
                  <c:v>9.4499999999999993</c:v>
                </c:pt>
                <c:pt idx="33">
                  <c:v>13.052631578947368</c:v>
                </c:pt>
                <c:pt idx="44">
                  <c:v>0.23333333333333334</c:v>
                </c:pt>
                <c:pt idx="47">
                  <c:v>0.9</c:v>
                </c:pt>
                <c:pt idx="49">
                  <c:v>6.25</c:v>
                </c:pt>
                <c:pt idx="52">
                  <c:v>9.8260869565217384</c:v>
                </c:pt>
                <c:pt idx="55">
                  <c:v>11.416666666666666</c:v>
                </c:pt>
                <c:pt idx="57">
                  <c:v>12.958333333333334</c:v>
                </c:pt>
                <c:pt idx="59">
                  <c:v>9.1296296296296298</c:v>
                </c:pt>
                <c:pt idx="60">
                  <c:v>1.5357142857142858</c:v>
                </c:pt>
                <c:pt idx="62">
                  <c:v>3.8928571428571428</c:v>
                </c:pt>
                <c:pt idx="65">
                  <c:v>9.6428571428571423</c:v>
                </c:pt>
                <c:pt idx="69">
                  <c:v>15.148148148148149</c:v>
                </c:pt>
              </c:numCache>
            </c:numRef>
          </c:val>
        </c:ser>
        <c:ser>
          <c:idx val="2"/>
          <c:order val="2"/>
          <c:tx>
            <c:strRef>
              <c:f>Node_Summary!$D$3:$D$5</c:f>
              <c:strCache>
                <c:ptCount val="1"/>
                <c:pt idx="0">
                  <c:v>P2(100)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Node_Summary!$D$6:$D$75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4.5333333333333332</c:v>
                </c:pt>
                <c:pt idx="4">
                  <c:v>6.1</c:v>
                </c:pt>
                <c:pt idx="5">
                  <c:v>7.1333333333333337</c:v>
                </c:pt>
                <c:pt idx="6">
                  <c:v>9.4333333333333336</c:v>
                </c:pt>
                <c:pt idx="7">
                  <c:v>11.266666666666667</c:v>
                </c:pt>
                <c:pt idx="8">
                  <c:v>13.466666666666667</c:v>
                </c:pt>
                <c:pt idx="9">
                  <c:v>15.866666666666667</c:v>
                </c:pt>
                <c:pt idx="10">
                  <c:v>18.166666666666668</c:v>
                </c:pt>
                <c:pt idx="11">
                  <c:v>18.766666666666666</c:v>
                </c:pt>
                <c:pt idx="12">
                  <c:v>20.266666666666666</c:v>
                </c:pt>
                <c:pt idx="13">
                  <c:v>20.413793103448278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5.7</c:v>
                </c:pt>
                <c:pt idx="22">
                  <c:v>7.1</c:v>
                </c:pt>
                <c:pt idx="23">
                  <c:v>7.9666666666666668</c:v>
                </c:pt>
                <c:pt idx="24">
                  <c:v>9.6666666666666661</c:v>
                </c:pt>
                <c:pt idx="25">
                  <c:v>12.533333333333333</c:v>
                </c:pt>
                <c:pt idx="26">
                  <c:v>15.366666666666667</c:v>
                </c:pt>
                <c:pt idx="27">
                  <c:v>18.620689655172413</c:v>
                </c:pt>
                <c:pt idx="28">
                  <c:v>20.896551724137932</c:v>
                </c:pt>
                <c:pt idx="29">
                  <c:v>22.03448275862069</c:v>
                </c:pt>
                <c:pt idx="30">
                  <c:v>22.620689655172413</c:v>
                </c:pt>
                <c:pt idx="31">
                  <c:v>25.620689655172413</c:v>
                </c:pt>
                <c:pt idx="32">
                  <c:v>26.894736842105264</c:v>
                </c:pt>
                <c:pt idx="33">
                  <c:v>28.473684210526315</c:v>
                </c:pt>
                <c:pt idx="34">
                  <c:v>1.1000000000000001</c:v>
                </c:pt>
                <c:pt idx="35">
                  <c:v>2.1333333333333333</c:v>
                </c:pt>
                <c:pt idx="36">
                  <c:v>3.9666666666666668</c:v>
                </c:pt>
                <c:pt idx="37">
                  <c:v>4.9666666666666668</c:v>
                </c:pt>
                <c:pt idx="38">
                  <c:v>6.833333333333333</c:v>
                </c:pt>
                <c:pt idx="39">
                  <c:v>8.6666666666666661</c:v>
                </c:pt>
                <c:pt idx="41">
                  <c:v>10.766666666666667</c:v>
                </c:pt>
                <c:pt idx="42">
                  <c:v>13.433333333333334</c:v>
                </c:pt>
                <c:pt idx="44">
                  <c:v>16.96551724137931</c:v>
                </c:pt>
                <c:pt idx="47">
                  <c:v>19.64</c:v>
                </c:pt>
                <c:pt idx="49">
                  <c:v>11.054545454545455</c:v>
                </c:pt>
                <c:pt idx="51">
                  <c:v>4</c:v>
                </c:pt>
                <c:pt idx="52">
                  <c:v>23.304347826086957</c:v>
                </c:pt>
                <c:pt idx="54">
                  <c:v>6.4666666666666668</c:v>
                </c:pt>
                <c:pt idx="55">
                  <c:v>23.625</c:v>
                </c:pt>
                <c:pt idx="57">
                  <c:v>15.411764705882353</c:v>
                </c:pt>
                <c:pt idx="59">
                  <c:v>15.2</c:v>
                </c:pt>
                <c:pt idx="60">
                  <c:v>17.5</c:v>
                </c:pt>
                <c:pt idx="62">
                  <c:v>20.2</c:v>
                </c:pt>
                <c:pt idx="65">
                  <c:v>23.037037037037038</c:v>
                </c:pt>
                <c:pt idx="69">
                  <c:v>22.96153846153846</c:v>
                </c:pt>
              </c:numCache>
            </c:numRef>
          </c:val>
        </c:ser>
        <c:ser>
          <c:idx val="3"/>
          <c:order val="3"/>
          <c:tx>
            <c:strRef>
              <c:f>Node_Summary!$E$3:$E$5</c:f>
              <c:strCache>
                <c:ptCount val="1"/>
                <c:pt idx="0">
                  <c:v>P2(100)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Node_Summary!$E$6:$E$75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3.3333333333333333E-2</c:v>
                </c:pt>
                <c:pt idx="10">
                  <c:v>0.73333333333333328</c:v>
                </c:pt>
                <c:pt idx="11">
                  <c:v>2.4</c:v>
                </c:pt>
                <c:pt idx="12">
                  <c:v>4.9666666666666668</c:v>
                </c:pt>
                <c:pt idx="13">
                  <c:v>6.6551724137931032</c:v>
                </c:pt>
                <c:pt idx="14">
                  <c:v>7.8275862068965516</c:v>
                </c:pt>
                <c:pt idx="15">
                  <c:v>8.1034482758620694</c:v>
                </c:pt>
                <c:pt idx="16">
                  <c:v>8.8275862068965516</c:v>
                </c:pt>
                <c:pt idx="17">
                  <c:v>9.8275862068965516</c:v>
                </c:pt>
                <c:pt idx="18">
                  <c:v>14.03448275862069</c:v>
                </c:pt>
                <c:pt idx="19">
                  <c:v>18.96551724137931</c:v>
                </c:pt>
                <c:pt idx="20">
                  <c:v>20.137931034482758</c:v>
                </c:pt>
                <c:pt idx="21">
                  <c:v>20.2</c:v>
                </c:pt>
                <c:pt idx="22">
                  <c:v>20.6</c:v>
                </c:pt>
                <c:pt idx="26">
                  <c:v>0.5</c:v>
                </c:pt>
                <c:pt idx="27">
                  <c:v>1.5862068965517242</c:v>
                </c:pt>
                <c:pt idx="28">
                  <c:v>1.896551724137931</c:v>
                </c:pt>
                <c:pt idx="29">
                  <c:v>2.3448275862068964</c:v>
                </c:pt>
                <c:pt idx="30">
                  <c:v>3.1724137931034484</c:v>
                </c:pt>
                <c:pt idx="31">
                  <c:v>5.6896551724137927</c:v>
                </c:pt>
                <c:pt idx="32">
                  <c:v>8.7826086956521738</c:v>
                </c:pt>
                <c:pt idx="33">
                  <c:v>12.894736842105264</c:v>
                </c:pt>
                <c:pt idx="44">
                  <c:v>0.41379310344827586</c:v>
                </c:pt>
                <c:pt idx="47">
                  <c:v>1.88</c:v>
                </c:pt>
                <c:pt idx="49">
                  <c:v>5.32</c:v>
                </c:pt>
                <c:pt idx="52">
                  <c:v>8.4705882352941178</c:v>
                </c:pt>
                <c:pt idx="55">
                  <c:v>10.727272727272727</c:v>
                </c:pt>
                <c:pt idx="57">
                  <c:v>11.7</c:v>
                </c:pt>
                <c:pt idx="59">
                  <c:v>9.1</c:v>
                </c:pt>
                <c:pt idx="60">
                  <c:v>1.5333333333333334</c:v>
                </c:pt>
                <c:pt idx="62">
                  <c:v>4.5333333333333332</c:v>
                </c:pt>
                <c:pt idx="65">
                  <c:v>9.9259259259259256</c:v>
                </c:pt>
                <c:pt idx="69">
                  <c:v>15.884615384615385</c:v>
                </c:pt>
              </c:numCache>
            </c:numRef>
          </c:val>
        </c:ser>
        <c:ser>
          <c:idx val="4"/>
          <c:order val="4"/>
          <c:tx>
            <c:strRef>
              <c:f>Node_Summary!$F$3:$F$5</c:f>
              <c:strCache>
                <c:ptCount val="1"/>
                <c:pt idx="0">
                  <c:v>P3(150)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Node_Summary!$F$6:$F$75</c:f>
              <c:numCache>
                <c:formatCode>General</c:formatCode>
                <c:ptCount val="70"/>
                <c:pt idx="0">
                  <c:v>3</c:v>
                </c:pt>
                <c:pt idx="2">
                  <c:v>4</c:v>
                </c:pt>
                <c:pt idx="3">
                  <c:v>4.6333333333333337</c:v>
                </c:pt>
                <c:pt idx="4">
                  <c:v>6.0333333333333332</c:v>
                </c:pt>
                <c:pt idx="5">
                  <c:v>7.1333333333333337</c:v>
                </c:pt>
                <c:pt idx="6">
                  <c:v>9.5</c:v>
                </c:pt>
                <c:pt idx="7">
                  <c:v>11.4</c:v>
                </c:pt>
                <c:pt idx="8">
                  <c:v>13.566666666666666</c:v>
                </c:pt>
                <c:pt idx="9">
                  <c:v>15.892857142857142</c:v>
                </c:pt>
                <c:pt idx="10">
                  <c:v>18.142857142857142</c:v>
                </c:pt>
                <c:pt idx="11">
                  <c:v>18.75</c:v>
                </c:pt>
                <c:pt idx="12">
                  <c:v>20</c:v>
                </c:pt>
                <c:pt idx="13">
                  <c:v>20.36</c:v>
                </c:pt>
                <c:pt idx="18">
                  <c:v>3</c:v>
                </c:pt>
                <c:pt idx="19">
                  <c:v>3.7333333333333334</c:v>
                </c:pt>
                <c:pt idx="20">
                  <c:v>5</c:v>
                </c:pt>
                <c:pt idx="21">
                  <c:v>5.666666666666667</c:v>
                </c:pt>
                <c:pt idx="22">
                  <c:v>7.1333333333333337</c:v>
                </c:pt>
                <c:pt idx="23">
                  <c:v>8.2333333333333325</c:v>
                </c:pt>
                <c:pt idx="24">
                  <c:v>9.6999999999999993</c:v>
                </c:pt>
                <c:pt idx="25">
                  <c:v>12</c:v>
                </c:pt>
                <c:pt idx="26">
                  <c:v>14.666666666666666</c:v>
                </c:pt>
                <c:pt idx="27">
                  <c:v>17.899999999999999</c:v>
                </c:pt>
                <c:pt idx="28">
                  <c:v>20</c:v>
                </c:pt>
                <c:pt idx="29">
                  <c:v>21</c:v>
                </c:pt>
                <c:pt idx="30">
                  <c:v>21.533333333333335</c:v>
                </c:pt>
                <c:pt idx="31">
                  <c:v>24</c:v>
                </c:pt>
                <c:pt idx="32">
                  <c:v>24.857142857142858</c:v>
                </c:pt>
                <c:pt idx="33">
                  <c:v>25.65</c:v>
                </c:pt>
                <c:pt idx="34">
                  <c:v>1.1000000000000001</c:v>
                </c:pt>
                <c:pt idx="35">
                  <c:v>2.1666666666666665</c:v>
                </c:pt>
                <c:pt idx="36">
                  <c:v>3.9333333333333331</c:v>
                </c:pt>
                <c:pt idx="37">
                  <c:v>5.0333333333333332</c:v>
                </c:pt>
                <c:pt idx="38">
                  <c:v>7</c:v>
                </c:pt>
                <c:pt idx="39">
                  <c:v>8.6</c:v>
                </c:pt>
                <c:pt idx="41">
                  <c:v>10.8</c:v>
                </c:pt>
                <c:pt idx="42">
                  <c:v>13.7</c:v>
                </c:pt>
                <c:pt idx="44">
                  <c:v>16.793103448275861</c:v>
                </c:pt>
                <c:pt idx="47">
                  <c:v>19.555555555555557</c:v>
                </c:pt>
                <c:pt idx="49">
                  <c:v>11.421052631578947</c:v>
                </c:pt>
                <c:pt idx="51">
                  <c:v>4.0333333333333332</c:v>
                </c:pt>
                <c:pt idx="52">
                  <c:v>23</c:v>
                </c:pt>
                <c:pt idx="54">
                  <c:v>6.4333333333333336</c:v>
                </c:pt>
                <c:pt idx="55">
                  <c:v>24.181818181818183</c:v>
                </c:pt>
                <c:pt idx="57">
                  <c:v>15.615384615384615</c:v>
                </c:pt>
                <c:pt idx="59">
                  <c:v>14.766666666666667</c:v>
                </c:pt>
                <c:pt idx="60">
                  <c:v>17.392857142857142</c:v>
                </c:pt>
                <c:pt idx="62">
                  <c:v>19.785714285714285</c:v>
                </c:pt>
                <c:pt idx="65">
                  <c:v>21.428571428571427</c:v>
                </c:pt>
                <c:pt idx="69">
                  <c:v>21.111111111111111</c:v>
                </c:pt>
              </c:numCache>
            </c:numRef>
          </c:val>
        </c:ser>
        <c:ser>
          <c:idx val="5"/>
          <c:order val="5"/>
          <c:tx>
            <c:strRef>
              <c:f>Node_Summary!$G$3:$G$5</c:f>
              <c:strCache>
                <c:ptCount val="1"/>
                <c:pt idx="0">
                  <c:v>P3(150)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Node_Summary!$G$6:$G$75</c:f>
              <c:numCache>
                <c:formatCode>General</c:formatCode>
                <c:ptCount val="70"/>
                <c:pt idx="0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0.9285714285714286</c:v>
                </c:pt>
                <c:pt idx="11">
                  <c:v>2.5357142857142856</c:v>
                </c:pt>
                <c:pt idx="12">
                  <c:v>5.8148148148148149</c:v>
                </c:pt>
                <c:pt idx="13">
                  <c:v>7.88</c:v>
                </c:pt>
                <c:pt idx="14">
                  <c:v>8.8000000000000007</c:v>
                </c:pt>
                <c:pt idx="15">
                  <c:v>9</c:v>
                </c:pt>
                <c:pt idx="16">
                  <c:v>10.08</c:v>
                </c:pt>
                <c:pt idx="17">
                  <c:v>11.52</c:v>
                </c:pt>
                <c:pt idx="18">
                  <c:v>15.6</c:v>
                </c:pt>
                <c:pt idx="19">
                  <c:v>19.2</c:v>
                </c:pt>
                <c:pt idx="20">
                  <c:v>20.079999999999998</c:v>
                </c:pt>
                <c:pt idx="21">
                  <c:v>20.444444444444443</c:v>
                </c:pt>
                <c:pt idx="22">
                  <c:v>20.555555555555557</c:v>
                </c:pt>
                <c:pt idx="26">
                  <c:v>0.7</c:v>
                </c:pt>
                <c:pt idx="27">
                  <c:v>1.6333333333333333</c:v>
                </c:pt>
                <c:pt idx="28">
                  <c:v>2.2999999999999998</c:v>
                </c:pt>
                <c:pt idx="29">
                  <c:v>2.5333333333333332</c:v>
                </c:pt>
                <c:pt idx="30">
                  <c:v>3.0666666666666669</c:v>
                </c:pt>
                <c:pt idx="31">
                  <c:v>5.4666666666666668</c:v>
                </c:pt>
                <c:pt idx="32">
                  <c:v>9.9130434782608692</c:v>
                </c:pt>
                <c:pt idx="33">
                  <c:v>15.05</c:v>
                </c:pt>
                <c:pt idx="44">
                  <c:v>0.33333333333333331</c:v>
                </c:pt>
                <c:pt idx="47">
                  <c:v>1.3</c:v>
                </c:pt>
                <c:pt idx="49">
                  <c:v>6.28</c:v>
                </c:pt>
                <c:pt idx="52">
                  <c:v>8.4</c:v>
                </c:pt>
                <c:pt idx="55">
                  <c:v>11.48</c:v>
                </c:pt>
                <c:pt idx="57">
                  <c:v>12.291666666666666</c:v>
                </c:pt>
                <c:pt idx="59">
                  <c:v>9.9056603773584904</c:v>
                </c:pt>
                <c:pt idx="60">
                  <c:v>1.8214285714285714</c:v>
                </c:pt>
                <c:pt idx="62">
                  <c:v>5.3928571428571432</c:v>
                </c:pt>
                <c:pt idx="65">
                  <c:v>10.357142857142858</c:v>
                </c:pt>
                <c:pt idx="69">
                  <c:v>16.333333333333332</c:v>
                </c:pt>
              </c:numCache>
            </c:numRef>
          </c:val>
        </c:ser>
        <c:ser>
          <c:idx val="6"/>
          <c:order val="6"/>
          <c:tx>
            <c:strRef>
              <c:f>Node_Summary!$H$3:$H$5</c:f>
              <c:strCache>
                <c:ptCount val="1"/>
                <c:pt idx="0">
                  <c:v>100 - Average of Appeared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Node_Summary!$H$6:$H$75</c:f>
              <c:numCache>
                <c:formatCode>General</c:formatCode>
                <c:ptCount val="70"/>
                <c:pt idx="1">
                  <c:v>18.172413793103448</c:v>
                </c:pt>
                <c:pt idx="40">
                  <c:v>1.0666666666666667</c:v>
                </c:pt>
                <c:pt idx="41">
                  <c:v>2.2333333333333334</c:v>
                </c:pt>
                <c:pt idx="42">
                  <c:v>3.2</c:v>
                </c:pt>
                <c:pt idx="43">
                  <c:v>4.7333333333333334</c:v>
                </c:pt>
                <c:pt idx="45">
                  <c:v>6</c:v>
                </c:pt>
                <c:pt idx="46">
                  <c:v>7.0333333333333332</c:v>
                </c:pt>
                <c:pt idx="48">
                  <c:v>8.3666666666666671</c:v>
                </c:pt>
                <c:pt idx="50">
                  <c:v>9.9</c:v>
                </c:pt>
                <c:pt idx="51">
                  <c:v>11.866666666666667</c:v>
                </c:pt>
                <c:pt idx="53">
                  <c:v>13.166666666666666</c:v>
                </c:pt>
                <c:pt idx="56">
                  <c:v>15.466666666666667</c:v>
                </c:pt>
                <c:pt idx="57">
                  <c:v>16.899999999999999</c:v>
                </c:pt>
                <c:pt idx="58">
                  <c:v>17.655172413793103</c:v>
                </c:pt>
                <c:pt idx="59">
                  <c:v>18.03448275862069</c:v>
                </c:pt>
              </c:numCache>
            </c:numRef>
          </c:val>
        </c:ser>
        <c:ser>
          <c:idx val="7"/>
          <c:order val="7"/>
          <c:tx>
            <c:strRef>
              <c:f>Node_Summary!$I$3:$I$5</c:f>
              <c:strCache>
                <c:ptCount val="1"/>
                <c:pt idx="0">
                  <c:v>100 - Average of Senesced Nodes</c:v>
                </c:pt>
              </c:strCache>
            </c:strRef>
          </c:tx>
          <c:cat>
            <c:strRef>
              <c:f>Node_Summary!$A$6:$A$75</c:f>
              <c:strCache>
                <c:ptCount val="70"/>
                <c:pt idx="0">
                  <c:v>8-Jan-98</c:v>
                </c:pt>
                <c:pt idx="1">
                  <c:v>10-Jan-98</c:v>
                </c:pt>
                <c:pt idx="2">
                  <c:v>12-Jan-98</c:v>
                </c:pt>
                <c:pt idx="3">
                  <c:v>15-Jan-98</c:v>
                </c:pt>
                <c:pt idx="4">
                  <c:v>19-Jan-98</c:v>
                </c:pt>
                <c:pt idx="5">
                  <c:v>22-Jan-98</c:v>
                </c:pt>
                <c:pt idx="6">
                  <c:v>26-Jan-98</c:v>
                </c:pt>
                <c:pt idx="7">
                  <c:v>29-Jan-98</c:v>
                </c:pt>
                <c:pt idx="8">
                  <c:v>2-Feb-98</c:v>
                </c:pt>
                <c:pt idx="9">
                  <c:v>5-Feb-98</c:v>
                </c:pt>
                <c:pt idx="10">
                  <c:v>9-Feb-98</c:v>
                </c:pt>
                <c:pt idx="11">
                  <c:v>12-Feb-98</c:v>
                </c:pt>
                <c:pt idx="12">
                  <c:v>16-Feb-98</c:v>
                </c:pt>
                <c:pt idx="13">
                  <c:v>20-Feb-98</c:v>
                </c:pt>
                <c:pt idx="14">
                  <c:v>23-Feb-98</c:v>
                </c:pt>
                <c:pt idx="15">
                  <c:v>26-Feb-98</c:v>
                </c:pt>
                <c:pt idx="16">
                  <c:v>2-Mar-98</c:v>
                </c:pt>
                <c:pt idx="17">
                  <c:v>5-Mar-98</c:v>
                </c:pt>
                <c:pt idx="18">
                  <c:v>9-Mar-98</c:v>
                </c:pt>
                <c:pt idx="19">
                  <c:v>12-Mar-98</c:v>
                </c:pt>
                <c:pt idx="20">
                  <c:v>16-Mar-98</c:v>
                </c:pt>
                <c:pt idx="21">
                  <c:v>19-Mar-98</c:v>
                </c:pt>
                <c:pt idx="22">
                  <c:v>23-Mar-98</c:v>
                </c:pt>
                <c:pt idx="23">
                  <c:v>26-Mar-98</c:v>
                </c:pt>
                <c:pt idx="24">
                  <c:v>30-Mar-98</c:v>
                </c:pt>
                <c:pt idx="25">
                  <c:v>7-Apr-98</c:v>
                </c:pt>
                <c:pt idx="26">
                  <c:v>15-Apr-98</c:v>
                </c:pt>
                <c:pt idx="27">
                  <c:v>23-Apr-98</c:v>
                </c:pt>
                <c:pt idx="28">
                  <c:v>30-Apr-98</c:v>
                </c:pt>
                <c:pt idx="29">
                  <c:v>6-May-98</c:v>
                </c:pt>
                <c:pt idx="30">
                  <c:v>15-May-98</c:v>
                </c:pt>
                <c:pt idx="31">
                  <c:v>28-May-98</c:v>
                </c:pt>
                <c:pt idx="32">
                  <c:v>9-Jun-98</c:v>
                </c:pt>
                <c:pt idx="33">
                  <c:v>25-Jun-98</c:v>
                </c:pt>
                <c:pt idx="34">
                  <c:v>1-Oct-98</c:v>
                </c:pt>
                <c:pt idx="35">
                  <c:v>6-Oct-98</c:v>
                </c:pt>
                <c:pt idx="36">
                  <c:v>13-Oct-98</c:v>
                </c:pt>
                <c:pt idx="37">
                  <c:v>19-Oct-98</c:v>
                </c:pt>
                <c:pt idx="38">
                  <c:v>27-Oct-98</c:v>
                </c:pt>
                <c:pt idx="39">
                  <c:v>2-Nov-98</c:v>
                </c:pt>
                <c:pt idx="40">
                  <c:v>6-Nov-98</c:v>
                </c:pt>
                <c:pt idx="41">
                  <c:v>11-Nov-98</c:v>
                </c:pt>
                <c:pt idx="42">
                  <c:v>16-Nov-98</c:v>
                </c:pt>
                <c:pt idx="43">
                  <c:v>20-Nov-98</c:v>
                </c:pt>
                <c:pt idx="44">
                  <c:v>22-Nov-98</c:v>
                </c:pt>
                <c:pt idx="45">
                  <c:v>25-Nov-98</c:v>
                </c:pt>
                <c:pt idx="46">
                  <c:v>30-Nov-98</c:v>
                </c:pt>
                <c:pt idx="47">
                  <c:v>1-Dec-98</c:v>
                </c:pt>
                <c:pt idx="48">
                  <c:v>4-Dec-98</c:v>
                </c:pt>
                <c:pt idx="49">
                  <c:v>8-Dec-98</c:v>
                </c:pt>
                <c:pt idx="50">
                  <c:v>9-Dec-98</c:v>
                </c:pt>
                <c:pt idx="51">
                  <c:v>14-Dec-98</c:v>
                </c:pt>
                <c:pt idx="52">
                  <c:v>16-Dec-98</c:v>
                </c:pt>
                <c:pt idx="53">
                  <c:v>18-Dec-98</c:v>
                </c:pt>
                <c:pt idx="54">
                  <c:v>21-Dec-98</c:v>
                </c:pt>
                <c:pt idx="55">
                  <c:v>22-Dec-98</c:v>
                </c:pt>
                <c:pt idx="56">
                  <c:v>23-Dec-98</c:v>
                </c:pt>
                <c:pt idx="57">
                  <c:v>28-Dec-98</c:v>
                </c:pt>
                <c:pt idx="58">
                  <c:v>31-Dec-98</c:v>
                </c:pt>
                <c:pt idx="59">
                  <c:v>6-Jan-99</c:v>
                </c:pt>
                <c:pt idx="60">
                  <c:v>12-Jan-99</c:v>
                </c:pt>
                <c:pt idx="61">
                  <c:v>15-Jan-99</c:v>
                </c:pt>
                <c:pt idx="62">
                  <c:v>18-Jan-99</c:v>
                </c:pt>
                <c:pt idx="63">
                  <c:v>21-Jan-99</c:v>
                </c:pt>
                <c:pt idx="64">
                  <c:v>25-Jan-99</c:v>
                </c:pt>
                <c:pt idx="65">
                  <c:v>27-Jan-99</c:v>
                </c:pt>
                <c:pt idx="66">
                  <c:v>29-Jan-99</c:v>
                </c:pt>
                <c:pt idx="67">
                  <c:v>2-Feb-99</c:v>
                </c:pt>
                <c:pt idx="68">
                  <c:v>5-Feb-99</c:v>
                </c:pt>
                <c:pt idx="69">
                  <c:v>8-Feb-99</c:v>
                </c:pt>
              </c:strCache>
            </c:strRef>
          </c:cat>
          <c:val>
            <c:numRef>
              <c:f>Node_Summary!$I$6:$I$75</c:f>
              <c:numCache>
                <c:formatCode>General</c:formatCode>
                <c:ptCount val="70"/>
                <c:pt idx="1">
                  <c:v>4.6896551724137927</c:v>
                </c:pt>
                <c:pt idx="56">
                  <c:v>0.5</c:v>
                </c:pt>
                <c:pt idx="57">
                  <c:v>1.7</c:v>
                </c:pt>
                <c:pt idx="58">
                  <c:v>2.4137931034482758</c:v>
                </c:pt>
                <c:pt idx="59">
                  <c:v>4.1034482758620694</c:v>
                </c:pt>
                <c:pt idx="61">
                  <c:v>5.5517241379310347</c:v>
                </c:pt>
                <c:pt idx="63">
                  <c:v>6.1034482758620694</c:v>
                </c:pt>
                <c:pt idx="64">
                  <c:v>7.8275862068965516</c:v>
                </c:pt>
                <c:pt idx="66">
                  <c:v>12.620689655172415</c:v>
                </c:pt>
                <c:pt idx="67">
                  <c:v>16.724137931034484</c:v>
                </c:pt>
                <c:pt idx="68">
                  <c:v>17.620689655172413</c:v>
                </c:pt>
                <c:pt idx="69">
                  <c:v>18.275862068965516</c:v>
                </c:pt>
              </c:numCache>
            </c:numRef>
          </c:val>
        </c:ser>
        <c:marker val="1"/>
        <c:axId val="90215168"/>
        <c:axId val="90216704"/>
      </c:lineChart>
      <c:catAx>
        <c:axId val="90215168"/>
        <c:scaling>
          <c:orientation val="minMax"/>
        </c:scaling>
        <c:axPos val="b"/>
        <c:tickLblPos val="nextTo"/>
        <c:crossAx val="90216704"/>
        <c:crosses val="autoZero"/>
        <c:auto val="1"/>
        <c:lblAlgn val="ctr"/>
        <c:lblOffset val="100"/>
      </c:catAx>
      <c:valAx>
        <c:axId val="90216704"/>
        <c:scaling>
          <c:orientation val="minMax"/>
        </c:scaling>
        <c:axPos val="l"/>
        <c:majorGridlines/>
        <c:numFmt formatCode="General" sourceLinked="1"/>
        <c:tickLblPos val="nextTo"/>
        <c:crossAx val="90215168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pivotSource>
    <c:name>[FieldPeaObservations.xlsx]LeafArea_summary!PivotTable1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</c:pivotFmts>
    <c:plotArea>
      <c:layout/>
      <c:lineChart>
        <c:grouping val="standard"/>
        <c:ser>
          <c:idx val="0"/>
          <c:order val="0"/>
          <c:tx>
            <c:strRef>
              <c:f>LeafArea_summary!$B$3:$B$4</c:f>
              <c:strCache>
                <c:ptCount val="1"/>
                <c:pt idx="0">
                  <c:v>Dec_P1(50)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LeafArea_summary!$B$5:$B$28</c:f>
              <c:numCache>
                <c:formatCode>General</c:formatCode>
                <c:ptCount val="24"/>
                <c:pt idx="0">
                  <c:v>2.7666666666666666</c:v>
                </c:pt>
                <c:pt idx="1">
                  <c:v>6.8555555555555552</c:v>
                </c:pt>
                <c:pt idx="2">
                  <c:v>6.6</c:v>
                </c:pt>
                <c:pt idx="3">
                  <c:v>8.8333333333333321</c:v>
                </c:pt>
                <c:pt idx="4">
                  <c:v>10.088888888888889</c:v>
                </c:pt>
                <c:pt idx="5">
                  <c:v>11.21111111111111</c:v>
                </c:pt>
                <c:pt idx="6">
                  <c:v>14.255555555555556</c:v>
                </c:pt>
                <c:pt idx="7">
                  <c:v>14.866666666666667</c:v>
                </c:pt>
                <c:pt idx="8">
                  <c:v>18.111764705882351</c:v>
                </c:pt>
                <c:pt idx="9">
                  <c:v>20.899999999999995</c:v>
                </c:pt>
                <c:pt idx="10">
                  <c:v>23.477777777777778</c:v>
                </c:pt>
                <c:pt idx="11">
                  <c:v>23.588888888888889</c:v>
                </c:pt>
                <c:pt idx="12">
                  <c:v>25.1</c:v>
                </c:pt>
                <c:pt idx="13">
                  <c:v>26.566666666666666</c:v>
                </c:pt>
                <c:pt idx="14">
                  <c:v>27.288888888888884</c:v>
                </c:pt>
                <c:pt idx="15">
                  <c:v>27.599999999999998</c:v>
                </c:pt>
                <c:pt idx="16">
                  <c:v>31.266666666666666</c:v>
                </c:pt>
                <c:pt idx="17">
                  <c:v>26.128571428571426</c:v>
                </c:pt>
                <c:pt idx="18">
                  <c:v>28.033333333333335</c:v>
                </c:pt>
                <c:pt idx="19">
                  <c:v>22.383333333333336</c:v>
                </c:pt>
                <c:pt idx="20">
                  <c:v>17.583333333333332</c:v>
                </c:pt>
                <c:pt idx="21">
                  <c:v>12.919999999999998</c:v>
                </c:pt>
                <c:pt idx="22">
                  <c:v>11.466666666666667</c:v>
                </c:pt>
                <c:pt idx="23">
                  <c:v>13.2</c:v>
                </c:pt>
              </c:numCache>
            </c:numRef>
          </c:val>
        </c:ser>
        <c:ser>
          <c:idx val="1"/>
          <c:order val="1"/>
          <c:tx>
            <c:strRef>
              <c:f>LeafArea_summary!$C$3:$C$4</c:f>
              <c:strCache>
                <c:ptCount val="1"/>
                <c:pt idx="0">
                  <c:v>Feb_P1(50)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LeafArea_summary!$C$5:$C$28</c:f>
              <c:numCache>
                <c:formatCode>General</c:formatCode>
                <c:ptCount val="24"/>
                <c:pt idx="0">
                  <c:v>6.3875000000000002</c:v>
                </c:pt>
                <c:pt idx="1">
                  <c:v>7.5777777777777784</c:v>
                </c:pt>
                <c:pt idx="2">
                  <c:v>8.0222222222222204</c:v>
                </c:pt>
                <c:pt idx="3">
                  <c:v>7.9444444444444446</c:v>
                </c:pt>
                <c:pt idx="4">
                  <c:v>7.3999999999999995</c:v>
                </c:pt>
                <c:pt idx="5">
                  <c:v>8</c:v>
                </c:pt>
                <c:pt idx="6">
                  <c:v>11.249999999999998</c:v>
                </c:pt>
                <c:pt idx="7">
                  <c:v>12.755555555555556</c:v>
                </c:pt>
                <c:pt idx="8">
                  <c:v>14.511764705882351</c:v>
                </c:pt>
                <c:pt idx="9">
                  <c:v>16.566666666666666</c:v>
                </c:pt>
                <c:pt idx="10">
                  <c:v>20.108333333333334</c:v>
                </c:pt>
                <c:pt idx="11">
                  <c:v>25.355555555555561</c:v>
                </c:pt>
                <c:pt idx="12">
                  <c:v>30.522222222222222</c:v>
                </c:pt>
                <c:pt idx="13">
                  <c:v>28.388888888888889</c:v>
                </c:pt>
                <c:pt idx="14">
                  <c:v>30.111111111111111</c:v>
                </c:pt>
                <c:pt idx="15">
                  <c:v>33.54117647058824</c:v>
                </c:pt>
                <c:pt idx="16">
                  <c:v>32.982352941176465</c:v>
                </c:pt>
                <c:pt idx="17">
                  <c:v>35.805882352941175</c:v>
                </c:pt>
                <c:pt idx="18">
                  <c:v>34.046666666666667</c:v>
                </c:pt>
                <c:pt idx="19">
                  <c:v>35.607692307692304</c:v>
                </c:pt>
                <c:pt idx="20">
                  <c:v>36.858333333333327</c:v>
                </c:pt>
                <c:pt idx="21">
                  <c:v>41.766666666666666</c:v>
                </c:pt>
                <c:pt idx="22">
                  <c:v>40.375</c:v>
                </c:pt>
                <c:pt idx="23">
                  <c:v>39.171428571428571</c:v>
                </c:pt>
              </c:numCache>
            </c:numRef>
          </c:val>
        </c:ser>
        <c:ser>
          <c:idx val="2"/>
          <c:order val="2"/>
          <c:tx>
            <c:strRef>
              <c:f>LeafArea_summary!$D$3:$D$4</c:f>
              <c:strCache>
                <c:ptCount val="1"/>
                <c:pt idx="0">
                  <c:v>Nov_P1(50)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LeafArea_summary!$D$5:$D$28</c:f>
              <c:numCache>
                <c:formatCode>General</c:formatCode>
                <c:ptCount val="24"/>
                <c:pt idx="0">
                  <c:v>3.8555555555555561</c:v>
                </c:pt>
                <c:pt idx="1">
                  <c:v>6.3</c:v>
                </c:pt>
                <c:pt idx="2">
                  <c:v>8.0111111111111111</c:v>
                </c:pt>
                <c:pt idx="3">
                  <c:v>10</c:v>
                </c:pt>
                <c:pt idx="4">
                  <c:v>12.077777777777778</c:v>
                </c:pt>
                <c:pt idx="5">
                  <c:v>13.206666666666669</c:v>
                </c:pt>
                <c:pt idx="6">
                  <c:v>14.61</c:v>
                </c:pt>
                <c:pt idx="7">
                  <c:v>18.744444444444444</c:v>
                </c:pt>
                <c:pt idx="8">
                  <c:v>21.222222222222221</c:v>
                </c:pt>
                <c:pt idx="9">
                  <c:v>24.711111111111109</c:v>
                </c:pt>
                <c:pt idx="10">
                  <c:v>26.355555555555554</c:v>
                </c:pt>
                <c:pt idx="11">
                  <c:v>26.677777777777777</c:v>
                </c:pt>
                <c:pt idx="12">
                  <c:v>26.299999999999997</c:v>
                </c:pt>
                <c:pt idx="13">
                  <c:v>23.914285714285711</c:v>
                </c:pt>
                <c:pt idx="14">
                  <c:v>22.066666666666666</c:v>
                </c:pt>
                <c:pt idx="15">
                  <c:v>24.4</c:v>
                </c:pt>
              </c:numCache>
            </c:numRef>
          </c:val>
        </c:ser>
        <c:ser>
          <c:idx val="3"/>
          <c:order val="3"/>
          <c:tx>
            <c:strRef>
              <c:f>LeafArea_summary!$E$3:$E$4</c:f>
              <c:strCache>
                <c:ptCount val="1"/>
                <c:pt idx="0">
                  <c:v>sep_P1(50)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LeafArea_summary!$E$5:$E$28</c:f>
              <c:numCache>
                <c:formatCode>General</c:formatCode>
                <c:ptCount val="24"/>
                <c:pt idx="0">
                  <c:v>2.75</c:v>
                </c:pt>
                <c:pt idx="1">
                  <c:v>6.166666666666667</c:v>
                </c:pt>
                <c:pt idx="2">
                  <c:v>8.3777777777777764</c:v>
                </c:pt>
                <c:pt idx="3">
                  <c:v>10.488888888888889</c:v>
                </c:pt>
                <c:pt idx="4">
                  <c:v>11.955555555555556</c:v>
                </c:pt>
                <c:pt idx="5">
                  <c:v>14.366666666666667</c:v>
                </c:pt>
                <c:pt idx="6">
                  <c:v>15.264285714285716</c:v>
                </c:pt>
                <c:pt idx="7">
                  <c:v>17.753846153846155</c:v>
                </c:pt>
                <c:pt idx="8">
                  <c:v>19.07</c:v>
                </c:pt>
                <c:pt idx="9">
                  <c:v>25.083333333333332</c:v>
                </c:pt>
                <c:pt idx="10">
                  <c:v>30.616666666666664</c:v>
                </c:pt>
                <c:pt idx="11">
                  <c:v>32.233333333333327</c:v>
                </c:pt>
                <c:pt idx="12">
                  <c:v>35.739999999999995</c:v>
                </c:pt>
                <c:pt idx="13">
                  <c:v>42.25</c:v>
                </c:pt>
                <c:pt idx="14">
                  <c:v>44.1</c:v>
                </c:pt>
                <c:pt idx="15">
                  <c:v>47.507692307692302</c:v>
                </c:pt>
                <c:pt idx="16">
                  <c:v>46.484615384615388</c:v>
                </c:pt>
                <c:pt idx="17">
                  <c:v>45.518181818181823</c:v>
                </c:pt>
                <c:pt idx="18">
                  <c:v>44.033333333333331</c:v>
                </c:pt>
                <c:pt idx="19">
                  <c:v>38.128571428571433</c:v>
                </c:pt>
                <c:pt idx="20">
                  <c:v>36.299999999999997</c:v>
                </c:pt>
                <c:pt idx="21">
                  <c:v>33.214285714285715</c:v>
                </c:pt>
                <c:pt idx="22">
                  <c:v>29.671428571428571</c:v>
                </c:pt>
                <c:pt idx="23">
                  <c:v>22.700000000000006</c:v>
                </c:pt>
              </c:numCache>
            </c:numRef>
          </c:val>
        </c:ser>
        <c:ser>
          <c:idx val="4"/>
          <c:order val="4"/>
          <c:tx>
            <c:strRef>
              <c:f>LeafArea_summary!$F$3:$F$4</c:f>
              <c:strCache>
                <c:ptCount val="1"/>
                <c:pt idx="0">
                  <c:v>G1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LeafArea_summary!$F$5:$F$28</c:f>
              <c:numCache>
                <c:formatCode>General</c:formatCode>
                <c:ptCount val="24"/>
                <c:pt idx="0">
                  <c:v>7.9666666666666668</c:v>
                </c:pt>
                <c:pt idx="1">
                  <c:v>16.12222222222222</c:v>
                </c:pt>
                <c:pt idx="2">
                  <c:v>17.766666666666666</c:v>
                </c:pt>
                <c:pt idx="3">
                  <c:v>19.783333333333331</c:v>
                </c:pt>
                <c:pt idx="4">
                  <c:v>24.027777777777782</c:v>
                </c:pt>
                <c:pt idx="5">
                  <c:v>31.711111111111116</c:v>
                </c:pt>
                <c:pt idx="6">
                  <c:v>43.433333333333344</c:v>
                </c:pt>
                <c:pt idx="7">
                  <c:v>54.965624999999989</c:v>
                </c:pt>
                <c:pt idx="8">
                  <c:v>61.831250000000011</c:v>
                </c:pt>
                <c:pt idx="9">
                  <c:v>65.475999999999999</c:v>
                </c:pt>
                <c:pt idx="10">
                  <c:v>77.694736842105272</c:v>
                </c:pt>
                <c:pt idx="11">
                  <c:v>79.629411764705878</c:v>
                </c:pt>
                <c:pt idx="12">
                  <c:v>85.747058823529414</c:v>
                </c:pt>
                <c:pt idx="13">
                  <c:v>81.744444444444454</c:v>
                </c:pt>
                <c:pt idx="14">
                  <c:v>71.674999999999983</c:v>
                </c:pt>
                <c:pt idx="15">
                  <c:v>56.75</c:v>
                </c:pt>
                <c:pt idx="16">
                  <c:v>41.821052631578944</c:v>
                </c:pt>
                <c:pt idx="17">
                  <c:v>28.291666666666668</c:v>
                </c:pt>
                <c:pt idx="18">
                  <c:v>26.5</c:v>
                </c:pt>
                <c:pt idx="19">
                  <c:v>23.466666666666669</c:v>
                </c:pt>
                <c:pt idx="20">
                  <c:v>1.65</c:v>
                </c:pt>
              </c:numCache>
            </c:numRef>
          </c:val>
        </c:ser>
        <c:ser>
          <c:idx val="5"/>
          <c:order val="5"/>
          <c:tx>
            <c:strRef>
              <c:f>LeafArea_summary!$G$3:$G$4</c:f>
              <c:strCache>
                <c:ptCount val="1"/>
                <c:pt idx="0">
                  <c:v>G2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LeafArea_summary!$G$5:$G$28</c:f>
              <c:numCache>
                <c:formatCode>General</c:formatCode>
                <c:ptCount val="24"/>
                <c:pt idx="0">
                  <c:v>4.9555555555555548</c:v>
                </c:pt>
                <c:pt idx="1">
                  <c:v>9.3777777777777764</c:v>
                </c:pt>
                <c:pt idx="2">
                  <c:v>10.627777777777776</c:v>
                </c:pt>
                <c:pt idx="3">
                  <c:v>12.438888888888888</c:v>
                </c:pt>
                <c:pt idx="4">
                  <c:v>17.283333333333335</c:v>
                </c:pt>
                <c:pt idx="5">
                  <c:v>23.866666666666664</c:v>
                </c:pt>
                <c:pt idx="6">
                  <c:v>28.341935483870969</c:v>
                </c:pt>
                <c:pt idx="7">
                  <c:v>39.040624999999999</c:v>
                </c:pt>
                <c:pt idx="8">
                  <c:v>46.524999999999991</c:v>
                </c:pt>
                <c:pt idx="9">
                  <c:v>51.996000000000002</c:v>
                </c:pt>
                <c:pt idx="10">
                  <c:v>66.121052631578948</c:v>
                </c:pt>
                <c:pt idx="11">
                  <c:v>77.347058823529423</c:v>
                </c:pt>
                <c:pt idx="12">
                  <c:v>78.411764705882348</c:v>
                </c:pt>
                <c:pt idx="13">
                  <c:v>73.929411764705875</c:v>
                </c:pt>
                <c:pt idx="14">
                  <c:v>62.966666666666683</c:v>
                </c:pt>
                <c:pt idx="15">
                  <c:v>52.268965517241377</c:v>
                </c:pt>
                <c:pt idx="16">
                  <c:v>48.104761904761908</c:v>
                </c:pt>
                <c:pt idx="17">
                  <c:v>34.43333333333333</c:v>
                </c:pt>
                <c:pt idx="18">
                  <c:v>24.141666666666669</c:v>
                </c:pt>
                <c:pt idx="19">
                  <c:v>18.849999999999998</c:v>
                </c:pt>
                <c:pt idx="20">
                  <c:v>15.225</c:v>
                </c:pt>
                <c:pt idx="21">
                  <c:v>2.3499999999999996</c:v>
                </c:pt>
              </c:numCache>
            </c:numRef>
          </c:val>
        </c:ser>
        <c:ser>
          <c:idx val="6"/>
          <c:order val="6"/>
          <c:tx>
            <c:strRef>
              <c:f>LeafArea_summary!$H$3:$H$4</c:f>
              <c:strCache>
                <c:ptCount val="1"/>
                <c:pt idx="0">
                  <c:v>G3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LeafArea_summary!$H$5:$H$28</c:f>
              <c:numCache>
                <c:formatCode>General</c:formatCode>
                <c:ptCount val="24"/>
                <c:pt idx="0">
                  <c:v>7.0611111111111118</c:v>
                </c:pt>
                <c:pt idx="1">
                  <c:v>10.927777777777775</c:v>
                </c:pt>
                <c:pt idx="2">
                  <c:v>10.455555555555556</c:v>
                </c:pt>
                <c:pt idx="3">
                  <c:v>12.994444444444445</c:v>
                </c:pt>
                <c:pt idx="4">
                  <c:v>16.170588235294119</c:v>
                </c:pt>
                <c:pt idx="5">
                  <c:v>23.355555555555558</c:v>
                </c:pt>
                <c:pt idx="6">
                  <c:v>34.970588235294123</c:v>
                </c:pt>
                <c:pt idx="7">
                  <c:v>44.18181818181818</c:v>
                </c:pt>
                <c:pt idx="8">
                  <c:v>47.567741935483859</c:v>
                </c:pt>
                <c:pt idx="9">
                  <c:v>55.081818181818193</c:v>
                </c:pt>
                <c:pt idx="10">
                  <c:v>63.95555555555557</c:v>
                </c:pt>
                <c:pt idx="11">
                  <c:v>67.966666666666669</c:v>
                </c:pt>
                <c:pt idx="12">
                  <c:v>60.783333333333339</c:v>
                </c:pt>
                <c:pt idx="13">
                  <c:v>58.18333333333333</c:v>
                </c:pt>
                <c:pt idx="14">
                  <c:v>48.6</c:v>
                </c:pt>
                <c:pt idx="15">
                  <c:v>37.261904761904759</c:v>
                </c:pt>
                <c:pt idx="16">
                  <c:v>27.71875</c:v>
                </c:pt>
                <c:pt idx="17">
                  <c:v>18.720000000000002</c:v>
                </c:pt>
                <c:pt idx="18">
                  <c:v>14.716666666666667</c:v>
                </c:pt>
                <c:pt idx="19">
                  <c:v>12.166666666666666</c:v>
                </c:pt>
                <c:pt idx="20">
                  <c:v>6.8</c:v>
                </c:pt>
              </c:numCache>
            </c:numRef>
          </c:val>
        </c:ser>
        <c:ser>
          <c:idx val="7"/>
          <c:order val="7"/>
          <c:tx>
            <c:strRef>
              <c:f>LeafArea_summary!$I$3:$I$4</c:f>
              <c:strCache>
                <c:ptCount val="1"/>
                <c:pt idx="0">
                  <c:v>G4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LeafArea_summary!$I$5:$I$28</c:f>
              <c:numCache>
                <c:formatCode>General</c:formatCode>
                <c:ptCount val="24"/>
                <c:pt idx="0">
                  <c:v>3.5611111111111118</c:v>
                </c:pt>
                <c:pt idx="1">
                  <c:v>6.8722222222222236</c:v>
                </c:pt>
                <c:pt idx="2">
                  <c:v>11.883333333333335</c:v>
                </c:pt>
                <c:pt idx="3">
                  <c:v>15.083333333333334</c:v>
                </c:pt>
                <c:pt idx="4">
                  <c:v>18.144444444444446</c:v>
                </c:pt>
                <c:pt idx="5">
                  <c:v>20.737500000000004</c:v>
                </c:pt>
                <c:pt idx="6">
                  <c:v>28.634374999999999</c:v>
                </c:pt>
                <c:pt idx="7">
                  <c:v>41.148387096774186</c:v>
                </c:pt>
                <c:pt idx="8">
                  <c:v>50.817241379310353</c:v>
                </c:pt>
                <c:pt idx="9">
                  <c:v>61.731999999999999</c:v>
                </c:pt>
                <c:pt idx="10">
                  <c:v>69.509523809523813</c:v>
                </c:pt>
                <c:pt idx="11">
                  <c:v>75.894444444444431</c:v>
                </c:pt>
                <c:pt idx="12">
                  <c:v>69.444444444444429</c:v>
                </c:pt>
                <c:pt idx="13">
                  <c:v>67.578571428571422</c:v>
                </c:pt>
                <c:pt idx="14">
                  <c:v>56.441935483870971</c:v>
                </c:pt>
                <c:pt idx="15">
                  <c:v>46.324137931034485</c:v>
                </c:pt>
                <c:pt idx="16">
                  <c:v>31.747619047619054</c:v>
                </c:pt>
                <c:pt idx="17">
                  <c:v>19.614285714285717</c:v>
                </c:pt>
                <c:pt idx="18">
                  <c:v>12.9375</c:v>
                </c:pt>
                <c:pt idx="19">
                  <c:v>3</c:v>
                </c:pt>
              </c:numCache>
            </c:numRef>
          </c:val>
        </c:ser>
        <c:ser>
          <c:idx val="8"/>
          <c:order val="8"/>
          <c:tx>
            <c:strRef>
              <c:f>LeafArea_summary!$J$3:$J$4</c:f>
              <c:strCache>
                <c:ptCount val="1"/>
                <c:pt idx="0">
                  <c:v>G5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LeafArea_summary!$J$5:$J$28</c:f>
              <c:numCache>
                <c:formatCode>General</c:formatCode>
                <c:ptCount val="24"/>
                <c:pt idx="0">
                  <c:v>5.0722222222222211</c:v>
                </c:pt>
                <c:pt idx="1">
                  <c:v>9.0444444444444443</c:v>
                </c:pt>
                <c:pt idx="2">
                  <c:v>11.216666666666669</c:v>
                </c:pt>
                <c:pt idx="3">
                  <c:v>11.68333333333333</c:v>
                </c:pt>
                <c:pt idx="4">
                  <c:v>17.527777777777779</c:v>
                </c:pt>
                <c:pt idx="5">
                  <c:v>26.955555555555552</c:v>
                </c:pt>
                <c:pt idx="6">
                  <c:v>33.684374999999996</c:v>
                </c:pt>
                <c:pt idx="7">
                  <c:v>41.872727272727268</c:v>
                </c:pt>
                <c:pt idx="8">
                  <c:v>51.836666666666659</c:v>
                </c:pt>
                <c:pt idx="9">
                  <c:v>51.559090909090898</c:v>
                </c:pt>
                <c:pt idx="10">
                  <c:v>58.05263157894737</c:v>
                </c:pt>
                <c:pt idx="11">
                  <c:v>63.823529411764703</c:v>
                </c:pt>
                <c:pt idx="12">
                  <c:v>72.887500000000003</c:v>
                </c:pt>
                <c:pt idx="13">
                  <c:v>68.226666666666659</c:v>
                </c:pt>
                <c:pt idx="14">
                  <c:v>59.381818181818176</c:v>
                </c:pt>
                <c:pt idx="15">
                  <c:v>51.248275862068965</c:v>
                </c:pt>
                <c:pt idx="16">
                  <c:v>38.162500000000001</c:v>
                </c:pt>
                <c:pt idx="17">
                  <c:v>27.213333333333331</c:v>
                </c:pt>
                <c:pt idx="18">
                  <c:v>17.333333333333332</c:v>
                </c:pt>
                <c:pt idx="19">
                  <c:v>10.933333333333332</c:v>
                </c:pt>
                <c:pt idx="20">
                  <c:v>9.6999999999999993</c:v>
                </c:pt>
                <c:pt idx="21">
                  <c:v>2.9</c:v>
                </c:pt>
              </c:numCache>
            </c:numRef>
          </c:val>
        </c:ser>
        <c:ser>
          <c:idx val="9"/>
          <c:order val="9"/>
          <c:tx>
            <c:strRef>
              <c:f>LeafArea_summary!$K$3:$K$4</c:f>
              <c:strCache>
                <c:ptCount val="1"/>
                <c:pt idx="0">
                  <c:v>G6</c:v>
                </c:pt>
              </c:strCache>
            </c:strRef>
          </c:tx>
          <c:cat>
            <c:strRef>
              <c:f>LeafArea_summary!$A$5:$A$28</c:f>
              <c:strCache>
                <c:ptCount val="24"/>
                <c:pt idx="0">
                  <c:v>Average of MS1</c:v>
                </c:pt>
                <c:pt idx="1">
                  <c:v>Average of MS2</c:v>
                </c:pt>
                <c:pt idx="2">
                  <c:v>Average of MS3</c:v>
                </c:pt>
                <c:pt idx="3">
                  <c:v>Average of MS4</c:v>
                </c:pt>
                <c:pt idx="4">
                  <c:v>Average of MS5</c:v>
                </c:pt>
                <c:pt idx="5">
                  <c:v>Average of MS6</c:v>
                </c:pt>
                <c:pt idx="6">
                  <c:v>Average of MS7</c:v>
                </c:pt>
                <c:pt idx="7">
                  <c:v>Average of MS8</c:v>
                </c:pt>
                <c:pt idx="8">
                  <c:v>Average of MS9</c:v>
                </c:pt>
                <c:pt idx="9">
                  <c:v>Average of MS10</c:v>
                </c:pt>
                <c:pt idx="10">
                  <c:v>Average of MS11</c:v>
                </c:pt>
                <c:pt idx="11">
                  <c:v>Average of MS12</c:v>
                </c:pt>
                <c:pt idx="12">
                  <c:v>Average of MS13</c:v>
                </c:pt>
                <c:pt idx="13">
                  <c:v>Average of MS14</c:v>
                </c:pt>
                <c:pt idx="14">
                  <c:v>Average of MS15</c:v>
                </c:pt>
                <c:pt idx="15">
                  <c:v>Average of MS16</c:v>
                </c:pt>
                <c:pt idx="16">
                  <c:v>Average of MS17</c:v>
                </c:pt>
                <c:pt idx="17">
                  <c:v>Average of MS18</c:v>
                </c:pt>
                <c:pt idx="18">
                  <c:v>Average of MS19</c:v>
                </c:pt>
                <c:pt idx="19">
                  <c:v>Average of MS20</c:v>
                </c:pt>
                <c:pt idx="20">
                  <c:v>Average of MS21</c:v>
                </c:pt>
                <c:pt idx="21">
                  <c:v>Average of MS22</c:v>
                </c:pt>
                <c:pt idx="22">
                  <c:v>Average of MS23</c:v>
                </c:pt>
                <c:pt idx="23">
                  <c:v>Average of MS24</c:v>
                </c:pt>
              </c:strCache>
            </c:strRef>
          </c:cat>
          <c:val>
            <c:numRef>
              <c:f>LeafArea_summary!$K$5:$K$28</c:f>
              <c:numCache>
                <c:formatCode>General</c:formatCode>
                <c:ptCount val="24"/>
                <c:pt idx="0">
                  <c:v>5.1777777777777771</c:v>
                </c:pt>
                <c:pt idx="1">
                  <c:v>9.1388888888888893</c:v>
                </c:pt>
                <c:pt idx="2">
                  <c:v>9.68333333333333</c:v>
                </c:pt>
                <c:pt idx="3">
                  <c:v>12.122222222222224</c:v>
                </c:pt>
                <c:pt idx="4">
                  <c:v>16.211111111111112</c:v>
                </c:pt>
                <c:pt idx="5">
                  <c:v>28.25</c:v>
                </c:pt>
                <c:pt idx="6">
                  <c:v>38.375000000000007</c:v>
                </c:pt>
                <c:pt idx="7">
                  <c:v>46.003030303030322</c:v>
                </c:pt>
                <c:pt idx="8">
                  <c:v>53.954545454545453</c:v>
                </c:pt>
                <c:pt idx="9">
                  <c:v>56.882758620689657</c:v>
                </c:pt>
                <c:pt idx="10">
                  <c:v>69.874999999999986</c:v>
                </c:pt>
                <c:pt idx="11">
                  <c:v>74.282352941176484</c:v>
                </c:pt>
                <c:pt idx="12">
                  <c:v>67.037500000000009</c:v>
                </c:pt>
                <c:pt idx="13">
                  <c:v>67.45</c:v>
                </c:pt>
                <c:pt idx="14">
                  <c:v>64.121428571428552</c:v>
                </c:pt>
                <c:pt idx="15">
                  <c:v>53.583333333333321</c:v>
                </c:pt>
                <c:pt idx="16">
                  <c:v>44.073684210526324</c:v>
                </c:pt>
                <c:pt idx="17">
                  <c:v>38.4</c:v>
                </c:pt>
                <c:pt idx="18">
                  <c:v>20.308333333333334</c:v>
                </c:pt>
                <c:pt idx="19">
                  <c:v>27.333333333333332</c:v>
                </c:pt>
                <c:pt idx="20">
                  <c:v>13.45</c:v>
                </c:pt>
                <c:pt idx="21">
                  <c:v>8.8000000000000007</c:v>
                </c:pt>
              </c:numCache>
            </c:numRef>
          </c:val>
        </c:ser>
        <c:marker val="1"/>
        <c:axId val="57357824"/>
        <c:axId val="57359360"/>
      </c:lineChart>
      <c:catAx>
        <c:axId val="57357824"/>
        <c:scaling>
          <c:orientation val="minMax"/>
        </c:scaling>
        <c:axPos val="b"/>
        <c:tickLblPos val="nextTo"/>
        <c:crossAx val="57359360"/>
        <c:crosses val="autoZero"/>
        <c:auto val="1"/>
        <c:lblAlgn val="ctr"/>
        <c:lblOffset val="100"/>
      </c:catAx>
      <c:valAx>
        <c:axId val="57359360"/>
        <c:scaling>
          <c:orientation val="minMax"/>
        </c:scaling>
        <c:axPos val="l"/>
        <c:majorGridlines/>
        <c:numFmt formatCode="General" sourceLinked="1"/>
        <c:tickLblPos val="nextTo"/>
        <c:crossAx val="5735782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NZ"/>
  <c:chart>
    <c:plotArea>
      <c:layout/>
      <c:scatterChart>
        <c:scatterStyle val="lineMarker"/>
        <c:ser>
          <c:idx val="0"/>
          <c:order val="0"/>
          <c:spPr>
            <a:ln w="28575">
              <a:noFill/>
            </a:ln>
          </c:spPr>
          <c:xVal>
            <c:numRef>
              <c:f>'Flowering summary'!$G$5:$G$22</c:f>
              <c:numCache>
                <c:formatCode>General</c:formatCode>
                <c:ptCount val="18"/>
                <c:pt idx="0">
                  <c:v>13.194050788879395</c:v>
                </c:pt>
                <c:pt idx="4">
                  <c:v>16.522487640380859</c:v>
                </c:pt>
                <c:pt idx="8">
                  <c:v>16.216461181640625</c:v>
                </c:pt>
                <c:pt idx="12">
                  <c:v>14.663347244262695</c:v>
                </c:pt>
                <c:pt idx="17">
                  <c:v>16.264736175537109</c:v>
                </c:pt>
              </c:numCache>
            </c:numRef>
          </c:xVal>
          <c:yVal>
            <c:numRef>
              <c:f>'Flowering summary'!$H$5:$H$22</c:f>
              <c:numCache>
                <c:formatCode>General</c:formatCode>
                <c:ptCount val="18"/>
                <c:pt idx="0" formatCode="0.0">
                  <c:v>18.146341463414632</c:v>
                </c:pt>
                <c:pt idx="4" formatCode="0.0">
                  <c:v>15.679012345679013</c:v>
                </c:pt>
                <c:pt idx="8" formatCode="0.0">
                  <c:v>15.574712643678161</c:v>
                </c:pt>
                <c:pt idx="12" formatCode="0.0">
                  <c:v>16.430232558139537</c:v>
                </c:pt>
                <c:pt idx="17" formatCode="0.0">
                  <c:v>12.4</c:v>
                </c:pt>
              </c:numCache>
            </c:numRef>
          </c:yVal>
        </c:ser>
        <c:axId val="90225280"/>
        <c:axId val="61010304"/>
      </c:scatterChart>
      <c:valAx>
        <c:axId val="90225280"/>
        <c:scaling>
          <c:orientation val="minMax"/>
        </c:scaling>
        <c:axPos val="b"/>
        <c:numFmt formatCode="General" sourceLinked="1"/>
        <c:tickLblPos val="nextTo"/>
        <c:crossAx val="61010304"/>
        <c:crosses val="autoZero"/>
        <c:crossBetween val="midCat"/>
      </c:valAx>
      <c:valAx>
        <c:axId val="61010304"/>
        <c:scaling>
          <c:orientation val="minMax"/>
        </c:scaling>
        <c:axPos val="l"/>
        <c:majorGridlines/>
        <c:numFmt formatCode="0.0" sourceLinked="1"/>
        <c:tickLblPos val="nextTo"/>
        <c:crossAx val="90225280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000000000000111" l="0.70000000000000062" r="0.70000000000000062" t="0.75000000000000111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104775</xdr:colOff>
      <xdr:row>17</xdr:row>
      <xdr:rowOff>28575</xdr:rowOff>
    </xdr:from>
    <xdr:to>
      <xdr:col>7</xdr:col>
      <xdr:colOff>333375</xdr:colOff>
      <xdr:row>31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9</xdr:row>
      <xdr:rowOff>19050</xdr:rowOff>
    </xdr:from>
    <xdr:to>
      <xdr:col>8</xdr:col>
      <xdr:colOff>342900</xdr:colOff>
      <xdr:row>31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5</xdr:row>
      <xdr:rowOff>9524</xdr:rowOff>
    </xdr:from>
    <xdr:to>
      <xdr:col>5</xdr:col>
      <xdr:colOff>161925</xdr:colOff>
      <xdr:row>24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1000125</xdr:colOff>
      <xdr:row>9</xdr:row>
      <xdr:rowOff>133349</xdr:rowOff>
    </xdr:from>
    <xdr:to>
      <xdr:col>10</xdr:col>
      <xdr:colOff>285750</xdr:colOff>
      <xdr:row>37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6</xdr:row>
      <xdr:rowOff>38100</xdr:rowOff>
    </xdr:from>
    <xdr:to>
      <xdr:col>16</xdr:col>
      <xdr:colOff>314325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Microsoft%20Office/Office12/ADDINS/CustomFunctions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CustomFunctions"/>
    </sheetNames>
    <definedNames>
      <definedName name="day_length"/>
    </definedNames>
    <sheetDataSet>
      <sheetData sheetId="0"/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flhxb" refreshedDate="40799.075707986114" createdVersion="3" refreshedVersion="3" minRefreshableVersion="3" recordCount="585">
  <cacheSource type="worksheet">
    <worksheetSource ref="C3:AS588" sheet="Biomass_dataset"/>
  </cacheSource>
  <cacheFields count="43">
    <cacheField name="DATE" numFmtId="0">
      <sharedItems containsNonDate="0" containsDate="1" containsString="0" containsBlank="1" minDate="1998-01-08T00:00:00" maxDate="1999-02-24T00:00:00" count="48">
        <d v="1998-01-08T00:00:00"/>
        <d v="1998-01-15T00:00:00"/>
        <d v="1998-01-22T00:00:00"/>
        <d v="1998-01-29T00:00:00"/>
        <d v="1998-02-05T00:00:00"/>
        <d v="1998-02-12T00:00:00"/>
        <d v="1998-02-17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30T00:00:00"/>
        <d v="1998-04-01T00:00:00"/>
        <d v="1998-04-15T00:00:00"/>
        <d v="1998-04-23T00:00:00"/>
        <d v="1998-04-30T00:00:00"/>
        <d v="1998-05-06T00:00:00"/>
        <d v="1998-05-14T00:00:00"/>
        <d v="1998-05-28T00:00:00"/>
        <d v="1998-06-15T00:00:00"/>
        <d v="1998-06-29T00:00:00"/>
        <d v="1998-12-14T00:00:00"/>
        <d v="1998-12-21T00:00:00"/>
        <d v="1998-12-28T00:00:00"/>
        <d v="1999-01-04T00:00:00"/>
        <d v="1999-01-12T00:00:00"/>
        <d v="1999-01-27T00:00:00"/>
        <d v="1999-02-08T00:00:00"/>
        <d v="1998-10-19T00:00:00"/>
        <d v="1998-10-27T00:00:00"/>
        <d v="1998-11-02T00:00:00"/>
        <d v="1998-11-09T00:00:00"/>
        <d v="1998-11-15T00:00:00"/>
        <d v="1998-11-22T00:00:00"/>
        <d v="1998-11-30T00:00:00"/>
        <d v="1998-12-07T00:00:00"/>
        <d v="1998-12-22T00:00:00"/>
        <d v="1999-01-11T00:00:00"/>
        <d v="1999-01-25T00:00:00"/>
        <m/>
        <d v="1999-01-18T00:00:00"/>
        <d v="1999-02-23T00:00:00"/>
      </sharedItems>
    </cacheField>
    <cacheField name="Sowing Date" numFmtId="0">
      <sharedItems containsBlank="1" count="6">
        <s v="Dec"/>
        <s v="Feb"/>
        <s v="Nov"/>
        <s v="Sep"/>
        <s v="Oct"/>
        <m/>
      </sharedItems>
    </cacheField>
    <cacheField name="Population" numFmtId="0">
      <sharedItems containsBlank="1" containsMixedTypes="1" containsNumber="1" containsInteger="1" minValue="100" maxValue="100" count="5">
        <s v="P1(50)"/>
        <s v="P2(100)"/>
        <s v="P3(150)"/>
        <n v="100"/>
        <m/>
      </sharedItems>
    </cacheField>
    <cacheField name="Genotype" numFmtId="0">
      <sharedItems containsBlank="1" count="7">
        <m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Rep" numFmtId="0">
      <sharedItems containsString="0" containsBlank="1" containsNumber="1" containsInteger="1" minValue="1" maxValue="3"/>
    </cacheField>
    <cacheField name="Sample Area (m2)" numFmtId="0">
      <sharedItems containsString="0" containsBlank="1" containsNumber="1" minValue="0.06" maxValue="1"/>
    </cacheField>
    <cacheField name="SS Plant No." numFmtId="0">
      <sharedItems containsString="0" containsBlank="1" containsNumber="1" containsInteger="1" minValue="3" maxValue="30"/>
    </cacheField>
    <cacheField name="Rest Plant No" numFmtId="0">
      <sharedItems containsString="0" containsBlank="1" containsNumber="1" containsInteger="1" minValue="0" maxValue="79"/>
    </cacheField>
    <cacheField name="Total Plant No." numFmtId="0">
      <sharedItems containsString="0" containsBlank="1" containsNumber="1" containsInteger="1" minValue="6" maxValue="166"/>
    </cacheField>
    <cacheField name="SS Leaf DW (g)" numFmtId="0">
      <sharedItems containsString="0" containsBlank="1" containsNumber="1" minValue="0" maxValue="37.4"/>
    </cacheField>
    <cacheField name="SS Stem DW (g)" numFmtId="0">
      <sharedItems containsString="0" containsBlank="1" containsNumber="1" minValue="0.08" maxValue="142.4"/>
    </cacheField>
    <cacheField name="SS Shell DW (g)" numFmtId="0">
      <sharedItems containsString="0" containsBlank="1" containsNumber="1" minValue="0" maxValue="37.6"/>
    </cacheField>
    <cacheField name="SS grain DW (g)" numFmtId="0">
      <sharedItems containsString="0" containsBlank="1" containsNumber="1" minValue="0" maxValue="194.9"/>
    </cacheField>
    <cacheField name="SS total DW (g)" numFmtId="0">
      <sharedItems containsString="0" containsBlank="1" containsNumber="1" minValue="0" maxValue="374.9"/>
    </cacheField>
    <cacheField name="SS DW/plant" numFmtId="0">
      <sharedItems containsString="0" containsBlank="1" containsNumber="1" minValue="0" maxValue="41.76"/>
    </cacheField>
    <cacheField name="Rest Total DW (g)" numFmtId="0">
      <sharedItems containsString="0" containsBlank="1" containsNumber="1" minValue="0.52" maxValue="408.5"/>
    </cacheField>
    <cacheField name="Rest DW/plant" numFmtId="0">
      <sharedItems containsBlank="1" containsMixedTypes="1" containsNumber="1" minValue="0" maxValue="31.755555555555556"/>
    </cacheField>
    <cacheField name="Total DWT" numFmtId="0">
      <sharedItems containsString="0" containsBlank="1" containsNumber="1" minValue="0.83000000000000007" maxValue="505.82"/>
    </cacheField>
    <cacheField name="Total Leaf DW (g)" numFmtId="0">
      <sharedItems containsBlank="1" containsMixedTypes="1" containsNumber="1" minValue="0" maxValue="55.436637868970486"/>
    </cacheField>
    <cacheField name="Total Stem DW (g)" numFmtId="0">
      <sharedItems containsBlank="1" containsMixedTypes="1" containsNumber="1" minValue="0.2945161290322581" maxValue="232.576724262059"/>
    </cacheField>
    <cacheField name="Total Shell DW (g)" numFmtId="0">
      <sharedItems containsBlank="1" containsMixedTypes="1" containsNumber="1" minValue="0" maxValue="84.416004319654419"/>
    </cacheField>
    <cacheField name="Total Peas DW (g) " numFmtId="0">
      <sharedItems containsBlank="1" containsMixedTypes="1" containsNumber="1" minValue="0" maxValue="217.41112412659268"/>
    </cacheField>
    <cacheField name="Plant Wt" numFmtId="0">
      <sharedItems containsString="0" containsBlank="1" containsNumber="1" minValue="8.6363636363636365E-2" maxValue="34.256666666666668"/>
    </cacheField>
    <cacheField name="Leaf Wt (g/m2)" numFmtId="0">
      <sharedItems containsBlank="1" containsMixedTypes="1" containsNumber="1" minValue="0" maxValue="393.0542754736303"/>
    </cacheField>
    <cacheField name="Stem Wt (g/m2)" numFmtId="2">
      <sharedItems containsBlank="1" containsMixedTypes="1" containsNumber="1" minValue="1.1972200367164965" maxValue="969.0696844252459"/>
    </cacheField>
    <cacheField name="Shell Wt (g/m2)" numFmtId="0">
      <sharedItems containsBlank="1" containsMixedTypes="1" containsNumber="1" minValue="0" maxValue="967.16235632183907"/>
    </cacheField>
    <cacheField name="Grain Wt (g/m2)" numFmtId="0">
      <sharedItems containsBlank="1" containsMixedTypes="1" containsNumber="1" minValue="0" maxValue="921.23357680759614"/>
    </cacheField>
    <cacheField name="Pod Wt (g/m2)" numFmtId="2">
      <sharedItems containsBlank="1" containsMixedTypes="1" containsNumber="1" minValue="0" maxValue="1404.0136318320431"/>
    </cacheField>
    <cacheField name="Total DW (g/m2)" numFmtId="2">
      <sharedItems containsBlank="1" containsMixedTypes="1" containsNumber="1" minValue="3.3739837398373993" maxValue="2143.3050847457625"/>
    </cacheField>
    <cacheField name="Pod Number" numFmtId="0">
      <sharedItems containsString="0" containsBlank="1" containsNumber="1" minValue="0" maxValue="291"/>
    </cacheField>
    <cacheField name="Grain number" numFmtId="0">
      <sharedItems containsString="0" containsBlank="1" containsNumber="1" containsInteger="1" minValue="0" maxValue="1132"/>
    </cacheField>
    <cacheField name="Pea Fresh Wt (g)" numFmtId="0">
      <sharedItems containsString="0" containsBlank="1" containsNumber="1" minValue="0" maxValue="95.4"/>
    </cacheField>
    <cacheField name="MC%" numFmtId="0">
      <sharedItems containsNonDate="0" containsString="0" containsBlank="1"/>
    </cacheField>
    <cacheField name="Pods per Plant" numFmtId="164">
      <sharedItems containsBlank="1" containsMixedTypes="1" containsNumber="1" minValue="0" maxValue="22"/>
    </cacheField>
    <cacheField name="Popn" numFmtId="0">
      <sharedItems containsString="0" containsBlank="1" containsNumber="1" minValue="32.520325203252035" maxValue="166"/>
    </cacheField>
    <cacheField name="Shellwt/plant" numFmtId="0">
      <sharedItems containsBlank="1" containsMixedTypes="1" containsNumber="1" minValue="0" maxValue="12.895498084291187"/>
    </cacheField>
    <cacheField name="shellwt/pod" numFmtId="0">
      <sharedItems containsBlank="1" containsMixedTypes="1" containsNumber="1" minValue="0" maxValue="1.7193997445721583"/>
    </cacheField>
    <cacheField name="grains/pod" numFmtId="0">
      <sharedItems containsBlank="1" containsMixedTypes="1" containsNumber="1" minValue="0" maxValue="8.1357142857142861"/>
    </cacheField>
    <cacheField name="grains/m2" numFmtId="0">
      <sharedItems containsBlank="1" containsMixedTypes="1" containsNumber="1" minValue="0" maxValue="5662.4999999999991"/>
    </cacheField>
    <cacheField name="branch number" numFmtId="0">
      <sharedItems containsString="0" containsBlank="1" containsNumber="1" containsInteger="1" minValue="1" maxValue="56"/>
    </cacheField>
    <cacheField name="Branch%" numFmtId="0">
      <sharedItems containsString="0" containsBlank="1" containsNumber="1" minValue="6.6225165562913907E-3" maxValue="1.06"/>
    </cacheField>
    <cacheField name="GrainWT" numFmtId="0">
      <sharedItems containsMixedTypes="1" containsNumber="1" minValue="1.960223662472995E-2" maxValue="0.29468670454837637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flhxb" refreshedDate="40799.999561226854" createdVersion="3" refreshedVersion="3" minRefreshableVersion="3" recordCount="838">
  <cacheSource type="worksheet">
    <worksheetSource ref="C2:H840" sheet="Radiation_dataset"/>
  </cacheSource>
  <cacheFields count="6">
    <cacheField name="date" numFmtId="15">
      <sharedItems containsSemiMixedTypes="0" containsNonDate="0" containsDate="1" containsString="0" minDate="1998-01-19T00:00:00" maxDate="1998-12-25T00:00:00" count="10">
        <d v="1998-01-19T00:00:00"/>
        <d v="1998-02-04T00:00:00"/>
        <d v="1998-02-12T00:00:00"/>
        <d v="1998-02-17T00:00:00"/>
        <d v="1998-02-26T00:00:00"/>
        <d v="1998-03-05T00:00:00"/>
        <d v="1998-03-16T00:00:00"/>
        <d v="1998-12-01T00:00:00"/>
        <d v="1998-12-07T00:00:00"/>
        <d v="1998-12-24T00:00:00"/>
      </sharedItems>
    </cacheField>
    <cacheField name="treatment" numFmtId="0">
      <sharedItems count="10">
        <s v="P3(150)"/>
        <s v=""/>
        <s v="P1(50)"/>
        <s v="P2(100)"/>
        <s v="79/22"/>
        <s v="25/19"/>
        <s v="14/7"/>
        <s v="OSU442-15"/>
        <s v="Primo"/>
        <s v="58/7"/>
      </sharedItems>
    </cacheField>
    <cacheField name="Plot" numFmtId="0">
      <sharedItems containsString="0" containsBlank="1" containsNumber="1" containsInteger="1" minValue="1" maxValue="18"/>
    </cacheField>
    <cacheField name="PAR" numFmtId="0">
      <sharedItems containsSemiMixedTypes="0" containsString="0" containsNumber="1" containsInteger="1" minValue="7" maxValue="2459"/>
    </cacheField>
    <cacheField name="Sunfleck" numFmtId="0">
      <sharedItems containsString="0" containsBlank="1" containsNumber="1" minValue="1.2" maxValue="100"/>
    </cacheField>
    <cacheField name="Int (%)" numFmtId="0">
      <sharedItems containsString="0" containsBlank="1" containsNumber="1" minValue="6.6129032258064591" maxValue="98.925112213560126"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flhxb" refreshedDate="40800.026954166664" createdVersion="3" refreshedVersion="3" minRefreshableVersion="3" recordCount="540">
  <cacheSource type="worksheet">
    <worksheetSource ref="A1:I541" sheet="Flowering_data"/>
  </cacheSource>
  <cacheFields count="9">
    <cacheField name="Experiment" numFmtId="0">
      <sharedItems/>
    </cacheField>
    <cacheField name="Sowing_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unt="9">
        <s v="P3(150)"/>
        <s v="P1(50)"/>
        <s v="P2(100)"/>
        <s v="79/22"/>
        <s v="25/19"/>
        <s v="14/7"/>
        <s v="OSU442-15"/>
        <s v="Primo"/>
        <s v="58/7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NFF" numFmtId="0">
      <sharedItems containsString="0" containsBlank="1" containsNumber="1" containsInteger="1" minValue="10" maxValue="20"/>
    </cacheField>
    <cacheField name="fnn" numFmtId="0">
      <sharedItems containsString="0" containsBlank="1" containsNumber="1" containsInteger="1" minValue="14" maxValue="29"/>
    </cacheField>
    <cacheField name="nfn" numFmtId="0">
      <sharedItems containsBlank="1" containsMixedTypes="1" containsNumber="1" containsInteger="1" minValue="2" maxValue="13"/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cflhxb" refreshedDate="40800.027620370369" createdVersion="3" refreshedVersion="3" minRefreshableVersion="3" recordCount="837">
  <cacheSource type="worksheet">
    <worksheetSource ref="B7:CE844" sheet="LeafArea_dataset"/>
  </cacheSource>
  <cacheFields count="82">
    <cacheField name="Harvest_date" numFmtId="15">
      <sharedItems containsSemiMixedTypes="0" containsNonDate="0" containsDate="1" containsString="0" minDate="1998-01-29T00:00:00" maxDate="1999-01-16T00:00:00"/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cflhxb" refreshedDate="40800.02812210648" createdVersion="3" refreshedVersion="3" minRefreshableVersion="3" recordCount="9630">
  <cacheSource type="worksheet">
    <worksheetSource ref="A2:J9632" sheet="Node_data_set"/>
  </cacheSource>
  <cacheFields count="10">
    <cacheField name="Experiment" numFmtId="0">
      <sharedItems count="2">
        <s v="sowing rate"/>
        <s v="variety"/>
      </sharedItems>
    </cacheField>
    <cacheField name="Genotype" numFmtId="0">
      <sharedItems containsDate="1" containsMixedTypes="1" minDate="2011-07-14T00:00:00" maxDate="2011-07-15T00:00:00" count="6">
        <s v="primo"/>
        <s v="79/22"/>
        <s v="25/19"/>
        <d v="2011-07-14T00:00:00"/>
        <s v="OSU442-15"/>
        <s v="58/7"/>
      </sharedItems>
    </cacheField>
    <cacheField name="Sowing date" numFmtId="0">
      <sharedItems count="5">
        <s v="Dec"/>
        <s v="Feb"/>
        <s v="Nov"/>
        <s v="Sep"/>
        <s v="Oct"/>
      </sharedItems>
    </cacheField>
    <cacheField name="Plot" numFmtId="0">
      <sharedItems containsSemiMixedTypes="0" containsString="0" containsNumber="1" containsInteger="1" minValue="1" maxValue="18"/>
    </cacheField>
    <cacheField name="Popn" numFmtId="0">
      <sharedItems containsMixedTypes="1" containsNumber="1" containsInteger="1" minValue="100" maxValue="100" count="4">
        <s v="P3(150)"/>
        <s v="P1(50)"/>
        <s v="P2(100)"/>
        <n v="100"/>
      </sharedItems>
    </cacheField>
    <cacheField name="rep" numFmtId="0">
      <sharedItems containsSemiMixedTypes="0" containsString="0" containsNumber="1" containsInteger="1" minValue="1" maxValue="3"/>
    </cacheField>
    <cacheField name="Plant" numFmtId="0">
      <sharedItems containsSemiMixedTypes="0" containsString="0" containsNumber="1" containsInteger="1" minValue="1" maxValue="10"/>
    </cacheField>
    <cacheField name="Observation Date" numFmtId="166">
      <sharedItems containsSemiMixedTypes="0" containsNonDate="0" containsDate="1" containsString="0" minDate="1998-01-08T00:00:00" maxDate="1999-02-09T00:00:00" count="70">
        <d v="1998-01-08T00:00:00"/>
        <d v="1998-01-12T00:00:00"/>
        <d v="1998-01-15T00:00:00"/>
        <d v="1998-01-19T00:00:00"/>
        <d v="1998-01-22T00:00:00"/>
        <d v="1998-01-26T00:00:00"/>
        <d v="1998-01-29T00:00:00"/>
        <d v="1998-02-02T00:00:00"/>
        <d v="1998-02-05T00:00:00"/>
        <d v="1998-02-09T00:00:00"/>
        <d v="1998-02-12T00:00:00"/>
        <d v="1998-02-16T00:00:00"/>
        <d v="1998-02-20T00:00:00"/>
        <d v="1998-02-23T00:00:00"/>
        <d v="1998-02-26T00:00:00"/>
        <d v="1998-03-02T00:00:00"/>
        <d v="1998-03-05T00:00:00"/>
        <d v="1998-03-09T00:00:00"/>
        <d v="1998-03-12T00:00:00"/>
        <d v="1998-03-16T00:00:00"/>
        <d v="1998-03-19T00:00:00"/>
        <d v="1998-03-23T00:00:00"/>
        <d v="1998-03-26T00:00:00"/>
        <d v="1998-03-30T00:00:00"/>
        <d v="1998-04-07T00:00:00"/>
        <d v="1998-04-15T00:00:00"/>
        <d v="1998-04-23T00:00:00"/>
        <d v="1998-04-30T00:00:00"/>
        <d v="1998-05-06T00:00:00"/>
        <d v="1998-05-15T00:00:00"/>
        <d v="1998-05-28T00:00:00"/>
        <d v="1998-06-09T00:00:00"/>
        <d v="1998-06-25T00:00:00"/>
        <d v="1998-12-08T00:00:00"/>
        <d v="1998-12-14T00:00:00"/>
        <d v="1998-12-21T00:00:00"/>
        <d v="1998-12-28T00:00:00"/>
        <d v="1999-01-06T00:00:00"/>
        <d v="1999-01-12T00:00:00"/>
        <d v="1999-01-18T00:00:00"/>
        <d v="1999-01-27T00:00:00"/>
        <d v="1999-02-08T00:00:00"/>
        <d v="1998-10-01T00:00:00"/>
        <d v="1998-10-06T00:00:00"/>
        <d v="1998-10-13T00:00:00"/>
        <d v="1998-10-19T00:00:00"/>
        <d v="1998-10-27T00:00:00"/>
        <d v="1998-11-02T00:00:00"/>
        <d v="1998-11-11T00:00:00"/>
        <d v="1998-11-16T00:00:00"/>
        <d v="1998-11-22T00:00:00"/>
        <d v="1998-12-01T00:00:00"/>
        <d v="1998-12-16T00:00:00"/>
        <d v="1998-12-22T00:00:00"/>
        <d v="1998-11-06T00:00:00"/>
        <d v="1998-11-20T00:00:00"/>
        <d v="1998-11-25T00:00:00"/>
        <d v="1998-11-30T00:00:00"/>
        <d v="1998-12-04T00:00:00"/>
        <d v="1998-12-09T00:00:00"/>
        <d v="1998-12-18T00:00:00"/>
        <d v="1998-12-23T00:00:00"/>
        <d v="1998-12-31T00:00:00"/>
        <d v="1998-01-10T00:00:00"/>
        <d v="1999-01-15T00:00:00"/>
        <d v="1999-01-21T00:00:00"/>
        <d v="1999-01-25T00:00:00"/>
        <d v="1999-01-29T00:00:00"/>
        <d v="1999-02-02T00:00:00"/>
        <d v="1999-02-05T00:00:00"/>
      </sharedItems>
    </cacheField>
    <cacheField name="Appeared nodes" numFmtId="0">
      <sharedItems containsString="0" containsBlank="1" containsNumber="1" containsInteger="1" minValue="1" maxValue="32"/>
    </cacheField>
    <cacheField name="Senesced Nodes" numFmtId="0">
      <sharedItems containsString="0" containsBlank="1" containsNumber="1" containsInteger="1" minValue="0" maxValue="26"/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cflhxb" refreshedDate="42143.479478472225" createdVersion="3" refreshedVersion="3" minRefreshableVersion="3" recordCount="837">
  <cacheSource type="worksheet">
    <worksheetSource ref="B7:CH844" sheet="LeafArea_dataset"/>
  </cacheSource>
  <cacheFields count="85">
    <cacheField name="Harvest_date" numFmtId="15">
      <sharedItems containsSemiMixedTypes="0" containsNonDate="0" containsDate="1" containsString="0" minDate="1998-01-29T00:00:00" maxDate="1999-01-16T00:00:00" count="13">
        <d v="1998-01-29T00:00:00"/>
        <d v="1998-02-17T00:00:00"/>
        <d v="1998-04-02T00:00:00"/>
        <d v="1998-05-06T00:00:00"/>
        <d v="1998-06-06T00:00:00"/>
        <d v="1998-12-23T00:00:00"/>
        <d v="1999-01-08T00:00:00"/>
        <d v="1998-11-02T00:00:00"/>
        <d v="1998-11-30T00:00:00"/>
        <d v="1998-12-16T00:00:00"/>
        <d v="1998-12-09T00:00:00"/>
        <d v="1998-12-29T00:00:00"/>
        <d v="1999-01-15T00:00:00"/>
      </sharedItems>
    </cacheField>
    <cacheField name="Sowing Date" numFmtId="0">
      <sharedItems/>
    </cacheField>
    <cacheField name="TRT" numFmtId="0">
      <sharedItems/>
    </cacheField>
    <cacheField name="Comb" numFmtId="0">
      <sharedItems count="18">
        <s v="Dec_P1(50)"/>
        <s v="Dec_P2(100)"/>
        <s v="Dec_P3(150)"/>
        <s v="Feb_P1(50)"/>
        <s v="Feb_P2(100)"/>
        <s v="Feb_P3(150)"/>
        <s v="Nov_P1(50)"/>
        <s v="nov_P2(100)"/>
        <s v="nov_P3(150)"/>
        <s v="sep_P1(50)"/>
        <s v="sep_P2(100)"/>
        <s v="sep_p3(150)"/>
        <s v="G1"/>
        <s v="G2"/>
        <s v="G3"/>
        <s v="G4"/>
        <s v="G5"/>
        <s v="G6"/>
      </sharedItems>
    </cacheField>
    <cacheField name="REP" numFmtId="0">
      <sharedItems containsSemiMixedTypes="0" containsString="0" containsNumber="1" containsInteger="1" minValue="1" maxValue="3"/>
    </cacheField>
    <cacheField name="PLOT" numFmtId="0">
      <sharedItems containsSemiMixedTypes="0" containsString="0" containsNumber="1" containsInteger="1" minValue="1" maxValue="18"/>
    </cacheField>
    <cacheField name="PLANT" numFmtId="0">
      <sharedItems containsSemiMixedTypes="0" containsString="0" containsNumber="1" containsInteger="1" minValue="1" maxValue="9"/>
    </cacheField>
    <cacheField name="MS1" numFmtId="0">
      <sharedItems containsString="0" containsBlank="1" containsNumber="1" minValue="0.4" maxValue="25.3"/>
    </cacheField>
    <cacheField name="MS2" numFmtId="0">
      <sharedItems containsString="0" containsBlank="1" containsNumber="1" minValue="0.8" maxValue="33.4"/>
    </cacheField>
    <cacheField name="MS3" numFmtId="0">
      <sharedItems containsString="0" containsBlank="1" containsNumber="1" minValue="3" maxValue="27.7"/>
    </cacheField>
    <cacheField name="MS4" numFmtId="0">
      <sharedItems containsString="0" containsBlank="1" containsNumber="1" minValue="4.8" maxValue="36"/>
    </cacheField>
    <cacheField name="MS5" numFmtId="0">
      <sharedItems containsString="0" containsBlank="1" containsNumber="1" minValue="4.9000000000000004" maxValue="47.6"/>
    </cacheField>
    <cacheField name="MS6" numFmtId="0">
      <sharedItems containsString="0" containsBlank="1" containsNumber="1" minValue="3.8" maxValue="60.2"/>
    </cacheField>
    <cacheField name="MS7" numFmtId="0">
      <sharedItems containsBlank="1" containsMixedTypes="1" containsNumber="1" minValue="1.7" maxValue="105.2"/>
    </cacheField>
    <cacheField name="MS8" numFmtId="0">
      <sharedItems containsString="0" containsBlank="1" containsNumber="1" minValue="2" maxValue="89.1"/>
    </cacheField>
    <cacheField name="MS9" numFmtId="0">
      <sharedItems containsString="0" containsBlank="1" containsNumber="1" minValue="4.4000000000000004" maxValue="124.6"/>
    </cacheField>
    <cacheField name="MS10" numFmtId="0">
      <sharedItems containsString="0" containsBlank="1" containsNumber="1" minValue="5.3" maxValue="119.7"/>
    </cacheField>
    <cacheField name="MS11" numFmtId="0">
      <sharedItems containsString="0" containsBlank="1" containsNumber="1" minValue="3.9" maxValue="143"/>
    </cacheField>
    <cacheField name="MS12" numFmtId="0">
      <sharedItems containsString="0" containsBlank="1" containsNumber="1" minValue="4" maxValue="120.2"/>
    </cacheField>
    <cacheField name="MS13" numFmtId="0">
      <sharedItems containsString="0" containsBlank="1" containsNumber="1" minValue="3.8" maxValue="128"/>
    </cacheField>
    <cacheField name="MS14" numFmtId="0">
      <sharedItems containsString="0" containsBlank="1" containsNumber="1" minValue="3.4" maxValue="107.5"/>
    </cacheField>
    <cacheField name="MS15" numFmtId="0">
      <sharedItems containsString="0" containsBlank="1" containsNumber="1" minValue="5.4" maxValue="136.1"/>
    </cacheField>
    <cacheField name="MS16" numFmtId="0">
      <sharedItems containsBlank="1" containsMixedTypes="1" containsNumber="1" minValue="3.3" maxValue="106.6"/>
    </cacheField>
    <cacheField name="MS17" numFmtId="0">
      <sharedItems containsString="0" containsBlank="1" containsNumber="1" minValue="0.4" maxValue="94.9"/>
    </cacheField>
    <cacheField name="MS18" numFmtId="0">
      <sharedItems containsString="0" containsBlank="1" containsNumber="1" minValue="0.5" maxValue="81"/>
    </cacheField>
    <cacheField name="MS19" numFmtId="0">
      <sharedItems containsString="0" containsBlank="1" containsNumber="1" minValue="0.8" maxValue="70.900000000000006"/>
    </cacheField>
    <cacheField name="MS20" numFmtId="0">
      <sharedItems containsString="0" containsBlank="1" containsNumber="1" minValue="0.6" maxValue="55.9"/>
    </cacheField>
    <cacheField name="MS21" numFmtId="0">
      <sharedItems containsString="0" containsBlank="1" containsNumber="1" minValue="1.2" maxValue="52.2"/>
    </cacheField>
    <cacheField name="MS22" numFmtId="0">
      <sharedItems containsString="0" containsBlank="1" containsNumber="1" minValue="0.5" maxValue="50.6"/>
    </cacheField>
    <cacheField name="MS23" numFmtId="0">
      <sharedItems containsString="0" containsBlank="1" containsNumber="1" minValue="2.7" maxValue="55.8"/>
    </cacheField>
    <cacheField name="MS24" numFmtId="0">
      <sharedItems containsString="0" containsBlank="1" containsNumber="1" minValue="0.7" maxValue="49.6"/>
    </cacheField>
    <cacheField name="MS25" numFmtId="0">
      <sharedItems containsString="0" containsBlank="1" containsNumber="1" minValue="1.8" maxValue="48.9"/>
    </cacheField>
    <cacheField name="MS26" numFmtId="0">
      <sharedItems containsString="0" containsBlank="1" containsNumber="1" minValue="0" maxValue="43.1"/>
    </cacheField>
    <cacheField name="MS27" numFmtId="0">
      <sharedItems containsString="0" containsBlank="1" containsNumber="1" minValue="0" maxValue="35.200000000000003"/>
    </cacheField>
    <cacheField name="1BL1" numFmtId="0">
      <sharedItems containsString="0" containsBlank="1" containsNumber="1" minValue="0" maxValue="6.5"/>
    </cacheField>
    <cacheField name="1BL2" numFmtId="0">
      <sharedItems containsString="0" containsBlank="1" containsNumber="1" minValue="0" maxValue="33"/>
    </cacheField>
    <cacheField name="1BL3" numFmtId="0">
      <sharedItems containsString="0" containsBlank="1" containsNumber="1" minValue="0" maxValue="31.9"/>
    </cacheField>
    <cacheField name="1BL4" numFmtId="0">
      <sharedItems containsString="0" containsBlank="1" containsNumber="1" minValue="0" maxValue="36.6"/>
    </cacheField>
    <cacheField name="1BL5" numFmtId="0">
      <sharedItems containsString="0" containsBlank="1" containsNumber="1" minValue="0" maxValue="41.2"/>
    </cacheField>
    <cacheField name="1BL6" numFmtId="0">
      <sharedItems containsString="0" containsBlank="1" containsNumber="1" minValue="0" maxValue="45.6"/>
    </cacheField>
    <cacheField name="1BL7" numFmtId="0">
      <sharedItems containsString="0" containsBlank="1" containsNumber="1" minValue="0" maxValue="61"/>
    </cacheField>
    <cacheField name="1BL8" numFmtId="0">
      <sharedItems containsString="0" containsBlank="1" containsNumber="1" minValue="0" maxValue="80.8"/>
    </cacheField>
    <cacheField name="1BL9" numFmtId="0">
      <sharedItems containsString="0" containsBlank="1" containsNumber="1" minValue="0" maxValue="89.8"/>
    </cacheField>
    <cacheField name="1BL10" numFmtId="0">
      <sharedItems containsString="0" containsBlank="1" containsNumber="1" minValue="0" maxValue="93.6"/>
    </cacheField>
    <cacheField name="1BL11" numFmtId="0">
      <sharedItems containsString="0" containsBlank="1" containsNumber="1" minValue="0" maxValue="84.7"/>
    </cacheField>
    <cacheField name="1BL12" numFmtId="0">
      <sharedItems containsString="0" containsBlank="1" containsNumber="1" minValue="0" maxValue="71.099999999999994"/>
    </cacheField>
    <cacheField name="1BL13" numFmtId="0">
      <sharedItems containsString="0" containsBlank="1" containsNumber="1" minValue="0" maxValue="55.4"/>
    </cacheField>
    <cacheField name="1BL14" numFmtId="0">
      <sharedItems containsString="0" containsBlank="1" containsNumber="1" minValue="0" maxValue="63.3"/>
    </cacheField>
    <cacheField name="1BL15" numFmtId="0">
      <sharedItems containsBlank="1" containsMixedTypes="1" containsNumber="1" minValue="0" maxValue="55.6"/>
    </cacheField>
    <cacheField name="1BL16" numFmtId="0">
      <sharedItems containsString="0" containsBlank="1" containsNumber="1" minValue="0" maxValue="45.8"/>
    </cacheField>
    <cacheField name="1BL17" numFmtId="0">
      <sharedItems containsString="0" containsBlank="1" containsNumber="1" minValue="0" maxValue="48.5"/>
    </cacheField>
    <cacheField name="1BL18" numFmtId="0">
      <sharedItems containsString="0" containsBlank="1" containsNumber="1" minValue="0" maxValue="46.6"/>
    </cacheField>
    <cacheField name="1BL19" numFmtId="0">
      <sharedItems containsString="0" containsBlank="1" containsNumber="1" minValue="0" maxValue="40.1"/>
    </cacheField>
    <cacheField name="1BL20" numFmtId="0">
      <sharedItems containsString="0" containsBlank="1" containsNumber="1" minValue="0" maxValue="29.8"/>
    </cacheField>
    <cacheField name="1BL21" numFmtId="0">
      <sharedItems containsString="0" containsBlank="1" containsNumber="1" minValue="4.0999999999999996" maxValue="23.8"/>
    </cacheField>
    <cacheField name="1BL22" numFmtId="0">
      <sharedItems containsString="0" containsBlank="1" containsNumber="1" minValue="8.1" maxValue="16.7"/>
    </cacheField>
    <cacheField name="1BL23" numFmtId="0">
      <sharedItems containsString="0" containsBlank="1" containsNumber="1" containsInteger="1" minValue="7" maxValue="7"/>
    </cacheField>
    <cacheField name="1BL24" numFmtId="0">
      <sharedItems containsNonDate="0" containsString="0" containsBlank="1"/>
    </cacheField>
    <cacheField name="2BL1" numFmtId="0">
      <sharedItems containsString="0" containsBlank="1" containsNumber="1" minValue="0" maxValue="2.6"/>
    </cacheField>
    <cacheField name="2BL2" numFmtId="0">
      <sharedItems containsString="0" containsBlank="1" containsNumber="1" minValue="0" maxValue="5.7"/>
    </cacheField>
    <cacheField name="2BL3" numFmtId="0">
      <sharedItems containsString="0" containsBlank="1" containsNumber="1" minValue="0" maxValue="7.2"/>
    </cacheField>
    <cacheField name="2BL4" numFmtId="0">
      <sharedItems containsString="0" containsBlank="1" containsNumber="1" minValue="0" maxValue="5.3"/>
    </cacheField>
    <cacheField name="2BL5" numFmtId="0">
      <sharedItems containsString="0" containsBlank="1" containsNumber="1" minValue="0" maxValue="3.1"/>
    </cacheField>
    <cacheField name="2BL6" numFmtId="0">
      <sharedItems containsString="0" containsBlank="1" containsNumber="1" minValue="9.1999999999999993" maxValue="9.1999999999999993"/>
    </cacheField>
    <cacheField name="2BL7" numFmtId="0">
      <sharedItems containsString="0" containsBlank="1" containsNumber="1" minValue="9.8000000000000007" maxValue="39.4"/>
    </cacheField>
    <cacheField name="2BL8" numFmtId="0">
      <sharedItems containsString="0" containsBlank="1" containsNumber="1" minValue="0" maxValue="38"/>
    </cacheField>
    <cacheField name="2BL9" numFmtId="0">
      <sharedItems containsString="0" containsBlank="1" containsNumber="1" minValue="0" maxValue="45.9"/>
    </cacheField>
    <cacheField name="2BL10" numFmtId="0">
      <sharedItems containsString="0" containsBlank="1" containsNumber="1" minValue="0" maxValue="45.1"/>
    </cacheField>
    <cacheField name="2BL11" numFmtId="0">
      <sharedItems containsString="0" containsBlank="1" containsNumber="1" minValue="38.1" maxValue="47.8"/>
    </cacheField>
    <cacheField name="2BL12" numFmtId="0">
      <sharedItems containsString="0" containsBlank="1" containsNumber="1" minValue="38" maxValue="48.1"/>
    </cacheField>
    <cacheField name="2BL13" numFmtId="0">
      <sharedItems containsString="0" containsBlank="1" containsNumber="1" minValue="53.4" maxValue="53.4"/>
    </cacheField>
    <cacheField name="2BL14" numFmtId="0">
      <sharedItems containsString="0" containsBlank="1" containsNumber="1" minValue="45.9" maxValue="45.9"/>
    </cacheField>
    <cacheField name="2BL15" numFmtId="0">
      <sharedItems containsString="0" containsBlank="1" containsNumber="1" minValue="49.4" maxValue="49.4"/>
    </cacheField>
    <cacheField name="2BL16" numFmtId="0">
      <sharedItems containsString="0" containsBlank="1" containsNumber="1" minValue="43.2" maxValue="43.2"/>
    </cacheField>
    <cacheField name="2BL17" numFmtId="0">
      <sharedItems containsNonDate="0" containsString="0" containsBlank="1"/>
    </cacheField>
    <cacheField name="2BL18" numFmtId="0">
      <sharedItems containsNonDate="0" containsString="0" containsBlank="1"/>
    </cacheField>
    <cacheField name="2BL19" numFmtId="0">
      <sharedItems containsNonDate="0" containsString="0" containsBlank="1"/>
    </cacheField>
    <cacheField name="2BL20" numFmtId="0">
      <sharedItems containsNonDate="0" containsString="0" containsBlank="1"/>
    </cacheField>
    <cacheField name="2BL21" numFmtId="0">
      <sharedItems containsNonDate="0" containsString="0" containsBlank="1"/>
    </cacheField>
    <cacheField name="2BL22" numFmtId="0">
      <sharedItems containsNonDate="0" containsString="0" containsBlank="1"/>
    </cacheField>
    <cacheField name="2BL23" numFmtId="0">
      <sharedItems containsNonDate="0" containsString="0" containsBlank="1"/>
    </cacheField>
    <cacheField name="2BL24" numFmtId="0">
      <sharedItems containsNonDate="0" containsString="0" containsBlank="1"/>
    </cacheField>
    <cacheField name="Total (cm2/plant)" numFmtId="2">
      <sharedItems containsSemiMixedTypes="0" containsString="0" containsNumber="1" minValue="0" maxValue="1008.3000000000001"/>
    </cacheField>
    <cacheField name="Population" numFmtId="0">
      <sharedItems containsSemiMixedTypes="0" containsString="0" containsNumber="1" containsInteger="1" minValue="50" maxValue="150"/>
    </cacheField>
    <cacheField name="LAI" numFmtId="0">
      <sharedItems containsSemiMixedTypes="0" containsString="0" containsNumber="1" minValue="0" maxValue="9.7210000000000019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5">
  <r>
    <x v="0"/>
    <x v="0"/>
    <x v="0"/>
    <x v="0"/>
    <n v="2"/>
    <n v="1"/>
    <n v="0.246"/>
    <n v="3"/>
    <n v="5"/>
    <n v="8"/>
    <n v="0.2"/>
    <n v="0.11"/>
    <m/>
    <m/>
    <n v="0.31"/>
    <n v="0.10333333333333333"/>
    <n v="0.52"/>
    <n v="0.10400000000000001"/>
    <n v="0.83000000000000007"/>
    <n v="0.53548387096774208"/>
    <n v="0.2945161290322581"/>
    <n v="0"/>
    <n v="0"/>
    <n v="0.10375000000000001"/>
    <n v="2.1767637031209026"/>
    <n v="1.1972200367164965"/>
    <n v="0"/>
    <n v="0"/>
    <n v="0"/>
    <n v="3.3739837398373993"/>
    <m/>
    <m/>
    <m/>
    <m/>
    <s v=""/>
    <n v="32.520325203252035"/>
    <n v="0"/>
    <s v=""/>
    <s v=""/>
    <s v=""/>
    <m/>
    <m/>
    <e v="#VALUE!"/>
  </r>
  <r>
    <x v="0"/>
    <x v="0"/>
    <x v="0"/>
    <x v="0"/>
    <n v="6"/>
    <n v="2"/>
    <n v="0.246"/>
    <n v="3"/>
    <n v="8"/>
    <n v="11"/>
    <n v="0.28000000000000003"/>
    <n v="0.13"/>
    <m/>
    <m/>
    <n v="0.41000000000000003"/>
    <n v="0.13666666666666669"/>
    <n v="0.98"/>
    <n v="0.1225"/>
    <n v="1.3900000000000001"/>
    <n v="0.94926829268292701"/>
    <n v="0.44073170731707323"/>
    <n v="0"/>
    <n v="0"/>
    <n v="0.12636363636363637"/>
    <n v="3.8588141978980772"/>
    <n v="1.7915923061669643"/>
    <n v="0"/>
    <n v="0"/>
    <n v="0"/>
    <n v="5.6504065040650415"/>
    <m/>
    <m/>
    <m/>
    <m/>
    <s v=""/>
    <n v="44.715447154471548"/>
    <n v="0"/>
    <s v=""/>
    <s v=""/>
    <s v=""/>
    <m/>
    <m/>
    <e v="#VALUE!"/>
  </r>
  <r>
    <x v="0"/>
    <x v="0"/>
    <x v="0"/>
    <x v="0"/>
    <n v="7"/>
    <n v="3"/>
    <n v="0.246"/>
    <n v="3"/>
    <n v="8"/>
    <n v="11"/>
    <n v="0.15"/>
    <n v="0.08"/>
    <m/>
    <m/>
    <n v="0.22999999999999998"/>
    <n v="7.6666666666666661E-2"/>
    <n v="0.73"/>
    <n v="9.1249999999999998E-2"/>
    <n v="0.96"/>
    <n v="0.62608695652173907"/>
    <n v="0.3339130434782609"/>
    <n v="0"/>
    <n v="0"/>
    <n v="8.7272727272727266E-2"/>
    <n v="2.5450689289501587"/>
    <n v="1.3573700954400849"/>
    <n v="0"/>
    <n v="0"/>
    <n v="0"/>
    <n v="3.9024390243902438"/>
    <m/>
    <m/>
    <m/>
    <m/>
    <s v=""/>
    <n v="44.715447154471548"/>
    <n v="0"/>
    <s v=""/>
    <s v=""/>
    <s v=""/>
    <m/>
    <m/>
    <e v="#VALUE!"/>
  </r>
  <r>
    <x v="0"/>
    <x v="0"/>
    <x v="1"/>
    <x v="0"/>
    <n v="3"/>
    <n v="1"/>
    <n v="0.24"/>
    <n v="6"/>
    <n v="18"/>
    <n v="24"/>
    <n v="0.55000000000000004"/>
    <n v="0.26"/>
    <m/>
    <m/>
    <n v="0.81"/>
    <n v="0.13500000000000001"/>
    <n v="2.06"/>
    <n v="0.11444444444444445"/>
    <n v="2.87"/>
    <n v="1.9487654320987655"/>
    <n v="0.92123456790123459"/>
    <n v="0"/>
    <n v="0"/>
    <n v="0.11958333333333333"/>
    <n v="8.1198559670781894"/>
    <n v="3.8384773662551441"/>
    <n v="0"/>
    <n v="0"/>
    <n v="0"/>
    <n v="11.958333333333334"/>
    <m/>
    <m/>
    <m/>
    <m/>
    <s v=""/>
    <n v="100"/>
    <n v="0"/>
    <s v=""/>
    <s v=""/>
    <s v=""/>
    <m/>
    <m/>
    <e v="#VALUE!"/>
  </r>
  <r>
    <x v="0"/>
    <x v="0"/>
    <x v="1"/>
    <x v="0"/>
    <n v="4"/>
    <n v="2"/>
    <n v="0.24"/>
    <n v="6"/>
    <n v="16"/>
    <n v="22"/>
    <n v="0.39"/>
    <n v="0.19"/>
    <m/>
    <m/>
    <n v="0.58000000000000007"/>
    <n v="9.6666666666666679E-2"/>
    <n v="1.32"/>
    <n v="8.2500000000000004E-2"/>
    <n v="1.9000000000000001"/>
    <n v="1.2775862068965516"/>
    <n v="0.62241379310344824"/>
    <n v="0"/>
    <n v="0"/>
    <n v="8.6363636363636365E-2"/>
    <n v="5.3232758620689653"/>
    <n v="2.5933908045977012"/>
    <n v="0"/>
    <n v="0"/>
    <n v="0"/>
    <n v="7.9166666666666661"/>
    <m/>
    <m/>
    <m/>
    <m/>
    <s v=""/>
    <n v="91.666666666666671"/>
    <n v="0"/>
    <s v=""/>
    <s v=""/>
    <s v=""/>
    <m/>
    <m/>
    <e v="#VALUE!"/>
  </r>
  <r>
    <x v="0"/>
    <x v="0"/>
    <x v="1"/>
    <x v="0"/>
    <n v="8"/>
    <n v="3"/>
    <n v="0.24"/>
    <n v="6"/>
    <n v="18"/>
    <n v="24"/>
    <n v="0.4"/>
    <n v="0.17"/>
    <m/>
    <m/>
    <n v="0.57000000000000006"/>
    <n v="9.5000000000000015E-2"/>
    <n v="1.88"/>
    <n v="0.10444444444444444"/>
    <n v="2.4500000000000002"/>
    <n v="1.7192982456140351"/>
    <n v="0.73070175438596496"/>
    <n v="0"/>
    <n v="0"/>
    <n v="0.10208333333333335"/>
    <n v="7.1637426900584797"/>
    <n v="3.0445906432748542"/>
    <n v="0"/>
    <n v="0"/>
    <n v="0"/>
    <n v="10.208333333333334"/>
    <m/>
    <m/>
    <m/>
    <m/>
    <s v=""/>
    <n v="100"/>
    <n v="0"/>
    <s v=""/>
    <s v=""/>
    <s v=""/>
    <m/>
    <m/>
    <e v="#VALUE!"/>
  </r>
  <r>
    <x v="0"/>
    <x v="0"/>
    <x v="2"/>
    <x v="0"/>
    <n v="1"/>
    <n v="1"/>
    <n v="0.23599999999999999"/>
    <n v="9"/>
    <n v="19"/>
    <n v="28"/>
    <n v="0.65"/>
    <n v="0.39"/>
    <m/>
    <m/>
    <n v="1.04"/>
    <n v="0.11555555555555556"/>
    <n v="1.56"/>
    <n v="8.2105263157894737E-2"/>
    <n v="2.6"/>
    <n v="1.625"/>
    <n v="0.97500000000000009"/>
    <n v="0"/>
    <n v="0"/>
    <n v="9.285714285714286E-2"/>
    <n v="6.8855932203389836"/>
    <n v="4.1313559322033901"/>
    <n v="0"/>
    <n v="0"/>
    <n v="0"/>
    <n v="11.016949152542374"/>
    <m/>
    <m/>
    <m/>
    <m/>
    <s v=""/>
    <n v="118.64406779661017"/>
    <n v="0"/>
    <s v=""/>
    <s v=""/>
    <s v=""/>
    <m/>
    <m/>
    <e v="#VALUE!"/>
  </r>
  <r>
    <x v="0"/>
    <x v="0"/>
    <x v="2"/>
    <x v="0"/>
    <n v="5"/>
    <n v="2"/>
    <n v="0.23599999999999999"/>
    <n v="9"/>
    <n v="24"/>
    <n v="33"/>
    <n v="0.8"/>
    <n v="0.45"/>
    <m/>
    <m/>
    <n v="1.25"/>
    <n v="0.1388888888888889"/>
    <n v="2.94"/>
    <n v="0.1225"/>
    <n v="4.1899999999999995"/>
    <n v="2.6815999999999995"/>
    <n v="1.5083999999999997"/>
    <n v="0"/>
    <n v="0"/>
    <n v="0.12696969696969695"/>
    <n v="11.362711864406778"/>
    <n v="6.3915254237288126"/>
    <n v="0"/>
    <n v="0"/>
    <n v="0"/>
    <n v="17.754237288135592"/>
    <m/>
    <m/>
    <m/>
    <m/>
    <s v=""/>
    <n v="139.83050847457628"/>
    <n v="0"/>
    <s v=""/>
    <s v=""/>
    <s v=""/>
    <m/>
    <m/>
    <e v="#VALUE!"/>
  </r>
  <r>
    <x v="0"/>
    <x v="0"/>
    <x v="2"/>
    <x v="0"/>
    <n v="9"/>
    <n v="3"/>
    <n v="0.23599999999999999"/>
    <n v="9"/>
    <n v="26"/>
    <n v="35"/>
    <n v="0.65"/>
    <n v="0.31"/>
    <m/>
    <m/>
    <n v="0.96"/>
    <n v="0.10666666666666666"/>
    <n v="3.3"/>
    <n v="0.12692307692307692"/>
    <n v="4.26"/>
    <n v="2.8843749999999999"/>
    <n v="1.3756250000000001"/>
    <n v="0"/>
    <n v="0"/>
    <n v="0.12171428571428571"/>
    <n v="12.221927966101696"/>
    <n v="5.8289194915254248"/>
    <n v="0"/>
    <n v="0"/>
    <n v="0"/>
    <n v="18.050847457627121"/>
    <m/>
    <m/>
    <m/>
    <m/>
    <s v=""/>
    <n v="148.30508474576271"/>
    <n v="0"/>
    <s v=""/>
    <s v=""/>
    <s v=""/>
    <m/>
    <m/>
    <e v="#VALUE!"/>
  </r>
  <r>
    <x v="1"/>
    <x v="0"/>
    <x v="0"/>
    <x v="0"/>
    <n v="2"/>
    <n v="1"/>
    <n v="0.246"/>
    <n v="3"/>
    <n v="9"/>
    <n v="12"/>
    <n v="0.28000000000000003"/>
    <n v="0.18"/>
    <m/>
    <m/>
    <n v="0.46"/>
    <n v="0.15333333333333335"/>
    <n v="2.2000000000000002"/>
    <n v="0.24444444444444446"/>
    <n v="2.66"/>
    <n v="1.619130434782609"/>
    <n v="1.0408695652173912"/>
    <n v="0"/>
    <n v="0"/>
    <n v="0.22166666666666668"/>
    <n v="6.5818310357016623"/>
    <n v="4.231177094379639"/>
    <n v="0"/>
    <n v="0"/>
    <n v="0"/>
    <n v="10.8130081300813"/>
    <m/>
    <m/>
    <m/>
    <m/>
    <s v=""/>
    <n v="48.780487804878049"/>
    <n v="0"/>
    <s v=""/>
    <s v=""/>
    <s v=""/>
    <m/>
    <m/>
    <e v="#VALUE!"/>
  </r>
  <r>
    <x v="1"/>
    <x v="0"/>
    <x v="0"/>
    <x v="0"/>
    <n v="6"/>
    <n v="2"/>
    <n v="0.246"/>
    <n v="3"/>
    <n v="9"/>
    <n v="12"/>
    <n v="0.6"/>
    <n v="0.32"/>
    <m/>
    <m/>
    <n v="0.91999999999999993"/>
    <n v="0.30666666666666664"/>
    <n v="2.34"/>
    <n v="0.26"/>
    <n v="3.26"/>
    <n v="2.1260869565217391"/>
    <n v="1.1339130434782609"/>
    <n v="0"/>
    <n v="0"/>
    <n v="0.27166666666666667"/>
    <n v="8.6426299045599144"/>
    <n v="4.6094026157652888"/>
    <n v="0"/>
    <n v="0"/>
    <n v="0"/>
    <n v="13.252032520325203"/>
    <m/>
    <m/>
    <m/>
    <m/>
    <s v=""/>
    <n v="48.780487804878049"/>
    <n v="0"/>
    <s v=""/>
    <s v=""/>
    <s v=""/>
    <m/>
    <m/>
    <e v="#VALUE!"/>
  </r>
  <r>
    <x v="1"/>
    <x v="0"/>
    <x v="0"/>
    <x v="0"/>
    <n v="7"/>
    <n v="3"/>
    <n v="0.246"/>
    <n v="3"/>
    <n v="9"/>
    <n v="12"/>
    <n v="0.26"/>
    <n v="0.15"/>
    <m/>
    <m/>
    <n v="0.41000000000000003"/>
    <n v="0.13666666666666669"/>
    <n v="1.33"/>
    <n v="0.14777777777777779"/>
    <n v="1.7400000000000002"/>
    <n v="1.1034146341463416"/>
    <n v="0.63658536585365855"/>
    <n v="0"/>
    <n v="0"/>
    <n v="0.14500000000000002"/>
    <n v="4.4854253420582992"/>
    <n v="2.5877453896490183"/>
    <n v="0"/>
    <n v="0"/>
    <n v="0"/>
    <n v="7.073170731707318"/>
    <m/>
    <m/>
    <m/>
    <m/>
    <s v=""/>
    <n v="48.780487804878049"/>
    <n v="0"/>
    <s v=""/>
    <s v=""/>
    <s v=""/>
    <m/>
    <m/>
    <e v="#VALUE!"/>
  </r>
  <r>
    <x v="1"/>
    <x v="0"/>
    <x v="1"/>
    <x v="0"/>
    <n v="3"/>
    <n v="1"/>
    <n v="0.24"/>
    <n v="6"/>
    <n v="18"/>
    <n v="24"/>
    <n v="1.1000000000000001"/>
    <n v="0.64"/>
    <m/>
    <m/>
    <n v="1.7400000000000002"/>
    <n v="0.29000000000000004"/>
    <n v="4.8499999999999996"/>
    <n v="0.26944444444444443"/>
    <n v="6.59"/>
    <n v="4.1660919540229884"/>
    <n v="2.423908045977011"/>
    <n v="0"/>
    <n v="0"/>
    <n v="0.27458333333333335"/>
    <n v="17.358716475095786"/>
    <n v="10.099616858237546"/>
    <n v="0"/>
    <n v="0"/>
    <n v="0"/>
    <n v="27.458333333333332"/>
    <m/>
    <m/>
    <m/>
    <m/>
    <s v=""/>
    <n v="100"/>
    <n v="0"/>
    <s v=""/>
    <s v=""/>
    <s v=""/>
    <m/>
    <m/>
    <e v="#VALUE!"/>
  </r>
  <r>
    <x v="1"/>
    <x v="0"/>
    <x v="1"/>
    <x v="0"/>
    <n v="4"/>
    <n v="2"/>
    <n v="0.24"/>
    <n v="6"/>
    <n v="17"/>
    <n v="23"/>
    <n v="0.83"/>
    <n v="0.45"/>
    <m/>
    <m/>
    <n v="1.28"/>
    <n v="0.21333333333333335"/>
    <n v="3.69"/>
    <n v="0.21705882352941175"/>
    <n v="4.97"/>
    <n v="3.2227343749999999"/>
    <n v="1.7472656249999998"/>
    <n v="0"/>
    <n v="0"/>
    <n v="0.21608695652173912"/>
    <n v="13.428059895833334"/>
    <n v="7.2802734374999991"/>
    <n v="0"/>
    <n v="0"/>
    <n v="0"/>
    <n v="20.708333333333332"/>
    <m/>
    <m/>
    <m/>
    <m/>
    <s v=""/>
    <n v="95.833333333333343"/>
    <n v="0"/>
    <s v=""/>
    <s v=""/>
    <s v=""/>
    <m/>
    <m/>
    <e v="#VALUE!"/>
  </r>
  <r>
    <x v="1"/>
    <x v="0"/>
    <x v="1"/>
    <x v="0"/>
    <n v="8"/>
    <n v="3"/>
    <n v="0.24"/>
    <n v="6"/>
    <n v="18"/>
    <n v="24"/>
    <n v="0.79"/>
    <n v="0.48"/>
    <m/>
    <m/>
    <n v="1.27"/>
    <n v="0.21166666666666667"/>
    <n v="3.44"/>
    <n v="0.19111111111111112"/>
    <n v="4.71"/>
    <n v="2.9298425196850393"/>
    <n v="1.7801574803149607"/>
    <n v="0"/>
    <n v="0"/>
    <n v="0.19625000000000001"/>
    <n v="12.207677165354331"/>
    <n v="7.4173228346456694"/>
    <n v="0"/>
    <n v="0"/>
    <n v="0"/>
    <n v="19.625"/>
    <m/>
    <m/>
    <m/>
    <m/>
    <s v=""/>
    <n v="100"/>
    <n v="0"/>
    <s v=""/>
    <s v=""/>
    <s v=""/>
    <m/>
    <m/>
    <e v="#VALUE!"/>
  </r>
  <r>
    <x v="1"/>
    <x v="0"/>
    <x v="2"/>
    <x v="0"/>
    <n v="1"/>
    <n v="1"/>
    <n v="0.23599999999999999"/>
    <n v="9"/>
    <n v="25"/>
    <n v="34"/>
    <n v="1.24"/>
    <n v="0.72"/>
    <m/>
    <m/>
    <n v="1.96"/>
    <n v="0.21777777777777776"/>
    <n v="5.12"/>
    <n v="0.20480000000000001"/>
    <n v="7.08"/>
    <n v="4.4791836734693877"/>
    <n v="2.6008163265306123"/>
    <n v="0"/>
    <n v="0"/>
    <n v="0.20823529411764707"/>
    <n v="18.979591836734695"/>
    <n v="11.020408163265307"/>
    <n v="0"/>
    <n v="0"/>
    <n v="0"/>
    <n v="30"/>
    <m/>
    <m/>
    <m/>
    <m/>
    <s v=""/>
    <n v="144.06779661016949"/>
    <n v="0"/>
    <s v=""/>
    <s v=""/>
    <s v=""/>
    <m/>
    <m/>
    <e v="#VALUE!"/>
  </r>
  <r>
    <x v="1"/>
    <x v="0"/>
    <x v="2"/>
    <x v="0"/>
    <n v="5"/>
    <n v="2"/>
    <n v="0.23599999999999999"/>
    <n v="9"/>
    <n v="24"/>
    <n v="33"/>
    <n v="1.37"/>
    <n v="0.82"/>
    <m/>
    <m/>
    <n v="2.19"/>
    <n v="0.24333333333333332"/>
    <n v="5.53"/>
    <n v="0.23041666666666669"/>
    <n v="7.7200000000000006"/>
    <n v="4.8294063926940645"/>
    <n v="2.8905936073059362"/>
    <n v="0"/>
    <n v="0"/>
    <n v="0.23393939393939395"/>
    <n v="20.463586409720612"/>
    <n v="12.248277997059052"/>
    <n v="0"/>
    <n v="0"/>
    <n v="0"/>
    <n v="32.711864406779668"/>
    <m/>
    <m/>
    <m/>
    <m/>
    <s v=""/>
    <n v="139.83050847457628"/>
    <n v="0"/>
    <s v=""/>
    <s v=""/>
    <s v=""/>
    <m/>
    <m/>
    <e v="#VALUE!"/>
  </r>
  <r>
    <x v="1"/>
    <x v="0"/>
    <x v="2"/>
    <x v="0"/>
    <n v="9"/>
    <n v="3"/>
    <n v="0.23599999999999999"/>
    <n v="9"/>
    <n v="27"/>
    <n v="36"/>
    <n v="1.84"/>
    <n v="1.05"/>
    <m/>
    <m/>
    <n v="2.89"/>
    <n v="0.32111111111111112"/>
    <n v="6.95"/>
    <n v="0.25740740740740742"/>
    <n v="9.84"/>
    <n v="6.2649134948096883"/>
    <n v="3.5750865051903116"/>
    <n v="0"/>
    <n v="0"/>
    <n v="0.27333333333333332"/>
    <n v="26.54624362207495"/>
    <n v="15.148671632162339"/>
    <n v="0"/>
    <n v="0"/>
    <n v="0"/>
    <n v="41.694915254237287"/>
    <m/>
    <m/>
    <m/>
    <m/>
    <s v=""/>
    <n v="152.54237288135593"/>
    <n v="0"/>
    <s v=""/>
    <s v=""/>
    <s v=""/>
    <m/>
    <m/>
    <e v="#VALUE!"/>
  </r>
  <r>
    <x v="2"/>
    <x v="0"/>
    <x v="0"/>
    <x v="0"/>
    <n v="2"/>
    <n v="1"/>
    <n v="0.246"/>
    <n v="3"/>
    <n v="9"/>
    <n v="12"/>
    <n v="0.66"/>
    <n v="0.48"/>
    <m/>
    <m/>
    <n v="1.1400000000000001"/>
    <n v="0.38000000000000006"/>
    <n v="3.07"/>
    <n v="0.34111111111111109"/>
    <n v="4.21"/>
    <n v="2.4373684210526312"/>
    <n v="1.7726315789473681"/>
    <n v="0"/>
    <n v="0"/>
    <n v="0.35083333333333333"/>
    <n v="9.9080017115960626"/>
    <n v="7.2058194266153173"/>
    <n v="0"/>
    <n v="0"/>
    <n v="0"/>
    <n v="17.113821138211378"/>
    <m/>
    <m/>
    <m/>
    <m/>
    <s v=""/>
    <n v="48.780487804878049"/>
    <n v="0"/>
    <s v=""/>
    <s v=""/>
    <s v=""/>
    <m/>
    <m/>
    <e v="#VALUE!"/>
  </r>
  <r>
    <x v="2"/>
    <x v="0"/>
    <x v="0"/>
    <x v="0"/>
    <n v="6"/>
    <n v="2"/>
    <n v="0.246"/>
    <n v="3"/>
    <n v="9"/>
    <n v="12"/>
    <n v="1.18"/>
    <n v="0.89"/>
    <m/>
    <m/>
    <n v="2.0699999999999998"/>
    <n v="0.69"/>
    <n v="6.47"/>
    <n v="0.71888888888888891"/>
    <n v="8.5399999999999991"/>
    <n v="4.868212560386473"/>
    <n v="3.6717874396135266"/>
    <n v="0"/>
    <n v="0"/>
    <n v="0.71166666666666656"/>
    <n v="19.789481952790542"/>
    <n v="14.925965201681002"/>
    <n v="0"/>
    <n v="0"/>
    <n v="0"/>
    <n v="34.715447154471548"/>
    <m/>
    <m/>
    <m/>
    <m/>
    <s v=""/>
    <n v="48.780487804878049"/>
    <n v="0"/>
    <s v=""/>
    <s v=""/>
    <s v=""/>
    <m/>
    <m/>
    <e v="#VALUE!"/>
  </r>
  <r>
    <x v="2"/>
    <x v="0"/>
    <x v="0"/>
    <x v="0"/>
    <n v="7"/>
    <n v="3"/>
    <n v="0.246"/>
    <n v="3"/>
    <n v="9"/>
    <n v="12"/>
    <n v="0.74"/>
    <n v="0.49"/>
    <m/>
    <m/>
    <n v="1.23"/>
    <n v="0.41"/>
    <n v="3.85"/>
    <n v="0.42777777777777781"/>
    <n v="5.08"/>
    <n v="3.0562601626016264"/>
    <n v="2.0237398373983742"/>
    <n v="0"/>
    <n v="0"/>
    <n v="0.42333333333333334"/>
    <n v="12.423821799193604"/>
    <n v="8.2265847048714402"/>
    <n v="0"/>
    <n v="0"/>
    <n v="0"/>
    <n v="20.650406504065046"/>
    <m/>
    <m/>
    <m/>
    <m/>
    <s v=""/>
    <n v="48.780487804878049"/>
    <n v="0"/>
    <s v=""/>
    <s v=""/>
    <s v=""/>
    <m/>
    <m/>
    <e v="#VALUE!"/>
  </r>
  <r>
    <x v="2"/>
    <x v="0"/>
    <x v="1"/>
    <x v="0"/>
    <n v="3"/>
    <n v="1"/>
    <n v="0.24"/>
    <n v="6"/>
    <n v="18"/>
    <n v="24"/>
    <n v="2.2000000000000002"/>
    <n v="1.67"/>
    <m/>
    <m/>
    <n v="3.87"/>
    <n v="0.64500000000000002"/>
    <n v="10.16"/>
    <n v="0.56444444444444442"/>
    <n v="14.030000000000001"/>
    <n v="7.9757105943152471"/>
    <n v="6.0542894056847549"/>
    <n v="0"/>
    <n v="0"/>
    <n v="0.58458333333333334"/>
    <n v="33.232127476313529"/>
    <n v="25.226205857019814"/>
    <n v="0"/>
    <n v="0"/>
    <n v="0"/>
    <n v="58.458333333333343"/>
    <m/>
    <m/>
    <m/>
    <m/>
    <s v=""/>
    <n v="100"/>
    <n v="0"/>
    <s v=""/>
    <s v=""/>
    <s v=""/>
    <m/>
    <m/>
    <e v="#VALUE!"/>
  </r>
  <r>
    <x v="2"/>
    <x v="0"/>
    <x v="1"/>
    <x v="0"/>
    <n v="4"/>
    <n v="2"/>
    <n v="0.24"/>
    <n v="6"/>
    <n v="18"/>
    <n v="24"/>
    <n v="1.4"/>
    <n v="0.86"/>
    <m/>
    <m/>
    <n v="2.2599999999999998"/>
    <n v="0.37666666666666665"/>
    <n v="4.84"/>
    <n v="0.2688888888888889"/>
    <n v="7.1"/>
    <n v="4.3982300884955752"/>
    <n v="2.7017699115044249"/>
    <n v="0"/>
    <n v="0"/>
    <n v="0.29583333333333334"/>
    <n v="18.325958702064899"/>
    <n v="11.257374631268437"/>
    <n v="0"/>
    <n v="0"/>
    <n v="0"/>
    <n v="29.583333333333336"/>
    <m/>
    <m/>
    <m/>
    <m/>
    <s v=""/>
    <n v="100"/>
    <n v="0"/>
    <s v=""/>
    <s v=""/>
    <s v=""/>
    <m/>
    <m/>
    <e v="#VALUE!"/>
  </r>
  <r>
    <x v="2"/>
    <x v="0"/>
    <x v="1"/>
    <x v="0"/>
    <n v="8"/>
    <n v="3"/>
    <n v="0.24"/>
    <n v="6"/>
    <n v="18"/>
    <n v="24"/>
    <n v="1.52"/>
    <n v="0.94"/>
    <m/>
    <m/>
    <n v="2.46"/>
    <n v="0.41"/>
    <n v="6.91"/>
    <n v="0.38388888888888889"/>
    <n v="9.370000000000001"/>
    <n v="5.7895934959349606"/>
    <n v="3.5804065040650408"/>
    <n v="0"/>
    <n v="0"/>
    <n v="0.39041666666666669"/>
    <n v="24.123306233062337"/>
    <n v="14.918360433604338"/>
    <n v="0"/>
    <n v="0"/>
    <n v="0"/>
    <n v="39.041666666666671"/>
    <m/>
    <m/>
    <m/>
    <m/>
    <s v=""/>
    <n v="100"/>
    <n v="0"/>
    <s v=""/>
    <s v=""/>
    <s v=""/>
    <m/>
    <m/>
    <e v="#VALUE!"/>
  </r>
  <r>
    <x v="2"/>
    <x v="0"/>
    <x v="2"/>
    <x v="0"/>
    <n v="1"/>
    <n v="1"/>
    <n v="0.23599999999999999"/>
    <n v="9"/>
    <n v="27"/>
    <n v="36"/>
    <n v="2.52"/>
    <n v="1.96"/>
    <m/>
    <m/>
    <n v="4.4800000000000004"/>
    <n v="0.49777777777777782"/>
    <n v="9.94"/>
    <n v="0.36814814814814811"/>
    <n v="14.42"/>
    <n v="8.1112500000000001"/>
    <n v="6.308749999999999"/>
    <n v="0"/>
    <n v="0"/>
    <n v="0.40055555555555555"/>
    <n v="34.369703389830512"/>
    <n v="26.731991525423727"/>
    <n v="0"/>
    <n v="0"/>
    <n v="0"/>
    <n v="61.101694915254242"/>
    <m/>
    <m/>
    <m/>
    <m/>
    <s v=""/>
    <n v="152.54237288135593"/>
    <n v="0"/>
    <s v=""/>
    <s v=""/>
    <s v=""/>
    <m/>
    <m/>
    <e v="#VALUE!"/>
  </r>
  <r>
    <x v="2"/>
    <x v="0"/>
    <x v="2"/>
    <x v="0"/>
    <n v="5"/>
    <n v="2"/>
    <n v="0.23599999999999999"/>
    <n v="9"/>
    <n v="22"/>
    <n v="31"/>
    <n v="2.25"/>
    <n v="1.61"/>
    <m/>
    <m/>
    <n v="3.8600000000000003"/>
    <n v="0.42888888888888893"/>
    <n v="10.119999999999999"/>
    <n v="0.45999999999999996"/>
    <n v="13.98"/>
    <n v="8.1489637305699478"/>
    <n v="5.8310362694300517"/>
    <n v="0"/>
    <n v="0"/>
    <n v="0.45096774193548389"/>
    <n v="34.529507332923508"/>
    <n v="24.707780802669713"/>
    <n v="0"/>
    <n v="0"/>
    <n v="0"/>
    <n v="59.237288135593218"/>
    <m/>
    <m/>
    <m/>
    <m/>
    <s v=""/>
    <n v="131.35593220338984"/>
    <n v="0"/>
    <s v=""/>
    <s v=""/>
    <s v=""/>
    <m/>
    <m/>
    <e v="#VALUE!"/>
  </r>
  <r>
    <x v="2"/>
    <x v="0"/>
    <x v="2"/>
    <x v="0"/>
    <n v="9"/>
    <n v="3"/>
    <n v="0.23599999999999999"/>
    <n v="9"/>
    <n v="27"/>
    <n v="36"/>
    <n v="3.6"/>
    <n v="3.05"/>
    <m/>
    <m/>
    <n v="6.65"/>
    <n v="0.73888888888888893"/>
    <n v="12.24"/>
    <n v="0.45333333333333337"/>
    <n v="18.89"/>
    <n v="10.226165413533835"/>
    <n v="8.6638345864661659"/>
    <n v="0"/>
    <n v="0"/>
    <n v="0.5247222222222222"/>
    <n v="43.33120937938066"/>
    <n v="36.711163501975278"/>
    <n v="0"/>
    <n v="0"/>
    <n v="0"/>
    <n v="80.042372881355931"/>
    <m/>
    <m/>
    <m/>
    <m/>
    <s v=""/>
    <n v="152.54237288135593"/>
    <n v="0"/>
    <s v=""/>
    <s v=""/>
    <s v=""/>
    <m/>
    <m/>
    <e v="#VALUE!"/>
  </r>
  <r>
    <x v="3"/>
    <x v="0"/>
    <x v="0"/>
    <x v="0"/>
    <n v="2"/>
    <n v="1"/>
    <n v="0.246"/>
    <n v="3"/>
    <n v="8"/>
    <n v="11"/>
    <n v="1.85"/>
    <n v="2.0099999999999998"/>
    <m/>
    <m/>
    <n v="3.86"/>
    <n v="1.2866666666666666"/>
    <n v="9.2799999999999994"/>
    <n v="1.1599999999999999"/>
    <n v="13.139999999999999"/>
    <n v="6.2976683937823834"/>
    <n v="6.8423316062176154"/>
    <n v="0"/>
    <n v="0"/>
    <n v="1.1945454545454544"/>
    <n v="25.600278023505624"/>
    <n v="27.814356122835836"/>
    <n v="0"/>
    <n v="0"/>
    <n v="0"/>
    <n v="53.414634146341456"/>
    <m/>
    <m/>
    <m/>
    <m/>
    <s v=""/>
    <n v="44.715447154471548"/>
    <n v="0"/>
    <s v=""/>
    <s v=""/>
    <s v=""/>
    <m/>
    <m/>
    <e v="#VALUE!"/>
  </r>
  <r>
    <x v="3"/>
    <x v="0"/>
    <x v="0"/>
    <x v="0"/>
    <n v="6"/>
    <n v="2"/>
    <n v="0.246"/>
    <n v="3"/>
    <n v="7"/>
    <n v="10"/>
    <n v="1.63"/>
    <n v="1.84"/>
    <m/>
    <m/>
    <n v="3.4699999999999998"/>
    <n v="1.1566666666666665"/>
    <n v="13.46"/>
    <n v="1.922857142857143"/>
    <n v="16.93"/>
    <n v="7.9527089337175791"/>
    <n v="8.9772910662824223"/>
    <n v="0"/>
    <n v="0"/>
    <n v="1.6930000000000001"/>
    <n v="32.328085096412927"/>
    <n v="36.4930531149692"/>
    <n v="0"/>
    <n v="0"/>
    <n v="0"/>
    <n v="68.821138211382134"/>
    <m/>
    <m/>
    <m/>
    <m/>
    <s v=""/>
    <n v="40.650406504065039"/>
    <n v="0"/>
    <s v=""/>
    <s v=""/>
    <s v=""/>
    <m/>
    <m/>
    <e v="#VALUE!"/>
  </r>
  <r>
    <x v="3"/>
    <x v="0"/>
    <x v="0"/>
    <x v="0"/>
    <n v="7"/>
    <n v="3"/>
    <n v="0.246"/>
    <n v="3"/>
    <n v="5"/>
    <n v="8"/>
    <n v="2.14"/>
    <n v="2.12"/>
    <m/>
    <m/>
    <n v="4.26"/>
    <n v="1.42"/>
    <n v="5.07"/>
    <n v="1.014"/>
    <n v="9.33"/>
    <n v="4.686901408450705"/>
    <n v="4.6430985915492968"/>
    <n v="0"/>
    <n v="0"/>
    <n v="1.16625"/>
    <n v="19.052444749799616"/>
    <n v="18.874384518493077"/>
    <n v="0"/>
    <n v="0"/>
    <n v="0"/>
    <n v="37.926829268292693"/>
    <m/>
    <m/>
    <m/>
    <m/>
    <s v=""/>
    <n v="32.520325203252035"/>
    <n v="0"/>
    <s v=""/>
    <s v=""/>
    <s v=""/>
    <m/>
    <m/>
    <e v="#VALUE!"/>
  </r>
  <r>
    <x v="3"/>
    <x v="0"/>
    <x v="1"/>
    <x v="0"/>
    <n v="3"/>
    <n v="1"/>
    <n v="0.24"/>
    <n v="6"/>
    <n v="16"/>
    <n v="22"/>
    <n v="3.63"/>
    <n v="4.2"/>
    <m/>
    <m/>
    <n v="7.83"/>
    <n v="1.3049999999999999"/>
    <n v="19.82"/>
    <n v="1.23875"/>
    <n v="27.65"/>
    <n v="12.818582375478925"/>
    <n v="14.831417624521071"/>
    <n v="0"/>
    <n v="0"/>
    <n v="1.2568181818181818"/>
    <n v="53.410759897828861"/>
    <n v="61.797573435504468"/>
    <n v="0"/>
    <n v="0"/>
    <n v="0"/>
    <n v="115.20833333333333"/>
    <m/>
    <m/>
    <m/>
    <m/>
    <s v=""/>
    <n v="91.666666666666671"/>
    <n v="0"/>
    <s v=""/>
    <s v=""/>
    <s v=""/>
    <m/>
    <m/>
    <e v="#VALUE!"/>
  </r>
  <r>
    <x v="3"/>
    <x v="0"/>
    <x v="1"/>
    <x v="0"/>
    <n v="4"/>
    <n v="2"/>
    <n v="0.24"/>
    <n v="6"/>
    <n v="15"/>
    <n v="21"/>
    <n v="3.64"/>
    <n v="3.56"/>
    <m/>
    <m/>
    <n v="7.2"/>
    <n v="1.2"/>
    <n v="16.84"/>
    <n v="1.1226666666666667"/>
    <n v="24.04"/>
    <n v="12.153555555555554"/>
    <n v="11.886444444444445"/>
    <n v="0"/>
    <n v="0"/>
    <n v="1.1447619047619046"/>
    <n v="50.639814814814812"/>
    <n v="49.526851851851852"/>
    <n v="0"/>
    <n v="0"/>
    <n v="0"/>
    <n v="100.16666666666666"/>
    <m/>
    <m/>
    <m/>
    <m/>
    <s v=""/>
    <n v="87.5"/>
    <n v="0"/>
    <s v=""/>
    <s v=""/>
    <s v=""/>
    <m/>
    <m/>
    <e v="#VALUE!"/>
  </r>
  <r>
    <x v="3"/>
    <x v="0"/>
    <x v="1"/>
    <x v="0"/>
    <n v="8"/>
    <n v="3"/>
    <n v="0.24"/>
    <n v="6"/>
    <n v="13"/>
    <n v="19"/>
    <n v="2.93"/>
    <n v="2.81"/>
    <m/>
    <m/>
    <n v="5.74"/>
    <n v="0.95666666666666667"/>
    <n v="16.899999999999999"/>
    <n v="1.2999999999999998"/>
    <n v="22.64"/>
    <n v="11.556655052264809"/>
    <n v="11.083344947735192"/>
    <n v="0"/>
    <n v="0"/>
    <n v="1.1915789473684211"/>
    <n v="48.152729384436704"/>
    <n v="46.180603948896632"/>
    <n v="0"/>
    <n v="0"/>
    <n v="0"/>
    <n v="94.333333333333343"/>
    <m/>
    <m/>
    <m/>
    <m/>
    <s v=""/>
    <n v="79.166666666666671"/>
    <n v="0"/>
    <s v=""/>
    <s v=""/>
    <s v=""/>
    <m/>
    <m/>
    <e v="#VALUE!"/>
  </r>
  <r>
    <x v="3"/>
    <x v="0"/>
    <x v="2"/>
    <x v="0"/>
    <n v="1"/>
    <n v="1"/>
    <n v="0.23599999999999999"/>
    <n v="9"/>
    <n v="20"/>
    <n v="29"/>
    <n v="4.63"/>
    <n v="4.54"/>
    <m/>
    <m/>
    <n v="9.17"/>
    <n v="1.018888888888889"/>
    <n v="21.44"/>
    <n v="1.0720000000000001"/>
    <n v="30.61"/>
    <n v="15.455212649945473"/>
    <n v="15.154787350054525"/>
    <n v="0"/>
    <n v="0"/>
    <n v="1.0555172413793104"/>
    <n v="65.48818919468421"/>
    <n v="64.21520063582426"/>
    <n v="0"/>
    <n v="0"/>
    <n v="0"/>
    <n v="129.70338983050846"/>
    <m/>
    <m/>
    <m/>
    <m/>
    <s v=""/>
    <n v="122.88135593220339"/>
    <n v="0"/>
    <s v=""/>
    <s v=""/>
    <s v=""/>
    <m/>
    <m/>
    <e v="#VALUE!"/>
  </r>
  <r>
    <x v="3"/>
    <x v="0"/>
    <x v="2"/>
    <x v="0"/>
    <n v="5"/>
    <n v="2"/>
    <n v="0.23599999999999999"/>
    <n v="9"/>
    <n v="22"/>
    <n v="31"/>
    <n v="5.01"/>
    <n v="5.71"/>
    <m/>
    <m/>
    <n v="10.719999999999999"/>
    <n v="1.191111111111111"/>
    <n v="24.69"/>
    <n v="1.1222727272727273"/>
    <n v="35.409999999999997"/>
    <n v="16.548889925373135"/>
    <n v="18.861110074626865"/>
    <n v="0"/>
    <n v="0"/>
    <n v="1.1422580645161289"/>
    <n v="70.122414938021763"/>
    <n v="79.919957943334182"/>
    <n v="0"/>
    <n v="0"/>
    <n v="0"/>
    <n v="150.04237288135596"/>
    <m/>
    <m/>
    <m/>
    <m/>
    <s v=""/>
    <n v="131.35593220338984"/>
    <n v="0"/>
    <s v=""/>
    <s v=""/>
    <s v=""/>
    <m/>
    <m/>
    <e v="#VALUE!"/>
  </r>
  <r>
    <x v="3"/>
    <x v="0"/>
    <x v="2"/>
    <x v="0"/>
    <n v="9"/>
    <n v="3"/>
    <n v="0.23599999999999999"/>
    <n v="9"/>
    <n v="24"/>
    <n v="33"/>
    <n v="4.22"/>
    <n v="4.12"/>
    <m/>
    <m/>
    <n v="8.34"/>
    <n v="0.92666666666666664"/>
    <n v="29.46"/>
    <n v="1.2275"/>
    <n v="37.799999999999997"/>
    <n v="19.12661870503597"/>
    <n v="18.673381294964027"/>
    <n v="0"/>
    <n v="0"/>
    <n v="1.1454545454545453"/>
    <n v="81.044994512864278"/>
    <n v="79.124497012559445"/>
    <n v="0"/>
    <n v="0"/>
    <n v="0"/>
    <n v="160.16949152542372"/>
    <m/>
    <m/>
    <m/>
    <m/>
    <s v=""/>
    <n v="139.83050847457628"/>
    <n v="0"/>
    <s v=""/>
    <s v=""/>
    <s v=""/>
    <m/>
    <m/>
    <e v="#VALUE!"/>
  </r>
  <r>
    <x v="4"/>
    <x v="0"/>
    <x v="0"/>
    <x v="0"/>
    <n v="2"/>
    <n v="1"/>
    <n v="0.246"/>
    <n v="3"/>
    <n v="7"/>
    <n v="10"/>
    <n v="4.3"/>
    <n v="6.4"/>
    <m/>
    <m/>
    <n v="10.7"/>
    <n v="3.5666666666666664"/>
    <n v="20.3"/>
    <n v="2.9"/>
    <n v="31"/>
    <n v="12.457943925233645"/>
    <n v="18.542056074766357"/>
    <n v="0"/>
    <n v="0"/>
    <n v="3.1"/>
    <n v="50.64204847655953"/>
    <n v="75.374211686042102"/>
    <n v="0"/>
    <n v="0"/>
    <n v="0"/>
    <n v="126.01626016260164"/>
    <m/>
    <m/>
    <m/>
    <m/>
    <s v=""/>
    <n v="40.650406504065039"/>
    <n v="0"/>
    <s v=""/>
    <s v=""/>
    <s v=""/>
    <m/>
    <m/>
    <e v="#VALUE!"/>
  </r>
  <r>
    <x v="4"/>
    <x v="0"/>
    <x v="0"/>
    <x v="0"/>
    <n v="6"/>
    <n v="2"/>
    <n v="0.246"/>
    <n v="3"/>
    <n v="9"/>
    <n v="12"/>
    <n v="4.8"/>
    <n v="8.8000000000000007"/>
    <m/>
    <m/>
    <n v="13.600000000000001"/>
    <n v="4.5333333333333341"/>
    <n v="35.1"/>
    <n v="3.9000000000000004"/>
    <n v="48.7"/>
    <n v="17.188235294117646"/>
    <n v="31.511764705882356"/>
    <n v="0"/>
    <n v="0"/>
    <n v="4.0583333333333336"/>
    <n v="69.870875179340032"/>
    <n v="128.09660449545675"/>
    <n v="0"/>
    <n v="0"/>
    <n v="0"/>
    <n v="197.96747967479678"/>
    <m/>
    <m/>
    <m/>
    <m/>
    <s v=""/>
    <n v="48.780487804878049"/>
    <n v="0"/>
    <s v=""/>
    <s v=""/>
    <s v=""/>
    <m/>
    <m/>
    <e v="#VALUE!"/>
  </r>
  <r>
    <x v="4"/>
    <x v="0"/>
    <x v="0"/>
    <x v="0"/>
    <n v="7"/>
    <n v="3"/>
    <n v="0.246"/>
    <n v="3"/>
    <n v="8"/>
    <n v="11"/>
    <n v="3.6"/>
    <n v="5.3"/>
    <m/>
    <m/>
    <n v="8.9"/>
    <n v="2.9666666666666668"/>
    <n v="21.9"/>
    <n v="2.7374999999999998"/>
    <n v="30.799999999999997"/>
    <n v="12.458426966292134"/>
    <n v="18.341573033707864"/>
    <n v="0"/>
    <n v="0"/>
    <n v="2.8"/>
    <n v="50.644012058098106"/>
    <n v="74.559239974422212"/>
    <n v="0"/>
    <n v="0"/>
    <n v="0"/>
    <n v="125.20325203252031"/>
    <m/>
    <m/>
    <m/>
    <m/>
    <s v=""/>
    <n v="44.715447154471548"/>
    <n v="0"/>
    <s v=""/>
    <s v=""/>
    <s v=""/>
    <m/>
    <m/>
    <e v="#VALUE!"/>
  </r>
  <r>
    <x v="4"/>
    <x v="0"/>
    <x v="1"/>
    <x v="0"/>
    <n v="3"/>
    <n v="1"/>
    <n v="0.24"/>
    <n v="6"/>
    <n v="17"/>
    <n v="23"/>
    <n v="4"/>
    <n v="7.1"/>
    <m/>
    <m/>
    <n v="11.1"/>
    <n v="1.8499999999999999"/>
    <n v="59"/>
    <n v="3.4705882352941178"/>
    <n v="70.099999999999994"/>
    <n v="25.261261261261261"/>
    <n v="44.838738738738734"/>
    <n v="0"/>
    <n v="0"/>
    <n v="3.0478260869565217"/>
    <n v="105.25525525525526"/>
    <n v="186.82807807807805"/>
    <n v="0"/>
    <n v="0"/>
    <n v="0"/>
    <n v="292.08333333333331"/>
    <m/>
    <m/>
    <m/>
    <m/>
    <s v=""/>
    <n v="95.833333333333343"/>
    <n v="0"/>
    <s v=""/>
    <s v=""/>
    <s v=""/>
    <m/>
    <m/>
    <e v="#VALUE!"/>
  </r>
  <r>
    <x v="4"/>
    <x v="0"/>
    <x v="1"/>
    <x v="0"/>
    <n v="4"/>
    <n v="2"/>
    <n v="0.24"/>
    <n v="6"/>
    <n v="17"/>
    <n v="23"/>
    <n v="5.9"/>
    <n v="10.1"/>
    <m/>
    <m/>
    <n v="16"/>
    <n v="2.6666666666666665"/>
    <n v="45.3"/>
    <n v="2.664705882352941"/>
    <n v="61.3"/>
    <n v="22.604375000000001"/>
    <n v="38.695625"/>
    <n v="0"/>
    <n v="0"/>
    <n v="2.6652173913043478"/>
    <n v="94.184895833333343"/>
    <n v="161.23177083333334"/>
    <n v="0"/>
    <n v="0"/>
    <n v="0"/>
    <n v="255.41666666666669"/>
    <m/>
    <m/>
    <m/>
    <m/>
    <s v=""/>
    <n v="95.833333333333343"/>
    <n v="0"/>
    <s v=""/>
    <s v=""/>
    <s v=""/>
    <m/>
    <m/>
    <e v="#VALUE!"/>
  </r>
  <r>
    <x v="4"/>
    <x v="0"/>
    <x v="1"/>
    <x v="0"/>
    <n v="8"/>
    <n v="3"/>
    <n v="0.24"/>
    <n v="6"/>
    <n v="18"/>
    <n v="24"/>
    <n v="6"/>
    <n v="10.4"/>
    <m/>
    <m/>
    <n v="16.399999999999999"/>
    <n v="2.7333333333333329"/>
    <n v="37.9"/>
    <n v="2.1055555555555556"/>
    <n v="54.3"/>
    <n v="19.865853658536587"/>
    <n v="34.434146341463418"/>
    <n v="0"/>
    <n v="0"/>
    <n v="2.2624999999999997"/>
    <n v="82.774390243902445"/>
    <n v="143.47560975609758"/>
    <n v="0"/>
    <n v="0"/>
    <n v="0"/>
    <n v="226.25000000000003"/>
    <m/>
    <m/>
    <m/>
    <m/>
    <s v=""/>
    <n v="100"/>
    <n v="0"/>
    <s v=""/>
    <s v=""/>
    <s v=""/>
    <m/>
    <m/>
    <e v="#VALUE!"/>
  </r>
  <r>
    <x v="4"/>
    <x v="0"/>
    <x v="2"/>
    <x v="0"/>
    <n v="1"/>
    <n v="1"/>
    <n v="0.23599999999999999"/>
    <n v="9"/>
    <n v="22"/>
    <n v="31"/>
    <n v="6.8"/>
    <n v="11.5"/>
    <m/>
    <m/>
    <n v="18.3"/>
    <n v="2.0333333333333332"/>
    <n v="47.1"/>
    <n v="2.1409090909090911"/>
    <n v="65.400000000000006"/>
    <n v="24.301639344262295"/>
    <n v="41.0983606557377"/>
    <n v="0"/>
    <n v="0"/>
    <n v="2.1096774193548389"/>
    <n v="102.97304806890803"/>
    <n v="174.14559599888858"/>
    <n v="0"/>
    <n v="0"/>
    <n v="0"/>
    <n v="277.11864406779659"/>
    <m/>
    <m/>
    <m/>
    <m/>
    <s v=""/>
    <n v="131.35593220338984"/>
    <n v="0"/>
    <s v=""/>
    <s v=""/>
    <s v=""/>
    <m/>
    <m/>
    <e v="#VALUE!"/>
  </r>
  <r>
    <x v="4"/>
    <x v="0"/>
    <x v="2"/>
    <x v="0"/>
    <n v="5"/>
    <n v="2"/>
    <n v="0.23599999999999999"/>
    <n v="9"/>
    <n v="25"/>
    <n v="34"/>
    <n v="6.1"/>
    <n v="11.7"/>
    <m/>
    <m/>
    <n v="17.799999999999997"/>
    <n v="1.9777777777777774"/>
    <n v="53.3"/>
    <n v="2.1319999999999997"/>
    <n v="71.099999999999994"/>
    <n v="24.365730337078656"/>
    <n v="46.734269662921349"/>
    <n v="0"/>
    <n v="0"/>
    <n v="2.091176470588235"/>
    <n v="103.2446200723672"/>
    <n v="198.02656636831082"/>
    <n v="0"/>
    <n v="0"/>
    <n v="0"/>
    <n v="301.27118644067804"/>
    <m/>
    <m/>
    <m/>
    <m/>
    <s v=""/>
    <n v="144.06779661016949"/>
    <n v="0"/>
    <s v=""/>
    <s v=""/>
    <s v=""/>
    <m/>
    <m/>
    <e v="#VALUE!"/>
  </r>
  <r>
    <x v="4"/>
    <x v="0"/>
    <x v="2"/>
    <x v="0"/>
    <n v="9"/>
    <n v="3"/>
    <n v="0.23599999999999999"/>
    <n v="9"/>
    <n v="23"/>
    <n v="32"/>
    <n v="6.5"/>
    <n v="11.9"/>
    <m/>
    <m/>
    <n v="18.399999999999999"/>
    <n v="2.0444444444444443"/>
    <n v="49.7"/>
    <n v="2.1608695652173915"/>
    <n v="68.099999999999994"/>
    <n v="24.057065217391305"/>
    <n v="44.042934782608697"/>
    <n v="0"/>
    <n v="0"/>
    <n v="2.1281249999999998"/>
    <n v="101.93671702284452"/>
    <n v="186.62260501105382"/>
    <n v="0"/>
    <n v="0"/>
    <n v="0"/>
    <n v="288.55932203389835"/>
    <m/>
    <m/>
    <m/>
    <m/>
    <s v=""/>
    <n v="135.59322033898306"/>
    <n v="0"/>
    <s v=""/>
    <s v=""/>
    <s v=""/>
    <m/>
    <m/>
    <e v="#VALUE!"/>
  </r>
  <r>
    <x v="5"/>
    <x v="0"/>
    <x v="0"/>
    <x v="0"/>
    <n v="2"/>
    <n v="1"/>
    <n v="0.246"/>
    <n v="3"/>
    <n v="9"/>
    <n v="12"/>
    <n v="5"/>
    <n v="8.9"/>
    <n v="0.6"/>
    <n v="0"/>
    <n v="14.5"/>
    <n v="4.833333333333333"/>
    <n v="51.3"/>
    <n v="5.6999999999999993"/>
    <n v="65.8"/>
    <n v="22.689655172413794"/>
    <n v="40.38758620689655"/>
    <n v="2.722758620689655"/>
    <n v="0"/>
    <n v="5.4833333333333334"/>
    <n v="92.234370619568267"/>
    <n v="164.17717970283149"/>
    <n v="11.068124474348192"/>
    <n v="0"/>
    <n v="11.068124474348192"/>
    <n v="267.47967479674793"/>
    <n v="10"/>
    <m/>
    <m/>
    <m/>
    <n v="3.3333333333333335"/>
    <n v="48.780487804878049"/>
    <n v="0.22689655172413792"/>
    <n v="6.806896551724137E-2"/>
    <s v=""/>
    <s v=""/>
    <m/>
    <m/>
    <e v="#VALUE!"/>
  </r>
  <r>
    <x v="5"/>
    <x v="0"/>
    <x v="0"/>
    <x v="0"/>
    <n v="6"/>
    <n v="2"/>
    <n v="0.246"/>
    <n v="3"/>
    <n v="8"/>
    <n v="11"/>
    <n v="5.3"/>
    <n v="13.3"/>
    <n v="0.7"/>
    <n v="0"/>
    <n v="19.3"/>
    <n v="6.4333333333333336"/>
    <n v="60.6"/>
    <n v="7.5750000000000002"/>
    <n v="79.900000000000006"/>
    <n v="21.941450777202071"/>
    <n v="55.060621761658034"/>
    <n v="2.8979274611398962"/>
    <n v="0"/>
    <n v="7.2636363636363646"/>
    <n v="89.1928893382198"/>
    <n v="223.82366569779688"/>
    <n v="11.780192931462993"/>
    <n v="0"/>
    <n v="11.780192931462993"/>
    <n v="324.79674796747969"/>
    <n v="13"/>
    <m/>
    <m/>
    <m/>
    <n v="4.333333333333333"/>
    <n v="44.715447154471548"/>
    <n v="0.26344795101271784"/>
    <n v="6.0795681002934893E-2"/>
    <s v=""/>
    <s v=""/>
    <m/>
    <m/>
    <e v="#VALUE!"/>
  </r>
  <r>
    <x v="5"/>
    <x v="0"/>
    <x v="0"/>
    <x v="0"/>
    <n v="7"/>
    <n v="3"/>
    <n v="0.246"/>
    <n v="3"/>
    <n v="8"/>
    <n v="11"/>
    <n v="6.1"/>
    <n v="12.1"/>
    <n v="1.7"/>
    <n v="0"/>
    <n v="19.899999999999999"/>
    <n v="6.6333333333333329"/>
    <n v="45.6"/>
    <n v="5.7"/>
    <n v="65.5"/>
    <n v="20.077889447236181"/>
    <n v="39.826633165829151"/>
    <n v="5.5954773869346743"/>
    <n v="0"/>
    <n v="5.9545454545454541"/>
    <n v="81.617436777382849"/>
    <n v="161.89688278792337"/>
    <n v="22.745843036319815"/>
    <n v="0"/>
    <n v="22.745843036319815"/>
    <n v="266.26016260162601"/>
    <n v="17"/>
    <m/>
    <m/>
    <m/>
    <n v="5.666666666666667"/>
    <n v="44.715447154471548"/>
    <n v="0.5086797624486068"/>
    <n v="8.9767016902695312E-2"/>
    <s v=""/>
    <s v=""/>
    <m/>
    <m/>
    <e v="#VALUE!"/>
  </r>
  <r>
    <x v="5"/>
    <x v="0"/>
    <x v="1"/>
    <x v="0"/>
    <n v="3"/>
    <n v="1"/>
    <n v="0.24"/>
    <n v="6"/>
    <n v="18"/>
    <n v="24"/>
    <n v="6.8"/>
    <n v="14.3"/>
    <n v="1.8"/>
    <n v="0"/>
    <n v="22.900000000000002"/>
    <n v="3.8166666666666669"/>
    <n v="81.3"/>
    <n v="4.5166666666666666"/>
    <n v="104.2"/>
    <n v="30.941484716157202"/>
    <n v="65.068122270742364"/>
    <n v="8.1903930131004365"/>
    <n v="0"/>
    <n v="4.3416666666666668"/>
    <n v="128.92285298398835"/>
    <n v="271.11717612809321"/>
    <n v="34.126637554585152"/>
    <n v="0"/>
    <n v="34.126637554585152"/>
    <n v="434.16666666666674"/>
    <n v="21"/>
    <m/>
    <m/>
    <m/>
    <n v="3.5"/>
    <n v="100"/>
    <n v="0.34126637554585154"/>
    <n v="9.7504678727386149E-2"/>
    <s v=""/>
    <s v=""/>
    <m/>
    <m/>
    <e v="#VALUE!"/>
  </r>
  <r>
    <x v="5"/>
    <x v="0"/>
    <x v="1"/>
    <x v="0"/>
    <n v="4"/>
    <n v="2"/>
    <n v="0.24"/>
    <n v="6"/>
    <n v="15"/>
    <n v="21"/>
    <n v="8"/>
    <n v="17.3"/>
    <n v="3"/>
    <n v="0"/>
    <n v="28.3"/>
    <n v="4.7166666666666668"/>
    <n v="68.7"/>
    <n v="4.58"/>
    <n v="97"/>
    <n v="27.420494699646643"/>
    <n v="59.296819787985868"/>
    <n v="10.282685512367491"/>
    <n v="0"/>
    <n v="4.6190476190476186"/>
    <n v="114.25206124852768"/>
    <n v="247.07008244994111"/>
    <n v="42.844522968197886"/>
    <n v="0"/>
    <n v="42.844522968197886"/>
    <n v="404.16666666666669"/>
    <n v="29"/>
    <m/>
    <m/>
    <m/>
    <n v="4.833333333333333"/>
    <n v="87.5"/>
    <n v="0.48965169106511869"/>
    <n v="0.10130724642726595"/>
    <s v=""/>
    <s v=""/>
    <m/>
    <m/>
    <e v="#VALUE!"/>
  </r>
  <r>
    <x v="5"/>
    <x v="0"/>
    <x v="1"/>
    <x v="0"/>
    <n v="8"/>
    <n v="3"/>
    <n v="0.24"/>
    <n v="6"/>
    <n v="15"/>
    <n v="21"/>
    <n v="7.1"/>
    <n v="15.3"/>
    <n v="2.5"/>
    <n v="0"/>
    <n v="24.9"/>
    <n v="4.1499999999999995"/>
    <n v="48.9"/>
    <n v="3.26"/>
    <n v="73.8"/>
    <n v="21.043373493975903"/>
    <n v="45.346987951807236"/>
    <n v="7.4096385542168672"/>
    <n v="0"/>
    <n v="3.5142857142857142"/>
    <n v="87.680722891566262"/>
    <n v="188.94578313253015"/>
    <n v="30.873493975903614"/>
    <n v="0"/>
    <n v="30.873493975903614"/>
    <n v="307.50000000000006"/>
    <n v="33"/>
    <m/>
    <m/>
    <m/>
    <n v="5.5"/>
    <n v="87.5"/>
    <n v="0.35283993115318418"/>
    <n v="6.4152714755124393E-2"/>
    <s v=""/>
    <s v=""/>
    <m/>
    <m/>
    <e v="#VALUE!"/>
  </r>
  <r>
    <x v="5"/>
    <x v="0"/>
    <x v="2"/>
    <x v="0"/>
    <n v="1"/>
    <n v="1"/>
    <n v="0.23599999999999999"/>
    <n v="9"/>
    <n v="26"/>
    <n v="35"/>
    <n v="12.1"/>
    <n v="22.3"/>
    <n v="4.5999999999999996"/>
    <n v="0"/>
    <n v="39"/>
    <n v="4.333333333333333"/>
    <n v="83.6"/>
    <n v="3.2153846153846151"/>
    <n v="122.6"/>
    <n v="38.037435897435898"/>
    <n v="70.102051282051278"/>
    <n v="14.46051282051282"/>
    <n v="0"/>
    <n v="3.5028571428571427"/>
    <n v="161.1755758365928"/>
    <n v="297.04259017818339"/>
    <n v="61.273359408952629"/>
    <n v="0"/>
    <n v="61.273359408952629"/>
    <n v="519.49152542372883"/>
    <n v="33"/>
    <m/>
    <m/>
    <m/>
    <n v="3.6666666666666665"/>
    <n v="148.30508474576271"/>
    <n v="0.41315750915750915"/>
    <n v="0.11267932067932068"/>
    <s v=""/>
    <s v=""/>
    <m/>
    <m/>
    <e v="#VALUE!"/>
  </r>
  <r>
    <x v="5"/>
    <x v="0"/>
    <x v="2"/>
    <x v="0"/>
    <n v="5"/>
    <n v="2"/>
    <n v="0.23599999999999999"/>
    <n v="9"/>
    <n v="25"/>
    <n v="34"/>
    <n v="11.9"/>
    <n v="22.1"/>
    <n v="3.7"/>
    <n v="0"/>
    <n v="37.700000000000003"/>
    <n v="4.1888888888888891"/>
    <n v="70"/>
    <n v="2.8"/>
    <n v="107.7"/>
    <n v="33.99549071618037"/>
    <n v="63.134482758620685"/>
    <n v="10.570026525198939"/>
    <n v="0"/>
    <n v="3.1676470588235297"/>
    <n v="144.04868947534055"/>
    <n v="267.51899473991818"/>
    <n v="44.788247988131097"/>
    <n v="0"/>
    <n v="44.788247988131097"/>
    <n v="456.35593220338984"/>
    <n v="36"/>
    <m/>
    <m/>
    <m/>
    <n v="4"/>
    <n v="144.06779661016949"/>
    <n v="0.31088313309408644"/>
    <n v="7.772078327352161E-2"/>
    <s v=""/>
    <s v=""/>
    <m/>
    <m/>
    <e v="#VALUE!"/>
  </r>
  <r>
    <x v="5"/>
    <x v="0"/>
    <x v="2"/>
    <x v="0"/>
    <n v="9"/>
    <n v="3"/>
    <n v="0.23599999999999999"/>
    <n v="9"/>
    <n v="24"/>
    <n v="33"/>
    <n v="8.1"/>
    <n v="19"/>
    <n v="3.8"/>
    <n v="0"/>
    <n v="30.900000000000002"/>
    <n v="3.4333333333333336"/>
    <n v="75.599999999999994"/>
    <n v="3.15"/>
    <n v="106.5"/>
    <n v="27.917475728155338"/>
    <n v="65.485436893203868"/>
    <n v="13.097087378640774"/>
    <n v="0"/>
    <n v="3.2272727272727271"/>
    <n v="118.29438867862432"/>
    <n v="277.48066480171133"/>
    <n v="55.496132960342266"/>
    <n v="0"/>
    <n v="55.496132960342266"/>
    <n v="451.27118644067792"/>
    <n v="36"/>
    <m/>
    <m/>
    <m/>
    <n v="4"/>
    <n v="139.83050847457628"/>
    <n v="0.39688143571638712"/>
    <n v="9.922035892909678E-2"/>
    <s v=""/>
    <s v=""/>
    <m/>
    <m/>
    <e v="#VALUE!"/>
  </r>
  <r>
    <x v="6"/>
    <x v="0"/>
    <x v="0"/>
    <x v="0"/>
    <n v="2"/>
    <n v="1"/>
    <n v="0.246"/>
    <n v="3"/>
    <n v="6"/>
    <n v="9"/>
    <n v="6.2"/>
    <n v="14.5"/>
    <n v="4.5999999999999996"/>
    <n v="0.8"/>
    <n v="26.099999999999998"/>
    <n v="8.6999999999999993"/>
    <n v="45.7"/>
    <n v="7.6166666666666671"/>
    <n v="71.8"/>
    <n v="17.055938697318009"/>
    <n v="39.888888888888886"/>
    <n v="12.654406130268198"/>
    <n v="2.2007662835249047"/>
    <n v="7.9777777777777779"/>
    <n v="69.333084135439066"/>
    <n v="162.14995483288166"/>
    <n v="51.440675326293487"/>
    <n v="8.946204404572784"/>
    <n v="60.386879730866269"/>
    <n v="291.869918699187"/>
    <n v="10"/>
    <n v="33"/>
    <n v="4"/>
    <m/>
    <n v="3.3333333333333335"/>
    <n v="36.585365853658537"/>
    <n v="1.4060451255853552"/>
    <n v="0.42181353767560653"/>
    <n v="3.3"/>
    <n v="402.4390243902439"/>
    <m/>
    <m/>
    <n v="2.2229962459847524E-2"/>
  </r>
  <r>
    <x v="6"/>
    <x v="0"/>
    <x v="0"/>
    <x v="0"/>
    <n v="6"/>
    <n v="2"/>
    <n v="0.246"/>
    <n v="3"/>
    <n v="9"/>
    <n v="12"/>
    <n v="6.3"/>
    <n v="21.3"/>
    <n v="8"/>
    <n v="1"/>
    <n v="36.6"/>
    <n v="12.200000000000001"/>
    <n v="86.8"/>
    <n v="9.6444444444444439"/>
    <n v="123.4"/>
    <n v="21.240983606557378"/>
    <n v="71.814754098360652"/>
    <n v="26.972677595628415"/>
    <n v="3.3715846994535519"/>
    <n v="10.283333333333333"/>
    <n v="86.345461815273893"/>
    <n v="291.92989470878314"/>
    <n v="109.64503087653827"/>
    <n v="13.705628859567284"/>
    <n v="123.35065973610556"/>
    <n v="501.6260162601626"/>
    <n v="13"/>
    <n v="43"/>
    <n v="5.2"/>
    <m/>
    <n v="4.333333333333333"/>
    <n v="48.780487804878049"/>
    <n v="2.2477231329690346"/>
    <n v="0.51870533837746957"/>
    <n v="3.3076923076923075"/>
    <n v="699.18699186991876"/>
    <m/>
    <m/>
    <n v="1.960223662472995E-2"/>
  </r>
  <r>
    <x v="6"/>
    <x v="0"/>
    <x v="0"/>
    <x v="0"/>
    <n v="7"/>
    <n v="3"/>
    <n v="0.246"/>
    <n v="3"/>
    <n v="9"/>
    <n v="12"/>
    <n v="4"/>
    <n v="8.6999999999999993"/>
    <n v="2.7"/>
    <n v="0"/>
    <n v="15.399999999999999"/>
    <n v="5.1333333333333329"/>
    <n v="63.4"/>
    <n v="7.0444444444444443"/>
    <n v="78.8"/>
    <n v="20.467532467532468"/>
    <n v="44.516883116883115"/>
    <n v="13.815584415584418"/>
    <n v="0"/>
    <n v="6.5666666666666664"/>
    <n v="83.201351494034427"/>
    <n v="180.96293949952485"/>
    <n v="56.160912258473246"/>
    <n v="0"/>
    <n v="56.160912258473246"/>
    <n v="320.32520325203257"/>
    <n v="17"/>
    <n v="0"/>
    <n v="0"/>
    <m/>
    <n v="5.666666666666667"/>
    <n v="48.780487804878049"/>
    <n v="1.1512987012987015"/>
    <n v="0.20317035905271202"/>
    <n v="0"/>
    <n v="0"/>
    <m/>
    <m/>
    <s v=""/>
  </r>
  <r>
    <x v="6"/>
    <x v="0"/>
    <x v="1"/>
    <x v="0"/>
    <n v="3"/>
    <n v="1"/>
    <n v="0.24"/>
    <n v="6"/>
    <n v="17"/>
    <n v="23"/>
    <n v="11.7"/>
    <n v="16.100000000000001"/>
    <n v="5.9"/>
    <n v="1.2"/>
    <n v="34.900000000000006"/>
    <n v="5.8166666666666673"/>
    <n v="118.3"/>
    <n v="6.9588235294117649"/>
    <n v="153.19999999999999"/>
    <n v="51.359312320916892"/>
    <n v="70.673925501432649"/>
    <n v="25.899140401146131"/>
    <n v="5.2676217765042965"/>
    <n v="6.660869565217391"/>
    <n v="213.99713467048707"/>
    <n v="294.47468958930273"/>
    <n v="107.91308500477555"/>
    <n v="21.948424068767903"/>
    <n v="129.86150907354346"/>
    <n v="638.33333333333314"/>
    <n v="21"/>
    <n v="40"/>
    <n v="6.1"/>
    <m/>
    <n v="3.5"/>
    <n v="95.833333333333343"/>
    <n v="1.1260495826585275"/>
    <n v="0.32172845218815072"/>
    <n v="1.9047619047619047"/>
    <n v="638.8888888888888"/>
    <m/>
    <m/>
    <n v="3.4354055064158458E-2"/>
  </r>
  <r>
    <x v="6"/>
    <x v="0"/>
    <x v="1"/>
    <x v="0"/>
    <n v="4"/>
    <n v="2"/>
    <n v="0.24"/>
    <n v="6"/>
    <n v="16"/>
    <n v="22"/>
    <n v="5.2"/>
    <n v="14.7"/>
    <n v="6.5"/>
    <n v="3.4"/>
    <n v="29.799999999999997"/>
    <n v="4.9666666666666659"/>
    <n v="91.4"/>
    <n v="5.7125000000000004"/>
    <n v="121.2"/>
    <n v="21.148993288590606"/>
    <n v="59.78657718120806"/>
    <n v="26.436241610738257"/>
    <n v="13.828187919463089"/>
    <n v="5.5090909090909088"/>
    <n v="88.120805369127524"/>
    <n v="249.1107382550336"/>
    <n v="110.15100671140941"/>
    <n v="57.617449664429536"/>
    <n v="167.76845637583895"/>
    <n v="505.00000000000011"/>
    <n v="29"/>
    <n v="88"/>
    <n v="16.2"/>
    <m/>
    <n v="4.833333333333333"/>
    <n v="91.666666666666671"/>
    <n v="1.201647345942648"/>
    <n v="0.24861669226399616"/>
    <n v="3.0344827586206895"/>
    <n v="1344.4444444444443"/>
    <m/>
    <m/>
    <n v="4.2855954295856681E-2"/>
  </r>
  <r>
    <x v="6"/>
    <x v="0"/>
    <x v="1"/>
    <x v="0"/>
    <n v="8"/>
    <n v="3"/>
    <n v="0.24"/>
    <n v="6"/>
    <n v="16"/>
    <n v="22"/>
    <n v="5.4"/>
    <n v="13.3"/>
    <n v="6.4"/>
    <n v="2.2999999999999998"/>
    <n v="27.400000000000002"/>
    <n v="4.5666666666666673"/>
    <n v="72.900000000000006"/>
    <n v="4.5562500000000004"/>
    <n v="100.30000000000001"/>
    <n v="19.767153284671537"/>
    <n v="48.685766423357663"/>
    <n v="23.427737226277372"/>
    <n v="8.4193430656934289"/>
    <n v="4.5590909090909095"/>
    <n v="82.363138686131407"/>
    <n v="202.85736009732361"/>
    <n v="97.615571776155718"/>
    <n v="35.080596107055953"/>
    <n v="132.69616788321167"/>
    <n v="417.91666666666669"/>
    <n v="33"/>
    <n v="64"/>
    <n v="10.7"/>
    <m/>
    <n v="5.5"/>
    <n v="91.666666666666671"/>
    <n v="1.0648971466489714"/>
    <n v="0.19361766302708572"/>
    <n v="1.9393939393939394"/>
    <n v="977.77777777777794"/>
    <m/>
    <m/>
    <n v="3.5877882382216307E-2"/>
  </r>
  <r>
    <x v="6"/>
    <x v="0"/>
    <x v="2"/>
    <x v="0"/>
    <n v="1"/>
    <n v="1"/>
    <n v="0.23599999999999999"/>
    <n v="9"/>
    <n v="25"/>
    <n v="34"/>
    <n v="6.4"/>
    <n v="20.5"/>
    <n v="6.8"/>
    <n v="3.1"/>
    <n v="36.799999999999997"/>
    <n v="4.0888888888888886"/>
    <n v="95"/>
    <n v="3.8"/>
    <n v="131.80000000000001"/>
    <n v="22.921739130434787"/>
    <n v="73.421195652173935"/>
    <n v="24.354347826086961"/>
    <n v="11.102717391304351"/>
    <n v="3.8764705882352946"/>
    <n v="97.126013264554189"/>
    <n v="311.10676123802517"/>
    <n v="103.19638909358882"/>
    <n v="47.04541267501844"/>
    <n v="150.24180176860727"/>
    <n v="558.47457627118661"/>
    <n v="33"/>
    <n v="85"/>
    <n v="14.9"/>
    <m/>
    <n v="3.6666666666666665"/>
    <n v="144.06779661016949"/>
    <n v="0.7163043478260871"/>
    <n v="0.19535573122529648"/>
    <n v="2.5757575757575757"/>
    <n v="1360.6403013182676"/>
    <m/>
    <m/>
    <n v="3.4575936512712513E-2"/>
  </r>
  <r>
    <x v="6"/>
    <x v="0"/>
    <x v="2"/>
    <x v="0"/>
    <n v="5"/>
    <n v="2"/>
    <n v="0.23599999999999999"/>
    <n v="9"/>
    <n v="27"/>
    <n v="36"/>
    <n v="5.5"/>
    <n v="18.100000000000001"/>
    <n v="6.5"/>
    <n v="2.2000000000000002"/>
    <n v="32.300000000000004"/>
    <n v="3.5888888888888895"/>
    <n v="100.2"/>
    <n v="3.7111111111111112"/>
    <n v="132.5"/>
    <n v="22.56191950464396"/>
    <n v="74.249226006191947"/>
    <n v="26.664086687306497"/>
    <n v="9.0247678018575836"/>
    <n v="3.6805555555555554"/>
    <n v="95.601353833237127"/>
    <n v="314.61536443301674"/>
    <n v="112.98341816655297"/>
    <n v="38.240541533294845"/>
    <n v="151.2239596998478"/>
    <n v="561.4406779661017"/>
    <n v="36"/>
    <n v="63"/>
    <n v="10.6"/>
    <m/>
    <n v="4"/>
    <n v="152.54237288135593"/>
    <n v="0.74066907464740284"/>
    <n v="0.18516726866185071"/>
    <n v="1.75"/>
    <n v="1067.7966101694915"/>
    <m/>
    <m/>
    <n v="3.5812570642291999E-2"/>
  </r>
  <r>
    <x v="6"/>
    <x v="0"/>
    <x v="2"/>
    <x v="0"/>
    <n v="9"/>
    <n v="3"/>
    <n v="0.23599999999999999"/>
    <n v="9"/>
    <n v="24"/>
    <n v="33"/>
    <n v="6.6"/>
    <n v="21.2"/>
    <n v="8.9"/>
    <n v="2.2999999999999998"/>
    <n v="38.999999999999993"/>
    <n v="4.3333333333333321"/>
    <n v="97.5"/>
    <n v="4.0625"/>
    <n v="136.5"/>
    <n v="23.1"/>
    <n v="74.2"/>
    <n v="31.150000000000006"/>
    <n v="8.0500000000000007"/>
    <n v="4.1363636363636367"/>
    <n v="97.881355932203405"/>
    <n v="314.40677966101697"/>
    <n v="131.99152542372883"/>
    <n v="34.110169491525426"/>
    <n v="166.10169491525426"/>
    <n v="578.38983050847457"/>
    <n v="36"/>
    <n v="77"/>
    <n v="11.8"/>
    <m/>
    <n v="4"/>
    <n v="139.83050847457628"/>
    <n v="0.94393939393939408"/>
    <n v="0.23598484848484852"/>
    <n v="2.1388888888888888"/>
    <n v="1196.3276836158193"/>
    <m/>
    <m/>
    <n v="2.8512396694214875E-2"/>
  </r>
  <r>
    <x v="7"/>
    <x v="0"/>
    <x v="0"/>
    <x v="0"/>
    <n v="2"/>
    <n v="1"/>
    <n v="0.246"/>
    <n v="3"/>
    <n v="8"/>
    <n v="11"/>
    <n v="4.3"/>
    <n v="11"/>
    <n v="4.0999999999999996"/>
    <n v="2.2000000000000002"/>
    <n v="21.599999999999998"/>
    <n v="7.1999999999999993"/>
    <n v="83.4"/>
    <n v="10.425000000000001"/>
    <n v="105"/>
    <n v="20.902777777777779"/>
    <n v="53.472222222222229"/>
    <n v="19.930555555555557"/>
    <n v="10.694444444444446"/>
    <n v="9.545454545454545"/>
    <n v="84.970641373080397"/>
    <n v="217.36675700090336"/>
    <n v="81.018518518518519"/>
    <n v="43.473351400180675"/>
    <n v="124.49186991869919"/>
    <n v="426.82926829268297"/>
    <n v="25"/>
    <n v="67"/>
    <n v="10.8"/>
    <m/>
    <n v="8.3333333333333339"/>
    <n v="44.715447154471548"/>
    <n v="1.8118686868686869"/>
    <n v="0.21742424242424241"/>
    <n v="2.68"/>
    <n v="998.64498644986463"/>
    <m/>
    <m/>
    <n v="4.3532338308457715E-2"/>
  </r>
  <r>
    <x v="7"/>
    <x v="0"/>
    <x v="0"/>
    <x v="0"/>
    <n v="6"/>
    <n v="2"/>
    <n v="0.246"/>
    <n v="3"/>
    <n v="8"/>
    <n v="11"/>
    <n v="4.3"/>
    <n v="15.1"/>
    <n v="6.4"/>
    <n v="3.5"/>
    <n v="29.299999999999997"/>
    <n v="9.7666666666666657"/>
    <n v="85.5"/>
    <n v="10.6875"/>
    <n v="114.8"/>
    <n v="16.847781569965871"/>
    <n v="59.163139931740616"/>
    <n v="25.07576791808874"/>
    <n v="13.71331058020478"/>
    <n v="10.436363636363636"/>
    <n v="68.486916951080772"/>
    <n v="240.50056882821389"/>
    <n v="101.93401592719"/>
    <n v="55.745164960182031"/>
    <n v="157.67918088737204"/>
    <n v="466.66666666666669"/>
    <n v="44"/>
    <n v="102"/>
    <n v="17.600000000000001"/>
    <m/>
    <n v="14.666666666666666"/>
    <n v="44.715447154471548"/>
    <n v="2.2796152652807944"/>
    <n v="0.15542831354187234"/>
    <n v="2.3181818181818183"/>
    <n v="1520.3252032520325"/>
    <m/>
    <m/>
    <n v="3.6666605829424548E-2"/>
  </r>
  <r>
    <x v="7"/>
    <x v="0"/>
    <x v="0"/>
    <x v="0"/>
    <n v="7"/>
    <n v="3"/>
    <n v="0.246"/>
    <n v="3"/>
    <n v="7"/>
    <n v="10"/>
    <n v="5.7"/>
    <n v="14.2"/>
    <n v="5.7"/>
    <n v="3.7"/>
    <n v="29.299999999999997"/>
    <n v="9.7666666666666657"/>
    <n v="63.4"/>
    <n v="9.0571428571428569"/>
    <n v="92.699999999999989"/>
    <n v="18.033788395904438"/>
    <n v="44.926279863481227"/>
    <n v="18.033788395904438"/>
    <n v="11.706143344709899"/>
    <n v="9.27"/>
    <n v="73.308082910180644"/>
    <n v="182.62715391659034"/>
    <n v="73.308082910180644"/>
    <n v="47.585948555731299"/>
    <n v="120.89403146591195"/>
    <n v="376.82926829268297"/>
    <n v="31"/>
    <n v="101"/>
    <n v="17.399999999999999"/>
    <m/>
    <n v="10.333333333333334"/>
    <n v="40.650406504065039"/>
    <n v="1.803378839590444"/>
    <n v="0.17452053286359134"/>
    <n v="3.2580645161290325"/>
    <n v="1368.5636856368567"/>
    <m/>
    <m/>
    <n v="3.4770722806069E-2"/>
  </r>
  <r>
    <x v="7"/>
    <x v="0"/>
    <x v="1"/>
    <x v="0"/>
    <n v="3"/>
    <n v="1"/>
    <n v="0.24"/>
    <n v="6"/>
    <n v="17"/>
    <n v="23"/>
    <n v="5.4"/>
    <n v="17.399999999999999"/>
    <n v="6"/>
    <n v="5"/>
    <n v="33.799999999999997"/>
    <n v="5.6333333333333329"/>
    <n v="118.3"/>
    <n v="6.9588235294117649"/>
    <n v="152.1"/>
    <n v="24.3"/>
    <n v="78.3"/>
    <n v="27.000000000000004"/>
    <n v="22.5"/>
    <n v="6.6130434782608694"/>
    <n v="101.25"/>
    <n v="326.25"/>
    <n v="112.50000000000001"/>
    <n v="93.75"/>
    <n v="206.25"/>
    <n v="633.75"/>
    <n v="34"/>
    <n v="104"/>
    <n v="23.1"/>
    <m/>
    <n v="5.666666666666667"/>
    <n v="95.833333333333343"/>
    <n v="1.173913043478261"/>
    <n v="0.20716112531969311"/>
    <n v="3.0588235294117645"/>
    <n v="1661.1111111111111"/>
    <m/>
    <m/>
    <n v="5.6438127090301007E-2"/>
  </r>
  <r>
    <x v="7"/>
    <x v="0"/>
    <x v="1"/>
    <x v="0"/>
    <n v="4"/>
    <n v="2"/>
    <n v="0.24"/>
    <n v="6"/>
    <n v="16"/>
    <n v="22"/>
    <n v="5.8"/>
    <n v="17.100000000000001"/>
    <n v="6.2"/>
    <n v="6.2"/>
    <n v="35.300000000000004"/>
    <n v="5.8833333333333337"/>
    <n v="91.4"/>
    <n v="5.7125000000000004"/>
    <n v="126.70000000000002"/>
    <n v="20.817563739376773"/>
    <n v="61.375920679886697"/>
    <n v="22.253257790368274"/>
    <n v="22.253257790368274"/>
    <n v="5.7590909090909097"/>
    <n v="86.739848914069896"/>
    <n v="255.73300283286125"/>
    <n v="92.721907459867808"/>
    <n v="92.721907459867808"/>
    <n v="185.44381491973562"/>
    <n v="527.91666666666674"/>
    <n v="34"/>
    <n v="121"/>
    <n v="26.8"/>
    <m/>
    <n v="5.666666666666667"/>
    <n v="91.666666666666671"/>
    <n v="1.0115117177440125"/>
    <n v="0.17850206783717867"/>
    <n v="3.5588235294117645"/>
    <n v="1848.6111111111113"/>
    <m/>
    <m/>
    <n v="5.0157605838546067E-2"/>
  </r>
  <r>
    <x v="7"/>
    <x v="0"/>
    <x v="1"/>
    <x v="0"/>
    <n v="8"/>
    <n v="3"/>
    <n v="0.24"/>
    <n v="6"/>
    <n v="17"/>
    <n v="23"/>
    <n v="5.8"/>
    <n v="16"/>
    <n v="5.8"/>
    <n v="6"/>
    <n v="33.6"/>
    <n v="5.6000000000000005"/>
    <n v="72.900000000000006"/>
    <n v="4.2882352941176478"/>
    <n v="106.5"/>
    <n v="18.383928571428569"/>
    <n v="50.714285714285708"/>
    <n v="18.383928571428569"/>
    <n v="19.017857142857142"/>
    <n v="4.6304347826086953"/>
    <n v="76.59970238095238"/>
    <n v="211.3095238095238"/>
    <n v="76.59970238095238"/>
    <n v="79.241071428571431"/>
    <n v="155.8407738095238"/>
    <n v="443.75"/>
    <n v="31"/>
    <n v="112"/>
    <n v="26"/>
    <m/>
    <n v="5.166666666666667"/>
    <n v="95.833333333333343"/>
    <n v="0.79930124223602472"/>
    <n v="0.15470346623923059"/>
    <n v="3.6129032258064515"/>
    <n v="1788.8888888888891"/>
    <m/>
    <m/>
    <n v="4.4296251109139304E-2"/>
  </r>
  <r>
    <x v="7"/>
    <x v="0"/>
    <x v="2"/>
    <x v="0"/>
    <n v="1"/>
    <n v="1"/>
    <n v="0.23599999999999999"/>
    <n v="9"/>
    <n v="25"/>
    <n v="34"/>
    <n v="6.2"/>
    <n v="18.8"/>
    <n v="6.9"/>
    <n v="7.1"/>
    <n v="39"/>
    <n v="4.333333333333333"/>
    <n v="97.5"/>
    <n v="3.9"/>
    <n v="136.5"/>
    <n v="21.700000000000003"/>
    <n v="65.8"/>
    <n v="24.150000000000002"/>
    <n v="24.849999999999998"/>
    <n v="4.0147058823529411"/>
    <n v="91.9491525423729"/>
    <n v="278.81355932203388"/>
    <n v="102.33050847457629"/>
    <n v="105.29661016949152"/>
    <n v="207.62711864406782"/>
    <n v="578.38983050847457"/>
    <n v="40"/>
    <n v="125"/>
    <n v="29.1"/>
    <m/>
    <n v="4.4444444444444446"/>
    <n v="144.06779661016949"/>
    <n v="0.71029411764705896"/>
    <n v="0.15981617647058827"/>
    <n v="3.125"/>
    <n v="2000.9416195856875"/>
    <m/>
    <m/>
    <n v="5.2623529411764701E-2"/>
  </r>
  <r>
    <x v="7"/>
    <x v="0"/>
    <x v="2"/>
    <x v="0"/>
    <n v="5"/>
    <n v="2"/>
    <n v="0.23599999999999999"/>
    <n v="9"/>
    <n v="27"/>
    <n v="36"/>
    <n v="5"/>
    <n v="14.2"/>
    <n v="4.9000000000000004"/>
    <n v="7"/>
    <n v="31.1"/>
    <n v="3.4555555555555557"/>
    <n v="99.9"/>
    <n v="3.7"/>
    <n v="131"/>
    <n v="21.061093247588424"/>
    <n v="59.813504823151113"/>
    <n v="20.639871382636656"/>
    <n v="29.485530546623796"/>
    <n v="3.6388888888888888"/>
    <n v="89.241920540628925"/>
    <n v="253.4470543353861"/>
    <n v="87.457082129816342"/>
    <n v="124.9386887568805"/>
    <n v="212.39577088669682"/>
    <n v="555.08474576271192"/>
    <n v="31"/>
    <n v="108"/>
    <n v="27.1"/>
    <m/>
    <n v="3.4444444444444446"/>
    <n v="152.54237288135593"/>
    <n v="0.57332976062879604"/>
    <n v="0.16645057566642465"/>
    <n v="3.4838709677419355"/>
    <n v="1830.5084745762713"/>
    <m/>
    <m/>
    <n v="6.825354293199952E-2"/>
  </r>
  <r>
    <x v="7"/>
    <x v="0"/>
    <x v="2"/>
    <x v="0"/>
    <n v="9"/>
    <n v="3"/>
    <n v="0.23599999999999999"/>
    <n v="9"/>
    <n v="24"/>
    <n v="33"/>
    <n v="4.5"/>
    <n v="18.899999999999999"/>
    <n v="5.3"/>
    <n v="5.4"/>
    <n v="34.1"/>
    <n v="3.7888888888888892"/>
    <n v="106.1"/>
    <n v="4.4208333333333334"/>
    <n v="140.19999999999999"/>
    <n v="18.501466275659823"/>
    <n v="77.706158357771244"/>
    <n v="21.790615835777125"/>
    <n v="22.201759530791787"/>
    <n v="4.2484848484848481"/>
    <n v="78.396043540931458"/>
    <n v="329.26338287191209"/>
    <n v="92.333117948208155"/>
    <n v="94.075252249117739"/>
    <n v="186.40837019732589"/>
    <n v="594.06779661016947"/>
    <n v="42"/>
    <n v="110"/>
    <n v="23.4"/>
    <m/>
    <n v="4.666666666666667"/>
    <n v="139.83050847457628"/>
    <n v="0.6603216919932462"/>
    <n v="0.14149750542712417"/>
    <n v="2.6190476190476191"/>
    <n v="1709.0395480225991"/>
    <m/>
    <m/>
    <n v="5.5045684787087067E-2"/>
  </r>
  <r>
    <x v="8"/>
    <x v="0"/>
    <x v="0"/>
    <x v="0"/>
    <n v="2"/>
    <n v="1"/>
    <n v="0.246"/>
    <n v="3"/>
    <n v="6"/>
    <n v="9"/>
    <n v="4.05"/>
    <n v="13.64"/>
    <n v="4.76"/>
    <n v="6.11"/>
    <n v="28.560000000000002"/>
    <n v="9.5200000000000014"/>
    <n v="65.81"/>
    <n v="10.968333333333334"/>
    <n v="94.37"/>
    <n v="13.382300420168068"/>
    <n v="45.070266106442574"/>
    <n v="15.728333333333333"/>
    <n v="20.189100140056023"/>
    <n v="10.485555555555557"/>
    <n v="54.399595203935235"/>
    <n v="183.21246384732754"/>
    <n v="63.93631436314363"/>
    <n v="82.069512764455382"/>
    <n v="146.00582712759902"/>
    <n v="383.6178861788618"/>
    <n v="27"/>
    <n v="98"/>
    <n v="23.8"/>
    <m/>
    <n v="9"/>
    <n v="36.585365853658537"/>
    <n v="1.7475925925925926"/>
    <n v="0.19417695473251029"/>
    <n v="3.6296296296296298"/>
    <n v="1195.1219512195125"/>
    <m/>
    <m/>
    <n v="6.8670408639646324E-2"/>
  </r>
  <r>
    <x v="8"/>
    <x v="0"/>
    <x v="0"/>
    <x v="0"/>
    <n v="6"/>
    <n v="2"/>
    <n v="0.246"/>
    <n v="3"/>
    <n v="9"/>
    <n v="12"/>
    <n v="5.05"/>
    <n v="18.260000000000002"/>
    <n v="6.51"/>
    <n v="8.43"/>
    <n v="38.25"/>
    <n v="12.75"/>
    <n v="99.05"/>
    <n v="11.005555555555555"/>
    <n v="137.30000000000001"/>
    <n v="18.127189542483663"/>
    <n v="65.545045751633992"/>
    <n v="23.367921568627452"/>
    <n v="30.259843137254904"/>
    <n v="11.441666666666668"/>
    <n v="73.687762367819772"/>
    <n v="266.4432754131463"/>
    <n v="94.991551091981506"/>
    <n v="123.00749242786547"/>
    <n v="217.99904351984696"/>
    <n v="558.130081300813"/>
    <n v="39"/>
    <n v="132"/>
    <n v="32.6"/>
    <m/>
    <n v="13"/>
    <n v="48.780487804878049"/>
    <n v="1.9473267973856208"/>
    <n v="0.14979436902966314"/>
    <n v="3.3846153846153846"/>
    <n v="2146.3414634146343"/>
    <m/>
    <m/>
    <n v="5.7310308972073683E-2"/>
  </r>
  <r>
    <x v="8"/>
    <x v="0"/>
    <x v="0"/>
    <x v="0"/>
    <n v="7"/>
    <n v="3"/>
    <n v="0.246"/>
    <n v="3"/>
    <n v="8"/>
    <n v="11"/>
    <n v="4.1100000000000003"/>
    <n v="11.21"/>
    <n v="4.83"/>
    <n v="6.97"/>
    <n v="27.119999999999997"/>
    <n v="9.0399999999999991"/>
    <n v="64.56"/>
    <n v="8.07"/>
    <n v="91.68"/>
    <n v="13.893982300884957"/>
    <n v="37.89575221238939"/>
    <n v="16.327964601769914"/>
    <n v="23.562300884955754"/>
    <n v="8.3345454545454558"/>
    <n v="56.47960284912584"/>
    <n v="154.04777322109507"/>
    <n v="66.373839844593149"/>
    <n v="95.78171091445428"/>
    <n v="162.15555075904743"/>
    <n v="372.6829268292683"/>
    <n v="23"/>
    <n v="96"/>
    <n v="25.5"/>
    <m/>
    <n v="7.666666666666667"/>
    <n v="44.715447154471548"/>
    <n v="1.4843604183427195"/>
    <n v="0.19361222847948514"/>
    <n v="4.1739130434782608"/>
    <n v="1430.8943089430895"/>
    <m/>
    <m/>
    <n v="6.6938354786806112E-2"/>
  </r>
  <r>
    <x v="8"/>
    <x v="0"/>
    <x v="1"/>
    <x v="0"/>
    <n v="3"/>
    <n v="1"/>
    <n v="0.24"/>
    <n v="6"/>
    <n v="17"/>
    <n v="23"/>
    <n v="4.51"/>
    <n v="14.73"/>
    <n v="5.77"/>
    <n v="9.1999999999999993"/>
    <n v="34.21"/>
    <n v="5.7016666666666671"/>
    <n v="125.25"/>
    <n v="7.367647058823529"/>
    <n v="159.46"/>
    <n v="21.022057877813502"/>
    <n v="68.659625840397553"/>
    <n v="26.895182695118386"/>
    <n v="42.88313358667056"/>
    <n v="6.9330434782608696"/>
    <n v="87.591907824222929"/>
    <n v="286.0817743349898"/>
    <n v="112.06326122965994"/>
    <n v="178.67972327779401"/>
    <n v="290.74298450745397"/>
    <n v="664.41666666666663"/>
    <n v="28"/>
    <n v="117"/>
    <n v="32.6"/>
    <m/>
    <n v="4.666666666666667"/>
    <n v="95.833333333333343"/>
    <n v="1.1693557693529733"/>
    <n v="0.25057623628992282"/>
    <n v="4.1785714285714288"/>
    <n v="1868.7500000000002"/>
    <m/>
    <m/>
    <n v="9.5614567640291095E-2"/>
  </r>
  <r>
    <x v="8"/>
    <x v="0"/>
    <x v="1"/>
    <x v="0"/>
    <n v="4"/>
    <n v="2"/>
    <n v="0.24"/>
    <n v="6"/>
    <n v="15"/>
    <n v="21"/>
    <n v="5.36"/>
    <n v="17.149999999999999"/>
    <n v="6.38"/>
    <n v="11.43"/>
    <n v="40.319999999999993"/>
    <n v="6.7199999999999989"/>
    <n v="103.99"/>
    <n v="6.9326666666666661"/>
    <n v="144.31"/>
    <n v="19.184067460317465"/>
    <n v="61.381857638888896"/>
    <n v="22.83476686507937"/>
    <n v="40.909308035714297"/>
    <n v="6.8719047619047622"/>
    <n v="79.933614417989446"/>
    <n v="255.75774016203707"/>
    <n v="95.144861937830711"/>
    <n v="170.45545014880958"/>
    <n v="265.60031208664032"/>
    <n v="601.29166666666674"/>
    <n v="42"/>
    <n v="128"/>
    <n v="38.5"/>
    <m/>
    <n v="7"/>
    <n v="87.5"/>
    <n v="1.0873698507180654"/>
    <n v="0.15533855010258077"/>
    <n v="3.0476190476190474"/>
    <n v="1866.6666666666667"/>
    <m/>
    <m/>
    <n v="9.1315419722576549E-2"/>
  </r>
  <r>
    <x v="8"/>
    <x v="0"/>
    <x v="1"/>
    <x v="0"/>
    <n v="8"/>
    <n v="3"/>
    <n v="0.24"/>
    <n v="6"/>
    <n v="13"/>
    <n v="19"/>
    <n v="5.69"/>
    <n v="19.190000000000001"/>
    <n v="6.94"/>
    <n v="15.07"/>
    <n v="46.89"/>
    <n v="7.8150000000000004"/>
    <n v="82.13"/>
    <n v="6.3176923076923073"/>
    <n v="129.01999999999998"/>
    <n v="15.65629771806355"/>
    <n v="52.802171038600974"/>
    <n v="19.095730432928129"/>
    <n v="41.46580081040733"/>
    <n v="6.7905263157894726"/>
    <n v="65.234573825264789"/>
    <n v="220.00904599417075"/>
    <n v="79.565543470533868"/>
    <n v="172.77417004336388"/>
    <n v="252.33971351389775"/>
    <n v="537.58333333333326"/>
    <n v="38"/>
    <n v="151"/>
    <n v="47"/>
    <m/>
    <n v="6.333333333333333"/>
    <n v="79.166666666666671"/>
    <n v="1.0050384438383224"/>
    <n v="0.15869028060605092"/>
    <n v="3.9736842105263159"/>
    <n v="1992.3611111111113"/>
    <m/>
    <m/>
    <n v="8.6718300753727412E-2"/>
  </r>
  <r>
    <x v="8"/>
    <x v="0"/>
    <x v="2"/>
    <x v="0"/>
    <n v="1"/>
    <n v="1"/>
    <n v="0.23599999999999999"/>
    <n v="9"/>
    <n v="23"/>
    <n v="32"/>
    <n v="5.33"/>
    <n v="19.350000000000001"/>
    <n v="6.29"/>
    <n v="17.170000000000002"/>
    <n v="48.14"/>
    <n v="5.3488888888888892"/>
    <n v="107.33"/>
    <n v="4.6665217391304346"/>
    <n v="155.47"/>
    <n v="17.213442044038221"/>
    <n v="62.491576651433327"/>
    <n v="20.313799335272122"/>
    <n v="55.451181969256339"/>
    <n v="4.8584375"/>
    <n v="72.938313745924674"/>
    <n v="264.79481631963273"/>
    <n v="86.075420912170017"/>
    <n v="234.9626354629506"/>
    <n v="321.03805637512062"/>
    <n v="658.77118644067809"/>
    <n v="48"/>
    <n v="150"/>
    <n v="48.6"/>
    <m/>
    <n v="5.333333333333333"/>
    <n v="135.59322033898306"/>
    <n v="0.63480622922725383"/>
    <n v="0.11902616798011009"/>
    <n v="3.125"/>
    <n v="2259.8870056497171"/>
    <m/>
    <m/>
    <n v="0.10397096619235566"/>
  </r>
  <r>
    <x v="8"/>
    <x v="0"/>
    <x v="2"/>
    <x v="0"/>
    <n v="5"/>
    <n v="2"/>
    <n v="0.23599999999999999"/>
    <n v="9"/>
    <n v="24"/>
    <n v="33"/>
    <n v="4.7"/>
    <n v="16.22"/>
    <n v="5.49"/>
    <n v="13.52"/>
    <n v="39.929999999999993"/>
    <n v="4.4366666666666656"/>
    <n v="112.41"/>
    <n v="4.6837499999999999"/>
    <n v="152.33999999999997"/>
    <n v="17.931329827197597"/>
    <n v="61.882163786626592"/>
    <n v="20.945319308790385"/>
    <n v="51.581187077385422"/>
    <n v="4.6163636363636353"/>
    <n v="75.980211132193219"/>
    <n v="262.21255841790929"/>
    <n v="88.751353003349095"/>
    <n v="218.56435202281961"/>
    <n v="307.3157050261687"/>
    <n v="645.50847457627128"/>
    <n v="40"/>
    <n v="131"/>
    <n v="40.92"/>
    <m/>
    <n v="4.4444444444444446"/>
    <n v="139.83050847457628"/>
    <n v="0.63470664572092073"/>
    <n v="0.14280899528720717"/>
    <n v="3.2749999999999999"/>
    <n v="2035.310734463277"/>
    <m/>
    <m/>
    <n v="0.10738623263855397"/>
  </r>
  <r>
    <x v="8"/>
    <x v="0"/>
    <x v="2"/>
    <x v="0"/>
    <n v="9"/>
    <n v="3"/>
    <n v="0.23599999999999999"/>
    <n v="9"/>
    <n v="27"/>
    <n v="36"/>
    <n v="4.59"/>
    <n v="17.84"/>
    <n v="5.31"/>
    <n v="12.62"/>
    <n v="40.36"/>
    <n v="4.4844444444444447"/>
    <n v="113.99"/>
    <n v="4.2218518518518513"/>
    <n v="154.35"/>
    <n v="17.553679385530227"/>
    <n v="68.226065411298308"/>
    <n v="20.307197720515358"/>
    <n v="48.263057482656095"/>
    <n v="4.2874999999999996"/>
    <n v="74.379997396314522"/>
    <n v="289.09349750550132"/>
    <n v="86.047447968285425"/>
    <n v="204.50448085871227"/>
    <n v="290.55192882699771"/>
    <n v="654.02542372881362"/>
    <n v="31"/>
    <n v="119"/>
    <n v="36.799999999999997"/>
    <m/>
    <n v="3.4444444444444446"/>
    <n v="152.54237288135593"/>
    <n v="0.56408882556987117"/>
    <n v="0.16376772355254324"/>
    <n v="3.838709677419355"/>
    <n v="2016.9491525423732"/>
    <m/>
    <m/>
    <n v="0.10139297790473968"/>
  </r>
  <r>
    <x v="9"/>
    <x v="0"/>
    <x v="0"/>
    <x v="0"/>
    <n v="2"/>
    <n v="1"/>
    <n v="0.246"/>
    <n v="3"/>
    <n v="6"/>
    <n v="9"/>
    <n v="5.17"/>
    <n v="14.64"/>
    <n v="7.03"/>
    <n v="10.08"/>
    <n v="36.92"/>
    <n v="12.306666666666667"/>
    <n v="52.94"/>
    <n v="8.8233333333333324"/>
    <n v="89.86"/>
    <n v="12.583320693391116"/>
    <n v="35.632459371614303"/>
    <n v="17.1103954496208"/>
    <n v="24.533824485373781"/>
    <n v="9.9844444444444438"/>
    <n v="51.151710135736245"/>
    <n v="144.84739581957035"/>
    <n v="69.554453047239022"/>
    <n v="99.730993842982855"/>
    <n v="169.28544689022186"/>
    <n v="365.28455284552848"/>
    <n v="39"/>
    <n v="112"/>
    <n v="32.96"/>
    <m/>
    <n v="13"/>
    <n v="36.585365853658537"/>
    <n v="1.9011550499578667"/>
    <n v="0.14624269615060512"/>
    <n v="2.8717948717948718"/>
    <n v="1365.8536585365855"/>
    <m/>
    <m/>
    <n v="7.3017334777898152E-2"/>
  </r>
  <r>
    <x v="9"/>
    <x v="0"/>
    <x v="0"/>
    <x v="0"/>
    <n v="6"/>
    <n v="2"/>
    <n v="0.246"/>
    <n v="3"/>
    <n v="9"/>
    <n v="12"/>
    <n v="5.74"/>
    <n v="18.809999999999999"/>
    <n v="8.01"/>
    <n v="9.85"/>
    <n v="42.41"/>
    <n v="14.136666666666665"/>
    <n v="131.63999999999999"/>
    <n v="14.626666666666665"/>
    <n v="174.04999999999998"/>
    <n v="23.556873378920066"/>
    <n v="77.195956142419234"/>
    <n v="32.87291912284838"/>
    <n v="40.424251355812309"/>
    <n v="14.504166666666665"/>
    <n v="95.759647881788894"/>
    <n v="313.80469976593184"/>
    <n v="133.62975253190399"/>
    <n v="164.32622502362727"/>
    <n v="297.95597755553126"/>
    <n v="707.52032520325201"/>
    <n v="52"/>
    <n v="142"/>
    <n v="63.31"/>
    <m/>
    <n v="17.333333333333332"/>
    <n v="48.780487804878049"/>
    <n v="2.739409926904032"/>
    <n v="0.15804288039830955"/>
    <n v="2.7307692307692308"/>
    <n v="2308.9430894308944"/>
    <m/>
    <m/>
    <n v="7.1169456612345611E-2"/>
  </r>
  <r>
    <x v="9"/>
    <x v="0"/>
    <x v="0"/>
    <x v="0"/>
    <n v="7"/>
    <n v="3"/>
    <n v="0.246"/>
    <n v="3"/>
    <n v="9"/>
    <n v="12"/>
    <n v="3.21"/>
    <n v="8.8800000000000008"/>
    <n v="3.44"/>
    <n v="8.27"/>
    <n v="23.799999999999997"/>
    <n v="7.9333333333333327"/>
    <n v="123.81"/>
    <n v="13.756666666666668"/>
    <n v="147.61000000000001"/>
    <n v="19.908743697478997"/>
    <n v="55.074655462184886"/>
    <n v="21.335226890756307"/>
    <n v="51.291373949579842"/>
    <n v="12.300833333333335"/>
    <n v="80.929852428776414"/>
    <n v="223.88071326091418"/>
    <n v="86.728564596570351"/>
    <n v="208.50152012024327"/>
    <n v="295.23008471681362"/>
    <n v="600.04065040650426"/>
    <n v="19"/>
    <n v="75"/>
    <n v="25.2"/>
    <m/>
    <n v="6.333333333333333"/>
    <n v="48.780487804878049"/>
    <n v="1.7779355742296921"/>
    <n v="0.28072666961521453"/>
    <n v="3.9473684210526314"/>
    <n v="1219.512195121951"/>
    <m/>
    <m/>
    <n v="0.17097124649859952"/>
  </r>
  <r>
    <x v="9"/>
    <x v="0"/>
    <x v="1"/>
    <x v="0"/>
    <n v="3"/>
    <n v="1"/>
    <n v="0.24"/>
    <n v="6"/>
    <n v="17"/>
    <n v="23"/>
    <n v="4.55"/>
    <n v="17.239999999999998"/>
    <n v="5.79"/>
    <n v="15.49"/>
    <n v="43.07"/>
    <n v="7.1783333333333337"/>
    <n v="138.41"/>
    <n v="8.1417647058823519"/>
    <n v="181.48"/>
    <n v="19.171906199210586"/>
    <n v="72.642563269096811"/>
    <n v="24.396777339215227"/>
    <n v="65.268753192477348"/>
    <n v="7.8904347826086951"/>
    <n v="79.882942496710783"/>
    <n v="302.67734695457006"/>
    <n v="101.65323891339678"/>
    <n v="271.95313830198899"/>
    <n v="373.60637721538575"/>
    <n v="756.16666666666652"/>
    <n v="43"/>
    <n v="138"/>
    <n v="45.87"/>
    <m/>
    <n v="7.166666666666667"/>
    <n v="95.833333333333343"/>
    <n v="1.0607294495310966"/>
    <n v="0.14800876039968788"/>
    <n v="3.2093023255813953"/>
    <n v="2204.166666666667"/>
    <m/>
    <m/>
    <n v="0.12338138599712165"/>
  </r>
  <r>
    <x v="9"/>
    <x v="0"/>
    <x v="1"/>
    <x v="0"/>
    <n v="4"/>
    <n v="2"/>
    <n v="0.24"/>
    <n v="6"/>
    <n v="17"/>
    <n v="23"/>
    <n v="4.3"/>
    <n v="14.47"/>
    <n v="4.5599999999999996"/>
    <n v="15.78"/>
    <n v="39.11"/>
    <n v="6.5183333333333335"/>
    <n v="155.82"/>
    <n v="9.1658823529411766"/>
    <n v="194.93"/>
    <n v="21.431833290718487"/>
    <n v="72.12061109690616"/>
    <n v="22.727711582715418"/>
    <n v="78.649844029659931"/>
    <n v="8.4752173913043478"/>
    <n v="89.299305377993704"/>
    <n v="300.50254623710902"/>
    <n v="94.698798261314252"/>
    <n v="327.70768345691641"/>
    <n v="422.40648171823068"/>
    <n v="812.20833333333337"/>
    <n v="34"/>
    <n v="117"/>
    <n v="42.87"/>
    <m/>
    <n v="5.666666666666667"/>
    <n v="95.833333333333343"/>
    <n v="0.98816137316153996"/>
    <n v="0.17438141879321292"/>
    <n v="3.4411764705882355"/>
    <n v="1868.7500000000002"/>
    <m/>
    <m/>
    <n v="0.17536197108062415"/>
  </r>
  <r>
    <x v="9"/>
    <x v="0"/>
    <x v="1"/>
    <x v="0"/>
    <n v="8"/>
    <n v="3"/>
    <n v="0.24"/>
    <n v="6"/>
    <n v="18"/>
    <n v="24"/>
    <n v="4.7"/>
    <n v="15.85"/>
    <n v="5.22"/>
    <n v="16.11"/>
    <n v="41.879999999999995"/>
    <n v="6.9799999999999995"/>
    <n v="122.51"/>
    <n v="6.806111111111111"/>
    <n v="164.39"/>
    <n v="18.448734479465141"/>
    <n v="62.215413085004776"/>
    <n v="20.489871060171918"/>
    <n v="63.235981375358165"/>
    <n v="6.8495833333333325"/>
    <n v="76.869726997771423"/>
    <n v="259.23088785418656"/>
    <n v="85.374462750716333"/>
    <n v="263.48325573065904"/>
    <n v="348.8577184813754"/>
    <n v="684.95833333333337"/>
    <n v="36"/>
    <n v="121"/>
    <n v="43.16"/>
    <m/>
    <n v="6"/>
    <n v="100"/>
    <n v="0.85374462750716329"/>
    <n v="0.14229077125119388"/>
    <n v="3.3611111111111112"/>
    <n v="2016.6666666666667"/>
    <m/>
    <m/>
    <n v="0.13065285408131852"/>
  </r>
  <r>
    <x v="9"/>
    <x v="0"/>
    <x v="2"/>
    <x v="0"/>
    <n v="1"/>
    <n v="1"/>
    <n v="0.23599999999999999"/>
    <n v="9"/>
    <n v="22"/>
    <n v="31"/>
    <n v="6.66"/>
    <n v="19.97"/>
    <n v="6.77"/>
    <n v="17.690000000000001"/>
    <n v="51.09"/>
    <n v="5.6766666666666667"/>
    <n v="114.85"/>
    <n v="5.2204545454545448"/>
    <n v="165.94"/>
    <n v="21.631638285378742"/>
    <n v="64.862434918770788"/>
    <n v="21.988917596398508"/>
    <n v="57.457009199451946"/>
    <n v="5.3529032258064513"/>
    <n v="91.659484260079424"/>
    <n v="274.84082592699485"/>
    <n v="93.173379645756398"/>
    <n v="243.46190338750827"/>
    <n v="336.63528303326467"/>
    <n v="703.13559322033893"/>
    <n v="46"/>
    <n v="154"/>
    <n v="51.01"/>
    <m/>
    <n v="5.1111111111111107"/>
    <n v="131.35593220338984"/>
    <n v="0.70931992246446796"/>
    <n v="0.13877998483000462"/>
    <n v="3.347826086956522"/>
    <n v="2247.6459510357818"/>
    <m/>
    <m/>
    <n v="0.1083186180969978"/>
  </r>
  <r>
    <x v="9"/>
    <x v="0"/>
    <x v="2"/>
    <x v="0"/>
    <n v="5"/>
    <n v="2"/>
    <n v="0.23599999999999999"/>
    <n v="9"/>
    <n v="25"/>
    <n v="34"/>
    <n v="6.12"/>
    <n v="21.44"/>
    <n v="7.01"/>
    <n v="18.91"/>
    <n v="53.480000000000004"/>
    <n v="5.942222222222223"/>
    <n v="114.87"/>
    <n v="4.5948000000000002"/>
    <n v="168.35000000000002"/>
    <n v="19.265183246073299"/>
    <n v="67.4910994764398"/>
    <n v="22.06681937172775"/>
    <n v="59.526897905759164"/>
    <n v="4.9514705882352947"/>
    <n v="81.632132398615681"/>
    <n v="285.97923506966021"/>
    <n v="93.503471914100643"/>
    <n v="252.23261824474224"/>
    <n v="345.7360901588429"/>
    <n v="713.34745762711873"/>
    <n v="51"/>
    <n v="153"/>
    <n v="54.16"/>
    <m/>
    <n v="5.666666666666667"/>
    <n v="144.06779661016949"/>
    <n v="0.64902409916846326"/>
    <n v="0.11453366455914057"/>
    <n v="3"/>
    <n v="2449.1525423728813"/>
    <m/>
    <m/>
    <n v="0.10298771263972174"/>
  </r>
  <r>
    <x v="9"/>
    <x v="0"/>
    <x v="2"/>
    <x v="0"/>
    <n v="9"/>
    <n v="3"/>
    <n v="0.23599999999999999"/>
    <n v="9"/>
    <n v="22"/>
    <n v="31"/>
    <n v="4.3099999999999996"/>
    <n v="19.43"/>
    <n v="4.57"/>
    <n v="20.13"/>
    <n v="48.44"/>
    <n v="5.3822222222222216"/>
    <n v="113.52"/>
    <n v="5.16"/>
    <n v="161.95999999999998"/>
    <n v="14.410561519405448"/>
    <n v="64.9645499587118"/>
    <n v="15.279876135425267"/>
    <n v="67.305012386457463"/>
    <n v="5.2245161290322573"/>
    <n v="61.061701353412921"/>
    <n v="275.27351677420256"/>
    <n v="64.745237861971475"/>
    <n v="285.19073045109099"/>
    <n v="349.93596831306246"/>
    <n v="686.27118644067787"/>
    <n v="39"/>
    <n v="130"/>
    <n v="47.89"/>
    <m/>
    <n v="4.333333333333333"/>
    <n v="131.35593220338984"/>
    <n v="0.49289923017500858"/>
    <n v="0.11374597619423275"/>
    <n v="3.3333333333333335"/>
    <n v="1897.3634651600753"/>
    <m/>
    <m/>
    <n v="0.15030896066454522"/>
  </r>
  <r>
    <x v="10"/>
    <x v="0"/>
    <x v="0"/>
    <x v="0"/>
    <n v="2"/>
    <n v="1"/>
    <n v="0.246"/>
    <n v="3"/>
    <n v="7"/>
    <n v="10"/>
    <n v="3.03"/>
    <n v="8.92"/>
    <n v="2.61"/>
    <n v="10.56"/>
    <n v="25.119999999999997"/>
    <n v="8.3733333333333331"/>
    <n v="114.65"/>
    <n v="16.37857142857143"/>
    <n v="139.77000000000001"/>
    <n v="16.859199840764333"/>
    <n v="49.63170382165606"/>
    <n v="14.522281050955415"/>
    <n v="58.756815286624217"/>
    <n v="13.977"/>
    <n v="68.533332686033873"/>
    <n v="201.75489358396771"/>
    <n v="59.033662808761854"/>
    <n v="238.84884262855374"/>
    <n v="297.88250543731561"/>
    <n v="568.17073170731715"/>
    <n v="24.46005267778753"/>
    <n v="199"/>
    <n v="79.42"/>
    <m/>
    <n v="8.153350892595844"/>
    <n v="40.650406504065039"/>
    <n v="1.4522281050955417"/>
    <n v="0.17811426543831538"/>
    <n v="8.1357142857142861"/>
    <n v="2696.4769647696476"/>
    <m/>
    <m/>
    <n v="8.857811349742345E-2"/>
  </r>
  <r>
    <x v="10"/>
    <x v="0"/>
    <x v="0"/>
    <x v="0"/>
    <n v="6"/>
    <n v="2"/>
    <n v="0.246"/>
    <n v="3"/>
    <n v="8"/>
    <n v="11"/>
    <n v="3.7"/>
    <n v="13.29"/>
    <n v="5.63"/>
    <n v="13.31"/>
    <n v="35.93"/>
    <n v="11.976666666666667"/>
    <n v="123.06"/>
    <n v="15.3825"/>
    <n v="158.99"/>
    <n v="16.372474255496801"/>
    <n v="58.808157528527694"/>
    <n v="24.912710826607292"/>
    <n v="58.896657389368222"/>
    <n v="14.453636363636365"/>
    <n v="66.554773396328457"/>
    <n v="239.05755092897436"/>
    <n v="101.27118222198087"/>
    <n v="239.41730646084645"/>
    <n v="340.68848868282731"/>
    <n v="646.30081300813015"/>
    <n v="35"/>
    <n v="136"/>
    <n v="39.32"/>
    <m/>
    <n v="11.666666666666666"/>
    <n v="44.715447154471548"/>
    <n v="2.2647918933279354"/>
    <n v="0.19412501942810875"/>
    <n v="3.8857142857142857"/>
    <n v="2027.1002710027099"/>
    <m/>
    <m/>
    <n v="0.11810827016584538"/>
  </r>
  <r>
    <x v="10"/>
    <x v="0"/>
    <x v="0"/>
    <x v="0"/>
    <n v="7"/>
    <n v="3"/>
    <n v="0.246"/>
    <n v="3"/>
    <n v="7"/>
    <n v="10"/>
    <n v="3.41"/>
    <n v="9.1999999999999993"/>
    <n v="4.2"/>
    <n v="17.54"/>
    <n v="34.349999999999994"/>
    <n v="11.449999999999998"/>
    <m/>
    <n v="0"/>
    <n v="34.349999999999994"/>
    <n v="3.41"/>
    <n v="9.2000000000000011"/>
    <n v="4.2"/>
    <n v="17.54"/>
    <n v="3.4349999999999996"/>
    <n v="13.86178861788618"/>
    <n v="37.398373983739845"/>
    <n v="17.073170731707318"/>
    <n v="71.300813008130078"/>
    <n v="88.373983739837399"/>
    <n v="139.63414634146341"/>
    <n v="24"/>
    <n v="102"/>
    <n v="40.619999999999997"/>
    <m/>
    <n v="8"/>
    <n v="40.650406504065039"/>
    <n v="0.42000000000000004"/>
    <n v="5.2500000000000005E-2"/>
    <n v="4.25"/>
    <n v="1382.1138211382115"/>
    <m/>
    <m/>
    <n v="5.1588235294117643E-2"/>
  </r>
  <r>
    <x v="10"/>
    <x v="0"/>
    <x v="1"/>
    <x v="0"/>
    <n v="3"/>
    <n v="1"/>
    <n v="0.24"/>
    <n v="6"/>
    <n v="18"/>
    <n v="24"/>
    <n v="4.7"/>
    <n v="16.34"/>
    <n v="5.38"/>
    <n v="22.98"/>
    <n v="49.4"/>
    <n v="8.2333333333333325"/>
    <n v="177.88"/>
    <n v="9.8822222222222216"/>
    <n v="227.28"/>
    <n v="21.623805668016196"/>
    <n v="75.177230769230761"/>
    <n v="24.752356275303644"/>
    <n v="105.7266072874494"/>
    <n v="9.4700000000000006"/>
    <n v="90.099190283400816"/>
    <n v="313.23846153846154"/>
    <n v="103.13481781376518"/>
    <n v="440.52753036437252"/>
    <n v="543.66234817813768"/>
    <n v="947"/>
    <n v="40"/>
    <n v="142"/>
    <n v="55.48"/>
    <m/>
    <n v="6.666666666666667"/>
    <n v="100"/>
    <n v="1.0313481781376519"/>
    <n v="0.15470222672064779"/>
    <n v="3.55"/>
    <n v="2366.666666666667"/>
    <m/>
    <m/>
    <n v="0.18613839311170668"/>
  </r>
  <r>
    <x v="10"/>
    <x v="0"/>
    <x v="1"/>
    <x v="0"/>
    <n v="4"/>
    <n v="2"/>
    <n v="0.24"/>
    <n v="6"/>
    <n v="18"/>
    <n v="24"/>
    <n v="4.26"/>
    <n v="14.56"/>
    <n v="4.8600000000000003"/>
    <n v="17.71"/>
    <n v="41.39"/>
    <n v="6.8983333333333334"/>
    <n v="108.06"/>
    <n v="6.0033333333333339"/>
    <n v="149.44999999999999"/>
    <n v="15.381903841507608"/>
    <n v="52.572892002899245"/>
    <n v="17.548369171297416"/>
    <n v="63.94683498429572"/>
    <n v="6.2270833333333329"/>
    <n v="64.0912660062817"/>
    <n v="219.05371667874687"/>
    <n v="73.118204880405898"/>
    <n v="266.44514576789885"/>
    <n v="339.56335064830478"/>
    <n v="622.70833333333326"/>
    <n v="33"/>
    <n v="101"/>
    <n v="40.9"/>
    <m/>
    <n v="5.5"/>
    <n v="100"/>
    <n v="0.73118204880405901"/>
    <n v="0.13294219069164709"/>
    <n v="3.0606060606060606"/>
    <n v="1683.3333333333335"/>
    <m/>
    <m/>
    <n v="0.15828424501063296"/>
  </r>
  <r>
    <x v="10"/>
    <x v="0"/>
    <x v="1"/>
    <x v="0"/>
    <n v="8"/>
    <n v="3"/>
    <n v="0.24"/>
    <n v="6"/>
    <n v="18"/>
    <n v="24"/>
    <n v="3.87"/>
    <n v="16.829999999999998"/>
    <n v="4.75"/>
    <n v="25.83"/>
    <n v="51.28"/>
    <n v="8.5466666666666669"/>
    <n v="94.78"/>
    <n v="5.2655555555555553"/>
    <n v="146.06"/>
    <n v="11.022858814352574"/>
    <n v="47.936618564742588"/>
    <n v="13.529348673946958"/>
    <n v="73.57117394695787"/>
    <n v="6.0858333333333334"/>
    <n v="45.92857839313573"/>
    <n v="199.73591068642745"/>
    <n v="56.372286141445656"/>
    <n v="306.54655811232448"/>
    <n v="362.91884425377015"/>
    <n v="608.58333333333326"/>
    <n v="37"/>
    <n v="143"/>
    <n v="57.38"/>
    <m/>
    <n v="6.166666666666667"/>
    <n v="100"/>
    <n v="0.5637228614144566"/>
    <n v="9.1414518067209169E-2"/>
    <n v="3.8648648648648649"/>
    <n v="2383.3333333333335"/>
    <m/>
    <m/>
    <n v="0.12862093347370257"/>
  </r>
  <r>
    <x v="10"/>
    <x v="0"/>
    <x v="2"/>
    <x v="0"/>
    <n v="1"/>
    <n v="1"/>
    <n v="0.23599999999999999"/>
    <n v="9"/>
    <n v="27"/>
    <n v="36"/>
    <n v="6.29"/>
    <n v="27.5"/>
    <n v="7.94"/>
    <n v="34.229999999999997"/>
    <n v="75.959999999999994"/>
    <n v="8.44"/>
    <n v="113.44"/>
    <n v="4.2014814814814816"/>
    <n v="189.39999999999998"/>
    <n v="15.683596629805159"/>
    <n v="68.568983675618753"/>
    <n v="19.797735650342286"/>
    <n v="85.349684044233797"/>
    <n v="5.2611111111111102"/>
    <n v="66.455917922903225"/>
    <n v="290.54654099838456"/>
    <n v="83.888710382806295"/>
    <n v="361.65120357726187"/>
    <n v="445.53991396006813"/>
    <n v="802.54237288135596"/>
    <n v="56"/>
    <n v="199"/>
    <n v="79.42"/>
    <m/>
    <n v="6.2222222222222223"/>
    <n v="152.54237288135593"/>
    <n v="0.5499371013983968"/>
    <n v="8.8382748439028061E-2"/>
    <n v="3.5535714285714284"/>
    <n v="3372.8813559322034"/>
    <m/>
    <m/>
    <n v="0.10722322116109774"/>
  </r>
  <r>
    <x v="10"/>
    <x v="0"/>
    <x v="2"/>
    <x v="0"/>
    <n v="5"/>
    <n v="2"/>
    <n v="0.23599999999999999"/>
    <n v="9"/>
    <n v="27"/>
    <n v="36"/>
    <n v="3.67"/>
    <n v="15.83"/>
    <n v="4.49"/>
    <n v="19.27"/>
    <n v="43.260000000000005"/>
    <n v="4.8066666666666675"/>
    <n v="153.96"/>
    <n v="5.7022222222222227"/>
    <n v="197.22000000000003"/>
    <n v="16.731331484049932"/>
    <n v="72.168113730929264"/>
    <n v="20.469667128987517"/>
    <n v="87.850887656033294"/>
    <n v="5.4783333333333344"/>
    <n v="70.895472390042087"/>
    <n v="305.79709208020876"/>
    <n v="86.735877665201343"/>
    <n v="372.2495239662428"/>
    <n v="458.98540163144412"/>
    <n v="835.67796610169501"/>
    <n v="31"/>
    <n v="106"/>
    <n v="44.64"/>
    <m/>
    <n v="3.4444444444444446"/>
    <n v="152.54237288135593"/>
    <n v="0.56860186469409768"/>
    <n v="0.16507796071764125"/>
    <n v="3.4193548387096775"/>
    <n v="1796.6101694915255"/>
    <m/>
    <m/>
    <n v="0.20719548975479551"/>
  </r>
  <r>
    <x v="10"/>
    <x v="0"/>
    <x v="2"/>
    <x v="0"/>
    <n v="9"/>
    <n v="3"/>
    <n v="0.23599999999999999"/>
    <n v="9"/>
    <n v="23"/>
    <n v="32"/>
    <n v="3.74"/>
    <n v="19.350000000000001"/>
    <n v="4.4000000000000004"/>
    <n v="20.83"/>
    <n v="48.32"/>
    <n v="5.3688888888888888"/>
    <n v="146.41"/>
    <n v="6.3656521739130429"/>
    <n v="194.73"/>
    <n v="15.072230960264902"/>
    <n v="77.980660182119209"/>
    <n v="17.732036423841059"/>
    <n v="83.945072433774826"/>
    <n v="6.0853124999999997"/>
    <n v="63.865385424851283"/>
    <n v="330.42652619542042"/>
    <n v="75.135747558648561"/>
    <n v="355.69945946514758"/>
    <n v="430.83520702379616"/>
    <n v="825.12711864406788"/>
    <n v="40"/>
    <n v="121"/>
    <n v="47.96"/>
    <m/>
    <n v="4.4444444444444446"/>
    <n v="135.59322033898306"/>
    <n v="0.5541261382450331"/>
    <n v="0.12467838110513244"/>
    <n v="3.0249999999999999"/>
    <n v="1822.9755178907722"/>
    <m/>
    <m/>
    <n v="0.19512026133883612"/>
  </r>
  <r>
    <x v="11"/>
    <x v="0"/>
    <x v="0"/>
    <x v="0"/>
    <n v="2"/>
    <n v="1"/>
    <n v="0.246"/>
    <n v="3"/>
    <n v="6"/>
    <n v="9"/>
    <n v="5.32"/>
    <n v="14.55"/>
    <n v="6.1"/>
    <n v="21.99"/>
    <n v="47.959999999999994"/>
    <n v="15.986666666666665"/>
    <n v="86.75"/>
    <n v="14.458333333333334"/>
    <n v="134.70999999999998"/>
    <n v="14.942810675562971"/>
    <n v="40.868025437864887"/>
    <n v="17.133673894912427"/>
    <n v="61.765489991659713"/>
    <n v="14.967777777777776"/>
    <n v="60.743132827491749"/>
    <n v="166.13018470676784"/>
    <n v="69.649080873627753"/>
    <n v="251.07922760837283"/>
    <n v="320.72830848200056"/>
    <n v="547.60162601626007"/>
    <n v="34"/>
    <n v="149"/>
    <n v="52.74"/>
    <m/>
    <n v="11.333333333333334"/>
    <n v="36.585365853658537"/>
    <n v="1.9037415438791585"/>
    <n v="0.16797719504816103"/>
    <n v="4.382352941176471"/>
    <n v="1817.0731707317075"/>
    <m/>
    <m/>
    <n v="0.13817782995897027"/>
  </r>
  <r>
    <x v="11"/>
    <x v="0"/>
    <x v="0"/>
    <x v="0"/>
    <n v="6"/>
    <n v="2"/>
    <n v="0.246"/>
    <n v="3"/>
    <n v="7"/>
    <n v="10"/>
    <n v="4.13"/>
    <n v="13.31"/>
    <n v="7.37"/>
    <n v="14.59"/>
    <n v="39.400000000000006"/>
    <n v="13.133333333333335"/>
    <n v="118.96"/>
    <n v="16.994285714285713"/>
    <n v="158.36000000000001"/>
    <n v="16.599664974619287"/>
    <n v="53.496741116751267"/>
    <n v="29.622162436548223"/>
    <n v="58.641431472081209"/>
    <n v="15.836000000000002"/>
    <n v="67.478312904956454"/>
    <n v="217.46642730386694"/>
    <n v="120.4152944575131"/>
    <n v="238.37980273203743"/>
    <n v="358.79509718955052"/>
    <n v="643.73983739837399"/>
    <n v="43"/>
    <n v="110"/>
    <n v="41.95"/>
    <m/>
    <n v="14.333333333333334"/>
    <n v="40.650406504065039"/>
    <n v="2.9622162436548223"/>
    <n v="0.20666624955731316"/>
    <n v="2.558139534883721"/>
    <n v="1490.5149051490519"/>
    <m/>
    <m/>
    <n v="0.15993117674203963"/>
  </r>
  <r>
    <x v="11"/>
    <x v="0"/>
    <x v="0"/>
    <x v="0"/>
    <n v="7"/>
    <n v="3"/>
    <n v="0.246"/>
    <n v="3"/>
    <n v="9"/>
    <n v="12"/>
    <n v="3.27"/>
    <n v="11.56"/>
    <n v="4.47"/>
    <n v="19.47"/>
    <n v="38.769999999999996"/>
    <n v="12.923333333333332"/>
    <n v="129.72999999999999"/>
    <n v="14.414444444444444"/>
    <n v="168.5"/>
    <n v="14.211890637090535"/>
    <n v="50.241423781274186"/>
    <n v="19.427263347949445"/>
    <n v="84.619422233685839"/>
    <n v="14.041666666666666"/>
    <n v="57.771913158904617"/>
    <n v="204.23343000517963"/>
    <n v="78.972615235566849"/>
    <n v="343.9813911938449"/>
    <n v="422.95400642941172"/>
    <n v="684.95934959349597"/>
    <n v="26"/>
    <n v="136"/>
    <n v="44.72"/>
    <m/>
    <n v="8.6666666666666661"/>
    <n v="48.780487804878049"/>
    <n v="1.6189386123291203"/>
    <n v="0.18680060911489851"/>
    <n v="5.2307692307692308"/>
    <n v="2211.3821138211383"/>
    <m/>
    <m/>
    <n v="0.15555040851780486"/>
  </r>
  <r>
    <x v="11"/>
    <x v="0"/>
    <x v="1"/>
    <x v="0"/>
    <n v="3"/>
    <n v="1"/>
    <n v="0.24"/>
    <n v="6"/>
    <n v="13"/>
    <n v="19"/>
    <n v="5.62"/>
    <n v="21.33"/>
    <n v="6.62"/>
    <n v="36.119999999999997"/>
    <n v="69.69"/>
    <n v="11.615"/>
    <n v="127.87"/>
    <n v="9.8361538461538469"/>
    <n v="197.56"/>
    <n v="15.93180083225714"/>
    <n v="60.467137322427895"/>
    <n v="18.766640837996846"/>
    <n v="102.39442100731812"/>
    <n v="10.397894736842105"/>
    <n v="66.38250346773809"/>
    <n v="251.94640551011625"/>
    <n v="78.194336824986863"/>
    <n v="426.6434208638255"/>
    <n v="504.83775768881236"/>
    <n v="823.16666666666674"/>
    <n v="52"/>
    <n v="179"/>
    <n v="72.88"/>
    <m/>
    <n v="8.6666666666666661"/>
    <n v="79.166666666666671"/>
    <n v="0.98771793884193926"/>
    <n v="0.11396745448176222"/>
    <n v="3.4423076923076925"/>
    <n v="2361.8055555555552"/>
    <m/>
    <m/>
    <n v="0.18064290680503053"/>
  </r>
  <r>
    <x v="11"/>
    <x v="0"/>
    <x v="1"/>
    <x v="0"/>
    <n v="4"/>
    <n v="2"/>
    <n v="0.24"/>
    <n v="6"/>
    <n v="16"/>
    <n v="22"/>
    <n v="4.3099999999999996"/>
    <n v="14.11"/>
    <n v="5.38"/>
    <n v="23.72"/>
    <n v="47.519999999999996"/>
    <n v="7.919999999999999"/>
    <n v="141.5"/>
    <n v="8.84375"/>
    <n v="189.01999999999998"/>
    <n v="17.143859427609424"/>
    <n v="56.125256734006726"/>
    <n v="21.399991582491584"/>
    <n v="94.350892255892248"/>
    <n v="8.5918181818181818"/>
    <n v="71.432747615039276"/>
    <n v="233.85523639169469"/>
    <n v="89.166631593714939"/>
    <n v="393.12871773288435"/>
    <n v="482.29534932659931"/>
    <n v="787.58333333333326"/>
    <n v="36"/>
    <n v="128"/>
    <n v="54.36"/>
    <m/>
    <n v="6"/>
    <n v="91.666666666666671"/>
    <n v="0.97272689011325386"/>
    <n v="0.16212114835220898"/>
    <n v="3.5555555555555554"/>
    <n v="1955.5555555555557"/>
    <m/>
    <m/>
    <n v="0.20103173065886132"/>
  </r>
  <r>
    <x v="11"/>
    <x v="0"/>
    <x v="1"/>
    <x v="0"/>
    <n v="8"/>
    <n v="3"/>
    <n v="0.24"/>
    <n v="6"/>
    <n v="15"/>
    <n v="21"/>
    <n v="2.63"/>
    <n v="13.3"/>
    <n v="4.18"/>
    <n v="25.47"/>
    <n v="45.58"/>
    <n v="7.5966666666666667"/>
    <n v="115.57"/>
    <n v="7.7046666666666663"/>
    <n v="161.14999999999998"/>
    <n v="9.2984752084247457"/>
    <n v="47.022707327775336"/>
    <n v="14.77856516015796"/>
    <n v="90.05025230364194"/>
    <n v="7.6738095238095223"/>
    <n v="38.743646701769777"/>
    <n v="195.92794719906391"/>
    <n v="61.5773548339915"/>
    <n v="375.20938459850811"/>
    <n v="436.78673943249959"/>
    <n v="671.45833333333326"/>
    <n v="33"/>
    <n v="124"/>
    <n v="49.09"/>
    <m/>
    <n v="5.5"/>
    <n v="87.5"/>
    <n v="0.70374119810276003"/>
    <n v="0.12795294510959274"/>
    <n v="3.7575757575757578"/>
    <n v="1808.3333333333335"/>
    <m/>
    <m/>
    <n v="0.20748906060746991"/>
  </r>
  <r>
    <x v="11"/>
    <x v="0"/>
    <x v="2"/>
    <x v="0"/>
    <n v="1"/>
    <n v="1"/>
    <n v="0.23599999999999999"/>
    <n v="9"/>
    <n v="27"/>
    <n v="36"/>
    <n v="4.66"/>
    <n v="18.82"/>
    <n v="6.24"/>
    <n v="29.77"/>
    <n v="59.489999999999995"/>
    <n v="6.6099999999999994"/>
    <n v="169.13"/>
    <n v="6.2640740740740739"/>
    <n v="228.62"/>
    <n v="17.908374516725502"/>
    <n v="72.325237855101719"/>
    <n v="23.980312657589515"/>
    <n v="114.4060749705833"/>
    <n v="6.3505555555555553"/>
    <n v="75.882942867480949"/>
    <n v="306.46287226738019"/>
    <n v="101.61149431181998"/>
    <n v="484.77150411264114"/>
    <n v="586.38299842446111"/>
    <n v="968.72881355932225"/>
    <n v="48"/>
    <n v="160"/>
    <n v="67.14"/>
    <m/>
    <n v="5.333333333333333"/>
    <n v="152.54237288135593"/>
    <n v="0.66611979604415317"/>
    <n v="0.12489746175827872"/>
    <n v="3.3333333333333335"/>
    <n v="2711.8644067796613"/>
    <m/>
    <m/>
    <n v="0.17875949214153641"/>
  </r>
  <r>
    <x v="11"/>
    <x v="0"/>
    <x v="2"/>
    <x v="0"/>
    <n v="5"/>
    <n v="2"/>
    <n v="0.23599999999999999"/>
    <n v="9"/>
    <n v="27"/>
    <n v="36"/>
    <n v="3.93"/>
    <n v="18.600000000000001"/>
    <n v="5.98"/>
    <n v="27.16"/>
    <n v="55.67"/>
    <n v="6.1855555555555561"/>
    <n v="150.26"/>
    <n v="5.565185185185185"/>
    <n v="205.93"/>
    <n v="14.537540865816419"/>
    <n v="68.803628525238011"/>
    <n v="22.120736482845338"/>
    <n v="100.46809412610023"/>
    <n v="5.7202777777777776"/>
    <n v="61.599749431425508"/>
    <n v="291.54079883575429"/>
    <n v="93.731934249344661"/>
    <n v="425.71226324618743"/>
    <n v="519.44419749553208"/>
    <n v="872.58474576271192"/>
    <n v="42"/>
    <n v="109"/>
    <n v="57.56"/>
    <m/>
    <n v="4.666666666666667"/>
    <n v="152.54237288135593"/>
    <n v="0.6144649023012595"/>
    <n v="0.13167105049312702"/>
    <n v="2.5952380952380953"/>
    <n v="1847.4576271186445"/>
    <m/>
    <m/>
    <n v="0.23043140854610139"/>
  </r>
  <r>
    <x v="11"/>
    <x v="0"/>
    <x v="2"/>
    <x v="0"/>
    <n v="9"/>
    <n v="3"/>
    <n v="0.23599999999999999"/>
    <n v="9"/>
    <n v="24"/>
    <n v="33"/>
    <n v="3.17"/>
    <n v="15.85"/>
    <n v="4.17"/>
    <n v="23.29"/>
    <n v="46.48"/>
    <n v="5.1644444444444444"/>
    <n v="157.08000000000001"/>
    <n v="6.5450000000000008"/>
    <n v="203.56"/>
    <n v="13.883072289156628"/>
    <n v="69.415361445783134"/>
    <n v="18.262590361445785"/>
    <n v="101.99897590361446"/>
    <n v="6.1684848484848489"/>
    <n v="58.826577496426395"/>
    <n v="294.13288748213193"/>
    <n v="77.38385746375333"/>
    <n v="432.19905043904436"/>
    <n v="509.58290790279767"/>
    <n v="862.54237288135596"/>
    <n v="36"/>
    <n v="129"/>
    <n v="52.5"/>
    <m/>
    <n v="4"/>
    <n v="139.83050847457628"/>
    <n v="0.55341182913472076"/>
    <n v="0.13835295728368019"/>
    <n v="3.5833333333333335"/>
    <n v="2004.2372881355934"/>
    <m/>
    <m/>
    <n v="0.21564265518734557"/>
  </r>
  <r>
    <x v="12"/>
    <x v="0"/>
    <x v="0"/>
    <x v="0"/>
    <n v="2"/>
    <n v="1"/>
    <n v="0.246"/>
    <n v="3"/>
    <n v="8"/>
    <n v="11"/>
    <n v="3.1"/>
    <n v="11.52"/>
    <n v="4.91"/>
    <n v="19.559999999999999"/>
    <n v="39.090000000000003"/>
    <n v="13.030000000000001"/>
    <n v="85.82"/>
    <n v="10.727499999999999"/>
    <n v="124.91"/>
    <n v="9.9058838577641328"/>
    <n v="36.811542594013808"/>
    <n v="15.689641852136095"/>
    <n v="62.502931696085945"/>
    <n v="11.355454545454545"/>
    <n v="40.267820560016801"/>
    <n v="149.64041704883661"/>
    <n v="63.779031919252418"/>
    <n v="254.07695811417051"/>
    <n v="317.85599003342293"/>
    <n v="507.76422764227635"/>
    <n v="25"/>
    <n v="111"/>
    <n v="64"/>
    <m/>
    <n v="8.3333333333333339"/>
    <n v="44.715447154471548"/>
    <n v="1.4263310774669176"/>
    <n v="0.1711597292960301"/>
    <n v="4.4400000000000004"/>
    <n v="1654.4715447154474"/>
    <m/>
    <m/>
    <n v="0.15356985674713988"/>
  </r>
  <r>
    <x v="12"/>
    <x v="0"/>
    <x v="0"/>
    <x v="0"/>
    <n v="6"/>
    <n v="2"/>
    <n v="0.246"/>
    <n v="3"/>
    <n v="6"/>
    <n v="9"/>
    <n v="3.1"/>
    <n v="9.5399999999999991"/>
    <n v="4.53"/>
    <n v="16.22"/>
    <n v="33.39"/>
    <n v="11.13"/>
    <n v="115.37"/>
    <n v="19.228333333333335"/>
    <n v="148.76"/>
    <n v="13.811200958370769"/>
    <n v="42.502857142857138"/>
    <n v="20.182174303683738"/>
    <n v="72.263767595088339"/>
    <n v="16.528888888888886"/>
    <n v="56.143093326710442"/>
    <n v="172.77584204413472"/>
    <n v="82.041358958063981"/>
    <n v="293.75515282556233"/>
    <n v="375.79651178362633"/>
    <n v="604.71544715447146"/>
    <n v="25"/>
    <n v="131"/>
    <n v="41.58"/>
    <m/>
    <n v="8.3333333333333339"/>
    <n v="36.585365853658537"/>
    <n v="2.2424638115204156"/>
    <n v="0.26909565738244984"/>
    <n v="5.24"/>
    <n v="1597.5609756097563"/>
    <m/>
    <m/>
    <n v="0.18387727123432143"/>
  </r>
  <r>
    <x v="12"/>
    <x v="0"/>
    <x v="0"/>
    <x v="0"/>
    <n v="7"/>
    <n v="3"/>
    <n v="0.246"/>
    <n v="3"/>
    <n v="8"/>
    <n v="11"/>
    <n v="3.69"/>
    <n v="14.52"/>
    <n v="5.1100000000000003"/>
    <n v="25.81"/>
    <n v="49.129999999999995"/>
    <n v="16.376666666666665"/>
    <n v="107.23"/>
    <n v="13.40375"/>
    <n v="156.36000000000001"/>
    <n v="11.743708528394059"/>
    <n v="46.211015672705074"/>
    <n v="16.262967636881747"/>
    <n v="82.142308162019148"/>
    <n v="14.214545454545457"/>
    <n v="47.738652554447398"/>
    <n v="187.8496572061182"/>
    <n v="66.109624540169705"/>
    <n v="333.91182179682579"/>
    <n v="400.0214463369955"/>
    <n v="635.6097560975611"/>
    <n v="32"/>
    <n v="125"/>
    <n v="55.86"/>
    <m/>
    <n v="10.666666666666666"/>
    <n v="44.715447154471548"/>
    <n v="1.4784516033528861"/>
    <n v="0.13860483781433308"/>
    <n v="3.90625"/>
    <n v="1863.1436314363143"/>
    <m/>
    <m/>
    <n v="0.17921958144440542"/>
  </r>
  <r>
    <x v="12"/>
    <x v="0"/>
    <x v="1"/>
    <x v="0"/>
    <n v="3"/>
    <n v="1"/>
    <n v="0.24"/>
    <n v="6"/>
    <n v="15"/>
    <n v="21"/>
    <n v="3.13"/>
    <n v="18.75"/>
    <n v="5.28"/>
    <n v="31.61"/>
    <n v="58.769999999999996"/>
    <n v="9.7949999999999999"/>
    <n v="145.05000000000001"/>
    <n v="9.67"/>
    <n v="203.82"/>
    <n v="10.855140377743746"/>
    <n v="65.026799387442566"/>
    <n v="18.31154670750383"/>
    <n v="109.62651352730985"/>
    <n v="9.7057142857142846"/>
    <n v="45.229751573932276"/>
    <n v="270.94499744767739"/>
    <n v="76.29811128126596"/>
    <n v="456.77713969712443"/>
    <n v="533.07525097839039"/>
    <n v="849.25"/>
    <n v="43"/>
    <n v="134"/>
    <n v="59.48"/>
    <m/>
    <n v="7.166666666666667"/>
    <n v="87.5"/>
    <n v="0.8719784146430396"/>
    <n v="0.12167140669437761"/>
    <n v="3.1162790697674421"/>
    <n v="1954.166666666667"/>
    <m/>
    <m/>
    <n v="0.23374523140151354"/>
  </r>
  <r>
    <x v="12"/>
    <x v="0"/>
    <x v="1"/>
    <x v="0"/>
    <n v="4"/>
    <n v="2"/>
    <n v="0.24"/>
    <n v="6"/>
    <n v="18"/>
    <n v="24"/>
    <n v="2.16"/>
    <n v="14.55"/>
    <n v="4.45"/>
    <n v="31.65"/>
    <n v="52.81"/>
    <n v="8.8016666666666676"/>
    <n v="174.64"/>
    <n v="9.7022222222222219"/>
    <n v="227.45"/>
    <n v="9.3030107934103388"/>
    <n v="62.666114372277981"/>
    <n v="19.165925014201854"/>
    <n v="136.3149498201098"/>
    <n v="9.4770833333333329"/>
    <n v="38.762544972543083"/>
    <n v="261.10880988449162"/>
    <n v="79.858020892507724"/>
    <n v="567.97895758379082"/>
    <n v="647.83697847629855"/>
    <n v="947.70833333333326"/>
    <n v="38"/>
    <n v="142"/>
    <n v="55.07"/>
    <m/>
    <n v="6.333333333333333"/>
    <n v="100"/>
    <n v="0.7985802089250772"/>
    <n v="0.1260916119355385"/>
    <n v="3.736842105263158"/>
    <n v="2366.666666666667"/>
    <m/>
    <m/>
    <n v="0.23999110883822145"/>
  </r>
  <r>
    <x v="12"/>
    <x v="0"/>
    <x v="1"/>
    <x v="0"/>
    <n v="8"/>
    <n v="3"/>
    <n v="0.24"/>
    <n v="6"/>
    <n v="17"/>
    <n v="23"/>
    <n v="0.56000000000000005"/>
    <n v="17.05"/>
    <n v="4.3"/>
    <n v="26.98"/>
    <n v="48.89"/>
    <n v="8.1483333333333334"/>
    <n v="126.45"/>
    <n v="7.4382352941176473"/>
    <n v="175.34"/>
    <n v="2.0083943546737575"/>
    <n v="61.148435262834937"/>
    <n v="15.421599509102064"/>
    <n v="96.761570873389232"/>
    <n v="7.6234782608695655"/>
    <n v="8.3683098111406569"/>
    <n v="254.78514692847892"/>
    <n v="64.256664621258608"/>
    <n v="403.17321197245514"/>
    <n v="467.42987659371374"/>
    <n v="730.58333333333326"/>
    <n v="33"/>
    <n v="121"/>
    <n v="42.96"/>
    <m/>
    <n v="5.5"/>
    <n v="95.833333333333343"/>
    <n v="0.67050432648269842"/>
    <n v="0.12190987754230881"/>
    <n v="3.6666666666666665"/>
    <n v="1932.6388888888887"/>
    <m/>
    <m/>
    <n v="0.20861280102060203"/>
  </r>
  <r>
    <x v="12"/>
    <x v="0"/>
    <x v="2"/>
    <x v="0"/>
    <n v="1"/>
    <n v="1"/>
    <n v="0.23599999999999999"/>
    <n v="9"/>
    <n v="25"/>
    <n v="34"/>
    <n v="2.8"/>
    <n v="18.47"/>
    <n v="5.91"/>
    <n v="34.64"/>
    <n v="61.82"/>
    <n v="6.8688888888888888"/>
    <n v="133.99"/>
    <n v="5.3596000000000004"/>
    <n v="195.81"/>
    <n v="8.8687803299902939"/>
    <n v="58.502275962471693"/>
    <n v="18.719461339372373"/>
    <n v="109.71948236816564"/>
    <n v="5.7591176470588232"/>
    <n v="37.579577669450401"/>
    <n v="247.89099984098175"/>
    <n v="79.319751438018528"/>
    <n v="464.91306088205783"/>
    <n v="544.23281232007639"/>
    <n v="829.70338983050851"/>
    <n v="45"/>
    <n v="155"/>
    <n v="64"/>
    <m/>
    <n v="5"/>
    <n v="144.06779661016949"/>
    <n v="0.55057239233448152"/>
    <n v="0.1101144784668963"/>
    <n v="3.4444444444444446"/>
    <n v="2481.1676082862523"/>
    <m/>
    <m/>
    <n v="0.18737672510692427"/>
  </r>
  <r>
    <x v="12"/>
    <x v="0"/>
    <x v="2"/>
    <x v="0"/>
    <n v="5"/>
    <n v="2"/>
    <n v="0.23599999999999999"/>
    <n v="9"/>
    <n v="21"/>
    <n v="30"/>
    <n v="2.6"/>
    <n v="17.79"/>
    <n v="5.84"/>
    <n v="29.97"/>
    <n v="56.2"/>
    <n v="6.2444444444444445"/>
    <n v="133.88"/>
    <n v="6.3752380952380951"/>
    <n v="190.07999999999998"/>
    <n v="8.7937366548042686"/>
    <n v="60.169451957295358"/>
    <n v="19.752085409252665"/>
    <n v="101.36472597864768"/>
    <n v="6.3359999999999994"/>
    <n v="37.261595994933344"/>
    <n v="254.95530490379392"/>
    <n v="83.695277157850285"/>
    <n v="429.51155075698171"/>
    <n v="513.20682791483205"/>
    <n v="805.42372881355925"/>
    <n v="44"/>
    <n v="150"/>
    <n v="59.92"/>
    <m/>
    <n v="4.8888888888888893"/>
    <n v="127.11864406779662"/>
    <n v="0.65840284697508888"/>
    <n v="0.1346733096085409"/>
    <n v="3.4090909090909092"/>
    <n v="2118.6440677966107"/>
    <m/>
    <m/>
    <n v="0.2027294519572953"/>
  </r>
  <r>
    <x v="12"/>
    <x v="0"/>
    <x v="2"/>
    <x v="0"/>
    <n v="9"/>
    <n v="3"/>
    <n v="0.23599999999999999"/>
    <n v="9"/>
    <n v="24"/>
    <n v="33"/>
    <n v="1.25"/>
    <n v="13.89"/>
    <n v="2.93"/>
    <n v="15.94"/>
    <n v="34.01"/>
    <n v="3.7788888888888885"/>
    <n v="148.99"/>
    <n v="6.2079166666666667"/>
    <n v="183"/>
    <n v="6.7259629520729192"/>
    <n v="74.738900323434294"/>
    <n v="15.765657159658925"/>
    <n v="85.769479564833873"/>
    <n v="5.5454545454545459"/>
    <n v="28.499843017258133"/>
    <n v="316.69025560777243"/>
    <n v="66.803632032453081"/>
    <n v="363.42999815607573"/>
    <n v="430.23363018852882"/>
    <n v="775.42372881355936"/>
    <n v="26"/>
    <n v="87"/>
    <n v="26.29"/>
    <m/>
    <n v="2.8888888888888888"/>
    <n v="139.83050847457628"/>
    <n v="0.47774718665633109"/>
    <n v="0.16537402615026844"/>
    <n v="3.3461538461538463"/>
    <n v="1351.6949152542375"/>
    <m/>
    <m/>
    <n v="0.26886984189603091"/>
  </r>
  <r>
    <x v="13"/>
    <x v="0"/>
    <x v="0"/>
    <x v="0"/>
    <n v="2"/>
    <n v="1"/>
    <n v="0.246"/>
    <n v="3"/>
    <n v="9"/>
    <n v="12"/>
    <n v="1.41"/>
    <n v="12.42"/>
    <n v="3.91"/>
    <n v="20.54"/>
    <n v="38.28"/>
    <n v="12.76"/>
    <n v="121.31"/>
    <n v="13.478888888888889"/>
    <n v="159.59"/>
    <n v="5.8783150470219434"/>
    <n v="51.779200626959245"/>
    <n v="16.300859456635319"/>
    <n v="85.631624869383486"/>
    <n v="13.299166666666666"/>
    <n v="23.895589622040422"/>
    <n v="210.48455539414329"/>
    <n v="66.263656327785853"/>
    <n v="348.09603605440441"/>
    <n v="414.35969238219025"/>
    <n v="648.73983739837399"/>
    <n v="27"/>
    <n v="95"/>
    <n v="39.96"/>
    <m/>
    <n v="9"/>
    <n v="48.780487804878049"/>
    <n v="1.35840495471961"/>
    <n v="0.15093388385773443"/>
    <n v="3.5185185185185186"/>
    <n v="1544.7154471544716"/>
    <m/>
    <m/>
    <n v="0.22534638123521969"/>
  </r>
  <r>
    <x v="13"/>
    <x v="0"/>
    <x v="0"/>
    <x v="0"/>
    <n v="6"/>
    <n v="2"/>
    <n v="0.246"/>
    <n v="3"/>
    <n v="7"/>
    <n v="10"/>
    <n v="2.09"/>
    <n v="11.03"/>
    <n v="4.2300000000000004"/>
    <n v="22.08"/>
    <n v="39.43"/>
    <n v="13.143333333333333"/>
    <n v="118.74"/>
    <n v="16.962857142857143"/>
    <n v="158.16999999999999"/>
    <n v="8.3838523966522942"/>
    <n v="44.245881308648229"/>
    <n v="16.968275424803448"/>
    <n v="88.571990869895998"/>
    <n v="15.816999999999998"/>
    <n v="34.080700799399573"/>
    <n v="179.86130613271638"/>
    <n v="68.97672936911971"/>
    <n v="360.04874337356097"/>
    <n v="429.02547274268068"/>
    <n v="642.96747967479655"/>
    <n v="31"/>
    <n v="122"/>
    <n v="47.77"/>
    <m/>
    <n v="10.333333333333334"/>
    <n v="40.650406504065039"/>
    <n v="1.696827542480345"/>
    <n v="0.16420911701422691"/>
    <n v="3.935483870967742"/>
    <n v="1653.1165311653119"/>
    <m/>
    <m/>
    <n v="0.21779997754892455"/>
  </r>
  <r>
    <x v="13"/>
    <x v="0"/>
    <x v="0"/>
    <x v="0"/>
    <n v="7"/>
    <n v="3"/>
    <n v="0.246"/>
    <n v="3"/>
    <n v="8"/>
    <n v="11"/>
    <n v="0.86"/>
    <n v="12.46"/>
    <n v="3.92"/>
    <n v="22.14"/>
    <n v="39.380000000000003"/>
    <n v="13.126666666666667"/>
    <n v="102.98"/>
    <n v="12.8725"/>
    <n v="142.36000000000001"/>
    <n v="3.1089283900457088"/>
    <n v="45.043311325545965"/>
    <n v="14.170929405789742"/>
    <n v="80.036830878618602"/>
    <n v="12.941818181818183"/>
    <n v="12.637920284738653"/>
    <n v="183.10289156726003"/>
    <n v="57.605404088576186"/>
    <n v="325.35297105129513"/>
    <n v="382.95837513987129"/>
    <n v="578.69918699186996"/>
    <n v="30"/>
    <n v="98"/>
    <n v="40.6"/>
    <m/>
    <n v="10"/>
    <n v="44.715447154471548"/>
    <n v="1.2882663096172491"/>
    <n v="0.12882663096172492"/>
    <n v="3.2666666666666666"/>
    <n v="1460.7046070460704"/>
    <m/>
    <m/>
    <n v="0.2227370061557104"/>
  </r>
  <r>
    <x v="13"/>
    <x v="0"/>
    <x v="1"/>
    <x v="0"/>
    <n v="3"/>
    <n v="1"/>
    <n v="0.24"/>
    <n v="6"/>
    <n v="18"/>
    <n v="24"/>
    <n v="1.35"/>
    <n v="20.98"/>
    <n v="5.92"/>
    <n v="37.21"/>
    <n v="65.460000000000008"/>
    <n v="10.910000000000002"/>
    <n v="158.72"/>
    <n v="8.8177777777777777"/>
    <n v="224.18"/>
    <n v="4.6233272227314384"/>
    <n v="71.849929728078209"/>
    <n v="20.274146043385272"/>
    <n v="127.43259700580505"/>
    <n v="9.3408333333333342"/>
    <n v="19.26386342804766"/>
    <n v="299.37470720032587"/>
    <n v="84.475608514105303"/>
    <n v="530.9691541908544"/>
    <n v="615.44476270495966"/>
    <n v="934.08333333333326"/>
    <n v="43"/>
    <n v="162"/>
    <n v="72.58"/>
    <m/>
    <n v="7.166666666666667"/>
    <n v="100"/>
    <n v="0.84475608514105305"/>
    <n v="0.11787294211270508"/>
    <n v="3.7674418604651163"/>
    <n v="2700"/>
    <m/>
    <m/>
    <n v="0.19665524229290904"/>
  </r>
  <r>
    <x v="13"/>
    <x v="0"/>
    <x v="1"/>
    <x v="0"/>
    <n v="4"/>
    <n v="2"/>
    <n v="0.24"/>
    <n v="6"/>
    <n v="18"/>
    <n v="24"/>
    <n v="1.22"/>
    <n v="17.7"/>
    <n v="4.71"/>
    <n v="31.23"/>
    <n v="54.86"/>
    <n v="9.1433333333333326"/>
    <n v="132.63999999999999"/>
    <n v="7.3688888888888879"/>
    <n v="187.5"/>
    <n v="4.1697047028800585"/>
    <n v="60.494896099161501"/>
    <n v="16.097794385709079"/>
    <n v="106.73760481224936"/>
    <n v="7.8125"/>
    <n v="17.373769595333577"/>
    <n v="252.06206707983961"/>
    <n v="67.07414327378784"/>
    <n v="444.74002005103898"/>
    <n v="511.81416332482684"/>
    <n v="781.25"/>
    <n v="33"/>
    <n v="125"/>
    <n v="57.8"/>
    <m/>
    <n v="5.5"/>
    <n v="100"/>
    <n v="0.67074143273787845"/>
    <n v="0.12195298777052335"/>
    <n v="3.7878787878787881"/>
    <n v="2083.3333333333335"/>
    <m/>
    <m/>
    <n v="0.2134752096244987"/>
  </r>
  <r>
    <x v="13"/>
    <x v="0"/>
    <x v="1"/>
    <x v="0"/>
    <n v="8"/>
    <n v="3"/>
    <n v="0.24"/>
    <n v="6"/>
    <n v="12"/>
    <n v="18"/>
    <n v="0.09"/>
    <n v="15.25"/>
    <n v="4.13"/>
    <n v="27.19"/>
    <n v="46.66"/>
    <n v="7.7766666666666664"/>
    <n v="101.59"/>
    <n v="8.4658333333333342"/>
    <n v="148.25"/>
    <n v="0.28595156450921561"/>
    <n v="48.452903986283765"/>
    <n v="13.121999571367338"/>
    <n v="86.389144877839712"/>
    <n v="8.2361111111111107"/>
    <n v="1.1914648521217317"/>
    <n v="201.88709994284903"/>
    <n v="54.67499821403058"/>
    <n v="359.95477032433217"/>
    <n v="414.62976853836278"/>
    <n v="617.70833333333348"/>
    <n v="33"/>
    <n v="125"/>
    <n v="40.94"/>
    <m/>
    <n v="5.5"/>
    <n v="75"/>
    <n v="0.72899997618707435"/>
    <n v="0.13254545021583169"/>
    <n v="3.7878787878787881"/>
    <n v="1562.5000000000002"/>
    <m/>
    <m/>
    <n v="0.23037105300757255"/>
  </r>
  <r>
    <x v="13"/>
    <x v="0"/>
    <x v="2"/>
    <x v="0"/>
    <n v="1"/>
    <n v="1"/>
    <n v="0.23599999999999999"/>
    <n v="9"/>
    <n v="24"/>
    <n v="33"/>
    <n v="0.18"/>
    <n v="20.329999999999998"/>
    <n v="5"/>
    <n v="31.62"/>
    <n v="57.129999999999995"/>
    <n v="6.3477777777777771"/>
    <n v="121.91"/>
    <n v="5.0795833333333329"/>
    <n v="179.04"/>
    <n v="0.56410292315771049"/>
    <n v="63.712291265534738"/>
    <n v="15.669525643269736"/>
    <n v="99.09408016803782"/>
    <n v="5.4254545454545449"/>
    <n v="2.3902666235496208"/>
    <n v="269.96733587090989"/>
    <n v="66.396295098600575"/>
    <n v="419.8901702035501"/>
    <n v="486.28646530215065"/>
    <n v="758.64406779661022"/>
    <n v="39"/>
    <n v="143"/>
    <n v="49.66"/>
    <m/>
    <n v="4.333333333333333"/>
    <n v="139.83050847457628"/>
    <n v="0.47483411040211321"/>
    <n v="0.10957710240048767"/>
    <n v="3.6666666666666665"/>
    <n v="2221.7514124293784"/>
    <m/>
    <m/>
    <n v="0.1889906169765502"/>
  </r>
  <r>
    <x v="13"/>
    <x v="0"/>
    <x v="2"/>
    <x v="0"/>
    <n v="5"/>
    <n v="2"/>
    <n v="0.23599999999999999"/>
    <n v="9"/>
    <n v="25"/>
    <n v="34"/>
    <n v="0.23"/>
    <n v="17.5"/>
    <n v="3.97"/>
    <n v="25.21"/>
    <n v="46.91"/>
    <n v="5.2122222222222216"/>
    <n v="124.95"/>
    <n v="4.9980000000000002"/>
    <n v="171.86"/>
    <n v="0.84263056917501622"/>
    <n v="64.113195480707745"/>
    <n v="14.544536346194844"/>
    <n v="92.359637603922422"/>
    <n v="5.0547058823529412"/>
    <n v="3.5704685134534588"/>
    <n v="271.66608254537181"/>
    <n v="61.629391297435781"/>
    <n v="391.35439662678993"/>
    <n v="452.98378792422574"/>
    <n v="728.22033898305108"/>
    <n v="31"/>
    <n v="109"/>
    <n v="39.9"/>
    <m/>
    <n v="3.4444444444444446"/>
    <n v="144.06779661016949"/>
    <n v="0.42778048077043657"/>
    <n v="0.12419433312690094"/>
    <n v="3.5161290322580645"/>
    <n v="1744.8210922787198"/>
    <m/>
    <m/>
    <n v="0.22429485656646023"/>
  </r>
  <r>
    <x v="13"/>
    <x v="0"/>
    <x v="2"/>
    <x v="0"/>
    <n v="9"/>
    <n v="3"/>
    <n v="0.23599999999999999"/>
    <n v="9"/>
    <n v="24"/>
    <n v="33"/>
    <n v="0.34"/>
    <n v="16.91"/>
    <n v="3.52"/>
    <n v="23.43"/>
    <n v="44.2"/>
    <n v="4.9111111111111114"/>
    <n v="162.97"/>
    <n v="6.7904166666666663"/>
    <n v="207.17000000000002"/>
    <n v="1.5936153846153849"/>
    <n v="79.258929864253389"/>
    <n v="16.498606334841629"/>
    <n v="109.8188484162896"/>
    <n v="6.2778787878787883"/>
    <n v="6.7526075619295973"/>
    <n v="335.84292315361608"/>
    <n v="69.909348876447581"/>
    <n v="465.33410345885426"/>
    <n v="535.24345233530187"/>
    <n v="877.83898305084745"/>
    <n v="32"/>
    <n v="125"/>
    <n v="38.380000000000003"/>
    <m/>
    <n v="3.5555555555555554"/>
    <n v="139.83050847457628"/>
    <n v="0.49995776772247358"/>
    <n v="0.14061312217194571"/>
    <n v="3.90625"/>
    <n v="1942.0903954802261"/>
    <m/>
    <m/>
    <n v="0.2396047601809955"/>
  </r>
  <r>
    <x v="14"/>
    <x v="0"/>
    <x v="0"/>
    <x v="0"/>
    <n v="2"/>
    <n v="1"/>
    <n v="0.246"/>
    <n v="3"/>
    <n v="5"/>
    <n v="8"/>
    <n v="1.75"/>
    <n v="15.06"/>
    <n v="5.58"/>
    <n v="33.15"/>
    <n v="55.54"/>
    <n v="18.513333333333332"/>
    <n v="99.38"/>
    <n v="19.875999999999998"/>
    <n v="154.91999999999999"/>
    <n v="4.8813467770975869"/>
    <n v="42.007475693194095"/>
    <n v="15.564522866402593"/>
    <n v="92.466654663305704"/>
    <n v="19.364999999999998"/>
    <n v="19.842873077632468"/>
    <n v="170.76209631379714"/>
    <n v="63.2704181561081"/>
    <n v="375.88071001343781"/>
    <n v="439.15112816954593"/>
    <n v="629.75609756097549"/>
    <n v="41"/>
    <n v="162"/>
    <n v="62.17"/>
    <m/>
    <n v="13.666666666666666"/>
    <n v="32.520325203252035"/>
    <n v="1.9455653583003238"/>
    <n v="0.14235844085124322"/>
    <n v="3.9512195121951219"/>
    <n v="1756.0975609756099"/>
    <m/>
    <m/>
    <n v="0.21404318209098541"/>
  </r>
  <r>
    <x v="14"/>
    <x v="0"/>
    <x v="0"/>
    <x v="0"/>
    <n v="6"/>
    <n v="2"/>
    <n v="0.246"/>
    <n v="3"/>
    <n v="9"/>
    <n v="12"/>
    <n v="1.44"/>
    <n v="12.56"/>
    <n v="4.5199999999999996"/>
    <n v="25.73"/>
    <n v="44.25"/>
    <n v="14.75"/>
    <n v="176.89"/>
    <n v="19.654444444444444"/>
    <n v="221.14"/>
    <n v="7.1964203389830503"/>
    <n v="62.768777401129938"/>
    <n v="22.588763841807907"/>
    <n v="128.58603841807908"/>
    <n v="18.428333333333331"/>
    <n v="29.253741215378255"/>
    <n v="255.15763171191031"/>
    <n v="91.824243259381731"/>
    <n v="522.70747324422393"/>
    <n v="614.53171650360571"/>
    <n v="898.94308943089413"/>
    <n v="36"/>
    <n v="142"/>
    <n v="49.22"/>
    <m/>
    <n v="12"/>
    <n v="48.780487804878049"/>
    <n v="1.8823969868173254"/>
    <n v="0.15686641556811046"/>
    <n v="3.9444444444444446"/>
    <n v="2308.9430894308944"/>
    <m/>
    <m/>
    <n v="0.22638387045436459"/>
  </r>
  <r>
    <x v="14"/>
    <x v="0"/>
    <x v="0"/>
    <x v="0"/>
    <n v="7"/>
    <n v="3"/>
    <n v="0.246"/>
    <n v="3"/>
    <n v="8"/>
    <n v="11"/>
    <n v="0.11"/>
    <n v="10.54"/>
    <n v="3.84"/>
    <n v="24.54"/>
    <n v="39.03"/>
    <n v="13.01"/>
    <n v="104.41"/>
    <n v="13.05125"/>
    <n v="143.44"/>
    <n v="0.40426338713809884"/>
    <n v="38.735782731232383"/>
    <n v="14.112467332820907"/>
    <n v="90.187486548808593"/>
    <n v="13.04"/>
    <n v="1.6433471021873938"/>
    <n v="157.46253142777391"/>
    <n v="57.367753385450847"/>
    <n v="366.61579897889675"/>
    <n v="423.98355236434759"/>
    <n v="583.08943089430886"/>
    <n v="24"/>
    <n v="110"/>
    <n v="30.08"/>
    <m/>
    <n v="8"/>
    <n v="44.715447154471548"/>
    <n v="1.2829515757109915"/>
    <n v="0.16036894696387394"/>
    <n v="4.583333333333333"/>
    <n v="1639.5663956639567"/>
    <m/>
    <m/>
    <n v="0.22360533855076511"/>
  </r>
  <r>
    <x v="14"/>
    <x v="0"/>
    <x v="1"/>
    <x v="0"/>
    <n v="3"/>
    <n v="1"/>
    <n v="0.24"/>
    <n v="6"/>
    <n v="16"/>
    <n v="22"/>
    <n v="0.81"/>
    <n v="15.66"/>
    <n v="4.4000000000000004"/>
    <n v="26.83"/>
    <n v="47.699999999999996"/>
    <n v="7.9499999999999993"/>
    <n v="137.72"/>
    <n v="8.6074999999999999"/>
    <n v="185.42"/>
    <n v="3.1486415094339626"/>
    <n v="60.873735849056608"/>
    <n v="17.103731656184486"/>
    <n v="104.29389098532495"/>
    <n v="8.4281818181818178"/>
    <n v="13.119339622641512"/>
    <n v="253.64056603773588"/>
    <n v="71.26554856743536"/>
    <n v="434.55787910552061"/>
    <n v="505.82342767295597"/>
    <n v="772.58333333333337"/>
    <n v="40"/>
    <n v="135"/>
    <n v="46.33"/>
    <m/>
    <n v="6.666666666666667"/>
    <n v="91.666666666666671"/>
    <n v="0.77744234800838574"/>
    <n v="0.11661635220125785"/>
    <n v="3.375"/>
    <n v="2062.5"/>
    <m/>
    <m/>
    <n v="0.21069472926328273"/>
  </r>
  <r>
    <x v="14"/>
    <x v="0"/>
    <x v="1"/>
    <x v="0"/>
    <n v="4"/>
    <n v="2"/>
    <n v="0.24"/>
    <n v="6"/>
    <n v="18"/>
    <n v="24"/>
    <n v="0.15"/>
    <n v="13.59"/>
    <n v="4.8099999999999996"/>
    <n v="28.34"/>
    <n v="46.89"/>
    <n v="7.8150000000000004"/>
    <n v="131.41"/>
    <n v="7.3005555555555555"/>
    <n v="178.3"/>
    <n v="0.57037747920665394"/>
    <n v="51.676199616122844"/>
    <n v="18.290104499893367"/>
    <n v="107.76331840477714"/>
    <n v="7.4291666666666671"/>
    <n v="2.3765728300277247"/>
    <n v="215.31749840051185"/>
    <n v="76.208768749555702"/>
    <n v="449.01382668657141"/>
    <n v="525.22259543612711"/>
    <n v="742.91666666666674"/>
    <n v="33"/>
    <n v="126"/>
    <n v="34.89"/>
    <m/>
    <n v="5.5"/>
    <n v="100"/>
    <n v="0.762087687495557"/>
    <n v="0.13856139772646492"/>
    <n v="3.8181818181818183"/>
    <n v="2100"/>
    <m/>
    <m/>
    <n v="0.21381610794598638"/>
  </r>
  <r>
    <x v="14"/>
    <x v="0"/>
    <x v="1"/>
    <x v="0"/>
    <n v="8"/>
    <n v="3"/>
    <n v="0.24"/>
    <n v="6"/>
    <n v="16"/>
    <n v="22"/>
    <n v="0"/>
    <n v="14.1"/>
    <n v="4.66"/>
    <n v="29.22"/>
    <n v="47.98"/>
    <n v="7.9966666666666661"/>
    <n v="100.51"/>
    <n v="6.2818750000000003"/>
    <n v="148.49"/>
    <n v="0"/>
    <n v="43.637119633180497"/>
    <n v="14.421913297207171"/>
    <n v="90.43096706961235"/>
    <n v="6.749545454545455"/>
    <n v="0"/>
    <n v="181.82133180491874"/>
    <n v="60.091305405029878"/>
    <n v="376.7956961233848"/>
    <n v="436.88700152841466"/>
    <n v="618.70833333333348"/>
    <n v="34"/>
    <n v="129"/>
    <n v="34.57"/>
    <m/>
    <n v="5.666666666666667"/>
    <n v="91.666666666666671"/>
    <n v="0.65554151350941681"/>
    <n v="0.11568379650166179"/>
    <n v="3.7941176470588234"/>
    <n v="1970.8333333333335"/>
    <m/>
    <m/>
    <n v="0.19118597689135802"/>
  </r>
  <r>
    <x v="14"/>
    <x v="0"/>
    <x v="2"/>
    <x v="0"/>
    <n v="1"/>
    <n v="1"/>
    <n v="0.23599999999999999"/>
    <n v="9"/>
    <n v="26"/>
    <n v="35"/>
    <n v="0"/>
    <n v="12.37"/>
    <n v="2.68"/>
    <n v="21.55"/>
    <n v="36.6"/>
    <n v="4.0666666666666664"/>
    <n v="150.66999999999999"/>
    <n v="5.7949999999999999"/>
    <n v="187.26999999999998"/>
    <n v="0"/>
    <n v="63.29316666666665"/>
    <n v="13.712666666666665"/>
    <n v="110.26416666666667"/>
    <n v="5.3505714285714276"/>
    <n v="0"/>
    <n v="268.19138418079092"/>
    <n v="58.104519774011294"/>
    <n v="467.22104519774012"/>
    <n v="525.32556497175142"/>
    <n v="793.51694915254234"/>
    <n v="26"/>
    <n v="113"/>
    <n v="24.42"/>
    <m/>
    <n v="2.8888888888888888"/>
    <n v="148.30508474576271"/>
    <n v="0.39179047619047613"/>
    <n v="0.13561978021978019"/>
    <n v="4.3461538461538458"/>
    <n v="1862.0527306967983"/>
    <m/>
    <m/>
    <n v="0.25091719342604302"/>
  </r>
  <r>
    <x v="14"/>
    <x v="0"/>
    <x v="2"/>
    <x v="0"/>
    <n v="5"/>
    <n v="2"/>
    <n v="0.23599999999999999"/>
    <n v="9"/>
    <n v="24"/>
    <n v="33"/>
    <n v="0"/>
    <n v="14.41"/>
    <n v="3.55"/>
    <n v="23.25"/>
    <n v="41.21"/>
    <n v="4.5788888888888888"/>
    <n v="125.37"/>
    <n v="5.2237499999999999"/>
    <n v="166.58"/>
    <n v="0"/>
    <n v="58.248429992720219"/>
    <n v="14.349890803203108"/>
    <n v="93.981679204076684"/>
    <n v="5.0478787878787879"/>
    <n v="0"/>
    <n v="246.8153813250857"/>
    <n v="60.804622047470801"/>
    <n v="398.22745425456225"/>
    <n v="459.03207630203303"/>
    <n v="705.84745762711873"/>
    <n v="32"/>
    <n v="107"/>
    <n v="29.38"/>
    <m/>
    <n v="3.5555555555555554"/>
    <n v="139.83050847457628"/>
    <n v="0.43484517585463967"/>
    <n v="0.12230020570911741"/>
    <n v="3.34375"/>
    <n v="1662.4293785310736"/>
    <m/>
    <m/>
    <n v="0.2395454865014699"/>
  </r>
  <r>
    <x v="14"/>
    <x v="0"/>
    <x v="2"/>
    <x v="0"/>
    <n v="9"/>
    <n v="3"/>
    <n v="0.23599999999999999"/>
    <n v="9"/>
    <n v="25"/>
    <n v="34"/>
    <n v="0.13"/>
    <n v="13.99"/>
    <n v="3.13"/>
    <n v="24.28"/>
    <n v="41.53"/>
    <n v="4.6144444444444446"/>
    <n v="134.16999999999999"/>
    <n v="5.3667999999999996"/>
    <n v="175.7"/>
    <n v="0.54998796051047427"/>
    <n v="59.187165904165667"/>
    <n v="13.242017818444497"/>
    <n v="102.72082831687936"/>
    <n v="5.1676470588235288"/>
    <n v="2.3304574597901455"/>
    <n v="250.79307586510876"/>
    <n v="56.110244993408891"/>
    <n v="435.25774710542106"/>
    <n v="491.36799209882997"/>
    <n v="744.49152542372894"/>
    <n v="33"/>
    <n v="117"/>
    <n v="31.19"/>
    <m/>
    <n v="3.6666666666666665"/>
    <n v="144.06779661016949"/>
    <n v="0.38947111230719111"/>
    <n v="0.10621939426559758"/>
    <n v="3.5454545454545454"/>
    <n v="1872.8813559322034"/>
    <m/>
    <m/>
    <n v="0.23240006406533795"/>
  </r>
  <r>
    <x v="13"/>
    <x v="1"/>
    <x v="0"/>
    <x v="0"/>
    <n v="2"/>
    <n v="1"/>
    <n v="0.246"/>
    <n v="3"/>
    <n v="7"/>
    <n v="10"/>
    <n v="0.28000000000000003"/>
    <n v="0.16"/>
    <m/>
    <m/>
    <n v="0.44000000000000006"/>
    <n v="0.1466666666666667"/>
    <n v="0.6"/>
    <n v="8.5714285714285715E-2"/>
    <n v="1.04"/>
    <n v="0.66181818181818186"/>
    <n v="0.37818181818181817"/>
    <n v="0"/>
    <n v="0"/>
    <n v="0.10400000000000001"/>
    <n v="2.6903178122690319"/>
    <n v="1.5373244641537325"/>
    <n v="0"/>
    <n v="0"/>
    <n v="0"/>
    <n v="4.2276422764227641"/>
    <m/>
    <m/>
    <m/>
    <m/>
    <s v=""/>
    <n v="40.650406504065039"/>
    <n v="0"/>
    <s v=""/>
    <s v=""/>
    <s v=""/>
    <m/>
    <m/>
    <e v="#VALUE!"/>
  </r>
  <r>
    <x v="13"/>
    <x v="1"/>
    <x v="0"/>
    <x v="0"/>
    <n v="6"/>
    <n v="2"/>
    <n v="0.246"/>
    <n v="3"/>
    <n v="8"/>
    <n v="11"/>
    <n v="0.37"/>
    <n v="0.1"/>
    <m/>
    <m/>
    <n v="0.47"/>
    <n v="0.15666666666666665"/>
    <n v="1.23"/>
    <n v="0.15375"/>
    <n v="1.7"/>
    <n v="1.3382978723404255"/>
    <n v="0.36170212765957449"/>
    <n v="0"/>
    <n v="0"/>
    <n v="0.15454545454545454"/>
    <n v="5.4402352534163638"/>
    <n v="1.4703338522746932"/>
    <n v="0"/>
    <n v="0"/>
    <n v="0"/>
    <n v="6.9105691056910565"/>
    <m/>
    <m/>
    <m/>
    <m/>
    <s v=""/>
    <n v="44.715447154471548"/>
    <n v="0"/>
    <s v=""/>
    <s v=""/>
    <s v=""/>
    <m/>
    <m/>
    <e v="#VALUE!"/>
  </r>
  <r>
    <x v="13"/>
    <x v="1"/>
    <x v="0"/>
    <x v="0"/>
    <n v="7"/>
    <n v="3"/>
    <n v="0.246"/>
    <n v="3"/>
    <n v="8"/>
    <n v="11"/>
    <n v="0.21"/>
    <n v="0.22"/>
    <m/>
    <m/>
    <n v="0.43"/>
    <n v="0.14333333333333334"/>
    <n v="0.86"/>
    <n v="0.1075"/>
    <n v="1.29"/>
    <n v="0.63"/>
    <n v="0.66"/>
    <n v="0"/>
    <n v="0"/>
    <n v="0.11727272727272728"/>
    <n v="2.5609756097560976"/>
    <n v="2.6829268292682928"/>
    <n v="0"/>
    <n v="0"/>
    <n v="0"/>
    <n v="5.2439024390243905"/>
    <m/>
    <m/>
    <m/>
    <m/>
    <s v=""/>
    <n v="44.715447154471548"/>
    <n v="0"/>
    <s v=""/>
    <s v=""/>
    <s v=""/>
    <m/>
    <m/>
    <e v="#VALUE!"/>
  </r>
  <r>
    <x v="13"/>
    <x v="1"/>
    <x v="1"/>
    <x v="0"/>
    <n v="3"/>
    <n v="1"/>
    <n v="0.24"/>
    <n v="6"/>
    <n v="17"/>
    <n v="23"/>
    <n v="0.65"/>
    <n v="0.32"/>
    <m/>
    <m/>
    <n v="0.97"/>
    <n v="0.16166666666666665"/>
    <n v="1.89"/>
    <n v="0.11117647058823529"/>
    <n v="2.86"/>
    <n v="1.9164948453608248"/>
    <n v="0.94350515463917517"/>
    <n v="0"/>
    <n v="0"/>
    <n v="0.12434782608695652"/>
    <n v="7.9853951890034374"/>
    <n v="3.93127147766323"/>
    <n v="0"/>
    <n v="0"/>
    <n v="0"/>
    <n v="11.916666666666668"/>
    <m/>
    <m/>
    <m/>
    <m/>
    <s v=""/>
    <n v="95.833333333333343"/>
    <n v="0"/>
    <s v=""/>
    <s v=""/>
    <s v=""/>
    <m/>
    <m/>
    <e v="#VALUE!"/>
  </r>
  <r>
    <x v="13"/>
    <x v="1"/>
    <x v="1"/>
    <x v="0"/>
    <n v="4"/>
    <n v="2"/>
    <n v="0.24"/>
    <n v="6"/>
    <n v="16"/>
    <n v="22"/>
    <n v="0.84"/>
    <n v="0.44"/>
    <m/>
    <m/>
    <n v="1.28"/>
    <n v="0.21333333333333335"/>
    <n v="1.96"/>
    <n v="0.1225"/>
    <n v="3.24"/>
    <n v="2.1262500000000002"/>
    <n v="1.11375"/>
    <n v="0"/>
    <n v="0"/>
    <n v="0.14727272727272728"/>
    <n v="8.8593750000000018"/>
    <n v="4.640625"/>
    <n v="0"/>
    <n v="0"/>
    <n v="0"/>
    <n v="13.500000000000002"/>
    <m/>
    <m/>
    <m/>
    <m/>
    <s v=""/>
    <n v="91.666666666666671"/>
    <n v="0"/>
    <s v=""/>
    <s v=""/>
    <s v=""/>
    <m/>
    <m/>
    <e v="#VALUE!"/>
  </r>
  <r>
    <x v="13"/>
    <x v="1"/>
    <x v="1"/>
    <x v="0"/>
    <n v="8"/>
    <n v="3"/>
    <n v="0.24"/>
    <n v="6"/>
    <n v="17"/>
    <n v="23"/>
    <n v="0.63"/>
    <n v="0.28999999999999998"/>
    <m/>
    <m/>
    <n v="0.91999999999999993"/>
    <n v="0.15333333333333332"/>
    <n v="2.21"/>
    <n v="0.13"/>
    <n v="3.13"/>
    <n v="2.1433695652173914"/>
    <n v="0.9866304347826087"/>
    <n v="0"/>
    <n v="0"/>
    <n v="0.13608695652173913"/>
    <n v="8.9307065217391308"/>
    <n v="4.1109601449275361"/>
    <n v="0"/>
    <n v="0"/>
    <n v="0"/>
    <n v="13.041666666666668"/>
    <m/>
    <m/>
    <m/>
    <m/>
    <s v=""/>
    <n v="95.833333333333343"/>
    <n v="0"/>
    <s v=""/>
    <s v=""/>
    <s v=""/>
    <m/>
    <m/>
    <e v="#VALUE!"/>
  </r>
  <r>
    <x v="13"/>
    <x v="1"/>
    <x v="2"/>
    <x v="0"/>
    <n v="1"/>
    <n v="1"/>
    <n v="0.23599999999999999"/>
    <n v="9"/>
    <n v="25"/>
    <n v="34"/>
    <n v="0.77"/>
    <n v="0.44"/>
    <m/>
    <m/>
    <n v="1.21"/>
    <n v="0.13444444444444445"/>
    <n v="2.65"/>
    <n v="0.106"/>
    <n v="3.86"/>
    <n v="2.4563636363636361"/>
    <n v="1.4036363636363636"/>
    <n v="0"/>
    <n v="0"/>
    <n v="0.11352941176470588"/>
    <n v="10.408320493066254"/>
    <n v="5.9476117103235744"/>
    <n v="0"/>
    <n v="0"/>
    <n v="0"/>
    <n v="16.355932203389827"/>
    <m/>
    <m/>
    <m/>
    <m/>
    <s v=""/>
    <n v="144.06779661016949"/>
    <n v="0"/>
    <s v=""/>
    <s v=""/>
    <s v=""/>
    <m/>
    <m/>
    <e v="#VALUE!"/>
  </r>
  <r>
    <x v="13"/>
    <x v="1"/>
    <x v="2"/>
    <x v="0"/>
    <n v="5"/>
    <n v="2"/>
    <n v="0.23599999999999999"/>
    <n v="9"/>
    <n v="27"/>
    <n v="36"/>
    <n v="0.7"/>
    <n v="0.39"/>
    <m/>
    <m/>
    <n v="1.0899999999999999"/>
    <n v="0.1211111111111111"/>
    <n v="3.2"/>
    <n v="0.11851851851851852"/>
    <n v="4.29"/>
    <n v="2.7550458715596333"/>
    <n v="1.5349541284403674"/>
    <n v="0"/>
    <n v="0"/>
    <n v="0.11916666666666667"/>
    <n v="11.673923184574718"/>
    <n v="6.5040429171202012"/>
    <n v="0"/>
    <n v="0"/>
    <n v="0"/>
    <n v="18.177966101694921"/>
    <m/>
    <m/>
    <m/>
    <m/>
    <s v=""/>
    <n v="152.54237288135593"/>
    <n v="0"/>
    <s v=""/>
    <s v=""/>
    <s v=""/>
    <m/>
    <m/>
    <e v="#VALUE!"/>
  </r>
  <r>
    <x v="13"/>
    <x v="1"/>
    <x v="2"/>
    <x v="0"/>
    <n v="9"/>
    <n v="3"/>
    <n v="0.23599999999999999"/>
    <n v="9"/>
    <n v="26"/>
    <n v="35"/>
    <n v="0.78"/>
    <n v="0.46"/>
    <m/>
    <m/>
    <n v="1.24"/>
    <n v="0.13777777777777778"/>
    <n v="3.34"/>
    <n v="0.12846153846153846"/>
    <n v="4.58"/>
    <n v="2.8809677419354838"/>
    <n v="1.6990322580645161"/>
    <n v="0"/>
    <n v="0"/>
    <n v="0.13085714285714287"/>
    <n v="12.207490431930017"/>
    <n v="7.1992892290869328"/>
    <n v="0"/>
    <n v="0"/>
    <n v="0"/>
    <n v="19.406779661016948"/>
    <m/>
    <m/>
    <m/>
    <m/>
    <s v=""/>
    <n v="148.30508474576271"/>
    <n v="0"/>
    <s v=""/>
    <s v=""/>
    <s v=""/>
    <m/>
    <m/>
    <e v="#VALUE!"/>
  </r>
  <r>
    <x v="14"/>
    <x v="1"/>
    <x v="0"/>
    <x v="0"/>
    <n v="2"/>
    <n v="1"/>
    <n v="0.246"/>
    <n v="3"/>
    <n v="7"/>
    <n v="10"/>
    <n v="0.35"/>
    <n v="0.24"/>
    <m/>
    <m/>
    <n v="0.59"/>
    <n v="0.19666666666666666"/>
    <n v="1.17"/>
    <n v="0.16714285714285712"/>
    <n v="1.7599999999999998"/>
    <n v="1.0440677966101692"/>
    <n v="0.71593220338983043"/>
    <n v="0"/>
    <n v="0"/>
    <n v="0.17599999999999999"/>
    <n v="4.2441780350006884"/>
    <n v="2.9102935097147578"/>
    <n v="0"/>
    <n v="0"/>
    <n v="0"/>
    <n v="7.1544715447154461"/>
    <m/>
    <m/>
    <m/>
    <m/>
    <s v=""/>
    <n v="40.650406504065039"/>
    <n v="0"/>
    <s v=""/>
    <s v=""/>
    <s v=""/>
    <m/>
    <m/>
    <e v="#VALUE!"/>
  </r>
  <r>
    <x v="14"/>
    <x v="1"/>
    <x v="0"/>
    <x v="0"/>
    <n v="6"/>
    <n v="2"/>
    <n v="0.246"/>
    <n v="3"/>
    <n v="7"/>
    <n v="10"/>
    <n v="0.44"/>
    <n v="0.45"/>
    <m/>
    <m/>
    <n v="0.89"/>
    <n v="0.29666666666666669"/>
    <n v="1.77"/>
    <n v="0.25285714285714284"/>
    <n v="2.66"/>
    <n v="1.3150561797752809"/>
    <n v="1.3449438202247193"/>
    <n v="0"/>
    <n v="0"/>
    <n v="0.26600000000000001"/>
    <n v="5.3457568283548005"/>
    <n v="5.4672513017265008"/>
    <n v="0"/>
    <n v="0"/>
    <n v="0"/>
    <n v="10.8130081300813"/>
    <m/>
    <m/>
    <m/>
    <m/>
    <s v=""/>
    <n v="40.650406504065039"/>
    <n v="0"/>
    <s v=""/>
    <s v=""/>
    <s v=""/>
    <m/>
    <m/>
    <e v="#VALUE!"/>
  </r>
  <r>
    <x v="14"/>
    <x v="1"/>
    <x v="0"/>
    <x v="0"/>
    <n v="7"/>
    <n v="3"/>
    <n v="0.246"/>
    <n v="3"/>
    <n v="9"/>
    <n v="12"/>
    <n v="0.44"/>
    <n v="0.3"/>
    <m/>
    <m/>
    <n v="0.74"/>
    <n v="0.24666666666666667"/>
    <n v="2.67"/>
    <n v="0.29666666666666663"/>
    <n v="3.41"/>
    <n v="2.027567567567568"/>
    <n v="1.3824324324324324"/>
    <n v="0"/>
    <n v="0"/>
    <n v="0.28416666666666668"/>
    <n v="8.2421445836080007"/>
    <n v="5.6196440342781804"/>
    <n v="0"/>
    <n v="0"/>
    <n v="0"/>
    <n v="13.86178861788618"/>
    <m/>
    <m/>
    <m/>
    <m/>
    <s v=""/>
    <n v="48.780487804878049"/>
    <n v="0"/>
    <s v=""/>
    <s v=""/>
    <s v=""/>
    <m/>
    <m/>
    <e v="#VALUE!"/>
  </r>
  <r>
    <x v="14"/>
    <x v="1"/>
    <x v="1"/>
    <x v="0"/>
    <n v="3"/>
    <n v="1"/>
    <n v="0.24"/>
    <n v="6"/>
    <n v="17"/>
    <n v="23"/>
    <n v="0.75"/>
    <n v="0.46"/>
    <m/>
    <m/>
    <n v="1.21"/>
    <n v="0.20166666666666666"/>
    <n v="2.95"/>
    <n v="0.1735294117647059"/>
    <n v="4.16"/>
    <n v="2.5785123966942152"/>
    <n v="1.5814876033057852"/>
    <n v="0"/>
    <n v="0"/>
    <n v="0.18086956521739131"/>
    <n v="10.743801652892564"/>
    <n v="6.5895316804407722"/>
    <n v="0"/>
    <n v="0"/>
    <n v="0"/>
    <n v="17.333333333333336"/>
    <m/>
    <m/>
    <m/>
    <m/>
    <s v=""/>
    <n v="95.833333333333343"/>
    <n v="0"/>
    <s v=""/>
    <s v=""/>
    <s v=""/>
    <m/>
    <m/>
    <e v="#VALUE!"/>
  </r>
  <r>
    <x v="14"/>
    <x v="1"/>
    <x v="1"/>
    <x v="0"/>
    <n v="4"/>
    <n v="2"/>
    <n v="0.24"/>
    <n v="6"/>
    <n v="18"/>
    <n v="24"/>
    <n v="0.76"/>
    <n v="0.5"/>
    <m/>
    <m/>
    <n v="1.26"/>
    <n v="0.21"/>
    <n v="2.9"/>
    <n v="0.16111111111111109"/>
    <n v="4.16"/>
    <n v="2.509206349206349"/>
    <n v="1.6507936507936507"/>
    <n v="0"/>
    <n v="0"/>
    <n v="0.17333333333333334"/>
    <n v="10.455026455026454"/>
    <n v="6.8783068783068781"/>
    <n v="0"/>
    <n v="0"/>
    <n v="0"/>
    <n v="17.333333333333332"/>
    <m/>
    <m/>
    <m/>
    <m/>
    <s v=""/>
    <n v="100"/>
    <n v="0"/>
    <s v=""/>
    <s v=""/>
    <s v=""/>
    <m/>
    <m/>
    <e v="#VALUE!"/>
  </r>
  <r>
    <x v="14"/>
    <x v="1"/>
    <x v="1"/>
    <x v="0"/>
    <n v="8"/>
    <n v="3"/>
    <n v="0.24"/>
    <n v="6"/>
    <n v="16"/>
    <n v="22"/>
    <n v="0.76"/>
    <n v="0.44"/>
    <m/>
    <m/>
    <n v="1.2"/>
    <n v="0.19999999999999998"/>
    <n v="2.86"/>
    <n v="0.17874999999999999"/>
    <n v="4.0599999999999996"/>
    <n v="2.5713333333333335"/>
    <n v="1.4886666666666666"/>
    <n v="0"/>
    <n v="0"/>
    <n v="0.18454545454545454"/>
    <n v="10.71388888888889"/>
    <n v="6.2027777777777775"/>
    <n v="0"/>
    <n v="0"/>
    <n v="0"/>
    <n v="16.916666666666668"/>
    <m/>
    <m/>
    <m/>
    <m/>
    <s v=""/>
    <n v="91.666666666666671"/>
    <n v="0"/>
    <s v=""/>
    <s v=""/>
    <s v=""/>
    <m/>
    <m/>
    <e v="#VALUE!"/>
  </r>
  <r>
    <x v="14"/>
    <x v="1"/>
    <x v="2"/>
    <x v="0"/>
    <n v="1"/>
    <n v="1"/>
    <n v="0.23599999999999999"/>
    <n v="9"/>
    <n v="27"/>
    <n v="36"/>
    <n v="1.01"/>
    <n v="0.73"/>
    <m/>
    <m/>
    <n v="1.74"/>
    <n v="0.19333333333333333"/>
    <n v="5.03"/>
    <n v="0.18629629629629629"/>
    <n v="6.7700000000000005"/>
    <n v="3.9297126436781613"/>
    <n v="2.8402873563218392"/>
    <n v="0"/>
    <n v="0"/>
    <n v="0.18805555555555556"/>
    <n v="16.651324761348143"/>
    <n v="12.035115916617963"/>
    <n v="0"/>
    <n v="0"/>
    <n v="0"/>
    <n v="28.686440677966104"/>
    <m/>
    <m/>
    <m/>
    <m/>
    <s v=""/>
    <n v="152.54237288135593"/>
    <n v="0"/>
    <s v=""/>
    <s v=""/>
    <s v=""/>
    <m/>
    <m/>
    <e v="#VALUE!"/>
  </r>
  <r>
    <x v="14"/>
    <x v="1"/>
    <x v="2"/>
    <x v="0"/>
    <n v="5"/>
    <n v="2"/>
    <n v="0.23599999999999999"/>
    <n v="9"/>
    <n v="25"/>
    <n v="34"/>
    <n v="0.79"/>
    <n v="0.55000000000000004"/>
    <m/>
    <m/>
    <n v="1.34"/>
    <n v="0.1488888888888889"/>
    <n v="3.99"/>
    <n v="0.15960000000000002"/>
    <n v="5.33"/>
    <n v="3.1423134328358211"/>
    <n v="2.1876865671641794"/>
    <n v="0"/>
    <n v="0"/>
    <n v="0.15676470588235294"/>
    <n v="13.314887427270429"/>
    <n v="9.2698583354414392"/>
    <n v="0"/>
    <n v="0"/>
    <n v="0"/>
    <n v="22.584745762711869"/>
    <m/>
    <m/>
    <m/>
    <m/>
    <s v=""/>
    <n v="144.06779661016949"/>
    <n v="0"/>
    <s v=""/>
    <s v=""/>
    <s v=""/>
    <m/>
    <m/>
    <e v="#VALUE!"/>
  </r>
  <r>
    <x v="14"/>
    <x v="1"/>
    <x v="2"/>
    <x v="0"/>
    <n v="9"/>
    <n v="3"/>
    <n v="0.23599999999999999"/>
    <n v="9"/>
    <n v="27"/>
    <n v="36"/>
    <n v="0.86"/>
    <n v="0.52"/>
    <m/>
    <m/>
    <n v="1.38"/>
    <n v="0.15333333333333332"/>
    <n v="4.75"/>
    <n v="0.17592592592592593"/>
    <n v="6.13"/>
    <n v="3.8201449275362318"/>
    <n v="2.3098550724637685"/>
    <n v="0"/>
    <n v="0"/>
    <n v="0.17027777777777778"/>
    <n v="16.187054777695899"/>
    <n v="9.7875214934905443"/>
    <n v="0"/>
    <n v="0"/>
    <n v="0"/>
    <n v="25.974576271186443"/>
    <m/>
    <m/>
    <m/>
    <m/>
    <s v=""/>
    <n v="152.54237288135593"/>
    <n v="0"/>
    <s v=""/>
    <s v=""/>
    <s v=""/>
    <m/>
    <m/>
    <e v="#VALUE!"/>
  </r>
  <r>
    <x v="15"/>
    <x v="1"/>
    <x v="0"/>
    <x v="0"/>
    <n v="2"/>
    <n v="1"/>
    <n v="0.246"/>
    <n v="3"/>
    <n v="9"/>
    <n v="12"/>
    <n v="0.53"/>
    <n v="0.36"/>
    <m/>
    <m/>
    <n v="0.89"/>
    <n v="0.29666666666666669"/>
    <n v="1.73"/>
    <n v="0.19222222222222221"/>
    <n v="2.62"/>
    <n v="1.5602247191011236"/>
    <n v="1.0597752808988765"/>
    <n v="0"/>
    <n v="0"/>
    <n v="0.21833333333333335"/>
    <n v="6.3423769069151366"/>
    <n v="4.308029597149905"/>
    <n v="0"/>
    <n v="0"/>
    <n v="0"/>
    <n v="10.650406504065042"/>
    <m/>
    <m/>
    <m/>
    <m/>
    <s v=""/>
    <n v="48.780487804878049"/>
    <n v="0"/>
    <s v=""/>
    <s v=""/>
    <s v=""/>
    <m/>
    <m/>
    <e v="#VALUE!"/>
  </r>
  <r>
    <x v="15"/>
    <x v="1"/>
    <x v="0"/>
    <x v="0"/>
    <n v="6"/>
    <n v="2"/>
    <n v="0.246"/>
    <n v="3"/>
    <n v="9"/>
    <n v="12"/>
    <n v="0.69"/>
    <n v="0.59"/>
    <m/>
    <m/>
    <n v="1.2799999999999998"/>
    <n v="0.42666666666666658"/>
    <n v="2.87"/>
    <n v="0.31888888888888889"/>
    <n v="4.1500000000000004"/>
    <n v="2.2371093750000002"/>
    <n v="1.9128906250000004"/>
    <n v="0"/>
    <n v="0"/>
    <n v="0.34583333333333338"/>
    <n v="9.0939405487804894"/>
    <n v="7.7759781504065062"/>
    <n v="0"/>
    <n v="0"/>
    <n v="0"/>
    <n v="16.869918699186996"/>
    <m/>
    <m/>
    <m/>
    <m/>
    <s v=""/>
    <n v="48.780487804878049"/>
    <n v="0"/>
    <s v=""/>
    <s v=""/>
    <s v=""/>
    <m/>
    <m/>
    <e v="#VALUE!"/>
  </r>
  <r>
    <x v="15"/>
    <x v="1"/>
    <x v="0"/>
    <x v="0"/>
    <n v="7"/>
    <n v="3"/>
    <n v="0.246"/>
    <n v="3"/>
    <n v="9"/>
    <n v="12"/>
    <n v="0.65"/>
    <n v="0.49"/>
    <m/>
    <m/>
    <n v="1.1400000000000001"/>
    <n v="0.38000000000000006"/>
    <n v="2.65"/>
    <n v="0.29444444444444445"/>
    <n v="3.79"/>
    <n v="2.160964912280702"/>
    <n v="1.6290350877192981"/>
    <n v="0"/>
    <n v="0"/>
    <n v="0.31583333333333335"/>
    <n v="8.7844102125231789"/>
    <n v="6.6220938525174722"/>
    <n v="0"/>
    <n v="0"/>
    <n v="0"/>
    <n v="15.40650406504065"/>
    <m/>
    <m/>
    <m/>
    <m/>
    <s v=""/>
    <n v="48.780487804878049"/>
    <n v="0"/>
    <s v=""/>
    <s v=""/>
    <s v=""/>
    <m/>
    <m/>
    <e v="#VALUE!"/>
  </r>
  <r>
    <x v="15"/>
    <x v="1"/>
    <x v="1"/>
    <x v="0"/>
    <n v="3"/>
    <n v="1"/>
    <n v="0.24"/>
    <n v="6"/>
    <n v="17"/>
    <n v="23"/>
    <n v="0.88"/>
    <n v="0.6"/>
    <m/>
    <m/>
    <n v="1.48"/>
    <n v="0.24666666666666667"/>
    <n v="3.21"/>
    <n v="0.1888235294117647"/>
    <n v="4.6899999999999995"/>
    <n v="2.7886486486486484"/>
    <n v="1.9013513513513509"/>
    <n v="0"/>
    <n v="0"/>
    <n v="0.20391304347826084"/>
    <n v="11.619369369369368"/>
    <n v="7.9222972972972956"/>
    <n v="0"/>
    <n v="0"/>
    <n v="0"/>
    <n v="19.541666666666664"/>
    <m/>
    <m/>
    <m/>
    <m/>
    <s v=""/>
    <n v="95.833333333333343"/>
    <n v="0"/>
    <s v=""/>
    <s v=""/>
    <s v=""/>
    <m/>
    <m/>
    <e v="#VALUE!"/>
  </r>
  <r>
    <x v="15"/>
    <x v="1"/>
    <x v="1"/>
    <x v="0"/>
    <n v="4"/>
    <n v="2"/>
    <n v="0.24"/>
    <n v="6"/>
    <n v="16"/>
    <n v="22"/>
    <n v="0.89"/>
    <n v="0.65"/>
    <m/>
    <m/>
    <n v="1.54"/>
    <n v="0.25666666666666665"/>
    <n v="4.01"/>
    <n v="0.25062499999999999"/>
    <n v="5.55"/>
    <n v="3.2074675324675326"/>
    <n v="2.3425324675324677"/>
    <n v="0"/>
    <n v="0"/>
    <n v="0.25227272727272726"/>
    <n v="13.364448051948052"/>
    <n v="9.7605519480519494"/>
    <n v="0"/>
    <n v="0"/>
    <n v="0"/>
    <n v="23.125"/>
    <m/>
    <m/>
    <m/>
    <m/>
    <s v=""/>
    <n v="91.666666666666671"/>
    <n v="0"/>
    <s v=""/>
    <s v=""/>
    <s v=""/>
    <m/>
    <m/>
    <e v="#VALUE!"/>
  </r>
  <r>
    <x v="15"/>
    <x v="1"/>
    <x v="1"/>
    <x v="0"/>
    <n v="8"/>
    <n v="3"/>
    <n v="0.24"/>
    <n v="6"/>
    <n v="16"/>
    <n v="22"/>
    <n v="0.99"/>
    <n v="0.64"/>
    <m/>
    <m/>
    <n v="1.63"/>
    <n v="0.27166666666666667"/>
    <n v="2.79"/>
    <n v="0.174375"/>
    <n v="4.42"/>
    <n v="2.6845398773006135"/>
    <n v="1.7354601226993864"/>
    <n v="0"/>
    <n v="0"/>
    <n v="0.2009090909090909"/>
    <n v="11.185582822085889"/>
    <n v="7.2310838445807768"/>
    <n v="0"/>
    <n v="0"/>
    <n v="0"/>
    <n v="18.416666666666664"/>
    <m/>
    <m/>
    <m/>
    <m/>
    <s v=""/>
    <n v="91.666666666666671"/>
    <n v="0"/>
    <s v=""/>
    <s v=""/>
    <s v=""/>
    <m/>
    <m/>
    <e v="#VALUE!"/>
  </r>
  <r>
    <x v="15"/>
    <x v="1"/>
    <x v="2"/>
    <x v="0"/>
    <n v="1"/>
    <n v="1"/>
    <n v="0.23599999999999999"/>
    <n v="9"/>
    <n v="27"/>
    <n v="36"/>
    <n v="1.39"/>
    <n v="0.94"/>
    <m/>
    <m/>
    <n v="2.33"/>
    <n v="0.25888888888888889"/>
    <n v="5.37"/>
    <n v="0.19888888888888889"/>
    <n v="7.7"/>
    <n v="4.5935622317596563"/>
    <n v="3.1064377682403435"/>
    <n v="0"/>
    <n v="0"/>
    <n v="0.21388888888888891"/>
    <n v="19.464246744744308"/>
    <n v="13.162871899323489"/>
    <n v="0"/>
    <n v="0"/>
    <n v="0"/>
    <n v="32.627118644067799"/>
    <m/>
    <m/>
    <m/>
    <m/>
    <s v=""/>
    <n v="152.54237288135593"/>
    <n v="0"/>
    <s v=""/>
    <s v=""/>
    <s v=""/>
    <m/>
    <m/>
    <e v="#VALUE!"/>
  </r>
  <r>
    <x v="15"/>
    <x v="1"/>
    <x v="2"/>
    <x v="0"/>
    <n v="5"/>
    <n v="2"/>
    <n v="0.23599999999999999"/>
    <n v="9"/>
    <n v="26"/>
    <n v="35"/>
    <n v="1.44"/>
    <n v="1.05"/>
    <m/>
    <m/>
    <n v="2.4900000000000002"/>
    <n v="0.27666666666666667"/>
    <n v="5.05"/>
    <n v="0.19423076923076923"/>
    <n v="7.54"/>
    <n v="4.3604819277108433"/>
    <n v="3.1795180722891563"/>
    <n v="0"/>
    <n v="0"/>
    <n v="0.21542857142857144"/>
    <n v="18.476618337757813"/>
    <n v="13.472534204615069"/>
    <n v="0"/>
    <n v="0"/>
    <n v="0"/>
    <n v="31.949152542372882"/>
    <m/>
    <m/>
    <m/>
    <m/>
    <s v=""/>
    <n v="148.30508474576271"/>
    <n v="0"/>
    <s v=""/>
    <s v=""/>
    <s v=""/>
    <m/>
    <m/>
    <e v="#VALUE!"/>
  </r>
  <r>
    <x v="15"/>
    <x v="1"/>
    <x v="2"/>
    <x v="0"/>
    <n v="9"/>
    <n v="3"/>
    <n v="0.23599999999999999"/>
    <n v="9"/>
    <n v="26"/>
    <n v="35"/>
    <n v="1.6"/>
    <n v="1.05"/>
    <m/>
    <m/>
    <n v="2.6500000000000004"/>
    <n v="0.29444444444444451"/>
    <n v="6.2"/>
    <n v="0.23846153846153847"/>
    <n v="8.8500000000000014"/>
    <n v="5.3433962264150949"/>
    <n v="3.506603773584906"/>
    <n v="0"/>
    <n v="0"/>
    <n v="0.25285714285714289"/>
    <n v="22.641509433962266"/>
    <n v="14.858490566037739"/>
    <n v="0"/>
    <n v="0"/>
    <n v="0"/>
    <n v="37.500000000000007"/>
    <m/>
    <m/>
    <m/>
    <m/>
    <s v=""/>
    <n v="148.30508474576271"/>
    <n v="0"/>
    <s v=""/>
    <s v=""/>
    <s v=""/>
    <m/>
    <m/>
    <e v="#VALUE!"/>
  </r>
  <r>
    <x v="16"/>
    <x v="1"/>
    <x v="0"/>
    <x v="0"/>
    <n v="2"/>
    <n v="1"/>
    <n v="0.246"/>
    <n v="3"/>
    <n v="7"/>
    <n v="10"/>
    <n v="0.79"/>
    <n v="0.76"/>
    <m/>
    <m/>
    <n v="1.55"/>
    <n v="0.51666666666666672"/>
    <n v="2.4500000000000002"/>
    <n v="0.35000000000000003"/>
    <n v="4"/>
    <n v="2.0387096774193547"/>
    <n v="1.9612903225806451"/>
    <n v="0"/>
    <n v="0"/>
    <n v="0.4"/>
    <n v="8.287437713086808"/>
    <n v="7.9727248885392079"/>
    <n v="0"/>
    <n v="0"/>
    <n v="0"/>
    <n v="16.260162601626014"/>
    <m/>
    <m/>
    <m/>
    <m/>
    <s v=""/>
    <n v="40.650406504065039"/>
    <n v="0"/>
    <s v=""/>
    <s v=""/>
    <s v=""/>
    <m/>
    <m/>
    <e v="#VALUE!"/>
  </r>
  <r>
    <x v="16"/>
    <x v="1"/>
    <x v="0"/>
    <x v="0"/>
    <n v="6"/>
    <n v="2"/>
    <n v="0.246"/>
    <n v="3"/>
    <n v="9"/>
    <n v="12"/>
    <n v="0.77"/>
    <n v="0.63"/>
    <m/>
    <m/>
    <n v="1.4"/>
    <n v="0.46666666666666662"/>
    <n v="4.84"/>
    <n v="0.5377777777777778"/>
    <n v="6.24"/>
    <n v="3.4320000000000004"/>
    <n v="2.8080000000000003"/>
    <n v="0"/>
    <n v="0"/>
    <n v="0.52"/>
    <n v="13.951219512195124"/>
    <n v="11.414634146341465"/>
    <n v="0"/>
    <n v="0"/>
    <n v="0"/>
    <n v="25.365853658536587"/>
    <m/>
    <m/>
    <m/>
    <m/>
    <s v=""/>
    <n v="48.780487804878049"/>
    <n v="0"/>
    <s v=""/>
    <s v=""/>
    <s v=""/>
    <m/>
    <m/>
    <e v="#VALUE!"/>
  </r>
  <r>
    <x v="16"/>
    <x v="1"/>
    <x v="0"/>
    <x v="0"/>
    <n v="7"/>
    <n v="3"/>
    <n v="0.246"/>
    <n v="3"/>
    <n v="9"/>
    <n v="12"/>
    <n v="0.68"/>
    <n v="0.61"/>
    <m/>
    <m/>
    <n v="1.29"/>
    <n v="0.43"/>
    <n v="3.26"/>
    <n v="0.36222222222222222"/>
    <n v="4.55"/>
    <n v="2.398449612403101"/>
    <n v="2.1515503875968989"/>
    <n v="0"/>
    <n v="0"/>
    <n v="0.37916666666666665"/>
    <n v="9.7497951723703284"/>
    <n v="8.7461397869792634"/>
    <n v="0"/>
    <n v="0"/>
    <n v="0"/>
    <n v="18.49593495934959"/>
    <m/>
    <m/>
    <m/>
    <m/>
    <s v=""/>
    <n v="48.780487804878049"/>
    <n v="0"/>
    <s v=""/>
    <s v=""/>
    <s v=""/>
    <m/>
    <m/>
    <e v="#VALUE!"/>
  </r>
  <r>
    <x v="16"/>
    <x v="1"/>
    <x v="1"/>
    <x v="0"/>
    <n v="3"/>
    <n v="1"/>
    <n v="0.24"/>
    <n v="6"/>
    <n v="18"/>
    <n v="24"/>
    <n v="1.43"/>
    <n v="1.31"/>
    <m/>
    <m/>
    <n v="2.74"/>
    <n v="0.45666666666666672"/>
    <n v="6.93"/>
    <n v="0.38500000000000001"/>
    <n v="9.67"/>
    <n v="5.0467518248175178"/>
    <n v="4.6232481751824812"/>
    <n v="0"/>
    <n v="0"/>
    <n v="0.40291666666666665"/>
    <n v="21.028132603406323"/>
    <n v="19.263534063260337"/>
    <n v="0"/>
    <n v="0"/>
    <n v="0"/>
    <n v="40.291666666666657"/>
    <m/>
    <m/>
    <m/>
    <m/>
    <s v=""/>
    <n v="100"/>
    <n v="0"/>
    <s v=""/>
    <s v=""/>
    <s v=""/>
    <m/>
    <m/>
    <e v="#VALUE!"/>
  </r>
  <r>
    <x v="16"/>
    <x v="1"/>
    <x v="1"/>
    <x v="0"/>
    <n v="4"/>
    <n v="2"/>
    <n v="0.24"/>
    <n v="6"/>
    <n v="18"/>
    <n v="24"/>
    <n v="1.1000000000000001"/>
    <n v="0.88"/>
    <m/>
    <m/>
    <n v="1.98"/>
    <n v="0.33"/>
    <n v="5.68"/>
    <n v="0.31555555555555553"/>
    <n v="7.66"/>
    <n v="4.2555555555555555"/>
    <n v="3.4044444444444446"/>
    <n v="0"/>
    <n v="0"/>
    <n v="0.31916666666666665"/>
    <n v="17.731481481481481"/>
    <n v="14.185185185185187"/>
    <n v="0"/>
    <n v="0"/>
    <n v="0"/>
    <n v="31.916666666666668"/>
    <m/>
    <m/>
    <m/>
    <m/>
    <s v=""/>
    <n v="100"/>
    <n v="0"/>
    <s v=""/>
    <s v=""/>
    <s v=""/>
    <m/>
    <m/>
    <e v="#VALUE!"/>
  </r>
  <r>
    <x v="16"/>
    <x v="1"/>
    <x v="1"/>
    <x v="0"/>
    <n v="8"/>
    <n v="3"/>
    <n v="0.24"/>
    <n v="6"/>
    <n v="23"/>
    <n v="29"/>
    <n v="1.47"/>
    <n v="1.38"/>
    <m/>
    <m/>
    <n v="2.8499999999999996"/>
    <n v="0.47499999999999992"/>
    <n v="7.71"/>
    <n v="0.3352173913043478"/>
    <n v="10.559999999999999"/>
    <n v="5.4467368421052633"/>
    <n v="5.1132631578947363"/>
    <n v="0"/>
    <n v="0"/>
    <n v="0.36413793103448272"/>
    <n v="22.694736842105264"/>
    <n v="21.305263157894736"/>
    <n v="0"/>
    <n v="0"/>
    <n v="0"/>
    <n v="44"/>
    <m/>
    <m/>
    <m/>
    <m/>
    <s v=""/>
    <n v="120.83333333333334"/>
    <n v="0"/>
    <s v=""/>
    <s v=""/>
    <s v=""/>
    <m/>
    <m/>
    <e v="#VALUE!"/>
  </r>
  <r>
    <x v="16"/>
    <x v="1"/>
    <x v="2"/>
    <x v="0"/>
    <n v="1"/>
    <n v="1"/>
    <n v="0.23599999999999999"/>
    <n v="9"/>
    <n v="26"/>
    <n v="35"/>
    <n v="1.87"/>
    <n v="1.53"/>
    <m/>
    <m/>
    <n v="3.4000000000000004"/>
    <n v="0.37777777777777782"/>
    <n v="8.5500000000000007"/>
    <n v="0.3288461538461539"/>
    <n v="11.950000000000001"/>
    <n v="6.5724999999999998"/>
    <n v="5.3775000000000004"/>
    <n v="0"/>
    <n v="0"/>
    <n v="0.34142857142857147"/>
    <n v="27.849576271186443"/>
    <n v="22.786016949152547"/>
    <n v="0"/>
    <n v="0"/>
    <n v="0"/>
    <n v="50.63559322033899"/>
    <m/>
    <m/>
    <m/>
    <m/>
    <s v=""/>
    <n v="148.30508474576271"/>
    <n v="0"/>
    <s v=""/>
    <s v=""/>
    <s v=""/>
    <m/>
    <m/>
    <e v="#VALUE!"/>
  </r>
  <r>
    <x v="16"/>
    <x v="1"/>
    <x v="2"/>
    <x v="0"/>
    <n v="5"/>
    <n v="2"/>
    <n v="0.23599999999999999"/>
    <n v="9"/>
    <n v="27"/>
    <n v="36"/>
    <n v="1.57"/>
    <n v="1.38"/>
    <m/>
    <m/>
    <n v="2.95"/>
    <n v="0.32777777777777778"/>
    <n v="7.46"/>
    <n v="0.27629629629629632"/>
    <n v="10.41"/>
    <n v="5.540237288135593"/>
    <n v="4.8697627118644062"/>
    <n v="0"/>
    <n v="0"/>
    <n v="0.28916666666666668"/>
    <n v="23.475581729388107"/>
    <n v="20.634587762137315"/>
    <n v="0"/>
    <n v="0"/>
    <n v="0"/>
    <n v="44.110169491525426"/>
    <m/>
    <m/>
    <m/>
    <m/>
    <s v=""/>
    <n v="152.54237288135593"/>
    <n v="0"/>
    <s v=""/>
    <s v=""/>
    <s v=""/>
    <m/>
    <m/>
    <e v="#VALUE!"/>
  </r>
  <r>
    <x v="16"/>
    <x v="1"/>
    <x v="2"/>
    <x v="0"/>
    <n v="9"/>
    <n v="3"/>
    <n v="0.23599999999999999"/>
    <n v="9"/>
    <n v="25"/>
    <n v="34"/>
    <n v="1.65"/>
    <n v="1.52"/>
    <m/>
    <m/>
    <n v="3.17"/>
    <n v="0.35222222222222221"/>
    <n v="8.64"/>
    <n v="0.34560000000000002"/>
    <n v="11.81"/>
    <n v="6.1471608832807574"/>
    <n v="5.6628391167192431"/>
    <n v="0"/>
    <n v="0"/>
    <n v="0.34735294117647059"/>
    <n v="26.047291878308297"/>
    <n v="23.995081003047641"/>
    <n v="0"/>
    <n v="0"/>
    <n v="0"/>
    <n v="50.042372881355938"/>
    <m/>
    <m/>
    <m/>
    <m/>
    <s v=""/>
    <n v="144.06779661016949"/>
    <n v="0"/>
    <s v=""/>
    <s v=""/>
    <s v=""/>
    <m/>
    <m/>
    <e v="#VALUE!"/>
  </r>
  <r>
    <x v="17"/>
    <x v="1"/>
    <x v="0"/>
    <x v="0"/>
    <n v="2"/>
    <n v="1"/>
    <n v="0.246"/>
    <n v="3"/>
    <n v="8"/>
    <n v="11"/>
    <n v="1.36"/>
    <n v="1.57"/>
    <m/>
    <m/>
    <n v="2.93"/>
    <n v="0.97666666666666668"/>
    <n v="4.88"/>
    <n v="0.61"/>
    <n v="7.8100000000000005"/>
    <n v="3.6251194539249152"/>
    <n v="4.1848805460750853"/>
    <n v="0"/>
    <n v="0"/>
    <n v="0.71000000000000008"/>
    <n v="14.736257942784208"/>
    <n v="17.011709536890592"/>
    <n v="0"/>
    <n v="0"/>
    <n v="0"/>
    <n v="31.747967479674799"/>
    <m/>
    <m/>
    <m/>
    <m/>
    <s v=""/>
    <n v="44.715447154471548"/>
    <n v="0"/>
    <s v=""/>
    <s v=""/>
    <s v=""/>
    <m/>
    <m/>
    <e v="#VALUE!"/>
  </r>
  <r>
    <x v="17"/>
    <x v="1"/>
    <x v="0"/>
    <x v="0"/>
    <n v="6"/>
    <n v="2"/>
    <n v="0.246"/>
    <n v="3"/>
    <n v="9"/>
    <n v="12"/>
    <n v="1.31"/>
    <n v="1.41"/>
    <m/>
    <m/>
    <n v="2.7199999999999998"/>
    <n v="0.90666666666666662"/>
    <n v="7.21"/>
    <n v="0.80111111111111111"/>
    <n v="9.93"/>
    <n v="4.7824632352941183"/>
    <n v="5.1475367647058823"/>
    <n v="0"/>
    <n v="0"/>
    <n v="0.82750000000000001"/>
    <n v="19.440907460545198"/>
    <n v="20.924946197991392"/>
    <n v="0"/>
    <n v="0"/>
    <n v="0"/>
    <n v="40.365853658536594"/>
    <m/>
    <m/>
    <m/>
    <m/>
    <s v=""/>
    <n v="48.780487804878049"/>
    <n v="0"/>
    <s v=""/>
    <s v=""/>
    <s v=""/>
    <m/>
    <m/>
    <e v="#VALUE!"/>
  </r>
  <r>
    <x v="17"/>
    <x v="1"/>
    <x v="0"/>
    <x v="0"/>
    <n v="7"/>
    <n v="3"/>
    <n v="0.246"/>
    <n v="3"/>
    <n v="9"/>
    <n v="12"/>
    <n v="0.98"/>
    <n v="1.31"/>
    <m/>
    <m/>
    <n v="2.29"/>
    <n v="0.76333333333333331"/>
    <n v="6.38"/>
    <n v="0.7088888888888889"/>
    <n v="8.67"/>
    <n v="3.7103056768558953"/>
    <n v="4.9596943231441051"/>
    <n v="0"/>
    <n v="0"/>
    <n v="0.72250000000000003"/>
    <n v="15.082543401853233"/>
    <n v="20.16135903717116"/>
    <n v="0"/>
    <n v="0"/>
    <n v="0"/>
    <n v="35.243902439024396"/>
    <m/>
    <m/>
    <m/>
    <m/>
    <s v=""/>
    <n v="48.780487804878049"/>
    <n v="0"/>
    <s v=""/>
    <s v=""/>
    <s v=""/>
    <m/>
    <m/>
    <e v="#VALUE!"/>
  </r>
  <r>
    <x v="17"/>
    <x v="1"/>
    <x v="1"/>
    <x v="0"/>
    <n v="3"/>
    <n v="1"/>
    <n v="0.24"/>
    <n v="6"/>
    <n v="17"/>
    <n v="23"/>
    <n v="2.25"/>
    <n v="2.2799999999999998"/>
    <m/>
    <m/>
    <n v="4.5299999999999994"/>
    <n v="0.75499999999999989"/>
    <n v="10.8"/>
    <n v="0.6352941176470589"/>
    <n v="15.33"/>
    <n v="7.6142384105960277"/>
    <n v="7.7157615894039742"/>
    <n v="0"/>
    <n v="0"/>
    <n v="0.66652173913043478"/>
    <n v="31.725993377483451"/>
    <n v="32.149006622516559"/>
    <n v="0"/>
    <n v="0"/>
    <n v="0"/>
    <n v="63.875000000000014"/>
    <m/>
    <m/>
    <m/>
    <m/>
    <s v=""/>
    <n v="95.833333333333343"/>
    <n v="0"/>
    <s v=""/>
    <s v=""/>
    <s v=""/>
    <m/>
    <m/>
    <e v="#VALUE!"/>
  </r>
  <r>
    <x v="17"/>
    <x v="1"/>
    <x v="1"/>
    <x v="0"/>
    <n v="4"/>
    <n v="2"/>
    <n v="0.24"/>
    <n v="6"/>
    <n v="18"/>
    <n v="24"/>
    <n v="1.95"/>
    <n v="2.06"/>
    <m/>
    <m/>
    <n v="4.01"/>
    <n v="0.66833333333333333"/>
    <n v="8.14"/>
    <n v="0.45222222222222225"/>
    <n v="12.15"/>
    <n v="5.9083541147132177"/>
    <n v="6.2416458852867844"/>
    <n v="0"/>
    <n v="0"/>
    <n v="0.50624999999999998"/>
    <n v="24.618142144638409"/>
    <n v="26.006857855361602"/>
    <n v="0"/>
    <n v="0"/>
    <n v="0"/>
    <n v="50.625000000000014"/>
    <m/>
    <m/>
    <m/>
    <m/>
    <s v=""/>
    <n v="100"/>
    <n v="0"/>
    <s v=""/>
    <s v=""/>
    <s v=""/>
    <m/>
    <m/>
    <e v="#VALUE!"/>
  </r>
  <r>
    <x v="17"/>
    <x v="1"/>
    <x v="1"/>
    <x v="0"/>
    <n v="8"/>
    <n v="3"/>
    <n v="0.24"/>
    <n v="6"/>
    <n v="18"/>
    <n v="24"/>
    <n v="1.96"/>
    <n v="2.2200000000000002"/>
    <m/>
    <m/>
    <n v="4.18"/>
    <n v="0.69666666666666666"/>
    <n v="10.8"/>
    <n v="0.60000000000000009"/>
    <n v="14.98"/>
    <n v="7.0241148325358855"/>
    <n v="7.9558851674641167"/>
    <n v="0"/>
    <n v="0"/>
    <n v="0.62416666666666665"/>
    <n v="29.267145135566192"/>
    <n v="33.14952153110049"/>
    <n v="0"/>
    <n v="0"/>
    <n v="0"/>
    <n v="62.416666666666686"/>
    <m/>
    <m/>
    <m/>
    <m/>
    <s v=""/>
    <n v="100"/>
    <n v="0"/>
    <s v=""/>
    <s v=""/>
    <s v=""/>
    <m/>
    <m/>
    <e v="#VALUE!"/>
  </r>
  <r>
    <x v="17"/>
    <x v="1"/>
    <x v="2"/>
    <x v="0"/>
    <n v="1"/>
    <n v="1"/>
    <n v="0.23599999999999999"/>
    <n v="9"/>
    <n v="25"/>
    <n v="34"/>
    <n v="2.5"/>
    <n v="2.58"/>
    <m/>
    <m/>
    <n v="5.08"/>
    <n v="0.56444444444444442"/>
    <n v="13.3"/>
    <n v="0.53200000000000003"/>
    <n v="18.380000000000003"/>
    <n v="9.0452755905511832"/>
    <n v="9.3347244094488193"/>
    <n v="0"/>
    <n v="0"/>
    <n v="0.5405882352941177"/>
    <n v="38.32743894301349"/>
    <n v="39.553916989189915"/>
    <n v="0"/>
    <n v="0"/>
    <n v="0"/>
    <n v="77.881355932203405"/>
    <m/>
    <m/>
    <m/>
    <m/>
    <s v=""/>
    <n v="144.06779661016949"/>
    <n v="0"/>
    <s v=""/>
    <s v=""/>
    <s v=""/>
    <m/>
    <m/>
    <e v="#VALUE!"/>
  </r>
  <r>
    <x v="17"/>
    <x v="1"/>
    <x v="2"/>
    <x v="0"/>
    <n v="5"/>
    <n v="2"/>
    <n v="0.23599999999999999"/>
    <n v="9"/>
    <n v="27"/>
    <n v="36"/>
    <n v="2.35"/>
    <n v="2.56"/>
    <m/>
    <m/>
    <n v="4.91"/>
    <n v="0.54555555555555557"/>
    <n v="15.01"/>
    <n v="0.55592592592592593"/>
    <n v="19.920000000000002"/>
    <n v="9.5340122199592674"/>
    <n v="10.385987780040733"/>
    <n v="0"/>
    <n v="0"/>
    <n v="0.55333333333333334"/>
    <n v="40.398356864234188"/>
    <n v="44.008422796782767"/>
    <n v="0"/>
    <n v="0"/>
    <n v="0"/>
    <n v="84.406779661016955"/>
    <m/>
    <m/>
    <m/>
    <m/>
    <s v=""/>
    <n v="152.54237288135593"/>
    <n v="0"/>
    <s v=""/>
    <s v=""/>
    <s v=""/>
    <m/>
    <m/>
    <e v="#VALUE!"/>
  </r>
  <r>
    <x v="17"/>
    <x v="1"/>
    <x v="2"/>
    <x v="0"/>
    <n v="9"/>
    <n v="3"/>
    <n v="0.23599999999999999"/>
    <n v="9"/>
    <n v="24"/>
    <n v="33"/>
    <n v="2.62"/>
    <n v="2.99"/>
    <m/>
    <m/>
    <n v="5.61"/>
    <n v="0.62333333333333341"/>
    <n v="16.8"/>
    <n v="0.70000000000000007"/>
    <n v="22.41"/>
    <n v="10.465989304812835"/>
    <n v="11.944010695187165"/>
    <n v="0"/>
    <n v="0"/>
    <n v="0.67909090909090908"/>
    <n v="44.347412308528966"/>
    <n v="50.61021481011511"/>
    <n v="0"/>
    <n v="0"/>
    <n v="0"/>
    <n v="94.957627118644069"/>
    <m/>
    <m/>
    <m/>
    <m/>
    <s v=""/>
    <n v="139.83050847457628"/>
    <n v="0"/>
    <s v=""/>
    <s v=""/>
    <s v=""/>
    <m/>
    <m/>
    <e v="#VALUE!"/>
  </r>
  <r>
    <x v="18"/>
    <x v="1"/>
    <x v="0"/>
    <x v="0"/>
    <n v="2"/>
    <n v="1"/>
    <n v="0.246"/>
    <n v="3"/>
    <n v="8"/>
    <n v="11"/>
    <n v="1.59"/>
    <n v="2.11"/>
    <m/>
    <m/>
    <n v="3.7"/>
    <n v="1.2333333333333334"/>
    <n v="6.24"/>
    <n v="0.78"/>
    <n v="9.9400000000000013"/>
    <n v="4.271513513513514"/>
    <n v="5.6684864864864863"/>
    <n v="0"/>
    <n v="0"/>
    <n v="0.90363636363636379"/>
    <n v="17.363876071193147"/>
    <n v="23.042627993847507"/>
    <n v="0"/>
    <n v="0"/>
    <n v="0"/>
    <n v="40.40650406504065"/>
    <m/>
    <m/>
    <m/>
    <m/>
    <s v=""/>
    <n v="44.715447154471548"/>
    <n v="0"/>
    <s v=""/>
    <s v=""/>
    <s v=""/>
    <m/>
    <m/>
    <e v="#VALUE!"/>
  </r>
  <r>
    <x v="18"/>
    <x v="1"/>
    <x v="0"/>
    <x v="0"/>
    <n v="6"/>
    <n v="2"/>
    <n v="0.246"/>
    <n v="3"/>
    <n v="9"/>
    <n v="12"/>
    <n v="2.94"/>
    <n v="3.87"/>
    <m/>
    <m/>
    <n v="6.8100000000000005"/>
    <n v="2.27"/>
    <n v="10.4"/>
    <n v="1.1555555555555557"/>
    <n v="17.21"/>
    <n v="7.429867841409691"/>
    <n v="9.7801321585903089"/>
    <n v="0"/>
    <n v="0"/>
    <n v="1.4341666666666668"/>
    <n v="30.202714802478418"/>
    <n v="39.756634791017518"/>
    <n v="0"/>
    <n v="0"/>
    <n v="0"/>
    <n v="69.959349593495944"/>
    <m/>
    <m/>
    <m/>
    <m/>
    <s v=""/>
    <n v="48.780487804878049"/>
    <n v="0"/>
    <s v=""/>
    <s v=""/>
    <s v=""/>
    <m/>
    <m/>
    <e v="#VALUE!"/>
  </r>
  <r>
    <x v="18"/>
    <x v="1"/>
    <x v="0"/>
    <x v="0"/>
    <n v="7"/>
    <n v="3"/>
    <n v="0.246"/>
    <n v="3"/>
    <n v="9"/>
    <n v="12"/>
    <n v="1.73"/>
    <n v="2.5099999999999998"/>
    <m/>
    <m/>
    <n v="4.24"/>
    <n v="1.4133333333333333"/>
    <n v="12.3"/>
    <n v="1.3666666666666667"/>
    <n v="16.54"/>
    <n v="6.748632075471698"/>
    <n v="9.7913679245283003"/>
    <n v="0"/>
    <n v="0"/>
    <n v="1.3783333333333332"/>
    <n v="27.433463721429668"/>
    <n v="39.802308636293901"/>
    <n v="0"/>
    <n v="0"/>
    <n v="0"/>
    <n v="67.235772357723562"/>
    <m/>
    <m/>
    <m/>
    <m/>
    <s v=""/>
    <n v="48.780487804878049"/>
    <n v="0"/>
    <s v=""/>
    <s v=""/>
    <s v=""/>
    <m/>
    <m/>
    <e v="#VALUE!"/>
  </r>
  <r>
    <x v="18"/>
    <x v="1"/>
    <x v="1"/>
    <x v="0"/>
    <n v="3"/>
    <n v="1"/>
    <n v="0.24"/>
    <n v="6"/>
    <n v="18"/>
    <n v="24"/>
    <n v="2.2400000000000002"/>
    <n v="3.06"/>
    <m/>
    <m/>
    <n v="5.3000000000000007"/>
    <n v="0.88333333333333341"/>
    <n v="18.2"/>
    <n v="1.0111111111111111"/>
    <n v="23.5"/>
    <n v="9.9320754716981128"/>
    <n v="13.567924528301887"/>
    <n v="0"/>
    <n v="0"/>
    <n v="0.97916666666666663"/>
    <n v="41.383647798742139"/>
    <n v="56.533018867924532"/>
    <n v="0"/>
    <n v="0"/>
    <n v="0"/>
    <n v="97.916666666666671"/>
    <m/>
    <m/>
    <m/>
    <m/>
    <s v=""/>
    <n v="100"/>
    <n v="0"/>
    <s v=""/>
    <s v=""/>
    <s v=""/>
    <m/>
    <m/>
    <e v="#VALUE!"/>
  </r>
  <r>
    <x v="18"/>
    <x v="1"/>
    <x v="1"/>
    <x v="0"/>
    <n v="4"/>
    <n v="2"/>
    <n v="0.24"/>
    <n v="6"/>
    <n v="16"/>
    <n v="22"/>
    <n v="3.16"/>
    <n v="4.72"/>
    <m/>
    <m/>
    <n v="7.88"/>
    <n v="1.3133333333333332"/>
    <n v="14.2"/>
    <n v="0.88749999999999996"/>
    <n v="22.08"/>
    <n v="8.854416243654823"/>
    <n v="13.225583756345177"/>
    <n v="0"/>
    <n v="0"/>
    <n v="1.0036363636363637"/>
    <n v="36.893401015228427"/>
    <n v="55.106598984771573"/>
    <n v="0"/>
    <n v="0"/>
    <n v="0"/>
    <n v="92"/>
    <m/>
    <m/>
    <m/>
    <m/>
    <s v=""/>
    <n v="91.666666666666671"/>
    <n v="0"/>
    <s v=""/>
    <s v=""/>
    <s v=""/>
    <m/>
    <m/>
    <e v="#VALUE!"/>
  </r>
  <r>
    <x v="18"/>
    <x v="1"/>
    <x v="1"/>
    <x v="0"/>
    <n v="8"/>
    <n v="3"/>
    <n v="0.24"/>
    <n v="6"/>
    <n v="18"/>
    <n v="24"/>
    <n v="3.24"/>
    <n v="4.18"/>
    <m/>
    <m/>
    <n v="7.42"/>
    <n v="1.2366666666666666"/>
    <n v="16.2"/>
    <n v="0.89999999999999991"/>
    <n v="23.619999999999997"/>
    <n v="10.313854447439352"/>
    <n v="13.306145552560643"/>
    <n v="0"/>
    <n v="0"/>
    <n v="0.98416666666666652"/>
    <n v="42.974393530997304"/>
    <n v="55.442273135669346"/>
    <n v="0"/>
    <n v="0"/>
    <n v="0"/>
    <n v="98.416666666666657"/>
    <m/>
    <m/>
    <m/>
    <m/>
    <s v=""/>
    <n v="100"/>
    <n v="0"/>
    <s v=""/>
    <s v=""/>
    <s v=""/>
    <m/>
    <m/>
    <e v="#VALUE!"/>
  </r>
  <r>
    <x v="18"/>
    <x v="1"/>
    <x v="2"/>
    <x v="0"/>
    <n v="1"/>
    <n v="1"/>
    <n v="0.23599999999999999"/>
    <n v="9"/>
    <n v="27"/>
    <n v="36"/>
    <n v="3.23"/>
    <n v="3.7"/>
    <m/>
    <m/>
    <n v="6.93"/>
    <n v="0.77"/>
    <n v="26.5"/>
    <n v="0.98148148148148151"/>
    <n v="33.43"/>
    <n v="15.581370851370853"/>
    <n v="17.848629148629151"/>
    <n v="0"/>
    <n v="0"/>
    <n v="0.92861111111111105"/>
    <n v="66.022757844791755"/>
    <n v="75.62978452808963"/>
    <n v="0"/>
    <n v="0"/>
    <n v="0"/>
    <n v="141.65254237288138"/>
    <m/>
    <m/>
    <m/>
    <m/>
    <s v=""/>
    <n v="152.54237288135593"/>
    <n v="0"/>
    <s v=""/>
    <s v=""/>
    <s v=""/>
    <m/>
    <m/>
    <e v="#VALUE!"/>
  </r>
  <r>
    <x v="18"/>
    <x v="1"/>
    <x v="2"/>
    <x v="0"/>
    <n v="5"/>
    <n v="2"/>
    <n v="0.23599999999999999"/>
    <n v="9"/>
    <n v="24"/>
    <n v="33"/>
    <n v="4.05"/>
    <n v="4.91"/>
    <m/>
    <m/>
    <n v="8.9600000000000009"/>
    <n v="0.99555555555555564"/>
    <n v="19.3"/>
    <n v="0.8041666666666667"/>
    <n v="28.26"/>
    <n v="12.77377232142857"/>
    <n v="15.486227678571428"/>
    <n v="0"/>
    <n v="0"/>
    <n v="0.85636363636363644"/>
    <n v="54.126153904358354"/>
    <n v="65.619608807506054"/>
    <n v="0"/>
    <n v="0"/>
    <n v="0"/>
    <n v="119.74576271186442"/>
    <m/>
    <m/>
    <m/>
    <m/>
    <s v=""/>
    <n v="139.83050847457628"/>
    <n v="0"/>
    <s v=""/>
    <s v=""/>
    <s v=""/>
    <m/>
    <m/>
    <e v="#VALUE!"/>
  </r>
  <r>
    <x v="18"/>
    <x v="1"/>
    <x v="2"/>
    <x v="0"/>
    <n v="9"/>
    <n v="3"/>
    <n v="0.23599999999999999"/>
    <n v="9"/>
    <n v="27"/>
    <n v="36"/>
    <n v="4.16"/>
    <n v="5.2"/>
    <m/>
    <m/>
    <n v="9.36"/>
    <n v="1.04"/>
    <n v="22.5"/>
    <n v="0.83333333333333337"/>
    <n v="31.86"/>
    <n v="14.16"/>
    <n v="17.7"/>
    <n v="0"/>
    <n v="0"/>
    <n v="0.88500000000000001"/>
    <n v="60.000000000000007"/>
    <n v="75"/>
    <n v="0"/>
    <n v="0"/>
    <n v="0"/>
    <n v="135"/>
    <m/>
    <m/>
    <m/>
    <m/>
    <s v=""/>
    <n v="152.54237288135593"/>
    <n v="0"/>
    <s v=""/>
    <s v=""/>
    <s v=""/>
    <m/>
    <m/>
    <e v="#VALUE!"/>
  </r>
  <r>
    <x v="19"/>
    <x v="1"/>
    <x v="0"/>
    <x v="0"/>
    <n v="2"/>
    <n v="1"/>
    <n v="0.246"/>
    <n v="3"/>
    <n v="9"/>
    <n v="12"/>
    <n v="2.37"/>
    <n v="3.34"/>
    <m/>
    <m/>
    <n v="5.71"/>
    <n v="1.9033333333333333"/>
    <n v="20.2"/>
    <n v="2.2444444444444445"/>
    <n v="25.91"/>
    <n v="10.754238178633976"/>
    <n v="15.155761821366022"/>
    <n v="0"/>
    <n v="0"/>
    <n v="2.1591666666666667"/>
    <n v="43.716415360300715"/>
    <n v="61.608787891731801"/>
    <n v="0"/>
    <n v="0"/>
    <n v="0"/>
    <n v="105.32520325203251"/>
    <m/>
    <m/>
    <m/>
    <m/>
    <s v=""/>
    <n v="48.780487804878049"/>
    <n v="0"/>
    <s v=""/>
    <s v=""/>
    <s v=""/>
    <m/>
    <m/>
    <e v="#VALUE!"/>
  </r>
  <r>
    <x v="19"/>
    <x v="1"/>
    <x v="0"/>
    <x v="0"/>
    <n v="6"/>
    <n v="2"/>
    <n v="0.246"/>
    <n v="3"/>
    <n v="9"/>
    <n v="12"/>
    <n v="3.08"/>
    <n v="5.99"/>
    <m/>
    <m/>
    <n v="9.07"/>
    <n v="3.0233333333333334"/>
    <n v="22.3"/>
    <n v="2.4777777777777779"/>
    <n v="31.37"/>
    <n v="10.65265711135612"/>
    <n v="20.717342888643884"/>
    <n v="0"/>
    <n v="0"/>
    <n v="2.6141666666666667"/>
    <n v="43.303484192504555"/>
    <n v="84.216841010747501"/>
    <n v="0"/>
    <n v="0"/>
    <n v="0"/>
    <n v="127.52032520325206"/>
    <m/>
    <m/>
    <m/>
    <m/>
    <s v=""/>
    <n v="48.780487804878049"/>
    <n v="0"/>
    <s v=""/>
    <s v=""/>
    <s v=""/>
    <m/>
    <m/>
    <e v="#VALUE!"/>
  </r>
  <r>
    <x v="19"/>
    <x v="1"/>
    <x v="0"/>
    <x v="0"/>
    <n v="7"/>
    <n v="3"/>
    <n v="0.246"/>
    <n v="3"/>
    <n v="8"/>
    <n v="11"/>
    <n v="2.5099999999999998"/>
    <n v="4.79"/>
    <m/>
    <m/>
    <n v="7.3"/>
    <n v="2.4333333333333331"/>
    <n v="17.5"/>
    <n v="2.1875"/>
    <n v="24.8"/>
    <n v="8.5271232876712322"/>
    <n v="16.272876712328767"/>
    <n v="0"/>
    <n v="0"/>
    <n v="2.2545454545454544"/>
    <n v="34.663102795411511"/>
    <n v="66.149905334669782"/>
    <n v="0"/>
    <n v="0"/>
    <n v="0"/>
    <n v="100.8130081300813"/>
    <m/>
    <m/>
    <m/>
    <m/>
    <s v=""/>
    <n v="44.715447154471548"/>
    <n v="0"/>
    <s v=""/>
    <s v=""/>
    <s v=""/>
    <m/>
    <m/>
    <e v="#VALUE!"/>
  </r>
  <r>
    <x v="19"/>
    <x v="1"/>
    <x v="1"/>
    <x v="0"/>
    <n v="3"/>
    <n v="1"/>
    <n v="0.24"/>
    <n v="6"/>
    <n v="16"/>
    <n v="22"/>
    <n v="4.0599999999999996"/>
    <n v="7.51"/>
    <m/>
    <m/>
    <n v="11.57"/>
    <n v="1.9283333333333335"/>
    <n v="30"/>
    <n v="1.875"/>
    <n v="41.57"/>
    <n v="14.587225583405356"/>
    <n v="26.982774416594641"/>
    <n v="0"/>
    <n v="0"/>
    <n v="1.8895454545454546"/>
    <n v="60.78010659752232"/>
    <n v="112.42822673581101"/>
    <n v="0"/>
    <n v="0"/>
    <n v="0"/>
    <n v="173.20833333333331"/>
    <m/>
    <m/>
    <m/>
    <m/>
    <s v=""/>
    <n v="91.666666666666671"/>
    <n v="0"/>
    <s v=""/>
    <s v=""/>
    <s v=""/>
    <m/>
    <m/>
    <e v="#VALUE!"/>
  </r>
  <r>
    <x v="19"/>
    <x v="1"/>
    <x v="1"/>
    <x v="0"/>
    <n v="4"/>
    <n v="2"/>
    <n v="0.24"/>
    <n v="6"/>
    <n v="16"/>
    <n v="22"/>
    <n v="3.91"/>
    <n v="6.6"/>
    <m/>
    <m/>
    <n v="10.51"/>
    <n v="1.7516666666666667"/>
    <n v="30.7"/>
    <n v="1.91875"/>
    <n v="41.21"/>
    <n v="15.331217887725977"/>
    <n v="25.878782112274024"/>
    <n v="0"/>
    <n v="0"/>
    <n v="1.8731818181818183"/>
    <n v="63.880074532191571"/>
    <n v="107.82825880114177"/>
    <n v="0"/>
    <n v="0"/>
    <n v="0"/>
    <n v="171.70833333333334"/>
    <m/>
    <m/>
    <m/>
    <m/>
    <s v=""/>
    <n v="91.666666666666671"/>
    <n v="0"/>
    <s v=""/>
    <s v=""/>
    <s v=""/>
    <m/>
    <m/>
    <e v="#VALUE!"/>
  </r>
  <r>
    <x v="19"/>
    <x v="1"/>
    <x v="1"/>
    <x v="0"/>
    <n v="8"/>
    <n v="3"/>
    <n v="0.24"/>
    <n v="6"/>
    <n v="18"/>
    <n v="24"/>
    <n v="4.79"/>
    <n v="8.1999999999999993"/>
    <m/>
    <m/>
    <n v="12.989999999999998"/>
    <n v="2.1649999999999996"/>
    <n v="31.2"/>
    <n v="1.7333333333333334"/>
    <n v="44.19"/>
    <n v="16.29484988452656"/>
    <n v="27.895150115473442"/>
    <n v="0"/>
    <n v="0"/>
    <n v="1.8412499999999998"/>
    <n v="67.895207852194005"/>
    <n v="116.22979214780601"/>
    <n v="0"/>
    <n v="0"/>
    <n v="0"/>
    <n v="184.125"/>
    <m/>
    <m/>
    <m/>
    <m/>
    <s v=""/>
    <n v="100"/>
    <n v="0"/>
    <s v=""/>
    <s v=""/>
    <s v=""/>
    <m/>
    <m/>
    <e v="#VALUE!"/>
  </r>
  <r>
    <x v="19"/>
    <x v="1"/>
    <x v="2"/>
    <x v="0"/>
    <n v="1"/>
    <n v="1"/>
    <n v="0.23599999999999999"/>
    <n v="9"/>
    <n v="25"/>
    <n v="34"/>
    <n v="3.9"/>
    <n v="6.71"/>
    <m/>
    <m/>
    <n v="10.61"/>
    <n v="1.1788888888888889"/>
    <n v="27.1"/>
    <n v="1.0840000000000001"/>
    <n v="37.71"/>
    <n v="13.861357210179078"/>
    <n v="23.848642789820929"/>
    <n v="0"/>
    <n v="0"/>
    <n v="1.1091176470588235"/>
    <n v="58.734564449911346"/>
    <n v="101.05357114330903"/>
    <n v="0"/>
    <n v="0"/>
    <n v="0"/>
    <n v="159.78813559322037"/>
    <m/>
    <m/>
    <m/>
    <m/>
    <s v=""/>
    <n v="144.06779661016949"/>
    <n v="0"/>
    <s v=""/>
    <s v=""/>
    <s v=""/>
    <m/>
    <m/>
    <e v="#VALUE!"/>
  </r>
  <r>
    <x v="19"/>
    <x v="1"/>
    <x v="2"/>
    <x v="0"/>
    <n v="5"/>
    <n v="2"/>
    <n v="0.23599999999999999"/>
    <n v="9"/>
    <n v="26"/>
    <n v="35"/>
    <n v="5.08"/>
    <n v="7.6"/>
    <m/>
    <m/>
    <n v="12.68"/>
    <n v="1.4088888888888889"/>
    <n v="25.7"/>
    <n v="0.98846153846153839"/>
    <n v="38.379999999999995"/>
    <n v="15.376214511041008"/>
    <n v="23.003785488958986"/>
    <n v="0"/>
    <n v="0"/>
    <n v="1.0965714285714285"/>
    <n v="65.153451317970379"/>
    <n v="97.473667326097399"/>
    <n v="0"/>
    <n v="0"/>
    <n v="0"/>
    <n v="162.62711864406776"/>
    <m/>
    <m/>
    <m/>
    <m/>
    <s v=""/>
    <n v="148.30508474576271"/>
    <n v="0"/>
    <s v=""/>
    <s v=""/>
    <s v=""/>
    <m/>
    <m/>
    <e v="#VALUE!"/>
  </r>
  <r>
    <x v="19"/>
    <x v="1"/>
    <x v="2"/>
    <x v="0"/>
    <n v="9"/>
    <n v="3"/>
    <n v="0.23599999999999999"/>
    <n v="9"/>
    <n v="27"/>
    <n v="36"/>
    <n v="4.12"/>
    <n v="7.49"/>
    <m/>
    <m/>
    <n v="11.61"/>
    <n v="1.29"/>
    <n v="38.9"/>
    <n v="1.4407407407407407"/>
    <n v="50.51"/>
    <n v="17.924306632213607"/>
    <n v="32.585693367786391"/>
    <n v="0"/>
    <n v="0"/>
    <n v="1.4030555555555555"/>
    <n v="75.950451831413588"/>
    <n v="138.07497189739996"/>
    <n v="0"/>
    <n v="0"/>
    <n v="0"/>
    <n v="214.02542372881356"/>
    <m/>
    <m/>
    <m/>
    <m/>
    <s v=""/>
    <n v="152.54237288135593"/>
    <n v="0"/>
    <s v=""/>
    <s v=""/>
    <s v=""/>
    <m/>
    <m/>
    <e v="#VALUE!"/>
  </r>
  <r>
    <x v="20"/>
    <x v="1"/>
    <x v="0"/>
    <x v="0"/>
    <n v="2"/>
    <n v="1"/>
    <n v="0.246"/>
    <n v="3"/>
    <n v="9"/>
    <n v="12"/>
    <n v="4.0999999999999996"/>
    <n v="8.7799999999999994"/>
    <m/>
    <m/>
    <n v="12.879999999999999"/>
    <n v="4.293333333333333"/>
    <n v="30.69"/>
    <n v="3.41"/>
    <n v="43.57"/>
    <n v="13.869332298136646"/>
    <n v="29.700667701863352"/>
    <n v="0"/>
    <n v="0"/>
    <n v="3.6308333333333334"/>
    <n v="56.379399585921327"/>
    <n v="120.73442155229006"/>
    <n v="0"/>
    <n v="0"/>
    <n v="0"/>
    <n v="177.11382113821139"/>
    <m/>
    <m/>
    <m/>
    <m/>
    <s v=""/>
    <n v="48.780487804878049"/>
    <n v="0"/>
    <s v=""/>
    <s v=""/>
    <s v=""/>
    <m/>
    <m/>
    <e v="#VALUE!"/>
  </r>
  <r>
    <x v="20"/>
    <x v="1"/>
    <x v="0"/>
    <x v="0"/>
    <n v="6"/>
    <n v="2"/>
    <n v="0.246"/>
    <n v="3"/>
    <n v="8"/>
    <n v="11"/>
    <n v="2.91"/>
    <n v="5.72"/>
    <m/>
    <m/>
    <n v="8.629999999999999"/>
    <n v="2.8766666666666665"/>
    <n v="24.41"/>
    <n v="3.05125"/>
    <n v="33.04"/>
    <n v="11.140950173812284"/>
    <n v="21.899049826187717"/>
    <n v="0"/>
    <n v="0"/>
    <n v="3.0036363636363634"/>
    <n v="45.28841534070034"/>
    <n v="89.020527748730558"/>
    <n v="0"/>
    <n v="0"/>
    <n v="0"/>
    <n v="134.3089430894309"/>
    <m/>
    <m/>
    <m/>
    <m/>
    <s v=""/>
    <n v="44.715447154471548"/>
    <n v="0"/>
    <s v=""/>
    <s v=""/>
    <s v=""/>
    <m/>
    <m/>
    <e v="#VALUE!"/>
  </r>
  <r>
    <x v="20"/>
    <x v="1"/>
    <x v="0"/>
    <x v="0"/>
    <n v="7"/>
    <n v="3"/>
    <n v="0.246"/>
    <n v="3"/>
    <n v="9"/>
    <n v="12"/>
    <n v="3.14"/>
    <n v="7.03"/>
    <m/>
    <m/>
    <n v="10.17"/>
    <n v="3.39"/>
    <n v="27.86"/>
    <n v="3.0955555555555554"/>
    <n v="38.03"/>
    <n v="11.74180924287119"/>
    <n v="26.288190757128813"/>
    <n v="0"/>
    <n v="0"/>
    <n v="3.1691666666666669"/>
    <n v="47.730931881590202"/>
    <n v="106.86256405336916"/>
    <n v="0"/>
    <n v="0"/>
    <n v="0"/>
    <n v="154.59349593495935"/>
    <m/>
    <m/>
    <m/>
    <m/>
    <s v=""/>
    <n v="48.780487804878049"/>
    <n v="0"/>
    <s v=""/>
    <s v=""/>
    <s v=""/>
    <m/>
    <m/>
    <e v="#VALUE!"/>
  </r>
  <r>
    <x v="20"/>
    <x v="1"/>
    <x v="1"/>
    <x v="0"/>
    <n v="3"/>
    <n v="1"/>
    <n v="0.24"/>
    <n v="6"/>
    <n v="17"/>
    <n v="23"/>
    <n v="4.9800000000000004"/>
    <n v="10.23"/>
    <m/>
    <m/>
    <n v="15.21"/>
    <n v="2.5350000000000001"/>
    <n v="30.62"/>
    <n v="1.8011764705882354"/>
    <n v="45.83"/>
    <n v="15.005483234714005"/>
    <n v="30.824516765285995"/>
    <n v="0"/>
    <n v="0"/>
    <n v="1.9926086956521738"/>
    <n v="62.522846811308355"/>
    <n v="128.43548652202497"/>
    <n v="0"/>
    <n v="0"/>
    <n v="0"/>
    <n v="190.95833333333331"/>
    <m/>
    <m/>
    <m/>
    <m/>
    <s v=""/>
    <n v="95.833333333333343"/>
    <n v="0"/>
    <s v=""/>
    <s v=""/>
    <s v=""/>
    <m/>
    <m/>
    <e v="#VALUE!"/>
  </r>
  <r>
    <x v="20"/>
    <x v="1"/>
    <x v="1"/>
    <x v="0"/>
    <n v="4"/>
    <n v="2"/>
    <n v="0.24"/>
    <n v="6"/>
    <n v="16"/>
    <n v="22"/>
    <n v="4.43"/>
    <n v="7.53"/>
    <m/>
    <m/>
    <n v="11.96"/>
    <n v="1.9933333333333334"/>
    <n v="33.01"/>
    <n v="2.0631249999999999"/>
    <n v="44.97"/>
    <n v="16.656948160535116"/>
    <n v="28.31305183946488"/>
    <n v="0"/>
    <n v="0"/>
    <n v="2.044090909090909"/>
    <n v="69.403950668896314"/>
    <n v="117.97104933110367"/>
    <n v="0"/>
    <n v="0"/>
    <n v="0"/>
    <n v="187.375"/>
    <m/>
    <m/>
    <m/>
    <m/>
    <s v=""/>
    <n v="91.666666666666671"/>
    <n v="0"/>
    <s v=""/>
    <s v=""/>
    <s v=""/>
    <m/>
    <m/>
    <e v="#VALUE!"/>
  </r>
  <r>
    <x v="20"/>
    <x v="1"/>
    <x v="1"/>
    <x v="0"/>
    <n v="8"/>
    <n v="3"/>
    <n v="0.24"/>
    <n v="6"/>
    <n v="17"/>
    <n v="23"/>
    <n v="6.11"/>
    <n v="12.81"/>
    <m/>
    <m/>
    <n v="18.920000000000002"/>
    <n v="3.1533333333333338"/>
    <n v="38.270000000000003"/>
    <n v="2.2511764705882356"/>
    <n v="57.190000000000005"/>
    <n v="18.468863636363636"/>
    <n v="38.721136363636361"/>
    <n v="0"/>
    <n v="0"/>
    <n v="2.4865217391304348"/>
    <n v="76.953598484848484"/>
    <n v="161.33806818181819"/>
    <n v="0"/>
    <n v="0"/>
    <n v="0"/>
    <n v="238.29166666666669"/>
    <m/>
    <m/>
    <m/>
    <m/>
    <s v=""/>
    <n v="95.833333333333343"/>
    <n v="0"/>
    <s v=""/>
    <s v=""/>
    <s v=""/>
    <m/>
    <m/>
    <e v="#VALUE!"/>
  </r>
  <r>
    <x v="20"/>
    <x v="1"/>
    <x v="2"/>
    <x v="0"/>
    <n v="1"/>
    <n v="1"/>
    <n v="0.23599999999999999"/>
    <n v="9"/>
    <n v="26"/>
    <n v="35"/>
    <n v="6.12"/>
    <n v="13.55"/>
    <m/>
    <m/>
    <n v="19.670000000000002"/>
    <n v="2.1855555555555557"/>
    <n v="43.15"/>
    <n v="1.6596153846153845"/>
    <n v="62.82"/>
    <n v="19.545419420437213"/>
    <n v="43.27458057956278"/>
    <n v="0"/>
    <n v="0"/>
    <n v="1.7948571428571429"/>
    <n v="82.819573815411928"/>
    <n v="183.36686686255416"/>
    <n v="0"/>
    <n v="0"/>
    <n v="0"/>
    <n v="266.18644067796606"/>
    <m/>
    <m/>
    <m/>
    <m/>
    <s v=""/>
    <n v="148.30508474576271"/>
    <n v="0"/>
    <s v=""/>
    <s v=""/>
    <s v=""/>
    <m/>
    <m/>
    <e v="#VALUE!"/>
  </r>
  <r>
    <x v="20"/>
    <x v="1"/>
    <x v="2"/>
    <x v="0"/>
    <n v="5"/>
    <n v="2"/>
    <n v="0.23599999999999999"/>
    <n v="9"/>
    <n v="25"/>
    <n v="34"/>
    <n v="5.94"/>
    <n v="12.8"/>
    <m/>
    <m/>
    <n v="18.740000000000002"/>
    <n v="2.0822222222222226"/>
    <n v="50.01"/>
    <n v="2.0004"/>
    <n v="68.75"/>
    <n v="21.79162219850587"/>
    <n v="46.95837780149413"/>
    <n v="0"/>
    <n v="0"/>
    <n v="2.0220588235294117"/>
    <n v="92.337382197058773"/>
    <n v="198.97617712497515"/>
    <n v="0"/>
    <n v="0"/>
    <n v="0"/>
    <n v="291.31355932203394"/>
    <m/>
    <m/>
    <m/>
    <m/>
    <s v=""/>
    <n v="144.06779661016949"/>
    <n v="0"/>
    <s v=""/>
    <s v=""/>
    <s v=""/>
    <m/>
    <m/>
    <e v="#VALUE!"/>
  </r>
  <r>
    <x v="20"/>
    <x v="1"/>
    <x v="2"/>
    <x v="0"/>
    <n v="9"/>
    <n v="3"/>
    <n v="0.23599999999999999"/>
    <n v="9"/>
    <n v="24"/>
    <n v="33"/>
    <n v="5.05"/>
    <n v="10.050000000000001"/>
    <m/>
    <m/>
    <n v="15.100000000000001"/>
    <n v="1.677777777777778"/>
    <n v="40.700000000000003"/>
    <n v="1.6958333333333335"/>
    <n v="55.800000000000004"/>
    <n v="18.661589403973508"/>
    <n v="37.138410596026489"/>
    <n v="0"/>
    <n v="0"/>
    <n v="1.6909090909090911"/>
    <n v="79.074531372769101"/>
    <n v="157.36614659333259"/>
    <n v="0"/>
    <n v="0"/>
    <n v="0"/>
    <n v="236.4406779661017"/>
    <m/>
    <m/>
    <m/>
    <m/>
    <s v=""/>
    <n v="139.83050847457628"/>
    <n v="0"/>
    <s v=""/>
    <s v=""/>
    <s v=""/>
    <m/>
    <m/>
    <e v="#VALUE!"/>
  </r>
  <r>
    <x v="21"/>
    <x v="1"/>
    <x v="0"/>
    <x v="0"/>
    <n v="2"/>
    <n v="1"/>
    <n v="0.246"/>
    <n v="3"/>
    <n v="9"/>
    <n v="12"/>
    <n v="3.6"/>
    <n v="9.8000000000000007"/>
    <m/>
    <m/>
    <n v="13.4"/>
    <n v="4.4666666666666668"/>
    <n v="42"/>
    <n v="4.666666666666667"/>
    <n v="55.4"/>
    <n v="14.883582089552238"/>
    <n v="40.516417910447757"/>
    <n v="0"/>
    <n v="0"/>
    <n v="4.6166666666666663"/>
    <n v="60.502366217692028"/>
    <n v="164.70088581482827"/>
    <n v="0"/>
    <n v="0"/>
    <n v="0"/>
    <n v="225.20325203252031"/>
    <m/>
    <m/>
    <m/>
    <m/>
    <s v=""/>
    <n v="48.780487804878049"/>
    <n v="0"/>
    <s v=""/>
    <s v=""/>
    <s v=""/>
    <m/>
    <m/>
    <e v="#VALUE!"/>
  </r>
  <r>
    <x v="21"/>
    <x v="1"/>
    <x v="0"/>
    <x v="0"/>
    <n v="6"/>
    <n v="2"/>
    <n v="0.246"/>
    <n v="3"/>
    <n v="8"/>
    <n v="11"/>
    <n v="4.0999999999999996"/>
    <n v="9.4"/>
    <m/>
    <m/>
    <n v="13.5"/>
    <n v="4.5"/>
    <n v="44.2"/>
    <n v="5.5250000000000004"/>
    <n v="57.7"/>
    <n v="17.523703703703703"/>
    <n v="40.1762962962963"/>
    <n v="0"/>
    <n v="0"/>
    <n v="5.245454545454546"/>
    <n v="71.23456790123457"/>
    <n v="163.31827762722074"/>
    <n v="0"/>
    <n v="0"/>
    <n v="0"/>
    <n v="234.55284552845529"/>
    <m/>
    <m/>
    <m/>
    <m/>
    <s v=""/>
    <n v="44.715447154471548"/>
    <n v="0"/>
    <s v=""/>
    <s v=""/>
    <s v=""/>
    <m/>
    <m/>
    <e v="#VALUE!"/>
  </r>
  <r>
    <x v="21"/>
    <x v="1"/>
    <x v="0"/>
    <x v="0"/>
    <n v="7"/>
    <n v="3"/>
    <n v="0.246"/>
    <n v="3"/>
    <n v="9"/>
    <n v="12"/>
    <n v="5.0999999999999996"/>
    <n v="11.3"/>
    <m/>
    <m/>
    <n v="16.399999999999999"/>
    <n v="5.4666666666666659"/>
    <n v="37.1"/>
    <n v="4.1222222222222227"/>
    <n v="53.5"/>
    <n v="16.637195121951219"/>
    <n v="36.862804878048784"/>
    <n v="0"/>
    <n v="0"/>
    <n v="4.458333333333333"/>
    <n v="67.630874479476503"/>
    <n v="149.8488003172715"/>
    <n v="0"/>
    <n v="0"/>
    <n v="0"/>
    <n v="217.47967479674799"/>
    <m/>
    <m/>
    <m/>
    <m/>
    <s v=""/>
    <n v="48.780487804878049"/>
    <n v="0"/>
    <s v=""/>
    <s v=""/>
    <s v=""/>
    <m/>
    <m/>
    <e v="#VALUE!"/>
  </r>
  <r>
    <x v="21"/>
    <x v="1"/>
    <x v="1"/>
    <x v="0"/>
    <n v="3"/>
    <n v="1"/>
    <n v="0.24"/>
    <n v="6"/>
    <n v="18"/>
    <n v="24"/>
    <n v="5.7"/>
    <n v="12.1"/>
    <m/>
    <m/>
    <n v="17.8"/>
    <n v="2.9666666666666668"/>
    <n v="41.9"/>
    <n v="2.3277777777777775"/>
    <n v="59.7"/>
    <n v="19.117415730337079"/>
    <n v="40.582584269662924"/>
    <n v="0"/>
    <n v="0"/>
    <n v="2.4875000000000003"/>
    <n v="79.655898876404493"/>
    <n v="169.09410112359552"/>
    <n v="0"/>
    <n v="0"/>
    <n v="0"/>
    <n v="248.75"/>
    <m/>
    <m/>
    <m/>
    <m/>
    <s v=""/>
    <n v="100"/>
    <n v="0"/>
    <s v=""/>
    <s v=""/>
    <s v=""/>
    <m/>
    <m/>
    <e v="#VALUE!"/>
  </r>
  <r>
    <x v="21"/>
    <x v="1"/>
    <x v="1"/>
    <x v="0"/>
    <n v="4"/>
    <n v="2"/>
    <n v="0.24"/>
    <n v="6"/>
    <n v="17"/>
    <n v="23"/>
    <n v="5.3"/>
    <n v="12"/>
    <m/>
    <m/>
    <n v="17.3"/>
    <n v="2.8833333333333333"/>
    <n v="37.1"/>
    <n v="2.1823529411764708"/>
    <n v="54.400000000000006"/>
    <n v="16.665895953757225"/>
    <n v="37.734104046242777"/>
    <n v="0"/>
    <n v="0"/>
    <n v="2.3652173913043479"/>
    <n v="69.4412331406551"/>
    <n v="157.22543352601159"/>
    <n v="0"/>
    <n v="0"/>
    <n v="0"/>
    <n v="226.66666666666669"/>
    <m/>
    <m/>
    <m/>
    <m/>
    <s v=""/>
    <n v="95.833333333333343"/>
    <n v="0"/>
    <s v=""/>
    <s v=""/>
    <s v=""/>
    <m/>
    <m/>
    <e v="#VALUE!"/>
  </r>
  <r>
    <x v="21"/>
    <x v="1"/>
    <x v="1"/>
    <x v="0"/>
    <n v="8"/>
    <n v="3"/>
    <n v="0.24"/>
    <n v="6"/>
    <n v="18"/>
    <n v="24"/>
    <n v="5.6"/>
    <n v="12.9"/>
    <m/>
    <m/>
    <n v="18.5"/>
    <n v="3.0833333333333335"/>
    <n v="50.2"/>
    <n v="2.7888888888888892"/>
    <n v="68.7"/>
    <n v="20.795675675675675"/>
    <n v="47.904324324324328"/>
    <n v="0"/>
    <n v="0"/>
    <n v="2.8625000000000003"/>
    <n v="86.648648648648646"/>
    <n v="199.60135135135138"/>
    <n v="0"/>
    <n v="0"/>
    <n v="0"/>
    <n v="286.25"/>
    <m/>
    <m/>
    <m/>
    <m/>
    <s v=""/>
    <n v="100"/>
    <n v="0"/>
    <s v=""/>
    <s v=""/>
    <s v=""/>
    <m/>
    <m/>
    <e v="#VALUE!"/>
  </r>
  <r>
    <x v="21"/>
    <x v="1"/>
    <x v="2"/>
    <x v="0"/>
    <n v="1"/>
    <n v="1"/>
    <n v="0.23599999999999999"/>
    <n v="9"/>
    <n v="26"/>
    <n v="35"/>
    <n v="4.7"/>
    <n v="12.3"/>
    <m/>
    <m/>
    <n v="17"/>
    <n v="1.8888888888888888"/>
    <n v="47.5"/>
    <n v="1.8269230769230769"/>
    <n v="64.5"/>
    <n v="17.83235294117647"/>
    <n v="46.667647058823533"/>
    <n v="0"/>
    <n v="0"/>
    <n v="1.8428571428571427"/>
    <n v="75.560817547357928"/>
    <n v="197.7442671984048"/>
    <n v="0"/>
    <n v="0"/>
    <n v="0"/>
    <n v="273.30508474576271"/>
    <m/>
    <m/>
    <m/>
    <m/>
    <s v=""/>
    <n v="148.30508474576271"/>
    <n v="0"/>
    <s v=""/>
    <s v=""/>
    <s v=""/>
    <m/>
    <m/>
    <e v="#VALUE!"/>
  </r>
  <r>
    <x v="21"/>
    <x v="1"/>
    <x v="2"/>
    <x v="0"/>
    <n v="5"/>
    <n v="2"/>
    <n v="0.23599999999999999"/>
    <n v="9"/>
    <n v="24"/>
    <n v="33"/>
    <n v="5.6"/>
    <n v="11.8"/>
    <m/>
    <m/>
    <n v="17.399999999999999"/>
    <n v="1.9333333333333331"/>
    <n v="54.1"/>
    <n v="2.2541666666666669"/>
    <n v="71.5"/>
    <n v="23.011494252873565"/>
    <n v="48.488505747126439"/>
    <n v="0"/>
    <n v="0"/>
    <n v="2.1666666666666665"/>
    <n v="97.506331579972738"/>
    <n v="205.45977011494256"/>
    <n v="0"/>
    <n v="0"/>
    <n v="0"/>
    <n v="302.96610169491532"/>
    <m/>
    <m/>
    <m/>
    <m/>
    <s v=""/>
    <n v="139.83050847457628"/>
    <n v="0"/>
    <s v=""/>
    <s v=""/>
    <s v=""/>
    <m/>
    <m/>
    <e v="#VALUE!"/>
  </r>
  <r>
    <x v="21"/>
    <x v="1"/>
    <x v="2"/>
    <x v="0"/>
    <n v="9"/>
    <n v="3"/>
    <n v="0.23599999999999999"/>
    <n v="9"/>
    <n v="27"/>
    <n v="36"/>
    <n v="6.2"/>
    <n v="14.6"/>
    <m/>
    <m/>
    <n v="20.8"/>
    <n v="2.3111111111111113"/>
    <n v="50.2"/>
    <n v="1.8592592592592594"/>
    <n v="71"/>
    <n v="21.163461538461537"/>
    <n v="49.83653846153846"/>
    <n v="0"/>
    <n v="0"/>
    <n v="1.9722222222222223"/>
    <n v="89.675684485006514"/>
    <n v="211.17177314211213"/>
    <n v="0"/>
    <n v="0"/>
    <n v="0"/>
    <n v="300.84745762711862"/>
    <m/>
    <m/>
    <m/>
    <m/>
    <s v=""/>
    <n v="152.54237288135593"/>
    <n v="0"/>
    <s v=""/>
    <s v=""/>
    <s v=""/>
    <m/>
    <m/>
    <e v="#VALUE!"/>
  </r>
  <r>
    <x v="22"/>
    <x v="1"/>
    <x v="0"/>
    <x v="0"/>
    <n v="2"/>
    <n v="1"/>
    <n v="0.246"/>
    <n v="3"/>
    <n v="6"/>
    <n v="9"/>
    <n v="4.0999999999999996"/>
    <n v="11.4"/>
    <n v="0.8"/>
    <m/>
    <n v="16.3"/>
    <n v="5.4333333333333336"/>
    <n v="28.8"/>
    <n v="4.8"/>
    <n v="45.1"/>
    <n v="11.344171779141105"/>
    <n v="31.542331288343558"/>
    <n v="2.2134969325153375"/>
    <n v="0"/>
    <n v="5.0111111111111111"/>
    <n v="46.114519427402868"/>
    <n v="128.22085889570553"/>
    <n v="8.997955010224949"/>
    <n v="0"/>
    <n v="8.997955010224949"/>
    <n v="183.33333333333334"/>
    <m/>
    <m/>
    <m/>
    <m/>
    <s v=""/>
    <n v="36.585365853658537"/>
    <n v="0.24594410361281527"/>
    <s v=""/>
    <s v=""/>
    <s v=""/>
    <m/>
    <m/>
    <e v="#VALUE!"/>
  </r>
  <r>
    <x v="22"/>
    <x v="1"/>
    <x v="0"/>
    <x v="0"/>
    <n v="6"/>
    <n v="2"/>
    <n v="0.246"/>
    <n v="3"/>
    <n v="9"/>
    <n v="12"/>
    <n v="6.5"/>
    <n v="15.6"/>
    <n v="1"/>
    <m/>
    <n v="23.1"/>
    <n v="7.7"/>
    <n v="35.799999999999997"/>
    <n v="3.9777777777777774"/>
    <n v="58.9"/>
    <n v="16.57359307359307"/>
    <n v="39.77662337662337"/>
    <n v="2.5497835497835495"/>
    <n v="0"/>
    <n v="4.9083333333333332"/>
    <n v="67.372329567451501"/>
    <n v="161.69359096188361"/>
    <n v="10.364973779607926"/>
    <n v="0"/>
    <n v="10.364973779607926"/>
    <n v="239.43089430894307"/>
    <m/>
    <m/>
    <m/>
    <m/>
    <s v=""/>
    <n v="48.780487804878049"/>
    <n v="0.21248196248196247"/>
    <s v=""/>
    <s v=""/>
    <s v=""/>
    <m/>
    <m/>
    <e v="#VALUE!"/>
  </r>
  <r>
    <x v="22"/>
    <x v="1"/>
    <x v="0"/>
    <x v="0"/>
    <n v="7"/>
    <n v="3"/>
    <n v="0.246"/>
    <n v="3"/>
    <n v="9"/>
    <n v="12"/>
    <n v="4.8"/>
    <n v="12"/>
    <n v="1.2"/>
    <m/>
    <n v="18"/>
    <n v="6"/>
    <n v="43.8"/>
    <n v="4.8666666666666663"/>
    <n v="61.8"/>
    <n v="16.48"/>
    <n v="41.199999999999996"/>
    <n v="4.12"/>
    <n v="0"/>
    <n v="5.1499999999999995"/>
    <n v="66.991869918699194"/>
    <n v="167.47967479674796"/>
    <n v="16.747967479674799"/>
    <n v="0"/>
    <n v="16.747967479674799"/>
    <n v="251.21951219512195"/>
    <m/>
    <m/>
    <m/>
    <m/>
    <s v=""/>
    <n v="48.780487804878049"/>
    <n v="0.34333333333333338"/>
    <s v=""/>
    <s v=""/>
    <s v=""/>
    <m/>
    <m/>
    <e v="#VALUE!"/>
  </r>
  <r>
    <x v="22"/>
    <x v="1"/>
    <x v="1"/>
    <x v="0"/>
    <n v="3"/>
    <n v="1"/>
    <n v="0.24"/>
    <n v="6"/>
    <n v="18"/>
    <n v="24"/>
    <n v="6.1"/>
    <n v="14"/>
    <n v="1.7"/>
    <m/>
    <n v="21.8"/>
    <n v="3.6333333333333333"/>
    <n v="64.8"/>
    <n v="3.5999999999999996"/>
    <n v="86.6"/>
    <n v="24.232110091743117"/>
    <n v="55.614678899082556"/>
    <n v="6.7532110091743105"/>
    <n v="0"/>
    <n v="3.6083333333333329"/>
    <n v="100.96712538226299"/>
    <n v="231.72782874617732"/>
    <n v="28.13837920489296"/>
    <n v="0"/>
    <n v="28.13837920489296"/>
    <n v="360.83333333333326"/>
    <m/>
    <m/>
    <m/>
    <m/>
    <s v=""/>
    <n v="100"/>
    <n v="0.2813837920489296"/>
    <s v=""/>
    <s v=""/>
    <s v=""/>
    <m/>
    <m/>
    <e v="#VALUE!"/>
  </r>
  <r>
    <x v="22"/>
    <x v="1"/>
    <x v="1"/>
    <x v="0"/>
    <n v="4"/>
    <n v="2"/>
    <n v="0.24"/>
    <n v="6"/>
    <n v="18"/>
    <n v="24"/>
    <n v="6.1"/>
    <n v="15.8"/>
    <n v="0.9"/>
    <m/>
    <n v="22.799999999999997"/>
    <n v="3.7999999999999994"/>
    <n v="58.2"/>
    <n v="3.2333333333333334"/>
    <n v="81"/>
    <n v="21.671052631578949"/>
    <n v="56.131578947368432"/>
    <n v="3.1973684210526319"/>
    <n v="0"/>
    <n v="3.375"/>
    <n v="90.296052631578959"/>
    <n v="233.88157894736847"/>
    <n v="13.322368421052634"/>
    <n v="0"/>
    <n v="13.322368421052634"/>
    <n v="337.50000000000006"/>
    <m/>
    <m/>
    <m/>
    <m/>
    <s v=""/>
    <n v="100"/>
    <n v="0.13322368421052633"/>
    <s v=""/>
    <s v=""/>
    <s v=""/>
    <m/>
    <m/>
    <e v="#VALUE!"/>
  </r>
  <r>
    <x v="22"/>
    <x v="1"/>
    <x v="1"/>
    <x v="0"/>
    <n v="8"/>
    <n v="3"/>
    <n v="0.24"/>
    <n v="6"/>
    <n v="16"/>
    <n v="22"/>
    <n v="4.8"/>
    <n v="9.6999999999999993"/>
    <n v="0.7"/>
    <m/>
    <n v="15.2"/>
    <n v="2.5333333333333332"/>
    <n v="53.8"/>
    <n v="3.3624999999999998"/>
    <n v="69"/>
    <n v="21.789473684210524"/>
    <n v="44.032894736842103"/>
    <n v="3.1776315789473681"/>
    <n v="0"/>
    <n v="3.1363636363636362"/>
    <n v="90.78947368421052"/>
    <n v="183.47039473684211"/>
    <n v="13.240131578947368"/>
    <n v="0"/>
    <n v="13.240131578947368"/>
    <n v="287.49999999999994"/>
    <m/>
    <m/>
    <m/>
    <m/>
    <s v=""/>
    <n v="91.666666666666671"/>
    <n v="0.1444377990430622"/>
    <s v=""/>
    <s v=""/>
    <s v=""/>
    <m/>
    <m/>
    <e v="#VALUE!"/>
  </r>
  <r>
    <x v="22"/>
    <x v="1"/>
    <x v="2"/>
    <x v="0"/>
    <n v="1"/>
    <n v="1"/>
    <n v="0.23599999999999999"/>
    <n v="9"/>
    <n v="27"/>
    <n v="36"/>
    <n v="5.4"/>
    <n v="13.2"/>
    <n v="1.9"/>
    <m/>
    <n v="20.5"/>
    <n v="2.2777777777777777"/>
    <n v="71.599999999999994"/>
    <n v="2.6518518518518515"/>
    <n v="92.1"/>
    <n v="24.26048780487805"/>
    <n v="59.303414634146343"/>
    <n v="8.5360975609756089"/>
    <n v="0"/>
    <n v="2.5583333333333331"/>
    <n v="102.79867713931378"/>
    <n v="251.28565522943367"/>
    <n v="36.169904919388173"/>
    <n v="0"/>
    <n v="36.169904919388173"/>
    <n v="390.25423728813564"/>
    <m/>
    <m/>
    <m/>
    <m/>
    <s v=""/>
    <n v="152.54237288135593"/>
    <n v="0.23711382113821136"/>
    <s v=""/>
    <s v=""/>
    <s v=""/>
    <m/>
    <m/>
    <e v="#VALUE!"/>
  </r>
  <r>
    <x v="22"/>
    <x v="1"/>
    <x v="2"/>
    <x v="0"/>
    <n v="5"/>
    <n v="2"/>
    <n v="0.23599999999999999"/>
    <n v="9"/>
    <n v="27"/>
    <n v="36"/>
    <n v="5.9"/>
    <n v="14.5"/>
    <n v="1.1000000000000001"/>
    <m/>
    <n v="21.5"/>
    <n v="2.3888888888888888"/>
    <n v="58.6"/>
    <n v="2.1703703703703705"/>
    <n v="80.099999999999994"/>
    <n v="21.980930232558137"/>
    <n v="54.020930232558136"/>
    <n v="4.0981395348837211"/>
    <n v="0"/>
    <n v="2.2249999999999996"/>
    <n v="93.139534883720927"/>
    <n v="228.90224674812771"/>
    <n v="17.364998029168312"/>
    <n v="0"/>
    <n v="17.364998029168312"/>
    <n v="339.40677966101691"/>
    <m/>
    <m/>
    <m/>
    <m/>
    <s v=""/>
    <n v="152.54237288135593"/>
    <n v="0.1138372093023256"/>
    <s v=""/>
    <s v=""/>
    <s v=""/>
    <m/>
    <m/>
    <e v="#VALUE!"/>
  </r>
  <r>
    <x v="22"/>
    <x v="1"/>
    <x v="2"/>
    <x v="0"/>
    <n v="9"/>
    <n v="3"/>
    <n v="0.23599999999999999"/>
    <n v="9"/>
    <n v="27"/>
    <n v="36"/>
    <n v="6.2"/>
    <n v="15.6"/>
    <n v="1.3"/>
    <m/>
    <n v="23.1"/>
    <n v="2.5666666666666669"/>
    <n v="66.599999999999994"/>
    <n v="2.4666666666666663"/>
    <n v="89.699999999999989"/>
    <n v="24.075324675324673"/>
    <n v="60.57662337662336"/>
    <n v="5.0480519480519472"/>
    <n v="0"/>
    <n v="2.4916666666666663"/>
    <n v="102.01408760730794"/>
    <n v="256.68060752806508"/>
    <n v="21.390050627338759"/>
    <n v="0"/>
    <n v="21.390050627338759"/>
    <n v="380.0847457627118"/>
    <m/>
    <m/>
    <m/>
    <m/>
    <s v=""/>
    <n v="152.54237288135593"/>
    <n v="0.14022366522366519"/>
    <s v=""/>
    <s v=""/>
    <s v=""/>
    <m/>
    <m/>
    <e v="#VALUE!"/>
  </r>
  <r>
    <x v="23"/>
    <x v="1"/>
    <x v="0"/>
    <x v="0"/>
    <n v="2"/>
    <n v="1"/>
    <n v="0.246"/>
    <n v="3"/>
    <n v="9"/>
    <n v="12"/>
    <n v="5.8"/>
    <n v="12.2"/>
    <n v="3.1"/>
    <m/>
    <n v="21.1"/>
    <n v="7.0333333333333341"/>
    <n v="50.8"/>
    <n v="5.6444444444444439"/>
    <n v="71.900000000000006"/>
    <n v="19.763981042654027"/>
    <n v="41.572511848341236"/>
    <n v="10.563507109004739"/>
    <n v="0"/>
    <n v="5.9916666666666671"/>
    <n v="80.341386352252144"/>
    <n v="168.99395060301316"/>
    <n v="42.941085808962356"/>
    <n v="0"/>
    <n v="42.941085808962356"/>
    <n v="292.27642276422762"/>
    <m/>
    <m/>
    <m/>
    <m/>
    <s v=""/>
    <n v="48.780487804878049"/>
    <n v="0.88029225908372832"/>
    <s v=""/>
    <s v=""/>
    <s v=""/>
    <m/>
    <m/>
    <e v="#VALUE!"/>
  </r>
  <r>
    <x v="23"/>
    <x v="1"/>
    <x v="0"/>
    <x v="0"/>
    <n v="6"/>
    <n v="2"/>
    <n v="0.246"/>
    <n v="3"/>
    <n v="9"/>
    <n v="12"/>
    <n v="4.0999999999999996"/>
    <n v="11.6"/>
    <n v="0.5"/>
    <m/>
    <n v="16.2"/>
    <n v="5.3999999999999995"/>
    <n v="67.599999999999994"/>
    <n v="7.5111111111111102"/>
    <n v="83.8"/>
    <n v="21.208641975308641"/>
    <n v="60.004938271604935"/>
    <n v="2.5864197530864197"/>
    <n v="0"/>
    <n v="6.9833333333333334"/>
    <n v="86.21399176954732"/>
    <n v="243.92251329920705"/>
    <n v="10.513901435310649"/>
    <n v="0"/>
    <n v="10.513901435310649"/>
    <n v="340.65040650406502"/>
    <m/>
    <m/>
    <m/>
    <m/>
    <s v=""/>
    <n v="48.780487804878049"/>
    <n v="0.21553497942386829"/>
    <s v=""/>
    <s v=""/>
    <s v=""/>
    <m/>
    <m/>
    <e v="#VALUE!"/>
  </r>
  <r>
    <x v="23"/>
    <x v="1"/>
    <x v="0"/>
    <x v="0"/>
    <n v="7"/>
    <n v="3"/>
    <n v="0.246"/>
    <n v="3"/>
    <n v="9"/>
    <n v="12"/>
    <n v="4.8"/>
    <n v="9.6"/>
    <n v="2.1"/>
    <m/>
    <n v="16.5"/>
    <n v="5.5"/>
    <n v="40"/>
    <n v="4.4444444444444446"/>
    <n v="56.5"/>
    <n v="16.436363636363634"/>
    <n v="32.872727272727268"/>
    <n v="7.1909090909090914"/>
    <n v="0"/>
    <n v="4.708333333333333"/>
    <n v="66.814486326681433"/>
    <n v="133.62897265336287"/>
    <n v="29.231337767923137"/>
    <n v="0"/>
    <n v="29.231337767923137"/>
    <n v="229.67479674796743"/>
    <m/>
    <m/>
    <m/>
    <m/>
    <s v=""/>
    <n v="48.780487804878049"/>
    <n v="0.59924242424242424"/>
    <s v=""/>
    <s v=""/>
    <s v=""/>
    <m/>
    <m/>
    <e v="#VALUE!"/>
  </r>
  <r>
    <x v="23"/>
    <x v="1"/>
    <x v="1"/>
    <x v="0"/>
    <n v="3"/>
    <n v="1"/>
    <n v="0.24"/>
    <n v="6"/>
    <n v="18"/>
    <n v="24"/>
    <n v="5.6"/>
    <n v="16.2"/>
    <n v="1.8"/>
    <m/>
    <n v="23.599999999999998"/>
    <n v="3.9333333333333331"/>
    <n v="71.8"/>
    <n v="3.9888888888888889"/>
    <n v="95.399999999999991"/>
    <n v="22.63728813559322"/>
    <n v="65.486440677966101"/>
    <n v="7.2762711864406775"/>
    <n v="0"/>
    <n v="3.9749999999999996"/>
    <n v="94.322033898305094"/>
    <n v="272.86016949152543"/>
    <n v="30.317796610169491"/>
    <n v="0"/>
    <n v="30.317796610169491"/>
    <n v="397.5"/>
    <m/>
    <m/>
    <m/>
    <m/>
    <s v=""/>
    <n v="100"/>
    <n v="0.3031779661016949"/>
    <s v=""/>
    <s v=""/>
    <s v=""/>
    <m/>
    <m/>
    <e v="#VALUE!"/>
  </r>
  <r>
    <x v="23"/>
    <x v="1"/>
    <x v="1"/>
    <x v="0"/>
    <n v="4"/>
    <n v="2"/>
    <n v="0.24"/>
    <n v="6"/>
    <n v="17"/>
    <n v="23"/>
    <n v="7.7"/>
    <n v="18.600000000000001"/>
    <n v="2"/>
    <m/>
    <n v="28.3"/>
    <n v="4.7166666666666668"/>
    <n v="64.900000000000006"/>
    <n v="3.8176470588235296"/>
    <n v="93.2"/>
    <n v="25.358303886925796"/>
    <n v="61.255123674911665"/>
    <n v="6.5865724381625448"/>
    <n v="0"/>
    <n v="4.052173913043478"/>
    <n v="105.65959952885748"/>
    <n v="255.22968197879862"/>
    <n v="27.444051825677271"/>
    <n v="0"/>
    <n v="27.444051825677271"/>
    <n v="388.33333333333337"/>
    <m/>
    <m/>
    <m/>
    <m/>
    <s v=""/>
    <n v="95.833333333333343"/>
    <n v="0.2863727147027193"/>
    <s v=""/>
    <s v=""/>
    <s v=""/>
    <m/>
    <m/>
    <e v="#VALUE!"/>
  </r>
  <r>
    <x v="23"/>
    <x v="1"/>
    <x v="1"/>
    <x v="0"/>
    <n v="8"/>
    <n v="3"/>
    <n v="0.24"/>
    <n v="6"/>
    <n v="18"/>
    <n v="24"/>
    <n v="7.4"/>
    <n v="20.399999999999999"/>
    <n v="2.6"/>
    <m/>
    <n v="30.4"/>
    <n v="5.0666666666666664"/>
    <n v="70.099999999999994"/>
    <n v="3.8944444444444439"/>
    <n v="100.5"/>
    <n v="24.463815789473689"/>
    <n v="67.440789473684205"/>
    <n v="8.5953947368421062"/>
    <n v="0"/>
    <n v="4.1875"/>
    <n v="101.9325657894737"/>
    <n v="281.00328947368422"/>
    <n v="35.81414473684211"/>
    <n v="0"/>
    <n v="35.81414473684211"/>
    <n v="418.75"/>
    <m/>
    <m/>
    <m/>
    <m/>
    <s v=""/>
    <n v="100"/>
    <n v="0.35814144736842107"/>
    <s v=""/>
    <s v=""/>
    <s v=""/>
    <m/>
    <m/>
    <e v="#VALUE!"/>
  </r>
  <r>
    <x v="23"/>
    <x v="1"/>
    <x v="2"/>
    <x v="0"/>
    <n v="1"/>
    <n v="1"/>
    <n v="0.23599999999999999"/>
    <n v="9"/>
    <n v="25"/>
    <n v="34"/>
    <n v="7.3"/>
    <n v="18"/>
    <n v="3.1"/>
    <m/>
    <n v="28.400000000000002"/>
    <n v="3.1555555555555559"/>
    <n v="59.5"/>
    <n v="2.38"/>
    <n v="87.9"/>
    <n v="22.594014084507045"/>
    <n v="55.7112676056338"/>
    <n v="9.5947183098591555"/>
    <n v="0"/>
    <n v="2.585294117647059"/>
    <n v="95.737347815707821"/>
    <n v="236.06469324421104"/>
    <n v="40.655586058725234"/>
    <n v="0"/>
    <n v="40.655586058725234"/>
    <n v="372.4576271186441"/>
    <m/>
    <m/>
    <m/>
    <m/>
    <s v=""/>
    <n v="144.06779661016949"/>
    <n v="0.28219759734879868"/>
    <s v=""/>
    <s v=""/>
    <s v=""/>
    <m/>
    <m/>
    <e v="#VALUE!"/>
  </r>
  <r>
    <x v="23"/>
    <x v="1"/>
    <x v="2"/>
    <x v="0"/>
    <n v="5"/>
    <n v="2"/>
    <n v="0.23599999999999999"/>
    <n v="9"/>
    <n v="26"/>
    <n v="35"/>
    <n v="6.9"/>
    <n v="16.2"/>
    <n v="2.6"/>
    <m/>
    <n v="25.700000000000003"/>
    <n v="2.8555555555555561"/>
    <n v="79.2"/>
    <n v="3.0461538461538464"/>
    <n v="104.9"/>
    <n v="28.163813229571986"/>
    <n v="66.123735408560307"/>
    <n v="10.612451361867704"/>
    <n v="0"/>
    <n v="2.9971428571428573"/>
    <n v="119.33819165072876"/>
    <n v="280.1853195277979"/>
    <n v="44.968014245202134"/>
    <n v="0"/>
    <n v="44.968014245202134"/>
    <n v="444.49152542372877"/>
    <m/>
    <m/>
    <m/>
    <m/>
    <s v=""/>
    <n v="148.30508474576271"/>
    <n v="0.30321289605336293"/>
    <s v=""/>
    <s v=""/>
    <s v=""/>
    <m/>
    <m/>
    <e v="#VALUE!"/>
  </r>
  <r>
    <x v="23"/>
    <x v="1"/>
    <x v="2"/>
    <x v="0"/>
    <n v="9"/>
    <n v="3"/>
    <n v="0.23599999999999999"/>
    <n v="9"/>
    <n v="26"/>
    <n v="35"/>
    <n v="7.1"/>
    <n v="15.9"/>
    <n v="1.4"/>
    <m/>
    <n v="24.4"/>
    <n v="2.7111111111111108"/>
    <n v="75"/>
    <n v="2.8846153846153846"/>
    <n v="99.4"/>
    <n v="28.923770491803278"/>
    <n v="64.772950819672133"/>
    <n v="5.7032786885245903"/>
    <n v="0"/>
    <n v="2.8400000000000003"/>
    <n v="122.55834954153931"/>
    <n v="274.46165601555992"/>
    <n v="24.166435120866911"/>
    <n v="0"/>
    <n v="24.166435120866911"/>
    <n v="421.18644067796617"/>
    <m/>
    <m/>
    <m/>
    <m/>
    <s v=""/>
    <n v="148.30508474576271"/>
    <n v="0.16295081967213118"/>
    <s v=""/>
    <s v=""/>
    <s v=""/>
    <m/>
    <m/>
    <e v="#VALUE!"/>
  </r>
  <r>
    <x v="24"/>
    <x v="1"/>
    <x v="0"/>
    <x v="0"/>
    <n v="2"/>
    <n v="1"/>
    <n v="0.246"/>
    <n v="3"/>
    <n v="9"/>
    <n v="12"/>
    <n v="5.26"/>
    <n v="12.3"/>
    <n v="2.39"/>
    <n v="0.92"/>
    <n v="20.870000000000005"/>
    <n v="6.9566666666666679"/>
    <n v="68.099999999999994"/>
    <n v="7.5666666666666664"/>
    <n v="88.97"/>
    <n v="22.423679923334923"/>
    <n v="52.435601341638709"/>
    <n v="10.188706276952562"/>
    <n v="3.9220124580737896"/>
    <n v="7.4141666666666666"/>
    <n v="91.153170420060661"/>
    <n v="213.15285098227119"/>
    <n v="41.417505190864077"/>
    <n v="15.943140073470691"/>
    <n v="57.360645264334764"/>
    <n v="361.66666666666663"/>
    <m/>
    <n v="44"/>
    <n v="4.3"/>
    <m/>
    <s v=""/>
    <n v="48.780487804878049"/>
    <n v="0.84905885641271361"/>
    <s v=""/>
    <s v=""/>
    <s v=""/>
    <m/>
    <m/>
    <e v="#VALUE!"/>
  </r>
  <r>
    <x v="24"/>
    <x v="1"/>
    <x v="0"/>
    <x v="0"/>
    <n v="6"/>
    <n v="2"/>
    <n v="0.246"/>
    <n v="3"/>
    <n v="9"/>
    <n v="12"/>
    <n v="5.5"/>
    <n v="14.9"/>
    <n v="2.6"/>
    <n v="0.9"/>
    <n v="23.9"/>
    <n v="7.9666666666666659"/>
    <n v="71.2"/>
    <n v="7.9111111111111114"/>
    <n v="95.1"/>
    <n v="21.884937238493723"/>
    <n v="59.288284518828448"/>
    <n v="10.345606694560669"/>
    <n v="3.5811715481171547"/>
    <n v="7.9249999999999998"/>
    <n v="88.963159506072046"/>
    <n v="241.00928666190427"/>
    <n v="42.055311766506783"/>
    <n v="14.557607919175426"/>
    <n v="56.612919685682208"/>
    <n v="386.58536585365857"/>
    <m/>
    <n v="82"/>
    <m/>
    <m/>
    <s v=""/>
    <n v="48.780487804878049"/>
    <n v="0.86213389121338901"/>
    <s v=""/>
    <s v=""/>
    <s v=""/>
    <m/>
    <m/>
    <e v="#VALUE!"/>
  </r>
  <r>
    <x v="24"/>
    <x v="1"/>
    <x v="0"/>
    <x v="0"/>
    <n v="7"/>
    <n v="3"/>
    <n v="0.246"/>
    <n v="3"/>
    <n v="9"/>
    <n v="12"/>
    <n v="5.79"/>
    <n v="17.3"/>
    <n v="1.26"/>
    <n v="0.14000000000000001"/>
    <n v="24.490000000000002"/>
    <n v="8.163333333333334"/>
    <n v="57.3"/>
    <n v="6.3666666666666663"/>
    <n v="81.789999999999992"/>
    <n v="19.337039608003263"/>
    <n v="57.77733768885259"/>
    <n v="4.2080604328297255"/>
    <n v="0.46756227031441405"/>
    <n v="6.815833333333333"/>
    <n v="78.605852065053909"/>
    <n v="234.86722637744955"/>
    <n v="17.105936718820022"/>
    <n v="1.9006596354244474"/>
    <n v="19.006596354244468"/>
    <n v="332.47967479674799"/>
    <m/>
    <n v="19"/>
    <n v="0.8"/>
    <m/>
    <s v=""/>
    <n v="48.780487804878049"/>
    <n v="0.35067170273581044"/>
    <s v=""/>
    <s v=""/>
    <s v=""/>
    <m/>
    <m/>
    <e v="#VALUE!"/>
  </r>
  <r>
    <x v="24"/>
    <x v="1"/>
    <x v="1"/>
    <x v="0"/>
    <n v="3"/>
    <n v="1"/>
    <n v="0.24"/>
    <n v="6"/>
    <n v="17"/>
    <n v="23"/>
    <n v="5.46"/>
    <n v="16.399999999999999"/>
    <n v="4.42"/>
    <n v="1.6"/>
    <n v="27.880000000000003"/>
    <n v="4.6466666666666674"/>
    <n v="92.5"/>
    <n v="5.4411764705882355"/>
    <n v="120.38"/>
    <n v="23.575136298421807"/>
    <n v="70.811764705882339"/>
    <n v="19.084634146341461"/>
    <n v="6.9084648493543757"/>
    <n v="5.2339130434782604"/>
    <n v="98.229734576757537"/>
    <n v="295.04901960784309"/>
    <n v="79.519308943089428"/>
    <n v="28.785270205643233"/>
    <n v="108.30457914873266"/>
    <n v="501.58333333333331"/>
    <m/>
    <n v="94"/>
    <n v="7.6"/>
    <m/>
    <s v=""/>
    <n v="95.833333333333343"/>
    <n v="0.82976670201484615"/>
    <s v=""/>
    <s v=""/>
    <s v=""/>
    <m/>
    <m/>
    <e v="#VALUE!"/>
  </r>
  <r>
    <x v="24"/>
    <x v="1"/>
    <x v="1"/>
    <x v="0"/>
    <n v="4"/>
    <n v="2"/>
    <n v="0.24"/>
    <n v="6"/>
    <n v="18"/>
    <n v="24"/>
    <n v="4.4000000000000004"/>
    <n v="13.5"/>
    <n v="1.1000000000000001"/>
    <n v="0.1"/>
    <n v="19.100000000000001"/>
    <n v="3.1833333333333336"/>
    <n v="89"/>
    <n v="4.9444444444444446"/>
    <n v="108.1"/>
    <n v="24.902617801047118"/>
    <n v="76.405759162303653"/>
    <n v="6.2256544502617794"/>
    <n v="0.56596858638743452"/>
    <n v="4.5041666666666664"/>
    <n v="103.76090750436299"/>
    <n v="318.3573298429319"/>
    <n v="25.940226876090748"/>
    <n v="2.3582024432809772"/>
    <n v="28.298429319371724"/>
    <n v="450.41666666666657"/>
    <m/>
    <n v="30"/>
    <m/>
    <m/>
    <s v=""/>
    <n v="100"/>
    <n v="0.2594022687609075"/>
    <s v=""/>
    <s v=""/>
    <s v=""/>
    <m/>
    <m/>
    <e v="#VALUE!"/>
  </r>
  <r>
    <x v="24"/>
    <x v="1"/>
    <x v="1"/>
    <x v="0"/>
    <n v="8"/>
    <n v="3"/>
    <n v="0.24"/>
    <n v="6"/>
    <n v="18"/>
    <n v="24"/>
    <n v="7.38"/>
    <n v="24.9"/>
    <n v="2.89"/>
    <n v="1.04"/>
    <n v="36.21"/>
    <n v="6.0350000000000001"/>
    <n v="81.099999999999994"/>
    <n v="4.5055555555555555"/>
    <n v="117.31"/>
    <n v="23.909080364540181"/>
    <n v="80.668848384424194"/>
    <n v="9.3627699530516431"/>
    <n v="3.3693012979839825"/>
    <n v="4.8879166666666665"/>
    <n v="99.621168185584096"/>
    <n v="336.12020160176746"/>
    <n v="39.011541471048517"/>
    <n v="14.038755408266594"/>
    <n v="53.050296879315113"/>
    <n v="488.79166666666669"/>
    <m/>
    <n v="86"/>
    <n v="5.3"/>
    <m/>
    <s v=""/>
    <n v="100"/>
    <n v="0.39011541471048516"/>
    <s v=""/>
    <s v=""/>
    <s v=""/>
    <m/>
    <m/>
    <e v="#VALUE!"/>
  </r>
  <r>
    <x v="24"/>
    <x v="1"/>
    <x v="2"/>
    <x v="0"/>
    <n v="1"/>
    <n v="1"/>
    <n v="0.23599999999999999"/>
    <n v="9"/>
    <n v="27"/>
    <n v="36"/>
    <n v="6.17"/>
    <n v="21.4"/>
    <n v="6.97"/>
    <n v="1.49"/>
    <n v="36.03"/>
    <n v="4.0033333333333339"/>
    <n v="79.3"/>
    <n v="2.9370370370370371"/>
    <n v="115.33"/>
    <n v="19.749822370247017"/>
    <n v="68.500194282542324"/>
    <n v="22.310577296697193"/>
    <n v="4.7694060505134601"/>
    <n v="3.203611111111111"/>
    <n v="83.685688009521257"/>
    <n v="290.25506051924714"/>
    <n v="94.536344477530491"/>
    <n v="20.209347671667206"/>
    <n v="114.74569214919769"/>
    <n v="488.68644067796612"/>
    <m/>
    <n v="80"/>
    <n v="7.1"/>
    <m/>
    <s v=""/>
    <n v="152.54237288135593"/>
    <n v="0.61973825824158879"/>
    <s v=""/>
    <s v=""/>
    <s v=""/>
    <m/>
    <m/>
    <e v="#VALUE!"/>
  </r>
  <r>
    <x v="24"/>
    <x v="1"/>
    <x v="2"/>
    <x v="0"/>
    <n v="5"/>
    <n v="2"/>
    <n v="0.23599999999999999"/>
    <n v="9"/>
    <n v="26"/>
    <n v="35"/>
    <n v="7"/>
    <n v="18.600000000000001"/>
    <n v="4.08"/>
    <n v="1.19"/>
    <n v="30.87"/>
    <n v="3.43"/>
    <n v="82.7"/>
    <n v="3.180769230769231"/>
    <n v="113.57000000000001"/>
    <n v="25.752834467120181"/>
    <n v="68.42896015549077"/>
    <n v="15.01022351797862"/>
    <n v="4.3779818594104309"/>
    <n v="3.2448571428571431"/>
    <n v="109.12217994542451"/>
    <n v="289.95322099784227"/>
    <n v="63.602642025333139"/>
    <n v="18.550770590722166"/>
    <n v="82.153412616055306"/>
    <n v="481.22881355932208"/>
    <m/>
    <n v="95"/>
    <n v="5.4"/>
    <m/>
    <s v=""/>
    <n v="148.30508474576271"/>
    <n v="0.42886352908510345"/>
    <s v=""/>
    <s v=""/>
    <s v=""/>
    <m/>
    <m/>
    <e v="#VALUE!"/>
  </r>
  <r>
    <x v="24"/>
    <x v="1"/>
    <x v="2"/>
    <x v="0"/>
    <n v="9"/>
    <n v="3"/>
    <n v="0.23599999999999999"/>
    <n v="9"/>
    <n v="27"/>
    <n v="36"/>
    <n v="7.36"/>
    <n v="21.7"/>
    <n v="4.6500000000000004"/>
    <n v="1.59"/>
    <n v="35.300000000000004"/>
    <n v="3.9222222222222225"/>
    <n v="102.6"/>
    <n v="3.8"/>
    <n v="137.9"/>
    <n v="28.751954674220965"/>
    <n v="84.771388101982993"/>
    <n v="18.16529745042493"/>
    <n v="6.2113597733711048"/>
    <n v="3.8305555555555557"/>
    <n v="121.83031641619054"/>
    <n v="359.20079704230085"/>
    <n v="76.971599366207329"/>
    <n v="26.319321073606378"/>
    <n v="103.2909204398137"/>
    <n v="584.32203389830511"/>
    <m/>
    <n v="123"/>
    <n v="7.8"/>
    <m/>
    <s v=""/>
    <n v="152.54237288135593"/>
    <n v="0.50459159584513691"/>
    <s v=""/>
    <s v=""/>
    <s v=""/>
    <m/>
    <m/>
    <e v="#VALUE!"/>
  </r>
  <r>
    <x v="25"/>
    <x v="1"/>
    <x v="0"/>
    <x v="0"/>
    <n v="2"/>
    <n v="1"/>
    <n v="0.246"/>
    <n v="3"/>
    <n v="9"/>
    <n v="12"/>
    <n v="3.7"/>
    <n v="14.7"/>
    <n v="2"/>
    <n v="0.9"/>
    <n v="21.299999999999997"/>
    <n v="7.0999999999999988"/>
    <n v="55"/>
    <n v="6.1111111111111107"/>
    <n v="76.3"/>
    <n v="13.253990610328641"/>
    <n v="52.657746478873243"/>
    <n v="7.1643192488262919"/>
    <n v="3.2239436619718314"/>
    <n v="6.3583333333333334"/>
    <n v="53.878010611092037"/>
    <n v="214.0558799954197"/>
    <n v="29.123248978968668"/>
    <n v="13.105462040535899"/>
    <n v="42.228711019504566"/>
    <n v="310.16260162601628"/>
    <m/>
    <n v="77"/>
    <n v="4.2"/>
    <m/>
    <s v=""/>
    <n v="48.780487804878049"/>
    <n v="0.59702660406885766"/>
    <s v=""/>
    <s v=""/>
    <s v=""/>
    <m/>
    <m/>
    <e v="#VALUE!"/>
  </r>
  <r>
    <x v="25"/>
    <x v="1"/>
    <x v="0"/>
    <x v="0"/>
    <n v="6"/>
    <n v="2"/>
    <n v="0.246"/>
    <n v="3"/>
    <n v="9"/>
    <n v="12"/>
    <n v="5.5"/>
    <n v="24.8"/>
    <n v="2.4"/>
    <n v="0.7"/>
    <n v="33.400000000000006"/>
    <n v="11.133333333333335"/>
    <n v="68.400000000000006"/>
    <n v="7.6000000000000005"/>
    <n v="101.80000000000001"/>
    <n v="16.763473053892213"/>
    <n v="75.588023952095796"/>
    <n v="7.3149700598802383"/>
    <n v="2.1335329341317362"/>
    <n v="8.4833333333333343"/>
    <n v="68.144199406065908"/>
    <n v="307.26839004916991"/>
    <n v="29.73565064991967"/>
    <n v="8.6728981062265706"/>
    <n v="38.408548756146239"/>
    <n v="413.82113821138205"/>
    <m/>
    <n v="106"/>
    <n v="4.5999999999999996"/>
    <m/>
    <s v=""/>
    <n v="48.780487804878049"/>
    <n v="0.60958083832335319"/>
    <s v=""/>
    <s v=""/>
    <s v=""/>
    <m/>
    <m/>
    <e v="#VALUE!"/>
  </r>
  <r>
    <x v="25"/>
    <x v="1"/>
    <x v="0"/>
    <x v="0"/>
    <n v="7"/>
    <n v="3"/>
    <n v="0.246"/>
    <n v="3"/>
    <n v="9"/>
    <n v="12"/>
    <n v="5.5"/>
    <n v="19.2"/>
    <n v="1.3"/>
    <n v="0.2"/>
    <n v="26.2"/>
    <n v="8.7333333333333325"/>
    <n v="85.7"/>
    <n v="9.5222222222222221"/>
    <n v="111.9"/>
    <n v="23.49045801526718"/>
    <n v="82.003053435114509"/>
    <n v="5.5522900763358791"/>
    <n v="0.85419847328244281"/>
    <n v="9.3250000000000011"/>
    <n v="95.48966672872838"/>
    <n v="333.34574567119722"/>
    <n v="22.570284863153979"/>
    <n v="3.4723515174083039"/>
    <n v="26.042636380562282"/>
    <n v="454.87804878048786"/>
    <m/>
    <n v="44"/>
    <n v="1.8"/>
    <m/>
    <s v=""/>
    <n v="48.780487804878049"/>
    <n v="0.46269083969465657"/>
    <s v=""/>
    <s v=""/>
    <s v=""/>
    <m/>
    <m/>
    <e v="#VALUE!"/>
  </r>
  <r>
    <x v="25"/>
    <x v="1"/>
    <x v="1"/>
    <x v="0"/>
    <n v="3"/>
    <n v="1"/>
    <n v="0.24"/>
    <n v="6"/>
    <n v="17"/>
    <n v="23"/>
    <n v="6.2"/>
    <n v="25.4"/>
    <n v="6.8"/>
    <n v="2.2999999999999998"/>
    <n v="40.699999999999996"/>
    <n v="6.7833333333333323"/>
    <n v="76.400000000000006"/>
    <n v="4.4941176470588236"/>
    <n v="117.1"/>
    <n v="17.838329238329237"/>
    <n v="73.079606879606885"/>
    <n v="19.564619164619167"/>
    <n v="6.6174447174447177"/>
    <n v="5.0913043478260871"/>
    <n v="74.326371826371826"/>
    <n v="304.49836199836204"/>
    <n v="81.519246519246536"/>
    <n v="27.572686322686327"/>
    <n v="109.09193284193286"/>
    <n v="487.91666666666674"/>
    <m/>
    <n v="130"/>
    <n v="11.6"/>
    <m/>
    <s v=""/>
    <n v="95.833333333333343"/>
    <n v="0.85063561585300729"/>
    <s v=""/>
    <s v=""/>
    <s v=""/>
    <m/>
    <m/>
    <e v="#VALUE!"/>
  </r>
  <r>
    <x v="25"/>
    <x v="1"/>
    <x v="1"/>
    <x v="0"/>
    <n v="4"/>
    <n v="2"/>
    <n v="0.24"/>
    <n v="6"/>
    <n v="17"/>
    <n v="23"/>
    <n v="7.9"/>
    <n v="25.2"/>
    <n v="2.4"/>
    <n v="1.1000000000000001"/>
    <n v="36.6"/>
    <n v="6.1000000000000005"/>
    <n v="97"/>
    <n v="5.7058823529411766"/>
    <n v="133.6"/>
    <n v="28.837158469945354"/>
    <n v="91.986885245901632"/>
    <n v="8.7606557377049157"/>
    <n v="4.0153005464480875"/>
    <n v="5.8086956521739124"/>
    <n v="120.15482695810564"/>
    <n v="383.27868852459017"/>
    <n v="36.502732240437147"/>
    <n v="16.730418943533699"/>
    <n v="53.233151183970847"/>
    <n v="556.66666666666663"/>
    <m/>
    <n v="74"/>
    <n v="5.2"/>
    <m/>
    <s v=""/>
    <n v="95.833333333333343"/>
    <n v="0.38089807555238758"/>
    <s v=""/>
    <s v=""/>
    <s v=""/>
    <m/>
    <m/>
    <e v="#VALUE!"/>
  </r>
  <r>
    <x v="25"/>
    <x v="1"/>
    <x v="1"/>
    <x v="0"/>
    <n v="8"/>
    <n v="3"/>
    <n v="0.24"/>
    <n v="6"/>
    <n v="18"/>
    <n v="24"/>
    <n v="8.4"/>
    <n v="19"/>
    <n v="3.5"/>
    <n v="1.4"/>
    <n v="32.299999999999997"/>
    <n v="5.3833333333333329"/>
    <n v="80.400000000000006"/>
    <n v="4.4666666666666668"/>
    <n v="112.7"/>
    <n v="29.308978328173382"/>
    <n v="66.294117647058826"/>
    <n v="12.212074303405576"/>
    <n v="4.8848297213622294"/>
    <n v="4.6958333333333337"/>
    <n v="122.12074303405576"/>
    <n v="276.22549019607845"/>
    <n v="50.883642930856567"/>
    <n v="20.353457172342623"/>
    <n v="71.237100103199197"/>
    <n v="469.58333333333343"/>
    <m/>
    <n v="85"/>
    <n v="6.8"/>
    <m/>
    <s v=""/>
    <n v="100"/>
    <n v="0.50883642930856565"/>
    <s v=""/>
    <s v=""/>
    <s v=""/>
    <m/>
    <m/>
    <e v="#VALUE!"/>
  </r>
  <r>
    <x v="25"/>
    <x v="1"/>
    <x v="2"/>
    <x v="0"/>
    <n v="1"/>
    <n v="1"/>
    <n v="0.23599999999999999"/>
    <n v="9"/>
    <n v="27"/>
    <n v="36"/>
    <n v="4.8"/>
    <n v="23.6"/>
    <n v="7.7"/>
    <n v="3.3"/>
    <n v="39.4"/>
    <n v="4.3777777777777773"/>
    <n v="101.9"/>
    <n v="3.7740740740740741"/>
    <n v="141.30000000000001"/>
    <n v="17.214213197969546"/>
    <n v="84.63654822335026"/>
    <n v="27.614467005076143"/>
    <n v="11.834771573604062"/>
    <n v="3.9250000000000003"/>
    <n v="72.941581347328594"/>
    <n v="358.62944162436554"/>
    <n v="117.0104534113396"/>
    <n v="50.147337176288403"/>
    <n v="167.157790587628"/>
    <n v="598.72881355932213"/>
    <m/>
    <n v="173"/>
    <n v="15.2"/>
    <m/>
    <s v=""/>
    <n v="152.54237288135593"/>
    <n v="0.76706852791878177"/>
    <s v=""/>
    <s v=""/>
    <s v=""/>
    <m/>
    <m/>
    <e v="#VALUE!"/>
  </r>
  <r>
    <x v="25"/>
    <x v="1"/>
    <x v="2"/>
    <x v="0"/>
    <n v="5"/>
    <n v="2"/>
    <n v="0.23599999999999999"/>
    <n v="9"/>
    <n v="27"/>
    <n v="36"/>
    <n v="7.7"/>
    <n v="26.7"/>
    <n v="6.3"/>
    <n v="0.1"/>
    <n v="40.799999999999997"/>
    <n v="4.5333333333333332"/>
    <n v="93"/>
    <n v="3.4444444444444446"/>
    <n v="133.80000000000001"/>
    <n v="25.2514705882353"/>
    <n v="87.560294117647061"/>
    <n v="20.660294117647062"/>
    <n v="0.32794117647058829"/>
    <n v="3.7166666666666668"/>
    <n v="106.9977567298106"/>
    <n v="371.01819541375875"/>
    <n v="87.543619142572297"/>
    <n v="1.3895812562313063"/>
    <n v="88.933200398803606"/>
    <n v="566.94915254237287"/>
    <m/>
    <n v="196"/>
    <n v="9.1999999999999993"/>
    <m/>
    <s v=""/>
    <n v="152.54237288135593"/>
    <n v="0.57389705882352948"/>
    <s v=""/>
    <s v=""/>
    <s v=""/>
    <m/>
    <m/>
    <e v="#VALUE!"/>
  </r>
  <r>
    <x v="25"/>
    <x v="1"/>
    <x v="2"/>
    <x v="0"/>
    <n v="9"/>
    <n v="3"/>
    <n v="0.23599999999999999"/>
    <n v="9"/>
    <n v="27"/>
    <n v="36"/>
    <n v="4.5999999999999996"/>
    <n v="21.4"/>
    <n v="4.5"/>
    <n v="1.7"/>
    <n v="32.200000000000003"/>
    <n v="3.5777777777777779"/>
    <n v="60.9"/>
    <n v="2.2555555555555555"/>
    <n v="93.1"/>
    <n v="13.299999999999995"/>
    <n v="61.873913043478247"/>
    <n v="13.010869565217389"/>
    <n v="4.9152173913043473"/>
    <n v="2.5861111111111108"/>
    <n v="56.355932203389813"/>
    <n v="262.17759764185701"/>
    <n v="55.130803242446568"/>
    <n v="20.82719233603537"/>
    <n v="75.957995578481942"/>
    <n v="394.49152542372872"/>
    <m/>
    <n v="109"/>
    <n v="8.5"/>
    <m/>
    <s v=""/>
    <n v="152.54237288135593"/>
    <n v="0.36141304347826086"/>
    <s v=""/>
    <s v=""/>
    <s v=""/>
    <m/>
    <m/>
    <e v="#VALUE!"/>
  </r>
  <r>
    <x v="26"/>
    <x v="1"/>
    <x v="0"/>
    <x v="0"/>
    <n v="2"/>
    <n v="1"/>
    <n v="0.246"/>
    <n v="3"/>
    <n v="9"/>
    <n v="12"/>
    <n v="4.4000000000000004"/>
    <n v="21.4"/>
    <n v="0.9"/>
    <n v="0.2"/>
    <n v="26.899999999999995"/>
    <n v="8.966666666666665"/>
    <n v="77.8"/>
    <n v="8.6444444444444439"/>
    <n v="104.69999999999999"/>
    <n v="17.125650557620823"/>
    <n v="83.292936802973983"/>
    <n v="3.5029739776951674"/>
    <n v="0.77843866171003728"/>
    <n v="8.7249999999999996"/>
    <n v="69.616465681385463"/>
    <n v="338.58917399582919"/>
    <n v="14.239731616647022"/>
    <n v="3.1643848036993387"/>
    <n v="17.404116420346362"/>
    <n v="425.60975609756105"/>
    <m/>
    <n v="13"/>
    <n v="1.5"/>
    <m/>
    <s v=""/>
    <n v="48.780487804878049"/>
    <n v="0.29191449814126397"/>
    <s v=""/>
    <s v=""/>
    <s v=""/>
    <m/>
    <m/>
    <e v="#VALUE!"/>
  </r>
  <r>
    <x v="26"/>
    <x v="1"/>
    <x v="0"/>
    <x v="0"/>
    <n v="6"/>
    <n v="2"/>
    <n v="0.246"/>
    <n v="3"/>
    <n v="9"/>
    <n v="12"/>
    <n v="4.5"/>
    <n v="21.8"/>
    <n v="1.4"/>
    <n v="0.1"/>
    <n v="27.8"/>
    <n v="9.2666666666666675"/>
    <n v="89.7"/>
    <n v="9.9666666666666668"/>
    <n v="117.5"/>
    <n v="19.019784172661868"/>
    <n v="92.14028776978418"/>
    <n v="5.9172661870503589"/>
    <n v="0.42266187050359716"/>
    <n v="9.7916666666666661"/>
    <n v="77.316195823828735"/>
    <n v="374.55401532432592"/>
    <n v="24.053927589635606"/>
    <n v="1.7181376849739722"/>
    <n v="25.772065274609577"/>
    <n v="477.64227642276421"/>
    <m/>
    <n v="7"/>
    <n v="0.5"/>
    <m/>
    <s v=""/>
    <n v="48.780487804878049"/>
    <n v="0.49310551558752991"/>
    <s v=""/>
    <s v=""/>
    <s v=""/>
    <m/>
    <m/>
    <e v="#VALUE!"/>
  </r>
  <r>
    <x v="26"/>
    <x v="1"/>
    <x v="0"/>
    <x v="0"/>
    <n v="7"/>
    <n v="3"/>
    <n v="0.246"/>
    <n v="3"/>
    <n v="9"/>
    <n v="12"/>
    <n v="4.3"/>
    <n v="14.1"/>
    <n v="1.7"/>
    <n v="0.1"/>
    <n v="20.2"/>
    <n v="6.7333333333333334"/>
    <n v="96.4"/>
    <n v="10.711111111111112"/>
    <n v="116.60000000000001"/>
    <n v="24.820792079207923"/>
    <n v="81.389108910891096"/>
    <n v="9.8128712871287149"/>
    <n v="0.5772277227722773"/>
    <n v="9.7166666666666668"/>
    <n v="100.89752877726798"/>
    <n v="330.85003622313457"/>
    <n v="39.889720679385022"/>
    <n v="2.3464541576108835"/>
    <n v="42.236174836995907"/>
    <n v="473.9837398373985"/>
    <m/>
    <n v="18"/>
    <n v="0.7"/>
    <m/>
    <s v=""/>
    <n v="48.780487804878049"/>
    <n v="0.81773927392739298"/>
    <s v=""/>
    <s v=""/>
    <s v=""/>
    <m/>
    <m/>
    <e v="#VALUE!"/>
  </r>
  <r>
    <x v="26"/>
    <x v="1"/>
    <x v="1"/>
    <x v="0"/>
    <n v="3"/>
    <n v="1"/>
    <n v="0.24"/>
    <n v="6"/>
    <n v="17"/>
    <n v="23"/>
    <n v="5.5"/>
    <n v="26.9"/>
    <n v="5.3"/>
    <n v="2.1"/>
    <n v="39.799999999999997"/>
    <n v="6.6333333333333329"/>
    <n v="102.1"/>
    <n v="6.0058823529411764"/>
    <n v="141.89999999999998"/>
    <n v="19.609296482412059"/>
    <n v="95.907286432160788"/>
    <n v="18.896231155778892"/>
    <n v="7.4871859296482413"/>
    <n v="6.1695652173913036"/>
    <n v="81.70540201005025"/>
    <n v="399.61369346733665"/>
    <n v="78.734296482412049"/>
    <n v="31.196608040201006"/>
    <n v="109.93090452261305"/>
    <n v="591.25"/>
    <m/>
    <n v="71"/>
    <n v="9.3000000000000007"/>
    <m/>
    <s v=""/>
    <n v="95.833333333333343"/>
    <n v="0.82157526764256039"/>
    <s v=""/>
    <s v=""/>
    <s v=""/>
    <m/>
    <m/>
    <e v="#VALUE!"/>
  </r>
  <r>
    <x v="26"/>
    <x v="1"/>
    <x v="1"/>
    <x v="0"/>
    <n v="4"/>
    <n v="2"/>
    <n v="0.24"/>
    <n v="6"/>
    <n v="16"/>
    <n v="22"/>
    <n v="6.4"/>
    <n v="26.9"/>
    <n v="1.6"/>
    <n v="0.1"/>
    <n v="35"/>
    <n v="5.833333333333333"/>
    <n v="109.4"/>
    <n v="6.8375000000000004"/>
    <n v="144.4"/>
    <n v="26.40457142857143"/>
    <n v="110.98171428571429"/>
    <n v="6.6011428571428574"/>
    <n v="0.41257142857142859"/>
    <n v="6.5636363636363635"/>
    <n v="110.01904761904763"/>
    <n v="462.42380952380955"/>
    <n v="27.504761904761907"/>
    <n v="1.7190476190476192"/>
    <n v="29.223809523809525"/>
    <n v="601.66666666666674"/>
    <m/>
    <n v="15"/>
    <n v="0.6"/>
    <m/>
    <s v=""/>
    <n v="91.666666666666671"/>
    <n v="0.30005194805194807"/>
    <s v=""/>
    <s v=""/>
    <s v=""/>
    <m/>
    <m/>
    <e v="#VALUE!"/>
  </r>
  <r>
    <x v="26"/>
    <x v="1"/>
    <x v="1"/>
    <x v="0"/>
    <n v="8"/>
    <n v="3"/>
    <n v="0.24"/>
    <n v="6"/>
    <n v="18"/>
    <n v="24"/>
    <n v="7.1"/>
    <n v="22.4"/>
    <n v="3.8"/>
    <n v="0.6"/>
    <n v="33.9"/>
    <n v="5.6499999999999995"/>
    <n v="86.7"/>
    <n v="4.8166666666666664"/>
    <n v="120.6"/>
    <n v="25.258407079646016"/>
    <n v="79.688495575221239"/>
    <n v="13.518584070796459"/>
    <n v="2.1345132743362831"/>
    <n v="5.0249999999999995"/>
    <n v="105.24336283185841"/>
    <n v="332.0353982300885"/>
    <n v="56.32743362831858"/>
    <n v="8.893805309734514"/>
    <n v="65.221238938053091"/>
    <n v="502.5"/>
    <m/>
    <n v="43"/>
    <n v="3.3"/>
    <m/>
    <s v=""/>
    <n v="100"/>
    <n v="0.56327433628318579"/>
    <s v=""/>
    <s v=""/>
    <s v=""/>
    <m/>
    <m/>
    <e v="#VALUE!"/>
  </r>
  <r>
    <x v="26"/>
    <x v="1"/>
    <x v="2"/>
    <x v="0"/>
    <n v="1"/>
    <n v="1"/>
    <n v="0.23599999999999999"/>
    <n v="9"/>
    <n v="25"/>
    <n v="34"/>
    <n v="5.0999999999999996"/>
    <n v="21.3"/>
    <n v="5.5"/>
    <n v="0.6"/>
    <n v="32.5"/>
    <n v="3.6111111111111112"/>
    <n v="68.400000000000006"/>
    <n v="2.7360000000000002"/>
    <n v="100.9"/>
    <n v="15.833538461538462"/>
    <n v="66.1283076923077"/>
    <n v="17.075384615384618"/>
    <n v="1.8627692307692307"/>
    <n v="2.9676470588235295"/>
    <n v="67.091264667535853"/>
    <n v="280.20469361147332"/>
    <n v="72.353324641460247"/>
    <n v="7.893089960886571"/>
    <n v="80.246414602346817"/>
    <n v="427.54237288135596"/>
    <m/>
    <n v="73"/>
    <n v="4.7"/>
    <m/>
    <s v=""/>
    <n v="144.06779661016949"/>
    <n v="0.50221719457013581"/>
    <s v=""/>
    <s v=""/>
    <s v=""/>
    <m/>
    <m/>
    <e v="#VALUE!"/>
  </r>
  <r>
    <x v="26"/>
    <x v="1"/>
    <x v="2"/>
    <x v="0"/>
    <n v="5"/>
    <n v="2"/>
    <n v="0.23599999999999999"/>
    <n v="9"/>
    <n v="27"/>
    <n v="36"/>
    <n v="4.9000000000000004"/>
    <n v="27.6"/>
    <n v="4.0999999999999996"/>
    <n v="0.6"/>
    <n v="37.200000000000003"/>
    <n v="4.1333333333333337"/>
    <n v="89.3"/>
    <n v="3.3074074074074074"/>
    <n v="126.5"/>
    <n v="16.662634408602148"/>
    <n v="93.854838709677423"/>
    <n v="13.942204301075266"/>
    <n v="2.040322580645161"/>
    <n v="3.5138888888888888"/>
    <n v="70.604383087297236"/>
    <n v="397.6899945325315"/>
    <n v="59.077136868962995"/>
    <n v="8.6454346637506827"/>
    <n v="67.722571532713673"/>
    <n v="536.01694915254245"/>
    <m/>
    <n v="60"/>
    <n v="4"/>
    <m/>
    <s v=""/>
    <n v="152.54237288135593"/>
    <n v="0.38728345280764631"/>
    <s v=""/>
    <s v=""/>
    <s v=""/>
    <m/>
    <m/>
    <e v="#VALUE!"/>
  </r>
  <r>
    <x v="26"/>
    <x v="1"/>
    <x v="2"/>
    <x v="0"/>
    <n v="9"/>
    <n v="3"/>
    <n v="0.23599999999999999"/>
    <n v="9"/>
    <n v="27"/>
    <n v="36"/>
    <n v="4.4000000000000004"/>
    <n v="20.9"/>
    <n v="2.8"/>
    <n v="1"/>
    <n v="29.099999999999998"/>
    <n v="3.2333333333333329"/>
    <n v="92.4"/>
    <n v="3.4222222222222225"/>
    <n v="121.5"/>
    <n v="18.371134020618559"/>
    <n v="87.262886597938149"/>
    <n v="11.690721649484537"/>
    <n v="4.1752577319587632"/>
    <n v="3.375"/>
    <n v="77.843788222960001"/>
    <n v="369.75799405905997"/>
    <n v="49.536956141883635"/>
    <n v="17.691770050672726"/>
    <n v="67.228726192556366"/>
    <n v="514.83050847457628"/>
    <m/>
    <n v="54"/>
    <n v="5.7"/>
    <m/>
    <s v=""/>
    <n v="152.54237288135593"/>
    <n v="0.32474226804123718"/>
    <s v=""/>
    <s v=""/>
    <s v=""/>
    <m/>
    <m/>
    <e v="#VALUE!"/>
  </r>
  <r>
    <x v="27"/>
    <x v="2"/>
    <x v="0"/>
    <x v="0"/>
    <n v="2"/>
    <n v="1"/>
    <n v="0.246"/>
    <n v="3"/>
    <n v="7"/>
    <n v="10"/>
    <n v="0.23"/>
    <n v="0.12"/>
    <m/>
    <m/>
    <n v="0.35"/>
    <n v="0.11666666666666665"/>
    <n v="4.0419999999999998"/>
    <n v="0.5774285714285714"/>
    <n v="4.3919999999999995"/>
    <n v="2.8861714285714286"/>
    <n v="1.5058285714285713"/>
    <n v="0"/>
    <n v="0"/>
    <n v="0.43919999999999992"/>
    <n v="11.73240418118467"/>
    <n v="6.1212543554006968"/>
    <n v="0"/>
    <n v="0"/>
    <n v="0"/>
    <n v="17.853658536585368"/>
    <m/>
    <m/>
    <m/>
    <m/>
    <s v=""/>
    <n v="40.650406504065039"/>
    <n v="0"/>
    <s v=""/>
    <s v=""/>
    <s v=""/>
    <m/>
    <m/>
    <e v="#VALUE!"/>
  </r>
  <r>
    <x v="27"/>
    <x v="2"/>
    <x v="0"/>
    <x v="0"/>
    <n v="6"/>
    <n v="2"/>
    <n v="0.246"/>
    <n v="3"/>
    <n v="7"/>
    <n v="10"/>
    <n v="0.32"/>
    <n v="0.21"/>
    <m/>
    <m/>
    <n v="0.53"/>
    <n v="0.17666666666666667"/>
    <n v="4.5090000000000003"/>
    <n v="0.64414285714285724"/>
    <n v="5.0390000000000006"/>
    <n v="3.0424150943396229"/>
    <n v="1.9965849056603775"/>
    <n v="0"/>
    <n v="0"/>
    <n v="0.50390000000000001"/>
    <n v="12.367541033900906"/>
    <n v="8.1161988034974701"/>
    <n v="0"/>
    <n v="0"/>
    <n v="0"/>
    <n v="20.483739837398375"/>
    <m/>
    <m/>
    <m/>
    <m/>
    <s v=""/>
    <n v="40.650406504065039"/>
    <n v="0"/>
    <s v=""/>
    <s v=""/>
    <s v=""/>
    <m/>
    <m/>
    <e v="#VALUE!"/>
  </r>
  <r>
    <x v="27"/>
    <x v="2"/>
    <x v="0"/>
    <x v="0"/>
    <n v="7"/>
    <n v="3"/>
    <n v="0.246"/>
    <n v="3"/>
    <n v="8"/>
    <n v="11"/>
    <n v="0.56999999999999995"/>
    <n v="0.37"/>
    <m/>
    <m/>
    <n v="0.94"/>
    <n v="0.3133333333333333"/>
    <n v="5.5129999999999999"/>
    <n v="0.68912499999999999"/>
    <n v="6.4529999999999994"/>
    <n v="3.912989361702127"/>
    <n v="2.540010638297872"/>
    <n v="0"/>
    <n v="0"/>
    <n v="0.58663636363636362"/>
    <n v="15.906460819927347"/>
    <n v="10.325246497145821"/>
    <n v="0"/>
    <n v="0"/>
    <n v="0"/>
    <n v="26.231707317073166"/>
    <m/>
    <m/>
    <m/>
    <m/>
    <s v=""/>
    <n v="44.715447154471548"/>
    <n v="0"/>
    <s v=""/>
    <s v=""/>
    <s v=""/>
    <m/>
    <m/>
    <e v="#VALUE!"/>
  </r>
  <r>
    <x v="27"/>
    <x v="2"/>
    <x v="1"/>
    <x v="0"/>
    <n v="3"/>
    <n v="1"/>
    <n v="0.24"/>
    <n v="6"/>
    <n v="14"/>
    <n v="20"/>
    <n v="1.04"/>
    <n v="0.63"/>
    <m/>
    <m/>
    <n v="1.67"/>
    <n v="0.27833333333333332"/>
    <n v="6.4459999999999997"/>
    <n v="0.46042857142857141"/>
    <n v="8.1159999999999997"/>
    <n v="5.0542754491017963"/>
    <n v="3.0617245508982038"/>
    <n v="0"/>
    <n v="0"/>
    <n v="0.40579999999999999"/>
    <n v="21.059481037924151"/>
    <n v="12.757185628742516"/>
    <n v="0"/>
    <n v="0"/>
    <n v="0"/>
    <n v="33.816666666666663"/>
    <m/>
    <m/>
    <m/>
    <m/>
    <s v=""/>
    <n v="83.333333333333343"/>
    <n v="0"/>
    <s v=""/>
    <s v=""/>
    <s v=""/>
    <m/>
    <m/>
    <e v="#VALUE!"/>
  </r>
  <r>
    <x v="27"/>
    <x v="2"/>
    <x v="1"/>
    <x v="0"/>
    <n v="4"/>
    <n v="2"/>
    <n v="0.24"/>
    <n v="6"/>
    <n v="12"/>
    <n v="18"/>
    <n v="0.93"/>
    <n v="0.56000000000000005"/>
    <m/>
    <m/>
    <n v="1.4900000000000002"/>
    <n v="0.24833333333333338"/>
    <n v="7.8209999999999997"/>
    <n v="0.65174999999999994"/>
    <n v="9.3109999999999999"/>
    <n v="5.8115637583892612"/>
    <n v="3.4994362416107379"/>
    <n v="0"/>
    <n v="0"/>
    <n v="0.51727777777777773"/>
    <n v="24.214848993288591"/>
    <n v="14.580984340044742"/>
    <n v="0"/>
    <n v="0"/>
    <n v="0"/>
    <n v="38.795833333333334"/>
    <m/>
    <m/>
    <m/>
    <m/>
    <s v=""/>
    <n v="75"/>
    <n v="0"/>
    <s v=""/>
    <s v=""/>
    <s v=""/>
    <m/>
    <m/>
    <e v="#VALUE!"/>
  </r>
  <r>
    <x v="27"/>
    <x v="2"/>
    <x v="1"/>
    <x v="0"/>
    <n v="8"/>
    <n v="3"/>
    <n v="0.24"/>
    <n v="6"/>
    <n v="18"/>
    <n v="24"/>
    <n v="0.93"/>
    <n v="0.53"/>
    <m/>
    <m/>
    <n v="1.46"/>
    <n v="0.24333333333333332"/>
    <n v="6.4489999999999998"/>
    <n v="0.35827777777777775"/>
    <n v="7.9089999999999998"/>
    <n v="5.0379246575342469"/>
    <n v="2.8710753424657534"/>
    <n v="0"/>
    <n v="0"/>
    <n v="0.32954166666666668"/>
    <n v="20.991352739726029"/>
    <n v="11.962813926940639"/>
    <n v="0"/>
    <n v="0"/>
    <n v="0"/>
    <n v="32.954166666666666"/>
    <m/>
    <m/>
    <m/>
    <m/>
    <s v=""/>
    <n v="100"/>
    <n v="0"/>
    <s v=""/>
    <s v=""/>
    <s v=""/>
    <m/>
    <m/>
    <e v="#VALUE!"/>
  </r>
  <r>
    <x v="27"/>
    <x v="2"/>
    <x v="2"/>
    <x v="0"/>
    <n v="1"/>
    <n v="1"/>
    <n v="0.23599999999999999"/>
    <n v="9"/>
    <n v="27"/>
    <n v="36"/>
    <n v="1.45"/>
    <n v="0.64"/>
    <m/>
    <m/>
    <n v="2.09"/>
    <n v="0.23222222222222222"/>
    <n v="8.9860000000000007"/>
    <n v="0.33281481481481484"/>
    <n v="11.076000000000001"/>
    <n v="7.6843062200956949"/>
    <n v="3.391693779904307"/>
    <n v="0"/>
    <n v="0"/>
    <n v="0.3076666666666667"/>
    <n v="32.560619576676672"/>
    <n v="14.371583813153844"/>
    <n v="0"/>
    <n v="0"/>
    <n v="0"/>
    <n v="46.932203389830519"/>
    <m/>
    <m/>
    <m/>
    <m/>
    <s v=""/>
    <n v="152.54237288135593"/>
    <n v="0"/>
    <s v=""/>
    <s v=""/>
    <s v=""/>
    <m/>
    <m/>
    <e v="#VALUE!"/>
  </r>
  <r>
    <x v="27"/>
    <x v="2"/>
    <x v="2"/>
    <x v="0"/>
    <n v="5"/>
    <n v="2"/>
    <n v="0.23599999999999999"/>
    <n v="9"/>
    <n v="18"/>
    <n v="27"/>
    <n v="1.29"/>
    <n v="0.77"/>
    <m/>
    <m/>
    <n v="2.06"/>
    <n v="0.22888888888888889"/>
    <n v="8.282"/>
    <n v="0.46011111111111114"/>
    <n v="10.342000000000001"/>
    <n v="6.4763009708737869"/>
    <n v="3.8656990291262137"/>
    <n v="0"/>
    <n v="0"/>
    <n v="0.38303703703703706"/>
    <n v="27.441953266414352"/>
    <n v="16.380080631890738"/>
    <n v="0"/>
    <n v="0"/>
    <n v="0"/>
    <n v="43.822033898305094"/>
    <m/>
    <m/>
    <m/>
    <m/>
    <s v=""/>
    <n v="114.40677966101696"/>
    <n v="0"/>
    <s v=""/>
    <s v=""/>
    <s v=""/>
    <m/>
    <m/>
    <e v="#VALUE!"/>
  </r>
  <r>
    <x v="27"/>
    <x v="2"/>
    <x v="2"/>
    <x v="0"/>
    <n v="9"/>
    <n v="3"/>
    <n v="0.23599999999999999"/>
    <n v="9"/>
    <n v="27"/>
    <n v="36"/>
    <n v="1.1299999999999999"/>
    <n v="0.57999999999999996"/>
    <m/>
    <m/>
    <n v="1.71"/>
    <n v="0.19"/>
    <n v="8.6620000000000008"/>
    <n v="0.32081481481481483"/>
    <n v="10.372"/>
    <n v="6.8540116959064319"/>
    <n v="3.5179883040935671"/>
    <n v="0"/>
    <n v="0"/>
    <n v="0.2881111111111111"/>
    <n v="29.042422440281491"/>
    <n v="14.906730102091387"/>
    <n v="0"/>
    <n v="0"/>
    <n v="0"/>
    <n v="43.949152542372879"/>
    <m/>
    <m/>
    <m/>
    <m/>
    <s v=""/>
    <n v="152.54237288135593"/>
    <n v="0"/>
    <s v=""/>
    <s v=""/>
    <s v=""/>
    <m/>
    <m/>
    <e v="#VALUE!"/>
  </r>
  <r>
    <x v="28"/>
    <x v="2"/>
    <x v="0"/>
    <x v="0"/>
    <n v="2"/>
    <n v="1"/>
    <n v="0.246"/>
    <n v="3"/>
    <n v="9"/>
    <n v="12"/>
    <n v="0.71"/>
    <n v="0.41"/>
    <m/>
    <m/>
    <n v="1.1199999999999999"/>
    <n v="0.37333333333333329"/>
    <n v="2.99"/>
    <n v="0.33222222222222225"/>
    <n v="4.1100000000000003"/>
    <n v="2.6054464285714292"/>
    <n v="1.5045535714285716"/>
    <n v="0"/>
    <n v="0"/>
    <n v="0.34250000000000003"/>
    <n v="10.591245644599306"/>
    <n v="6.1160714285714297"/>
    <n v="0"/>
    <n v="0"/>
    <n v="0"/>
    <n v="16.707317073170735"/>
    <m/>
    <m/>
    <m/>
    <m/>
    <s v=""/>
    <n v="48.780487804878049"/>
    <n v="0"/>
    <s v=""/>
    <s v=""/>
    <s v=""/>
    <m/>
    <m/>
    <e v="#VALUE!"/>
  </r>
  <r>
    <x v="28"/>
    <x v="2"/>
    <x v="0"/>
    <x v="0"/>
    <n v="6"/>
    <n v="2"/>
    <n v="0.246"/>
    <n v="3"/>
    <n v="9"/>
    <n v="12"/>
    <n v="1.35"/>
    <n v="0.79"/>
    <m/>
    <m/>
    <n v="2.14"/>
    <n v="0.71333333333333337"/>
    <n v="3.15"/>
    <n v="0.35"/>
    <n v="5.29"/>
    <n v="3.3371495327102805"/>
    <n v="1.9528504672897196"/>
    <n v="0"/>
    <n v="0"/>
    <n v="0.44083333333333335"/>
    <n v="13.56564850695236"/>
    <n v="7.9384165336980468"/>
    <n v="0"/>
    <n v="0"/>
    <n v="0"/>
    <n v="21.504065040650406"/>
    <m/>
    <m/>
    <m/>
    <m/>
    <s v=""/>
    <n v="48.780487804878049"/>
    <n v="0"/>
    <s v=""/>
    <s v=""/>
    <s v=""/>
    <m/>
    <m/>
    <e v="#VALUE!"/>
  </r>
  <r>
    <x v="28"/>
    <x v="2"/>
    <x v="0"/>
    <x v="0"/>
    <n v="7"/>
    <n v="3"/>
    <n v="0.246"/>
    <n v="3"/>
    <n v="6"/>
    <n v="9"/>
    <n v="0.86"/>
    <n v="0.64"/>
    <m/>
    <m/>
    <n v="1.5"/>
    <n v="0.5"/>
    <n v="3.16"/>
    <n v="0.52666666666666673"/>
    <n v="4.66"/>
    <n v="2.6717333333333335"/>
    <n v="1.9882666666666668"/>
    <n v="0"/>
    <n v="0"/>
    <n v="0.51777777777777778"/>
    <n v="10.860704607046072"/>
    <n v="8.0823848238482388"/>
    <n v="0"/>
    <n v="0"/>
    <n v="0"/>
    <n v="18.943089430894311"/>
    <m/>
    <m/>
    <m/>
    <m/>
    <s v=""/>
    <n v="36.585365853658537"/>
    <n v="0"/>
    <s v=""/>
    <s v=""/>
    <s v=""/>
    <m/>
    <m/>
    <e v="#VALUE!"/>
  </r>
  <r>
    <x v="28"/>
    <x v="2"/>
    <x v="1"/>
    <x v="0"/>
    <n v="3"/>
    <n v="1"/>
    <n v="0.24"/>
    <n v="6"/>
    <n v="16"/>
    <n v="22"/>
    <n v="1.73"/>
    <n v="0.97"/>
    <m/>
    <m/>
    <n v="2.7"/>
    <n v="0.45"/>
    <n v="6.62"/>
    <n v="0.41375000000000001"/>
    <n v="9.32"/>
    <n v="5.971703703703704"/>
    <n v="3.3482962962962959"/>
    <n v="0"/>
    <n v="0"/>
    <n v="0.42363636363636364"/>
    <n v="24.882098765432101"/>
    <n v="13.951234567901233"/>
    <n v="0"/>
    <n v="0"/>
    <n v="0"/>
    <n v="38.833333333333336"/>
    <m/>
    <m/>
    <m/>
    <m/>
    <s v=""/>
    <n v="91.666666666666671"/>
    <n v="0"/>
    <s v=""/>
    <s v=""/>
    <s v=""/>
    <m/>
    <m/>
    <e v="#VALUE!"/>
  </r>
  <r>
    <x v="28"/>
    <x v="2"/>
    <x v="1"/>
    <x v="0"/>
    <n v="4"/>
    <n v="2"/>
    <n v="0.24"/>
    <n v="6"/>
    <n v="13"/>
    <n v="19"/>
    <n v="1.4"/>
    <n v="1"/>
    <m/>
    <m/>
    <n v="2.4"/>
    <n v="0.39999999999999997"/>
    <n v="5.19"/>
    <n v="0.39923076923076928"/>
    <n v="7.59"/>
    <n v="4.4275000000000002"/>
    <n v="3.1625000000000001"/>
    <n v="0"/>
    <n v="0"/>
    <n v="0.39947368421052631"/>
    <n v="18.447916666666668"/>
    <n v="13.177083333333334"/>
    <n v="0"/>
    <n v="0"/>
    <n v="0"/>
    <n v="31.625"/>
    <m/>
    <m/>
    <m/>
    <m/>
    <s v=""/>
    <n v="79.166666666666671"/>
    <n v="0"/>
    <s v=""/>
    <s v=""/>
    <s v=""/>
    <m/>
    <m/>
    <e v="#VALUE!"/>
  </r>
  <r>
    <x v="28"/>
    <x v="2"/>
    <x v="1"/>
    <x v="0"/>
    <n v="8"/>
    <n v="3"/>
    <n v="0.24"/>
    <n v="6"/>
    <n v="17"/>
    <n v="23"/>
    <n v="1.79"/>
    <n v="1.58"/>
    <m/>
    <m/>
    <n v="3.37"/>
    <n v="0.56166666666666665"/>
    <n v="7.08"/>
    <n v="0.41647058823529415"/>
    <n v="10.45"/>
    <n v="5.5505934718100889"/>
    <n v="4.8994065281899104"/>
    <n v="0"/>
    <n v="0"/>
    <n v="0.45434782608695651"/>
    <n v="23.127472799208704"/>
    <n v="20.414193867457961"/>
    <n v="0"/>
    <n v="0"/>
    <n v="0"/>
    <n v="43.541666666666664"/>
    <m/>
    <m/>
    <m/>
    <m/>
    <s v=""/>
    <n v="95.833333333333343"/>
    <n v="0"/>
    <s v=""/>
    <s v=""/>
    <s v=""/>
    <m/>
    <m/>
    <e v="#VALUE!"/>
  </r>
  <r>
    <x v="28"/>
    <x v="2"/>
    <x v="2"/>
    <x v="0"/>
    <n v="1"/>
    <n v="1"/>
    <n v="0.23599999999999999"/>
    <n v="9"/>
    <n v="21"/>
    <n v="30"/>
    <n v="3.13"/>
    <n v="2.69"/>
    <m/>
    <m/>
    <n v="5.82"/>
    <n v="0.64666666666666672"/>
    <n v="8.5399999999999991"/>
    <n v="0.40666666666666662"/>
    <n v="14.36"/>
    <n v="7.7228178694158069"/>
    <n v="6.6371821305841916"/>
    <n v="0"/>
    <n v="0"/>
    <n v="0.47866666666666663"/>
    <n v="32.723804531422914"/>
    <n v="28.12365309569573"/>
    <n v="0"/>
    <n v="0"/>
    <n v="0"/>
    <n v="60.847457627118644"/>
    <m/>
    <m/>
    <m/>
    <m/>
    <s v=""/>
    <n v="127.11864406779662"/>
    <n v="0"/>
    <s v=""/>
    <s v=""/>
    <s v=""/>
    <m/>
    <m/>
    <e v="#VALUE!"/>
  </r>
  <r>
    <x v="28"/>
    <x v="2"/>
    <x v="2"/>
    <x v="0"/>
    <n v="5"/>
    <n v="2"/>
    <n v="0.23599999999999999"/>
    <n v="9"/>
    <n v="25"/>
    <n v="34"/>
    <n v="2.33"/>
    <n v="1.99"/>
    <m/>
    <m/>
    <n v="4.32"/>
    <n v="0.48000000000000004"/>
    <n v="9.11"/>
    <n v="0.3644"/>
    <n v="13.43"/>
    <n v="7.2434953703703702"/>
    <n v="6.1865046296296295"/>
    <n v="0"/>
    <n v="0"/>
    <n v="0.39500000000000002"/>
    <n v="30.692776993094789"/>
    <n v="26.214002667922159"/>
    <n v="0"/>
    <n v="0"/>
    <n v="0"/>
    <n v="56.906779661016948"/>
    <m/>
    <m/>
    <m/>
    <m/>
    <s v=""/>
    <n v="144.06779661016949"/>
    <n v="0"/>
    <s v=""/>
    <s v=""/>
    <s v=""/>
    <m/>
    <m/>
    <e v="#VALUE!"/>
  </r>
  <r>
    <x v="29"/>
    <x v="2"/>
    <x v="0"/>
    <x v="0"/>
    <n v="2"/>
    <n v="1"/>
    <n v="0.246"/>
    <n v="3"/>
    <n v="7"/>
    <n v="10"/>
    <n v="1.7"/>
    <n v="1.1000000000000001"/>
    <m/>
    <m/>
    <n v="2.8"/>
    <n v="0.93333333333333324"/>
    <n v="3.2"/>
    <n v="0.45714285714285718"/>
    <n v="6"/>
    <n v="3.6428571428571432"/>
    <n v="2.3571428571428577"/>
    <n v="0"/>
    <n v="0"/>
    <n v="0.6"/>
    <n v="14.808362369337981"/>
    <n v="9.581881533101047"/>
    <n v="0"/>
    <n v="0"/>
    <n v="0"/>
    <n v="24.390243902439028"/>
    <m/>
    <m/>
    <m/>
    <m/>
    <s v=""/>
    <n v="40.650406504065039"/>
    <n v="0"/>
    <s v=""/>
    <s v=""/>
    <s v=""/>
    <m/>
    <m/>
    <e v="#VALUE!"/>
  </r>
  <r>
    <x v="29"/>
    <x v="2"/>
    <x v="0"/>
    <x v="0"/>
    <n v="6"/>
    <n v="2"/>
    <n v="0.246"/>
    <n v="3"/>
    <n v="9"/>
    <n v="12"/>
    <n v="1.1000000000000001"/>
    <n v="0.9"/>
    <m/>
    <m/>
    <n v="2"/>
    <n v="0.66666666666666663"/>
    <n v="8.1999999999999993"/>
    <n v="0.91111111111111098"/>
    <n v="10.199999999999999"/>
    <n v="5.61"/>
    <n v="4.59"/>
    <n v="0"/>
    <n v="0"/>
    <n v="0.85"/>
    <n v="22.804878048780491"/>
    <n v="18.658536585365852"/>
    <n v="0"/>
    <n v="0"/>
    <n v="0"/>
    <n v="41.463414634146346"/>
    <m/>
    <m/>
    <m/>
    <m/>
    <s v=""/>
    <n v="48.780487804878049"/>
    <n v="0"/>
    <s v=""/>
    <s v=""/>
    <s v=""/>
    <m/>
    <m/>
    <e v="#VALUE!"/>
  </r>
  <r>
    <x v="29"/>
    <x v="2"/>
    <x v="0"/>
    <x v="0"/>
    <n v="7"/>
    <n v="3"/>
    <n v="0.246"/>
    <n v="3"/>
    <n v="9"/>
    <n v="12"/>
    <n v="1.4"/>
    <n v="1.2"/>
    <m/>
    <m/>
    <n v="2.5999999999999996"/>
    <n v="0.86666666666666659"/>
    <n v="8.4"/>
    <n v="0.93333333333333335"/>
    <n v="11"/>
    <n v="5.9230769230769242"/>
    <n v="5.0769230769230775"/>
    <n v="0"/>
    <n v="0"/>
    <n v="0.91666666666666663"/>
    <n v="24.077548467792376"/>
    <n v="20.637898686679176"/>
    <n v="0"/>
    <n v="0"/>
    <n v="0"/>
    <n v="44.715447154471548"/>
    <m/>
    <m/>
    <m/>
    <m/>
    <s v=""/>
    <n v="48.780487804878049"/>
    <n v="0"/>
    <s v=""/>
    <s v=""/>
    <s v=""/>
    <m/>
    <m/>
    <e v="#VALUE!"/>
  </r>
  <r>
    <x v="29"/>
    <x v="2"/>
    <x v="1"/>
    <x v="0"/>
    <n v="3"/>
    <n v="1"/>
    <n v="0.24"/>
    <n v="6"/>
    <n v="16"/>
    <n v="22"/>
    <n v="2.7"/>
    <n v="2.2999999999999998"/>
    <m/>
    <m/>
    <n v="5"/>
    <n v="0.83333333333333337"/>
    <n v="15.4"/>
    <n v="0.96250000000000002"/>
    <n v="20.399999999999999"/>
    <n v="11.016"/>
    <n v="9.3839999999999986"/>
    <n v="0"/>
    <n v="0"/>
    <n v="0.92727272727272725"/>
    <n v="45.9"/>
    <n v="39.099999999999994"/>
    <n v="0"/>
    <n v="0"/>
    <n v="0"/>
    <n v="85"/>
    <m/>
    <m/>
    <m/>
    <m/>
    <s v=""/>
    <n v="91.666666666666671"/>
    <n v="0"/>
    <s v=""/>
    <s v=""/>
    <s v=""/>
    <m/>
    <m/>
    <e v="#VALUE!"/>
  </r>
  <r>
    <x v="29"/>
    <x v="2"/>
    <x v="1"/>
    <x v="0"/>
    <n v="4"/>
    <n v="2"/>
    <n v="0.24"/>
    <n v="6"/>
    <n v="17"/>
    <n v="23"/>
    <n v="3.3"/>
    <n v="3.2"/>
    <m/>
    <m/>
    <n v="6.5"/>
    <n v="1.0833333333333333"/>
    <n v="15.7"/>
    <n v="0.92352941176470582"/>
    <n v="22.2"/>
    <n v="11.270769230769229"/>
    <n v="10.92923076923077"/>
    <n v="0"/>
    <n v="0"/>
    <n v="0.9652173913043478"/>
    <n v="46.961538461538453"/>
    <n v="45.538461538461547"/>
    <n v="0"/>
    <n v="0"/>
    <n v="0"/>
    <n v="92.5"/>
    <m/>
    <m/>
    <m/>
    <m/>
    <s v=""/>
    <n v="95.833333333333343"/>
    <n v="0"/>
    <s v=""/>
    <s v=""/>
    <s v=""/>
    <m/>
    <m/>
    <e v="#VALUE!"/>
  </r>
  <r>
    <x v="29"/>
    <x v="2"/>
    <x v="1"/>
    <x v="0"/>
    <n v="8"/>
    <n v="3"/>
    <n v="0.24"/>
    <n v="6"/>
    <n v="16"/>
    <n v="22"/>
    <n v="4"/>
    <n v="3.8"/>
    <m/>
    <m/>
    <n v="7.8"/>
    <n v="1.3"/>
    <n v="15.8"/>
    <n v="0.98750000000000004"/>
    <n v="23.6"/>
    <n v="12.102564102564104"/>
    <n v="11.497435897435897"/>
    <n v="0"/>
    <n v="0"/>
    <n v="1.0727272727272728"/>
    <n v="50.427350427350433"/>
    <n v="47.90598290598291"/>
    <n v="0"/>
    <n v="0"/>
    <n v="0"/>
    <n v="98.333333333333343"/>
    <m/>
    <m/>
    <m/>
    <m/>
    <s v=""/>
    <n v="91.666666666666671"/>
    <n v="0"/>
    <s v=""/>
    <s v=""/>
    <s v=""/>
    <m/>
    <m/>
    <e v="#VALUE!"/>
  </r>
  <r>
    <x v="29"/>
    <x v="2"/>
    <x v="2"/>
    <x v="0"/>
    <n v="1"/>
    <n v="1"/>
    <n v="0.23599999999999999"/>
    <n v="9"/>
    <n v="25"/>
    <n v="34"/>
    <n v="4.0999999999999996"/>
    <n v="4.4000000000000004"/>
    <m/>
    <m/>
    <n v="8.5"/>
    <n v="0.94444444444444442"/>
    <n v="24.2"/>
    <n v="0.96799999999999997"/>
    <n v="32.700000000000003"/>
    <n v="15.772941176470589"/>
    <n v="16.927058823529414"/>
    <n v="0"/>
    <n v="0"/>
    <n v="0.96176470588235308"/>
    <n v="66.834496510468597"/>
    <n v="71.724825523429729"/>
    <n v="0"/>
    <n v="0"/>
    <n v="0"/>
    <n v="138.55932203389833"/>
    <m/>
    <m/>
    <m/>
    <m/>
    <s v=""/>
    <n v="144.06779661016949"/>
    <n v="0"/>
    <s v=""/>
    <s v=""/>
    <s v=""/>
    <m/>
    <m/>
    <e v="#VALUE!"/>
  </r>
  <r>
    <x v="29"/>
    <x v="2"/>
    <x v="2"/>
    <x v="0"/>
    <n v="5"/>
    <n v="2"/>
    <n v="0.23599999999999999"/>
    <n v="9"/>
    <n v="24"/>
    <n v="33"/>
    <n v="3.4"/>
    <n v="3.1"/>
    <m/>
    <m/>
    <n v="6.5"/>
    <n v="0.72222222222222221"/>
    <n v="15.7"/>
    <n v="0.65416666666666667"/>
    <n v="22.2"/>
    <n v="11.612307692307693"/>
    <n v="10.587692307692308"/>
    <n v="0"/>
    <n v="0"/>
    <n v="0.67272727272727273"/>
    <n v="49.204693611473282"/>
    <n v="44.86310299869622"/>
    <n v="0"/>
    <n v="0"/>
    <n v="0"/>
    <n v="94.067796610169495"/>
    <m/>
    <m/>
    <m/>
    <m/>
    <s v=""/>
    <n v="139.83050847457628"/>
    <n v="0"/>
    <s v=""/>
    <s v=""/>
    <s v=""/>
    <m/>
    <m/>
    <e v="#VALUE!"/>
  </r>
  <r>
    <x v="29"/>
    <x v="2"/>
    <x v="2"/>
    <x v="0"/>
    <n v="9"/>
    <n v="3"/>
    <n v="0.23599999999999999"/>
    <n v="9"/>
    <n v="24"/>
    <n v="33"/>
    <n v="4.2"/>
    <n v="3.3"/>
    <m/>
    <m/>
    <n v="7.5"/>
    <n v="0.83333333333333337"/>
    <n v="19.399999999999999"/>
    <n v="0.80833333333333324"/>
    <n v="26.9"/>
    <n v="15.064"/>
    <n v="11.836"/>
    <n v="0"/>
    <n v="0"/>
    <n v="0.81515151515151507"/>
    <n v="63.830508474576277"/>
    <n v="50.152542372881356"/>
    <n v="0"/>
    <n v="0"/>
    <n v="0"/>
    <n v="113.98305084745763"/>
    <m/>
    <m/>
    <m/>
    <m/>
    <s v=""/>
    <n v="139.83050847457628"/>
    <n v="0"/>
    <s v=""/>
    <s v=""/>
    <s v=""/>
    <m/>
    <m/>
    <e v="#VALUE!"/>
  </r>
  <r>
    <x v="30"/>
    <x v="2"/>
    <x v="0"/>
    <x v="0"/>
    <n v="2"/>
    <n v="1"/>
    <n v="0.246"/>
    <n v="3"/>
    <n v="8"/>
    <n v="11"/>
    <n v="3.58"/>
    <n v="3.94"/>
    <m/>
    <m/>
    <n v="7.52"/>
    <n v="2.5066666666666664"/>
    <n v="15.32"/>
    <n v="1.915"/>
    <n v="22.84"/>
    <n v="10.873297872340427"/>
    <n v="11.966702127659575"/>
    <n v="0"/>
    <n v="0"/>
    <n v="2.0763636363636362"/>
    <n v="44.200397855042382"/>
    <n v="48.645130600242176"/>
    <n v="0"/>
    <n v="0"/>
    <n v="0"/>
    <n v="92.845528455284551"/>
    <m/>
    <m/>
    <m/>
    <m/>
    <s v=""/>
    <n v="44.715447154471548"/>
    <n v="0"/>
    <s v=""/>
    <s v=""/>
    <s v=""/>
    <m/>
    <m/>
    <e v="#VALUE!"/>
  </r>
  <r>
    <x v="30"/>
    <x v="2"/>
    <x v="0"/>
    <x v="0"/>
    <n v="6"/>
    <n v="2"/>
    <n v="0.246"/>
    <n v="3"/>
    <n v="9"/>
    <n v="12"/>
    <n v="3.34"/>
    <n v="4.25"/>
    <m/>
    <m/>
    <n v="7.59"/>
    <n v="2.5299999999999998"/>
    <n v="23.2"/>
    <n v="2.5777777777777775"/>
    <n v="30.79"/>
    <n v="13.549222661396573"/>
    <n v="17.240777338603426"/>
    <n v="0"/>
    <n v="0"/>
    <n v="2.5658333333333334"/>
    <n v="55.078140899986074"/>
    <n v="70.084460726030187"/>
    <n v="0"/>
    <n v="0"/>
    <n v="0"/>
    <n v="125.16260162601625"/>
    <m/>
    <m/>
    <m/>
    <m/>
    <s v=""/>
    <n v="48.780487804878049"/>
    <n v="0"/>
    <s v=""/>
    <s v=""/>
    <s v=""/>
    <m/>
    <m/>
    <e v="#VALUE!"/>
  </r>
  <r>
    <x v="30"/>
    <x v="2"/>
    <x v="0"/>
    <x v="0"/>
    <n v="7"/>
    <n v="3"/>
    <n v="0.246"/>
    <n v="3"/>
    <n v="9"/>
    <n v="12"/>
    <n v="2.4700000000000002"/>
    <n v="3.29"/>
    <m/>
    <m/>
    <n v="5.76"/>
    <n v="1.92"/>
    <n v="24.24"/>
    <n v="2.6933333333333334"/>
    <n v="30"/>
    <n v="12.864583333333334"/>
    <n v="17.135416666666668"/>
    <n v="0"/>
    <n v="0"/>
    <n v="2.5"/>
    <n v="52.295054200542012"/>
    <n v="69.656165311653126"/>
    <n v="0"/>
    <n v="0"/>
    <n v="0"/>
    <n v="121.95121951219514"/>
    <m/>
    <m/>
    <m/>
    <m/>
    <s v=""/>
    <n v="48.780487804878049"/>
    <n v="0"/>
    <s v=""/>
    <s v=""/>
    <s v=""/>
    <m/>
    <m/>
    <e v="#VALUE!"/>
  </r>
  <r>
    <x v="30"/>
    <x v="2"/>
    <x v="1"/>
    <x v="0"/>
    <n v="3"/>
    <n v="1"/>
    <n v="0.24"/>
    <n v="6"/>
    <n v="18"/>
    <n v="24"/>
    <n v="4.28"/>
    <n v="4.4000000000000004"/>
    <m/>
    <m/>
    <n v="8.68"/>
    <n v="1.4466666666666665"/>
    <n v="40.65"/>
    <n v="2.2583333333333333"/>
    <n v="49.33"/>
    <n v="24.324009216589861"/>
    <n v="25.005990783410137"/>
    <n v="0"/>
    <n v="0"/>
    <n v="2.0554166666666664"/>
    <n v="101.35003840245776"/>
    <n v="104.19162826420892"/>
    <n v="0"/>
    <n v="0"/>
    <n v="0"/>
    <n v="205.54166666666669"/>
    <m/>
    <m/>
    <m/>
    <m/>
    <s v=""/>
    <n v="100"/>
    <n v="0"/>
    <s v=""/>
    <s v=""/>
    <s v=""/>
    <m/>
    <m/>
    <e v="#VALUE!"/>
  </r>
  <r>
    <x v="30"/>
    <x v="2"/>
    <x v="1"/>
    <x v="0"/>
    <n v="4"/>
    <n v="2"/>
    <n v="0.24"/>
    <n v="6"/>
    <n v="14"/>
    <n v="20"/>
    <n v="6.06"/>
    <n v="7.87"/>
    <m/>
    <m/>
    <n v="13.93"/>
    <n v="2.3216666666666668"/>
    <n v="39.06"/>
    <n v="2.79"/>
    <n v="52.99"/>
    <n v="23.052361809045223"/>
    <n v="29.937638190954775"/>
    <n v="0"/>
    <n v="0"/>
    <n v="2.6495000000000002"/>
    <n v="96.051507537688437"/>
    <n v="124.74015912897823"/>
    <n v="0"/>
    <n v="0"/>
    <n v="0"/>
    <n v="220.79166666666669"/>
    <m/>
    <m/>
    <m/>
    <m/>
    <s v=""/>
    <n v="83.333333333333343"/>
    <n v="0"/>
    <s v=""/>
    <s v=""/>
    <s v=""/>
    <m/>
    <m/>
    <e v="#VALUE!"/>
  </r>
  <r>
    <x v="30"/>
    <x v="2"/>
    <x v="1"/>
    <x v="0"/>
    <n v="8"/>
    <n v="3"/>
    <n v="0.24"/>
    <n v="6"/>
    <n v="18"/>
    <n v="24"/>
    <n v="4.95"/>
    <n v="6.3"/>
    <m/>
    <m/>
    <n v="11.25"/>
    <n v="1.875"/>
    <n v="48.46"/>
    <n v="2.6922222222222221"/>
    <n v="59.71"/>
    <n v="26.272400000000001"/>
    <n v="33.437599999999996"/>
    <n v="0"/>
    <n v="0"/>
    <n v="2.4879166666666666"/>
    <n v="109.46833333333335"/>
    <n v="139.32333333333332"/>
    <n v="0"/>
    <n v="0"/>
    <n v="0"/>
    <n v="248.79166666666669"/>
    <m/>
    <m/>
    <m/>
    <m/>
    <s v=""/>
    <n v="100"/>
    <n v="0"/>
    <s v=""/>
    <s v=""/>
    <s v=""/>
    <m/>
    <m/>
    <e v="#VALUE!"/>
  </r>
  <r>
    <x v="30"/>
    <x v="2"/>
    <x v="2"/>
    <x v="0"/>
    <n v="1"/>
    <n v="1"/>
    <n v="0.23599999999999999"/>
    <n v="9"/>
    <n v="27"/>
    <n v="36"/>
    <n v="7.47"/>
    <n v="10.5"/>
    <m/>
    <m/>
    <n v="17.97"/>
    <n v="1.9966666666666666"/>
    <n v="51.6"/>
    <n v="1.9111111111111112"/>
    <n v="69.569999999999993"/>
    <n v="28.919749582637728"/>
    <n v="40.650250417362265"/>
    <n v="0"/>
    <n v="0"/>
    <n v="1.9324999999999999"/>
    <n v="122.54131179083784"/>
    <n v="172.24682380238249"/>
    <n v="0"/>
    <n v="0"/>
    <n v="0"/>
    <n v="294.78813559322032"/>
    <m/>
    <m/>
    <m/>
    <m/>
    <s v=""/>
    <n v="152.54237288135593"/>
    <n v="0"/>
    <s v=""/>
    <s v=""/>
    <s v=""/>
    <m/>
    <m/>
    <e v="#VALUE!"/>
  </r>
  <r>
    <x v="30"/>
    <x v="2"/>
    <x v="2"/>
    <x v="0"/>
    <n v="5"/>
    <n v="2"/>
    <n v="0.23599999999999999"/>
    <n v="9"/>
    <n v="20"/>
    <n v="29"/>
    <n v="6.48"/>
    <n v="8.6999999999999993"/>
    <m/>
    <m/>
    <n v="15.18"/>
    <n v="1.6866666666666665"/>
    <n v="33.42"/>
    <n v="1.671"/>
    <n v="48.6"/>
    <n v="20.74624505928854"/>
    <n v="27.853754940711458"/>
    <n v="0"/>
    <n v="0"/>
    <n v="1.6758620689655173"/>
    <n v="87.907818047832805"/>
    <n v="118.02438534199771"/>
    <n v="0"/>
    <n v="0"/>
    <n v="0"/>
    <n v="205.93220338983053"/>
    <m/>
    <m/>
    <m/>
    <m/>
    <s v=""/>
    <n v="122.88135593220339"/>
    <n v="0"/>
    <s v=""/>
    <s v=""/>
    <s v=""/>
    <m/>
    <m/>
    <e v="#VALUE!"/>
  </r>
  <r>
    <x v="30"/>
    <x v="2"/>
    <x v="2"/>
    <x v="0"/>
    <n v="9"/>
    <n v="3"/>
    <n v="0.23599999999999999"/>
    <n v="9"/>
    <n v="26"/>
    <n v="35"/>
    <n v="6.46"/>
    <n v="8.67"/>
    <m/>
    <m/>
    <n v="15.129999999999999"/>
    <n v="1.681111111111111"/>
    <n v="49.1"/>
    <n v="1.8884615384615384"/>
    <n v="64.23"/>
    <n v="27.424044943820228"/>
    <n v="36.805955056179783"/>
    <n v="0"/>
    <n v="0"/>
    <n v="1.8351428571428572"/>
    <n v="116.20358027042469"/>
    <n v="155.9574366787279"/>
    <n v="0"/>
    <n v="0"/>
    <n v="0"/>
    <n v="272.16101694915261"/>
    <m/>
    <m/>
    <m/>
    <m/>
    <s v=""/>
    <n v="148.30508474576271"/>
    <n v="0"/>
    <s v=""/>
    <s v=""/>
    <s v=""/>
    <m/>
    <m/>
    <e v="#VALUE!"/>
  </r>
  <r>
    <x v="31"/>
    <x v="2"/>
    <x v="0"/>
    <x v="0"/>
    <n v="2"/>
    <n v="1"/>
    <n v="0.246"/>
    <n v="3"/>
    <n v="7"/>
    <n v="10"/>
    <n v="3.3"/>
    <n v="4.0999999999999996"/>
    <n v="0"/>
    <m/>
    <n v="7.3999999999999995"/>
    <n v="2.4666666666666663"/>
    <n v="20.100000000000001"/>
    <n v="2.8714285714285714"/>
    <n v="27.5"/>
    <n v="12.263513513513514"/>
    <n v="15.236486486486486"/>
    <n v="0"/>
    <n v="0"/>
    <n v="2.75"/>
    <n v="49.851680949241924"/>
    <n v="61.936936936936938"/>
    <n v="0"/>
    <n v="0"/>
    <n v="0"/>
    <n v="111.78861788617886"/>
    <n v="0"/>
    <m/>
    <m/>
    <m/>
    <n v="0"/>
    <n v="40.650406504065039"/>
    <n v="0"/>
    <e v="#DIV/0!"/>
    <s v=""/>
    <s v=""/>
    <m/>
    <m/>
    <e v="#VALUE!"/>
  </r>
  <r>
    <x v="31"/>
    <x v="2"/>
    <x v="0"/>
    <x v="0"/>
    <n v="6"/>
    <n v="2"/>
    <n v="0.246"/>
    <n v="3"/>
    <n v="7"/>
    <n v="10"/>
    <n v="4.5999999999999996"/>
    <n v="7.7"/>
    <n v="0"/>
    <m/>
    <n v="12.3"/>
    <n v="4.1000000000000005"/>
    <n v="38"/>
    <n v="5.4285714285714288"/>
    <n v="50.3"/>
    <n v="18.811382113821132"/>
    <n v="31.488617886178858"/>
    <n v="0"/>
    <n v="0"/>
    <n v="5.0299999999999994"/>
    <n v="76.469032983012738"/>
    <n v="128.00251173243439"/>
    <n v="0"/>
    <n v="0"/>
    <n v="0"/>
    <n v="204.47154471544712"/>
    <n v="0"/>
    <m/>
    <m/>
    <m/>
    <n v="0"/>
    <n v="40.650406504065039"/>
    <n v="0"/>
    <e v="#DIV/0!"/>
    <s v=""/>
    <s v=""/>
    <m/>
    <m/>
    <e v="#VALUE!"/>
  </r>
  <r>
    <x v="31"/>
    <x v="2"/>
    <x v="0"/>
    <x v="0"/>
    <n v="7"/>
    <n v="3"/>
    <n v="0.246"/>
    <n v="3"/>
    <n v="9"/>
    <n v="12"/>
    <n v="5.2"/>
    <n v="10.3"/>
    <n v="0.05"/>
    <m/>
    <n v="15.55"/>
    <n v="5.1833333333333336"/>
    <n v="46.6"/>
    <n v="5.177777777777778"/>
    <n v="62.150000000000006"/>
    <n v="20.783279742765274"/>
    <n v="41.16688102893891"/>
    <n v="0.19983922829581996"/>
    <n v="0"/>
    <n v="5.1791666666666671"/>
    <n v="84.484877003110867"/>
    <n v="167.34504483308501"/>
    <n v="0.81235458656837378"/>
    <n v="0"/>
    <n v="0.81235458656837378"/>
    <n v="252.64227642276424"/>
    <n v="2"/>
    <m/>
    <m/>
    <m/>
    <n v="0.66666666666666663"/>
    <n v="48.780487804878049"/>
    <n v="1.6653269024651661E-2"/>
    <n v="2.4979903536977491E-2"/>
    <s v=""/>
    <s v=""/>
    <m/>
    <m/>
    <e v="#VALUE!"/>
  </r>
  <r>
    <x v="31"/>
    <x v="2"/>
    <x v="1"/>
    <x v="0"/>
    <n v="3"/>
    <n v="1"/>
    <n v="0.24"/>
    <n v="6"/>
    <n v="16"/>
    <n v="22"/>
    <n v="7.4"/>
    <n v="13.3"/>
    <n v="0"/>
    <m/>
    <n v="20.700000000000003"/>
    <n v="3.4500000000000006"/>
    <n v="46.1"/>
    <n v="2.8812500000000001"/>
    <n v="66.800000000000011"/>
    <n v="23.880193236714977"/>
    <n v="42.919806763285031"/>
    <n v="0"/>
    <n v="0"/>
    <n v="3.036363636363637"/>
    <n v="99.500805152979069"/>
    <n v="178.8325281803543"/>
    <n v="0"/>
    <n v="0"/>
    <n v="0"/>
    <n v="278.33333333333337"/>
    <n v="0"/>
    <m/>
    <m/>
    <m/>
    <n v="0"/>
    <n v="91.666666666666671"/>
    <n v="0"/>
    <e v="#DIV/0!"/>
    <s v=""/>
    <s v=""/>
    <m/>
    <m/>
    <e v="#VALUE!"/>
  </r>
  <r>
    <x v="31"/>
    <x v="2"/>
    <x v="1"/>
    <x v="0"/>
    <n v="4"/>
    <n v="2"/>
    <n v="0.24"/>
    <n v="6"/>
    <n v="18"/>
    <n v="24"/>
    <n v="7.9"/>
    <n v="17.3"/>
    <n v="0.5"/>
    <m/>
    <n v="25.700000000000003"/>
    <n v="4.2833333333333341"/>
    <n v="57.2"/>
    <n v="3.177777777777778"/>
    <n v="82.9"/>
    <n v="25.482879377431907"/>
    <n v="55.804280155642019"/>
    <n v="1.6128404669260699"/>
    <n v="0"/>
    <n v="3.4541666666666671"/>
    <n v="106.17866407263296"/>
    <n v="232.51783398184176"/>
    <n v="6.7201686121919577"/>
    <n v="0"/>
    <n v="6.7201686121919577"/>
    <n v="345.41666666666669"/>
    <n v="9"/>
    <m/>
    <m/>
    <m/>
    <n v="1.5"/>
    <n v="100"/>
    <n v="6.7201686121919582E-2"/>
    <n v="4.4801124081279724E-2"/>
    <s v=""/>
    <s v=""/>
    <m/>
    <m/>
    <e v="#VALUE!"/>
  </r>
  <r>
    <x v="31"/>
    <x v="2"/>
    <x v="1"/>
    <x v="0"/>
    <n v="8"/>
    <n v="3"/>
    <n v="0.24"/>
    <n v="6"/>
    <n v="18"/>
    <n v="24"/>
    <n v="8.1999999999999993"/>
    <n v="14.97"/>
    <n v="0.27"/>
    <m/>
    <n v="23.44"/>
    <n v="3.9066666666666667"/>
    <n v="59.7"/>
    <n v="3.3166666666666669"/>
    <n v="83.14"/>
    <n v="29.084812286689413"/>
    <n v="53.097517064846414"/>
    <n v="0.95767064846416383"/>
    <n v="0"/>
    <n v="3.4641666666666668"/>
    <n v="121.18671786120589"/>
    <n v="221.23965443686006"/>
    <n v="3.9902943686006829"/>
    <n v="0"/>
    <n v="3.9902943686006829"/>
    <n v="346.41666666666669"/>
    <n v="9"/>
    <m/>
    <m/>
    <m/>
    <n v="1.5"/>
    <n v="100"/>
    <n v="3.9902943686006831E-2"/>
    <n v="2.6601962457337886E-2"/>
    <s v=""/>
    <s v=""/>
    <m/>
    <m/>
    <e v="#VALUE!"/>
  </r>
  <r>
    <x v="31"/>
    <x v="2"/>
    <x v="2"/>
    <x v="0"/>
    <n v="1"/>
    <n v="1"/>
    <n v="0.23599999999999999"/>
    <n v="9"/>
    <n v="27"/>
    <n v="36"/>
    <n v="9.9"/>
    <n v="24.21"/>
    <n v="0.82"/>
    <m/>
    <n v="34.93"/>
    <n v="3.8811111111111112"/>
    <n v="64.8"/>
    <n v="2.4"/>
    <n v="99.72999999999999"/>
    <n v="28.265874606355567"/>
    <n v="69.122911537360437"/>
    <n v="2.3412138562839959"/>
    <n v="0"/>
    <n v="2.7702777777777774"/>
    <n v="119.77065511167613"/>
    <n v="292.89369295491713"/>
    <n v="9.9203976961186271"/>
    <n v="0"/>
    <n v="9.9203976961186271"/>
    <n v="422.58474576271192"/>
    <n v="14"/>
    <m/>
    <m/>
    <m/>
    <n v="1.5555555555555556"/>
    <n v="152.54237288135593"/>
    <n v="6.5033718230111004E-2"/>
    <n v="4.1807390290785645E-2"/>
    <s v=""/>
    <s v=""/>
    <m/>
    <m/>
    <e v="#VALUE!"/>
  </r>
  <r>
    <x v="31"/>
    <x v="2"/>
    <x v="2"/>
    <x v="0"/>
    <n v="5"/>
    <n v="2"/>
    <n v="0.23599999999999999"/>
    <n v="9"/>
    <n v="24"/>
    <n v="33"/>
    <n v="8.8000000000000007"/>
    <n v="20.100000000000001"/>
    <n v="0.17"/>
    <m/>
    <n v="29.070000000000004"/>
    <n v="3.2300000000000004"/>
    <n v="75.400000000000006"/>
    <n v="3.1416666666666671"/>
    <n v="104.47000000000001"/>
    <n v="31.624905400756795"/>
    <n v="72.234158926728583"/>
    <n v="0.61093567251461989"/>
    <n v="0"/>
    <n v="3.165757575757576"/>
    <n v="134.00383644388472"/>
    <n v="306.07694460478217"/>
    <n v="2.5887104767568641"/>
    <n v="0"/>
    <n v="2.5887104767568641"/>
    <n v="442.66949152542378"/>
    <n v="7"/>
    <m/>
    <m/>
    <m/>
    <n v="0.77777777777777779"/>
    <n v="139.83050847457628"/>
    <n v="1.8513202197412724E-2"/>
    <n v="2.3802688539530645E-2"/>
    <s v=""/>
    <s v=""/>
    <m/>
    <m/>
    <e v="#VALUE!"/>
  </r>
  <r>
    <x v="31"/>
    <x v="2"/>
    <x v="2"/>
    <x v="0"/>
    <n v="9"/>
    <n v="3"/>
    <n v="0.23599999999999999"/>
    <n v="9"/>
    <n v="25"/>
    <n v="34"/>
    <n v="11.7"/>
    <n v="27.3"/>
    <n v="0.36"/>
    <m/>
    <n v="39.36"/>
    <n v="4.3733333333333331"/>
    <n v="61.7"/>
    <n v="2.468"/>
    <n v="101.06"/>
    <n v="30.040701219512194"/>
    <n v="70.094969512195121"/>
    <n v="0.92432926829268292"/>
    <n v="0"/>
    <n v="2.9723529411764709"/>
    <n v="127.29110686233982"/>
    <n v="297.01258267879291"/>
    <n v="3.9166494419181483"/>
    <n v="0"/>
    <n v="3.9166494419181483"/>
    <n v="428.22033898305085"/>
    <n v="12"/>
    <m/>
    <m/>
    <m/>
    <n v="1.3333333333333333"/>
    <n v="144.06779661016949"/>
    <n v="2.7186154949784793E-2"/>
    <n v="2.0389616212338597E-2"/>
    <s v=""/>
    <s v=""/>
    <m/>
    <m/>
    <e v="#VALUE!"/>
  </r>
  <r>
    <x v="32"/>
    <x v="2"/>
    <x v="0"/>
    <x v="0"/>
    <n v="2"/>
    <n v="1"/>
    <n v="0.246"/>
    <n v="3"/>
    <n v="9"/>
    <n v="12"/>
    <n v="5.4"/>
    <n v="20.2"/>
    <n v="7.2"/>
    <n v="2.4"/>
    <n v="35.200000000000003"/>
    <n v="11.733333333333334"/>
    <n v="100.3"/>
    <n v="11.144444444444444"/>
    <n v="135.5"/>
    <n v="20.78693181818182"/>
    <n v="77.758522727272705"/>
    <n v="27.71590909090909"/>
    <n v="9.2386363636363633"/>
    <n v="11.291666666666666"/>
    <n v="84.499722838137487"/>
    <n v="316.09155580192157"/>
    <n v="112.66629711751662"/>
    <n v="37.555432372505543"/>
    <n v="150.22172949002217"/>
    <n v="550.81300813008113"/>
    <n v="31"/>
    <n v="77"/>
    <n v="11.72"/>
    <m/>
    <n v="10.333333333333334"/>
    <n v="48.780487804878049"/>
    <n v="2.3096590909090908"/>
    <n v="0.22351539589442812"/>
    <n v="2.4838709677419355"/>
    <n v="1252.0325203252032"/>
    <m/>
    <m/>
    <n v="2.9995572609208973E-2"/>
  </r>
  <r>
    <x v="32"/>
    <x v="2"/>
    <x v="0"/>
    <x v="0"/>
    <n v="6"/>
    <n v="2"/>
    <n v="0.246"/>
    <n v="3"/>
    <n v="9"/>
    <n v="12"/>
    <n v="5.7"/>
    <n v="15.5"/>
    <n v="5.2"/>
    <n v="2.0099999999999998"/>
    <n v="28.409999999999997"/>
    <n v="9.4699999999999989"/>
    <n v="131.1"/>
    <n v="14.566666666666666"/>
    <n v="159.51"/>
    <n v="32.003062302006342"/>
    <n v="87.025871172122493"/>
    <n v="29.195776135163676"/>
    <n v="11.285290390707498"/>
    <n v="13.292499999999999"/>
    <n v="130.09374919514772"/>
    <n v="353.76370395171745"/>
    <n v="118.68201680960844"/>
    <n v="45.875164189867881"/>
    <n v="164.55718099947632"/>
    <n v="648.41463414634143"/>
    <n v="22"/>
    <n v="59"/>
    <n v="9.9"/>
    <m/>
    <n v="7.333333333333333"/>
    <n v="48.780487804878049"/>
    <n v="2.432981344596973"/>
    <n v="0.33177018335413272"/>
    <n v="2.6818181818181817"/>
    <n v="959.34959349593487"/>
    <m/>
    <m/>
    <n v="4.7819027079269071E-2"/>
  </r>
  <r>
    <x v="32"/>
    <x v="2"/>
    <x v="0"/>
    <x v="0"/>
    <n v="7"/>
    <n v="3"/>
    <n v="0.246"/>
    <n v="3"/>
    <n v="9"/>
    <n v="12"/>
    <n v="4.3"/>
    <n v="16.7"/>
    <n v="7.5"/>
    <n v="4.37"/>
    <n v="32.869999999999997"/>
    <n v="10.956666666666665"/>
    <n v="104.6"/>
    <n v="11.622222222222222"/>
    <n v="137.47"/>
    <n v="17.983602068755705"/>
    <n v="69.843291755400074"/>
    <n v="31.366747794341347"/>
    <n v="18.276358381502892"/>
    <n v="11.455833333333333"/>
    <n v="73.104073450226437"/>
    <n v="283.91582014390275"/>
    <n v="127.50710485504612"/>
    <n v="74.294139762206882"/>
    <n v="201.80124461725302"/>
    <n v="558.82113821138216"/>
    <n v="24"/>
    <n v="103"/>
    <n v="19.25"/>
    <m/>
    <n v="8"/>
    <n v="48.780487804878049"/>
    <n v="2.6138956495284456"/>
    <n v="0.32673695619105569"/>
    <n v="4.291666666666667"/>
    <n v="1674.7967479674796"/>
    <m/>
    <m/>
    <n v="4.4360093158987604E-2"/>
  </r>
  <r>
    <x v="32"/>
    <x v="2"/>
    <x v="1"/>
    <x v="0"/>
    <n v="3"/>
    <n v="1"/>
    <n v="0.24"/>
    <n v="6"/>
    <n v="18"/>
    <n v="24"/>
    <n v="7.9"/>
    <n v="29.2"/>
    <n v="14.6"/>
    <n v="5.28"/>
    <n v="56.980000000000004"/>
    <n v="9.4966666666666679"/>
    <n v="123.5"/>
    <n v="6.8611111111111107"/>
    <n v="180.48000000000002"/>
    <n v="25.022674622674625"/>
    <n v="92.488873288873279"/>
    <n v="46.244436644436639"/>
    <n v="16.724015444015446"/>
    <n v="7.5200000000000005"/>
    <n v="104.26114426114428"/>
    <n v="385.37030537030535"/>
    <n v="192.68515268515267"/>
    <n v="69.6833976833977"/>
    <n v="262.36855036855036"/>
    <n v="752"/>
    <n v="65"/>
    <n v="168"/>
    <n v="25.46"/>
    <m/>
    <n v="10.833333333333334"/>
    <n v="100"/>
    <n v="1.9268515268515267"/>
    <n v="0.17786321786321785"/>
    <n v="2.5846153846153848"/>
    <n v="2800.0000000000005"/>
    <m/>
    <m/>
    <n v="2.4886927744070603E-2"/>
  </r>
  <r>
    <x v="32"/>
    <x v="2"/>
    <x v="1"/>
    <x v="0"/>
    <n v="4"/>
    <n v="2"/>
    <n v="0.24"/>
    <n v="6"/>
    <n v="18"/>
    <n v="24"/>
    <n v="5.5"/>
    <n v="23.2"/>
    <n v="10.9"/>
    <n v="4"/>
    <n v="43.6"/>
    <n v="7.2666666666666666"/>
    <n v="148.19999999999999"/>
    <n v="8.2333333333333325"/>
    <n v="191.79999999999998"/>
    <n v="24.194954128440365"/>
    <n v="102.05871559633025"/>
    <n v="47.949999999999996"/>
    <n v="17.596330275229356"/>
    <n v="7.9916666666666663"/>
    <n v="100.81230886850153"/>
    <n v="425.24464831804272"/>
    <n v="199.79166666666666"/>
    <n v="73.318042813455648"/>
    <n v="273.10970948012232"/>
    <n v="799.16666666666652"/>
    <n v="37"/>
    <n v="99"/>
    <n v="18.5"/>
    <m/>
    <n v="6.166666666666667"/>
    <n v="100"/>
    <n v="1.9979166666666666"/>
    <n v="0.32398648648648648"/>
    <n v="2.6756756756756759"/>
    <n v="1650.0000000000005"/>
    <m/>
    <m/>
    <n v="4.4435177462700377E-2"/>
  </r>
  <r>
    <x v="32"/>
    <x v="2"/>
    <x v="1"/>
    <x v="0"/>
    <n v="8"/>
    <n v="3"/>
    <n v="0.24"/>
    <n v="6"/>
    <n v="18"/>
    <n v="24"/>
    <n v="7.3"/>
    <n v="16.7"/>
    <n v="7.5"/>
    <n v="6.13"/>
    <n v="37.630000000000003"/>
    <n v="6.2716666666666674"/>
    <n v="147.30000000000001"/>
    <n v="8.1833333333333336"/>
    <n v="184.93"/>
    <n v="35.875338825405258"/>
    <n v="82.070980600584633"/>
    <n v="36.858224820621842"/>
    <n v="30.125455753388252"/>
    <n v="7.7054166666666672"/>
    <n v="149.48057843918858"/>
    <n v="341.96241916910265"/>
    <n v="153.57593675259102"/>
    <n v="125.52273230578439"/>
    <n v="279.09866905837544"/>
    <n v="770.54166666666663"/>
    <n v="41"/>
    <n v="166"/>
    <n v="28.1"/>
    <m/>
    <n v="6.833333333333333"/>
    <n v="100"/>
    <n v="1.5357593675259102"/>
    <n v="0.22474527329647467"/>
    <n v="4.0487804878048781"/>
    <n v="2766.666666666667"/>
    <m/>
    <m/>
    <n v="4.5369662279199169E-2"/>
  </r>
  <r>
    <x v="32"/>
    <x v="2"/>
    <x v="2"/>
    <x v="0"/>
    <n v="1"/>
    <n v="1"/>
    <n v="0.23599999999999999"/>
    <n v="9"/>
    <n v="26"/>
    <n v="35"/>
    <n v="6.3"/>
    <n v="23.9"/>
    <n v="11.5"/>
    <n v="4.08"/>
    <n v="45.78"/>
    <n v="5.0866666666666669"/>
    <n v="149.4"/>
    <n v="5.7461538461538462"/>
    <n v="195.18"/>
    <n v="26.859633027522932"/>
    <n v="101.89606815203145"/>
    <n v="49.029488859764093"/>
    <n v="17.394809960681521"/>
    <n v="5.5765714285714285"/>
    <n v="113.81200435391074"/>
    <n v="431.76300064420104"/>
    <n v="207.75207143967836"/>
    <n v="73.706821867294579"/>
    <n v="281.45889330697293"/>
    <n v="827.03389830508479"/>
    <n v="46"/>
    <n v="149"/>
    <n v="20.75"/>
    <m/>
    <n v="5.1111111111111107"/>
    <n v="148.30508474576271"/>
    <n v="1.4008425388504027"/>
    <n v="0.27407788803594835"/>
    <n v="3.2391304347826089"/>
    <n v="2455.273069679849"/>
    <m/>
    <m/>
    <n v="3.0019806260044815E-2"/>
  </r>
  <r>
    <x v="32"/>
    <x v="2"/>
    <x v="2"/>
    <x v="0"/>
    <n v="5"/>
    <n v="2"/>
    <n v="0.23599999999999999"/>
    <n v="9"/>
    <n v="27"/>
    <n v="36"/>
    <n v="9.5"/>
    <n v="34.200000000000003"/>
    <n v="15.5"/>
    <n v="5.23"/>
    <n v="64.430000000000007"/>
    <n v="7.1588888888888897"/>
    <n v="139.1"/>
    <n v="5.1518518518518519"/>
    <n v="203.53"/>
    <n v="30.009855657302499"/>
    <n v="108.03548036628899"/>
    <n v="48.963448704019868"/>
    <n v="16.521215272388638"/>
    <n v="5.6536111111111111"/>
    <n v="127.16040532755297"/>
    <n v="457.77745917919066"/>
    <n v="207.47224027127064"/>
    <n v="70.005149459273895"/>
    <n v="277.47738973054453"/>
    <n v="862.41525423728808"/>
    <m/>
    <n v="195"/>
    <n v="26.84"/>
    <m/>
    <s v=""/>
    <n v="152.54237288135593"/>
    <n v="1.3600957973338852"/>
    <s v=""/>
    <s v=""/>
    <s v=""/>
    <m/>
    <m/>
    <e v="#VALUE!"/>
  </r>
  <r>
    <x v="32"/>
    <x v="2"/>
    <x v="2"/>
    <x v="0"/>
    <n v="9"/>
    <n v="3"/>
    <n v="0.23599999999999999"/>
    <n v="9"/>
    <n v="27"/>
    <n v="36"/>
    <n v="9.6"/>
    <n v="34.200000000000003"/>
    <n v="14.4"/>
    <n v="6.76"/>
    <n v="64.960000000000008"/>
    <n v="7.217777777777779"/>
    <n v="137"/>
    <n v="5.0740740740740744"/>
    <n v="201.96"/>
    <n v="29.846305418719211"/>
    <n v="106.32746305418719"/>
    <n v="44.769458128078817"/>
    <n v="21.016773399014777"/>
    <n v="5.61"/>
    <n v="126.46739584203057"/>
    <n v="450.54009768723387"/>
    <n v="189.70109376304583"/>
    <n v="89.054124572096512"/>
    <n v="278.75521833514233"/>
    <n v="855.76271186440681"/>
    <m/>
    <n v="204"/>
    <n v="32.799999999999997"/>
    <m/>
    <s v=""/>
    <n v="152.54237288135593"/>
    <n v="1.2435960591133004"/>
    <s v=""/>
    <s v=""/>
    <s v=""/>
    <m/>
    <m/>
    <e v="#VALUE!"/>
  </r>
  <r>
    <x v="33"/>
    <x v="2"/>
    <x v="0"/>
    <x v="0"/>
    <n v="2"/>
    <n v="1"/>
    <n v="0.246"/>
    <n v="3"/>
    <n v="9"/>
    <n v="12"/>
    <n v="5.08"/>
    <n v="23.3"/>
    <n v="13.55"/>
    <n v="14.13"/>
    <n v="56.060000000000009"/>
    <n v="18.686666666666671"/>
    <n v="86.3"/>
    <n v="9.5888888888888886"/>
    <n v="142.36000000000001"/>
    <n v="12.900264002854083"/>
    <n v="59.168533713877984"/>
    <n v="34.409168747770245"/>
    <n v="35.882033535497676"/>
    <n v="11.863333333333335"/>
    <n v="52.440097572577578"/>
    <n v="240.52249477186172"/>
    <n v="139.87466970638312"/>
    <n v="145.86192494104748"/>
    <n v="285.73659464743059"/>
    <n v="578.69918699186996"/>
    <n v="58"/>
    <n v="194"/>
    <n v="47.98"/>
    <m/>
    <n v="19.333333333333332"/>
    <n v="48.780487804878049"/>
    <n v="2.867430728980854"/>
    <n v="0.14831538253349247"/>
    <n v="3.3448275862068964"/>
    <n v="3154.4715447154467"/>
    <m/>
    <m/>
    <n v="4.6239733937497016E-2"/>
  </r>
  <r>
    <x v="33"/>
    <x v="2"/>
    <x v="0"/>
    <x v="0"/>
    <n v="6"/>
    <n v="2"/>
    <n v="0.246"/>
    <n v="3"/>
    <n v="9"/>
    <n v="12"/>
    <n v="3.68"/>
    <n v="23.6"/>
    <n v="10.67"/>
    <n v="25.41"/>
    <n v="63.36"/>
    <n v="21.12"/>
    <n v="136.9"/>
    <n v="15.211111111111112"/>
    <n v="200.26"/>
    <n v="11.631262626262627"/>
    <n v="74.591792929292936"/>
    <n v="33.724340277777777"/>
    <n v="80.312604166666674"/>
    <n v="16.688333333333333"/>
    <n v="47.281555391311493"/>
    <n v="303.21867044428024"/>
    <n v="137.09081413730803"/>
    <n v="326.47400067750681"/>
    <n v="463.56481481481484"/>
    <n v="814.06504065040656"/>
    <n v="42"/>
    <n v="212"/>
    <n v="66.599999999999994"/>
    <m/>
    <n v="14"/>
    <n v="48.780487804878049"/>
    <n v="2.8103616898148145"/>
    <n v="0.20074012070105818"/>
    <n v="5.0476190476190474"/>
    <n v="3447.1544715447149"/>
    <m/>
    <m/>
    <n v="9.4708259630503167E-2"/>
  </r>
  <r>
    <x v="33"/>
    <x v="2"/>
    <x v="0"/>
    <x v="0"/>
    <n v="7"/>
    <n v="3"/>
    <n v="0.246"/>
    <n v="3"/>
    <n v="9"/>
    <n v="12"/>
    <n v="4.21"/>
    <n v="22.6"/>
    <n v="12.12"/>
    <n v="23.47"/>
    <n v="62.4"/>
    <n v="20.8"/>
    <n v="124.5"/>
    <n v="13.833333333333334"/>
    <n v="186.9"/>
    <n v="12.609759615384615"/>
    <n v="67.691346153846169"/>
    <n v="36.301730769230772"/>
    <n v="70.29716346153846"/>
    <n v="15.575000000000001"/>
    <n v="51.25918542839274"/>
    <n v="275.16807379612266"/>
    <n v="147.56801125703566"/>
    <n v="285.76082707942464"/>
    <n v="433.32883833646031"/>
    <n v="759.75609756097572"/>
    <n v="49"/>
    <n v="201"/>
    <n v="62.96"/>
    <m/>
    <n v="16.333333333333332"/>
    <n v="48.780487804878049"/>
    <n v="3.0251442307692309"/>
    <n v="0.1852129120879121"/>
    <n v="4.1020408163265305"/>
    <n v="3268.2926829268295"/>
    <m/>
    <m/>
    <n v="8.7434282912361272E-2"/>
  </r>
  <r>
    <x v="33"/>
    <x v="2"/>
    <x v="1"/>
    <x v="0"/>
    <n v="3"/>
    <n v="1"/>
    <n v="0.24"/>
    <n v="6"/>
    <n v="18"/>
    <n v="24"/>
    <n v="7.44"/>
    <n v="41.5"/>
    <n v="19.3"/>
    <n v="19.02"/>
    <n v="87.259999999999991"/>
    <n v="14.543333333333331"/>
    <n v="138.9"/>
    <n v="7.7166666666666668"/>
    <n v="226.16"/>
    <n v="19.282952097180843"/>
    <n v="107.55947742379098"/>
    <n v="50.0216364886546"/>
    <n v="49.295933990373598"/>
    <n v="9.4233333333333338"/>
    <n v="80.345633738253511"/>
    <n v="448.16448926579579"/>
    <n v="208.42348536939417"/>
    <n v="205.39972495988999"/>
    <n v="413.82321032928417"/>
    <n v="942.33333333333348"/>
    <n v="91"/>
    <n v="286"/>
    <n v="65.260000000000005"/>
    <m/>
    <n v="15.166666666666666"/>
    <n v="100"/>
    <n v="2.0842348536939417"/>
    <n v="0.13742207826553463"/>
    <n v="3.1428571428571428"/>
    <n v="4766.666666666667"/>
    <m/>
    <m/>
    <n v="4.3090851390186709E-2"/>
  </r>
  <r>
    <x v="33"/>
    <x v="2"/>
    <x v="1"/>
    <x v="0"/>
    <n v="4"/>
    <n v="2"/>
    <n v="0.24"/>
    <n v="6"/>
    <n v="18"/>
    <n v="24"/>
    <n v="2.62"/>
    <n v="29.2"/>
    <n v="10.65"/>
    <n v="24.62"/>
    <n v="67.09"/>
    <n v="11.181666666666667"/>
    <n v="145.4"/>
    <n v="8.0777777777777775"/>
    <n v="212.49"/>
    <n v="8.2981636607542111"/>
    <n v="92.48335072290952"/>
    <n v="33.731085109554328"/>
    <n v="77.977400506781933"/>
    <n v="8.8537499999999998"/>
    <n v="34.575681919809213"/>
    <n v="385.34729467878969"/>
    <n v="140.54618795647639"/>
    <n v="324.90583544492472"/>
    <n v="465.45202340140111"/>
    <n v="885.375"/>
    <n v="46"/>
    <n v="188"/>
    <n v="61.55"/>
    <m/>
    <n v="7.666666666666667"/>
    <n v="100"/>
    <n v="1.405461879564764"/>
    <n v="0.18332111472583879"/>
    <n v="4.0869565217391308"/>
    <n v="3133.3333333333339"/>
    <m/>
    <m/>
    <n v="0.10369335173774191"/>
  </r>
  <r>
    <x v="33"/>
    <x v="2"/>
    <x v="1"/>
    <x v="0"/>
    <n v="8"/>
    <n v="3"/>
    <n v="0.24"/>
    <n v="6"/>
    <n v="18"/>
    <n v="24"/>
    <n v="4.1100000000000003"/>
    <n v="29"/>
    <n v="12"/>
    <n v="27.18"/>
    <n v="72.289999999999992"/>
    <n v="12.048333333333332"/>
    <n v="174.7"/>
    <n v="9.7055555555555557"/>
    <n v="246.98999999999998"/>
    <n v="14.042452621386085"/>
    <n v="99.082999031677971"/>
    <n v="40.999861668280538"/>
    <n v="92.864686678655417"/>
    <n v="10.29125"/>
    <n v="58.510219255775354"/>
    <n v="412.8458292986582"/>
    <n v="170.8327569511689"/>
    <n v="386.93619449439757"/>
    <n v="557.76895144556647"/>
    <n v="1029.125"/>
    <n v="58"/>
    <n v="241"/>
    <n v="75.3"/>
    <m/>
    <n v="9.6666666666666661"/>
    <n v="100"/>
    <n v="1.7083275695116891"/>
    <n v="0.17672354167362303"/>
    <n v="4.1551724137931032"/>
    <n v="4016.666666666667"/>
    <m/>
    <m/>
    <n v="9.6332662529725527E-2"/>
  </r>
  <r>
    <x v="33"/>
    <x v="2"/>
    <x v="2"/>
    <x v="0"/>
    <n v="1"/>
    <n v="1"/>
    <n v="0.23599999999999999"/>
    <n v="9"/>
    <n v="26"/>
    <n v="35"/>
    <n v="0.94"/>
    <n v="22.6"/>
    <n v="7.26"/>
    <n v="24.71"/>
    <n v="55.510000000000005"/>
    <n v="6.1677777777777782"/>
    <n v="147"/>
    <n v="5.6538461538461542"/>
    <n v="202.51"/>
    <n v="3.4292812105926855"/>
    <n v="82.448675914249677"/>
    <n v="26.48572509457755"/>
    <n v="90.146317780580063"/>
    <n v="5.7859999999999996"/>
    <n v="14.530852587257144"/>
    <n v="349.3587962468207"/>
    <n v="112.22764870583708"/>
    <n v="381.97592279906809"/>
    <n v="494.2035715049052"/>
    <n v="858.09322033898297"/>
    <n v="32"/>
    <n v="163"/>
    <n v="60.41"/>
    <m/>
    <n v="3.5555555555555554"/>
    <n v="148.30508474576271"/>
    <n v="0.75673500270221572"/>
    <n v="0.21283171950999819"/>
    <n v="5.09375"/>
    <n v="2685.9698681732584"/>
    <m/>
    <m/>
    <n v="0.14221154426384233"/>
  </r>
  <r>
    <x v="33"/>
    <x v="2"/>
    <x v="2"/>
    <x v="0"/>
    <n v="5"/>
    <n v="2"/>
    <n v="0.23599999999999999"/>
    <n v="9"/>
    <n v="27"/>
    <n v="36"/>
    <n v="4.08"/>
    <n v="34.4"/>
    <n v="13.04"/>
    <n v="31.6"/>
    <n v="83.12"/>
    <n v="9.2355555555555569"/>
    <n v="160"/>
    <n v="5.9259259259259256"/>
    <n v="243.12"/>
    <n v="11.933705486044273"/>
    <n v="100.61751684311838"/>
    <n v="38.14105871029836"/>
    <n v="92.427718960538982"/>
    <n v="6.7533333333333339"/>
    <n v="50.566548669679129"/>
    <n v="426.34541035219655"/>
    <n v="161.61465555211171"/>
    <n v="391.64287695143639"/>
    <n v="553.25753250354808"/>
    <n v="1030.1694915254238"/>
    <m/>
    <n v="246"/>
    <n v="85.33"/>
    <m/>
    <s v=""/>
    <n v="152.54237288135593"/>
    <n v="1.0594738530638435"/>
    <s v=""/>
    <s v=""/>
    <s v=""/>
    <m/>
    <m/>
    <e v="#VALUE!"/>
  </r>
  <r>
    <x v="33"/>
    <x v="2"/>
    <x v="2"/>
    <x v="0"/>
    <n v="9"/>
    <n v="3"/>
    <n v="0.23599999999999999"/>
    <n v="9"/>
    <n v="25"/>
    <n v="34"/>
    <n v="2.96"/>
    <n v="36.9"/>
    <n v="12.56"/>
    <n v="37.35"/>
    <n v="89.77000000000001"/>
    <n v="9.9744444444444458"/>
    <n v="167"/>
    <n v="6.68"/>
    <n v="256.77"/>
    <n v="8.4665166536704888"/>
    <n v="105.54542720285171"/>
    <n v="35.925489584493697"/>
    <n v="106.83256655898406"/>
    <n v="7.5520588235294115"/>
    <n v="35.875070566400375"/>
    <n v="447.22638645276152"/>
    <n v="152.22665078175297"/>
    <n v="452.68036677535616"/>
    <n v="604.90701755710916"/>
    <n v="1088.0084745762711"/>
    <m/>
    <n v="313"/>
    <n v="95.4"/>
    <m/>
    <s v=""/>
    <n v="144.06779661016949"/>
    <n v="1.0566320466027559"/>
    <s v=""/>
    <s v=""/>
    <s v=""/>
    <m/>
    <m/>
    <e v="#VALUE!"/>
  </r>
  <r>
    <x v="34"/>
    <x v="3"/>
    <x v="0"/>
    <x v="0"/>
    <n v="2"/>
    <n v="1"/>
    <n v="0.246"/>
    <n v="3"/>
    <n v="5"/>
    <n v="8"/>
    <n v="0.53"/>
    <n v="0.33"/>
    <m/>
    <m/>
    <n v="0.8600000000000001"/>
    <n v="0.28666666666666668"/>
    <n v="1.2"/>
    <n v="0.24"/>
    <n v="2.06"/>
    <n v="1.2695348837209302"/>
    <n v="0.79046511627906968"/>
    <n v="0"/>
    <n v="0"/>
    <n v="0.25750000000000001"/>
    <n v="5.1607109094346759"/>
    <n v="3.2132728304027225"/>
    <n v="0"/>
    <n v="0"/>
    <n v="0"/>
    <n v="8.3739837398373993"/>
    <m/>
    <m/>
    <m/>
    <m/>
    <s v=""/>
    <n v="32.520325203252035"/>
    <n v="0"/>
    <s v=""/>
    <s v=""/>
    <s v=""/>
    <m/>
    <m/>
    <e v="#VALUE!"/>
  </r>
  <r>
    <x v="34"/>
    <x v="3"/>
    <x v="0"/>
    <x v="0"/>
    <n v="6"/>
    <n v="2"/>
    <n v="0.246"/>
    <n v="3"/>
    <n v="8"/>
    <n v="11"/>
    <n v="0.49"/>
    <n v="0.33"/>
    <m/>
    <m/>
    <n v="0.82000000000000006"/>
    <n v="0.27333333333333337"/>
    <n v="2.29"/>
    <n v="0.28625"/>
    <n v="3.1100000000000003"/>
    <n v="1.8584146341463417"/>
    <n v="1.2515853658536586"/>
    <n v="0"/>
    <n v="0"/>
    <n v="0.28272727272727277"/>
    <n v="7.55453103311521"/>
    <n v="5.0877453896490188"/>
    <n v="0"/>
    <n v="0"/>
    <n v="0"/>
    <n v="12.64227642276423"/>
    <m/>
    <m/>
    <m/>
    <m/>
    <s v=""/>
    <n v="44.715447154471548"/>
    <n v="0"/>
    <s v=""/>
    <s v=""/>
    <s v=""/>
    <m/>
    <m/>
    <e v="#VALUE!"/>
  </r>
  <r>
    <x v="34"/>
    <x v="3"/>
    <x v="0"/>
    <x v="0"/>
    <n v="7"/>
    <n v="3"/>
    <n v="0.246"/>
    <n v="3"/>
    <n v="8"/>
    <n v="11"/>
    <n v="0.41"/>
    <n v="0.25"/>
    <m/>
    <m/>
    <n v="0.65999999999999992"/>
    <n v="0.21999999999999997"/>
    <n v="2.17"/>
    <n v="0.27124999999999999"/>
    <n v="2.83"/>
    <n v="1.7580303030303031"/>
    <n v="1.0719696969696972"/>
    <n v="0"/>
    <n v="0"/>
    <n v="0.25727272727272726"/>
    <n v="7.1464646464646471"/>
    <n v="4.3576003941857611"/>
    <n v="0"/>
    <n v="0"/>
    <n v="0"/>
    <n v="11.504065040650408"/>
    <m/>
    <m/>
    <m/>
    <m/>
    <s v=""/>
    <n v="44.715447154471548"/>
    <n v="0"/>
    <s v=""/>
    <s v=""/>
    <s v=""/>
    <m/>
    <m/>
    <e v="#VALUE!"/>
  </r>
  <r>
    <x v="34"/>
    <x v="3"/>
    <x v="1"/>
    <x v="0"/>
    <n v="3"/>
    <n v="1"/>
    <n v="0.24"/>
    <n v="6"/>
    <n v="16"/>
    <n v="22"/>
    <n v="1.37"/>
    <n v="1.02"/>
    <m/>
    <m/>
    <n v="2.39"/>
    <n v="0.39833333333333337"/>
    <n v="4.13"/>
    <n v="0.25812499999999999"/>
    <n v="6.52"/>
    <n v="3.7374058577405855"/>
    <n v="2.782594142259414"/>
    <n v="0"/>
    <n v="0"/>
    <n v="0.29636363636363633"/>
    <n v="15.572524407252441"/>
    <n v="11.594142259414225"/>
    <n v="0"/>
    <n v="0"/>
    <n v="0"/>
    <n v="27.166666666666664"/>
    <m/>
    <m/>
    <m/>
    <m/>
    <s v=""/>
    <n v="91.666666666666671"/>
    <n v="0"/>
    <s v=""/>
    <s v=""/>
    <s v=""/>
    <m/>
    <m/>
    <e v="#VALUE!"/>
  </r>
  <r>
    <x v="34"/>
    <x v="3"/>
    <x v="1"/>
    <x v="0"/>
    <n v="4"/>
    <n v="2"/>
    <n v="0.24"/>
    <n v="6"/>
    <n v="13"/>
    <n v="19"/>
    <n v="1.1200000000000001"/>
    <n v="0.64"/>
    <m/>
    <m/>
    <n v="1.7600000000000002"/>
    <n v="0.29333333333333339"/>
    <n v="4.09"/>
    <n v="0.31461538461538463"/>
    <n v="5.85"/>
    <n v="3.7227272727272727"/>
    <n v="2.127272727272727"/>
    <n v="0"/>
    <n v="0"/>
    <n v="0.30789473684210522"/>
    <n v="15.511363636363637"/>
    <n v="8.8636363636363633"/>
    <n v="0"/>
    <n v="0"/>
    <n v="0"/>
    <n v="24.375"/>
    <m/>
    <m/>
    <m/>
    <m/>
    <s v=""/>
    <n v="79.166666666666671"/>
    <n v="0"/>
    <s v=""/>
    <s v=""/>
    <s v=""/>
    <m/>
    <m/>
    <e v="#VALUE!"/>
  </r>
  <r>
    <x v="34"/>
    <x v="3"/>
    <x v="1"/>
    <x v="0"/>
    <n v="8"/>
    <n v="3"/>
    <n v="0.24"/>
    <n v="6"/>
    <n v="18"/>
    <n v="24"/>
    <n v="1.18"/>
    <n v="0.78"/>
    <m/>
    <m/>
    <n v="1.96"/>
    <n v="0.32666666666666666"/>
    <n v="5.33"/>
    <n v="0.2961111111111111"/>
    <n v="7.29"/>
    <n v="4.3888775510204079"/>
    <n v="2.9011224489795917"/>
    <n v="0"/>
    <n v="0"/>
    <n v="0.30375000000000002"/>
    <n v="18.286989795918366"/>
    <n v="12.088010204081632"/>
    <n v="0"/>
    <n v="0"/>
    <n v="0"/>
    <n v="30.375"/>
    <m/>
    <m/>
    <m/>
    <m/>
    <s v=""/>
    <n v="100"/>
    <n v="0"/>
    <s v=""/>
    <s v=""/>
    <s v=""/>
    <m/>
    <m/>
    <e v="#VALUE!"/>
  </r>
  <r>
    <x v="34"/>
    <x v="3"/>
    <x v="2"/>
    <x v="0"/>
    <n v="1"/>
    <n v="1"/>
    <n v="0.23599999999999999"/>
    <n v="9"/>
    <n v="23"/>
    <n v="32"/>
    <n v="1.88"/>
    <n v="1.3"/>
    <m/>
    <m/>
    <n v="3.1799999999999997"/>
    <n v="0.35333333333333328"/>
    <n v="6.16"/>
    <n v="0.26782608695652177"/>
    <n v="9.34"/>
    <n v="5.5217610062893083"/>
    <n v="3.8182389937106924"/>
    <n v="0"/>
    <n v="0"/>
    <n v="0.291875"/>
    <n v="23.397292399530969"/>
    <n v="16.178978786909713"/>
    <n v="0"/>
    <n v="0"/>
    <n v="0"/>
    <n v="39.576271186440678"/>
    <m/>
    <m/>
    <m/>
    <m/>
    <s v=""/>
    <n v="135.59322033898306"/>
    <n v="0"/>
    <s v=""/>
    <s v=""/>
    <s v=""/>
    <m/>
    <m/>
    <e v="#VALUE!"/>
  </r>
  <r>
    <x v="34"/>
    <x v="3"/>
    <x v="2"/>
    <x v="0"/>
    <n v="5"/>
    <n v="2"/>
    <n v="0.23599999999999999"/>
    <n v="9"/>
    <n v="25"/>
    <n v="34"/>
    <n v="1.49"/>
    <n v="1.08"/>
    <m/>
    <m/>
    <n v="2.5700000000000003"/>
    <n v="0.28555555555555556"/>
    <n v="7.86"/>
    <n v="0.31440000000000001"/>
    <n v="10.43"/>
    <n v="6.0469649805447458"/>
    <n v="4.383035019455253"/>
    <n v="0"/>
    <n v="0"/>
    <n v="0.30676470588235294"/>
    <n v="25.622732968409942"/>
    <n v="18.572182285827346"/>
    <n v="0"/>
    <n v="0"/>
    <n v="0"/>
    <n v="44.194915254237287"/>
    <m/>
    <m/>
    <m/>
    <m/>
    <s v=""/>
    <n v="144.06779661016949"/>
    <n v="0"/>
    <s v=""/>
    <s v=""/>
    <s v=""/>
    <m/>
    <m/>
    <e v="#VALUE!"/>
  </r>
  <r>
    <x v="34"/>
    <x v="3"/>
    <x v="2"/>
    <x v="0"/>
    <n v="9"/>
    <n v="3"/>
    <n v="0.23599999999999999"/>
    <n v="9"/>
    <n v="19"/>
    <n v="28"/>
    <n v="1.51"/>
    <n v="1.08"/>
    <m/>
    <m/>
    <n v="2.59"/>
    <n v="0.28777777777777774"/>
    <n v="5.58"/>
    <n v="0.29368421052631577"/>
    <n v="8.17"/>
    <n v="4.7632046332046336"/>
    <n v="3.4067953667953672"/>
    <n v="0"/>
    <n v="0"/>
    <n v="0.29178571428571426"/>
    <n v="20.183070479680651"/>
    <n v="14.435573588115963"/>
    <n v="0"/>
    <n v="0"/>
    <n v="0"/>
    <n v="34.618644067796616"/>
    <m/>
    <m/>
    <m/>
    <m/>
    <s v=""/>
    <n v="118.64406779661017"/>
    <n v="0"/>
    <s v=""/>
    <s v=""/>
    <s v=""/>
    <m/>
    <m/>
    <e v="#VALUE!"/>
  </r>
  <r>
    <x v="35"/>
    <x v="3"/>
    <x v="0"/>
    <x v="0"/>
    <n v="2"/>
    <n v="1"/>
    <n v="0.246"/>
    <n v="3"/>
    <n v="8"/>
    <n v="10"/>
    <n v="0.93"/>
    <n v="0.7"/>
    <m/>
    <m/>
    <n v="1.63"/>
    <n v="0.54333333333333333"/>
    <n v="4.13"/>
    <n v="0.51624999999999999"/>
    <n v="5.76"/>
    <n v="3.2863803680981598"/>
    <n v="2.4736196319018404"/>
    <n v="0"/>
    <n v="0"/>
    <n v="0.57599999999999996"/>
    <n v="13.35926978901691"/>
    <n v="10.055364357324555"/>
    <n v="0"/>
    <n v="0"/>
    <n v="0"/>
    <n v="23.414634146341463"/>
    <m/>
    <m/>
    <m/>
    <m/>
    <s v=""/>
    <n v="40.650406504065039"/>
    <n v="0"/>
    <s v=""/>
    <s v=""/>
    <s v=""/>
    <m/>
    <m/>
    <e v="#VALUE!"/>
  </r>
  <r>
    <x v="35"/>
    <x v="3"/>
    <x v="0"/>
    <x v="0"/>
    <n v="6"/>
    <n v="2"/>
    <n v="0.246"/>
    <n v="3"/>
    <n v="8"/>
    <n v="11"/>
    <n v="0.82"/>
    <n v="0.69"/>
    <m/>
    <m/>
    <n v="1.5099999999999998"/>
    <n v="0.5033333333333333"/>
    <n v="2.97"/>
    <n v="0.37125000000000002"/>
    <n v="4.4800000000000004"/>
    <n v="2.4328476821192053"/>
    <n v="2.0471523178807951"/>
    <n v="0"/>
    <n v="0"/>
    <n v="0.40727272727272729"/>
    <n v="9.8896247240618109"/>
    <n v="8.3217573897593304"/>
    <n v="0"/>
    <n v="0"/>
    <n v="0"/>
    <n v="18.211382113821141"/>
    <m/>
    <m/>
    <m/>
    <m/>
    <s v=""/>
    <n v="44.715447154471548"/>
    <n v="0"/>
    <s v=""/>
    <s v=""/>
    <s v=""/>
    <m/>
    <m/>
    <e v="#VALUE!"/>
  </r>
  <r>
    <x v="35"/>
    <x v="3"/>
    <x v="0"/>
    <x v="0"/>
    <n v="7"/>
    <n v="3"/>
    <n v="0.246"/>
    <n v="3"/>
    <n v="9"/>
    <n v="12"/>
    <n v="1.03"/>
    <n v="0.93"/>
    <m/>
    <m/>
    <n v="1.96"/>
    <n v="0.65333333333333332"/>
    <n v="4.6100000000000003"/>
    <n v="0.51222222222222225"/>
    <n v="6.57"/>
    <n v="3.4526020408163265"/>
    <n v="3.1173979591836738"/>
    <n v="0"/>
    <n v="0"/>
    <n v="0.54749999999999999"/>
    <n v="14.034967645594824"/>
    <n v="12.672349427575909"/>
    <n v="0"/>
    <n v="0"/>
    <n v="0"/>
    <n v="26.707317073170735"/>
    <m/>
    <m/>
    <m/>
    <m/>
    <s v=""/>
    <n v="48.780487804878049"/>
    <n v="0"/>
    <s v=""/>
    <s v=""/>
    <s v=""/>
    <m/>
    <m/>
    <e v="#VALUE!"/>
  </r>
  <r>
    <x v="35"/>
    <x v="3"/>
    <x v="1"/>
    <x v="0"/>
    <n v="3"/>
    <n v="1"/>
    <n v="0.24"/>
    <n v="6"/>
    <n v="17"/>
    <n v="23"/>
    <n v="1.77"/>
    <n v="1.6"/>
    <m/>
    <m/>
    <n v="3.37"/>
    <n v="0.56166666666666665"/>
    <n v="7.44"/>
    <n v="0.43764705882352944"/>
    <n v="10.81"/>
    <n v="5.6776557863501491"/>
    <n v="5.1323442136498523"/>
    <n v="0"/>
    <n v="0"/>
    <n v="0.47000000000000003"/>
    <n v="23.656899109792288"/>
    <n v="21.384767556874387"/>
    <n v="0"/>
    <n v="0"/>
    <n v="0"/>
    <n v="45.041666666666671"/>
    <m/>
    <m/>
    <m/>
    <m/>
    <s v=""/>
    <n v="95.833333333333343"/>
    <n v="0"/>
    <s v=""/>
    <s v=""/>
    <s v=""/>
    <m/>
    <m/>
    <e v="#VALUE!"/>
  </r>
  <r>
    <x v="35"/>
    <x v="3"/>
    <x v="1"/>
    <x v="0"/>
    <n v="4"/>
    <n v="2"/>
    <n v="0.24"/>
    <n v="6"/>
    <n v="17"/>
    <n v="23"/>
    <n v="1.75"/>
    <n v="1.59"/>
    <m/>
    <m/>
    <n v="3.34"/>
    <n v="0.55666666666666664"/>
    <n v="8.9600000000000009"/>
    <n v="0.5270588235294118"/>
    <n v="12.3"/>
    <n v="6.4446107784431135"/>
    <n v="5.8553892215568872"/>
    <n v="0"/>
    <n v="0"/>
    <n v="0.5347826086956522"/>
    <n v="26.852544910179642"/>
    <n v="24.397455089820365"/>
    <n v="0"/>
    <n v="0"/>
    <n v="0"/>
    <n v="51.250000000000007"/>
    <m/>
    <m/>
    <m/>
    <m/>
    <s v=""/>
    <n v="95.833333333333343"/>
    <n v="0"/>
    <s v=""/>
    <s v=""/>
    <s v=""/>
    <m/>
    <m/>
    <e v="#VALUE!"/>
  </r>
  <r>
    <x v="35"/>
    <x v="3"/>
    <x v="1"/>
    <x v="0"/>
    <n v="8"/>
    <n v="3"/>
    <n v="0.24"/>
    <n v="6"/>
    <n v="16"/>
    <n v="22"/>
    <n v="1.81"/>
    <n v="1.54"/>
    <m/>
    <m/>
    <n v="3.35"/>
    <n v="0.55833333333333335"/>
    <n v="7.67"/>
    <n v="0.479375"/>
    <n v="11.02"/>
    <n v="5.9540895522388064"/>
    <n v="5.0659104477611931"/>
    <n v="0"/>
    <n v="0"/>
    <n v="0.50090909090909086"/>
    <n v="24.808706467661693"/>
    <n v="21.107960199004971"/>
    <n v="0"/>
    <n v="0"/>
    <n v="0"/>
    <n v="45.916666666666664"/>
    <m/>
    <m/>
    <m/>
    <m/>
    <s v=""/>
    <n v="91.666666666666671"/>
    <n v="0"/>
    <s v=""/>
    <s v=""/>
    <s v=""/>
    <m/>
    <m/>
    <e v="#VALUE!"/>
  </r>
  <r>
    <x v="35"/>
    <x v="3"/>
    <x v="2"/>
    <x v="0"/>
    <n v="1"/>
    <n v="1"/>
    <n v="0.23599999999999999"/>
    <n v="9"/>
    <n v="26"/>
    <n v="35"/>
    <n v="2.1"/>
    <n v="1.87"/>
    <m/>
    <m/>
    <n v="3.97"/>
    <n v="0.44111111111111112"/>
    <n v="14.14"/>
    <n v="0.54384615384615387"/>
    <n v="18.11"/>
    <n v="9.5795969773299756"/>
    <n v="8.5304030226700238"/>
    <n v="0"/>
    <n v="0"/>
    <n v="0.51742857142857146"/>
    <n v="40.59151261580498"/>
    <n v="36.145775519788238"/>
    <n v="0"/>
    <n v="0"/>
    <n v="0"/>
    <n v="76.737288135593218"/>
    <m/>
    <m/>
    <m/>
    <m/>
    <s v=""/>
    <n v="148.30508474576271"/>
    <n v="0"/>
    <s v=""/>
    <s v=""/>
    <s v=""/>
    <m/>
    <m/>
    <e v="#VALUE!"/>
  </r>
  <r>
    <x v="35"/>
    <x v="3"/>
    <x v="2"/>
    <x v="0"/>
    <n v="5"/>
    <n v="2"/>
    <n v="0.23599999999999999"/>
    <n v="9"/>
    <n v="24"/>
    <n v="33"/>
    <n v="2.8"/>
    <n v="2.4900000000000002"/>
    <m/>
    <m/>
    <n v="5.29"/>
    <n v="0.58777777777777773"/>
    <n v="10.35"/>
    <n v="0.43124999999999997"/>
    <n v="15.64"/>
    <n v="8.2782608695652176"/>
    <n v="7.3617391304347839"/>
    <n v="0"/>
    <n v="0"/>
    <n v="0.47393939393939394"/>
    <n v="35.07737656595431"/>
    <n v="31.193809874723662"/>
    <n v="0"/>
    <n v="0"/>
    <n v="0"/>
    <n v="66.27118644067798"/>
    <m/>
    <m/>
    <m/>
    <m/>
    <s v=""/>
    <n v="139.83050847457628"/>
    <n v="0"/>
    <s v=""/>
    <s v=""/>
    <s v=""/>
    <m/>
    <m/>
    <e v="#VALUE!"/>
  </r>
  <r>
    <x v="35"/>
    <x v="3"/>
    <x v="2"/>
    <x v="0"/>
    <n v="9"/>
    <n v="3"/>
    <n v="0.23599999999999999"/>
    <n v="9"/>
    <n v="20"/>
    <n v="29"/>
    <n v="2.5299999999999998"/>
    <n v="2.08"/>
    <m/>
    <m/>
    <n v="4.6099999999999994"/>
    <n v="0.51222222222222213"/>
    <n v="8.74"/>
    <n v="0.437"/>
    <n v="13.35"/>
    <n v="7.3265726681127985"/>
    <n v="6.0234273318872029"/>
    <n v="0"/>
    <n v="0"/>
    <n v="0.46034482758620687"/>
    <n v="31.044799441155927"/>
    <n v="25.522997169013571"/>
    <n v="0"/>
    <n v="0"/>
    <n v="0"/>
    <n v="56.567796610169495"/>
    <m/>
    <m/>
    <m/>
    <m/>
    <s v=""/>
    <n v="122.88135593220339"/>
    <n v="0"/>
    <s v=""/>
    <s v=""/>
    <s v=""/>
    <m/>
    <m/>
    <e v="#VALUE!"/>
  </r>
  <r>
    <x v="36"/>
    <x v="3"/>
    <x v="0"/>
    <x v="0"/>
    <n v="2"/>
    <n v="1"/>
    <n v="0.246"/>
    <n v="3"/>
    <n v="8"/>
    <n v="11"/>
    <n v="1.56"/>
    <n v="1.53"/>
    <m/>
    <m/>
    <n v="3.09"/>
    <n v="1.03"/>
    <n v="7.39"/>
    <n v="0.92374999999999996"/>
    <n v="10.48"/>
    <n v="5.2908737864077668"/>
    <n v="5.1891262135922336"/>
    <n v="0"/>
    <n v="0"/>
    <n v="0.95272727272727276"/>
    <n v="21.507617017917752"/>
    <n v="21.094008998342414"/>
    <n v="0"/>
    <n v="0"/>
    <n v="0"/>
    <n v="42.60162601626017"/>
    <m/>
    <m/>
    <m/>
    <m/>
    <s v=""/>
    <n v="44.715447154471548"/>
    <n v="0"/>
    <s v=""/>
    <s v=""/>
    <s v=""/>
    <m/>
    <m/>
    <e v="#VALUE!"/>
  </r>
  <r>
    <x v="36"/>
    <x v="3"/>
    <x v="0"/>
    <x v="0"/>
    <n v="6"/>
    <n v="2"/>
    <n v="0.246"/>
    <n v="3"/>
    <n v="5"/>
    <n v="8"/>
    <n v="2.4500000000000002"/>
    <n v="2.3199999999999998"/>
    <m/>
    <m/>
    <n v="4.7699999999999996"/>
    <n v="1.5899999999999999"/>
    <n v="3.94"/>
    <n v="0.78800000000000003"/>
    <n v="8.7099999999999991"/>
    <n v="4.4736897274633129"/>
    <n v="4.236310272536687"/>
    <n v="0"/>
    <n v="0"/>
    <n v="1.0887499999999999"/>
    <n v="18.185730599444362"/>
    <n v="17.220773465596288"/>
    <n v="0"/>
    <n v="0"/>
    <n v="0"/>
    <n v="35.40650406504065"/>
    <m/>
    <m/>
    <m/>
    <m/>
    <s v=""/>
    <n v="32.520325203252035"/>
    <n v="0"/>
    <s v=""/>
    <s v=""/>
    <s v=""/>
    <m/>
    <m/>
    <e v="#VALUE!"/>
  </r>
  <r>
    <x v="36"/>
    <x v="3"/>
    <x v="0"/>
    <x v="0"/>
    <n v="7"/>
    <n v="3"/>
    <n v="0.246"/>
    <n v="3"/>
    <n v="9"/>
    <n v="12"/>
    <n v="1.89"/>
    <n v="1.78"/>
    <m/>
    <m/>
    <n v="3.67"/>
    <n v="1.2233333333333334"/>
    <n v="10.52"/>
    <n v="1.1688888888888889"/>
    <n v="14.19"/>
    <n v="7.3076566757493175"/>
    <n v="6.8823433242506811"/>
    <n v="0"/>
    <n v="0"/>
    <n v="1.1824999999999999"/>
    <n v="29.705921446135438"/>
    <n v="27.977005383132852"/>
    <n v="0"/>
    <n v="0"/>
    <n v="0"/>
    <n v="57.68292682926829"/>
    <m/>
    <m/>
    <m/>
    <m/>
    <s v=""/>
    <n v="48.780487804878049"/>
    <n v="0"/>
    <s v=""/>
    <s v=""/>
    <s v=""/>
    <m/>
    <m/>
    <e v="#VALUE!"/>
  </r>
  <r>
    <x v="36"/>
    <x v="3"/>
    <x v="1"/>
    <x v="0"/>
    <n v="3"/>
    <n v="1"/>
    <n v="0.24"/>
    <n v="6"/>
    <n v="12"/>
    <n v="18"/>
    <n v="3.54"/>
    <n v="3.33"/>
    <m/>
    <m/>
    <n v="6.87"/>
    <n v="1.145"/>
    <n v="8.2200000000000006"/>
    <n v="0.68500000000000005"/>
    <n v="15.09"/>
    <n v="7.7756331877729252"/>
    <n v="7.3143668122270746"/>
    <n v="0"/>
    <n v="0"/>
    <n v="0.83833333333333337"/>
    <n v="32.398471615720524"/>
    <n v="30.476528384279479"/>
    <n v="0"/>
    <n v="0"/>
    <n v="0"/>
    <n v="62.875"/>
    <m/>
    <m/>
    <m/>
    <m/>
    <s v=""/>
    <n v="75"/>
    <n v="0"/>
    <s v=""/>
    <s v=""/>
    <s v=""/>
    <m/>
    <m/>
    <e v="#VALUE!"/>
  </r>
  <r>
    <x v="36"/>
    <x v="3"/>
    <x v="1"/>
    <x v="0"/>
    <n v="4"/>
    <n v="2"/>
    <n v="0.24"/>
    <n v="6"/>
    <n v="11"/>
    <n v="17"/>
    <n v="2.86"/>
    <n v="2.12"/>
    <m/>
    <m/>
    <n v="4.9800000000000004"/>
    <n v="0.83000000000000007"/>
    <n v="11.34"/>
    <n v="1.030909090909091"/>
    <n v="16.32"/>
    <n v="9.372530120481926"/>
    <n v="6.9474698795180716"/>
    <n v="0"/>
    <n v="0"/>
    <n v="0.96"/>
    <n v="39.052208835341361"/>
    <n v="28.947791164658632"/>
    <n v="0"/>
    <n v="0"/>
    <n v="0"/>
    <n v="68"/>
    <m/>
    <m/>
    <m/>
    <m/>
    <s v=""/>
    <n v="70.833333333333343"/>
    <n v="0"/>
    <s v=""/>
    <s v=""/>
    <s v=""/>
    <m/>
    <m/>
    <e v="#VALUE!"/>
  </r>
  <r>
    <x v="36"/>
    <x v="3"/>
    <x v="1"/>
    <x v="0"/>
    <n v="8"/>
    <n v="3"/>
    <n v="0.24"/>
    <n v="6"/>
    <n v="16"/>
    <n v="22"/>
    <n v="3.1"/>
    <n v="2.79"/>
    <m/>
    <m/>
    <n v="5.8900000000000006"/>
    <n v="0.9816666666666668"/>
    <n v="12.06"/>
    <n v="0.75375000000000003"/>
    <n v="17.950000000000003"/>
    <n v="9.4473684210526319"/>
    <n v="8.5026315789473692"/>
    <n v="0"/>
    <n v="0"/>
    <n v="0.81590909090909103"/>
    <n v="39.364035087719301"/>
    <n v="35.42763157894737"/>
    <n v="0"/>
    <n v="0"/>
    <n v="0"/>
    <n v="74.791666666666671"/>
    <m/>
    <m/>
    <m/>
    <m/>
    <s v=""/>
    <n v="91.666666666666671"/>
    <n v="0"/>
    <s v=""/>
    <s v=""/>
    <s v=""/>
    <m/>
    <m/>
    <e v="#VALUE!"/>
  </r>
  <r>
    <x v="36"/>
    <x v="3"/>
    <x v="2"/>
    <x v="0"/>
    <n v="1"/>
    <n v="1"/>
    <n v="0.23599999999999999"/>
    <n v="9"/>
    <n v="25"/>
    <n v="34"/>
    <n v="3.55"/>
    <n v="3.4"/>
    <m/>
    <m/>
    <n v="6.9499999999999993"/>
    <n v="0.77222222222222214"/>
    <n v="19.649999999999999"/>
    <n v="0.78599999999999992"/>
    <n v="26.599999999999998"/>
    <n v="13.587050359712229"/>
    <n v="13.012949640287768"/>
    <n v="0"/>
    <n v="0"/>
    <n v="0.78235294117647047"/>
    <n v="57.57224728691623"/>
    <n v="55.139617119863431"/>
    <n v="0"/>
    <n v="0"/>
    <n v="0"/>
    <n v="112.71186440677965"/>
    <m/>
    <m/>
    <m/>
    <m/>
    <s v=""/>
    <n v="144.06779661016949"/>
    <n v="0"/>
    <s v=""/>
    <s v=""/>
    <s v=""/>
    <m/>
    <m/>
    <e v="#VALUE!"/>
  </r>
  <r>
    <x v="36"/>
    <x v="3"/>
    <x v="2"/>
    <x v="0"/>
    <n v="5"/>
    <n v="2"/>
    <n v="0.23599999999999999"/>
    <n v="9"/>
    <n v="27"/>
    <n v="36"/>
    <n v="4.42"/>
    <n v="4.2300000000000004"/>
    <m/>
    <m/>
    <n v="8.65"/>
    <n v="0.96111111111111114"/>
    <n v="18.27"/>
    <n v="0.67666666666666664"/>
    <n v="26.92"/>
    <n v="13.755653179190752"/>
    <n v="13.16434682080925"/>
    <n v="0"/>
    <n v="0"/>
    <n v="0.74777777777777787"/>
    <n v="58.28666601352014"/>
    <n v="55.781130596649369"/>
    <n v="0"/>
    <n v="0"/>
    <n v="0"/>
    <n v="114.06779661016951"/>
    <m/>
    <m/>
    <m/>
    <m/>
    <s v=""/>
    <n v="152.54237288135593"/>
    <n v="0"/>
    <s v=""/>
    <s v=""/>
    <s v=""/>
    <m/>
    <m/>
    <e v="#VALUE!"/>
  </r>
  <r>
    <x v="36"/>
    <x v="3"/>
    <x v="2"/>
    <x v="0"/>
    <n v="9"/>
    <n v="3"/>
    <n v="0.23599999999999999"/>
    <n v="9"/>
    <n v="25"/>
    <n v="34"/>
    <n v="3.97"/>
    <n v="3.8"/>
    <m/>
    <m/>
    <n v="7.77"/>
    <n v="0.86333333333333329"/>
    <n v="18.149999999999999"/>
    <n v="0.72599999999999998"/>
    <n v="25.919999999999998"/>
    <n v="13.243552123552123"/>
    <n v="12.676447876447876"/>
    <n v="0"/>
    <n v="0"/>
    <n v="0.76235294117647057"/>
    <n v="56.116746286237813"/>
    <n v="53.713762188338457"/>
    <n v="0"/>
    <n v="0"/>
    <n v="0"/>
    <n v="109.83050847457628"/>
    <m/>
    <m/>
    <m/>
    <m/>
    <s v=""/>
    <n v="144.06779661016949"/>
    <n v="0"/>
    <s v=""/>
    <s v=""/>
    <s v=""/>
    <m/>
    <m/>
    <e v="#VALUE!"/>
  </r>
  <r>
    <x v="37"/>
    <x v="3"/>
    <x v="0"/>
    <x v="0"/>
    <n v="2"/>
    <n v="1"/>
    <n v="0.246"/>
    <n v="3"/>
    <n v="8"/>
    <n v="11"/>
    <n v="2.9"/>
    <n v="2.9"/>
    <m/>
    <m/>
    <n v="5.8"/>
    <n v="1.9333333333333333"/>
    <n v="16"/>
    <n v="2"/>
    <n v="21.8"/>
    <n v="10.9"/>
    <n v="10.9"/>
    <n v="0"/>
    <n v="0"/>
    <n v="1.9818181818181819"/>
    <n v="44.308943089430898"/>
    <n v="44.308943089430898"/>
    <n v="0"/>
    <n v="0"/>
    <n v="0"/>
    <n v="88.617886178861795"/>
    <m/>
    <m/>
    <m/>
    <m/>
    <s v=""/>
    <n v="44.715447154471548"/>
    <n v="0"/>
    <s v=""/>
    <s v=""/>
    <s v=""/>
    <m/>
    <m/>
    <e v="#VALUE!"/>
  </r>
  <r>
    <x v="37"/>
    <x v="3"/>
    <x v="0"/>
    <x v="0"/>
    <n v="6"/>
    <n v="2"/>
    <n v="0.246"/>
    <n v="3"/>
    <n v="7"/>
    <n v="10"/>
    <n v="2.9"/>
    <n v="3.3"/>
    <m/>
    <m/>
    <n v="6.1999999999999993"/>
    <n v="2.0666666666666664"/>
    <n v="14.5"/>
    <n v="2.0714285714285716"/>
    <n v="20.7"/>
    <n v="9.6822580645161285"/>
    <n v="11.017741935483873"/>
    <n v="0"/>
    <n v="0"/>
    <n v="2.0699999999999998"/>
    <n v="39.358772619984265"/>
    <n v="44.787568843430378"/>
    <n v="0"/>
    <n v="0"/>
    <n v="0"/>
    <n v="84.146341463414643"/>
    <m/>
    <m/>
    <m/>
    <m/>
    <s v=""/>
    <n v="40.650406504065039"/>
    <n v="0"/>
    <s v=""/>
    <s v=""/>
    <s v=""/>
    <m/>
    <m/>
    <e v="#VALUE!"/>
  </r>
  <r>
    <x v="37"/>
    <x v="3"/>
    <x v="0"/>
    <x v="0"/>
    <n v="7"/>
    <n v="3"/>
    <n v="0.246"/>
    <n v="3"/>
    <n v="9"/>
    <n v="12"/>
    <n v="3.3"/>
    <n v="4"/>
    <m/>
    <m/>
    <n v="7.3"/>
    <n v="2.4333333333333331"/>
    <n v="18.100000000000001"/>
    <n v="2.0111111111111111"/>
    <n v="25.400000000000002"/>
    <n v="11.482191780821918"/>
    <n v="13.917808219178083"/>
    <n v="0"/>
    <n v="0"/>
    <n v="2.1166666666666667"/>
    <n v="46.675576344804547"/>
    <n v="56.576456175520661"/>
    <n v="0"/>
    <n v="0"/>
    <n v="0"/>
    <n v="103.2520325203252"/>
    <m/>
    <m/>
    <m/>
    <m/>
    <s v=""/>
    <n v="48.780487804878049"/>
    <n v="0"/>
    <s v=""/>
    <s v=""/>
    <s v=""/>
    <m/>
    <m/>
    <e v="#VALUE!"/>
  </r>
  <r>
    <x v="37"/>
    <x v="3"/>
    <x v="1"/>
    <x v="0"/>
    <n v="3"/>
    <n v="1"/>
    <n v="0.24"/>
    <n v="6"/>
    <n v="17"/>
    <n v="23"/>
    <n v="5.0999999999999996"/>
    <n v="6.6"/>
    <m/>
    <m/>
    <n v="11.7"/>
    <n v="1.95"/>
    <n v="26.1"/>
    <n v="1.5352941176470589"/>
    <n v="37.799999999999997"/>
    <n v="16.476923076923075"/>
    <n v="21.323076923076922"/>
    <n v="0"/>
    <n v="0"/>
    <n v="1.6434782608695651"/>
    <n v="68.653846153846146"/>
    <n v="88.84615384615384"/>
    <n v="0"/>
    <n v="0"/>
    <n v="0"/>
    <n v="157.5"/>
    <m/>
    <m/>
    <m/>
    <m/>
    <s v=""/>
    <n v="95.833333333333343"/>
    <n v="0"/>
    <s v=""/>
    <s v=""/>
    <s v=""/>
    <m/>
    <m/>
    <e v="#VALUE!"/>
  </r>
  <r>
    <x v="37"/>
    <x v="3"/>
    <x v="1"/>
    <x v="0"/>
    <n v="4"/>
    <n v="2"/>
    <n v="0.24"/>
    <n v="6"/>
    <n v="15"/>
    <n v="21"/>
    <n v="5.0999999999999996"/>
    <n v="6.4"/>
    <m/>
    <m/>
    <n v="11.5"/>
    <n v="1.9166666666666667"/>
    <n v="23.9"/>
    <n v="1.5933333333333333"/>
    <n v="35.4"/>
    <n v="15.699130434782608"/>
    <n v="19.700869565217392"/>
    <n v="0"/>
    <n v="0"/>
    <n v="1.6857142857142857"/>
    <n v="65.413043478260875"/>
    <n v="82.08695652173914"/>
    <n v="0"/>
    <n v="0"/>
    <n v="0"/>
    <n v="147.5"/>
    <m/>
    <m/>
    <m/>
    <m/>
    <s v=""/>
    <n v="87.5"/>
    <n v="0"/>
    <s v=""/>
    <s v=""/>
    <s v=""/>
    <m/>
    <m/>
    <e v="#VALUE!"/>
  </r>
  <r>
    <x v="37"/>
    <x v="3"/>
    <x v="1"/>
    <x v="0"/>
    <n v="8"/>
    <n v="3"/>
    <n v="0.24"/>
    <n v="6"/>
    <n v="16"/>
    <n v="22"/>
    <n v="6.2"/>
    <n v="7.7"/>
    <m/>
    <m/>
    <n v="13.9"/>
    <n v="2.3166666666666669"/>
    <n v="27.6"/>
    <n v="1.7250000000000001"/>
    <n v="41.5"/>
    <n v="18.510791366906474"/>
    <n v="22.989208633093526"/>
    <n v="0"/>
    <n v="0"/>
    <n v="1.8863636363636365"/>
    <n v="77.128297362110317"/>
    <n v="95.788369304556355"/>
    <n v="0"/>
    <n v="0"/>
    <n v="0"/>
    <n v="172.91666666666669"/>
    <m/>
    <m/>
    <m/>
    <m/>
    <s v=""/>
    <n v="91.666666666666671"/>
    <n v="0"/>
    <s v=""/>
    <s v=""/>
    <s v=""/>
    <m/>
    <m/>
    <e v="#VALUE!"/>
  </r>
  <r>
    <x v="37"/>
    <x v="3"/>
    <x v="2"/>
    <x v="0"/>
    <n v="1"/>
    <n v="1"/>
    <n v="0.23599999999999999"/>
    <n v="9"/>
    <n v="26"/>
    <n v="35"/>
    <n v="6.5"/>
    <n v="8.5"/>
    <m/>
    <m/>
    <n v="15"/>
    <n v="1.6666666666666667"/>
    <n v="39.799999999999997"/>
    <n v="1.5307692307692307"/>
    <n v="54.8"/>
    <n v="23.746666666666666"/>
    <n v="31.053333333333331"/>
    <n v="0"/>
    <n v="0"/>
    <n v="1.5657142857142856"/>
    <n v="100.62146892655367"/>
    <n v="131.5819209039548"/>
    <n v="0"/>
    <n v="0"/>
    <n v="0"/>
    <n v="232.20338983050846"/>
    <m/>
    <m/>
    <m/>
    <m/>
    <s v=""/>
    <n v="148.30508474576271"/>
    <n v="0"/>
    <s v=""/>
    <s v=""/>
    <s v=""/>
    <m/>
    <m/>
    <e v="#VALUE!"/>
  </r>
  <r>
    <x v="37"/>
    <x v="3"/>
    <x v="2"/>
    <x v="0"/>
    <n v="5"/>
    <n v="2"/>
    <n v="0.23599999999999999"/>
    <n v="9"/>
    <n v="24"/>
    <n v="33"/>
    <n v="6.1"/>
    <n v="7.9"/>
    <m/>
    <m/>
    <n v="7.9"/>
    <n v="0.87777777777777777"/>
    <n v="44.7"/>
    <n v="1.8625"/>
    <n v="52.6"/>
    <n v="22.918571428571425"/>
    <n v="29.681428571428572"/>
    <n v="0"/>
    <n v="0"/>
    <n v="1.593939393939394"/>
    <n v="97.112590799031466"/>
    <n v="125.76876513317193"/>
    <n v="0"/>
    <n v="0"/>
    <n v="0"/>
    <n v="222.88135593220341"/>
    <m/>
    <m/>
    <m/>
    <m/>
    <s v=""/>
    <n v="139.83050847457628"/>
    <n v="0"/>
    <s v=""/>
    <s v=""/>
    <s v=""/>
    <m/>
    <m/>
    <e v="#VALUE!"/>
  </r>
  <r>
    <x v="37"/>
    <x v="3"/>
    <x v="2"/>
    <x v="0"/>
    <n v="9"/>
    <n v="3"/>
    <n v="0.23599999999999999"/>
    <n v="9"/>
    <n v="24"/>
    <n v="33"/>
    <n v="7.2"/>
    <n v="8.8000000000000007"/>
    <m/>
    <m/>
    <n v="16"/>
    <n v="1.7777777777777777"/>
    <n v="29.8"/>
    <n v="1.2416666666666667"/>
    <n v="45.8"/>
    <n v="20.61"/>
    <n v="25.19"/>
    <n v="0"/>
    <n v="0"/>
    <n v="1.3878787878787877"/>
    <n v="87.330508474576277"/>
    <n v="106.73728813559323"/>
    <n v="0"/>
    <n v="0"/>
    <n v="0"/>
    <n v="194.06779661016952"/>
    <m/>
    <m/>
    <m/>
    <m/>
    <s v=""/>
    <n v="139.83050847457628"/>
    <n v="0"/>
    <s v=""/>
    <s v=""/>
    <s v=""/>
    <m/>
    <m/>
    <e v="#VALUE!"/>
  </r>
  <r>
    <x v="38"/>
    <x v="3"/>
    <x v="0"/>
    <x v="0"/>
    <n v="2"/>
    <n v="1"/>
    <n v="0.246"/>
    <n v="3"/>
    <n v="8"/>
    <n v="11"/>
    <n v="4.8899999999999997"/>
    <n v="6.16"/>
    <m/>
    <m/>
    <n v="11.05"/>
    <n v="3.6833333333333336"/>
    <n v="31.67"/>
    <n v="3.9587500000000002"/>
    <n v="42.72"/>
    <n v="18.905049773755653"/>
    <n v="23.814950226244346"/>
    <n v="0"/>
    <n v="0"/>
    <n v="3.8836363636363633"/>
    <n v="76.84979582827502"/>
    <n v="96.808740757090831"/>
    <n v="0"/>
    <n v="0"/>
    <n v="0"/>
    <n v="173.65853658536585"/>
    <m/>
    <m/>
    <m/>
    <m/>
    <s v=""/>
    <n v="44.715447154471548"/>
    <n v="0"/>
    <s v=""/>
    <s v=""/>
    <s v=""/>
    <m/>
    <m/>
    <e v="#VALUE!"/>
  </r>
  <r>
    <x v="38"/>
    <x v="3"/>
    <x v="0"/>
    <x v="0"/>
    <n v="6"/>
    <n v="2"/>
    <n v="0.246"/>
    <n v="3"/>
    <n v="7"/>
    <n v="10"/>
    <n v="5"/>
    <n v="7.02"/>
    <m/>
    <m/>
    <n v="12.02"/>
    <n v="4.0066666666666668"/>
    <n v="35.049999999999997"/>
    <n v="5.0071428571428571"/>
    <n v="47.069999999999993"/>
    <n v="19.579866888519131"/>
    <n v="27.490133111480862"/>
    <n v="0"/>
    <n v="0"/>
    <n v="4.706999999999999"/>
    <n v="79.592954831378577"/>
    <n v="111.74850858325554"/>
    <n v="0"/>
    <n v="0"/>
    <n v="0"/>
    <n v="191.34146341463412"/>
    <m/>
    <m/>
    <m/>
    <m/>
    <s v=""/>
    <n v="40.650406504065039"/>
    <n v="0"/>
    <s v=""/>
    <s v=""/>
    <s v=""/>
    <m/>
    <m/>
    <e v="#VALUE!"/>
  </r>
  <r>
    <x v="38"/>
    <x v="3"/>
    <x v="0"/>
    <x v="0"/>
    <n v="7"/>
    <n v="3"/>
    <n v="0.246"/>
    <n v="3"/>
    <n v="9"/>
    <n v="12"/>
    <n v="6.08"/>
    <n v="7.34"/>
    <m/>
    <m/>
    <n v="13.42"/>
    <n v="4.4733333333333336"/>
    <n v="28.1"/>
    <n v="3.1222222222222222"/>
    <n v="41.52"/>
    <n v="18.810849478390463"/>
    <n v="22.709150521609541"/>
    <n v="0"/>
    <n v="0"/>
    <n v="3.4600000000000004"/>
    <n v="76.466867798335215"/>
    <n v="92.313620006542848"/>
    <n v="0"/>
    <n v="0"/>
    <n v="0"/>
    <n v="168.78048780487808"/>
    <m/>
    <m/>
    <m/>
    <m/>
    <s v=""/>
    <n v="48.780487804878049"/>
    <n v="0"/>
    <s v=""/>
    <s v=""/>
    <s v=""/>
    <m/>
    <m/>
    <e v="#VALUE!"/>
  </r>
  <r>
    <x v="38"/>
    <x v="3"/>
    <x v="1"/>
    <x v="0"/>
    <n v="3"/>
    <n v="1"/>
    <n v="0.24"/>
    <n v="6"/>
    <n v="17"/>
    <n v="23"/>
    <n v="8.1"/>
    <n v="12.49"/>
    <m/>
    <m/>
    <n v="20.59"/>
    <n v="3.4316666666666666"/>
    <n v="51.27"/>
    <n v="3.0158823529411767"/>
    <n v="71.86"/>
    <n v="28.26935405536668"/>
    <n v="43.590645944633323"/>
    <n v="0"/>
    <n v="0"/>
    <n v="3.1243478260869564"/>
    <n v="117.7889752306945"/>
    <n v="181.6276914359722"/>
    <n v="0"/>
    <n v="0"/>
    <n v="0"/>
    <n v="299.41666666666669"/>
    <m/>
    <m/>
    <m/>
    <m/>
    <s v=""/>
    <n v="95.833333333333343"/>
    <n v="0"/>
    <s v=""/>
    <s v=""/>
    <s v=""/>
    <m/>
    <m/>
    <e v="#VALUE!"/>
  </r>
  <r>
    <x v="38"/>
    <x v="3"/>
    <x v="1"/>
    <x v="0"/>
    <n v="4"/>
    <n v="2"/>
    <n v="0.24"/>
    <n v="6"/>
    <n v="13"/>
    <n v="19"/>
    <n v="8.14"/>
    <n v="13.42"/>
    <m/>
    <m/>
    <n v="21.560000000000002"/>
    <n v="3.5933333333333337"/>
    <n v="38.93"/>
    <n v="2.9946153846153845"/>
    <n v="60.49"/>
    <n v="22.838061224489795"/>
    <n v="37.651938775510203"/>
    <n v="0"/>
    <n v="0"/>
    <n v="3.1836842105263159"/>
    <n v="95.158588435374156"/>
    <n v="156.88307823129253"/>
    <n v="0"/>
    <n v="0"/>
    <n v="0"/>
    <n v="252.04166666666669"/>
    <m/>
    <m/>
    <m/>
    <m/>
    <s v=""/>
    <n v="79.166666666666671"/>
    <n v="0"/>
    <s v=""/>
    <s v=""/>
    <s v=""/>
    <m/>
    <m/>
    <e v="#VALUE!"/>
  </r>
  <r>
    <x v="38"/>
    <x v="3"/>
    <x v="1"/>
    <x v="0"/>
    <n v="8"/>
    <n v="3"/>
    <n v="0.24"/>
    <n v="6"/>
    <n v="18"/>
    <n v="24"/>
    <n v="6.99"/>
    <n v="11.62"/>
    <m/>
    <m/>
    <n v="18.61"/>
    <n v="3.1016666666666666"/>
    <n v="52.49"/>
    <n v="2.9161111111111113"/>
    <n v="71.099999999999994"/>
    <n v="26.705480924234283"/>
    <n v="44.394519075765707"/>
    <n v="0"/>
    <n v="0"/>
    <n v="2.9624999999999999"/>
    <n v="111.27283718430952"/>
    <n v="184.97716281569046"/>
    <n v="0"/>
    <n v="0"/>
    <n v="0"/>
    <n v="296.25"/>
    <m/>
    <m/>
    <m/>
    <m/>
    <s v=""/>
    <n v="100"/>
    <n v="0"/>
    <s v=""/>
    <s v=""/>
    <s v=""/>
    <m/>
    <m/>
    <e v="#VALUE!"/>
  </r>
  <r>
    <x v="38"/>
    <x v="3"/>
    <x v="2"/>
    <x v="0"/>
    <n v="1"/>
    <n v="1"/>
    <n v="0.23599999999999999"/>
    <n v="9"/>
    <n v="20"/>
    <n v="29"/>
    <n v="9.1"/>
    <n v="15.71"/>
    <m/>
    <m/>
    <n v="24.810000000000002"/>
    <n v="2.7566666666666668"/>
    <n v="51.26"/>
    <n v="2.5629999999999997"/>
    <n v="76.069999999999993"/>
    <n v="27.901531640467546"/>
    <n v="48.16846835953244"/>
    <n v="0"/>
    <n v="0"/>
    <n v="2.6231034482758617"/>
    <n v="118.22682898503199"/>
    <n v="204.10367948954425"/>
    <n v="0"/>
    <n v="0"/>
    <n v="0"/>
    <n v="322.33050847457622"/>
    <m/>
    <m/>
    <m/>
    <m/>
    <s v=""/>
    <n v="122.88135593220339"/>
    <n v="0"/>
    <s v=""/>
    <s v=""/>
    <s v=""/>
    <m/>
    <m/>
    <e v="#VALUE!"/>
  </r>
  <r>
    <x v="38"/>
    <x v="3"/>
    <x v="2"/>
    <x v="0"/>
    <n v="5"/>
    <n v="2"/>
    <n v="0.23599999999999999"/>
    <n v="9"/>
    <n v="27"/>
    <n v="36"/>
    <n v="8.7899999999999991"/>
    <n v="15.1"/>
    <m/>
    <m/>
    <n v="23.89"/>
    <n v="2.6544444444444446"/>
    <n v="67.5"/>
    <n v="2.5"/>
    <n v="91.39"/>
    <n v="33.625705316031812"/>
    <n v="57.764294683968188"/>
    <n v="0"/>
    <n v="0"/>
    <n v="2.5386111111111109"/>
    <n v="142.48180218657549"/>
    <n v="244.76396052528895"/>
    <n v="0"/>
    <n v="0"/>
    <n v="0"/>
    <n v="387.24576271186447"/>
    <m/>
    <m/>
    <m/>
    <m/>
    <s v=""/>
    <n v="152.54237288135593"/>
    <n v="0"/>
    <s v=""/>
    <s v=""/>
    <s v=""/>
    <m/>
    <m/>
    <e v="#VALUE!"/>
  </r>
  <r>
    <x v="38"/>
    <x v="3"/>
    <x v="2"/>
    <x v="0"/>
    <n v="9"/>
    <n v="3"/>
    <n v="0.23599999999999999"/>
    <n v="9"/>
    <n v="25"/>
    <n v="34"/>
    <n v="7.72"/>
    <n v="13.44"/>
    <m/>
    <m/>
    <n v="21.16"/>
    <n v="2.3511111111111109"/>
    <n v="70.680000000000007"/>
    <n v="2.8272000000000004"/>
    <n v="91.84"/>
    <n v="33.506843100189037"/>
    <n v="58.333156899810959"/>
    <n v="0"/>
    <n v="0"/>
    <n v="2.7011764705882353"/>
    <n v="141.97814872961456"/>
    <n v="247.1743936432668"/>
    <n v="0"/>
    <n v="0"/>
    <n v="0"/>
    <n v="389.15254237288138"/>
    <m/>
    <m/>
    <m/>
    <m/>
    <s v=""/>
    <n v="144.06779661016949"/>
    <n v="0"/>
    <s v=""/>
    <s v=""/>
    <s v=""/>
    <m/>
    <m/>
    <e v="#VALUE!"/>
  </r>
  <r>
    <x v="39"/>
    <x v="3"/>
    <x v="0"/>
    <x v="0"/>
    <n v="2"/>
    <n v="1"/>
    <n v="0.246"/>
    <n v="3"/>
    <n v="9"/>
    <n v="12"/>
    <n v="9.17"/>
    <n v="15.12"/>
    <m/>
    <m/>
    <n v="24.29"/>
    <n v="8.0966666666666658"/>
    <n v="40.42"/>
    <n v="4.4911111111111115"/>
    <n v="64.710000000000008"/>
    <n v="24.429423631123925"/>
    <n v="40.28057636887609"/>
    <n v="0"/>
    <n v="0"/>
    <n v="5.392500000000001"/>
    <n v="99.306600126520024"/>
    <n v="163.74218036128491"/>
    <n v="0"/>
    <n v="0"/>
    <n v="0"/>
    <n v="263.04878048780495"/>
    <m/>
    <m/>
    <m/>
    <m/>
    <s v=""/>
    <n v="48.780487804878049"/>
    <n v="0"/>
    <s v=""/>
    <s v=""/>
    <s v=""/>
    <m/>
    <m/>
    <e v="#VALUE!"/>
  </r>
  <r>
    <x v="39"/>
    <x v="3"/>
    <x v="0"/>
    <x v="0"/>
    <n v="6"/>
    <n v="2"/>
    <n v="0.246"/>
    <n v="3"/>
    <n v="9"/>
    <n v="12"/>
    <n v="7.48"/>
    <n v="12.13"/>
    <m/>
    <m/>
    <n v="19.61"/>
    <n v="6.5366666666666662"/>
    <n v="45.09"/>
    <n v="5.0100000000000007"/>
    <n v="64.7"/>
    <n v="24.679041305456405"/>
    <n v="40.020958694543609"/>
    <n v="0"/>
    <n v="0"/>
    <n v="5.3916666666666666"/>
    <n v="100.32130611974148"/>
    <n v="162.68682396155938"/>
    <n v="0"/>
    <n v="0"/>
    <n v="0"/>
    <n v="263.00813008130086"/>
    <m/>
    <m/>
    <m/>
    <m/>
    <s v=""/>
    <n v="48.780487804878049"/>
    <n v="0"/>
    <s v=""/>
    <s v=""/>
    <s v=""/>
    <m/>
    <m/>
    <e v="#VALUE!"/>
  </r>
  <r>
    <x v="39"/>
    <x v="3"/>
    <x v="0"/>
    <x v="0"/>
    <n v="7"/>
    <n v="3"/>
    <n v="0.246"/>
    <n v="3"/>
    <n v="9"/>
    <n v="12"/>
    <n v="6.24"/>
    <n v="11.31"/>
    <m/>
    <m/>
    <n v="17.55"/>
    <n v="5.8500000000000005"/>
    <n v="55.13"/>
    <n v="6.1255555555555556"/>
    <n v="72.680000000000007"/>
    <n v="25.841777777777782"/>
    <n v="46.838222222222228"/>
    <n v="0"/>
    <n v="0"/>
    <n v="6.0566666666666675"/>
    <n v="105.04787714543814"/>
    <n v="190.39927732610661"/>
    <n v="0"/>
    <n v="0"/>
    <n v="0"/>
    <n v="295.44715447154476"/>
    <m/>
    <m/>
    <m/>
    <m/>
    <s v=""/>
    <n v="48.780487804878049"/>
    <n v="0"/>
    <s v=""/>
    <s v=""/>
    <s v=""/>
    <m/>
    <m/>
    <e v="#VALUE!"/>
  </r>
  <r>
    <x v="39"/>
    <x v="3"/>
    <x v="1"/>
    <x v="0"/>
    <n v="3"/>
    <n v="1"/>
    <n v="0.24"/>
    <n v="6"/>
    <n v="17"/>
    <n v="23"/>
    <n v="9.6"/>
    <n v="18.04"/>
    <m/>
    <m/>
    <n v="27.64"/>
    <n v="4.6066666666666665"/>
    <n v="64.459999999999994"/>
    <n v="3.7917647058823527"/>
    <n v="92.1"/>
    <n v="31.988422575976841"/>
    <n v="60.111577424023139"/>
    <n v="0"/>
    <n v="0"/>
    <n v="4.0043478260869563"/>
    <n v="133.28509406657017"/>
    <n v="250.46490593342975"/>
    <n v="0"/>
    <n v="0"/>
    <n v="0"/>
    <n v="383.74999999999989"/>
    <m/>
    <m/>
    <m/>
    <m/>
    <s v=""/>
    <n v="95.833333333333343"/>
    <n v="0"/>
    <s v=""/>
    <s v=""/>
    <s v=""/>
    <m/>
    <m/>
    <e v="#VALUE!"/>
  </r>
  <r>
    <x v="39"/>
    <x v="3"/>
    <x v="1"/>
    <x v="0"/>
    <n v="4"/>
    <n v="2"/>
    <n v="0.24"/>
    <n v="6"/>
    <n v="15"/>
    <n v="21"/>
    <n v="11.32"/>
    <n v="23.49"/>
    <m/>
    <m/>
    <n v="34.81"/>
    <n v="5.8016666666666667"/>
    <n v="78.209999999999994"/>
    <n v="5.2139999999999995"/>
    <n v="113.02"/>
    <n v="36.753415685147942"/>
    <n v="76.266584314852039"/>
    <n v="0"/>
    <n v="0"/>
    <n v="5.381904761904762"/>
    <n v="153.13923202144977"/>
    <n v="317.77743464521683"/>
    <n v="0"/>
    <n v="0"/>
    <n v="0"/>
    <n v="470.91666666666663"/>
    <m/>
    <m/>
    <m/>
    <m/>
    <s v=""/>
    <n v="87.5"/>
    <n v="0"/>
    <s v=""/>
    <s v=""/>
    <s v=""/>
    <m/>
    <m/>
    <e v="#VALUE!"/>
  </r>
  <r>
    <x v="39"/>
    <x v="3"/>
    <x v="1"/>
    <x v="0"/>
    <n v="8"/>
    <n v="3"/>
    <n v="0.24"/>
    <n v="6"/>
    <n v="21"/>
    <n v="27"/>
    <n v="9.1300000000000008"/>
    <n v="18.78"/>
    <m/>
    <m/>
    <n v="27.910000000000004"/>
    <n v="4.6516666666666673"/>
    <n v="64.489999999999995"/>
    <n v="3.0709523809523809"/>
    <n v="92.4"/>
    <n v="30.226155499820855"/>
    <n v="62.173844500179143"/>
    <n v="0"/>
    <n v="0"/>
    <n v="3.4222222222222225"/>
    <n v="125.9423145825869"/>
    <n v="259.0576854174131"/>
    <n v="0"/>
    <n v="0"/>
    <n v="0"/>
    <n v="385"/>
    <m/>
    <m/>
    <m/>
    <m/>
    <s v=""/>
    <n v="112.5"/>
    <n v="0"/>
    <s v=""/>
    <s v=""/>
    <s v=""/>
    <m/>
    <m/>
    <e v="#VALUE!"/>
  </r>
  <r>
    <x v="39"/>
    <x v="3"/>
    <x v="2"/>
    <x v="0"/>
    <n v="1"/>
    <n v="1"/>
    <n v="0.23599999999999999"/>
    <n v="9"/>
    <n v="26"/>
    <n v="35"/>
    <n v="11.07"/>
    <n v="25.37"/>
    <m/>
    <m/>
    <n v="36.44"/>
    <n v="4.0488888888888885"/>
    <n v="89.86"/>
    <n v="3.4561538461538461"/>
    <n v="126.3"/>
    <n v="38.368304061470916"/>
    <n v="87.931695938529089"/>
    <n v="0"/>
    <n v="0"/>
    <n v="3.6085714285714285"/>
    <n v="162.57755958250388"/>
    <n v="372.59193194291987"/>
    <n v="0"/>
    <n v="0"/>
    <n v="0"/>
    <n v="535.16949152542372"/>
    <m/>
    <m/>
    <m/>
    <m/>
    <s v=""/>
    <n v="148.30508474576271"/>
    <n v="0"/>
    <s v=""/>
    <s v=""/>
    <s v=""/>
    <m/>
    <m/>
    <e v="#VALUE!"/>
  </r>
  <r>
    <x v="39"/>
    <x v="3"/>
    <x v="2"/>
    <x v="0"/>
    <n v="5"/>
    <n v="2"/>
    <n v="0.23599999999999999"/>
    <n v="9"/>
    <n v="24"/>
    <n v="33"/>
    <n v="10"/>
    <n v="21.27"/>
    <m/>
    <m/>
    <n v="31.27"/>
    <n v="3.4744444444444444"/>
    <n v="82.82"/>
    <n v="3.4508333333333332"/>
    <n v="114.08999999999999"/>
    <n v="36.485449312440039"/>
    <n v="77.60455068755995"/>
    <n v="0"/>
    <n v="0"/>
    <n v="3.4572727272727271"/>
    <n v="154.59936149339001"/>
    <n v="328.83284189644047"/>
    <n v="0"/>
    <n v="0"/>
    <n v="0"/>
    <n v="483.43220338983048"/>
    <m/>
    <m/>
    <m/>
    <m/>
    <s v=""/>
    <n v="139.83050847457628"/>
    <n v="0"/>
    <s v=""/>
    <s v=""/>
    <s v=""/>
    <m/>
    <m/>
    <e v="#VALUE!"/>
  </r>
  <r>
    <x v="39"/>
    <x v="3"/>
    <x v="2"/>
    <x v="0"/>
    <n v="9"/>
    <n v="3"/>
    <n v="0.23599999999999999"/>
    <n v="9"/>
    <n v="24"/>
    <n v="33"/>
    <n v="13"/>
    <n v="25.78"/>
    <m/>
    <m/>
    <n v="38.78"/>
    <n v="4.3088888888888892"/>
    <n v="86.62"/>
    <n v="3.6091666666666669"/>
    <n v="125.4"/>
    <n v="42.03713254254771"/>
    <n v="83.36286745745231"/>
    <n v="0"/>
    <n v="0"/>
    <n v="3.8000000000000003"/>
    <n v="178.12344297689708"/>
    <n v="353.23248922649287"/>
    <n v="0"/>
    <n v="0"/>
    <n v="0"/>
    <n v="531.35593220339001"/>
    <m/>
    <m/>
    <m/>
    <m/>
    <s v=""/>
    <n v="139.83050847457628"/>
    <n v="0"/>
    <s v=""/>
    <s v=""/>
    <s v=""/>
    <m/>
    <m/>
    <e v="#VALUE!"/>
  </r>
  <r>
    <x v="40"/>
    <x v="3"/>
    <x v="0"/>
    <x v="0"/>
    <n v="2"/>
    <n v="1"/>
    <n v="0.246"/>
    <n v="3"/>
    <n v="9"/>
    <n v="12"/>
    <n v="8.16"/>
    <n v="16.09"/>
    <n v="1.17"/>
    <n v="0"/>
    <n v="25.42"/>
    <n v="8.4733333333333345"/>
    <n v="95.4"/>
    <n v="10.600000000000001"/>
    <n v="120.82000000000001"/>
    <n v="38.784075531077889"/>
    <n v="76.474972462627846"/>
    <n v="5.5609520062942561"/>
    <n v="0"/>
    <n v="10.068333333333333"/>
    <n v="157.65884362226785"/>
    <n v="310.87387179930022"/>
    <n v="22.605495960545756"/>
    <n v="0"/>
    <n v="22.605495960545756"/>
    <n v="491.13821138211381"/>
    <m/>
    <m/>
    <m/>
    <m/>
    <s v=""/>
    <n v="48.780487804878049"/>
    <n v="0.46341266719118801"/>
    <s v=""/>
    <s v=""/>
    <s v=""/>
    <m/>
    <m/>
    <e v="#VALUE!"/>
  </r>
  <r>
    <x v="40"/>
    <x v="3"/>
    <x v="0"/>
    <x v="0"/>
    <n v="6"/>
    <n v="2"/>
    <n v="0.246"/>
    <n v="3"/>
    <n v="9"/>
    <n v="11"/>
    <n v="8.9499999999999993"/>
    <n v="19.5"/>
    <n v="1.62"/>
    <n v="0"/>
    <n v="30.07"/>
    <n v="10.023333333333333"/>
    <n v="83.9"/>
    <n v="9.3222222222222229"/>
    <n v="113.97"/>
    <n v="33.921898902560685"/>
    <n v="73.908047888260725"/>
    <n v="6.1400532091785829"/>
    <n v="0"/>
    <n v="10.360909090909091"/>
    <n v="137.89389797788897"/>
    <n v="300.43921905797043"/>
    <n v="24.959565890969849"/>
    <n v="0"/>
    <n v="24.959565890969849"/>
    <n v="463.29268292682923"/>
    <m/>
    <m/>
    <m/>
    <m/>
    <s v=""/>
    <n v="44.715447154471548"/>
    <n v="0.55818665537987111"/>
    <s v=""/>
    <s v=""/>
    <s v=""/>
    <m/>
    <m/>
    <e v="#VALUE!"/>
  </r>
  <r>
    <x v="40"/>
    <x v="3"/>
    <x v="0"/>
    <x v="0"/>
    <n v="7"/>
    <n v="3"/>
    <n v="0.246"/>
    <n v="3"/>
    <n v="8"/>
    <n v="12"/>
    <n v="8.9700000000000006"/>
    <n v="20.46"/>
    <n v="1.42"/>
    <n v="0"/>
    <n v="30.85"/>
    <n v="10.283333333333333"/>
    <n v="63.27"/>
    <n v="7.9087500000000004"/>
    <n v="94.12"/>
    <n v="27.366495948136141"/>
    <n v="62.421238249594822"/>
    <n v="4.3322658022690437"/>
    <n v="0"/>
    <n v="7.8433333333333337"/>
    <n v="111.2459184883583"/>
    <n v="253.74487093331228"/>
    <n v="17.61083659458961"/>
    <n v="0"/>
    <n v="17.61083659458961"/>
    <n v="382.60162601626018"/>
    <m/>
    <m/>
    <m/>
    <m/>
    <s v=""/>
    <n v="48.780487804878049"/>
    <n v="0.36102215018908701"/>
    <s v=""/>
    <s v=""/>
    <s v=""/>
    <m/>
    <m/>
    <e v="#VALUE!"/>
  </r>
  <r>
    <x v="40"/>
    <x v="3"/>
    <x v="1"/>
    <x v="0"/>
    <n v="3"/>
    <n v="1"/>
    <n v="0.24"/>
    <n v="6"/>
    <n v="16"/>
    <n v="23"/>
    <n v="9.7899999999999991"/>
    <n v="23"/>
    <n v="1.9"/>
    <n v="0"/>
    <n v="34.69"/>
    <n v="5.7816666666666663"/>
    <n v="89"/>
    <n v="5.5625"/>
    <n v="123.69"/>
    <n v="34.907036609974057"/>
    <n v="82.008359757855288"/>
    <n v="6.7746036321706544"/>
    <n v="0"/>
    <n v="5.3778260869565218"/>
    <n v="145.4459858748919"/>
    <n v="341.70149899106372"/>
    <n v="28.227515134044395"/>
    <n v="0"/>
    <n v="28.227515134044395"/>
    <n v="515.375"/>
    <m/>
    <m/>
    <m/>
    <m/>
    <s v=""/>
    <n v="95.833333333333343"/>
    <n v="0.29454798400741977"/>
    <s v=""/>
    <s v=""/>
    <s v=""/>
    <m/>
    <m/>
    <e v="#VALUE!"/>
  </r>
  <r>
    <x v="40"/>
    <x v="3"/>
    <x v="1"/>
    <x v="0"/>
    <n v="4"/>
    <n v="2"/>
    <n v="0.24"/>
    <n v="6"/>
    <n v="16"/>
    <n v="23"/>
    <n v="10.66"/>
    <n v="27.4"/>
    <n v="1.9"/>
    <n v="0"/>
    <n v="39.96"/>
    <n v="6.66"/>
    <n v="81.599999999999994"/>
    <n v="5.0999999999999996"/>
    <n v="121.56"/>
    <n v="32.428168168168163"/>
    <n v="83.351951951951946"/>
    <n v="5.7798798798798794"/>
    <n v="0"/>
    <n v="5.2852173913043483"/>
    <n v="135.11736736736736"/>
    <n v="347.29979979979981"/>
    <n v="24.082832832832832"/>
    <n v="0"/>
    <n v="24.082832832832832"/>
    <n v="506.5"/>
    <m/>
    <m/>
    <m/>
    <m/>
    <s v=""/>
    <n v="95.833333333333343"/>
    <n v="0.25129912521216863"/>
    <s v=""/>
    <s v=""/>
    <s v=""/>
    <m/>
    <m/>
    <e v="#VALUE!"/>
  </r>
  <r>
    <x v="40"/>
    <x v="3"/>
    <x v="1"/>
    <x v="0"/>
    <n v="8"/>
    <n v="3"/>
    <n v="0.24"/>
    <n v="6"/>
    <n v="18"/>
    <n v="21"/>
    <n v="6.66"/>
    <n v="16.7"/>
    <n v="0.96"/>
    <n v="0"/>
    <n v="24.32"/>
    <n v="4.0533333333333337"/>
    <n v="92.4"/>
    <n v="5.1333333333333337"/>
    <n v="116.72"/>
    <n v="31.963618421052633"/>
    <n v="80.149013157894728"/>
    <n v="4.6073684210526311"/>
    <n v="0"/>
    <n v="5.5580952380952384"/>
    <n v="133.18174342105263"/>
    <n v="333.95422149122805"/>
    <n v="19.19736842105263"/>
    <n v="0"/>
    <n v="19.19736842105263"/>
    <n v="486.33333333333326"/>
    <m/>
    <m/>
    <m/>
    <m/>
    <s v=""/>
    <n v="87.5"/>
    <n v="0.21939849624060148"/>
    <s v=""/>
    <s v=""/>
    <s v=""/>
    <m/>
    <m/>
    <e v="#VALUE!"/>
  </r>
  <r>
    <x v="40"/>
    <x v="3"/>
    <x v="2"/>
    <x v="0"/>
    <n v="1"/>
    <n v="1"/>
    <n v="0.23599999999999999"/>
    <n v="9"/>
    <n v="25"/>
    <n v="34"/>
    <n v="12.8"/>
    <n v="31.23"/>
    <n v="1.79"/>
    <n v="0"/>
    <n v="45.82"/>
    <n v="5.0911111111111111"/>
    <n v="113.9"/>
    <n v="4.556"/>
    <n v="159.72"/>
    <n v="44.618419903972068"/>
    <n v="108.86197293758185"/>
    <n v="6.2396071584460939"/>
    <n v="0"/>
    <n v="4.6976470588235291"/>
    <n v="189.06110128801726"/>
    <n v="461.27954634568584"/>
    <n v="26.439013383246163"/>
    <n v="0"/>
    <n v="26.439013383246163"/>
    <n v="676.77966101694938"/>
    <m/>
    <m/>
    <m/>
    <m/>
    <s v=""/>
    <n v="144.06779661016949"/>
    <n v="0.18351785760135572"/>
    <s v=""/>
    <s v=""/>
    <s v=""/>
    <m/>
    <m/>
    <e v="#VALUE!"/>
  </r>
  <r>
    <x v="40"/>
    <x v="3"/>
    <x v="2"/>
    <x v="0"/>
    <n v="5"/>
    <n v="2"/>
    <n v="0.23599999999999999"/>
    <n v="9"/>
    <n v="26"/>
    <n v="35"/>
    <n v="11.84"/>
    <n v="30.85"/>
    <n v="1.81"/>
    <n v="0"/>
    <n v="44.5"/>
    <n v="4.9444444444444446"/>
    <n v="99.65"/>
    <n v="3.8326923076923078"/>
    <n v="144.15"/>
    <n v="38.353617977528096"/>
    <n v="99.933202247191019"/>
    <n v="5.8631797752808996"/>
    <n v="0"/>
    <n v="4.1185714285714283"/>
    <n v="162.51533041325465"/>
    <n v="423.44577223386028"/>
    <n v="24.843982098647881"/>
    <n v="0"/>
    <n v="24.843982098647881"/>
    <n v="610.80508474576277"/>
    <m/>
    <m/>
    <m/>
    <m/>
    <s v=""/>
    <n v="148.30508474576271"/>
    <n v="0.16751942215088286"/>
    <s v=""/>
    <s v=""/>
    <s v=""/>
    <m/>
    <m/>
    <e v="#VALUE!"/>
  </r>
  <r>
    <x v="40"/>
    <x v="3"/>
    <x v="2"/>
    <x v="0"/>
    <n v="9"/>
    <n v="3"/>
    <n v="0.23599999999999999"/>
    <n v="9"/>
    <n v="27"/>
    <n v="30"/>
    <n v="13.61"/>
    <n v="34.68"/>
    <n v="2.4900000000000002"/>
    <n v="0"/>
    <n v="50.78"/>
    <n v="5.6422222222222222"/>
    <n v="77.099999999999994"/>
    <n v="2.8555555555555552"/>
    <n v="127.88"/>
    <n v="34.274257581725088"/>
    <n v="87.335139818826306"/>
    <n v="6.2706025994486021"/>
    <n v="0"/>
    <n v="4.2626666666666662"/>
    <n v="145.2299050073097"/>
    <n v="370.06415177468773"/>
    <n v="26.57034999766357"/>
    <n v="0"/>
    <n v="26.57034999766357"/>
    <n v="541.86440677966095"/>
    <m/>
    <m/>
    <m/>
    <m/>
    <s v=""/>
    <n v="127.11864406779662"/>
    <n v="0.20902008664828672"/>
    <s v=""/>
    <s v=""/>
    <s v=""/>
    <m/>
    <m/>
    <e v="#VALUE!"/>
  </r>
  <r>
    <x v="41"/>
    <x v="3"/>
    <x v="0"/>
    <x v="0"/>
    <n v="2"/>
    <n v="1"/>
    <n v="0.246"/>
    <n v="3"/>
    <n v="9"/>
    <n v="12"/>
    <n v="8.39"/>
    <n v="25.13"/>
    <n v="1.91"/>
    <n v="0"/>
    <n v="35.429999999999993"/>
    <n v="11.809999999999997"/>
    <n v="91.8"/>
    <n v="10.199999999999999"/>
    <n v="127.22999999999999"/>
    <n v="30.128696020321765"/>
    <n v="90.242447078746835"/>
    <n v="6.8588569009314142"/>
    <n v="0"/>
    <n v="10.602499999999999"/>
    <n v="122.47437406634864"/>
    <n v="366.83921576726357"/>
    <n v="27.881532117607374"/>
    <n v="0"/>
    <n v="27.881532117607374"/>
    <n v="517.19512195121956"/>
    <m/>
    <m/>
    <m/>
    <m/>
    <s v=""/>
    <n v="48.780487804878049"/>
    <n v="0.57157140841095122"/>
    <s v=""/>
    <s v=""/>
    <s v=""/>
    <m/>
    <m/>
    <e v="#VALUE!"/>
  </r>
  <r>
    <x v="41"/>
    <x v="3"/>
    <x v="0"/>
    <x v="0"/>
    <n v="6"/>
    <n v="2"/>
    <n v="0.246"/>
    <n v="3"/>
    <n v="8"/>
    <n v="11"/>
    <n v="12.6"/>
    <n v="37.450000000000003"/>
    <n v="2.67"/>
    <n v="0"/>
    <n v="52.720000000000006"/>
    <n v="17.573333333333334"/>
    <n v="95.4"/>
    <n v="11.925000000000001"/>
    <n v="148.12"/>
    <n v="35.400455235204852"/>
    <n v="105.21801972685887"/>
    <n v="7.5015250379362666"/>
    <n v="0"/>
    <n v="13.465454545454547"/>
    <n v="143.90428957400346"/>
    <n v="427.71552734495475"/>
    <n v="30.494004219253117"/>
    <n v="0"/>
    <n v="30.494004219253117"/>
    <n v="602.11382113821139"/>
    <m/>
    <m/>
    <m/>
    <m/>
    <s v=""/>
    <n v="44.715447154471548"/>
    <n v="0.6819568216305697"/>
    <s v=""/>
    <s v=""/>
    <s v=""/>
    <m/>
    <m/>
    <e v="#VALUE!"/>
  </r>
  <r>
    <x v="41"/>
    <x v="3"/>
    <x v="0"/>
    <x v="0"/>
    <n v="7"/>
    <n v="3"/>
    <n v="0.246"/>
    <n v="3"/>
    <n v="9"/>
    <n v="12"/>
    <n v="13.84"/>
    <n v="33.96"/>
    <n v="1.42"/>
    <n v="0"/>
    <n v="49.22"/>
    <n v="16.406666666666666"/>
    <n v="130"/>
    <n v="14.444444444444445"/>
    <n v="179.22"/>
    <n v="50.394246241365302"/>
    <n v="123.65524583502641"/>
    <n v="5.1705079236082891"/>
    <n v="0"/>
    <n v="14.935"/>
    <n v="204.85465951774512"/>
    <n v="502.66360095539193"/>
    <n v="21.018324892716624"/>
    <n v="0"/>
    <n v="21.018324892716624"/>
    <n v="728.53658536585363"/>
    <m/>
    <m/>
    <m/>
    <m/>
    <s v=""/>
    <n v="48.780487804878049"/>
    <n v="0.4308756603006908"/>
    <s v=""/>
    <s v=""/>
    <s v=""/>
    <m/>
    <m/>
    <e v="#VALUE!"/>
  </r>
  <r>
    <x v="41"/>
    <x v="3"/>
    <x v="1"/>
    <x v="0"/>
    <n v="3"/>
    <n v="1"/>
    <n v="0.24"/>
    <n v="6"/>
    <n v="16"/>
    <n v="22"/>
    <n v="13.08"/>
    <n v="42.21"/>
    <n v="5.62"/>
    <n v="0"/>
    <n v="60.91"/>
    <n v="10.151666666666666"/>
    <n v="117.6"/>
    <n v="7.35"/>
    <n v="178.51"/>
    <n v="38.333784271876539"/>
    <n v="123.70558364800526"/>
    <n v="16.470632080118207"/>
    <n v="0"/>
    <n v="8.1140909090909084"/>
    <n v="159.72410113281893"/>
    <n v="515.43993186668865"/>
    <n v="68.627633667159202"/>
    <n v="0"/>
    <n v="68.627633667159202"/>
    <n v="743.79166666666674"/>
    <m/>
    <m/>
    <m/>
    <m/>
    <s v=""/>
    <n v="91.666666666666671"/>
    <n v="0.74866509455082764"/>
    <s v=""/>
    <s v=""/>
    <s v=""/>
    <m/>
    <m/>
    <e v="#VALUE!"/>
  </r>
  <r>
    <x v="41"/>
    <x v="3"/>
    <x v="1"/>
    <x v="0"/>
    <n v="4"/>
    <n v="2"/>
    <n v="0.24"/>
    <n v="6"/>
    <n v="17"/>
    <n v="23"/>
    <n v="13"/>
    <n v="44.87"/>
    <n v="3.02"/>
    <n v="0"/>
    <n v="60.89"/>
    <n v="10.148333333333333"/>
    <n v="126.5"/>
    <n v="7.4411764705882355"/>
    <n v="187.39"/>
    <n v="40.007718837247495"/>
    <n v="138.08818032517652"/>
    <n v="9.2941008375759555"/>
    <n v="0"/>
    <n v="8.1473913043478259"/>
    <n v="166.69882848853123"/>
    <n v="575.36741802156882"/>
    <n v="38.725420156566486"/>
    <n v="0"/>
    <n v="38.725420156566486"/>
    <n v="780.79166666666652"/>
    <m/>
    <m/>
    <m/>
    <m/>
    <s v=""/>
    <n v="95.833333333333343"/>
    <n v="0.40409134076417197"/>
    <s v=""/>
    <s v=""/>
    <s v=""/>
    <m/>
    <m/>
    <e v="#VALUE!"/>
  </r>
  <r>
    <x v="41"/>
    <x v="3"/>
    <x v="1"/>
    <x v="0"/>
    <n v="8"/>
    <n v="3"/>
    <n v="0.24"/>
    <n v="6"/>
    <n v="18"/>
    <n v="24"/>
    <n v="11.78"/>
    <n v="38.630000000000003"/>
    <n v="5.01"/>
    <n v="0"/>
    <n v="55.42"/>
    <n v="9.2366666666666664"/>
    <n v="148.80000000000001"/>
    <n v="8.2666666666666675"/>
    <n v="204.22000000000003"/>
    <n v="43.408726091663659"/>
    <n v="142.34966798989535"/>
    <n v="18.461605918440995"/>
    <n v="0"/>
    <n v="8.5091666666666672"/>
    <n v="180.86969204859858"/>
    <n v="593.12361662456397"/>
    <n v="76.923357993504155"/>
    <n v="0"/>
    <n v="76.923357993504155"/>
    <n v="850.91666666666674"/>
    <m/>
    <m/>
    <m/>
    <m/>
    <s v=""/>
    <n v="100"/>
    <n v="0.7692335799350416"/>
    <s v=""/>
    <s v=""/>
    <s v=""/>
    <m/>
    <m/>
    <e v="#VALUE!"/>
  </r>
  <r>
    <x v="41"/>
    <x v="3"/>
    <x v="2"/>
    <x v="0"/>
    <n v="1"/>
    <n v="1"/>
    <n v="0.23599999999999999"/>
    <n v="9"/>
    <n v="27"/>
    <n v="36"/>
    <n v="14.95"/>
    <n v="48.91"/>
    <n v="6.35"/>
    <n v="0"/>
    <n v="70.209999999999994"/>
    <n v="7.8011111111111102"/>
    <n v="149.5"/>
    <n v="5.5370370370370372"/>
    <n v="219.70999999999998"/>
    <n v="46.783428286568864"/>
    <n v="153.05534966528984"/>
    <n v="19.871222048141291"/>
    <n v="0"/>
    <n v="6.1030555555555548"/>
    <n v="198.23486562105452"/>
    <n v="648.53961722580448"/>
    <n v="84.200093424327505"/>
    <n v="0"/>
    <n v="84.200093424327505"/>
    <n v="930.97457627118649"/>
    <m/>
    <m/>
    <m/>
    <m/>
    <s v=""/>
    <n v="152.54237288135593"/>
    <n v="0.55197839022614703"/>
    <s v=""/>
    <s v=""/>
    <s v=""/>
    <m/>
    <m/>
    <e v="#VALUE!"/>
  </r>
  <r>
    <x v="41"/>
    <x v="3"/>
    <x v="2"/>
    <x v="0"/>
    <n v="5"/>
    <n v="2"/>
    <n v="0.23599999999999999"/>
    <n v="9"/>
    <n v="27"/>
    <n v="36"/>
    <n v="10.78"/>
    <n v="35.44"/>
    <n v="3.73"/>
    <n v="0"/>
    <n v="49.949999999999996"/>
    <n v="5.55"/>
    <n v="155.5"/>
    <n v="5.7592592592592595"/>
    <n v="205.45"/>
    <n v="44.339359359359356"/>
    <n v="145.76872872872872"/>
    <n v="15.341911911911915"/>
    <n v="0"/>
    <n v="5.7069444444444439"/>
    <n v="187.87864135321763"/>
    <n v="617.66410478274884"/>
    <n v="65.008101321660661"/>
    <n v="0"/>
    <n v="65.008101321660661"/>
    <n v="870.55084745762713"/>
    <m/>
    <m/>
    <m/>
    <m/>
    <s v=""/>
    <n v="152.54237288135593"/>
    <n v="0.42616421977533098"/>
    <s v=""/>
    <s v=""/>
    <s v=""/>
    <m/>
    <m/>
    <e v="#VALUE!"/>
  </r>
  <r>
    <x v="41"/>
    <x v="3"/>
    <x v="2"/>
    <x v="0"/>
    <n v="9"/>
    <n v="3"/>
    <n v="0.23599999999999999"/>
    <n v="9"/>
    <n v="23"/>
    <n v="32"/>
    <n v="11.4"/>
    <n v="37.61"/>
    <n v="4.72"/>
    <n v="0"/>
    <n v="53.73"/>
    <n v="5.97"/>
    <n v="128.30000000000001"/>
    <n v="5.5782608695652183"/>
    <n v="182.03"/>
    <n v="38.621663874930213"/>
    <n v="127.41761213474781"/>
    <n v="15.99072399032198"/>
    <n v="0"/>
    <n v="5.6884375"/>
    <n v="163.65111811411109"/>
    <n v="539.90513616418571"/>
    <n v="67.757305043737205"/>
    <n v="0"/>
    <n v="67.757305043737205"/>
    <n v="771.31355932203405"/>
    <m/>
    <m/>
    <m/>
    <m/>
    <s v=""/>
    <n v="135.59322033898306"/>
    <n v="0.49971012469756187"/>
    <s v=""/>
    <s v=""/>
    <s v=""/>
    <m/>
    <m/>
    <e v="#VALUE!"/>
  </r>
  <r>
    <x v="42"/>
    <x v="3"/>
    <x v="0"/>
    <x v="0"/>
    <n v="2"/>
    <n v="1"/>
    <n v="0.246"/>
    <n v="3"/>
    <n v="9"/>
    <n v="12"/>
    <n v="9.14"/>
    <n v="42.16"/>
    <n v="15.01"/>
    <n v="4.6900000000000004"/>
    <n v="71"/>
    <n v="23.666666666666668"/>
    <n v="208.1"/>
    <n v="23.12222222222222"/>
    <n v="279.10000000000002"/>
    <n v="35.929211267605638"/>
    <n v="165.73036619718309"/>
    <n v="59.004098591549301"/>
    <n v="18.436323943661975"/>
    <n v="23.258333333333336"/>
    <n v="146.05370433986033"/>
    <n v="673.70067559830522"/>
    <n v="239.85405931524107"/>
    <n v="74.944406275048678"/>
    <n v="314.79846559028977"/>
    <n v="1134.5528455284555"/>
    <m/>
    <m/>
    <m/>
    <m/>
    <s v=""/>
    <n v="48.780487804878049"/>
    <n v="4.9170082159624418"/>
    <s v=""/>
    <s v=""/>
    <s v=""/>
    <m/>
    <m/>
    <e v="#VALUE!"/>
  </r>
  <r>
    <x v="42"/>
    <x v="3"/>
    <x v="0"/>
    <x v="0"/>
    <n v="6"/>
    <n v="2"/>
    <n v="0.246"/>
    <n v="3"/>
    <n v="9"/>
    <n v="12"/>
    <n v="7.01"/>
    <n v="28.2"/>
    <n v="13.02"/>
    <n v="8.1199999999999992"/>
    <n v="56.35"/>
    <n v="18.783333333333335"/>
    <n v="162.30000000000001"/>
    <n v="18.033333333333335"/>
    <n v="218.65"/>
    <n v="27.200292812777281"/>
    <n v="109.42200532386869"/>
    <n v="50.520372670807454"/>
    <n v="31.507329192546582"/>
    <n v="18.220833333333335"/>
    <n v="110.57029598689952"/>
    <n v="444.80489969052314"/>
    <n v="205.3673685805181"/>
    <n v="128.07857395344138"/>
    <n v="333.44594253395951"/>
    <n v="888.82113821138216"/>
    <m/>
    <m/>
    <m/>
    <m/>
    <s v=""/>
    <n v="48.780487804878049"/>
    <n v="4.2100310559006209"/>
    <s v=""/>
    <s v=""/>
    <s v=""/>
    <m/>
    <m/>
    <e v="#VALUE!"/>
  </r>
  <r>
    <x v="42"/>
    <x v="3"/>
    <x v="0"/>
    <x v="0"/>
    <n v="7"/>
    <n v="3"/>
    <n v="0.246"/>
    <n v="3"/>
    <n v="9"/>
    <n v="12"/>
    <n v="7.76"/>
    <n v="28.68"/>
    <n v="16.27"/>
    <n v="10.220000000000001"/>
    <n v="62.929999999999993"/>
    <n v="20.976666666666663"/>
    <n v="237.2"/>
    <n v="26.355555555555554"/>
    <n v="300.13"/>
    <n v="37.009515334498651"/>
    <n v="136.78259017956461"/>
    <n v="77.59598124900684"/>
    <n v="48.741913236929925"/>
    <n v="25.010833333333334"/>
    <n v="150.44518428657989"/>
    <n v="556.02678934782364"/>
    <n v="315.43081808539364"/>
    <n v="198.13785868670701"/>
    <n v="513.56867677210062"/>
    <n v="1220.0406504065043"/>
    <m/>
    <m/>
    <m/>
    <m/>
    <s v=""/>
    <n v="48.780487804878049"/>
    <n v="6.4663317707505694"/>
    <s v=""/>
    <s v=""/>
    <s v=""/>
    <m/>
    <m/>
    <e v="#VALUE!"/>
  </r>
  <r>
    <x v="42"/>
    <x v="3"/>
    <x v="1"/>
    <x v="0"/>
    <n v="3"/>
    <n v="1"/>
    <n v="0.24"/>
    <n v="6"/>
    <n v="18"/>
    <n v="24"/>
    <n v="5.83"/>
    <n v="25.2"/>
    <n v="10.77"/>
    <n v="10.19"/>
    <n v="51.989999999999995"/>
    <n v="8.6649999999999991"/>
    <n v="252.9"/>
    <n v="14.05"/>
    <n v="304.89"/>
    <n v="34.189434506635891"/>
    <n v="147.78280438545875"/>
    <n v="63.159555683785342"/>
    <n v="59.758205424120021"/>
    <n v="12.703749999999999"/>
    <n v="142.45597711098287"/>
    <n v="615.76168493941145"/>
    <n v="263.1648153491056"/>
    <n v="248.99252260050011"/>
    <n v="512.15733794960568"/>
    <n v="1270.375"/>
    <m/>
    <m/>
    <m/>
    <m/>
    <s v=""/>
    <n v="100"/>
    <n v="2.6316481534910561"/>
    <s v=""/>
    <s v=""/>
    <s v=""/>
    <m/>
    <m/>
    <e v="#VALUE!"/>
  </r>
  <r>
    <x v="42"/>
    <x v="3"/>
    <x v="1"/>
    <x v="0"/>
    <n v="4"/>
    <n v="2"/>
    <n v="0.24"/>
    <n v="6"/>
    <n v="18"/>
    <n v="24"/>
    <n v="11.21"/>
    <n v="47.03"/>
    <n v="17.07"/>
    <n v="8.0299999999999994"/>
    <n v="83.34"/>
    <n v="13.89"/>
    <n v="328.8"/>
    <n v="18.266666666666666"/>
    <n v="412.14"/>
    <n v="55.436637868970486"/>
    <n v="232.576724262059"/>
    <n v="84.416004319654419"/>
    <n v="39.71063354931605"/>
    <n v="17.172499999999999"/>
    <n v="230.98599112071037"/>
    <n v="969.0696844252459"/>
    <n v="351.7333513318934"/>
    <n v="165.46097312215022"/>
    <n v="517.19432445404368"/>
    <n v="1717.25"/>
    <m/>
    <m/>
    <m/>
    <m/>
    <s v=""/>
    <n v="100"/>
    <n v="3.5173335133189338"/>
    <s v=""/>
    <s v=""/>
    <s v=""/>
    <m/>
    <m/>
    <e v="#VALUE!"/>
  </r>
  <r>
    <x v="42"/>
    <x v="3"/>
    <x v="1"/>
    <x v="0"/>
    <n v="8"/>
    <n v="3"/>
    <n v="0.24"/>
    <n v="6"/>
    <n v="18"/>
    <n v="24"/>
    <n v="9.49"/>
    <n v="42.67"/>
    <n v="17.63"/>
    <n v="17.34"/>
    <n v="87.13000000000001"/>
    <n v="14.521666666666668"/>
    <n v="267.2"/>
    <n v="14.844444444444443"/>
    <n v="354.33"/>
    <n v="38.592811890278888"/>
    <n v="173.52531963732352"/>
    <n v="71.695603121772052"/>
    <n v="70.516265350625488"/>
    <n v="14.76375"/>
    <n v="160.80338287616203"/>
    <n v="723.0221651555147"/>
    <n v="298.73167967405021"/>
    <n v="293.81777229427286"/>
    <n v="592.54945196832307"/>
    <n v="1476.3749999999998"/>
    <m/>
    <m/>
    <m/>
    <m/>
    <s v=""/>
    <n v="100"/>
    <n v="2.9873167967405023"/>
    <s v=""/>
    <s v=""/>
    <s v=""/>
    <m/>
    <m/>
    <e v="#VALUE!"/>
  </r>
  <r>
    <x v="42"/>
    <x v="3"/>
    <x v="2"/>
    <x v="0"/>
    <n v="1"/>
    <n v="1"/>
    <n v="0.23599999999999999"/>
    <n v="9"/>
    <n v="25"/>
    <n v="34"/>
    <n v="13.97"/>
    <n v="53.88"/>
    <n v="20.37"/>
    <n v="16.97"/>
    <n v="105.19000000000001"/>
    <n v="11.687777777777779"/>
    <n v="288.39999999999998"/>
    <n v="11.536"/>
    <n v="393.59"/>
    <n v="52.271625629812718"/>
    <n v="201.60309154862625"/>
    <n v="76.218540735811374"/>
    <n v="63.496742085749581"/>
    <n v="11.576176470588235"/>
    <n v="221.48993910937594"/>
    <n v="854.25038791790791"/>
    <n v="322.95991837208209"/>
    <n v="269.05399188876942"/>
    <n v="592.0139102608515"/>
    <n v="1667.7542372881353"/>
    <m/>
    <m/>
    <m/>
    <m/>
    <s v=""/>
    <n v="144.06779661016949"/>
    <n v="2.2417217863473931"/>
    <s v=""/>
    <s v=""/>
    <s v=""/>
    <m/>
    <m/>
    <e v="#VALUE!"/>
  </r>
  <r>
    <x v="42"/>
    <x v="3"/>
    <x v="2"/>
    <x v="0"/>
    <n v="5"/>
    <n v="2"/>
    <n v="0.23599999999999999"/>
    <n v="9"/>
    <n v="24"/>
    <n v="33"/>
    <n v="8.25"/>
    <n v="43.32"/>
    <n v="13.35"/>
    <n v="7.8"/>
    <n v="72.72"/>
    <n v="8.08"/>
    <n v="265.3"/>
    <n v="11.054166666666667"/>
    <n v="338.02"/>
    <n v="38.34797854785478"/>
    <n v="201.36174917491749"/>
    <n v="62.054001650165006"/>
    <n v="36.256270627062705"/>
    <n v="10.243030303030302"/>
    <n v="162.4914345248084"/>
    <n v="853.2277507411759"/>
    <n v="262.9406849583263"/>
    <n v="153.62826536890978"/>
    <n v="416.56895032723605"/>
    <n v="1432.2881355932202"/>
    <m/>
    <m/>
    <m/>
    <m/>
    <s v=""/>
    <n v="139.83050847457628"/>
    <n v="1.8804242924292425"/>
    <s v=""/>
    <s v=""/>
    <s v=""/>
    <m/>
    <m/>
    <e v="#VALUE!"/>
  </r>
  <r>
    <x v="42"/>
    <x v="3"/>
    <x v="2"/>
    <x v="0"/>
    <n v="9"/>
    <n v="3"/>
    <n v="0.23599999999999999"/>
    <n v="9"/>
    <n v="27"/>
    <n v="36"/>
    <n v="13.65"/>
    <n v="66.709999999999994"/>
    <n v="25.56"/>
    <n v="19.29"/>
    <n v="125.21000000000001"/>
    <n v="13.912222222222223"/>
    <n v="234.2"/>
    <n v="8.674074074074074"/>
    <n v="359.40999999999997"/>
    <n v="39.181746665601779"/>
    <n v="191.48822857599231"/>
    <n v="73.368897052951027"/>
    <n v="55.371127705454832"/>
    <n v="9.9836111111111094"/>
    <n v="166.02435027797364"/>
    <n v="811.39079905081496"/>
    <n v="310.88515700402979"/>
    <n v="234.62342248074083"/>
    <n v="545.50857948477062"/>
    <n v="1522.9237288135591"/>
    <m/>
    <m/>
    <m/>
    <m/>
    <s v=""/>
    <n v="152.54237288135593"/>
    <n v="2.0380249181375287"/>
    <s v=""/>
    <s v=""/>
    <s v=""/>
    <m/>
    <m/>
    <e v="#VALUE!"/>
  </r>
  <r>
    <x v="30"/>
    <x v="3"/>
    <x v="0"/>
    <x v="0"/>
    <n v="2"/>
    <n v="1"/>
    <n v="0.246"/>
    <n v="3"/>
    <n v="9"/>
    <n v="12"/>
    <n v="5.29"/>
    <n v="35.700000000000003"/>
    <n v="13.19"/>
    <n v="35.700000000000003"/>
    <n v="89.88"/>
    <n v="29.959999999999997"/>
    <n v="257.8"/>
    <n v="28.644444444444446"/>
    <n v="347.68"/>
    <n v="20.463141967067202"/>
    <n v="138.09719626168226"/>
    <n v="51.022465509568313"/>
    <n v="138.09719626168226"/>
    <n v="28.973333333333333"/>
    <n v="83.183503931167493"/>
    <n v="561.37071651090343"/>
    <n v="207.40839638035899"/>
    <n v="561.37071651090343"/>
    <n v="768.77911289126246"/>
    <n v="1413.3333333333335"/>
    <n v="62"/>
    <m/>
    <m/>
    <m/>
    <n v="20.666666666666668"/>
    <n v="48.780487804878049"/>
    <n v="4.2518721257973597"/>
    <n v="0.20573574802245287"/>
    <s v=""/>
    <s v=""/>
    <m/>
    <m/>
    <e v="#VALUE!"/>
  </r>
  <r>
    <x v="30"/>
    <x v="3"/>
    <x v="0"/>
    <x v="0"/>
    <n v="6"/>
    <n v="2"/>
    <n v="0.246"/>
    <n v="3"/>
    <n v="9"/>
    <n v="12"/>
    <n v="5.14"/>
    <n v="35"/>
    <n v="15.3"/>
    <n v="43.9"/>
    <n v="99.34"/>
    <n v="33.113333333333337"/>
    <n v="278.5"/>
    <n v="30.944444444444443"/>
    <n v="377.84000000000003"/>
    <n v="19.550006039863096"/>
    <n v="133.12260922085767"/>
    <n v="58.193597745117785"/>
    <n v="166.97378699416146"/>
    <n v="31.486666666666668"/>
    <n v="79.471569267736157"/>
    <n v="541.14881797096609"/>
    <n v="236.55934042730806"/>
    <n v="678.75523168358313"/>
    <n v="915.31457211089116"/>
    <n v="1535.9349593495936"/>
    <n v="62"/>
    <m/>
    <m/>
    <m/>
    <n v="20.666666666666668"/>
    <n v="48.780487804878049"/>
    <n v="4.8494664787598154"/>
    <n v="0.23465160381095879"/>
    <s v=""/>
    <s v=""/>
    <m/>
    <m/>
    <e v="#VALUE!"/>
  </r>
  <r>
    <x v="30"/>
    <x v="3"/>
    <x v="0"/>
    <x v="0"/>
    <n v="7"/>
    <n v="3"/>
    <n v="0.246"/>
    <n v="3"/>
    <n v="9"/>
    <n v="12"/>
    <n v="5.36"/>
    <n v="42.2"/>
    <n v="17.5"/>
    <n v="60.22"/>
    <n v="125.28"/>
    <n v="41.76"/>
    <n v="285.8"/>
    <n v="31.755555555555556"/>
    <n v="411.08000000000004"/>
    <n v="17.587713920817372"/>
    <n v="138.4704342273308"/>
    <n v="57.422573435504475"/>
    <n v="197.5992784163474"/>
    <n v="34.256666666666668"/>
    <n v="71.494772035842971"/>
    <n v="562.88794401353982"/>
    <n v="233.42509526627836"/>
    <n v="803.24909925344468"/>
    <n v="1036.674194519723"/>
    <n v="1671.0569105691059"/>
    <n v="66"/>
    <m/>
    <m/>
    <m/>
    <n v="22"/>
    <n v="48.780487804878049"/>
    <n v="4.785214452958706"/>
    <n v="0.21750974786175936"/>
    <s v=""/>
    <s v=""/>
    <m/>
    <m/>
    <e v="#VALUE!"/>
  </r>
  <r>
    <x v="30"/>
    <x v="3"/>
    <x v="1"/>
    <x v="0"/>
    <n v="3"/>
    <n v="1"/>
    <n v="0.24"/>
    <n v="6"/>
    <n v="18"/>
    <n v="24"/>
    <n v="0"/>
    <n v="28.2"/>
    <n v="6.65"/>
    <n v="29.23"/>
    <n v="64.08"/>
    <n v="10.68"/>
    <n v="352"/>
    <n v="19.555555555555557"/>
    <n v="416.08"/>
    <n v="0"/>
    <n v="183.1063670411985"/>
    <n v="43.179338327091138"/>
    <n v="189.79429463171036"/>
    <n v="17.336666666666666"/>
    <n v="0"/>
    <n v="762.94319600499375"/>
    <n v="179.91390969621307"/>
    <n v="790.80956096545981"/>
    <n v="970.72347066167288"/>
    <n v="1733.6666666666665"/>
    <n v="42"/>
    <m/>
    <m/>
    <m/>
    <n v="7"/>
    <n v="100"/>
    <n v="1.7991390969621306"/>
    <n v="0.25701987099459006"/>
    <s v=""/>
    <s v=""/>
    <m/>
    <m/>
    <e v="#VALUE!"/>
  </r>
  <r>
    <x v="30"/>
    <x v="3"/>
    <x v="1"/>
    <x v="0"/>
    <n v="4"/>
    <n v="2"/>
    <n v="0.24"/>
    <n v="6"/>
    <n v="15"/>
    <n v="21"/>
    <n v="4.8499999999999996"/>
    <n v="45.8"/>
    <n v="15.4"/>
    <n v="42.93"/>
    <n v="108.97999999999999"/>
    <n v="18.16333333333333"/>
    <n v="288.8"/>
    <n v="19.253333333333334"/>
    <n v="397.78"/>
    <n v="17.702633510735915"/>
    <n v="167.17126078179481"/>
    <n v="56.210423930996519"/>
    <n v="156.69568177647275"/>
    <n v="18.941904761904759"/>
    <n v="73.760972961399645"/>
    <n v="696.54691992414507"/>
    <n v="234.21009971248552"/>
    <n v="652.89867406863652"/>
    <n v="887.10877378112207"/>
    <n v="1657.4166666666667"/>
    <n v="78"/>
    <m/>
    <m/>
    <m/>
    <n v="13"/>
    <n v="87.5"/>
    <n v="2.6766868538569772"/>
    <n v="0.20589898875822901"/>
    <s v=""/>
    <s v=""/>
    <m/>
    <m/>
    <e v="#VALUE!"/>
  </r>
  <r>
    <x v="30"/>
    <x v="3"/>
    <x v="1"/>
    <x v="0"/>
    <n v="8"/>
    <n v="3"/>
    <n v="0.24"/>
    <n v="6"/>
    <n v="18"/>
    <n v="24"/>
    <n v="1.42"/>
    <n v="44.8"/>
    <n v="13.35"/>
    <n v="44.05"/>
    <n v="103.62"/>
    <n v="17.27"/>
    <n v="358.7"/>
    <n v="19.927777777777777"/>
    <n v="462.32"/>
    <n v="6.3355954448948077"/>
    <n v="199.88357459949813"/>
    <n v="59.563520555877247"/>
    <n v="196.53730939972976"/>
    <n v="19.263333333333332"/>
    <n v="26.398314353728367"/>
    <n v="832.84822749790897"/>
    <n v="248.18133564948855"/>
    <n v="818.90545583220739"/>
    <n v="1067.0867914816959"/>
    <n v="1926.333333333333"/>
    <n v="64"/>
    <m/>
    <m/>
    <m/>
    <n v="10.666666666666666"/>
    <n v="100"/>
    <n v="2.4818133564948854"/>
    <n v="0.23267000217139552"/>
    <s v=""/>
    <s v=""/>
    <m/>
    <m/>
    <e v="#VALUE!"/>
  </r>
  <r>
    <x v="30"/>
    <x v="3"/>
    <x v="2"/>
    <x v="0"/>
    <n v="1"/>
    <n v="1"/>
    <n v="0.23599999999999999"/>
    <n v="9"/>
    <n v="27"/>
    <n v="36"/>
    <n v="0.98"/>
    <n v="40.299999999999997"/>
    <n v="8.44"/>
    <n v="29.79"/>
    <n v="79.509999999999991"/>
    <n v="8.8344444444444434"/>
    <n v="296.7"/>
    <n v="10.988888888888889"/>
    <n v="376.21"/>
    <n v="4.6369739655389264"/>
    <n v="190.68372531757012"/>
    <n v="39.934755376682176"/>
    <n v="140.95454534020877"/>
    <n v="10.450277777777778"/>
    <n v="19.648194769232742"/>
    <n v="807.98188693885652"/>
    <n v="169.21506515543297"/>
    <n v="597.26502262800329"/>
    <n v="766.48008778343626"/>
    <n v="1594.1101694915255"/>
    <n v="46"/>
    <m/>
    <m/>
    <m/>
    <n v="5.1111111111111107"/>
    <n v="152.54237288135593"/>
    <n v="1.1092987604633939"/>
    <n v="0.21703671400370753"/>
    <s v=""/>
    <s v=""/>
    <m/>
    <m/>
    <e v="#VALUE!"/>
  </r>
  <r>
    <x v="30"/>
    <x v="3"/>
    <x v="2"/>
    <x v="0"/>
    <n v="5"/>
    <n v="2"/>
    <n v="0.23599999999999999"/>
    <n v="9"/>
    <n v="27"/>
    <n v="36"/>
    <n v="1.52"/>
    <n v="37.9"/>
    <n v="11.72"/>
    <n v="51.7"/>
    <n v="102.84"/>
    <n v="11.426666666666668"/>
    <n v="311.2"/>
    <n v="11.525925925925925"/>
    <n v="414.03999999999996"/>
    <n v="6.1196110462854909"/>
    <n v="152.58767016725008"/>
    <n v="47.185422014780237"/>
    <n v="208.14729677168415"/>
    <n v="11.50111111111111"/>
    <n v="25.930555280870724"/>
    <n v="646.55792443750033"/>
    <n v="199.93822887618745"/>
    <n v="881.98007106645832"/>
    <n v="1081.9182999426457"/>
    <n v="1754.4067796610168"/>
    <n v="61"/>
    <m/>
    <m/>
    <m/>
    <n v="6.7777777777777777"/>
    <n v="152.54237288135593"/>
    <n v="1.3107061670772289"/>
    <n v="0.19338287710975507"/>
    <s v=""/>
    <s v=""/>
    <m/>
    <m/>
    <e v="#VALUE!"/>
  </r>
  <r>
    <x v="30"/>
    <x v="3"/>
    <x v="2"/>
    <x v="0"/>
    <n v="9"/>
    <n v="3"/>
    <n v="0.23599999999999999"/>
    <n v="9"/>
    <n v="27"/>
    <n v="36"/>
    <n v="1.61"/>
    <n v="42.6"/>
    <n v="11.28"/>
    <n v="41.83"/>
    <n v="97.32"/>
    <n v="10.813333333333333"/>
    <n v="408.5"/>
    <n v="15.12962962962963"/>
    <n v="505.82"/>
    <n v="8.3679634196465269"/>
    <n v="221.41319358816278"/>
    <n v="58.627718865598027"/>
    <n v="217.41112412659268"/>
    <n v="14.050555555555555"/>
    <n v="35.457472117146303"/>
    <n v="938.19149825492707"/>
    <n v="248.42253756609335"/>
    <n v="921.23357680759614"/>
    <n v="1169.6561143736894"/>
    <n v="2143.3050847457625"/>
    <n v="69"/>
    <m/>
    <m/>
    <m/>
    <n v="7.666666666666667"/>
    <n v="152.54237288135593"/>
    <n v="1.628547746266612"/>
    <n v="0.21241927125216678"/>
    <s v=""/>
    <s v=""/>
    <m/>
    <m/>
    <e v="#VALUE!"/>
  </r>
  <r>
    <x v="40"/>
    <x v="4"/>
    <x v="3"/>
    <x v="1"/>
    <n v="1"/>
    <n v="1"/>
    <n v="0.12"/>
    <n v="6"/>
    <n v="6"/>
    <n v="12"/>
    <n v="3.91"/>
    <n v="2.14"/>
    <m/>
    <m/>
    <n v="6.0500000000000007"/>
    <n v="1.0083333333333335"/>
    <n v="6.21"/>
    <n v="1.0349999999999999"/>
    <n v="12.260000000000002"/>
    <n v="7.9234049586776862"/>
    <n v="4.3365950413223144"/>
    <n v="0"/>
    <n v="0"/>
    <n v="1.0216666666666667"/>
    <n v="66.028374655647383"/>
    <n v="36.138292011019288"/>
    <n v="0"/>
    <n v="0"/>
    <n v="0"/>
    <n v="102.16666666666667"/>
    <m/>
    <m/>
    <m/>
    <m/>
    <s v=""/>
    <n v="100"/>
    <n v="0"/>
    <s v=""/>
    <s v=""/>
    <s v=""/>
    <m/>
    <m/>
    <e v="#VALUE!"/>
  </r>
  <r>
    <x v="40"/>
    <x v="4"/>
    <x v="3"/>
    <x v="2"/>
    <n v="2"/>
    <n v="1"/>
    <n v="0.11"/>
    <n v="6"/>
    <n v="5"/>
    <n v="11"/>
    <n v="3.52"/>
    <n v="2.0499999999999998"/>
    <m/>
    <m/>
    <n v="5.57"/>
    <n v="0.92833333333333334"/>
    <n v="3.58"/>
    <n v="0.71599999999999997"/>
    <n v="9.15"/>
    <n v="5.7824057450628361"/>
    <n v="3.3675942549371634"/>
    <n v="0"/>
    <n v="0"/>
    <n v="0.8318181818181819"/>
    <n v="52.567324955116689"/>
    <n v="30.614493226701484"/>
    <n v="0"/>
    <n v="0"/>
    <n v="0"/>
    <n v="83.181818181818173"/>
    <m/>
    <m/>
    <m/>
    <m/>
    <s v=""/>
    <n v="100"/>
    <n v="0"/>
    <s v=""/>
    <s v=""/>
    <s v=""/>
    <m/>
    <m/>
    <e v="#VALUE!"/>
  </r>
  <r>
    <x v="40"/>
    <x v="4"/>
    <x v="3"/>
    <x v="3"/>
    <n v="3"/>
    <n v="1"/>
    <n v="0.1"/>
    <n v="6"/>
    <n v="4"/>
    <n v="10"/>
    <n v="3.18"/>
    <n v="1.9"/>
    <m/>
    <m/>
    <n v="5.08"/>
    <n v="0.84666666666666668"/>
    <n v="3.15"/>
    <n v="0.78749999999999998"/>
    <n v="8.23"/>
    <n v="5.151850393700788"/>
    <n v="3.0781496062992129"/>
    <n v="0"/>
    <n v="0"/>
    <n v="0.82300000000000006"/>
    <n v="51.518503937007878"/>
    <n v="30.781496062992126"/>
    <n v="0"/>
    <n v="0"/>
    <n v="0"/>
    <n v="82.300000000000011"/>
    <m/>
    <m/>
    <m/>
    <m/>
    <s v=""/>
    <n v="100"/>
    <n v="0"/>
    <s v=""/>
    <s v=""/>
    <s v=""/>
    <m/>
    <m/>
    <e v="#VALUE!"/>
  </r>
  <r>
    <x v="40"/>
    <x v="4"/>
    <x v="3"/>
    <x v="4"/>
    <n v="4"/>
    <n v="1"/>
    <n v="0.1"/>
    <n v="6"/>
    <n v="4"/>
    <n v="10"/>
    <n v="2.64"/>
    <n v="1.71"/>
    <m/>
    <m/>
    <n v="4.3499999999999996"/>
    <n v="0.72499999999999998"/>
    <n v="3.48"/>
    <n v="0.87"/>
    <n v="7.83"/>
    <n v="4.7520000000000007"/>
    <n v="3.0780000000000003"/>
    <n v="0"/>
    <n v="0"/>
    <n v="0.78300000000000003"/>
    <n v="47.52"/>
    <n v="30.78"/>
    <n v="0"/>
    <n v="0"/>
    <n v="0"/>
    <n v="78.300000000000011"/>
    <m/>
    <m/>
    <m/>
    <m/>
    <s v=""/>
    <n v="100"/>
    <n v="0"/>
    <s v=""/>
    <s v=""/>
    <s v=""/>
    <m/>
    <m/>
    <e v="#VALUE!"/>
  </r>
  <r>
    <x v="40"/>
    <x v="4"/>
    <x v="3"/>
    <x v="5"/>
    <n v="5"/>
    <n v="1"/>
    <n v="0.1"/>
    <n v="6"/>
    <n v="4"/>
    <n v="10"/>
    <n v="3.75"/>
    <n v="1.65"/>
    <m/>
    <m/>
    <n v="5.4"/>
    <n v="0.9"/>
    <n v="3.74"/>
    <n v="0.93500000000000005"/>
    <n v="9.14"/>
    <n v="6.3472222222222223"/>
    <n v="2.7927777777777778"/>
    <n v="0"/>
    <n v="0"/>
    <n v="0.91400000000000003"/>
    <n v="63.472222222222221"/>
    <n v="27.927777777777777"/>
    <n v="0"/>
    <n v="0"/>
    <n v="0"/>
    <n v="91.4"/>
    <m/>
    <m/>
    <m/>
    <m/>
    <s v=""/>
    <n v="100"/>
    <n v="0"/>
    <s v=""/>
    <s v=""/>
    <s v=""/>
    <m/>
    <m/>
    <e v="#VALUE!"/>
  </r>
  <r>
    <x v="40"/>
    <x v="4"/>
    <x v="3"/>
    <x v="6"/>
    <n v="6"/>
    <n v="1"/>
    <n v="0.1"/>
    <n v="6"/>
    <n v="4"/>
    <n v="10"/>
    <n v="3.47"/>
    <n v="1.97"/>
    <m/>
    <m/>
    <n v="5.44"/>
    <n v="0.90666666666666673"/>
    <n v="3.94"/>
    <n v="0.98499999999999999"/>
    <n v="9.3800000000000008"/>
    <n v="5.9831985294117649"/>
    <n v="3.3968014705882354"/>
    <n v="0"/>
    <n v="0"/>
    <n v="0.93800000000000006"/>
    <n v="59.831985294117644"/>
    <n v="33.968014705882354"/>
    <n v="0"/>
    <n v="0"/>
    <n v="0"/>
    <n v="93.8"/>
    <m/>
    <m/>
    <m/>
    <m/>
    <s v=""/>
    <n v="100"/>
    <n v="0"/>
    <s v=""/>
    <s v=""/>
    <s v=""/>
    <m/>
    <m/>
    <e v="#VALUE!"/>
  </r>
  <r>
    <x v="40"/>
    <x v="4"/>
    <x v="3"/>
    <x v="3"/>
    <n v="7"/>
    <n v="2"/>
    <n v="0.06"/>
    <n v="6"/>
    <n v="0"/>
    <n v="6"/>
    <n v="2.4900000000000002"/>
    <n v="1.36"/>
    <m/>
    <m/>
    <n v="3.8500000000000005"/>
    <n v="0.64166666666666672"/>
    <m/>
    <e v="#DIV/0!"/>
    <n v="3.8500000000000005"/>
    <n v="2.4900000000000002"/>
    <n v="1.36"/>
    <n v="0"/>
    <n v="0"/>
    <n v="0.64166666666666672"/>
    <n v="41.500000000000007"/>
    <n v="22.666666666666668"/>
    <n v="0"/>
    <n v="0"/>
    <n v="0"/>
    <n v="64.166666666666671"/>
    <m/>
    <m/>
    <m/>
    <m/>
    <s v=""/>
    <n v="100"/>
    <n v="0"/>
    <s v=""/>
    <s v=""/>
    <s v=""/>
    <m/>
    <m/>
    <e v="#VALUE!"/>
  </r>
  <r>
    <x v="40"/>
    <x v="4"/>
    <x v="3"/>
    <x v="1"/>
    <n v="8"/>
    <n v="2"/>
    <n v="0.11"/>
    <n v="6"/>
    <n v="5"/>
    <n v="11"/>
    <n v="2.57"/>
    <n v="1.32"/>
    <m/>
    <m/>
    <n v="3.8899999999999997"/>
    <n v="0.64833333333333332"/>
    <n v="2.99"/>
    <n v="0.59800000000000009"/>
    <n v="6.88"/>
    <n v="4.5453984575835475"/>
    <n v="2.3346015424164523"/>
    <n v="0"/>
    <n v="0"/>
    <n v="0.62545454545454549"/>
    <n v="41.32180415985043"/>
    <n v="21.223650385604113"/>
    <n v="0"/>
    <n v="0"/>
    <n v="0"/>
    <n v="62.545454545454547"/>
    <m/>
    <m/>
    <m/>
    <m/>
    <s v=""/>
    <n v="100"/>
    <n v="0"/>
    <s v=""/>
    <s v=""/>
    <s v=""/>
    <m/>
    <m/>
    <e v="#VALUE!"/>
  </r>
  <r>
    <x v="40"/>
    <x v="4"/>
    <x v="3"/>
    <x v="5"/>
    <n v="9"/>
    <n v="2"/>
    <n v="0.1"/>
    <n v="6"/>
    <n v="4"/>
    <n v="10"/>
    <n v="3.32"/>
    <n v="1.6"/>
    <m/>
    <m/>
    <n v="4.92"/>
    <n v="0.82"/>
    <n v="3.96"/>
    <n v="0.99"/>
    <n v="8.879999999999999"/>
    <n v="5.9921951219512186"/>
    <n v="2.8878048780487804"/>
    <n v="0"/>
    <n v="0"/>
    <n v="0.8879999999999999"/>
    <n v="59.921951219512181"/>
    <n v="28.878048780487802"/>
    <n v="0"/>
    <n v="0"/>
    <n v="0"/>
    <n v="88.799999999999983"/>
    <m/>
    <m/>
    <m/>
    <m/>
    <s v=""/>
    <n v="100"/>
    <n v="0"/>
    <s v=""/>
    <s v=""/>
    <s v=""/>
    <m/>
    <m/>
    <e v="#VALUE!"/>
  </r>
  <r>
    <x v="40"/>
    <x v="4"/>
    <x v="3"/>
    <x v="2"/>
    <n v="10"/>
    <n v="2"/>
    <n v="0.12"/>
    <n v="6"/>
    <n v="6"/>
    <n v="12"/>
    <n v="2.66"/>
    <n v="1.41"/>
    <m/>
    <m/>
    <n v="4.07"/>
    <n v="0.67833333333333334"/>
    <n v="4.0599999999999996"/>
    <n v="0.67666666666666664"/>
    <n v="8.129999999999999"/>
    <n v="5.3134643734643729"/>
    <n v="2.8165356265356261"/>
    <n v="0"/>
    <n v="0"/>
    <n v="0.67749999999999988"/>
    <n v="44.278869778869776"/>
    <n v="23.471130221130217"/>
    <n v="0"/>
    <n v="0"/>
    <n v="0"/>
    <n v="67.75"/>
    <m/>
    <m/>
    <m/>
    <m/>
    <s v=""/>
    <n v="100"/>
    <n v="0"/>
    <s v=""/>
    <s v=""/>
    <s v=""/>
    <m/>
    <m/>
    <e v="#VALUE!"/>
  </r>
  <r>
    <x v="40"/>
    <x v="4"/>
    <x v="3"/>
    <x v="6"/>
    <n v="11"/>
    <n v="2"/>
    <n v="0.12"/>
    <n v="6"/>
    <n v="6"/>
    <n v="12"/>
    <n v="3.3"/>
    <n v="2.15"/>
    <m/>
    <m/>
    <n v="5.4499999999999993"/>
    <n v="0.90833333333333321"/>
    <n v="5.31"/>
    <n v="0.8849999999999999"/>
    <n v="10.759999999999998"/>
    <n v="6.5152293577981641"/>
    <n v="4.2447706422018348"/>
    <n v="0"/>
    <n v="0"/>
    <n v="0.8966666666666665"/>
    <n v="54.293577981651367"/>
    <n v="35.37308868501529"/>
    <n v="0"/>
    <n v="0"/>
    <n v="0"/>
    <n v="89.666666666666657"/>
    <m/>
    <m/>
    <m/>
    <m/>
    <s v=""/>
    <n v="100"/>
    <n v="0"/>
    <s v=""/>
    <s v=""/>
    <s v=""/>
    <m/>
    <m/>
    <e v="#VALUE!"/>
  </r>
  <r>
    <x v="40"/>
    <x v="4"/>
    <x v="3"/>
    <x v="4"/>
    <n v="12"/>
    <n v="2"/>
    <n v="0.12"/>
    <n v="6"/>
    <n v="6"/>
    <n v="12"/>
    <n v="3.12"/>
    <n v="1.94"/>
    <m/>
    <m/>
    <n v="5.0600000000000005"/>
    <n v="0.84333333333333338"/>
    <n v="4.4800000000000004"/>
    <n v="0.7466666666666667"/>
    <n v="9.5400000000000009"/>
    <n v="5.8823715415019766"/>
    <n v="3.6576284584980234"/>
    <n v="0"/>
    <n v="0"/>
    <n v="0.79500000000000004"/>
    <n v="49.019762845849804"/>
    <n v="30.480237154150196"/>
    <n v="0"/>
    <n v="0"/>
    <n v="0"/>
    <n v="79.5"/>
    <m/>
    <m/>
    <m/>
    <m/>
    <s v=""/>
    <n v="100"/>
    <n v="0"/>
    <s v=""/>
    <s v=""/>
    <s v=""/>
    <m/>
    <m/>
    <e v="#VALUE!"/>
  </r>
  <r>
    <x v="40"/>
    <x v="4"/>
    <x v="3"/>
    <x v="3"/>
    <n v="13"/>
    <n v="3"/>
    <n v="0.12"/>
    <n v="6"/>
    <n v="6"/>
    <n v="12"/>
    <n v="2.76"/>
    <n v="1.76"/>
    <m/>
    <m/>
    <n v="4.5199999999999996"/>
    <n v="0.7533333333333333"/>
    <n v="3.96"/>
    <n v="0.66"/>
    <n v="8.48"/>
    <n v="5.1780530973451331"/>
    <n v="3.3019469026548678"/>
    <n v="0"/>
    <n v="0"/>
    <n v="0.70666666666666667"/>
    <n v="43.150442477876112"/>
    <n v="27.516224188790567"/>
    <n v="0"/>
    <n v="0"/>
    <n v="0"/>
    <n v="70.666666666666686"/>
    <m/>
    <m/>
    <m/>
    <m/>
    <s v=""/>
    <n v="100"/>
    <n v="0"/>
    <s v=""/>
    <s v=""/>
    <s v=""/>
    <m/>
    <m/>
    <e v="#VALUE!"/>
  </r>
  <r>
    <x v="40"/>
    <x v="4"/>
    <x v="3"/>
    <x v="5"/>
    <n v="14"/>
    <n v="3"/>
    <n v="0.12"/>
    <n v="6"/>
    <n v="6"/>
    <n v="12"/>
    <n v="4.32"/>
    <n v="2.08"/>
    <m/>
    <m/>
    <n v="6.4"/>
    <n v="1.0666666666666667"/>
    <n v="5.84"/>
    <n v="0.97333333333333327"/>
    <n v="12.24"/>
    <n v="8.2620000000000005"/>
    <n v="3.9780000000000002"/>
    <n v="0"/>
    <n v="0"/>
    <n v="1.02"/>
    <n v="68.850000000000009"/>
    <n v="33.150000000000006"/>
    <n v="0"/>
    <n v="0"/>
    <n v="0"/>
    <n v="102.00000000000001"/>
    <m/>
    <m/>
    <m/>
    <m/>
    <s v=""/>
    <n v="100"/>
    <n v="0"/>
    <s v=""/>
    <s v=""/>
    <s v=""/>
    <m/>
    <m/>
    <e v="#VALUE!"/>
  </r>
  <r>
    <x v="40"/>
    <x v="4"/>
    <x v="3"/>
    <x v="1"/>
    <n v="15"/>
    <n v="3"/>
    <n v="0.11"/>
    <n v="6"/>
    <n v="5"/>
    <n v="11"/>
    <n v="2.78"/>
    <n v="1.56"/>
    <m/>
    <m/>
    <n v="4.34"/>
    <n v="0.72333333333333327"/>
    <n v="3.42"/>
    <n v="0.68399999999999994"/>
    <n v="7.76"/>
    <n v="4.9706912442396316"/>
    <n v="2.7893087557603686"/>
    <n v="0"/>
    <n v="0"/>
    <n v="0.70545454545454545"/>
    <n v="45.188102220360285"/>
    <n v="25.357352325094261"/>
    <n v="0"/>
    <n v="0"/>
    <n v="0"/>
    <n v="70.545454545454547"/>
    <m/>
    <m/>
    <m/>
    <m/>
    <s v=""/>
    <n v="100"/>
    <n v="0"/>
    <s v=""/>
    <s v=""/>
    <s v=""/>
    <m/>
    <m/>
    <e v="#VALUE!"/>
  </r>
  <r>
    <x v="40"/>
    <x v="4"/>
    <x v="3"/>
    <x v="6"/>
    <n v="16"/>
    <n v="3"/>
    <n v="0.1"/>
    <n v="6"/>
    <n v="4"/>
    <n v="10"/>
    <n v="3.13"/>
    <n v="1.69"/>
    <m/>
    <m/>
    <n v="4.82"/>
    <n v="0.80333333333333334"/>
    <n v="3.75"/>
    <n v="0.9375"/>
    <n v="8.57"/>
    <n v="5.5651659751037341"/>
    <n v="3.0048340248962653"/>
    <n v="0"/>
    <n v="0"/>
    <n v="0.85699999999999998"/>
    <n v="55.651659751037336"/>
    <n v="30.048340248962653"/>
    <n v="0"/>
    <n v="0"/>
    <n v="0"/>
    <n v="85.699999999999989"/>
    <m/>
    <m/>
    <m/>
    <m/>
    <s v=""/>
    <n v="100"/>
    <n v="0"/>
    <s v=""/>
    <s v=""/>
    <s v=""/>
    <m/>
    <m/>
    <e v="#VALUE!"/>
  </r>
  <r>
    <x v="40"/>
    <x v="4"/>
    <x v="3"/>
    <x v="2"/>
    <n v="17"/>
    <n v="3"/>
    <n v="0.11"/>
    <n v="6"/>
    <n v="5"/>
    <n v="11"/>
    <n v="2.54"/>
    <n v="1.34"/>
    <m/>
    <m/>
    <n v="3.88"/>
    <n v="0.64666666666666661"/>
    <n v="3.19"/>
    <n v="0.63800000000000001"/>
    <n v="7.07"/>
    <n v="4.6282989690721648"/>
    <n v="2.4417010309278355"/>
    <n v="0"/>
    <n v="0"/>
    <n v="0.6427272727272727"/>
    <n v="42.075445173383315"/>
    <n v="22.197282099343958"/>
    <n v="0"/>
    <n v="0"/>
    <n v="0"/>
    <n v="64.27272727272728"/>
    <m/>
    <m/>
    <m/>
    <m/>
    <s v=""/>
    <n v="100"/>
    <n v="0"/>
    <s v=""/>
    <s v=""/>
    <s v=""/>
    <m/>
    <m/>
    <e v="#VALUE!"/>
  </r>
  <r>
    <x v="40"/>
    <x v="4"/>
    <x v="3"/>
    <x v="4"/>
    <n v="18"/>
    <n v="3"/>
    <n v="0.12"/>
    <n v="6"/>
    <n v="6"/>
    <n v="12"/>
    <n v="1.8"/>
    <n v="1.29"/>
    <m/>
    <m/>
    <n v="3.09"/>
    <n v="0.51500000000000001"/>
    <n v="3.28"/>
    <n v="0.54666666666666663"/>
    <n v="6.3699999999999992"/>
    <n v="3.7106796116504857"/>
    <n v="2.6593203883495145"/>
    <n v="0"/>
    <n v="0"/>
    <n v="0.53083333333333327"/>
    <n v="30.922330097087382"/>
    <n v="22.161003236245953"/>
    <n v="0"/>
    <n v="0"/>
    <n v="0"/>
    <n v="53.083333333333336"/>
    <m/>
    <m/>
    <m/>
    <m/>
    <s v=""/>
    <n v="100"/>
    <n v="0"/>
    <s v=""/>
    <s v=""/>
    <s v=""/>
    <m/>
    <m/>
    <e v="#VALUE!"/>
  </r>
  <r>
    <x v="41"/>
    <x v="4"/>
    <x v="3"/>
    <x v="1"/>
    <n v="1"/>
    <n v="1"/>
    <n v="0.12"/>
    <n v="6"/>
    <n v="6"/>
    <n v="12"/>
    <n v="5.66"/>
    <n v="3.32"/>
    <m/>
    <m/>
    <n v="8.98"/>
    <n v="1.4966666666666668"/>
    <n v="11.21"/>
    <n v="1.8683333333333334"/>
    <n v="20.190000000000001"/>
    <n v="12.725545657015591"/>
    <n v="7.4644543429844097"/>
    <n v="0"/>
    <n v="0"/>
    <n v="1.6825000000000001"/>
    <n v="106.04621380846326"/>
    <n v="62.20378619153675"/>
    <n v="0"/>
    <n v="0"/>
    <n v="0"/>
    <n v="168.25"/>
    <m/>
    <m/>
    <m/>
    <m/>
    <s v=""/>
    <n v="100"/>
    <n v="0"/>
    <s v=""/>
    <s v=""/>
    <s v=""/>
    <m/>
    <m/>
    <e v="#VALUE!"/>
  </r>
  <r>
    <x v="41"/>
    <x v="4"/>
    <x v="3"/>
    <x v="2"/>
    <n v="2"/>
    <n v="1"/>
    <n v="0.12"/>
    <n v="6"/>
    <n v="6"/>
    <n v="12"/>
    <n v="6.89"/>
    <n v="4.47"/>
    <m/>
    <m/>
    <n v="11.36"/>
    <n v="1.8933333333333333"/>
    <n v="12.33"/>
    <n v="2.0550000000000002"/>
    <n v="23.689999999999998"/>
    <n v="14.368318661971829"/>
    <n v="9.3216813380281689"/>
    <n v="0"/>
    <n v="0"/>
    <n v="1.9741666666666664"/>
    <n v="119.73598884976525"/>
    <n v="77.680677816901408"/>
    <n v="0"/>
    <n v="0"/>
    <n v="0"/>
    <n v="197.41666666666666"/>
    <m/>
    <m/>
    <m/>
    <m/>
    <s v=""/>
    <n v="100"/>
    <n v="0"/>
    <s v=""/>
    <s v=""/>
    <s v=""/>
    <m/>
    <m/>
    <e v="#VALUE!"/>
  </r>
  <r>
    <x v="41"/>
    <x v="4"/>
    <x v="3"/>
    <x v="3"/>
    <n v="3"/>
    <n v="1"/>
    <n v="0.12"/>
    <n v="6"/>
    <n v="6"/>
    <n v="12"/>
    <n v="6.61"/>
    <n v="4.16"/>
    <m/>
    <m/>
    <n v="10.77"/>
    <n v="1.7949999999999999"/>
    <n v="6.4"/>
    <n v="1.0666666666666667"/>
    <n v="17.170000000000002"/>
    <n v="10.537948003714023"/>
    <n v="6.6320519962859805"/>
    <n v="0"/>
    <n v="0"/>
    <n v="1.4308333333333334"/>
    <n v="87.816233364283534"/>
    <n v="55.267099969049838"/>
    <n v="0"/>
    <n v="0"/>
    <n v="0"/>
    <n v="143.08333333333337"/>
    <m/>
    <m/>
    <m/>
    <m/>
    <s v=""/>
    <n v="100"/>
    <n v="0"/>
    <s v=""/>
    <s v=""/>
    <s v=""/>
    <m/>
    <m/>
    <e v="#VALUE!"/>
  </r>
  <r>
    <x v="41"/>
    <x v="4"/>
    <x v="3"/>
    <x v="4"/>
    <n v="4"/>
    <n v="1"/>
    <n v="0.11"/>
    <n v="6"/>
    <n v="5"/>
    <n v="11"/>
    <n v="4.9000000000000004"/>
    <n v="4.0599999999999996"/>
    <m/>
    <m/>
    <n v="8.9600000000000009"/>
    <n v="1.4933333333333334"/>
    <n v="9.6"/>
    <n v="1.92"/>
    <n v="18.560000000000002"/>
    <n v="10.150000000000002"/>
    <n v="8.4099999999999984"/>
    <n v="0"/>
    <n v="0"/>
    <n v="1.6872727272727275"/>
    <n v="92.272727272727295"/>
    <n v="76.454545454545439"/>
    <n v="0"/>
    <n v="0"/>
    <n v="0"/>
    <n v="168.72727272727275"/>
    <m/>
    <m/>
    <m/>
    <m/>
    <s v=""/>
    <n v="100"/>
    <n v="0"/>
    <s v=""/>
    <s v=""/>
    <s v=""/>
    <m/>
    <m/>
    <e v="#VALUE!"/>
  </r>
  <r>
    <x v="41"/>
    <x v="4"/>
    <x v="3"/>
    <x v="5"/>
    <n v="5"/>
    <n v="1"/>
    <n v="0.11"/>
    <n v="6"/>
    <n v="5"/>
    <n v="11"/>
    <n v="7.73"/>
    <n v="4.53"/>
    <m/>
    <m/>
    <n v="12.260000000000002"/>
    <n v="2.0433333333333334"/>
    <n v="8.6999999999999993"/>
    <n v="1.7399999999999998"/>
    <n v="20.96"/>
    <n v="13.215399673735725"/>
    <n v="7.7446003262642735"/>
    <n v="0"/>
    <n v="0"/>
    <n v="1.9054545454545455"/>
    <n v="120.13999703396114"/>
    <n v="70.405457511493395"/>
    <n v="0"/>
    <n v="0"/>
    <n v="0"/>
    <n v="190.54545454545453"/>
    <m/>
    <m/>
    <m/>
    <m/>
    <s v=""/>
    <n v="100"/>
    <n v="0"/>
    <s v=""/>
    <s v=""/>
    <s v=""/>
    <m/>
    <m/>
    <e v="#VALUE!"/>
  </r>
  <r>
    <x v="41"/>
    <x v="4"/>
    <x v="3"/>
    <x v="6"/>
    <n v="6"/>
    <n v="1"/>
    <n v="0.1"/>
    <n v="6"/>
    <n v="4"/>
    <n v="10"/>
    <n v="5.98"/>
    <n v="4.3899999999999997"/>
    <m/>
    <m/>
    <n v="10.370000000000001"/>
    <n v="1.7283333333333335"/>
    <n v="4.43"/>
    <n v="1.1074999999999999"/>
    <n v="14.8"/>
    <n v="8.5346190935390549"/>
    <n v="6.265380906460944"/>
    <n v="0"/>
    <n v="0"/>
    <n v="1.48"/>
    <n v="85.346190935390538"/>
    <n v="62.65380906460944"/>
    <n v="0"/>
    <n v="0"/>
    <n v="0"/>
    <n v="147.99999999999997"/>
    <m/>
    <m/>
    <m/>
    <m/>
    <s v=""/>
    <n v="100"/>
    <n v="0"/>
    <s v=""/>
    <s v=""/>
    <s v=""/>
    <m/>
    <m/>
    <e v="#VALUE!"/>
  </r>
  <r>
    <x v="41"/>
    <x v="4"/>
    <x v="3"/>
    <x v="3"/>
    <n v="7"/>
    <n v="2"/>
    <n v="0.08"/>
    <n v="6"/>
    <n v="2"/>
    <n v="8"/>
    <n v="4.92"/>
    <n v="3.7"/>
    <m/>
    <m/>
    <n v="8.620000000000001"/>
    <n v="1.4366666666666668"/>
    <n v="4.54"/>
    <n v="2.27"/>
    <n v="13.16"/>
    <n v="7.5112761020881669"/>
    <n v="5.6487238979118333"/>
    <n v="0"/>
    <n v="0"/>
    <n v="1.645"/>
    <n v="93.890951276102086"/>
    <n v="70.609048723897914"/>
    <n v="0"/>
    <n v="0"/>
    <n v="0"/>
    <n v="164.5"/>
    <m/>
    <m/>
    <m/>
    <m/>
    <s v=""/>
    <n v="100"/>
    <n v="0"/>
    <s v=""/>
    <s v=""/>
    <s v=""/>
    <m/>
    <m/>
    <e v="#VALUE!"/>
  </r>
  <r>
    <x v="41"/>
    <x v="4"/>
    <x v="3"/>
    <x v="1"/>
    <n v="8"/>
    <n v="2"/>
    <n v="0.11"/>
    <n v="6"/>
    <n v="5"/>
    <n v="11"/>
    <n v="4.76"/>
    <n v="3.01"/>
    <m/>
    <m/>
    <n v="7.77"/>
    <n v="1.2949999999999999"/>
    <n v="6.62"/>
    <n v="1.3240000000000001"/>
    <n v="14.39"/>
    <n v="8.8154954954954956"/>
    <n v="5.5745045045045041"/>
    <n v="0"/>
    <n v="0"/>
    <n v="1.3081818181818183"/>
    <n v="80.140868140868136"/>
    <n v="50.67731367731367"/>
    <n v="0"/>
    <n v="0"/>
    <n v="0"/>
    <n v="130.81818181818181"/>
    <m/>
    <m/>
    <m/>
    <m/>
    <s v=""/>
    <n v="100"/>
    <n v="0"/>
    <s v=""/>
    <s v=""/>
    <s v=""/>
    <m/>
    <m/>
    <e v="#VALUE!"/>
  </r>
  <r>
    <x v="41"/>
    <x v="4"/>
    <x v="3"/>
    <x v="5"/>
    <n v="9"/>
    <n v="2"/>
    <n v="0.11"/>
    <n v="6"/>
    <n v="5"/>
    <n v="11"/>
    <n v="6.82"/>
    <n v="3.73"/>
    <m/>
    <m/>
    <n v="10.55"/>
    <n v="1.7583333333333335"/>
    <n v="9.06"/>
    <n v="1.8120000000000001"/>
    <n v="19.61"/>
    <n v="12.676796208530806"/>
    <n v="6.933203791469194"/>
    <n v="0"/>
    <n v="0"/>
    <n v="1.7827272727272727"/>
    <n v="115.2436018957346"/>
    <n v="63.029125376992674"/>
    <n v="0"/>
    <n v="0"/>
    <n v="0"/>
    <n v="178.27272727272728"/>
    <m/>
    <m/>
    <m/>
    <m/>
    <s v=""/>
    <n v="100"/>
    <n v="0"/>
    <s v=""/>
    <s v=""/>
    <s v=""/>
    <m/>
    <m/>
    <e v="#VALUE!"/>
  </r>
  <r>
    <x v="41"/>
    <x v="4"/>
    <x v="3"/>
    <x v="2"/>
    <n v="10"/>
    <n v="2"/>
    <n v="0.13"/>
    <n v="6"/>
    <n v="7"/>
    <n v="13"/>
    <n v="5.26"/>
    <n v="3.1"/>
    <m/>
    <m/>
    <n v="8.36"/>
    <n v="1.3933333333333333"/>
    <n v="10.25"/>
    <n v="1.4642857142857142"/>
    <n v="18.61"/>
    <n v="11.709162679425837"/>
    <n v="6.9008373205741638"/>
    <n v="0"/>
    <n v="0"/>
    <n v="1.4315384615384614"/>
    <n v="90.070482149429509"/>
    <n v="53.083364004416644"/>
    <n v="0"/>
    <n v="0"/>
    <n v="0"/>
    <n v="143.15384615384616"/>
    <m/>
    <m/>
    <m/>
    <m/>
    <s v=""/>
    <n v="100"/>
    <n v="0"/>
    <s v=""/>
    <s v=""/>
    <s v=""/>
    <m/>
    <m/>
    <e v="#VALUE!"/>
  </r>
  <r>
    <x v="41"/>
    <x v="4"/>
    <x v="3"/>
    <x v="6"/>
    <n v="11"/>
    <n v="2"/>
    <n v="0.1"/>
    <n v="6"/>
    <n v="4"/>
    <n v="10"/>
    <n v="6.56"/>
    <n v="4.54"/>
    <m/>
    <m/>
    <n v="11.1"/>
    <n v="1.8499999999999999"/>
    <n v="6.57"/>
    <n v="1.6425000000000001"/>
    <n v="17.670000000000002"/>
    <n v="10.442810810810812"/>
    <n v="7.2271891891891906"/>
    <n v="0"/>
    <n v="0"/>
    <n v="1.7670000000000001"/>
    <n v="104.42810810810812"/>
    <n v="72.271891891891897"/>
    <n v="0"/>
    <n v="0"/>
    <n v="0"/>
    <n v="176.70000000000002"/>
    <m/>
    <m/>
    <m/>
    <m/>
    <s v=""/>
    <n v="100"/>
    <n v="0"/>
    <s v=""/>
    <s v=""/>
    <s v=""/>
    <m/>
    <m/>
    <e v="#VALUE!"/>
  </r>
  <r>
    <x v="41"/>
    <x v="4"/>
    <x v="3"/>
    <x v="4"/>
    <n v="12"/>
    <n v="2"/>
    <n v="0.11"/>
    <n v="6"/>
    <n v="5"/>
    <n v="11"/>
    <n v="6.03"/>
    <n v="3.96"/>
    <m/>
    <m/>
    <n v="9.99"/>
    <n v="1.665"/>
    <n v="6.48"/>
    <n v="1.296"/>
    <n v="16.47"/>
    <n v="9.9413513513513507"/>
    <n v="6.5286486486486481"/>
    <n v="0"/>
    <n v="0"/>
    <n v="1.4972727272727271"/>
    <n v="90.375921375921365"/>
    <n v="59.351351351351347"/>
    <n v="0"/>
    <n v="0"/>
    <n v="0"/>
    <n v="149.72727272727272"/>
    <m/>
    <m/>
    <m/>
    <m/>
    <s v=""/>
    <n v="100"/>
    <n v="0"/>
    <s v=""/>
    <s v=""/>
    <s v=""/>
    <m/>
    <m/>
    <e v="#VALUE!"/>
  </r>
  <r>
    <x v="41"/>
    <x v="4"/>
    <x v="3"/>
    <x v="3"/>
    <n v="13"/>
    <n v="3"/>
    <n v="0.12"/>
    <n v="6"/>
    <n v="6"/>
    <n v="12"/>
    <n v="5.64"/>
    <n v="3.41"/>
    <m/>
    <m/>
    <n v="9.0500000000000007"/>
    <n v="1.5083333333333335"/>
    <n v="9.7200000000000006"/>
    <n v="1.62"/>
    <n v="18.770000000000003"/>
    <n v="11.697546961325967"/>
    <n v="7.0724530386740341"/>
    <n v="0"/>
    <n v="0"/>
    <n v="1.5641666666666669"/>
    <n v="97.479558011049733"/>
    <n v="58.937108655616953"/>
    <n v="0"/>
    <n v="0"/>
    <n v="0"/>
    <n v="156.41666666666669"/>
    <m/>
    <m/>
    <m/>
    <m/>
    <s v=""/>
    <n v="100"/>
    <n v="0"/>
    <s v=""/>
    <s v=""/>
    <s v=""/>
    <m/>
    <m/>
    <e v="#VALUE!"/>
  </r>
  <r>
    <x v="41"/>
    <x v="4"/>
    <x v="3"/>
    <x v="5"/>
    <n v="14"/>
    <n v="3"/>
    <n v="0.12"/>
    <n v="6"/>
    <n v="6"/>
    <n v="12"/>
    <n v="7.95"/>
    <n v="4.71"/>
    <m/>
    <m/>
    <n v="12.66"/>
    <n v="2.11"/>
    <n v="10.36"/>
    <n v="1.7266666666666666"/>
    <n v="23.02"/>
    <n v="14.455687203791468"/>
    <n v="8.5643127962085313"/>
    <n v="0"/>
    <n v="0"/>
    <n v="1.9183333333333332"/>
    <n v="120.46406003159558"/>
    <n v="71.369273301737763"/>
    <n v="0"/>
    <n v="0"/>
    <n v="0"/>
    <n v="191.83333333333334"/>
    <m/>
    <m/>
    <m/>
    <m/>
    <s v=""/>
    <n v="100"/>
    <n v="0"/>
    <s v=""/>
    <s v=""/>
    <s v=""/>
    <m/>
    <m/>
    <e v="#VALUE!"/>
  </r>
  <r>
    <x v="41"/>
    <x v="4"/>
    <x v="3"/>
    <x v="1"/>
    <n v="15"/>
    <n v="3"/>
    <n v="0.11"/>
    <n v="6"/>
    <n v="5"/>
    <n v="11"/>
    <n v="5.3"/>
    <n v="3.26"/>
    <m/>
    <m/>
    <n v="8.5599999999999987"/>
    <n v="1.4266666666666665"/>
    <n v="7.36"/>
    <n v="1.472"/>
    <n v="15.919999999999998"/>
    <n v="9.8570093457943937"/>
    <n v="6.0629906542056071"/>
    <n v="0"/>
    <n v="0"/>
    <n v="1.447272727272727"/>
    <n v="89.609175870858124"/>
    <n v="55.11809685641461"/>
    <n v="0"/>
    <n v="0"/>
    <n v="0"/>
    <n v="144.72727272727275"/>
    <m/>
    <m/>
    <m/>
    <m/>
    <s v=""/>
    <n v="100"/>
    <n v="0"/>
    <s v=""/>
    <s v=""/>
    <s v=""/>
    <m/>
    <m/>
    <e v="#VALUE!"/>
  </r>
  <r>
    <x v="41"/>
    <x v="4"/>
    <x v="3"/>
    <x v="6"/>
    <n v="16"/>
    <n v="3"/>
    <n v="0.11"/>
    <n v="6"/>
    <n v="5"/>
    <n v="11"/>
    <n v="6.61"/>
    <n v="4.5"/>
    <m/>
    <m/>
    <n v="11.11"/>
    <n v="1.8516666666666666"/>
    <n v="9.58"/>
    <n v="1.9159999999999999"/>
    <n v="20.689999999999998"/>
    <n v="12.309711971197121"/>
    <n v="8.3802880288028785"/>
    <n v="0"/>
    <n v="0"/>
    <n v="1.8809090909090906"/>
    <n v="111.90647246542838"/>
    <n v="76.184436625480714"/>
    <n v="0"/>
    <n v="0"/>
    <n v="0"/>
    <n v="188.09090909090909"/>
    <m/>
    <m/>
    <m/>
    <m/>
    <s v=""/>
    <n v="100"/>
    <n v="0"/>
    <s v=""/>
    <s v=""/>
    <s v=""/>
    <m/>
    <m/>
    <e v="#VALUE!"/>
  </r>
  <r>
    <x v="41"/>
    <x v="4"/>
    <x v="3"/>
    <x v="2"/>
    <n v="17"/>
    <n v="3"/>
    <n v="0.1"/>
    <n v="6"/>
    <n v="4"/>
    <n v="10"/>
    <n v="4.84"/>
    <n v="2.95"/>
    <m/>
    <m/>
    <n v="7.79"/>
    <n v="1.2983333333333333"/>
    <n v="4.3600000000000003"/>
    <n v="1.0900000000000001"/>
    <n v="12.15"/>
    <n v="7.5489088575096277"/>
    <n v="4.6010911424903727"/>
    <n v="0"/>
    <n v="0"/>
    <n v="1.2150000000000001"/>
    <n v="75.489088575096275"/>
    <n v="46.010911424903725"/>
    <n v="0"/>
    <n v="0"/>
    <n v="0"/>
    <n v="121.5"/>
    <m/>
    <m/>
    <m/>
    <m/>
    <s v=""/>
    <n v="100"/>
    <n v="0"/>
    <s v=""/>
    <s v=""/>
    <s v=""/>
    <m/>
    <m/>
    <e v="#VALUE!"/>
  </r>
  <r>
    <x v="41"/>
    <x v="4"/>
    <x v="3"/>
    <x v="4"/>
    <n v="18"/>
    <n v="3"/>
    <n v="0.1"/>
    <n v="6"/>
    <n v="4"/>
    <n v="10"/>
    <n v="3.99"/>
    <n v="2.97"/>
    <m/>
    <m/>
    <n v="6.9600000000000009"/>
    <n v="1.1600000000000001"/>
    <n v="4.5599999999999996"/>
    <n v="1.1399999999999999"/>
    <n v="11.52"/>
    <n v="6.604137931034483"/>
    <n v="4.9158620689655166"/>
    <n v="0"/>
    <n v="0"/>
    <n v="1.1519999999999999"/>
    <n v="66.041379310344823"/>
    <n v="49.158620689655166"/>
    <n v="0"/>
    <n v="0"/>
    <n v="0"/>
    <n v="115.19999999999999"/>
    <m/>
    <m/>
    <m/>
    <m/>
    <s v=""/>
    <n v="100"/>
    <n v="0"/>
    <s v=""/>
    <s v=""/>
    <s v=""/>
    <m/>
    <m/>
    <e v="#VALUE!"/>
  </r>
  <r>
    <x v="27"/>
    <x v="4"/>
    <x v="3"/>
    <x v="1"/>
    <n v="1"/>
    <n v="1"/>
    <n v="0.12"/>
    <n v="6"/>
    <n v="6"/>
    <n v="12"/>
    <n v="9.94"/>
    <n v="7.11"/>
    <m/>
    <m/>
    <n v="17.05"/>
    <n v="2.8416666666666668"/>
    <n v="20.77"/>
    <n v="3.4616666666666664"/>
    <n v="37.82"/>
    <n v="22.04872727272727"/>
    <n v="15.771272727272727"/>
    <n v="0"/>
    <n v="0"/>
    <n v="3.1516666666666668"/>
    <n v="183.73939393939392"/>
    <n v="131.42727272727274"/>
    <n v="0"/>
    <n v="0"/>
    <n v="0"/>
    <n v="315.16666666666663"/>
    <m/>
    <m/>
    <m/>
    <m/>
    <s v=""/>
    <n v="100"/>
    <n v="0"/>
    <s v=""/>
    <s v=""/>
    <s v=""/>
    <m/>
    <m/>
    <e v="#VALUE!"/>
  </r>
  <r>
    <x v="27"/>
    <x v="4"/>
    <x v="3"/>
    <x v="2"/>
    <n v="2"/>
    <n v="1"/>
    <n v="0.1"/>
    <n v="6"/>
    <n v="4"/>
    <n v="10"/>
    <n v="12.68"/>
    <n v="9.0500000000000007"/>
    <m/>
    <m/>
    <n v="21.73"/>
    <n v="3.6216666666666666"/>
    <n v="13.66"/>
    <n v="3.415"/>
    <n v="35.39"/>
    <n v="20.65095260009204"/>
    <n v="14.739047399907962"/>
    <n v="0"/>
    <n v="0"/>
    <n v="3.5390000000000001"/>
    <n v="206.5095260009204"/>
    <n v="147.3904739990796"/>
    <n v="0"/>
    <n v="0"/>
    <n v="0"/>
    <n v="353.9"/>
    <m/>
    <m/>
    <m/>
    <m/>
    <s v=""/>
    <n v="100"/>
    <n v="0"/>
    <s v=""/>
    <s v=""/>
    <s v=""/>
    <m/>
    <m/>
    <e v="#VALUE!"/>
  </r>
  <r>
    <x v="27"/>
    <x v="4"/>
    <x v="3"/>
    <x v="3"/>
    <n v="3"/>
    <n v="1"/>
    <n v="0.11"/>
    <n v="6"/>
    <n v="5"/>
    <n v="11"/>
    <n v="12.07"/>
    <n v="12.77"/>
    <m/>
    <m/>
    <n v="24.84"/>
    <n v="4.1399999999999997"/>
    <n v="17.21"/>
    <n v="3.4420000000000002"/>
    <n v="42.05"/>
    <n v="20.432508051529791"/>
    <n v="21.617491948470207"/>
    <n v="0"/>
    <n v="0"/>
    <n v="3.8227272727272723"/>
    <n v="185.75007319572538"/>
    <n v="196.52265407700187"/>
    <n v="0"/>
    <n v="0"/>
    <n v="0"/>
    <n v="382.27272727272725"/>
    <m/>
    <m/>
    <m/>
    <m/>
    <s v=""/>
    <n v="100"/>
    <n v="0"/>
    <s v=""/>
    <s v=""/>
    <s v=""/>
    <m/>
    <m/>
    <e v="#VALUE!"/>
  </r>
  <r>
    <x v="27"/>
    <x v="4"/>
    <x v="3"/>
    <x v="4"/>
    <n v="4"/>
    <n v="1"/>
    <n v="0.12"/>
    <n v="6"/>
    <n v="6"/>
    <n v="12"/>
    <n v="7.65"/>
    <n v="6.81"/>
    <m/>
    <m/>
    <n v="14.46"/>
    <n v="2.41"/>
    <n v="14.04"/>
    <n v="2.34"/>
    <n v="28.5"/>
    <n v="15.077800829875519"/>
    <n v="13.422199170124479"/>
    <n v="0"/>
    <n v="0"/>
    <n v="2.375"/>
    <n v="125.64834024896267"/>
    <n v="111.85165975103733"/>
    <n v="0"/>
    <n v="0"/>
    <n v="0"/>
    <n v="237.5"/>
    <m/>
    <m/>
    <m/>
    <m/>
    <s v=""/>
    <n v="100"/>
    <n v="0"/>
    <s v=""/>
    <s v=""/>
    <s v=""/>
    <m/>
    <m/>
    <e v="#VALUE!"/>
  </r>
  <r>
    <x v="27"/>
    <x v="4"/>
    <x v="3"/>
    <x v="5"/>
    <n v="5"/>
    <n v="1"/>
    <n v="0.1"/>
    <n v="6"/>
    <n v="4"/>
    <n v="10"/>
    <n v="11.42"/>
    <n v="9.0399999999999991"/>
    <m/>
    <m/>
    <n v="20.46"/>
    <n v="3.41"/>
    <n v="13.33"/>
    <n v="3.3325"/>
    <n v="33.79"/>
    <n v="18.860303030303029"/>
    <n v="14.929696969696968"/>
    <n v="0"/>
    <n v="0"/>
    <n v="3.379"/>
    <n v="188.60303030303029"/>
    <n v="149.29696969696968"/>
    <n v="0"/>
    <n v="0"/>
    <n v="0"/>
    <n v="337.9"/>
    <m/>
    <m/>
    <m/>
    <m/>
    <s v=""/>
    <n v="100"/>
    <n v="0"/>
    <s v=""/>
    <s v=""/>
    <s v=""/>
    <m/>
    <m/>
    <e v="#VALUE!"/>
  </r>
  <r>
    <x v="27"/>
    <x v="4"/>
    <x v="3"/>
    <x v="6"/>
    <n v="6"/>
    <n v="1"/>
    <n v="0.08"/>
    <n v="6"/>
    <n v="2"/>
    <n v="8"/>
    <n v="9.81"/>
    <n v="8.56"/>
    <m/>
    <m/>
    <n v="18.37"/>
    <n v="3.061666666666667"/>
    <n v="5.98"/>
    <n v="2.99"/>
    <n v="24.35"/>
    <n v="13.0034567229178"/>
    <n v="11.346543277082201"/>
    <n v="0"/>
    <n v="0"/>
    <n v="3.0437500000000002"/>
    <n v="162.54320903647249"/>
    <n v="141.83179096352751"/>
    <n v="0"/>
    <n v="0"/>
    <n v="0"/>
    <n v="304.375"/>
    <m/>
    <m/>
    <m/>
    <m/>
    <s v=""/>
    <n v="100"/>
    <n v="0"/>
    <s v=""/>
    <s v=""/>
    <s v=""/>
    <m/>
    <m/>
    <e v="#VALUE!"/>
  </r>
  <r>
    <x v="27"/>
    <x v="4"/>
    <x v="3"/>
    <x v="3"/>
    <n v="7"/>
    <n v="2"/>
    <n v="0.08"/>
    <n v="6"/>
    <n v="2"/>
    <n v="8"/>
    <n v="7.78"/>
    <n v="6.93"/>
    <m/>
    <m/>
    <n v="14.71"/>
    <n v="2.4516666666666667"/>
    <n v="7.43"/>
    <n v="3.7149999999999999"/>
    <n v="22.14"/>
    <n v="11.709666893269883"/>
    <n v="10.430333106730114"/>
    <n v="0"/>
    <n v="0"/>
    <n v="2.7675000000000001"/>
    <n v="146.37083616587353"/>
    <n v="130.37916383412642"/>
    <n v="0"/>
    <n v="0"/>
    <n v="0"/>
    <n v="276.74999999999994"/>
    <m/>
    <m/>
    <m/>
    <m/>
    <s v=""/>
    <n v="100"/>
    <n v="0"/>
    <s v=""/>
    <s v=""/>
    <s v=""/>
    <m/>
    <m/>
    <e v="#VALUE!"/>
  </r>
  <r>
    <x v="27"/>
    <x v="4"/>
    <x v="3"/>
    <x v="1"/>
    <n v="8"/>
    <n v="2"/>
    <n v="0.11"/>
    <n v="6"/>
    <n v="5"/>
    <n v="11"/>
    <n v="9.0399999999999991"/>
    <n v="7.15"/>
    <m/>
    <m/>
    <n v="16.189999999999998"/>
    <n v="2.6983333333333328"/>
    <n v="13.55"/>
    <n v="2.71"/>
    <n v="29.74"/>
    <n v="16.605904879555283"/>
    <n v="13.134095120444721"/>
    <n v="0"/>
    <n v="0"/>
    <n v="2.7036363636363636"/>
    <n v="150.96277163232074"/>
    <n v="119.40086473131565"/>
    <n v="0"/>
    <n v="0"/>
    <n v="0"/>
    <n v="270.36363636363637"/>
    <m/>
    <m/>
    <m/>
    <m/>
    <s v=""/>
    <n v="100"/>
    <n v="0"/>
    <s v=""/>
    <s v=""/>
    <s v=""/>
    <m/>
    <m/>
    <e v="#VALUE!"/>
  </r>
  <r>
    <x v="27"/>
    <x v="4"/>
    <x v="3"/>
    <x v="5"/>
    <n v="9"/>
    <n v="2"/>
    <n v="0.11"/>
    <n v="6"/>
    <n v="5"/>
    <n v="11"/>
    <n v="9.82"/>
    <n v="7.5"/>
    <m/>
    <m/>
    <n v="17.32"/>
    <n v="2.8866666666666667"/>
    <n v="17.89"/>
    <n v="3.5780000000000003"/>
    <n v="35.21"/>
    <n v="19.963175519630486"/>
    <n v="15.246824480369515"/>
    <n v="0"/>
    <n v="0"/>
    <n v="3.2009090909090911"/>
    <n v="181.4834138148226"/>
    <n v="138.6074952760865"/>
    <n v="0"/>
    <n v="0"/>
    <n v="0"/>
    <n v="320.09090909090912"/>
    <m/>
    <m/>
    <m/>
    <m/>
    <s v=""/>
    <n v="100"/>
    <n v="0"/>
    <s v=""/>
    <s v=""/>
    <s v=""/>
    <m/>
    <m/>
    <e v="#VALUE!"/>
  </r>
  <r>
    <x v="27"/>
    <x v="4"/>
    <x v="3"/>
    <x v="2"/>
    <n v="10"/>
    <n v="2"/>
    <n v="0.12"/>
    <n v="6"/>
    <n v="6"/>
    <n v="12"/>
    <n v="10.39"/>
    <n v="8.6"/>
    <m/>
    <m/>
    <n v="18.990000000000002"/>
    <n v="3.1650000000000005"/>
    <n v="17.98"/>
    <n v="2.9966666666666666"/>
    <n v="36.97"/>
    <n v="20.227398630858346"/>
    <n v="16.742601369141649"/>
    <n v="0"/>
    <n v="0"/>
    <n v="3.0808333333333331"/>
    <n v="168.56165525715289"/>
    <n v="139.52167807618042"/>
    <n v="0"/>
    <n v="0"/>
    <n v="0"/>
    <n v="308.08333333333331"/>
    <m/>
    <m/>
    <m/>
    <m/>
    <s v=""/>
    <n v="100"/>
    <n v="0"/>
    <s v=""/>
    <s v=""/>
    <s v=""/>
    <m/>
    <m/>
    <e v="#VALUE!"/>
  </r>
  <r>
    <x v="27"/>
    <x v="4"/>
    <x v="3"/>
    <x v="6"/>
    <n v="11"/>
    <n v="2"/>
    <n v="0.12"/>
    <n v="6"/>
    <n v="6"/>
    <n v="12"/>
    <n v="11"/>
    <n v="8.93"/>
    <m/>
    <m/>
    <n v="19.93"/>
    <n v="3.3216666666666668"/>
    <n v="17.32"/>
    <n v="2.8866666666666667"/>
    <n v="37.25"/>
    <n v="20.559458103361766"/>
    <n v="16.690541896638234"/>
    <n v="0"/>
    <n v="0"/>
    <n v="3.1041666666666665"/>
    <n v="171.32881752801472"/>
    <n v="139.08784913865196"/>
    <n v="0"/>
    <n v="0"/>
    <n v="0"/>
    <n v="310.41666666666669"/>
    <m/>
    <m/>
    <m/>
    <m/>
    <s v=""/>
    <n v="100"/>
    <n v="0"/>
    <s v=""/>
    <s v=""/>
    <s v=""/>
    <m/>
    <m/>
    <e v="#VALUE!"/>
  </r>
  <r>
    <x v="27"/>
    <x v="4"/>
    <x v="3"/>
    <x v="4"/>
    <n v="12"/>
    <n v="2"/>
    <n v="0.11"/>
    <n v="6"/>
    <n v="5"/>
    <n v="11"/>
    <n v="9.7100000000000009"/>
    <n v="8.1999999999999993"/>
    <m/>
    <m/>
    <n v="17.91"/>
    <n v="2.9849999999999999"/>
    <n v="15.59"/>
    <n v="3.1179999999999999"/>
    <n v="33.5"/>
    <n v="18.162199888330541"/>
    <n v="15.337800111669456"/>
    <n v="0"/>
    <n v="0"/>
    <n v="3.0454545454545454"/>
    <n v="165.1109080757322"/>
    <n v="139.43454646972233"/>
    <n v="0"/>
    <n v="0"/>
    <n v="0"/>
    <n v="304.5454545454545"/>
    <m/>
    <m/>
    <m/>
    <m/>
    <s v=""/>
    <n v="100"/>
    <n v="0"/>
    <s v=""/>
    <s v=""/>
    <s v=""/>
    <m/>
    <m/>
    <e v="#VALUE!"/>
  </r>
  <r>
    <x v="27"/>
    <x v="4"/>
    <x v="3"/>
    <x v="3"/>
    <n v="13"/>
    <n v="3"/>
    <n v="0.12"/>
    <n v="6"/>
    <n v="6"/>
    <n v="12"/>
    <n v="10.08"/>
    <n v="8.5500000000000007"/>
    <m/>
    <m/>
    <n v="18.630000000000003"/>
    <n v="3.1050000000000004"/>
    <n v="15.86"/>
    <n v="2.6433333333333331"/>
    <n v="34.49"/>
    <n v="18.661256038647341"/>
    <n v="15.828743961352657"/>
    <n v="0"/>
    <n v="0"/>
    <n v="2.874166666666667"/>
    <n v="155.51046698872784"/>
    <n v="131.90619967793882"/>
    <n v="0"/>
    <n v="0"/>
    <n v="0"/>
    <n v="287.41666666666663"/>
    <m/>
    <m/>
    <m/>
    <m/>
    <s v=""/>
    <n v="100"/>
    <n v="0"/>
    <s v=""/>
    <s v=""/>
    <s v=""/>
    <m/>
    <m/>
    <e v="#VALUE!"/>
  </r>
  <r>
    <x v="27"/>
    <x v="4"/>
    <x v="3"/>
    <x v="5"/>
    <n v="14"/>
    <n v="3"/>
    <n v="0.12"/>
    <n v="6"/>
    <n v="6"/>
    <n v="12"/>
    <n v="10.91"/>
    <n v="7.85"/>
    <m/>
    <m/>
    <n v="18.759999999999998"/>
    <n v="3.1266666666666665"/>
    <n v="19.010000000000002"/>
    <n v="3.1683333333333334"/>
    <n v="37.769999999999996"/>
    <n v="21.965389125799575"/>
    <n v="15.804610874200426"/>
    <n v="0"/>
    <n v="0"/>
    <n v="3.1474999999999995"/>
    <n v="183.04490938166313"/>
    <n v="131.7050906183369"/>
    <n v="0"/>
    <n v="0"/>
    <n v="0"/>
    <n v="314.75"/>
    <m/>
    <m/>
    <m/>
    <m/>
    <s v=""/>
    <n v="100"/>
    <n v="0"/>
    <s v=""/>
    <s v=""/>
    <s v=""/>
    <m/>
    <m/>
    <e v="#VALUE!"/>
  </r>
  <r>
    <x v="27"/>
    <x v="4"/>
    <x v="3"/>
    <x v="1"/>
    <n v="15"/>
    <n v="3"/>
    <n v="0.1"/>
    <n v="6"/>
    <n v="4"/>
    <n v="10"/>
    <n v="11.62"/>
    <n v="9.2799999999999994"/>
    <m/>
    <m/>
    <n v="20.9"/>
    <n v="3.4833333333333329"/>
    <n v="10.14"/>
    <n v="2.5350000000000001"/>
    <n v="31.04"/>
    <n v="17.257645933014352"/>
    <n v="13.782354066985645"/>
    <n v="0"/>
    <n v="0"/>
    <n v="3.1040000000000001"/>
    <n v="172.57645933014351"/>
    <n v="137.82354066985644"/>
    <n v="0"/>
    <n v="0"/>
    <n v="0"/>
    <n v="310.39999999999998"/>
    <m/>
    <m/>
    <m/>
    <m/>
    <s v=""/>
    <n v="100"/>
    <n v="0"/>
    <s v=""/>
    <s v=""/>
    <s v=""/>
    <m/>
    <m/>
    <e v="#VALUE!"/>
  </r>
  <r>
    <x v="27"/>
    <x v="4"/>
    <x v="3"/>
    <x v="6"/>
    <n v="16"/>
    <n v="3"/>
    <n v="0.1"/>
    <n v="6"/>
    <n v="4"/>
    <n v="10"/>
    <n v="13.77"/>
    <n v="9.93"/>
    <m/>
    <m/>
    <n v="23.7"/>
    <n v="3.9499999999999997"/>
    <n v="11.18"/>
    <n v="2.7949999999999999"/>
    <n v="34.879999999999995"/>
    <n v="20.265721518987338"/>
    <n v="14.614278481012656"/>
    <n v="0"/>
    <n v="0"/>
    <n v="3.4879999999999995"/>
    <n v="202.65721518987337"/>
    <n v="146.14278481012656"/>
    <n v="0"/>
    <n v="0"/>
    <n v="0"/>
    <n v="348.79999999999995"/>
    <m/>
    <m/>
    <m/>
    <m/>
    <s v=""/>
    <n v="100"/>
    <n v="0"/>
    <s v=""/>
    <s v=""/>
    <s v=""/>
    <m/>
    <m/>
    <e v="#VALUE!"/>
  </r>
  <r>
    <x v="27"/>
    <x v="4"/>
    <x v="3"/>
    <x v="2"/>
    <n v="17"/>
    <n v="3"/>
    <n v="0.08"/>
    <n v="6"/>
    <n v="2"/>
    <n v="8"/>
    <n v="9.18"/>
    <n v="7.85"/>
    <m/>
    <m/>
    <n v="17.03"/>
    <n v="2.8383333333333334"/>
    <n v="4.12"/>
    <n v="2.06"/>
    <n v="21.150000000000002"/>
    <n v="11.400880798590721"/>
    <n v="9.7491192014092771"/>
    <n v="0"/>
    <n v="0"/>
    <n v="2.6437500000000003"/>
    <n v="142.51100998238402"/>
    <n v="121.86399001761596"/>
    <n v="0"/>
    <n v="0"/>
    <n v="0"/>
    <n v="264.375"/>
    <m/>
    <m/>
    <m/>
    <m/>
    <s v=""/>
    <n v="100"/>
    <n v="0"/>
    <s v=""/>
    <s v=""/>
    <s v=""/>
    <m/>
    <m/>
    <e v="#VALUE!"/>
  </r>
  <r>
    <x v="27"/>
    <x v="4"/>
    <x v="3"/>
    <x v="4"/>
    <n v="18"/>
    <n v="3"/>
    <n v="0.09"/>
    <n v="6"/>
    <n v="3"/>
    <n v="9"/>
    <n v="9.65"/>
    <n v="7.53"/>
    <m/>
    <m/>
    <n v="17.18"/>
    <n v="2.8633333333333333"/>
    <n v="5.33"/>
    <n v="1.7766666666666666"/>
    <n v="22.509999999999998"/>
    <n v="12.643859138533177"/>
    <n v="9.8661408614668211"/>
    <n v="0"/>
    <n v="0"/>
    <n v="2.5011111111111108"/>
    <n v="140.48732376147976"/>
    <n v="109.62378734963136"/>
    <n v="0"/>
    <n v="0"/>
    <n v="0"/>
    <n v="250.11111111111111"/>
    <m/>
    <m/>
    <m/>
    <m/>
    <s v=""/>
    <n v="100"/>
    <n v="0"/>
    <s v=""/>
    <s v=""/>
    <s v=""/>
    <m/>
    <m/>
    <e v="#VALUE!"/>
  </r>
  <r>
    <x v="28"/>
    <x v="4"/>
    <x v="3"/>
    <x v="1"/>
    <n v="1"/>
    <n v="1"/>
    <n v="0.11"/>
    <n v="6"/>
    <n v="5"/>
    <n v="11"/>
    <n v="15"/>
    <n v="15.53"/>
    <n v="0.17"/>
    <n v="0"/>
    <n v="30.700000000000003"/>
    <n v="5.1166666666666671"/>
    <n v="21.28"/>
    <n v="4.2560000000000002"/>
    <n v="51.980000000000004"/>
    <n v="25.397394136807815"/>
    <n v="26.294768729641692"/>
    <n v="0.28783713355048862"/>
    <n v="0"/>
    <n v="4.7254545454545456"/>
    <n v="230.88540124370741"/>
    <n v="239.04335208765175"/>
    <n v="2.6167012140953512"/>
    <n v="0"/>
    <n v="2.6167012140953512"/>
    <n v="472.54545454545456"/>
    <m/>
    <m/>
    <m/>
    <m/>
    <s v=""/>
    <n v="100"/>
    <n v="2.6167012140953513E-2"/>
    <s v=""/>
    <s v=""/>
    <s v=""/>
    <m/>
    <m/>
    <e v="#VALUE!"/>
  </r>
  <r>
    <x v="28"/>
    <x v="4"/>
    <x v="3"/>
    <x v="2"/>
    <n v="2"/>
    <n v="1"/>
    <n v="0.12"/>
    <n v="6"/>
    <n v="6"/>
    <n v="12"/>
    <n v="12.6"/>
    <n v="15.05"/>
    <n v="0.22"/>
    <n v="0"/>
    <n v="27.869999999999997"/>
    <n v="4.6449999999999996"/>
    <n v="21.4"/>
    <n v="3.5666666666666664"/>
    <n v="49.269999999999996"/>
    <n v="22.274919268030139"/>
    <n v="26.606153570147114"/>
    <n v="0.3889271618227485"/>
    <n v="0"/>
    <n v="4.105833333333333"/>
    <n v="185.62432723358449"/>
    <n v="221.71794641789262"/>
    <n v="3.2410596818562376"/>
    <n v="0"/>
    <n v="3.2410596818562376"/>
    <n v="410.58333333333337"/>
    <m/>
    <m/>
    <m/>
    <m/>
    <s v=""/>
    <n v="100"/>
    <n v="3.2410596818562377E-2"/>
    <s v=""/>
    <s v=""/>
    <s v=""/>
    <m/>
    <m/>
    <e v="#VALUE!"/>
  </r>
  <r>
    <x v="28"/>
    <x v="4"/>
    <x v="3"/>
    <x v="3"/>
    <n v="3"/>
    <n v="1"/>
    <n v="0.11"/>
    <n v="6"/>
    <n v="5"/>
    <n v="11"/>
    <n v="12.63"/>
    <n v="17.47"/>
    <n v="0"/>
    <n v="0"/>
    <n v="30.1"/>
    <n v="5.0166666666666666"/>
    <n v="27.71"/>
    <n v="5.5419999999999998"/>
    <n v="57.81"/>
    <n v="24.257152823920265"/>
    <n v="33.55284717607973"/>
    <n v="0"/>
    <n v="0"/>
    <n v="5.2554545454545458"/>
    <n v="220.51957112654787"/>
    <n v="305.02588341890663"/>
    <n v="0"/>
    <n v="0"/>
    <n v="0"/>
    <n v="525.5454545454545"/>
    <m/>
    <m/>
    <m/>
    <m/>
    <s v=""/>
    <n v="100"/>
    <n v="0"/>
    <s v=""/>
    <s v=""/>
    <s v=""/>
    <m/>
    <m/>
    <e v="#VALUE!"/>
  </r>
  <r>
    <x v="28"/>
    <x v="4"/>
    <x v="3"/>
    <x v="4"/>
    <n v="4"/>
    <n v="1"/>
    <n v="0.11"/>
    <n v="6"/>
    <n v="5"/>
    <n v="11"/>
    <n v="12.1"/>
    <n v="14.42"/>
    <n v="0.62"/>
    <n v="0"/>
    <n v="27.14"/>
    <n v="4.5233333333333334"/>
    <n v="25.67"/>
    <n v="5.1340000000000003"/>
    <n v="52.81"/>
    <n v="23.544620486366988"/>
    <n v="28.058960943257183"/>
    <n v="1.206418570375829"/>
    <n v="0"/>
    <n v="4.8009090909090908"/>
    <n v="214.04200442151807"/>
    <n v="255.08146312051986"/>
    <n v="10.967441548871173"/>
    <n v="0"/>
    <n v="10.967441548871173"/>
    <n v="480.09090909090912"/>
    <m/>
    <m/>
    <m/>
    <m/>
    <s v=""/>
    <n v="100"/>
    <n v="0.10967441548871174"/>
    <s v=""/>
    <s v=""/>
    <s v=""/>
    <m/>
    <m/>
    <e v="#VALUE!"/>
  </r>
  <r>
    <x v="28"/>
    <x v="4"/>
    <x v="3"/>
    <x v="5"/>
    <n v="5"/>
    <n v="1"/>
    <n v="0.12"/>
    <n v="6"/>
    <n v="6"/>
    <n v="12"/>
    <n v="11.49"/>
    <n v="11.69"/>
    <n v="0"/>
    <n v="0"/>
    <n v="23.18"/>
    <n v="3.8633333333333333"/>
    <n v="13.31"/>
    <n v="2.2183333333333333"/>
    <n v="36.49"/>
    <n v="18.087579810181193"/>
    <n v="18.402420189818809"/>
    <n v="0"/>
    <n v="0"/>
    <n v="3.0408333333333335"/>
    <n v="150.72983175150995"/>
    <n v="153.35350158182342"/>
    <n v="0"/>
    <n v="0"/>
    <n v="0"/>
    <n v="304.08333333333337"/>
    <m/>
    <m/>
    <m/>
    <m/>
    <s v=""/>
    <n v="100"/>
    <n v="0"/>
    <s v=""/>
    <s v=""/>
    <s v=""/>
    <m/>
    <m/>
    <e v="#VALUE!"/>
  </r>
  <r>
    <x v="28"/>
    <x v="4"/>
    <x v="3"/>
    <x v="6"/>
    <n v="6"/>
    <n v="1"/>
    <n v="0.08"/>
    <n v="6"/>
    <n v="2"/>
    <n v="8"/>
    <n v="10.98"/>
    <n v="12.33"/>
    <n v="0.88"/>
    <n v="0"/>
    <n v="24.19"/>
    <n v="4.0316666666666672"/>
    <n v="12.31"/>
    <n v="6.1550000000000002"/>
    <n v="36.5"/>
    <n v="16.567589913187266"/>
    <n v="18.604588673005374"/>
    <n v="1.3278214138073583"/>
    <n v="0"/>
    <n v="4.5625"/>
    <n v="207.09487391484083"/>
    <n v="232.55735841256717"/>
    <n v="16.597767672591978"/>
    <n v="0"/>
    <n v="16.597767672591978"/>
    <n v="456.25"/>
    <m/>
    <m/>
    <m/>
    <m/>
    <s v=""/>
    <n v="100"/>
    <n v="0.16597767672591979"/>
    <s v=""/>
    <s v=""/>
    <s v=""/>
    <m/>
    <m/>
    <e v="#VALUE!"/>
  </r>
  <r>
    <x v="28"/>
    <x v="4"/>
    <x v="3"/>
    <x v="3"/>
    <n v="7"/>
    <n v="2"/>
    <n v="0.1"/>
    <n v="6"/>
    <n v="4"/>
    <n v="10"/>
    <n v="8.84"/>
    <n v="10.27"/>
    <n v="0.5"/>
    <n v="0"/>
    <n v="19.61"/>
    <n v="3.2683333333333331"/>
    <n v="21"/>
    <n v="5.25"/>
    <n v="40.61"/>
    <n v="18.306598674145846"/>
    <n v="21.267960224375319"/>
    <n v="1.0354411014788374"/>
    <n v="0"/>
    <n v="4.0609999999999999"/>
    <n v="183.06598674145846"/>
    <n v="212.67960224375318"/>
    <n v="10.354411014788374"/>
    <n v="0"/>
    <n v="10.354411014788374"/>
    <n v="406.09999999999997"/>
    <m/>
    <m/>
    <m/>
    <m/>
    <s v=""/>
    <n v="100"/>
    <n v="0.10354411014788374"/>
    <s v=""/>
    <s v=""/>
    <s v=""/>
    <m/>
    <m/>
    <e v="#VALUE!"/>
  </r>
  <r>
    <x v="28"/>
    <x v="4"/>
    <x v="3"/>
    <x v="1"/>
    <n v="8"/>
    <n v="2"/>
    <n v="0.12"/>
    <n v="6"/>
    <n v="6"/>
    <n v="12"/>
    <n v="10.54"/>
    <n v="10.88"/>
    <n v="0.51"/>
    <n v="0"/>
    <n v="21.930000000000003"/>
    <n v="3.6550000000000007"/>
    <n v="23.64"/>
    <n v="3.94"/>
    <n v="45.570000000000007"/>
    <n v="21.901860465116279"/>
    <n v="22.608372093023256"/>
    <n v="1.059767441860465"/>
    <n v="0"/>
    <n v="3.7975000000000008"/>
    <n v="182.51550387596899"/>
    <n v="188.40310077519379"/>
    <n v="8.8313953488372086"/>
    <n v="0"/>
    <n v="8.8313953488372086"/>
    <n v="379.75"/>
    <m/>
    <m/>
    <m/>
    <m/>
    <s v=""/>
    <n v="100"/>
    <n v="8.8313953488372079E-2"/>
    <s v=""/>
    <s v=""/>
    <s v=""/>
    <m/>
    <m/>
    <e v="#VALUE!"/>
  </r>
  <r>
    <x v="28"/>
    <x v="4"/>
    <x v="3"/>
    <x v="5"/>
    <n v="9"/>
    <n v="2"/>
    <n v="0.11"/>
    <n v="6"/>
    <n v="5"/>
    <n v="11"/>
    <n v="13.26"/>
    <n v="14.55"/>
    <n v="0.27"/>
    <n v="0"/>
    <n v="28.080000000000002"/>
    <n v="4.6800000000000006"/>
    <n v="27.32"/>
    <n v="5.4640000000000004"/>
    <n v="55.400000000000006"/>
    <n v="26.161111111111111"/>
    <n v="28.706196581196586"/>
    <n v="0.5326923076923078"/>
    <n v="0"/>
    <n v="5.036363636363637"/>
    <n v="237.82828282828282"/>
    <n v="260.9654234654235"/>
    <n v="4.8426573426573434"/>
    <n v="0"/>
    <n v="4.8426573426573434"/>
    <n v="503.63636363636368"/>
    <m/>
    <m/>
    <m/>
    <m/>
    <s v=""/>
    <n v="100"/>
    <n v="4.8426573426573437E-2"/>
    <s v=""/>
    <s v=""/>
    <s v=""/>
    <m/>
    <m/>
    <e v="#VALUE!"/>
  </r>
  <r>
    <x v="28"/>
    <x v="4"/>
    <x v="3"/>
    <x v="2"/>
    <n v="10"/>
    <n v="2"/>
    <n v="0.11"/>
    <n v="6"/>
    <n v="5"/>
    <n v="11"/>
    <n v="14.3"/>
    <n v="16.46"/>
    <n v="0.09"/>
    <n v="0"/>
    <n v="30.85"/>
    <n v="5.1416666666666666"/>
    <n v="28.26"/>
    <n v="5.6520000000000001"/>
    <n v="59.11"/>
    <n v="27.399448946515395"/>
    <n v="31.538106969205835"/>
    <n v="0.17244408427876823"/>
    <n v="0"/>
    <n v="5.373636363636364"/>
    <n v="249.08589951377633"/>
    <n v="286.7100633564167"/>
    <n v="1.5676734934433476"/>
    <n v="0"/>
    <n v="1.5676734934433476"/>
    <n v="537.36363636363637"/>
    <m/>
    <m/>
    <m/>
    <m/>
    <s v=""/>
    <n v="100"/>
    <n v="1.5676734934433476E-2"/>
    <s v=""/>
    <s v=""/>
    <s v=""/>
    <m/>
    <m/>
    <e v="#VALUE!"/>
  </r>
  <r>
    <x v="28"/>
    <x v="4"/>
    <x v="3"/>
    <x v="6"/>
    <n v="11"/>
    <n v="2"/>
    <n v="0.12"/>
    <n v="6"/>
    <n v="6"/>
    <n v="12"/>
    <n v="15.22"/>
    <n v="18.25"/>
    <n v="1.29"/>
    <n v="0"/>
    <n v="34.76"/>
    <n v="5.793333333333333"/>
    <n v="27"/>
    <n v="4.5"/>
    <n v="61.76"/>
    <n v="27.04220943613349"/>
    <n v="32.425776754890677"/>
    <n v="2.2920138089758342"/>
    <n v="0"/>
    <n v="5.1466666666666665"/>
    <n v="225.35174530111243"/>
    <n v="270.21480629075563"/>
    <n v="19.100115074798619"/>
    <n v="0"/>
    <n v="19.100115074798619"/>
    <n v="514.66666666666663"/>
    <m/>
    <m/>
    <m/>
    <m/>
    <s v=""/>
    <n v="100"/>
    <n v="0.19100115074798618"/>
    <s v=""/>
    <s v=""/>
    <s v=""/>
    <m/>
    <m/>
    <e v="#VALUE!"/>
  </r>
  <r>
    <x v="28"/>
    <x v="4"/>
    <x v="3"/>
    <x v="4"/>
    <n v="12"/>
    <n v="2"/>
    <n v="0.12"/>
    <n v="6"/>
    <n v="6"/>
    <n v="12"/>
    <n v="14.53"/>
    <n v="18.940000000000001"/>
    <n v="0.57999999999999996"/>
    <n v="0"/>
    <n v="34.049999999999997"/>
    <n v="5.6749999999999998"/>
    <n v="23.56"/>
    <n v="3.9266666666666663"/>
    <n v="57.61"/>
    <n v="24.583650513950076"/>
    <n v="32.045033773861967"/>
    <n v="0.98131571218795888"/>
    <n v="0"/>
    <n v="4.8008333333333333"/>
    <n v="204.86375428291731"/>
    <n v="267.04194811551639"/>
    <n v="8.177630934899657"/>
    <n v="0"/>
    <n v="8.177630934899657"/>
    <n v="480.08333333333337"/>
    <m/>
    <m/>
    <m/>
    <m/>
    <s v=""/>
    <n v="100"/>
    <n v="8.1776309348996573E-2"/>
    <s v=""/>
    <s v=""/>
    <s v=""/>
    <m/>
    <m/>
    <e v="#VALUE!"/>
  </r>
  <r>
    <x v="28"/>
    <x v="4"/>
    <x v="3"/>
    <x v="3"/>
    <n v="13"/>
    <n v="3"/>
    <n v="0.12"/>
    <n v="6"/>
    <n v="6"/>
    <n v="12"/>
    <n v="12.71"/>
    <n v="16.28"/>
    <n v="0.3"/>
    <n v="0"/>
    <n v="29.290000000000003"/>
    <n v="4.8816666666666668"/>
    <n v="16.25"/>
    <n v="2.7083333333333335"/>
    <n v="45.540000000000006"/>
    <n v="19.76146807784227"/>
    <n v="25.312092864458862"/>
    <n v="0.46643905769887334"/>
    <n v="0"/>
    <n v="3.7950000000000004"/>
    <n v="164.67890064868558"/>
    <n v="210.93410720382386"/>
    <n v="3.8869921474906115"/>
    <n v="0"/>
    <n v="3.8869921474906115"/>
    <n v="379.50000000000006"/>
    <m/>
    <m/>
    <m/>
    <m/>
    <s v=""/>
    <n v="100"/>
    <n v="3.8869921474906116E-2"/>
    <s v=""/>
    <s v=""/>
    <s v=""/>
    <m/>
    <m/>
    <e v="#VALUE!"/>
  </r>
  <r>
    <x v="28"/>
    <x v="4"/>
    <x v="3"/>
    <x v="5"/>
    <n v="14"/>
    <n v="3"/>
    <n v="0.11"/>
    <n v="6"/>
    <n v="5"/>
    <n v="11"/>
    <n v="17.850000000000001"/>
    <n v="12.6"/>
    <n v="0.1"/>
    <n v="0"/>
    <n v="30.550000000000004"/>
    <n v="5.0916666666666677"/>
    <n v="25.73"/>
    <n v="5.1459999999999999"/>
    <n v="56.28"/>
    <n v="32.883731587561371"/>
    <n v="23.212045826513908"/>
    <n v="0.18422258592471358"/>
    <n v="0"/>
    <n v="5.1163636363636362"/>
    <n v="298.94301443237612"/>
    <n v="211.0185984228537"/>
    <n v="1.6747507811337599"/>
    <n v="0"/>
    <n v="1.6747507811337599"/>
    <n v="511.63636363636357"/>
    <m/>
    <m/>
    <m/>
    <m/>
    <s v=""/>
    <n v="100"/>
    <n v="1.67475078113376E-2"/>
    <s v=""/>
    <s v=""/>
    <s v=""/>
    <m/>
    <m/>
    <e v="#VALUE!"/>
  </r>
  <r>
    <x v="28"/>
    <x v="4"/>
    <x v="3"/>
    <x v="1"/>
    <n v="15"/>
    <n v="3"/>
    <n v="0.1"/>
    <n v="6"/>
    <n v="4"/>
    <n v="10"/>
    <n v="12.83"/>
    <n v="13.67"/>
    <n v="0.74"/>
    <n v="0"/>
    <n v="27.24"/>
    <n v="4.54"/>
    <n v="22.21"/>
    <n v="5.5525000000000002"/>
    <n v="49.45"/>
    <n v="23.290877386196772"/>
    <n v="24.815767254038185"/>
    <n v="1.3433553597650516"/>
    <n v="0"/>
    <n v="4.9450000000000003"/>
    <n v="232.90877386196772"/>
    <n v="248.15767254038184"/>
    <n v="13.433553597650516"/>
    <n v="0"/>
    <n v="13.433553597650516"/>
    <n v="494.50000000000011"/>
    <m/>
    <m/>
    <m/>
    <m/>
    <s v=""/>
    <n v="100"/>
    <n v="0.13433553597650516"/>
    <s v=""/>
    <s v=""/>
    <s v=""/>
    <m/>
    <m/>
    <e v="#VALUE!"/>
  </r>
  <r>
    <x v="28"/>
    <x v="4"/>
    <x v="3"/>
    <x v="6"/>
    <n v="16"/>
    <n v="3"/>
    <n v="0.11"/>
    <n v="6"/>
    <n v="5"/>
    <n v="11"/>
    <n v="9.52"/>
    <n v="9.8000000000000007"/>
    <n v="0.5"/>
    <n v="0"/>
    <n v="19.82"/>
    <n v="3.3033333333333332"/>
    <n v="24.86"/>
    <n v="4.9719999999999995"/>
    <n v="44.68"/>
    <n v="21.46082744702321"/>
    <n v="22.092028254288596"/>
    <n v="1.1271442986881937"/>
    <n v="0"/>
    <n v="4.0618181818181816"/>
    <n v="195.09843133657463"/>
    <n v="200.83662049353271"/>
    <n v="10.246766351710852"/>
    <n v="0"/>
    <n v="10.246766351710852"/>
    <n v="406.18181818181819"/>
    <m/>
    <m/>
    <m/>
    <m/>
    <s v=""/>
    <n v="100"/>
    <n v="0.10246766351710851"/>
    <s v=""/>
    <s v=""/>
    <s v=""/>
    <m/>
    <m/>
    <e v="#VALUE!"/>
  </r>
  <r>
    <x v="28"/>
    <x v="4"/>
    <x v="3"/>
    <x v="2"/>
    <n v="17"/>
    <n v="3"/>
    <n v="0.12"/>
    <n v="6"/>
    <n v="6"/>
    <n v="12"/>
    <n v="13.34"/>
    <n v="13.62"/>
    <n v="7.0000000000000007E-2"/>
    <n v="0"/>
    <n v="27.03"/>
    <n v="4.5049999999999999"/>
    <n v="17.850000000000001"/>
    <n v="2.9750000000000001"/>
    <n v="44.88"/>
    <n v="22.149433962264151"/>
    <n v="22.614339622641509"/>
    <n v="0.11622641509433965"/>
    <n v="0"/>
    <n v="3.74"/>
    <n v="184.57861635220127"/>
    <n v="188.45283018867926"/>
    <n v="0.96855345911949708"/>
    <n v="0"/>
    <n v="0.96855345911949708"/>
    <n v="374.00000000000006"/>
    <m/>
    <m/>
    <m/>
    <m/>
    <s v=""/>
    <n v="100"/>
    <n v="9.6855345911949706E-3"/>
    <s v=""/>
    <s v=""/>
    <s v=""/>
    <m/>
    <m/>
    <e v="#VALUE!"/>
  </r>
  <r>
    <x v="28"/>
    <x v="4"/>
    <x v="3"/>
    <x v="4"/>
    <n v="18"/>
    <n v="3"/>
    <n v="0.11"/>
    <n v="6"/>
    <n v="5"/>
    <n v="11"/>
    <n v="10.35"/>
    <n v="10.23"/>
    <n v="1.02"/>
    <n v="0"/>
    <n v="21.599999999999998"/>
    <n v="3.5999999999999996"/>
    <n v="18.739999999999998"/>
    <n v="3.7479999999999998"/>
    <n v="40.339999999999996"/>
    <n v="19.329583333333332"/>
    <n v="19.105472222222225"/>
    <n v="1.9049444444444446"/>
    <n v="0"/>
    <n v="3.667272727272727"/>
    <n v="175.72348484848484"/>
    <n v="173.68611111111113"/>
    <n v="17.317676767676769"/>
    <n v="0"/>
    <n v="17.317676767676769"/>
    <n v="366.72727272727275"/>
    <m/>
    <m/>
    <m/>
    <m/>
    <s v=""/>
    <n v="100"/>
    <n v="0.17317676767676768"/>
    <s v=""/>
    <s v=""/>
    <s v=""/>
    <m/>
    <m/>
    <e v="#VALUE!"/>
  </r>
  <r>
    <x v="29"/>
    <x v="4"/>
    <x v="3"/>
    <x v="1"/>
    <n v="1"/>
    <n v="1"/>
    <n v="0.12"/>
    <n v="6"/>
    <n v="6"/>
    <n v="12"/>
    <n v="16.5"/>
    <n v="22.4"/>
    <n v="9.58"/>
    <n v="0"/>
    <n v="48.48"/>
    <n v="8.08"/>
    <n v="37.700000000000003"/>
    <n v="6.2833333333333341"/>
    <n v="86.18"/>
    <n v="29.331064356435647"/>
    <n v="39.81914191419142"/>
    <n v="17.02979372937294"/>
    <n v="0"/>
    <n v="7.1816666666666675"/>
    <n v="244.42553630363039"/>
    <n v="331.82618261826184"/>
    <n v="141.91494774477451"/>
    <n v="0"/>
    <n v="141.91494774477451"/>
    <n v="718.16666666666674"/>
    <n v="47"/>
    <n v="0"/>
    <m/>
    <m/>
    <n v="7.833333333333333"/>
    <n v="100"/>
    <n v="1.4191494774477451"/>
    <n v="0.18116801839758448"/>
    <n v="0"/>
    <n v="0"/>
    <m/>
    <m/>
    <s v=""/>
  </r>
  <r>
    <x v="29"/>
    <x v="4"/>
    <x v="3"/>
    <x v="2"/>
    <n v="2"/>
    <n v="1"/>
    <n v="0.11"/>
    <n v="6"/>
    <n v="5"/>
    <n v="11"/>
    <n v="17.399999999999999"/>
    <n v="24.3"/>
    <n v="4.78"/>
    <n v="0"/>
    <n v="46.480000000000004"/>
    <n v="7.746666666666667"/>
    <n v="29.8"/>
    <n v="5.96"/>
    <n v="76.28"/>
    <n v="28.555765920826154"/>
    <n v="39.87960413080895"/>
    <n v="7.8446299483648874"/>
    <n v="0"/>
    <n v="6.9345454545454546"/>
    <n v="259.59787200751049"/>
    <n v="362.54185573462684"/>
    <n v="71.314817712408072"/>
    <n v="0"/>
    <n v="71.314817712408072"/>
    <n v="693.45454545454538"/>
    <n v="37"/>
    <n v="0"/>
    <m/>
    <m/>
    <n v="6.166666666666667"/>
    <n v="100"/>
    <n v="0.71314817712408074"/>
    <n v="0.11564565034444552"/>
    <n v="0"/>
    <n v="0"/>
    <m/>
    <m/>
    <s v=""/>
  </r>
  <r>
    <x v="29"/>
    <x v="4"/>
    <x v="3"/>
    <x v="3"/>
    <n v="3"/>
    <n v="1"/>
    <n v="0.11"/>
    <n v="6"/>
    <n v="5"/>
    <n v="11"/>
    <n v="21.4"/>
    <n v="24.9"/>
    <n v="3.68"/>
    <n v="0"/>
    <n v="49.98"/>
    <n v="8.33"/>
    <n v="47.6"/>
    <n v="9.52"/>
    <n v="97.58"/>
    <n v="41.780952380952378"/>
    <n v="48.614285714285714"/>
    <n v="7.1847619047619062"/>
    <n v="0"/>
    <n v="8.8709090909090911"/>
    <n v="379.82683982683977"/>
    <n v="441.94805194805195"/>
    <n v="65.316017316017323"/>
    <n v="0"/>
    <n v="65.316017316017323"/>
    <n v="887.09090909090912"/>
    <n v="43"/>
    <n v="0"/>
    <m/>
    <m/>
    <n v="7.166666666666667"/>
    <n v="100"/>
    <n v="0.65316017316017327"/>
    <n v="9.1138628813047434E-2"/>
    <n v="0"/>
    <n v="0"/>
    <m/>
    <m/>
    <s v=""/>
  </r>
  <r>
    <x v="29"/>
    <x v="4"/>
    <x v="3"/>
    <x v="4"/>
    <n v="4"/>
    <n v="1"/>
    <n v="0.11"/>
    <n v="6"/>
    <n v="5"/>
    <n v="11"/>
    <n v="10.7"/>
    <n v="15.5"/>
    <n v="8.5"/>
    <n v="0"/>
    <n v="34.700000000000003"/>
    <n v="5.7833333333333341"/>
    <n v="38.5"/>
    <n v="7.7"/>
    <n v="73.2"/>
    <n v="22.571757925072045"/>
    <n v="32.697406340057633"/>
    <n v="17.930835734870314"/>
    <n v="0"/>
    <n v="6.6545454545454552"/>
    <n v="205.19779931883679"/>
    <n v="297.24914854597847"/>
    <n v="163.00759758973012"/>
    <n v="0"/>
    <n v="163.00759758973012"/>
    <n v="665.45454545454538"/>
    <n v="40"/>
    <n v="0"/>
    <m/>
    <m/>
    <n v="6.666666666666667"/>
    <n v="100"/>
    <n v="1.6300759758973014"/>
    <n v="0.24451139638459518"/>
    <n v="0"/>
    <n v="0"/>
    <m/>
    <m/>
    <s v=""/>
  </r>
  <r>
    <x v="29"/>
    <x v="4"/>
    <x v="3"/>
    <x v="5"/>
    <n v="5"/>
    <n v="1"/>
    <n v="0.12"/>
    <n v="6"/>
    <n v="6"/>
    <n v="12"/>
    <n v="37.4"/>
    <n v="20.2"/>
    <n v="7.5"/>
    <n v="0"/>
    <n v="65.099999999999994"/>
    <n v="10.85"/>
    <n v="17"/>
    <n v="2.8333333333333335"/>
    <n v="82.1"/>
    <n v="47.166513056835633"/>
    <n v="25.474961597542244"/>
    <n v="9.458525345622121"/>
    <n v="0"/>
    <n v="6.8416666666666659"/>
    <n v="393.0542754736303"/>
    <n v="212.29134664618536"/>
    <n v="78.821044546851013"/>
    <n v="0"/>
    <n v="78.821044546851013"/>
    <n v="684.16666666666663"/>
    <n v="44"/>
    <n v="0"/>
    <m/>
    <m/>
    <n v="7.333333333333333"/>
    <n v="100"/>
    <n v="0.78821044546851016"/>
    <n v="0.10748324256388775"/>
    <n v="0"/>
    <n v="0"/>
    <m/>
    <m/>
    <s v=""/>
  </r>
  <r>
    <x v="29"/>
    <x v="4"/>
    <x v="3"/>
    <x v="6"/>
    <n v="6"/>
    <n v="1"/>
    <n v="0.1"/>
    <n v="6"/>
    <n v="4"/>
    <n v="10"/>
    <n v="14.4"/>
    <n v="17.3"/>
    <n v="14.96"/>
    <n v="0"/>
    <n v="46.660000000000004"/>
    <n v="7.7766666666666673"/>
    <n v="33.9"/>
    <n v="8.4749999999999996"/>
    <n v="80.56"/>
    <n v="24.862066009429917"/>
    <n v="29.86900985855122"/>
    <n v="25.828924132018859"/>
    <n v="0"/>
    <n v="8.0560000000000009"/>
    <n v="248.62066009429915"/>
    <n v="298.6900985855122"/>
    <n v="258.28924132018858"/>
    <n v="0"/>
    <n v="258.28924132018858"/>
    <n v="805.59999999999991"/>
    <n v="45"/>
    <n v="0"/>
    <m/>
    <m/>
    <n v="7.5"/>
    <n v="100"/>
    <n v="2.5828924132018858"/>
    <n v="0.34438565509358476"/>
    <n v="0"/>
    <n v="0"/>
    <m/>
    <m/>
    <s v=""/>
  </r>
  <r>
    <x v="29"/>
    <x v="4"/>
    <x v="3"/>
    <x v="3"/>
    <n v="7"/>
    <n v="2"/>
    <n v="0.1"/>
    <n v="6"/>
    <n v="4"/>
    <n v="10"/>
    <n v="12.9"/>
    <n v="17.100000000000001"/>
    <n v="5.9"/>
    <n v="0"/>
    <n v="35.9"/>
    <n v="5.9833333333333334"/>
    <n v="17.7"/>
    <n v="4.4249999999999998"/>
    <n v="53.599999999999994"/>
    <n v="19.260167130919218"/>
    <n v="25.530919220055711"/>
    <n v="8.8089136490250688"/>
    <n v="0"/>
    <n v="5.3599999999999994"/>
    <n v="192.60167130919217"/>
    <n v="255.30919220055711"/>
    <n v="88.089136490250681"/>
    <n v="0"/>
    <n v="88.089136490250681"/>
    <n v="536"/>
    <n v="25"/>
    <n v="0"/>
    <m/>
    <m/>
    <n v="4.166666666666667"/>
    <n v="100"/>
    <n v="0.88089136490250686"/>
    <n v="0.21141392757660163"/>
    <n v="0"/>
    <n v="0"/>
    <m/>
    <m/>
    <s v=""/>
  </r>
  <r>
    <x v="29"/>
    <x v="4"/>
    <x v="3"/>
    <x v="1"/>
    <n v="8"/>
    <n v="2"/>
    <n v="0.18"/>
    <n v="6"/>
    <n v="12"/>
    <n v="18"/>
    <n v="12.2"/>
    <n v="14.1"/>
    <n v="9.33"/>
    <n v="0"/>
    <n v="35.629999999999995"/>
    <n v="5.9383333333333326"/>
    <n v="30.5"/>
    <n v="2.5416666666666665"/>
    <n v="66.13"/>
    <n v="22.643446533819816"/>
    <n v="26.169884928431099"/>
    <n v="17.316668537749091"/>
    <n v="0"/>
    <n v="3.6738888888888885"/>
    <n v="125.79692518788787"/>
    <n v="145.38824960239501"/>
    <n v="96.203714098606071"/>
    <n v="0"/>
    <n v="96.203714098606071"/>
    <n v="367.38888888888891"/>
    <n v="47"/>
    <n v="0"/>
    <m/>
    <m/>
    <n v="7.833333333333333"/>
    <n v="100"/>
    <n v="0.96203714098606075"/>
    <n v="0.12281325204077372"/>
    <n v="0"/>
    <n v="0"/>
    <m/>
    <m/>
    <s v=""/>
  </r>
  <r>
    <x v="29"/>
    <x v="4"/>
    <x v="3"/>
    <x v="5"/>
    <n v="9"/>
    <n v="2"/>
    <n v="0.18"/>
    <n v="6"/>
    <n v="12"/>
    <n v="18"/>
    <n v="20.399999999999999"/>
    <n v="24"/>
    <n v="6.08"/>
    <n v="0"/>
    <n v="50.48"/>
    <n v="8.4133333333333322"/>
    <n v="34.1"/>
    <n v="2.8416666666666668"/>
    <n v="84.58"/>
    <n v="34.18050713153724"/>
    <n v="40.212361331220286"/>
    <n v="10.187131537242472"/>
    <n v="0"/>
    <n v="4.6988888888888889"/>
    <n v="189.891706286318"/>
    <n v="223.40200739566828"/>
    <n v="56.595175206902624"/>
    <n v="0"/>
    <n v="56.595175206902624"/>
    <n v="469.88888888888891"/>
    <n v="39"/>
    <n v="0"/>
    <m/>
    <m/>
    <n v="6.5"/>
    <n v="100"/>
    <n v="0.56595175206902626"/>
    <n v="8.7069500318311732E-2"/>
    <n v="0"/>
    <n v="0"/>
    <m/>
    <m/>
    <s v=""/>
  </r>
  <r>
    <x v="29"/>
    <x v="4"/>
    <x v="3"/>
    <x v="2"/>
    <n v="10"/>
    <n v="2"/>
    <n v="0.17"/>
    <n v="6"/>
    <n v="11"/>
    <n v="17"/>
    <n v="13.2"/>
    <n v="17.899999999999999"/>
    <n v="2.27"/>
    <n v="0"/>
    <n v="33.369999999999997"/>
    <n v="5.5616666666666665"/>
    <n v="35"/>
    <n v="3.1818181818181817"/>
    <n v="68.37"/>
    <n v="27.044770752172614"/>
    <n v="36.674348216961342"/>
    <n v="4.6508810308660484"/>
    <n v="0"/>
    <n v="4.0217647058823536"/>
    <n v="159.08688677748594"/>
    <n v="215.73146009977259"/>
    <n v="27.358123710976752"/>
    <n v="0"/>
    <n v="27.358123710976752"/>
    <n v="402.1764705882353"/>
    <n v="22"/>
    <n v="0"/>
    <m/>
    <m/>
    <n v="3.6666666666666665"/>
    <n v="99.999999999999986"/>
    <n v="0.27358123710976756"/>
    <n v="7.4613064666300244E-2"/>
    <n v="0"/>
    <n v="0"/>
    <m/>
    <m/>
    <s v=""/>
  </r>
  <r>
    <x v="29"/>
    <x v="4"/>
    <x v="3"/>
    <x v="6"/>
    <n v="11"/>
    <n v="2"/>
    <n v="0.17"/>
    <n v="6"/>
    <n v="11"/>
    <n v="17"/>
    <n v="22.3"/>
    <n v="26.6"/>
    <n v="16.07"/>
    <n v="0"/>
    <n v="64.97"/>
    <n v="10.828333333333333"/>
    <n v="44.4"/>
    <n v="4.0363636363636362"/>
    <n v="109.37"/>
    <n v="37.539649068800991"/>
    <n v="44.778236108973381"/>
    <n v="27.052114822225644"/>
    <n v="0"/>
    <n v="6.4335294117647059"/>
    <n v="220.82146511059403"/>
    <n v="263.401388876314"/>
    <n v="159.1300871895626"/>
    <n v="0"/>
    <n v="159.1300871895626"/>
    <n v="643.35294117647061"/>
    <n v="50"/>
    <n v="0"/>
    <m/>
    <m/>
    <n v="8.3333333333333339"/>
    <n v="99.999999999999986"/>
    <n v="1.5913008718956263"/>
    <n v="0.19095610462747514"/>
    <n v="0"/>
    <n v="0"/>
    <m/>
    <m/>
    <s v=""/>
  </r>
  <r>
    <x v="29"/>
    <x v="4"/>
    <x v="3"/>
    <x v="4"/>
    <n v="12"/>
    <n v="2"/>
    <n v="0.18"/>
    <n v="6"/>
    <n v="12"/>
    <n v="18"/>
    <n v="11"/>
    <n v="18.2"/>
    <n v="7.4"/>
    <n v="0"/>
    <n v="36.6"/>
    <n v="6.1000000000000005"/>
    <n v="32.299999999999997"/>
    <n v="2.6916666666666664"/>
    <n v="68.900000000000006"/>
    <n v="20.707650273224047"/>
    <n v="34.261748633879783"/>
    <n v="13.930601092896175"/>
    <n v="0"/>
    <n v="3.8277777777777779"/>
    <n v="115.04250151791138"/>
    <n v="190.34304796599881"/>
    <n v="77.392228293867646"/>
    <n v="0"/>
    <n v="77.392228293867646"/>
    <n v="382.77777777777783"/>
    <n v="37"/>
    <n v="0"/>
    <m/>
    <m/>
    <n v="6.166666666666667"/>
    <n v="100"/>
    <n v="0.77392228293867649"/>
    <n v="0.12550091074681241"/>
    <n v="0"/>
    <n v="0"/>
    <m/>
    <m/>
    <s v=""/>
  </r>
  <r>
    <x v="29"/>
    <x v="4"/>
    <x v="3"/>
    <x v="3"/>
    <n v="13"/>
    <n v="3"/>
    <n v="0.18"/>
    <n v="6"/>
    <n v="12"/>
    <n v="18"/>
    <n v="18.7"/>
    <n v="27.8"/>
    <n v="6.2"/>
    <n v="0"/>
    <n v="52.7"/>
    <n v="8.7833333333333332"/>
    <n v="30.9"/>
    <n v="2.5749999999999997"/>
    <n v="83.6"/>
    <n v="29.664516129032254"/>
    <n v="44.100189753320677"/>
    <n v="9.8352941176470576"/>
    <n v="0"/>
    <n v="4.6444444444444439"/>
    <n v="164.80286738351253"/>
    <n v="245.0010541851149"/>
    <n v="54.640522875816991"/>
    <n v="0"/>
    <n v="54.640522875816991"/>
    <n v="464.4444444444444"/>
    <n v="53"/>
    <n v="0"/>
    <m/>
    <m/>
    <n v="8.8333333333333339"/>
    <n v="100"/>
    <n v="0.54640522875816988"/>
    <n v="6.1857195708472056E-2"/>
    <n v="0"/>
    <n v="0"/>
    <m/>
    <m/>
    <s v=""/>
  </r>
  <r>
    <x v="29"/>
    <x v="4"/>
    <x v="3"/>
    <x v="5"/>
    <n v="14"/>
    <n v="3"/>
    <n v="0.18"/>
    <n v="6"/>
    <n v="12"/>
    <n v="18"/>
    <m/>
    <m/>
    <m/>
    <m/>
    <n v="0"/>
    <n v="0"/>
    <n v="40.299999999999997"/>
    <n v="3.3583333333333329"/>
    <n v="40.299999999999997"/>
    <e v="#DIV/0!"/>
    <e v="#DIV/0!"/>
    <e v="#DIV/0!"/>
    <e v="#DIV/0!"/>
    <n v="2.2388888888888889"/>
    <e v="#DIV/0!"/>
    <e v="#DIV/0!"/>
    <e v="#DIV/0!"/>
    <e v="#DIV/0!"/>
    <e v="#DIV/0!"/>
    <e v="#DIV/0!"/>
    <n v="54"/>
    <n v="0"/>
    <m/>
    <m/>
    <n v="9"/>
    <n v="100"/>
    <e v="#DIV/0!"/>
    <e v="#DIV/0!"/>
    <n v="0"/>
    <n v="0"/>
    <m/>
    <m/>
    <s v=""/>
  </r>
  <r>
    <x v="29"/>
    <x v="4"/>
    <x v="3"/>
    <x v="1"/>
    <n v="15"/>
    <n v="3"/>
    <n v="0.16"/>
    <n v="6"/>
    <n v="10"/>
    <n v="16"/>
    <n v="15.8"/>
    <n v="20.6"/>
    <n v="7.5"/>
    <n v="0"/>
    <n v="43.900000000000006"/>
    <n v="7.3166666666666673"/>
    <n v="30"/>
    <n v="3"/>
    <n v="73.900000000000006"/>
    <n v="26.597266514806378"/>
    <n v="34.677448747152617"/>
    <n v="12.625284738041001"/>
    <n v="0"/>
    <n v="4.6187500000000004"/>
    <n v="166.23291571753987"/>
    <n v="216.73405466970385"/>
    <n v="78.908029612756252"/>
    <n v="0"/>
    <n v="78.908029612756252"/>
    <n v="461.87499999999994"/>
    <n v="40"/>
    <n v="0"/>
    <m/>
    <m/>
    <n v="6.666666666666667"/>
    <n v="100"/>
    <n v="0.78908029612756247"/>
    <n v="0.11836204441913437"/>
    <n v="0"/>
    <n v="0"/>
    <m/>
    <m/>
    <s v=""/>
  </r>
  <r>
    <x v="29"/>
    <x v="4"/>
    <x v="3"/>
    <x v="6"/>
    <n v="16"/>
    <n v="3"/>
    <n v="0.16"/>
    <n v="6"/>
    <n v="10"/>
    <n v="16"/>
    <n v="17"/>
    <n v="18.600000000000001"/>
    <n v="10.16"/>
    <n v="0"/>
    <n v="45.760000000000005"/>
    <n v="7.6266666666666678"/>
    <n v="26.6"/>
    <n v="2.66"/>
    <n v="72.360000000000014"/>
    <n v="26.88199300699301"/>
    <n v="29.412062937062942"/>
    <n v="16.065944055944058"/>
    <n v="0"/>
    <n v="4.5225000000000009"/>
    <n v="168.01245629370632"/>
    <n v="183.82539335664339"/>
    <n v="100.41215034965036"/>
    <n v="0"/>
    <n v="100.41215034965036"/>
    <n v="452.25000000000006"/>
    <n v="46"/>
    <n v="0"/>
    <m/>
    <m/>
    <n v="7.666666666666667"/>
    <n v="100"/>
    <n v="1.0041215034965036"/>
    <n v="0.13097237002128309"/>
    <n v="0"/>
    <n v="0"/>
    <m/>
    <m/>
    <s v=""/>
  </r>
  <r>
    <x v="29"/>
    <x v="4"/>
    <x v="3"/>
    <x v="2"/>
    <n v="17"/>
    <n v="3"/>
    <n v="0.15"/>
    <n v="6"/>
    <n v="9"/>
    <n v="15"/>
    <n v="18.399999999999999"/>
    <n v="19.8"/>
    <n v="5.0999999999999996"/>
    <n v="0"/>
    <n v="43.300000000000004"/>
    <n v="7.2166666666666677"/>
    <n v="21.1"/>
    <n v="2.3444444444444446"/>
    <n v="64.400000000000006"/>
    <n v="27.366281755196304"/>
    <n v="29.44849884526559"/>
    <n v="7.5852193995381052"/>
    <n v="0"/>
    <n v="4.2933333333333339"/>
    <n v="182.44187836797536"/>
    <n v="196.32332563510394"/>
    <n v="50.568129330254038"/>
    <n v="0"/>
    <n v="50.568129330254038"/>
    <n v="429.33333333333337"/>
    <n v="27"/>
    <n v="0"/>
    <m/>
    <m/>
    <n v="4.5"/>
    <n v="100"/>
    <n v="0.50568129330254041"/>
    <n v="0.11237362073389787"/>
    <n v="0"/>
    <n v="0"/>
    <m/>
    <m/>
    <s v=""/>
  </r>
  <r>
    <x v="29"/>
    <x v="4"/>
    <x v="3"/>
    <x v="4"/>
    <n v="18"/>
    <n v="3"/>
    <n v="0.17"/>
    <n v="6"/>
    <n v="11"/>
    <n v="17"/>
    <n v="13.2"/>
    <n v="16.100000000000001"/>
    <n v="12.1"/>
    <n v="0"/>
    <n v="41.4"/>
    <n v="6.8999999999999995"/>
    <n v="30.1"/>
    <n v="2.7363636363636363"/>
    <n v="71.5"/>
    <n v="22.79710144927536"/>
    <n v="27.805555555555561"/>
    <n v="20.897342995169083"/>
    <n v="0"/>
    <n v="4.2058823529411766"/>
    <n v="134.1005967604433"/>
    <n v="163.56209150326799"/>
    <n v="122.92554703040636"/>
    <n v="0"/>
    <n v="122.92554703040636"/>
    <n v="420.58823529411768"/>
    <n v="34"/>
    <n v="0"/>
    <m/>
    <m/>
    <n v="5.666666666666667"/>
    <n v="99.999999999999986"/>
    <n v="1.2292554703040639"/>
    <n v="0.21692743593601127"/>
    <n v="0"/>
    <n v="0"/>
    <m/>
    <m/>
    <s v=""/>
  </r>
  <r>
    <x v="43"/>
    <x v="4"/>
    <x v="3"/>
    <x v="1"/>
    <n v="1"/>
    <n v="1"/>
    <n v="0.12"/>
    <n v="6"/>
    <n v="6"/>
    <n v="12"/>
    <n v="11.3"/>
    <n v="19"/>
    <n v="12.5"/>
    <n v="21.7"/>
    <n v="64.5"/>
    <n v="10.75"/>
    <n v="67.7"/>
    <n v="11.283333333333333"/>
    <n v="132.19999999999999"/>
    <n v="23.16062015503876"/>
    <n v="38.942635658914732"/>
    <n v="25.620155038759687"/>
    <n v="44.476589147286816"/>
    <n v="11.016666666666666"/>
    <n v="193.00516795865633"/>
    <n v="324.52196382428946"/>
    <n v="213.50129198966408"/>
    <n v="370.63824289405682"/>
    <n v="584.1395348837209"/>
    <n v="1101.6666666666667"/>
    <n v="58"/>
    <n v="287"/>
    <m/>
    <m/>
    <n v="9.6666666666666661"/>
    <n v="100"/>
    <n v="2.1350129198966408"/>
    <n v="0.22086340550654907"/>
    <n v="4.9482758620689653"/>
    <n v="4783.3333333333339"/>
    <m/>
    <m/>
    <n v="7.74853469464927E-2"/>
  </r>
  <r>
    <x v="43"/>
    <x v="4"/>
    <x v="3"/>
    <x v="2"/>
    <n v="2"/>
    <n v="1"/>
    <n v="0.12"/>
    <n v="6"/>
    <n v="6"/>
    <n v="12"/>
    <n v="10.4"/>
    <n v="23.4"/>
    <n v="14.5"/>
    <n v="13"/>
    <n v="61.3"/>
    <n v="10.216666666666667"/>
    <n v="62.7"/>
    <n v="10.450000000000001"/>
    <n v="124"/>
    <n v="21.03752039151713"/>
    <n v="47.334420880913534"/>
    <n v="29.331158238172922"/>
    <n v="26.296900489396414"/>
    <n v="10.333333333333334"/>
    <n v="175.31266992930944"/>
    <n v="394.45350734094615"/>
    <n v="244.42631865144102"/>
    <n v="219.1408374116368"/>
    <n v="463.56715606307785"/>
    <n v="1033.3333333333335"/>
    <n v="66"/>
    <n v="251"/>
    <m/>
    <m/>
    <n v="11"/>
    <n v="100"/>
    <n v="2.4442631865144104"/>
    <n v="0.22220574422858277"/>
    <n v="3.8030303030303032"/>
    <n v="4183.3333333333339"/>
    <m/>
    <m/>
    <n v="5.2384263923100423E-2"/>
  </r>
  <r>
    <x v="43"/>
    <x v="4"/>
    <x v="3"/>
    <x v="3"/>
    <n v="3"/>
    <n v="1"/>
    <n v="0.12"/>
    <n v="6"/>
    <n v="6"/>
    <n v="12"/>
    <n v="8.3000000000000007"/>
    <n v="26.7"/>
    <n v="14.6"/>
    <n v="13.7"/>
    <n v="63.3"/>
    <n v="10.549999999999999"/>
    <n v="73.5"/>
    <n v="12.25"/>
    <n v="136.80000000000001"/>
    <n v="17.937440758293842"/>
    <n v="57.702369668246455"/>
    <n v="31.552606635071093"/>
    <n v="29.607582938388628"/>
    <n v="11.4"/>
    <n v="149.47867298578203"/>
    <n v="480.85308056872049"/>
    <n v="262.93838862559244"/>
    <n v="246.72985781990525"/>
    <n v="509.66824644549769"/>
    <n v="1140.0000000000002"/>
    <n v="65"/>
    <n v="257"/>
    <m/>
    <m/>
    <n v="10.833333333333334"/>
    <n v="100"/>
    <n v="2.6293838862559245"/>
    <n v="0.24271235873131608"/>
    <n v="3.953846153846154"/>
    <n v="4283.3333333333339"/>
    <m/>
    <m/>
    <n v="5.7602301436553746E-2"/>
  </r>
  <r>
    <x v="43"/>
    <x v="4"/>
    <x v="3"/>
    <x v="4"/>
    <n v="4"/>
    <n v="1"/>
    <n v="0.1"/>
    <n v="6"/>
    <n v="4"/>
    <n v="10"/>
    <n v="10.8"/>
    <n v="20"/>
    <n v="16.899999999999999"/>
    <n v="29.7"/>
    <n v="77.400000000000006"/>
    <n v="12.9"/>
    <n v="43.5"/>
    <n v="10.875"/>
    <n v="120.9"/>
    <n v="16.869767441860464"/>
    <n v="31.240310077519378"/>
    <n v="26.398062015503871"/>
    <n v="46.391860465116274"/>
    <n v="12.09"/>
    <n v="168.69767441860463"/>
    <n v="312.40310077519376"/>
    <n v="263.98062015503871"/>
    <n v="463.9186046511627"/>
    <n v="727.89922480620135"/>
    <n v="1208.9999999999998"/>
    <n v="56"/>
    <n v="280"/>
    <m/>
    <m/>
    <n v="9.3333333333333339"/>
    <n v="100"/>
    <n v="2.6398062015503871"/>
    <n v="0.28283637873754147"/>
    <n v="5"/>
    <n v="4666.666666666667"/>
    <m/>
    <m/>
    <n v="9.9411129568106285E-2"/>
  </r>
  <r>
    <x v="43"/>
    <x v="4"/>
    <x v="3"/>
    <x v="5"/>
    <n v="5"/>
    <n v="1"/>
    <n v="0.12"/>
    <n v="6"/>
    <n v="6"/>
    <n v="12"/>
    <n v="14.9"/>
    <n v="24.6"/>
    <n v="17.5"/>
    <n v="14.9"/>
    <n v="71.900000000000006"/>
    <n v="11.983333333333334"/>
    <n v="60.7"/>
    <n v="10.116666666666667"/>
    <n v="132.60000000000002"/>
    <n v="27.47899860917942"/>
    <n v="45.368011126564681"/>
    <n v="32.2739916550765"/>
    <n v="27.47899860917942"/>
    <n v="11.050000000000002"/>
    <n v="228.99165507649519"/>
    <n v="378.06675938803903"/>
    <n v="268.94993045897087"/>
    <n v="228.99165507649519"/>
    <n v="497.94158553546606"/>
    <n v="1105.0000000000002"/>
    <n v="54"/>
    <n v="190"/>
    <m/>
    <m/>
    <n v="9"/>
    <n v="100"/>
    <n v="2.6894993045897087"/>
    <n v="0.29883325606552319"/>
    <n v="3.5185185185185186"/>
    <n v="3166.666666666667"/>
    <m/>
    <m/>
    <n v="7.2313154234682681E-2"/>
  </r>
  <r>
    <x v="43"/>
    <x v="4"/>
    <x v="3"/>
    <x v="6"/>
    <n v="6"/>
    <n v="1"/>
    <n v="0.09"/>
    <n v="6"/>
    <n v="3"/>
    <n v="9"/>
    <n v="7.9"/>
    <n v="15.5"/>
    <n v="13"/>
    <n v="17.5"/>
    <n v="53.9"/>
    <n v="8.9833333333333325"/>
    <n v="23.8"/>
    <n v="7.9333333333333336"/>
    <n v="77.7"/>
    <n v="11.388311688311688"/>
    <n v="22.344155844155846"/>
    <n v="18.740259740259742"/>
    <n v="25.227272727272727"/>
    <n v="8.6333333333333329"/>
    <n v="126.53679653679654"/>
    <n v="248.2683982683983"/>
    <n v="208.22510822510824"/>
    <n v="280.30303030303031"/>
    <n v="488.52813852813858"/>
    <n v="863.33333333333348"/>
    <n v="41"/>
    <n v="144"/>
    <m/>
    <m/>
    <n v="6.833333333333333"/>
    <n v="100"/>
    <n v="2.0822510822510822"/>
    <n v="0.3047196705733291"/>
    <n v="3.5121951219512195"/>
    <n v="2400"/>
    <m/>
    <m/>
    <n v="0.1167929292929293"/>
  </r>
  <r>
    <x v="43"/>
    <x v="4"/>
    <x v="3"/>
    <x v="3"/>
    <n v="7"/>
    <n v="2"/>
    <n v="0.08"/>
    <n v="6"/>
    <n v="2"/>
    <n v="8"/>
    <n v="10.8"/>
    <n v="16.899999999999999"/>
    <n v="13.6"/>
    <n v="14.5"/>
    <n v="55.8"/>
    <n v="9.2999999999999989"/>
    <n v="47.3"/>
    <n v="23.65"/>
    <n v="103.1"/>
    <n v="19.954838709677421"/>
    <n v="31.225627240143364"/>
    <n v="25.128315412186378"/>
    <n v="26.791218637992831"/>
    <n v="12.887499999999999"/>
    <n v="249.43548387096777"/>
    <n v="390.32034050179203"/>
    <n v="314.10394265232969"/>
    <n v="334.89023297491036"/>
    <n v="648.99417562724011"/>
    <n v="1288.7499999999998"/>
    <n v="46"/>
    <n v="211"/>
    <m/>
    <m/>
    <n v="7.666666666666667"/>
    <n v="100"/>
    <n v="3.1410394265232968"/>
    <n v="0.40970079476390825"/>
    <n v="4.5869565217391308"/>
    <n v="3516.666666666667"/>
    <m/>
    <m/>
    <n v="9.5229450135045593E-2"/>
  </r>
  <r>
    <x v="43"/>
    <x v="4"/>
    <x v="3"/>
    <x v="1"/>
    <n v="8"/>
    <n v="2"/>
    <n v="0.1"/>
    <n v="6"/>
    <n v="4"/>
    <n v="10"/>
    <n v="8.8000000000000007"/>
    <n v="14.3"/>
    <m/>
    <n v="21.4"/>
    <n v="44.5"/>
    <n v="7.416666666666667"/>
    <n v="62.5"/>
    <n v="15.625"/>
    <n v="107"/>
    <n v="21.159550561797754"/>
    <n v="34.384269662921348"/>
    <n v="0"/>
    <n v="51.456179775280894"/>
    <n v="10.7"/>
    <n v="211.59550561797752"/>
    <n v="343.84269662921344"/>
    <n v="0"/>
    <n v="514.56179775280896"/>
    <n v="514.56179775280896"/>
    <n v="1070"/>
    <n v="47"/>
    <n v="211"/>
    <m/>
    <m/>
    <n v="7.833333333333333"/>
    <n v="100"/>
    <n v="0"/>
    <n v="0"/>
    <n v="4.4893617021276597"/>
    <n v="3516.6666666666661"/>
    <m/>
    <m/>
    <n v="0.14632089035624901"/>
  </r>
  <r>
    <x v="43"/>
    <x v="4"/>
    <x v="3"/>
    <x v="5"/>
    <n v="9"/>
    <n v="2"/>
    <n v="0.12"/>
    <n v="6"/>
    <n v="6"/>
    <n v="12"/>
    <n v="22.2"/>
    <n v="27.5"/>
    <n v="24.1"/>
    <n v="12.8"/>
    <n v="86.600000000000009"/>
    <n v="14.433333333333335"/>
    <n v="68.900000000000006"/>
    <n v="11.483333333333334"/>
    <n v="155.5"/>
    <n v="39.862586605080828"/>
    <n v="49.379330254041562"/>
    <n v="43.274249422632792"/>
    <n v="22.983833718244803"/>
    <n v="12.958333333333334"/>
    <n v="332.18822170900694"/>
    <n v="411.49441878367969"/>
    <n v="360.61874518860662"/>
    <n v="191.53194765204003"/>
    <n v="552.15069284064668"/>
    <n v="1295.8333333333335"/>
    <n v="62"/>
    <n v="195"/>
    <m/>
    <m/>
    <n v="10.333333333333334"/>
    <n v="100"/>
    <n v="3.6061874518860662"/>
    <n v="0.34898588244058704"/>
    <n v="3.1451612903225805"/>
    <n v="3250"/>
    <m/>
    <m/>
    <n v="5.8932906969858471E-2"/>
  </r>
  <r>
    <x v="43"/>
    <x v="4"/>
    <x v="3"/>
    <x v="2"/>
    <n v="10"/>
    <n v="2"/>
    <n v="0.11"/>
    <n v="6"/>
    <n v="5"/>
    <n v="11"/>
    <n v="13.5"/>
    <n v="22.6"/>
    <n v="13.3"/>
    <n v="12.8"/>
    <n v="62.2"/>
    <n v="10.366666666666667"/>
    <n v="41.2"/>
    <n v="8.24"/>
    <n v="103.4"/>
    <n v="22.442122186495176"/>
    <n v="37.569774919614154"/>
    <n v="22.109646302250805"/>
    <n v="21.278456591639873"/>
    <n v="9.4"/>
    <n v="204.0192926045016"/>
    <n v="341.54340836012869"/>
    <n v="200.99678456591641"/>
    <n v="193.4405144694534"/>
    <n v="394.43729903536985"/>
    <n v="940.00000000000011"/>
    <n v="67"/>
    <n v="221"/>
    <m/>
    <m/>
    <n v="11.166666666666666"/>
    <n v="100"/>
    <n v="2.0099678456591641"/>
    <n v="0.17999712050679081"/>
    <n v="3.2985074626865671"/>
    <n v="3683.333333333333"/>
    <m/>
    <m/>
    <n v="5.2517786733788256E-2"/>
  </r>
  <r>
    <x v="43"/>
    <x v="4"/>
    <x v="3"/>
    <x v="6"/>
    <n v="11"/>
    <n v="2"/>
    <n v="0.11"/>
    <n v="6"/>
    <n v="5"/>
    <n v="11"/>
    <n v="8.9600000000000009"/>
    <n v="18.3"/>
    <n v="14.48"/>
    <n v="27.01"/>
    <n v="68.75"/>
    <n v="11.458333333333334"/>
    <n v="64.099999999999994"/>
    <n v="12.819999999999999"/>
    <n v="132.85"/>
    <n v="17.313978181818182"/>
    <n v="35.362254545454547"/>
    <n v="27.980625454545454"/>
    <n v="52.193141818181822"/>
    <n v="12.077272727272726"/>
    <n v="157.39980165289256"/>
    <n v="321.47504132231404"/>
    <n v="254.36932231404958"/>
    <n v="474.48310743801653"/>
    <n v="728.85242975206609"/>
    <n v="1207.7272727272727"/>
    <n v="49"/>
    <n v="218"/>
    <m/>
    <m/>
    <n v="8.1666666666666661"/>
    <n v="100"/>
    <n v="2.5436932231404956"/>
    <n v="0.31147263956822396"/>
    <n v="4.4489795918367347"/>
    <n v="3633.333333333333"/>
    <m/>
    <m/>
    <n v="0.1305916809462431"/>
  </r>
  <r>
    <x v="43"/>
    <x v="4"/>
    <x v="3"/>
    <x v="4"/>
    <n v="12"/>
    <n v="2"/>
    <n v="0.12"/>
    <n v="6"/>
    <n v="6"/>
    <n v="12"/>
    <n v="8.3000000000000007"/>
    <n v="15.2"/>
    <n v="10.5"/>
    <n v="24.2"/>
    <n v="58.2"/>
    <n v="9.7000000000000011"/>
    <n v="54.2"/>
    <n v="9.0333333333333332"/>
    <n v="112.4"/>
    <n v="16.029553264604811"/>
    <n v="29.355326460481098"/>
    <n v="20.278350515463917"/>
    <n v="46.736769759450169"/>
    <n v="9.3666666666666671"/>
    <n v="133.57961053837343"/>
    <n v="244.62772050400918"/>
    <n v="168.98625429553263"/>
    <n v="389.47308132875145"/>
    <n v="558.45933562428411"/>
    <n v="936.66666666666674"/>
    <n v="49"/>
    <n v="232"/>
    <m/>
    <m/>
    <n v="8.1666666666666661"/>
    <n v="100"/>
    <n v="1.6898625429553262"/>
    <n v="0.20692194403534608"/>
    <n v="4.7346938775510203"/>
    <n v="3866.666666666667"/>
    <m/>
    <m/>
    <n v="0.10072579689536675"/>
  </r>
  <r>
    <x v="43"/>
    <x v="4"/>
    <x v="3"/>
    <x v="3"/>
    <n v="13"/>
    <n v="3"/>
    <n v="0.12"/>
    <n v="6"/>
    <n v="6"/>
    <n v="12"/>
    <n v="8.8000000000000007"/>
    <n v="20.3"/>
    <n v="13.3"/>
    <n v="20.28"/>
    <n v="62.680000000000007"/>
    <n v="10.446666666666667"/>
    <n v="42"/>
    <n v="7"/>
    <n v="104.68"/>
    <n v="14.69661774090619"/>
    <n v="33.902425015954051"/>
    <n v="22.211933631142308"/>
    <n v="33.869023611997449"/>
    <n v="8.7233333333333345"/>
    <n v="122.47181450755158"/>
    <n v="282.52020846628375"/>
    <n v="185.09944692618592"/>
    <n v="282.24186343331206"/>
    <n v="467.34131035949798"/>
    <n v="872.33333333333326"/>
    <n v="46"/>
    <n v="146"/>
    <m/>
    <m/>
    <n v="7.666666666666667"/>
    <n v="100"/>
    <n v="1.8509944692618592"/>
    <n v="0.24143406120806857"/>
    <n v="3.1739130434782608"/>
    <n v="2433.3333333333335"/>
    <m/>
    <m/>
    <n v="0.11598980689040221"/>
  </r>
  <r>
    <x v="43"/>
    <x v="4"/>
    <x v="3"/>
    <x v="5"/>
    <n v="14"/>
    <n v="3"/>
    <n v="0.12"/>
    <n v="6"/>
    <n v="6"/>
    <n v="12"/>
    <n v="14.6"/>
    <n v="30.5"/>
    <n v="18.5"/>
    <n v="9.91"/>
    <n v="73.510000000000005"/>
    <n v="12.251666666666667"/>
    <n v="91.2"/>
    <n v="15.200000000000001"/>
    <n v="164.71"/>
    <n v="32.713453951843285"/>
    <n v="68.339749693919188"/>
    <n v="41.451979322541156"/>
    <n v="22.204817031696368"/>
    <n v="13.725833333333334"/>
    <n v="272.61211626536073"/>
    <n v="569.49791411599324"/>
    <n v="345.43316102117632"/>
    <n v="185.04014193080309"/>
    <n v="530.47330295197935"/>
    <n v="1372.5833333333335"/>
    <n v="51"/>
    <n v="142"/>
    <m/>
    <m/>
    <n v="8.5"/>
    <n v="100"/>
    <n v="3.4543316102117632"/>
    <n v="0.40639195414256035"/>
    <n v="2.784313725490196"/>
    <n v="2366.666666666667"/>
    <m/>
    <m/>
    <n v="7.8185975463719609E-2"/>
  </r>
  <r>
    <x v="43"/>
    <x v="4"/>
    <x v="3"/>
    <x v="1"/>
    <n v="15"/>
    <n v="3"/>
    <n v="0.11"/>
    <n v="6"/>
    <n v="5"/>
    <n v="11"/>
    <n v="9.3000000000000007"/>
    <n v="19.5"/>
    <n v="11.8"/>
    <n v="20.39"/>
    <n v="60.99"/>
    <n v="10.165000000000001"/>
    <n v="49"/>
    <n v="9.8000000000000007"/>
    <n v="109.99000000000001"/>
    <n v="16.771716674864734"/>
    <n v="35.166502705361538"/>
    <n v="21.280242662731599"/>
    <n v="36.771537957042142"/>
    <n v="9.9990909090909099"/>
    <n v="152.4701515896794"/>
    <n v="319.69547913965033"/>
    <n v="193.45675147937817"/>
    <n v="334.28670870038309"/>
    <n v="527.74346017976131"/>
    <n v="999.90909090909099"/>
    <n v="65"/>
    <n v="263"/>
    <m/>
    <m/>
    <n v="10.833333333333334"/>
    <n v="100"/>
    <n v="1.9345675147937818"/>
    <n v="0.17857546290404139"/>
    <n v="4.046153846153846"/>
    <n v="4383.333333333333"/>
    <m/>
    <m/>
    <n v="7.6263127460163449E-2"/>
  </r>
  <r>
    <x v="43"/>
    <x v="4"/>
    <x v="3"/>
    <x v="6"/>
    <n v="16"/>
    <n v="3"/>
    <n v="0.12"/>
    <n v="6"/>
    <n v="6"/>
    <n v="12"/>
    <n v="10"/>
    <n v="18.3"/>
    <n v="14.2"/>
    <n v="22.9"/>
    <n v="65.400000000000006"/>
    <n v="10.9"/>
    <n v="48.2"/>
    <n v="8.0333333333333332"/>
    <n v="113.60000000000001"/>
    <n v="17.370030581039757"/>
    <n v="31.787155963302752"/>
    <n v="24.66544342507645"/>
    <n v="39.777370030581039"/>
    <n v="9.4666666666666668"/>
    <n v="144.75025484199799"/>
    <n v="264.89296636085629"/>
    <n v="205.5453618756371"/>
    <n v="331.47808358817537"/>
    <n v="537.02344546381244"/>
    <n v="946.66666666666674"/>
    <n v="37"/>
    <n v="174"/>
    <m/>
    <m/>
    <n v="6.166666666666667"/>
    <n v="100"/>
    <n v="2.055453618756371"/>
    <n v="0.33331680304157368"/>
    <n v="4.7027027027027026"/>
    <n v="2900"/>
    <m/>
    <m/>
    <n v="0.1143027874441984"/>
  </r>
  <r>
    <x v="43"/>
    <x v="4"/>
    <x v="3"/>
    <x v="2"/>
    <n v="17"/>
    <n v="3"/>
    <n v="0.12"/>
    <n v="6"/>
    <n v="6"/>
    <n v="12"/>
    <n v="8.6"/>
    <n v="18.7"/>
    <n v="8.6"/>
    <n v="11.3"/>
    <n v="47.2"/>
    <n v="7.8666666666666671"/>
    <n v="56.4"/>
    <n v="9.4"/>
    <n v="103.6"/>
    <n v="18.876271186440675"/>
    <n v="41.044915254237281"/>
    <n v="18.876271186440675"/>
    <n v="24.802542372881355"/>
    <n v="8.6333333333333329"/>
    <n v="157.30225988700565"/>
    <n v="342.04096045197736"/>
    <n v="157.30225988700565"/>
    <n v="206.68785310734464"/>
    <n v="363.99011299435028"/>
    <n v="863.33333333333326"/>
    <n v="37"/>
    <n v="149"/>
    <m/>
    <m/>
    <n v="6.166666666666667"/>
    <n v="100"/>
    <n v="1.5730225988700566"/>
    <n v="0.25508474576271184"/>
    <n v="4.0270270270270272"/>
    <n v="2483.3333333333335"/>
    <m/>
    <m/>
    <n v="8.3230007962689104E-2"/>
  </r>
  <r>
    <x v="43"/>
    <x v="4"/>
    <x v="3"/>
    <x v="4"/>
    <n v="18"/>
    <n v="3"/>
    <n v="0.09"/>
    <n v="6"/>
    <n v="3"/>
    <n v="9"/>
    <n v="11.9"/>
    <n v="19.8"/>
    <n v="16.399999999999999"/>
    <n v="27.4"/>
    <n v="75.5"/>
    <n v="12.583333333333334"/>
    <n v="20.100000000000001"/>
    <n v="6.7"/>
    <n v="95.6"/>
    <n v="15.068079470198676"/>
    <n v="25.071258278145695"/>
    <n v="20.766092715231785"/>
    <n v="34.694569536423835"/>
    <n v="10.622222222222222"/>
    <n v="167.42310522442975"/>
    <n v="278.56953642384104"/>
    <n v="230.73436350257541"/>
    <n v="385.49521707137598"/>
    <n v="616.22958057395135"/>
    <n v="1062.2222222222222"/>
    <n v="59"/>
    <n v="301"/>
    <m/>
    <m/>
    <n v="9.8333333333333339"/>
    <n v="100"/>
    <n v="2.3073436350257541"/>
    <n v="0.23464511542634786"/>
    <n v="5.101694915254237"/>
    <n v="5016.666666666667"/>
    <m/>
    <m/>
    <n v="7.684290041289886E-2"/>
  </r>
  <r>
    <x v="44"/>
    <x v="4"/>
    <x v="3"/>
    <x v="1"/>
    <n v="1"/>
    <n v="1"/>
    <n v="0.12"/>
    <n v="6"/>
    <n v="6"/>
    <n v="12"/>
    <n v="2.77"/>
    <n v="21.6"/>
    <n v="7.25"/>
    <n v="30.4"/>
    <n v="62.019999999999996"/>
    <n v="10.336666666666666"/>
    <n v="65.599999999999994"/>
    <n v="10.933333333333332"/>
    <n v="127.61999999999999"/>
    <n v="5.6998935827152533"/>
    <n v="44.446823605288621"/>
    <n v="14.918494034182521"/>
    <n v="62.554788777813606"/>
    <n v="10.635"/>
    <n v="47.49911318929378"/>
    <n v="370.39019671073851"/>
    <n v="124.32078361818768"/>
    <n v="521.28990648178012"/>
    <n v="645.61069009996777"/>
    <n v="1063.5"/>
    <n v="58"/>
    <n v="270"/>
    <m/>
    <m/>
    <n v="9.6666666666666661"/>
    <n v="100"/>
    <n v="1.2432078361818768"/>
    <n v="0.12860770719122863"/>
    <n v="4.6551724137931032"/>
    <n v="4499.9999999999991"/>
    <m/>
    <m/>
    <n v="0.1158422014403956"/>
  </r>
  <r>
    <x v="44"/>
    <x v="4"/>
    <x v="3"/>
    <x v="2"/>
    <n v="2"/>
    <n v="1"/>
    <n v="0.12"/>
    <n v="6"/>
    <n v="6"/>
    <n v="12"/>
    <n v="9.15"/>
    <n v="27.87"/>
    <n v="12.87"/>
    <n v="51.37"/>
    <n v="101.25999999999999"/>
    <n v="16.876666666666665"/>
    <n v="56.1"/>
    <n v="9.35"/>
    <n v="157.35999999999999"/>
    <n v="14.219277108433735"/>
    <n v="43.310519454868661"/>
    <n v="20.000229113174008"/>
    <n v="79.829974323523601"/>
    <n v="13.113333333333332"/>
    <n v="118.49397590361446"/>
    <n v="360.92099545723886"/>
    <n v="166.66857594311674"/>
    <n v="665.24978602936335"/>
    <n v="831.91836197248006"/>
    <n v="1311.3333333333335"/>
    <n v="78"/>
    <n v="324"/>
    <m/>
    <m/>
    <n v="13"/>
    <n v="100"/>
    <n v="1.6666857594311673"/>
    <n v="0.12820659687932057"/>
    <n v="4.1538461538461542"/>
    <n v="5400.0000000000009"/>
    <m/>
    <m/>
    <n v="0.12319440482025246"/>
  </r>
  <r>
    <x v="44"/>
    <x v="4"/>
    <x v="3"/>
    <x v="3"/>
    <n v="3"/>
    <n v="1"/>
    <n v="0.12"/>
    <n v="6"/>
    <n v="6"/>
    <n v="12"/>
    <n v="3.61"/>
    <n v="19"/>
    <n v="8.44"/>
    <n v="32.78"/>
    <n v="63.83"/>
    <n v="10.638333333333334"/>
    <n v="99.9"/>
    <n v="16.650000000000002"/>
    <n v="163.73000000000002"/>
    <n v="9.2599921666927791"/>
    <n v="48.73680087733041"/>
    <n v="21.649399968666774"/>
    <n v="84.083806987310069"/>
    <n v="13.644166666666669"/>
    <n v="77.166601389106489"/>
    <n v="406.14000731108678"/>
    <n v="180.41166640555645"/>
    <n v="700.69839156091723"/>
    <n v="881.11005796647373"/>
    <n v="1364.416666666667"/>
    <n v="42"/>
    <n v="163"/>
    <m/>
    <m/>
    <n v="7"/>
    <n v="100"/>
    <n v="1.8041166640555644"/>
    <n v="0.25773095200793777"/>
    <n v="3.8809523809523809"/>
    <n v="2716.666666666667"/>
    <m/>
    <m/>
    <n v="0.25792578830463209"/>
  </r>
  <r>
    <x v="44"/>
    <x v="4"/>
    <x v="3"/>
    <x v="4"/>
    <n v="4"/>
    <n v="1"/>
    <n v="0.12"/>
    <n v="6"/>
    <n v="6"/>
    <n v="12"/>
    <n v="3.19"/>
    <n v="19.3"/>
    <n v="8.84"/>
    <n v="41.89"/>
    <n v="73.22"/>
    <n v="12.203333333333333"/>
    <n v="84.19"/>
    <n v="14.031666666666666"/>
    <n v="157.41"/>
    <n v="6.8579336246927065"/>
    <n v="41.491573340617322"/>
    <n v="19.004430483474462"/>
    <n v="90.056062551215518"/>
    <n v="13.1175"/>
    <n v="57.149446872439221"/>
    <n v="345.76311117181103"/>
    <n v="158.37025402895384"/>
    <n v="750.46718792679599"/>
    <n v="908.8374419557498"/>
    <n v="1311.75"/>
    <n v="46"/>
    <n v="270"/>
    <m/>
    <m/>
    <n v="7.666666666666667"/>
    <n v="100"/>
    <n v="1.5837025402895384"/>
    <n v="0.206569896559505"/>
    <n v="5.8695652173913047"/>
    <n v="4500.0000000000009"/>
    <m/>
    <m/>
    <n v="0.16677048620595464"/>
  </r>
  <r>
    <x v="44"/>
    <x v="4"/>
    <x v="3"/>
    <x v="5"/>
    <n v="5"/>
    <n v="1"/>
    <n v="0.12"/>
    <n v="6"/>
    <n v="6"/>
    <n v="12"/>
    <n v="6.79"/>
    <n v="22.71"/>
    <n v="10.02"/>
    <n v="33.619999999999997"/>
    <n v="73.139999999999986"/>
    <n v="12.189999999999998"/>
    <n v="74.25"/>
    <n v="12.375"/>
    <n v="147.38999999999999"/>
    <n v="13.683047579983596"/>
    <n v="45.764655455291226"/>
    <n v="20.192067268252668"/>
    <n v="67.750229696472516"/>
    <n v="12.282499999999999"/>
    <n v="114.02539649986331"/>
    <n v="381.37212879409356"/>
    <n v="168.2672272354389"/>
    <n v="564.58524747060437"/>
    <n v="732.85247470604327"/>
    <n v="1228.25"/>
    <n v="49"/>
    <n v="136"/>
    <m/>
    <m/>
    <n v="8.1666666666666661"/>
    <n v="100"/>
    <n v="1.682672272354389"/>
    <n v="0.20604150273727215"/>
    <n v="2.7755102040816326"/>
    <n v="2266.666666666667"/>
    <m/>
    <m/>
    <n v="0.24908172682526661"/>
  </r>
  <r>
    <x v="44"/>
    <x v="4"/>
    <x v="3"/>
    <x v="6"/>
    <n v="6"/>
    <n v="1"/>
    <n v="0.12"/>
    <n v="6"/>
    <n v="6"/>
    <n v="12"/>
    <n v="3.68"/>
    <n v="17.350000000000001"/>
    <n v="7.68"/>
    <n v="39.51"/>
    <n v="68.22"/>
    <n v="11.37"/>
    <n v="49.8"/>
    <n v="8.2999999999999989"/>
    <n v="118.02"/>
    <n v="6.3663676341248907"/>
    <n v="30.015347405452953"/>
    <n v="13.286332453825857"/>
    <n v="68.351952506596305"/>
    <n v="9.8349999999999991"/>
    <n v="53.053063617707423"/>
    <n v="250.12789504544128"/>
    <n v="110.71943711521547"/>
    <n v="569.5996042216359"/>
    <n v="680.31904133685134"/>
    <n v="983.50000000000011"/>
    <n v="38"/>
    <n v="170"/>
    <m/>
    <m/>
    <n v="6.333333333333333"/>
    <n v="100"/>
    <n v="1.1071943711521548"/>
    <n v="0.17482016386612972"/>
    <n v="4.4736842105263159"/>
    <n v="2833.3333333333335"/>
    <m/>
    <m/>
    <n v="0.2010351544311656"/>
  </r>
  <r>
    <x v="44"/>
    <x v="4"/>
    <x v="3"/>
    <x v="3"/>
    <n v="7"/>
    <n v="2"/>
    <n v="0.12"/>
    <n v="6"/>
    <n v="6"/>
    <n v="12"/>
    <n v="7.08"/>
    <n v="21.66"/>
    <n v="8.2899999999999991"/>
    <n v="30.36"/>
    <n v="67.39"/>
    <n v="11.231666666666667"/>
    <n v="45.99"/>
    <n v="7.665"/>
    <n v="113.38"/>
    <n v="11.911713904140079"/>
    <n v="36.441768808428549"/>
    <n v="13.947472918830684"/>
    <n v="51.079044368600677"/>
    <n v="9.4483333333333324"/>
    <n v="99.264282534500666"/>
    <n v="303.68140673690459"/>
    <n v="116.22894099025571"/>
    <n v="425.65870307167233"/>
    <n v="541.88764406192809"/>
    <n v="944.83333333333337"/>
    <n v="50"/>
    <n v="155"/>
    <m/>
    <m/>
    <n v="8.3333333333333339"/>
    <n v="100"/>
    <n v="1.1622894099025571"/>
    <n v="0.13947472918830683"/>
    <n v="3.1"/>
    <n v="2583.3333333333335"/>
    <m/>
    <m/>
    <n v="0.1647711108664538"/>
  </r>
  <r>
    <x v="44"/>
    <x v="4"/>
    <x v="3"/>
    <x v="1"/>
    <n v="8"/>
    <n v="2"/>
    <n v="0.12"/>
    <n v="6"/>
    <n v="6"/>
    <n v="12"/>
    <n v="2.79"/>
    <n v="20.5"/>
    <n v="8.42"/>
    <n v="48.19"/>
    <n v="79.900000000000006"/>
    <n v="13.316666666666668"/>
    <n v="55.2"/>
    <n v="9.2000000000000011"/>
    <n v="135.10000000000002"/>
    <n v="4.7175093867334175"/>
    <n v="34.662703379224034"/>
    <n v="14.237071339173969"/>
    <n v="81.482715894868576"/>
    <n v="11.258333333333335"/>
    <n v="39.312578222778477"/>
    <n v="288.85586149353361"/>
    <n v="118.64226115978308"/>
    <n v="679.02263245723816"/>
    <n v="797.66489361702122"/>
    <n v="1125.8333333333333"/>
    <n v="49"/>
    <n v="306"/>
    <m/>
    <m/>
    <n v="8.1666666666666661"/>
    <n v="100"/>
    <n v="1.1864226115978307"/>
    <n v="0.14527623815483642"/>
    <n v="6.2448979591836737"/>
    <n v="5100"/>
    <m/>
    <m/>
    <n v="0.13314169263867415"/>
  </r>
  <r>
    <x v="44"/>
    <x v="4"/>
    <x v="3"/>
    <x v="5"/>
    <n v="9"/>
    <n v="2"/>
    <n v="0.12"/>
    <n v="6"/>
    <n v="6"/>
    <n v="12"/>
    <n v="7.43"/>
    <n v="24.8"/>
    <n v="10.1"/>
    <n v="27.66"/>
    <n v="69.990000000000009"/>
    <n v="11.665000000000001"/>
    <n v="96.5"/>
    <n v="16.083333333333332"/>
    <n v="166.49"/>
    <n v="17.674249178454065"/>
    <n v="58.993456208029713"/>
    <n v="24.025560794399194"/>
    <n v="65.796733819117009"/>
    <n v="13.874166666666667"/>
    <n v="147.28540982045055"/>
    <n v="491.61213506691428"/>
    <n v="200.21300661999328"/>
    <n v="548.30611515930843"/>
    <n v="748.51912177930171"/>
    <n v="1387.4166666666665"/>
    <n v="47"/>
    <n v="123"/>
    <m/>
    <m/>
    <n v="7.833333333333333"/>
    <n v="100"/>
    <n v="2.0021300661999328"/>
    <n v="0.25559107228084249"/>
    <n v="2.6170212765957448"/>
    <n v="2050"/>
    <m/>
    <m/>
    <n v="0.26746639763868701"/>
  </r>
  <r>
    <x v="44"/>
    <x v="4"/>
    <x v="3"/>
    <x v="2"/>
    <n v="10"/>
    <n v="2"/>
    <n v="0.12"/>
    <n v="6"/>
    <n v="6"/>
    <n v="12"/>
    <n v="3.02"/>
    <n v="25.7"/>
    <n v="8.68"/>
    <n v="44.95"/>
    <n v="82.35"/>
    <n v="13.725"/>
    <n v="88.5"/>
    <n v="14.75"/>
    <n v="170.85"/>
    <n v="6.265537340619308"/>
    <n v="53.319307832422588"/>
    <n v="18.008233151183969"/>
    <n v="93.256921675774151"/>
    <n v="14.237499999999999"/>
    <n v="52.212811171827568"/>
    <n v="444.32756527018824"/>
    <n v="150.06860959319974"/>
    <n v="777.14101396478463"/>
    <n v="927.2096235579844"/>
    <n v="1423.7500000000002"/>
    <n v="68"/>
    <n v="250"/>
    <m/>
    <m/>
    <n v="11.333333333333334"/>
    <n v="100"/>
    <n v="1.5006860959319974"/>
    <n v="0.1324134790528233"/>
    <n v="3.6764705882352939"/>
    <n v="4166.666666666667"/>
    <m/>
    <m/>
    <n v="0.1865138433515483"/>
  </r>
  <r>
    <x v="44"/>
    <x v="4"/>
    <x v="3"/>
    <x v="6"/>
    <n v="11"/>
    <n v="2"/>
    <n v="0.12"/>
    <n v="6"/>
    <n v="6"/>
    <n v="12"/>
    <n v="3.19"/>
    <n v="27"/>
    <n v="8.4"/>
    <n v="40.81"/>
    <n v="79.400000000000006"/>
    <n v="13.233333333333334"/>
    <n v="109.2"/>
    <n v="18.2"/>
    <n v="188.60000000000002"/>
    <n v="7.5772544080604538"/>
    <n v="64.13350125944585"/>
    <n v="19.952644836272043"/>
    <n v="96.936599496221675"/>
    <n v="15.716666666666669"/>
    <n v="63.143786733837118"/>
    <n v="534.4458438287154"/>
    <n v="166.27204030226704"/>
    <n v="807.80499580184733"/>
    <n v="974.07703610411431"/>
    <n v="1571.666666666667"/>
    <n v="53"/>
    <n v="211"/>
    <m/>
    <m/>
    <n v="8.8333333333333339"/>
    <n v="100"/>
    <n v="1.6627204030226705"/>
    <n v="0.18823249845539666"/>
    <n v="3.9811320754716979"/>
    <n v="3516.666666666667"/>
    <m/>
    <m/>
    <n v="0.22970758174460112"/>
  </r>
  <r>
    <x v="44"/>
    <x v="4"/>
    <x v="3"/>
    <x v="4"/>
    <n v="12"/>
    <n v="2"/>
    <n v="0.12"/>
    <n v="6"/>
    <n v="6"/>
    <n v="12"/>
    <n v="2.25"/>
    <n v="24.6"/>
    <n v="8.51"/>
    <n v="40.299999999999997"/>
    <n v="75.66"/>
    <n v="12.61"/>
    <n v="48.1"/>
    <n v="8.0166666666666675"/>
    <n v="123.75999999999999"/>
    <n v="3.6804123711340204"/>
    <n v="40.239175257731958"/>
    <n v="13.920137457044673"/>
    <n v="65.920274914089347"/>
    <n v="10.313333333333333"/>
    <n v="30.670103092783506"/>
    <n v="335.32646048109967"/>
    <n v="116.00114547537228"/>
    <n v="549.33562428407788"/>
    <n v="665.33676975945014"/>
    <n v="1031.3333333333335"/>
    <n v="56"/>
    <n v="300"/>
    <m/>
    <m/>
    <n v="9.3333333333333339"/>
    <n v="100"/>
    <n v="1.1600114547537228"/>
    <n v="0.12428694158075601"/>
    <n v="5.3571428571428568"/>
    <n v="5000"/>
    <m/>
    <m/>
    <n v="0.10986712485681557"/>
  </r>
  <r>
    <x v="44"/>
    <x v="4"/>
    <x v="3"/>
    <x v="3"/>
    <n v="13"/>
    <n v="3"/>
    <n v="0.08"/>
    <n v="6"/>
    <n v="2"/>
    <n v="8"/>
    <n v="2.19"/>
    <n v="22.1"/>
    <n v="5.97"/>
    <n v="28.42"/>
    <n v="58.680000000000007"/>
    <n v="9.7800000000000011"/>
    <n v="19.899999999999999"/>
    <n v="9.9499999999999993"/>
    <n v="78.580000000000013"/>
    <n v="2.9326891615541926"/>
    <n v="29.594717109747787"/>
    <n v="7.9945910020449897"/>
    <n v="38.058002726653037"/>
    <n v="9.8225000000000016"/>
    <n v="36.65861451942741"/>
    <n v="369.93396387184731"/>
    <n v="99.932387525562376"/>
    <n v="475.72503408316294"/>
    <n v="575.65742160872537"/>
    <n v="982.25"/>
    <n v="34"/>
    <n v="149"/>
    <m/>
    <m/>
    <n v="5.666666666666667"/>
    <n v="100"/>
    <n v="0.99932387525562372"/>
    <n v="0.17635127210393359"/>
    <n v="4.382352941176471"/>
    <n v="2483.3333333333335"/>
    <m/>
    <m/>
    <n v="0.19156712781872332"/>
  </r>
  <r>
    <x v="44"/>
    <x v="4"/>
    <x v="3"/>
    <x v="5"/>
    <n v="14"/>
    <n v="3"/>
    <n v="0.12"/>
    <n v="6"/>
    <n v="6"/>
    <n v="12"/>
    <n v="2.2799999999999998"/>
    <n v="28.8"/>
    <n v="13.85"/>
    <n v="34.93"/>
    <n v="79.86"/>
    <n v="13.31"/>
    <n v="83.4"/>
    <n v="13.9"/>
    <n v="163.26"/>
    <n v="4.6610668670172792"/>
    <n v="58.876634109691956"/>
    <n v="28.313936889556725"/>
    <n v="71.40836213373403"/>
    <n v="13.604999999999999"/>
    <n v="38.842223891810661"/>
    <n v="490.63861758076632"/>
    <n v="235.94947407963937"/>
    <n v="595.06968444778363"/>
    <n v="831.01915852742297"/>
    <n v="1360.5"/>
    <n v="56"/>
    <n v="137"/>
    <m/>
    <m/>
    <n v="9.3333333333333339"/>
    <n v="100"/>
    <n v="2.3594947407963938"/>
    <n v="0.25280300794247074"/>
    <n v="2.4464285714285716"/>
    <n v="2283.3333333333335"/>
    <m/>
    <m/>
    <n v="0.26061446034209501"/>
  </r>
  <r>
    <x v="44"/>
    <x v="4"/>
    <x v="3"/>
    <x v="1"/>
    <n v="15"/>
    <n v="3"/>
    <n v="0.12"/>
    <n v="6"/>
    <n v="6"/>
    <n v="12"/>
    <n v="3.05"/>
    <n v="17.600000000000001"/>
    <n v="6.45"/>
    <n v="28.69"/>
    <n v="55.790000000000006"/>
    <n v="9.2983333333333338"/>
    <n v="96.9"/>
    <n v="16.150000000000002"/>
    <n v="152.69"/>
    <n v="8.3474547409930082"/>
    <n v="48.168919161139989"/>
    <n v="17.65281412439505"/>
    <n v="78.520811973471936"/>
    <n v="12.724166666666667"/>
    <n v="69.562122841608399"/>
    <n v="401.40765967616659"/>
    <n v="147.10678436995875"/>
    <n v="654.34009977893288"/>
    <n v="801.44688414889163"/>
    <n v="1272.4166666666665"/>
    <n v="49"/>
    <n v="240"/>
    <m/>
    <m/>
    <n v="8.1666666666666661"/>
    <n v="100"/>
    <n v="1.4710678436995874"/>
    <n v="0.18013075637137807"/>
    <n v="4.8979591836734695"/>
    <n v="4000"/>
    <m/>
    <m/>
    <n v="0.16358502494473323"/>
  </r>
  <r>
    <x v="44"/>
    <x v="4"/>
    <x v="3"/>
    <x v="6"/>
    <n v="16"/>
    <n v="3"/>
    <n v="0.12"/>
    <n v="6"/>
    <n v="6"/>
    <n v="12"/>
    <n v="2.46"/>
    <n v="24.5"/>
    <n v="9.27"/>
    <n v="46.56"/>
    <n v="82.79"/>
    <n v="13.798333333333334"/>
    <n v="80.5"/>
    <n v="13.416666666666666"/>
    <n v="163.29000000000002"/>
    <n v="4.8519555501872214"/>
    <n v="48.322321536417448"/>
    <n v="18.283588597656724"/>
    <n v="91.832134315738628"/>
    <n v="13.607500000000002"/>
    <n v="40.432962918226849"/>
    <n v="402.68601280347877"/>
    <n v="152.36323831380605"/>
    <n v="765.26778596448855"/>
    <n v="917.6310242782946"/>
    <n v="1360.7500000000002"/>
    <n v="50"/>
    <n v="227"/>
    <m/>
    <m/>
    <n v="8.3333333333333339"/>
    <n v="100"/>
    <n v="1.5236323831380605"/>
    <n v="0.18283588597656725"/>
    <n v="4.54"/>
    <n v="3783.3333333333335"/>
    <m/>
    <m/>
    <n v="0.2022734236029485"/>
  </r>
  <r>
    <x v="44"/>
    <x v="4"/>
    <x v="3"/>
    <x v="2"/>
    <n v="17"/>
    <n v="3"/>
    <n v="0.12"/>
    <n v="6"/>
    <n v="6"/>
    <n v="12"/>
    <n v="5.36"/>
    <n v="22"/>
    <n v="8.17"/>
    <n v="39.53"/>
    <n v="75.06"/>
    <n v="12.51"/>
    <n v="72.3"/>
    <n v="12.049999999999999"/>
    <n v="147.36000000000001"/>
    <n v="10.522909672262191"/>
    <n v="43.191047162270188"/>
    <n v="16.039584332533973"/>
    <n v="77.606458832933669"/>
    <n v="12.280000000000001"/>
    <n v="87.690913935518267"/>
    <n v="359.92539301891827"/>
    <n v="133.66320277111646"/>
    <n v="646.72049027444723"/>
    <n v="780.38369304556363"/>
    <n v="1228.0000000000002"/>
    <n v="56"/>
    <n v="203"/>
    <m/>
    <m/>
    <n v="9.3333333333333339"/>
    <n v="100"/>
    <n v="1.3366320277111645"/>
    <n v="0.14321057439762477"/>
    <n v="3.625"/>
    <n v="3383.3333333333335"/>
    <m/>
    <m/>
    <n v="0.19114891338161"/>
  </r>
  <r>
    <x v="44"/>
    <x v="4"/>
    <x v="3"/>
    <x v="4"/>
    <n v="18"/>
    <n v="3"/>
    <n v="0.12"/>
    <n v="6"/>
    <n v="6"/>
    <n v="12"/>
    <n v="2.44"/>
    <n v="18.8"/>
    <n v="7.96"/>
    <n v="32.71"/>
    <n v="61.910000000000004"/>
    <n v="10.318333333333333"/>
    <n v="52.16"/>
    <n v="8.6933333333333334"/>
    <n v="114.07"/>
    <n v="4.495732514941043"/>
    <n v="34.639250524955578"/>
    <n v="14.666406073332256"/>
    <n v="60.268610886771114"/>
    <n v="9.5058333333333334"/>
    <n v="37.46443762450869"/>
    <n v="288.6604210412965"/>
    <n v="122.22005061110214"/>
    <n v="502.23842405642597"/>
    <n v="624.45847466752809"/>
    <n v="950.58333333333326"/>
    <n v="43"/>
    <n v="221"/>
    <m/>
    <m/>
    <n v="7.166666666666667"/>
    <n v="100"/>
    <n v="1.2222005061110215"/>
    <n v="0.17053960550386346"/>
    <n v="5.1395348837209305"/>
    <n v="3683.3333333333335"/>
    <m/>
    <m/>
    <n v="0.13635432327323782"/>
  </r>
  <r>
    <x v="45"/>
    <x v="5"/>
    <x v="4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"/>
  </r>
  <r>
    <x v="33"/>
    <x v="4"/>
    <x v="3"/>
    <x v="5"/>
    <m/>
    <n v="1"/>
    <n v="1"/>
    <n v="20"/>
    <n v="55"/>
    <n v="75"/>
    <m/>
    <n v="79.900000000000006"/>
    <n v="27.5"/>
    <n v="134.1"/>
    <n v="241.5"/>
    <m/>
    <m/>
    <m/>
    <m/>
    <m/>
    <m/>
    <m/>
    <m/>
    <m/>
    <m/>
    <n v="251.4186666666667"/>
    <n v="967.16235632183907"/>
    <n v="436.85127551020406"/>
    <n v="1404.0136318320431"/>
    <n v="1655.4322984987098"/>
    <n v="150"/>
    <n v="454"/>
    <m/>
    <m/>
    <n v="7.5"/>
    <n v="75"/>
    <n v="12.895498084291187"/>
    <n v="1.7193997445721583"/>
    <n v="3.0266666666666668"/>
    <n v="1702.5000000000002"/>
    <n v="34"/>
    <n v="0.45333333333333331"/>
    <n v="0.25659399442596414"/>
  </r>
  <r>
    <x v="33"/>
    <x v="4"/>
    <x v="3"/>
    <x v="5"/>
    <m/>
    <n v="2"/>
    <n v="1"/>
    <n v="20"/>
    <n v="63"/>
    <n v="83"/>
    <m/>
    <n v="90.7"/>
    <n v="31.9"/>
    <n v="135.30000000000001"/>
    <n v="257.89999999999998"/>
    <m/>
    <m/>
    <m/>
    <m/>
    <m/>
    <m/>
    <m/>
    <m/>
    <m/>
    <m/>
    <n v="283.47094395280232"/>
    <n v="132.38499999999999"/>
    <n v="484.08430656934314"/>
    <n v="616.46930656934319"/>
    <n v="899.94025052214545"/>
    <n v="181"/>
    <n v="495"/>
    <m/>
    <m/>
    <n v="9.0500000000000007"/>
    <n v="83"/>
    <n v="1.595"/>
    <n v="0.17624309392265192"/>
    <n v="2.7348066298342539"/>
    <n v="2054.25"/>
    <n v="35"/>
    <n v="0.42168674698795183"/>
    <n v="0.2356501431516822"/>
  </r>
  <r>
    <x v="33"/>
    <x v="4"/>
    <x v="3"/>
    <x v="5"/>
    <m/>
    <n v="3"/>
    <n v="1"/>
    <n v="20"/>
    <n v="57"/>
    <n v="77"/>
    <m/>
    <n v="99.8"/>
    <n v="31.4"/>
    <n v="150.4"/>
    <n v="281.60000000000002"/>
    <m/>
    <m/>
    <m/>
    <m/>
    <m/>
    <m/>
    <m/>
    <m/>
    <m/>
    <m/>
    <n v="199.24982456140344"/>
    <n v="120.88999999999999"/>
    <n v="393.51818181818186"/>
    <n v="514.4081818181819"/>
    <n v="713.65800637958523"/>
    <n v="183"/>
    <n v="550"/>
    <m/>
    <m/>
    <n v="9.15"/>
    <n v="77"/>
    <n v="1.5699999999999998"/>
    <n v="0.1715846994535519"/>
    <n v="3.0054644808743167"/>
    <n v="2117.5"/>
    <n v="36"/>
    <n v="0.46753246753246752"/>
    <n v="0.18584093592358056"/>
  </r>
  <r>
    <x v="33"/>
    <x v="4"/>
    <x v="3"/>
    <x v="4"/>
    <m/>
    <n v="1"/>
    <n v="1"/>
    <n v="20"/>
    <n v="63"/>
    <n v="83"/>
    <m/>
    <n v="50.9"/>
    <n v="19.899999999999999"/>
    <n v="112.5"/>
    <n v="183.3"/>
    <m/>
    <m/>
    <m/>
    <m/>
    <m/>
    <m/>
    <m/>
    <m/>
    <m/>
    <m/>
    <n v="239.94512396694213"/>
    <n v="82.584999999999994"/>
    <n v="361.41388673390225"/>
    <n v="443.99888673390222"/>
    <n v="683.94401070084439"/>
    <n v="160"/>
    <n v="854"/>
    <m/>
    <m/>
    <n v="8"/>
    <n v="83"/>
    <n v="0.99499999999999988"/>
    <n v="0.12437499999999999"/>
    <n v="5.3375000000000004"/>
    <n v="3544.1000000000004"/>
    <n v="37"/>
    <n v="0.44578313253012047"/>
    <n v="0.10197621024629729"/>
  </r>
  <r>
    <x v="33"/>
    <x v="4"/>
    <x v="3"/>
    <x v="4"/>
    <m/>
    <n v="2"/>
    <n v="1"/>
    <n v="20"/>
    <n v="77"/>
    <n v="97"/>
    <m/>
    <n v="47.1"/>
    <n v="16.600000000000001"/>
    <n v="68.900000000000006"/>
    <n v="132.60000000000002"/>
    <m/>
    <m/>
    <m/>
    <m/>
    <m/>
    <m/>
    <m/>
    <m/>
    <m/>
    <m/>
    <n v="267.07811047052257"/>
    <n v="80.510000000000005"/>
    <n v="336.51286624203823"/>
    <n v="417.02286624203822"/>
    <n v="684.10097671256085"/>
    <n v="145"/>
    <n v="593"/>
    <m/>
    <m/>
    <n v="7.25"/>
    <n v="97"/>
    <n v="0.83000000000000007"/>
    <n v="0.11448275862068967"/>
    <n v="4.0896551724137931"/>
    <n v="2876.0499999999997"/>
    <n v="38"/>
    <n v="0.39175257731958762"/>
    <n v="0.11700522113386007"/>
  </r>
  <r>
    <x v="33"/>
    <x v="4"/>
    <x v="3"/>
    <x v="4"/>
    <m/>
    <n v="3"/>
    <n v="1"/>
    <n v="20"/>
    <n v="39"/>
    <n v="59"/>
    <m/>
    <n v="56.7"/>
    <n v="22.5"/>
    <n v="127.4"/>
    <n v="206.60000000000002"/>
    <m/>
    <m/>
    <m/>
    <m/>
    <m/>
    <m/>
    <m/>
    <m/>
    <m/>
    <m/>
    <n v="219.39324324324326"/>
    <n v="66.375"/>
    <n v="351.80861244019138"/>
    <n v="418.18361244019138"/>
    <n v="637.57685568343459"/>
    <n v="139"/>
    <n v="858"/>
    <m/>
    <m/>
    <n v="6.95"/>
    <n v="59"/>
    <n v="1.125"/>
    <n v="0.16187050359712229"/>
    <n v="6.1726618705035969"/>
    <n v="2531.1"/>
    <n v="39"/>
    <n v="0.66101694915254239"/>
    <n v="0.13899435519742065"/>
  </r>
  <r>
    <x v="33"/>
    <x v="4"/>
    <x v="3"/>
    <x v="3"/>
    <m/>
    <n v="1"/>
    <n v="1"/>
    <n v="20"/>
    <n v="63"/>
    <n v="83"/>
    <m/>
    <n v="67.400000000000006"/>
    <n v="23.8"/>
    <n v="124.9"/>
    <n v="216.10000000000002"/>
    <m/>
    <m/>
    <m/>
    <m/>
    <m/>
    <m/>
    <m/>
    <m/>
    <m/>
    <m/>
    <n v="361.97347368421055"/>
    <n v="98.77"/>
    <n v="559.28295841854128"/>
    <n v="658.05295841854127"/>
    <n v="1020.0264321027519"/>
    <n v="183"/>
    <n v="665"/>
    <m/>
    <m/>
    <n v="9.15"/>
    <n v="83"/>
    <n v="1.19"/>
    <n v="0.13005464480874315"/>
    <n v="3.6338797814207648"/>
    <n v="2759.75"/>
    <n v="40"/>
    <n v="0.48192771084337349"/>
    <n v="0.20265710967244904"/>
  </r>
  <r>
    <x v="33"/>
    <x v="4"/>
    <x v="3"/>
    <x v="3"/>
    <m/>
    <n v="2"/>
    <n v="1"/>
    <n v="20"/>
    <n v="64"/>
    <n v="84"/>
    <m/>
    <n v="41.8"/>
    <n v="15.4"/>
    <n v="92.4"/>
    <n v="149.6"/>
    <m/>
    <m/>
    <m/>
    <m/>
    <m/>
    <m/>
    <m/>
    <m/>
    <m/>
    <m/>
    <n v="267.74362139917696"/>
    <n v="64.680000000000007"/>
    <n v="362.73947368421057"/>
    <n v="427.41947368421057"/>
    <n v="695.16309508338759"/>
    <n v="122"/>
    <n v="504"/>
    <m/>
    <m/>
    <n v="6.1"/>
    <n v="84"/>
    <n v="0.77000000000000013"/>
    <n v="0.12622950819672135"/>
    <n v="4.1311475409836067"/>
    <n v="2116.7999999999997"/>
    <n v="41"/>
    <n v="0.48809523809523808"/>
    <n v="0.17136218522496721"/>
  </r>
  <r>
    <x v="33"/>
    <x v="4"/>
    <x v="3"/>
    <x v="3"/>
    <m/>
    <n v="3"/>
    <n v="1"/>
    <n v="20"/>
    <n v="70"/>
    <n v="90"/>
    <m/>
    <n v="61.1"/>
    <n v="19.3"/>
    <n v="96.8"/>
    <n v="177.2"/>
    <m/>
    <m/>
    <m/>
    <m/>
    <m/>
    <m/>
    <m/>
    <m/>
    <m/>
    <m/>
    <n v="253.16066176470594"/>
    <n v="86.850000000000009"/>
    <n v="392.71392405063295"/>
    <n v="479.56392405063298"/>
    <n v="732.72458581533897"/>
    <n v="154"/>
    <n v="521"/>
    <m/>
    <m/>
    <n v="7.7"/>
    <n v="90"/>
    <n v="0.96500000000000008"/>
    <n v="0.12532467532467534"/>
    <n v="3.383116883116883"/>
    <n v="2344.5"/>
    <n v="42"/>
    <n v="0.46666666666666667"/>
    <n v="0.16750433953961738"/>
  </r>
  <r>
    <x v="33"/>
    <x v="4"/>
    <x v="3"/>
    <x v="6"/>
    <m/>
    <n v="1"/>
    <n v="1"/>
    <n v="20"/>
    <n v="78"/>
    <n v="98"/>
    <m/>
    <n v="44"/>
    <n v="19.2"/>
    <n v="102.2"/>
    <n v="165.4"/>
    <m/>
    <m/>
    <m/>
    <m/>
    <m/>
    <m/>
    <m/>
    <m/>
    <m/>
    <m/>
    <n v="325.9591836734694"/>
    <n v="94.08"/>
    <n v="452.18679245283022"/>
    <n v="546.26679245283026"/>
    <n v="872.22597612629966"/>
    <n v="108"/>
    <n v="495"/>
    <m/>
    <m/>
    <n v="5.4"/>
    <n v="98"/>
    <n v="0.96"/>
    <n v="0.17777777777777776"/>
    <n v="4.583333333333333"/>
    <n v="2425.5"/>
    <n v="43"/>
    <n v="0.43877551020408162"/>
    <n v="0.18643034114732229"/>
  </r>
  <r>
    <x v="33"/>
    <x v="4"/>
    <x v="3"/>
    <x v="6"/>
    <m/>
    <n v="2"/>
    <n v="1"/>
    <n v="20"/>
    <n v="64"/>
    <n v="84"/>
    <m/>
    <n v="58.7"/>
    <n v="25.1"/>
    <n v="127.5"/>
    <n v="211.3"/>
    <m/>
    <m/>
    <m/>
    <m/>
    <m/>
    <m/>
    <m/>
    <m/>
    <m/>
    <m/>
    <n v="266.57339449541286"/>
    <n v="105.42000000000002"/>
    <n v="423.20783132530119"/>
    <n v="528.62783132530126"/>
    <n v="795.20122582071406"/>
    <n v="183"/>
    <n v="708"/>
    <m/>
    <m/>
    <n v="9.15"/>
    <n v="84"/>
    <n v="1.2550000000000001"/>
    <n v="0.13715846994535519"/>
    <n v="3.8688524590163933"/>
    <n v="2973.6"/>
    <n v="44"/>
    <n v="0.52380952380952384"/>
    <n v="0.14232170814006631"/>
  </r>
  <r>
    <x v="33"/>
    <x v="4"/>
    <x v="3"/>
    <x v="6"/>
    <m/>
    <n v="3"/>
    <n v="1"/>
    <n v="20"/>
    <n v="63"/>
    <n v="83"/>
    <m/>
    <n v="66.2"/>
    <n v="26.5"/>
    <n v="143.30000000000001"/>
    <n v="236"/>
    <m/>
    <m/>
    <m/>
    <m/>
    <m/>
    <m/>
    <m/>
    <m/>
    <m/>
    <m/>
    <n v="292.42137931034483"/>
    <n v="109.97499999999999"/>
    <n v="473.4570143884892"/>
    <n v="583.43201438848916"/>
    <n v="875.853393698834"/>
    <n v="157"/>
    <n v="687"/>
    <m/>
    <m/>
    <n v="7.85"/>
    <n v="83"/>
    <n v="1.325"/>
    <n v="0.16878980891719744"/>
    <n v="4.3757961783439487"/>
    <n v="2851.0499999999997"/>
    <n v="45"/>
    <n v="0.54216867469879515"/>
    <n v="0.16606408670086081"/>
  </r>
  <r>
    <x v="33"/>
    <x v="4"/>
    <x v="3"/>
    <x v="2"/>
    <m/>
    <n v="1"/>
    <n v="1"/>
    <n v="20"/>
    <n v="79"/>
    <n v="99"/>
    <m/>
    <n v="78.099999999999994"/>
    <n v="26.7"/>
    <n v="152.6"/>
    <n v="257.39999999999998"/>
    <m/>
    <m/>
    <m/>
    <m/>
    <m/>
    <m/>
    <m/>
    <m/>
    <m/>
    <m/>
    <n v="360.95280788177331"/>
    <n v="132.16499999999999"/>
    <n v="549.63083749306713"/>
    <n v="681.7958374930671"/>
    <n v="1042.7486453748404"/>
    <n v="222"/>
    <n v="903"/>
    <m/>
    <m/>
    <n v="11.1"/>
    <n v="99"/>
    <n v="1.335"/>
    <n v="0.12027027027027028"/>
    <n v="4.0675675675675675"/>
    <n v="4469.8499999999995"/>
    <n v="46"/>
    <n v="0.46464646464646464"/>
    <n v="0.1229640452124942"/>
  </r>
  <r>
    <x v="33"/>
    <x v="4"/>
    <x v="3"/>
    <x v="2"/>
    <m/>
    <n v="2"/>
    <n v="1"/>
    <n v="20"/>
    <n v="70"/>
    <n v="90"/>
    <m/>
    <n v="78.400000000000006"/>
    <n v="23.6"/>
    <n v="127.6"/>
    <n v="229.6"/>
    <m/>
    <m/>
    <m/>
    <m/>
    <m/>
    <m/>
    <m/>
    <m/>
    <m/>
    <m/>
    <n v="227.66153846153847"/>
    <n v="106.20000000000002"/>
    <n v="394.85204755614262"/>
    <n v="501.05204755614261"/>
    <n v="728.71358601768111"/>
    <n v="184"/>
    <n v="706"/>
    <m/>
    <m/>
    <n v="9.1999999999999993"/>
    <n v="90"/>
    <n v="1.1800000000000002"/>
    <n v="0.12826086956521743"/>
    <n v="3.8369565217391304"/>
    <n v="3176.9999999999995"/>
    <n v="47"/>
    <n v="0.52222222222222225"/>
    <n v="0.1242845601372813"/>
  </r>
  <r>
    <x v="33"/>
    <x v="4"/>
    <x v="3"/>
    <x v="2"/>
    <m/>
    <n v="3"/>
    <n v="1"/>
    <n v="20"/>
    <n v="64"/>
    <n v="84"/>
    <m/>
    <n v="62.1"/>
    <n v="19.2"/>
    <n v="120.7"/>
    <n v="202"/>
    <m/>
    <m/>
    <m/>
    <m/>
    <m/>
    <m/>
    <m/>
    <m/>
    <m/>
    <m/>
    <n v="314.00757381258018"/>
    <n v="80.64"/>
    <n v="462.00459440057432"/>
    <n v="542.64459440057431"/>
    <n v="856.65216821315448"/>
    <n v="169"/>
    <n v="749"/>
    <m/>
    <m/>
    <n v="8.4499999999999993"/>
    <n v="84"/>
    <n v="0.96"/>
    <n v="0.11360946745562131"/>
    <n v="4.4319526627218933"/>
    <n v="3145.7999999999997"/>
    <n v="48"/>
    <n v="0.5714285714285714"/>
    <n v="0.14686394379826256"/>
  </r>
  <r>
    <x v="33"/>
    <x v="4"/>
    <x v="3"/>
    <x v="4"/>
    <m/>
    <n v="1"/>
    <n v="1"/>
    <n v="20"/>
    <n v="68"/>
    <n v="88"/>
    <m/>
    <n v="52.3"/>
    <n v="18.399999999999999"/>
    <n v="81.900000000000006"/>
    <n v="152.6"/>
    <m/>
    <m/>
    <m/>
    <m/>
    <m/>
    <m/>
    <m/>
    <m/>
    <m/>
    <m/>
    <n v="183.98090614886729"/>
    <n v="80.959999999999994"/>
    <n v="271.51725239616616"/>
    <n v="352.47725239616614"/>
    <n v="536.45815854503348"/>
    <n v="182"/>
    <n v="766"/>
    <m/>
    <m/>
    <n v="9.1"/>
    <n v="88"/>
    <n v="0.91999999999999993"/>
    <n v="0.1010989010989011"/>
    <n v="4.2087912087912089"/>
    <n v="3370.3999999999996"/>
    <n v="49"/>
    <n v="0.55681818181818177"/>
    <n v="8.0559355683647693E-2"/>
  </r>
  <r>
    <x v="33"/>
    <x v="4"/>
    <x v="3"/>
    <x v="4"/>
    <m/>
    <n v="2"/>
    <n v="1"/>
    <n v="20"/>
    <n v="41"/>
    <n v="61"/>
    <m/>
    <n v="55.1"/>
    <n v="19.399999999999999"/>
    <n v="114.6"/>
    <n v="189.1"/>
    <m/>
    <m/>
    <m/>
    <m/>
    <m/>
    <m/>
    <m/>
    <m/>
    <m/>
    <m/>
    <n v="202.0562130177515"/>
    <n v="59.17"/>
    <n v="319.11879357381025"/>
    <n v="378.28879357381027"/>
    <n v="580.34500659156174"/>
    <n v="157"/>
    <n v="843"/>
    <m/>
    <m/>
    <n v="7.85"/>
    <n v="61"/>
    <n v="0.97"/>
    <n v="0.12356687898089172"/>
    <n v="5.369426751592357"/>
    <n v="2571.15"/>
    <n v="50"/>
    <n v="0.81967213114754101"/>
    <n v="0.12411519886969265"/>
  </r>
  <r>
    <x v="33"/>
    <x v="4"/>
    <x v="3"/>
    <x v="4"/>
    <m/>
    <n v="3"/>
    <n v="1"/>
    <n v="20"/>
    <n v="56"/>
    <n v="76"/>
    <m/>
    <n v="57.8"/>
    <n v="20.7"/>
    <n v="117.5"/>
    <n v="196"/>
    <m/>
    <m/>
    <m/>
    <m/>
    <m/>
    <m/>
    <m/>
    <m/>
    <m/>
    <m/>
    <n v="296.50014104372349"/>
    <n v="78.66"/>
    <n v="436.41604477611941"/>
    <n v="515.07604477611937"/>
    <n v="811.57618581984286"/>
    <n v="186"/>
    <n v="926"/>
    <m/>
    <m/>
    <n v="9.3000000000000007"/>
    <n v="76"/>
    <n v="1.0349999999999999"/>
    <n v="0.11129032258064514"/>
    <n v="4.978494623655914"/>
    <n v="3518.8"/>
    <n v="51"/>
    <n v="0.67105263157894735"/>
    <n v="0.12402411184952808"/>
  </r>
  <r>
    <x v="46"/>
    <x v="3"/>
    <x v="2"/>
    <x v="0"/>
    <n v="1"/>
    <n v="1"/>
    <n v="1"/>
    <n v="30"/>
    <m/>
    <n v="150"/>
    <m/>
    <n v="67.2"/>
    <n v="35.5"/>
    <n v="181.8"/>
    <n v="284.5"/>
    <m/>
    <m/>
    <m/>
    <m/>
    <m/>
    <m/>
    <m/>
    <m/>
    <m/>
    <m/>
    <n v="108.93362637362637"/>
    <n v="177.5"/>
    <n v="604.58879329759918"/>
    <n v="782.08879329759918"/>
    <n v="891.02241967122552"/>
    <n v="291"/>
    <n v="1057"/>
    <m/>
    <m/>
    <n v="9.6999999999999993"/>
    <n v="150"/>
    <n v="1.1833333333333333"/>
    <n v="0.12199312714776633"/>
    <n v="3.6323024054982818"/>
    <n v="5284.9999999999991"/>
    <n v="53"/>
    <n v="0.35333333333333333"/>
    <n v="0.11439712266747384"/>
  </r>
  <r>
    <x v="46"/>
    <x v="3"/>
    <x v="0"/>
    <x v="0"/>
    <n v="2"/>
    <n v="1"/>
    <n v="1"/>
    <n v="10"/>
    <m/>
    <n v="52"/>
    <m/>
    <n v="95.6"/>
    <n v="24.54"/>
    <n v="125"/>
    <n v="245.14"/>
    <m/>
    <m/>
    <m/>
    <m/>
    <m/>
    <m/>
    <m/>
    <m/>
    <m/>
    <m/>
    <n v="331.27064676616914"/>
    <n v="127.60799999999999"/>
    <n v="471.1729622266401"/>
    <n v="598.7809622266401"/>
    <n v="930.05160899280918"/>
    <n v="167"/>
    <n v="825"/>
    <m/>
    <m/>
    <n v="16.7"/>
    <n v="52"/>
    <n v="2.4539999999999997"/>
    <n v="0.14694610778443112"/>
    <n v="4.9401197604790417"/>
    <n v="4289.9999999999991"/>
    <n v="43"/>
    <n v="0.82692307692307687"/>
    <n v="0.10983052732555716"/>
  </r>
  <r>
    <x v="46"/>
    <x v="3"/>
    <x v="1"/>
    <x v="0"/>
    <n v="3"/>
    <n v="1"/>
    <n v="1"/>
    <n v="20"/>
    <m/>
    <n v="76"/>
    <m/>
    <n v="126.4"/>
    <n v="27.6"/>
    <n v="148.4"/>
    <n v="302.39999999999998"/>
    <m/>
    <m/>
    <m/>
    <m/>
    <m/>
    <m/>
    <m/>
    <m/>
    <m/>
    <m/>
    <n v="304.79808383233535"/>
    <n v="104.88000000000001"/>
    <n v="517.30447236025793"/>
    <n v="622.18447236025793"/>
    <n v="926.98255619259328"/>
    <n v="212"/>
    <n v="874"/>
    <m/>
    <m/>
    <n v="10.6"/>
    <n v="76"/>
    <n v="1.3800000000000001"/>
    <n v="0.13018867924528305"/>
    <n v="4.1226415094339623"/>
    <n v="3321.2000000000003"/>
    <n v="40"/>
    <n v="0.52631578947368418"/>
    <n v="0.15575830192709197"/>
  </r>
  <r>
    <x v="46"/>
    <x v="3"/>
    <x v="1"/>
    <x v="0"/>
    <n v="4"/>
    <n v="2"/>
    <n v="1"/>
    <n v="20"/>
    <m/>
    <n v="94"/>
    <m/>
    <n v="115.9"/>
    <n v="26.7"/>
    <n v="146.69999999999999"/>
    <n v="289.29999999999995"/>
    <m/>
    <m/>
    <m/>
    <m/>
    <m/>
    <m/>
    <m/>
    <m/>
    <m/>
    <m/>
    <n v="394.15198412698419"/>
    <n v="125.49"/>
    <n v="588.88969458936629"/>
    <n v="714.3796945893663"/>
    <n v="1108.5316787163506"/>
    <n v="204"/>
    <n v="802"/>
    <m/>
    <m/>
    <n v="10.199999999999999"/>
    <n v="94"/>
    <n v="1.335"/>
    <n v="0.13088235294117648"/>
    <n v="3.9313725490196076"/>
    <n v="3769.3999999999996"/>
    <n v="34"/>
    <n v="0.36170212765957449"/>
    <n v="0.1562290270571885"/>
  </r>
  <r>
    <x v="46"/>
    <x v="3"/>
    <x v="2"/>
    <x v="0"/>
    <n v="5"/>
    <n v="2"/>
    <n v="1"/>
    <n v="30"/>
    <m/>
    <n v="128"/>
    <m/>
    <n v="138.1"/>
    <n v="28.7"/>
    <n v="149.30000000000001"/>
    <n v="316.10000000000002"/>
    <m/>
    <m/>
    <m/>
    <m/>
    <m/>
    <m/>
    <m/>
    <m/>
    <m/>
    <m/>
    <n v="373.7755737704918"/>
    <n v="122.45333333333333"/>
    <n v="560.26082027342454"/>
    <n v="682.71415360675792"/>
    <n v="1056.4897273772497"/>
    <n v="202"/>
    <n v="853"/>
    <m/>
    <m/>
    <n v="6.7333333333333334"/>
    <n v="128"/>
    <n v="0.95666666666666667"/>
    <n v="0.14207920792079207"/>
    <n v="4.2227722772277225"/>
    <n v="3639.4666666666667"/>
    <n v="33"/>
    <n v="0.2578125"/>
    <n v="0.15394036313198578"/>
  </r>
  <r>
    <x v="46"/>
    <x v="3"/>
    <x v="0"/>
    <x v="0"/>
    <n v="6"/>
    <n v="2"/>
    <n v="1"/>
    <n v="10"/>
    <m/>
    <n v="66"/>
    <m/>
    <n v="91.6"/>
    <n v="22.8"/>
    <n v="100.7"/>
    <n v="215.1"/>
    <m/>
    <m/>
    <m/>
    <m/>
    <m/>
    <m/>
    <m/>
    <m/>
    <m/>
    <m/>
    <n v="329.88645383951678"/>
    <n v="150.48000000000002"/>
    <n v="414.37298507462691"/>
    <n v="564.85298507462699"/>
    <n v="894.73943891414365"/>
    <n v="170"/>
    <n v="735"/>
    <m/>
    <m/>
    <n v="17"/>
    <n v="66"/>
    <n v="2.2800000000000002"/>
    <n v="0.13411764705882354"/>
    <n v="4.3235294117647056"/>
    <n v="4851"/>
    <n v="37"/>
    <n v="0.56060606060606055"/>
    <n v="8.5420116486214573E-2"/>
  </r>
  <r>
    <x v="46"/>
    <x v="3"/>
    <x v="0"/>
    <x v="0"/>
    <n v="7"/>
    <n v="3"/>
    <n v="1"/>
    <n v="10"/>
    <m/>
    <n v="69"/>
    <m/>
    <n v="106.9"/>
    <n v="20.3"/>
    <n v="97.3"/>
    <n v="224.5"/>
    <m/>
    <m/>
    <m/>
    <m/>
    <m/>
    <m/>
    <m/>
    <m/>
    <m/>
    <m/>
    <n v="790.60459641255613"/>
    <n v="140.07000000000002"/>
    <n v="619.797435897436"/>
    <n v="759.86743589743605"/>
    <n v="1550.4720323099923"/>
    <n v="136"/>
    <n v="579"/>
    <m/>
    <m/>
    <n v="13.6"/>
    <n v="69"/>
    <n v="2.0300000000000002"/>
    <n v="0.14926470588235297"/>
    <n v="4.257352941176471"/>
    <n v="3995.1000000000004"/>
    <n v="56"/>
    <n v="0.81159420289855078"/>
    <n v="0.15513940474517182"/>
  </r>
  <r>
    <x v="46"/>
    <x v="3"/>
    <x v="1"/>
    <x v="0"/>
    <n v="8"/>
    <n v="3"/>
    <n v="1"/>
    <n v="20"/>
    <m/>
    <n v="113"/>
    <m/>
    <n v="98.3"/>
    <n v="24.5"/>
    <n v="126"/>
    <n v="248.8"/>
    <m/>
    <m/>
    <m/>
    <m/>
    <m/>
    <m/>
    <m/>
    <m/>
    <m/>
    <m/>
    <n v="382.29331436699857"/>
    <n v="138.42500000000001"/>
    <n v="575.13168187744452"/>
    <n v="713.55668187744459"/>
    <n v="1095.849996244443"/>
    <n v="154"/>
    <n v="796"/>
    <m/>
    <m/>
    <n v="7.7"/>
    <n v="113"/>
    <n v="1.2250000000000001"/>
    <n v="0.15909090909090909"/>
    <n v="5.1688311688311686"/>
    <n v="4497.3999999999996"/>
    <n v="47"/>
    <n v="0.41592920353982299"/>
    <n v="0.1278809271751333"/>
  </r>
  <r>
    <x v="46"/>
    <x v="3"/>
    <x v="2"/>
    <x v="0"/>
    <n v="9"/>
    <n v="3"/>
    <n v="1"/>
    <n v="30"/>
    <m/>
    <n v="122"/>
    <m/>
    <n v="142.4"/>
    <n v="37.6"/>
    <n v="194.9"/>
    <n v="374.9"/>
    <m/>
    <m/>
    <m/>
    <m/>
    <m/>
    <m/>
    <m/>
    <m/>
    <m/>
    <m/>
    <n v="315.52675555555555"/>
    <n v="152.90666666666667"/>
    <n v="532.4332870169344"/>
    <n v="685.33995368360104"/>
    <n v="1000.8667092391566"/>
    <n v="234"/>
    <n v="1051"/>
    <m/>
    <m/>
    <n v="7.8"/>
    <n v="122"/>
    <n v="1.2533333333333334"/>
    <n v="0.1606837606837607"/>
    <n v="4.4914529914529915"/>
    <n v="4274.0666666666666"/>
    <n v="38"/>
    <n v="0.31147540983606559"/>
    <n v="0.12457299535577383"/>
  </r>
  <r>
    <x v="17"/>
    <x v="0"/>
    <x v="2"/>
    <x v="0"/>
    <n v="1"/>
    <n v="1"/>
    <n v="1"/>
    <n v="30"/>
    <m/>
    <n v="150"/>
    <m/>
    <n v="46.4"/>
    <n v="15.3"/>
    <n v="106"/>
    <n v="167.7"/>
    <m/>
    <m/>
    <m/>
    <m/>
    <m/>
    <m/>
    <m/>
    <m/>
    <m/>
    <m/>
    <n v="328.71215686274508"/>
    <n v="76.5"/>
    <n v="643.89044943820227"/>
    <n v="720.39044943820227"/>
    <n v="1049.1026063009474"/>
    <n v="122"/>
    <n v="437"/>
    <m/>
    <m/>
    <n v="4.0666666666666664"/>
    <n v="150"/>
    <n v="0.51"/>
    <n v="0.12540983606557379"/>
    <n v="3.581967213114754"/>
    <n v="2184.9999999999995"/>
    <n v="15"/>
    <n v="0.1"/>
    <n v="0.29468670454837637"/>
  </r>
  <r>
    <x v="17"/>
    <x v="0"/>
    <x v="0"/>
    <x v="0"/>
    <n v="2"/>
    <n v="1"/>
    <n v="1"/>
    <n v="10"/>
    <m/>
    <n v="44"/>
    <m/>
    <n v="34.799999999999997"/>
    <n v="12.4"/>
    <n v="78.8"/>
    <n v="126"/>
    <m/>
    <m/>
    <m/>
    <m/>
    <m/>
    <m/>
    <m/>
    <m/>
    <m/>
    <m/>
    <n v="295.9348837209302"/>
    <n v="54.56"/>
    <n v="393.90425273390036"/>
    <n v="448.46425273390037"/>
    <n v="744.39913645483057"/>
    <n v="84"/>
    <n v="356"/>
    <m/>
    <m/>
    <n v="8.4"/>
    <n v="44"/>
    <n v="1.24"/>
    <n v="0.14761904761904762"/>
    <n v="4.2380952380952381"/>
    <n v="1566.4"/>
    <n v="27"/>
    <n v="0.61363636363636365"/>
    <n v="0.25147105000887404"/>
  </r>
  <r>
    <x v="17"/>
    <x v="0"/>
    <x v="1"/>
    <x v="0"/>
    <n v="3"/>
    <n v="1"/>
    <n v="1"/>
    <n v="20"/>
    <m/>
    <n v="100"/>
    <m/>
    <n v="49.6"/>
    <n v="16.399999999999999"/>
    <n v="106.2"/>
    <n v="172.2"/>
    <m/>
    <m/>
    <m/>
    <m/>
    <m/>
    <m/>
    <m/>
    <m/>
    <m/>
    <m/>
    <n v="381.13212996389893"/>
    <n v="82"/>
    <n v="513.49135135135134"/>
    <n v="595.49135135135134"/>
    <n v="976.62348131525027"/>
    <n v="135"/>
    <n v="478"/>
    <m/>
    <m/>
    <n v="6.75"/>
    <n v="100"/>
    <n v="0.82"/>
    <n v="0.12148148148148147"/>
    <n v="3.5407407407407407"/>
    <n v="2390"/>
    <n v="27"/>
    <n v="0.27"/>
    <n v="0.21484993780391271"/>
  </r>
  <r>
    <x v="17"/>
    <x v="0"/>
    <x v="1"/>
    <x v="0"/>
    <n v="4"/>
    <n v="2"/>
    <n v="1"/>
    <n v="20"/>
    <m/>
    <n v="100"/>
    <m/>
    <n v="48.9"/>
    <n v="13.7"/>
    <n v="92.6"/>
    <n v="155.19999999999999"/>
    <m/>
    <m/>
    <m/>
    <m/>
    <m/>
    <m/>
    <m/>
    <m/>
    <m/>
    <m/>
    <n v="299.14204545454538"/>
    <n v="68.5"/>
    <n v="401.26666666666659"/>
    <n v="469.76666666666659"/>
    <n v="768.90871212121192"/>
    <n v="111"/>
    <n v="437"/>
    <m/>
    <m/>
    <n v="5.55"/>
    <n v="100"/>
    <n v="0.68500000000000005"/>
    <n v="0.12342342342342344"/>
    <n v="3.9369369369369371"/>
    <n v="2185"/>
    <n v="27"/>
    <n v="0.27"/>
    <n v="0.18364607170099156"/>
  </r>
  <r>
    <x v="17"/>
    <x v="0"/>
    <x v="2"/>
    <x v="0"/>
    <n v="5"/>
    <n v="2"/>
    <n v="1"/>
    <n v="30"/>
    <m/>
    <n v="150"/>
    <m/>
    <n v="54.2"/>
    <n v="16.5"/>
    <n v="110.9"/>
    <n v="181.60000000000002"/>
    <m/>
    <m/>
    <m/>
    <m/>
    <m/>
    <m/>
    <m/>
    <m/>
    <m/>
    <m/>
    <n v="321.17162162162163"/>
    <n v="82.5"/>
    <n v="448.60590277777783"/>
    <n v="531.10590277777783"/>
    <n v="852.27752439939945"/>
    <n v="139"/>
    <n v="520"/>
    <m/>
    <m/>
    <n v="4.6333333333333337"/>
    <n v="150"/>
    <n v="0.55000000000000004"/>
    <n v="0.11870503597122302"/>
    <n v="3.7410071942446042"/>
    <n v="2600.0000000000005"/>
    <n v="6"/>
    <n v="0.04"/>
    <n v="0.17254073183760682"/>
  </r>
  <r>
    <x v="17"/>
    <x v="0"/>
    <x v="0"/>
    <x v="0"/>
    <n v="6"/>
    <n v="2"/>
    <n v="1"/>
    <n v="10"/>
    <m/>
    <n v="50"/>
    <m/>
    <n v="46.6"/>
    <n v="14.6"/>
    <n v="98.2"/>
    <n v="159.4"/>
    <m/>
    <m/>
    <m/>
    <m/>
    <m/>
    <m/>
    <m/>
    <m/>
    <m/>
    <m/>
    <n v="366.43730769230768"/>
    <n v="73"/>
    <n v="491.48090107737517"/>
    <n v="564.48090107737517"/>
    <n v="930.91820876968291"/>
    <n v="124"/>
    <n v="507"/>
    <m/>
    <m/>
    <n v="12.4"/>
    <n v="50"/>
    <n v="1.46"/>
    <n v="0.11774193548387096"/>
    <n v="4.088709677419355"/>
    <n v="2535"/>
    <n v="53"/>
    <n v="1.06"/>
    <n v="0.19387806748614406"/>
  </r>
  <r>
    <x v="17"/>
    <x v="0"/>
    <x v="0"/>
    <x v="0"/>
    <n v="7"/>
    <n v="3"/>
    <n v="1"/>
    <n v="10"/>
    <m/>
    <n v="49"/>
    <m/>
    <n v="23.3"/>
    <n v="7.6"/>
    <n v="48.8"/>
    <n v="79.699999999999989"/>
    <m/>
    <m/>
    <m/>
    <m/>
    <m/>
    <m/>
    <m/>
    <m/>
    <m/>
    <m/>
    <n v="237.53307392996109"/>
    <n v="37.24"/>
    <n v="297.54708171206221"/>
    <n v="334.78708171206222"/>
    <n v="572.32015564202334"/>
    <n v="55"/>
    <n v="212"/>
    <m/>
    <m/>
    <n v="5.5"/>
    <n v="49"/>
    <n v="0.76"/>
    <n v="0.13818181818181818"/>
    <n v="3.8545454545454545"/>
    <n v="1038.8"/>
    <n v="37"/>
    <n v="0.75510204081632648"/>
    <n v="0.28643346333467679"/>
  </r>
  <r>
    <x v="17"/>
    <x v="0"/>
    <x v="1"/>
    <x v="0"/>
    <n v="8"/>
    <n v="3"/>
    <n v="1"/>
    <n v="20"/>
    <m/>
    <n v="100"/>
    <m/>
    <n v="36.9"/>
    <n v="10.8"/>
    <n v="75.2"/>
    <n v="122.9"/>
    <m/>
    <m/>
    <m/>
    <m/>
    <m/>
    <m/>
    <m/>
    <m/>
    <m/>
    <m/>
    <n v="286.67080291970802"/>
    <n v="54"/>
    <n v="379.5264892268695"/>
    <n v="433.5264892268695"/>
    <n v="720.19729214657752"/>
    <n v="91"/>
    <n v="358"/>
    <m/>
    <m/>
    <n v="4.55"/>
    <n v="100"/>
    <n v="0.54"/>
    <n v="0.11868131868131869"/>
    <n v="3.9340659340659339"/>
    <n v="1789.9999999999998"/>
    <n v="5"/>
    <n v="0.05"/>
    <n v="0.21202597163512266"/>
  </r>
  <r>
    <x v="17"/>
    <x v="0"/>
    <x v="2"/>
    <x v="0"/>
    <n v="9"/>
    <n v="3"/>
    <n v="1"/>
    <n v="30"/>
    <m/>
    <n v="150"/>
    <m/>
    <n v="42.7"/>
    <n v="9.5"/>
    <n v="77.5"/>
    <n v="129.69999999999999"/>
    <m/>
    <m/>
    <m/>
    <m/>
    <m/>
    <m/>
    <m/>
    <m/>
    <m/>
    <m/>
    <n v="298.36289308176106"/>
    <n v="47.5"/>
    <n v="395.61268472906403"/>
    <n v="443.11268472906403"/>
    <n v="741.47557781082514"/>
    <n v="108"/>
    <n v="379"/>
    <m/>
    <m/>
    <n v="3.6"/>
    <n v="150"/>
    <n v="0.31666666666666665"/>
    <n v="8.7962962962962951E-2"/>
    <n v="3.5092592592592591"/>
    <n v="1895"/>
    <n v="8"/>
    <n v="5.3333333333333337E-2"/>
    <n v="0.2087665882475272"/>
  </r>
  <r>
    <x v="47"/>
    <x v="2"/>
    <x v="2"/>
    <x v="0"/>
    <n v="1"/>
    <n v="1"/>
    <n v="1"/>
    <n v="30"/>
    <m/>
    <n v="166"/>
    <m/>
    <n v="79"/>
    <n v="24"/>
    <n v="117"/>
    <n v="220"/>
    <m/>
    <m/>
    <m/>
    <m/>
    <m/>
    <m/>
    <m/>
    <m/>
    <m/>
    <m/>
    <n v="437.13333333333333"/>
    <n v="132.80000000000001"/>
    <n v="477.28571428571428"/>
    <n v="610.08571428571429"/>
    <n v="1047.2190476190476"/>
    <n v="161"/>
    <n v="710"/>
    <m/>
    <m/>
    <n v="5.3666666666666663"/>
    <n v="166"/>
    <n v="0.8"/>
    <n v="0.14906832298136649"/>
    <n v="4.4099378881987574"/>
    <n v="3928.6666666666661"/>
    <n v="5"/>
    <n v="3.0120481927710843E-2"/>
    <n v="0.12148796392814722"/>
  </r>
  <r>
    <x v="47"/>
    <x v="2"/>
    <x v="0"/>
    <x v="0"/>
    <n v="2"/>
    <n v="1"/>
    <n v="1"/>
    <n v="10"/>
    <m/>
    <n v="54"/>
    <m/>
    <n v="79.8"/>
    <n v="23.2"/>
    <n v="103.8"/>
    <n v="206.8"/>
    <m/>
    <m/>
    <m/>
    <m/>
    <m/>
    <m/>
    <m/>
    <m/>
    <m/>
    <m/>
    <n v="430.91999999999996"/>
    <n v="125.27999999999999"/>
    <n v="430.95535714285711"/>
    <n v="556.23535714285708"/>
    <n v="987.15535714285704"/>
    <n v="162"/>
    <n v="693"/>
    <m/>
    <m/>
    <n v="16.2"/>
    <n v="54"/>
    <n v="2.3199999999999998"/>
    <n v="0.14320987654320988"/>
    <n v="4.2777777777777777"/>
    <n v="3742.2"/>
    <n v="36"/>
    <n v="0.66666666666666663"/>
    <n v="0.11516096337524909"/>
  </r>
  <r>
    <x v="47"/>
    <x v="2"/>
    <x v="1"/>
    <x v="0"/>
    <n v="3"/>
    <n v="1"/>
    <n v="1"/>
    <n v="20"/>
    <m/>
    <n v="102"/>
    <m/>
    <n v="94.5"/>
    <n v="24.1"/>
    <n v="112.5"/>
    <n v="231.1"/>
    <m/>
    <m/>
    <m/>
    <m/>
    <m/>
    <m/>
    <m/>
    <m/>
    <m/>
    <m/>
    <n v="481.95"/>
    <n v="122.91000000000001"/>
    <n v="423.25819672131144"/>
    <n v="546.16819672131146"/>
    <n v="1028.1181967213115"/>
    <n v="173"/>
    <n v="1068"/>
    <m/>
    <m/>
    <n v="8.65"/>
    <n v="102"/>
    <n v="1.2050000000000001"/>
    <n v="0.1393063583815029"/>
    <n v="6.1734104046242777"/>
    <n v="5446.8"/>
    <n v="36"/>
    <n v="0.35294117647058826"/>
    <n v="7.7707680972554788E-2"/>
  </r>
  <r>
    <x v="47"/>
    <x v="2"/>
    <x v="1"/>
    <x v="0"/>
    <n v="4"/>
    <n v="2"/>
    <n v="1"/>
    <n v="20"/>
    <m/>
    <n v="101"/>
    <m/>
    <n v="69.599999999999994"/>
    <n v="18.399999999999999"/>
    <n v="86.72"/>
    <n v="174.72"/>
    <m/>
    <m/>
    <m/>
    <m/>
    <m/>
    <m/>
    <m/>
    <m/>
    <m/>
    <m/>
    <n v="351.47999999999996"/>
    <n v="92.919999999999987"/>
    <n v="395.89565217391305"/>
    <n v="488.81565217391301"/>
    <n v="840.29565217391303"/>
    <n v="126"/>
    <n v="518"/>
    <m/>
    <m/>
    <n v="6.3"/>
    <n v="101"/>
    <n v="0.91999999999999993"/>
    <n v="0.14603174603174601"/>
    <n v="4.1111111111111107"/>
    <n v="2615.8999999999996"/>
    <n v="11"/>
    <n v="0.10891089108910891"/>
    <n v="0.15134204372258614"/>
  </r>
  <r>
    <x v="47"/>
    <x v="2"/>
    <x v="2"/>
    <x v="0"/>
    <n v="5"/>
    <n v="2"/>
    <n v="1"/>
    <n v="30"/>
    <m/>
    <n v="151"/>
    <m/>
    <n v="91.9"/>
    <n v="25"/>
    <n v="121.8"/>
    <n v="238.7"/>
    <m/>
    <m/>
    <m/>
    <m/>
    <m/>
    <m/>
    <m/>
    <m/>
    <m/>
    <m/>
    <n v="462.56333333333333"/>
    <n v="125.83333333333334"/>
    <n v="487.2"/>
    <n v="613.0333333333333"/>
    <n v="1075.5966666666666"/>
    <n v="176"/>
    <n v="1125"/>
    <m/>
    <m/>
    <n v="5.8666666666666663"/>
    <n v="151"/>
    <n v="0.83333333333333337"/>
    <n v="0.14204545454545456"/>
    <n v="6.3920454545454541"/>
    <n v="5662.4999999999991"/>
    <n v="1"/>
    <n v="6.6225165562913907E-3"/>
    <n v="8.6039735099337766E-2"/>
  </r>
  <r>
    <x v="47"/>
    <x v="2"/>
    <x v="0"/>
    <x v="0"/>
    <n v="6"/>
    <n v="2"/>
    <n v="1"/>
    <n v="10"/>
    <m/>
    <n v="56"/>
    <m/>
    <n v="64.7"/>
    <n v="19.8"/>
    <n v="96"/>
    <n v="180.5"/>
    <m/>
    <m/>
    <m/>
    <m/>
    <m/>
    <m/>
    <m/>
    <m/>
    <m/>
    <m/>
    <n v="362.32000000000005"/>
    <n v="110.88"/>
    <n v="389.59223300970876"/>
    <n v="500.47223300970876"/>
    <n v="862.79223300970875"/>
    <n v="116"/>
    <n v="731"/>
    <m/>
    <m/>
    <n v="11.6"/>
    <n v="56"/>
    <n v="1.98"/>
    <n v="0.1706896551724138"/>
    <n v="6.3017241379310347"/>
    <n v="4093.5999999999995"/>
    <n v="30"/>
    <n v="0.5357142857142857"/>
    <n v="9.5171055552498732E-2"/>
  </r>
  <r>
    <x v="47"/>
    <x v="2"/>
    <x v="0"/>
    <x v="0"/>
    <n v="7"/>
    <n v="3"/>
    <n v="1"/>
    <n v="10"/>
    <m/>
    <n v="54"/>
    <m/>
    <n v="78.2"/>
    <n v="22.6"/>
    <n v="112"/>
    <n v="212.8"/>
    <m/>
    <m/>
    <m/>
    <m/>
    <m/>
    <m/>
    <m/>
    <m/>
    <m/>
    <m/>
    <n v="422.28000000000003"/>
    <n v="122.04"/>
    <n v="378.57851239669424"/>
    <n v="500.61851239669426"/>
    <n v="922.89851239669429"/>
    <n v="119"/>
    <n v="791"/>
    <m/>
    <m/>
    <n v="11.9"/>
    <n v="54"/>
    <n v="2.2600000000000002"/>
    <n v="0.18991596638655464"/>
    <n v="6.6470588235294121"/>
    <n v="4271.4000000000005"/>
    <n v="32"/>
    <n v="0.59259259259259256"/>
    <n v="8.8631013812027482E-2"/>
  </r>
  <r>
    <x v="47"/>
    <x v="2"/>
    <x v="1"/>
    <x v="0"/>
    <n v="8"/>
    <n v="3"/>
    <n v="1"/>
    <n v="20"/>
    <m/>
    <n v="106"/>
    <m/>
    <n v="98.6"/>
    <n v="25.8"/>
    <n v="132.5"/>
    <n v="256.89999999999998"/>
    <m/>
    <m/>
    <m/>
    <m/>
    <m/>
    <m/>
    <m/>
    <m/>
    <m/>
    <m/>
    <n v="522.57999999999993"/>
    <n v="136.74"/>
    <n v="493.60915492957747"/>
    <n v="630.34915492957748"/>
    <n v="1152.9291549295774"/>
    <n v="179"/>
    <n v="860"/>
    <m/>
    <m/>
    <n v="8.9499999999999993"/>
    <n v="106"/>
    <n v="1.29"/>
    <n v="0.14413407821229052"/>
    <n v="4.8044692737430168"/>
    <n v="4558"/>
    <n v="37"/>
    <n v="0.34905660377358488"/>
    <n v="0.10829511955453652"/>
  </r>
  <r>
    <x v="47"/>
    <x v="2"/>
    <x v="2"/>
    <x v="0"/>
    <n v="9"/>
    <n v="3"/>
    <n v="1"/>
    <n v="30"/>
    <m/>
    <n v="133"/>
    <m/>
    <n v="97.7"/>
    <n v="27"/>
    <n v="138.30000000000001"/>
    <n v="263"/>
    <m/>
    <m/>
    <m/>
    <m/>
    <m/>
    <m/>
    <m/>
    <m/>
    <m/>
    <m/>
    <n v="433.13666666666671"/>
    <n v="119.7"/>
    <n v="478.94496644295305"/>
    <n v="598.64496644295309"/>
    <n v="1031.7816331096196"/>
    <n v="192"/>
    <n v="1132"/>
    <m/>
    <m/>
    <n v="6.4"/>
    <n v="133"/>
    <n v="0.9"/>
    <n v="0.140625"/>
    <n v="5.895833333333333"/>
    <n v="5018.5333333333338"/>
    <n v="22"/>
    <n v="0.16541353383458646"/>
    <n v="9.5435246641041138E-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38">
  <r>
    <x v="0"/>
    <x v="0"/>
    <n v="1"/>
    <n v="2330"/>
    <n v="53.7"/>
    <n v="18.746243022756545"/>
  </r>
  <r>
    <x v="0"/>
    <x v="1"/>
    <m/>
    <n v="2006"/>
    <n v="47.5"/>
    <m/>
  </r>
  <r>
    <x v="0"/>
    <x v="1"/>
    <m/>
    <n v="1976"/>
    <n v="45"/>
    <m/>
  </r>
  <r>
    <x v="0"/>
    <x v="1"/>
    <m/>
    <n v="1888"/>
    <n v="41.2"/>
    <m/>
  </r>
  <r>
    <x v="0"/>
    <x v="1"/>
    <m/>
    <n v="1811"/>
    <n v="41.2"/>
    <m/>
  </r>
  <r>
    <x v="0"/>
    <x v="1"/>
    <m/>
    <n v="1781"/>
    <n v="37.5"/>
    <m/>
  </r>
  <r>
    <x v="0"/>
    <x v="2"/>
    <n v="2"/>
    <n v="2328"/>
    <n v="53.7"/>
    <n v="6.8471953578336633"/>
  </r>
  <r>
    <x v="0"/>
    <x v="1"/>
    <m/>
    <n v="2101"/>
    <n v="46.2"/>
    <m/>
  </r>
  <r>
    <x v="0"/>
    <x v="1"/>
    <m/>
    <n v="2250"/>
    <n v="52.5"/>
    <m/>
  </r>
  <r>
    <x v="0"/>
    <x v="1"/>
    <m/>
    <n v="2216"/>
    <n v="53.7"/>
    <m/>
  </r>
  <r>
    <x v="0"/>
    <x v="1"/>
    <m/>
    <n v="2086"/>
    <n v="48.7"/>
    <m/>
  </r>
  <r>
    <x v="0"/>
    <x v="1"/>
    <m/>
    <n v="2183"/>
    <n v="50"/>
    <m/>
  </r>
  <r>
    <x v="0"/>
    <x v="3"/>
    <n v="3"/>
    <n v="2325"/>
    <n v="53.7"/>
    <n v="17.654109589041099"/>
  </r>
  <r>
    <x v="0"/>
    <x v="1"/>
    <m/>
    <n v="1738"/>
    <n v="37.5"/>
    <m/>
  </r>
  <r>
    <x v="0"/>
    <x v="1"/>
    <m/>
    <n v="1897"/>
    <n v="38.700000000000003"/>
    <m/>
  </r>
  <r>
    <x v="0"/>
    <x v="1"/>
    <m/>
    <n v="2021"/>
    <n v="48.7"/>
    <m/>
  </r>
  <r>
    <x v="0"/>
    <x v="1"/>
    <m/>
    <n v="1979"/>
    <n v="45"/>
    <m/>
  </r>
  <r>
    <x v="0"/>
    <x v="1"/>
    <m/>
    <n v="1983"/>
    <n v="46.2"/>
    <m/>
  </r>
  <r>
    <x v="0"/>
    <x v="3"/>
    <n v="4"/>
    <n v="2347"/>
    <n v="53.7"/>
    <n v="8.9481544698101061"/>
  </r>
  <r>
    <x v="0"/>
    <x v="1"/>
    <m/>
    <n v="2094"/>
    <n v="51.2"/>
    <m/>
  </r>
  <r>
    <x v="0"/>
    <x v="1"/>
    <m/>
    <n v="2176"/>
    <n v="51.2"/>
    <m/>
  </r>
  <r>
    <x v="0"/>
    <x v="1"/>
    <m/>
    <n v="2046"/>
    <n v="47.5"/>
    <m/>
  </r>
  <r>
    <x v="0"/>
    <x v="1"/>
    <m/>
    <n v="2123"/>
    <n v="46.2"/>
    <m/>
  </r>
  <r>
    <x v="0"/>
    <x v="1"/>
    <m/>
    <n v="2230"/>
    <n v="51.2"/>
    <m/>
  </r>
  <r>
    <x v="0"/>
    <x v="0"/>
    <n v="5"/>
    <n v="2340"/>
    <n v="53.7"/>
    <n v="25.69352425731994"/>
  </r>
  <r>
    <x v="0"/>
    <x v="1"/>
    <m/>
    <n v="1890"/>
    <n v="37.5"/>
    <m/>
  </r>
  <r>
    <x v="0"/>
    <x v="1"/>
    <m/>
    <n v="1753"/>
    <n v="35"/>
    <m/>
  </r>
  <r>
    <x v="0"/>
    <x v="1"/>
    <m/>
    <n v="1917"/>
    <n v="40"/>
    <m/>
  </r>
  <r>
    <x v="0"/>
    <x v="1"/>
    <m/>
    <n v="1544"/>
    <n v="28.7"/>
    <m/>
  </r>
  <r>
    <x v="0"/>
    <x v="1"/>
    <m/>
    <n v="1588"/>
    <n v="35"/>
    <m/>
  </r>
  <r>
    <x v="0"/>
    <x v="2"/>
    <n v="6"/>
    <n v="2339"/>
    <n v="53.7"/>
    <n v="6.6129032258064591"/>
  </r>
  <r>
    <x v="0"/>
    <x v="1"/>
    <m/>
    <n v="2117"/>
    <n v="50"/>
    <m/>
  </r>
  <r>
    <x v="0"/>
    <x v="1"/>
    <m/>
    <n v="2240"/>
    <n v="53.7"/>
    <m/>
  </r>
  <r>
    <x v="0"/>
    <x v="1"/>
    <m/>
    <n v="2242"/>
    <n v="52.5"/>
    <m/>
  </r>
  <r>
    <x v="0"/>
    <x v="1"/>
    <m/>
    <n v="2138"/>
    <n v="46.2"/>
    <m/>
  </r>
  <r>
    <x v="0"/>
    <x v="1"/>
    <m/>
    <n v="2264"/>
    <n v="52.5"/>
    <m/>
  </r>
  <r>
    <x v="0"/>
    <x v="2"/>
    <n v="7"/>
    <n v="2373"/>
    <n v="53.7"/>
    <n v="6.8130939809926154"/>
  </r>
  <r>
    <x v="0"/>
    <x v="1"/>
    <m/>
    <n v="2206"/>
    <n v="50"/>
    <m/>
  </r>
  <r>
    <x v="0"/>
    <x v="1"/>
    <m/>
    <n v="2250"/>
    <n v="50"/>
    <m/>
  </r>
  <r>
    <x v="0"/>
    <x v="1"/>
    <m/>
    <n v="2223"/>
    <n v="51.2"/>
    <m/>
  </r>
  <r>
    <x v="0"/>
    <x v="1"/>
    <m/>
    <n v="2037"/>
    <n v="45"/>
    <m/>
  </r>
  <r>
    <x v="0"/>
    <x v="1"/>
    <m/>
    <n v="2315"/>
    <n v="53.7"/>
    <m/>
  </r>
  <r>
    <x v="0"/>
    <x v="3"/>
    <n v="8"/>
    <n v="2362"/>
    <n v="53.7"/>
    <n v="9.1790727350063879"/>
  </r>
  <r>
    <x v="0"/>
    <x v="1"/>
    <m/>
    <n v="2147"/>
    <n v="46.2"/>
    <m/>
  </r>
  <r>
    <x v="0"/>
    <x v="1"/>
    <m/>
    <n v="2196"/>
    <n v="48.7"/>
    <m/>
  </r>
  <r>
    <x v="0"/>
    <x v="1"/>
    <m/>
    <n v="2244"/>
    <n v="53.7"/>
    <m/>
  </r>
  <r>
    <x v="0"/>
    <x v="1"/>
    <m/>
    <n v="2076"/>
    <n v="47.5"/>
    <m/>
  </r>
  <r>
    <x v="0"/>
    <x v="1"/>
    <m/>
    <n v="2013"/>
    <n v="47.5"/>
    <m/>
  </r>
  <r>
    <x v="0"/>
    <x v="0"/>
    <n v="9"/>
    <n v="2340"/>
    <n v="53.7"/>
    <n v="24.262574595055415"/>
  </r>
  <r>
    <x v="0"/>
    <x v="1"/>
    <m/>
    <n v="1849"/>
    <n v="40"/>
    <m/>
  </r>
  <r>
    <x v="0"/>
    <x v="1"/>
    <m/>
    <n v="1702"/>
    <n v="36.200000000000003"/>
    <m/>
  </r>
  <r>
    <x v="0"/>
    <x v="1"/>
    <m/>
    <n v="1716"/>
    <n v="31.2"/>
    <m/>
  </r>
  <r>
    <x v="0"/>
    <x v="1"/>
    <m/>
    <n v="1958"/>
    <n v="47.5"/>
    <m/>
  </r>
  <r>
    <x v="0"/>
    <x v="1"/>
    <m/>
    <n v="1659"/>
    <n v="37.5"/>
    <m/>
  </r>
  <r>
    <x v="0"/>
    <x v="1"/>
    <m/>
    <n v="2352"/>
    <n v="53.7"/>
    <m/>
  </r>
  <r>
    <x v="1"/>
    <x v="0"/>
    <n v="1"/>
    <n v="2459"/>
    <n v="53.7"/>
    <n v="84.932735426008975"/>
  </r>
  <r>
    <x v="1"/>
    <x v="1"/>
    <m/>
    <n v="464"/>
    <n v="8.6999999999999993"/>
    <m/>
  </r>
  <r>
    <x v="1"/>
    <x v="1"/>
    <m/>
    <n v="330"/>
    <n v="7.5"/>
    <m/>
  </r>
  <r>
    <x v="1"/>
    <x v="1"/>
    <m/>
    <n v="203"/>
    <n v="7.5"/>
    <m/>
  </r>
  <r>
    <x v="1"/>
    <x v="1"/>
    <m/>
    <n v="446"/>
    <n v="7.5"/>
    <m/>
  </r>
  <r>
    <x v="1"/>
    <x v="1"/>
    <m/>
    <n v="405"/>
    <n v="5"/>
    <m/>
  </r>
  <r>
    <x v="1"/>
    <x v="2"/>
    <n v="2"/>
    <n v="2447"/>
    <n v="55"/>
    <n v="55.240255722829446"/>
  </r>
  <r>
    <x v="1"/>
    <x v="1"/>
    <m/>
    <n v="1187"/>
    <n v="26.2"/>
    <m/>
  </r>
  <r>
    <x v="1"/>
    <x v="1"/>
    <m/>
    <n v="1240"/>
    <n v="27.5"/>
    <m/>
  </r>
  <r>
    <x v="1"/>
    <x v="1"/>
    <m/>
    <n v="1140"/>
    <n v="25"/>
    <m/>
  </r>
  <r>
    <x v="1"/>
    <x v="1"/>
    <m/>
    <n v="992"/>
    <n v="15"/>
    <m/>
  </r>
  <r>
    <x v="1"/>
    <x v="1"/>
    <m/>
    <n v="867"/>
    <n v="18.7"/>
    <m/>
  </r>
  <r>
    <x v="1"/>
    <x v="3"/>
    <n v="3"/>
    <n v="2402"/>
    <n v="52.5"/>
    <n v="85.848585690515804"/>
  </r>
  <r>
    <x v="1"/>
    <x v="1"/>
    <m/>
    <n v="271"/>
    <n v="11.2"/>
    <m/>
  </r>
  <r>
    <x v="1"/>
    <x v="1"/>
    <m/>
    <n v="502"/>
    <n v="8.6999999999999993"/>
    <m/>
  </r>
  <r>
    <x v="1"/>
    <x v="1"/>
    <m/>
    <n v="460"/>
    <n v="12.5"/>
    <m/>
  </r>
  <r>
    <x v="1"/>
    <x v="1"/>
    <m/>
    <n v="306"/>
    <n v="10"/>
    <m/>
  </r>
  <r>
    <x v="1"/>
    <x v="1"/>
    <m/>
    <n v="162"/>
    <n v="2.5"/>
    <m/>
  </r>
  <r>
    <x v="1"/>
    <x v="3"/>
    <n v="4"/>
    <n v="2406"/>
    <n v="52.5"/>
    <n v="78.023715415019751"/>
  </r>
  <r>
    <x v="1"/>
    <x v="1"/>
    <m/>
    <n v="664"/>
    <n v="8.6999999999999993"/>
    <m/>
  </r>
  <r>
    <x v="1"/>
    <x v="1"/>
    <m/>
    <n v="666"/>
    <n v="12.5"/>
    <m/>
  </r>
  <r>
    <x v="1"/>
    <x v="1"/>
    <m/>
    <n v="418"/>
    <n v="8.6999999999999993"/>
    <m/>
  </r>
  <r>
    <x v="1"/>
    <x v="1"/>
    <m/>
    <n v="272"/>
    <n v="5"/>
    <m/>
  </r>
  <r>
    <x v="1"/>
    <x v="1"/>
    <m/>
    <n v="621"/>
    <n v="7.5"/>
    <m/>
  </r>
  <r>
    <x v="1"/>
    <x v="0"/>
    <n v="5"/>
    <n v="2401"/>
    <n v="52.5"/>
    <n v="91.872909698996651"/>
  </r>
  <r>
    <x v="1"/>
    <x v="1"/>
    <m/>
    <n v="210"/>
    <n v="2.5"/>
    <m/>
  </r>
  <r>
    <x v="1"/>
    <x v="1"/>
    <m/>
    <n v="240"/>
    <n v="5"/>
    <m/>
  </r>
  <r>
    <x v="1"/>
    <x v="1"/>
    <m/>
    <n v="238"/>
    <n v="2.5"/>
    <m/>
  </r>
  <r>
    <x v="1"/>
    <x v="1"/>
    <m/>
    <n v="109"/>
    <n v="3.7"/>
    <m/>
  </r>
  <r>
    <x v="1"/>
    <x v="1"/>
    <m/>
    <n v="175"/>
    <n v="1.2"/>
    <m/>
  </r>
  <r>
    <x v="1"/>
    <x v="2"/>
    <n v="6"/>
    <n v="2383"/>
    <n v="53.7"/>
    <n v="65.444982116557952"/>
  </r>
  <r>
    <x v="1"/>
    <x v="1"/>
    <m/>
    <n v="835"/>
    <n v="13.7"/>
    <m/>
  </r>
  <r>
    <x v="1"/>
    <x v="1"/>
    <m/>
    <n v="859"/>
    <n v="15"/>
    <m/>
  </r>
  <r>
    <x v="1"/>
    <x v="1"/>
    <m/>
    <n v="1046"/>
    <n v="20"/>
    <m/>
  </r>
  <r>
    <x v="1"/>
    <x v="1"/>
    <m/>
    <n v="685"/>
    <n v="8.6999999999999993"/>
    <m/>
  </r>
  <r>
    <x v="1"/>
    <x v="1"/>
    <m/>
    <n v="681"/>
    <n v="7.5"/>
    <m/>
  </r>
  <r>
    <x v="1"/>
    <x v="2"/>
    <n v="7"/>
    <n v="2370"/>
    <n v="52.5"/>
    <n v="57.479312539783578"/>
  </r>
  <r>
    <x v="1"/>
    <x v="1"/>
    <m/>
    <n v="1319"/>
    <n v="28.7"/>
    <m/>
  </r>
  <r>
    <x v="1"/>
    <x v="1"/>
    <m/>
    <n v="1013"/>
    <n v="16.2"/>
    <m/>
  </r>
  <r>
    <x v="1"/>
    <x v="1"/>
    <m/>
    <n v="690"/>
    <n v="15"/>
    <m/>
  </r>
  <r>
    <x v="1"/>
    <x v="1"/>
    <m/>
    <n v="1008"/>
    <n v="22.5"/>
    <m/>
  </r>
  <r>
    <x v="1"/>
    <x v="1"/>
    <m/>
    <n v="980"/>
    <n v="21.2"/>
    <m/>
  </r>
  <r>
    <x v="1"/>
    <x v="3"/>
    <n v="8"/>
    <n v="2343"/>
    <n v="52.5"/>
    <n v="73.449226203095179"/>
  </r>
  <r>
    <x v="1"/>
    <x v="1"/>
    <m/>
    <n v="574"/>
    <n v="13.7"/>
    <m/>
  </r>
  <r>
    <x v="1"/>
    <x v="1"/>
    <m/>
    <n v="946"/>
    <n v="20"/>
    <m/>
  </r>
  <r>
    <x v="1"/>
    <x v="1"/>
    <m/>
    <n v="582"/>
    <n v="7.5"/>
    <m/>
  </r>
  <r>
    <x v="1"/>
    <x v="1"/>
    <m/>
    <n v="445"/>
    <n v="12.5"/>
    <m/>
  </r>
  <r>
    <x v="1"/>
    <x v="1"/>
    <m/>
    <n v="584"/>
    <n v="15"/>
    <m/>
  </r>
  <r>
    <x v="1"/>
    <x v="0"/>
    <n v="9"/>
    <n v="2374"/>
    <n v="52.5"/>
    <n v="88.12039570616713"/>
  </r>
  <r>
    <x v="1"/>
    <x v="1"/>
    <m/>
    <n v="330"/>
    <n v="5"/>
    <m/>
  </r>
  <r>
    <x v="1"/>
    <x v="1"/>
    <m/>
    <n v="439"/>
    <n v="8.6999999999999993"/>
    <m/>
  </r>
  <r>
    <x v="1"/>
    <x v="1"/>
    <m/>
    <n v="156"/>
    <n v="3.7"/>
    <m/>
  </r>
  <r>
    <x v="1"/>
    <x v="1"/>
    <m/>
    <n v="262"/>
    <n v="5"/>
    <m/>
  </r>
  <r>
    <x v="1"/>
    <x v="1"/>
    <m/>
    <n v="224"/>
    <n v="7.5"/>
    <m/>
  </r>
  <r>
    <x v="1"/>
    <x v="1"/>
    <m/>
    <n v="2377"/>
    <n v="53.7"/>
    <m/>
  </r>
  <r>
    <x v="2"/>
    <x v="0"/>
    <n v="1"/>
    <n v="2155"/>
    <n v="53.7"/>
    <n v="94.997675499767553"/>
  </r>
  <r>
    <x v="2"/>
    <x v="1"/>
    <m/>
    <n v="94"/>
    <n v="3.7"/>
    <m/>
  </r>
  <r>
    <x v="2"/>
    <x v="1"/>
    <m/>
    <n v="113"/>
    <n v="6.2"/>
    <m/>
  </r>
  <r>
    <x v="2"/>
    <x v="1"/>
    <m/>
    <n v="115"/>
    <n v="1.2"/>
    <m/>
  </r>
  <r>
    <x v="2"/>
    <x v="1"/>
    <m/>
    <n v="67"/>
    <n v="1.2"/>
    <m/>
  </r>
  <r>
    <x v="2"/>
    <x v="1"/>
    <m/>
    <n v="149"/>
    <n v="3.7"/>
    <m/>
  </r>
  <r>
    <x v="2"/>
    <x v="2"/>
    <n v="2"/>
    <n v="2147"/>
    <n v="53.7"/>
    <n v="79.180633147113582"/>
  </r>
  <r>
    <x v="2"/>
    <x v="1"/>
    <m/>
    <n v="503"/>
    <n v="10"/>
    <m/>
  </r>
  <r>
    <x v="2"/>
    <x v="1"/>
    <m/>
    <n v="570"/>
    <n v="13.7"/>
    <m/>
  </r>
  <r>
    <x v="2"/>
    <x v="1"/>
    <m/>
    <n v="272"/>
    <n v="7.5"/>
    <m/>
  </r>
  <r>
    <x v="2"/>
    <x v="1"/>
    <m/>
    <n v="444"/>
    <n v="8.6999999999999993"/>
    <m/>
  </r>
  <r>
    <x v="2"/>
    <x v="1"/>
    <m/>
    <n v="447"/>
    <n v="12.5"/>
    <m/>
  </r>
  <r>
    <x v="2"/>
    <x v="3"/>
    <n v="3"/>
    <n v="2149"/>
    <n v="52.5"/>
    <n v="92.083623693379792"/>
  </r>
  <r>
    <x v="2"/>
    <x v="1"/>
    <m/>
    <n v="152"/>
    <n v="2.5"/>
    <m/>
  </r>
  <r>
    <x v="2"/>
    <x v="1"/>
    <m/>
    <n v="284"/>
    <n v="5"/>
    <m/>
  </r>
  <r>
    <x v="2"/>
    <x v="1"/>
    <m/>
    <n v="157"/>
    <n v="2.5"/>
    <m/>
  </r>
  <r>
    <x v="2"/>
    <x v="1"/>
    <m/>
    <n v="92"/>
    <n v="1.2"/>
    <m/>
  </r>
  <r>
    <x v="2"/>
    <x v="1"/>
    <m/>
    <n v="167"/>
    <n v="3.7"/>
    <m/>
  </r>
  <r>
    <x v="2"/>
    <x v="3"/>
    <n v="4"/>
    <n v="2156"/>
    <n v="55"/>
    <n v="89.321561338289968"/>
  </r>
  <r>
    <x v="2"/>
    <x v="1"/>
    <m/>
    <n v="292"/>
    <n v="3.7"/>
    <m/>
  </r>
  <r>
    <x v="2"/>
    <x v="1"/>
    <m/>
    <n v="360"/>
    <n v="7.5"/>
    <m/>
  </r>
  <r>
    <x v="2"/>
    <x v="1"/>
    <m/>
    <n v="226"/>
    <n v="3.7"/>
    <m/>
  </r>
  <r>
    <x v="2"/>
    <x v="1"/>
    <m/>
    <n v="177"/>
    <n v="6.2"/>
    <m/>
  </r>
  <r>
    <x v="2"/>
    <x v="1"/>
    <m/>
    <n v="94"/>
    <n v="7.5"/>
    <m/>
  </r>
  <r>
    <x v="2"/>
    <x v="0"/>
    <n v="5"/>
    <n v="2148"/>
    <n v="52.5"/>
    <n v="96.337505795085761"/>
  </r>
  <r>
    <x v="2"/>
    <x v="1"/>
    <m/>
    <n v="174"/>
    <n v="2.5"/>
    <m/>
  </r>
  <r>
    <x v="2"/>
    <x v="1"/>
    <m/>
    <n v="67"/>
    <n v="1.2"/>
    <m/>
  </r>
  <r>
    <x v="2"/>
    <x v="1"/>
    <m/>
    <n v="45"/>
    <n v="1.2"/>
    <m/>
  </r>
  <r>
    <x v="2"/>
    <x v="1"/>
    <m/>
    <n v="42"/>
    <n v="2.5"/>
    <m/>
  </r>
  <r>
    <x v="2"/>
    <x v="1"/>
    <m/>
    <n v="67"/>
    <n v="1.2"/>
    <m/>
  </r>
  <r>
    <x v="2"/>
    <x v="2"/>
    <n v="6"/>
    <n v="2166"/>
    <n v="52.5"/>
    <n v="89.017261219792871"/>
  </r>
  <r>
    <x v="2"/>
    <x v="1"/>
    <m/>
    <n v="270"/>
    <n v="10"/>
    <m/>
  </r>
  <r>
    <x v="2"/>
    <x v="1"/>
    <m/>
    <n v="271"/>
    <n v="1.2"/>
    <m/>
  </r>
  <r>
    <x v="2"/>
    <x v="1"/>
    <m/>
    <n v="216"/>
    <n v="3.7"/>
    <m/>
  </r>
  <r>
    <x v="2"/>
    <x v="1"/>
    <m/>
    <n v="270"/>
    <n v="5"/>
    <m/>
  </r>
  <r>
    <x v="2"/>
    <x v="1"/>
    <m/>
    <n v="166"/>
    <n v="5"/>
    <m/>
  </r>
  <r>
    <x v="2"/>
    <x v="2"/>
    <n v="7"/>
    <n v="2179"/>
    <n v="53.7"/>
    <n v="69.981549815498155"/>
  </r>
  <r>
    <x v="2"/>
    <x v="1"/>
    <m/>
    <n v="589"/>
    <n v="15"/>
    <m/>
  </r>
  <r>
    <x v="2"/>
    <x v="1"/>
    <m/>
    <n v="538"/>
    <n v="11.2"/>
    <m/>
  </r>
  <r>
    <x v="2"/>
    <x v="1"/>
    <m/>
    <n v="901"/>
    <n v="18.7"/>
    <m/>
  </r>
  <r>
    <x v="2"/>
    <x v="1"/>
    <m/>
    <n v="850"/>
    <n v="20"/>
    <m/>
  </r>
  <r>
    <x v="2"/>
    <x v="1"/>
    <m/>
    <n v="376"/>
    <n v="3.7"/>
    <m/>
  </r>
  <r>
    <x v="2"/>
    <x v="3"/>
    <n v="8"/>
    <n v="2157"/>
    <n v="55"/>
    <n v="86.48897058823529"/>
  </r>
  <r>
    <x v="2"/>
    <x v="1"/>
    <m/>
    <n v="363"/>
    <n v="7.5"/>
    <m/>
  </r>
  <r>
    <x v="2"/>
    <x v="1"/>
    <m/>
    <n v="393"/>
    <n v="11.2"/>
    <m/>
  </r>
  <r>
    <x v="2"/>
    <x v="1"/>
    <m/>
    <n v="153"/>
    <n v="5"/>
    <m/>
  </r>
  <r>
    <x v="2"/>
    <x v="1"/>
    <m/>
    <n v="205"/>
    <n v="7.5"/>
    <m/>
  </r>
  <r>
    <x v="2"/>
    <x v="1"/>
    <m/>
    <n v="356"/>
    <n v="7.5"/>
    <m/>
  </r>
  <r>
    <x v="2"/>
    <x v="0"/>
    <n v="9"/>
    <n v="2195"/>
    <n v="53.7"/>
    <n v="97.241063244729617"/>
  </r>
  <r>
    <x v="2"/>
    <x v="1"/>
    <m/>
    <n v="51"/>
    <n v="1.2"/>
    <m/>
  </r>
  <r>
    <x v="2"/>
    <x v="1"/>
    <m/>
    <n v="119"/>
    <n v="3.7"/>
    <m/>
  </r>
  <r>
    <x v="2"/>
    <x v="1"/>
    <m/>
    <n v="34"/>
    <n v="1.2"/>
    <m/>
  </r>
  <r>
    <x v="2"/>
    <x v="1"/>
    <m/>
    <n v="42"/>
    <n v="2.5"/>
    <m/>
  </r>
  <r>
    <x v="2"/>
    <x v="1"/>
    <m/>
    <n v="55"/>
    <n v="1.2"/>
    <m/>
  </r>
  <r>
    <x v="2"/>
    <x v="1"/>
    <m/>
    <n v="2169"/>
    <n v="53.7"/>
    <m/>
  </r>
  <r>
    <x v="3"/>
    <x v="0"/>
    <n v="1"/>
    <n v="2069"/>
    <n v="53.7"/>
    <n v="94.992791926958191"/>
  </r>
  <r>
    <x v="3"/>
    <x v="1"/>
    <m/>
    <n v="140"/>
    <n v="6.2"/>
    <m/>
  </r>
  <r>
    <x v="3"/>
    <x v="1"/>
    <m/>
    <n v="129"/>
    <n v="2.5"/>
    <m/>
  </r>
  <r>
    <x v="3"/>
    <x v="1"/>
    <m/>
    <n v="85"/>
    <n v="5"/>
    <m/>
  </r>
  <r>
    <x v="3"/>
    <x v="1"/>
    <m/>
    <n v="58"/>
    <n v="3.7"/>
    <m/>
  </r>
  <r>
    <x v="3"/>
    <x v="1"/>
    <m/>
    <n v="109"/>
    <n v="3.7"/>
    <m/>
  </r>
  <r>
    <x v="3"/>
    <x v="2"/>
    <n v="2"/>
    <n v="2093"/>
    <n v="53.7"/>
    <n v="84.324970131421736"/>
  </r>
  <r>
    <x v="3"/>
    <x v="1"/>
    <m/>
    <n v="410"/>
    <n v="7.5"/>
    <m/>
  </r>
  <r>
    <x v="3"/>
    <x v="1"/>
    <m/>
    <n v="192"/>
    <n v="8.6999999999999993"/>
    <m/>
  </r>
  <r>
    <x v="3"/>
    <x v="1"/>
    <m/>
    <n v="293"/>
    <n v="7.5"/>
    <m/>
  </r>
  <r>
    <x v="3"/>
    <x v="1"/>
    <m/>
    <n v="337"/>
    <n v="7.5"/>
    <m/>
  </r>
  <r>
    <x v="3"/>
    <x v="1"/>
    <m/>
    <n v="408"/>
    <n v="5"/>
    <m/>
  </r>
  <r>
    <x v="3"/>
    <x v="3"/>
    <n v="3"/>
    <n v="2092"/>
    <n v="53.7"/>
    <n v="94.255775184567753"/>
  </r>
  <r>
    <x v="3"/>
    <x v="1"/>
    <m/>
    <n v="88"/>
    <n v="5"/>
    <m/>
  </r>
  <r>
    <x v="3"/>
    <x v="1"/>
    <m/>
    <n v="142"/>
    <n v="6.2"/>
    <m/>
  </r>
  <r>
    <x v="3"/>
    <x v="1"/>
    <m/>
    <n v="139"/>
    <n v="7.5"/>
    <m/>
  </r>
  <r>
    <x v="3"/>
    <x v="1"/>
    <m/>
    <n v="153"/>
    <n v="5"/>
    <m/>
  </r>
  <r>
    <x v="3"/>
    <x v="1"/>
    <m/>
    <n v="81"/>
    <n v="2.5"/>
    <m/>
  </r>
  <r>
    <x v="3"/>
    <x v="3"/>
    <n v="4"/>
    <n v="2107"/>
    <n v="53.7"/>
    <n v="87.671755725190835"/>
  </r>
  <r>
    <x v="3"/>
    <x v="1"/>
    <m/>
    <n v="385"/>
    <n v="7.5"/>
    <m/>
  </r>
  <r>
    <x v="3"/>
    <x v="1"/>
    <m/>
    <n v="284"/>
    <n v="3.7"/>
    <m/>
  </r>
  <r>
    <x v="3"/>
    <x v="1"/>
    <m/>
    <n v="250"/>
    <n v="11.2"/>
    <m/>
  </r>
  <r>
    <x v="3"/>
    <x v="1"/>
    <m/>
    <n v="203"/>
    <n v="6.2"/>
    <m/>
  </r>
  <r>
    <x v="3"/>
    <x v="1"/>
    <m/>
    <n v="170"/>
    <n v="3.7"/>
    <m/>
  </r>
  <r>
    <x v="3"/>
    <x v="0"/>
    <n v="5"/>
    <n v="2085"/>
    <n v="55"/>
    <n v="93.761379971250591"/>
  </r>
  <r>
    <x v="3"/>
    <x v="1"/>
    <m/>
    <n v="161"/>
    <n v="3.7"/>
    <m/>
  </r>
  <r>
    <x v="3"/>
    <x v="1"/>
    <m/>
    <n v="221"/>
    <n v="5"/>
    <m/>
  </r>
  <r>
    <x v="3"/>
    <x v="1"/>
    <m/>
    <n v="72"/>
    <n v="3.7"/>
    <m/>
  </r>
  <r>
    <x v="3"/>
    <x v="1"/>
    <m/>
    <n v="101"/>
    <n v="1.2"/>
    <m/>
  </r>
  <r>
    <x v="3"/>
    <x v="1"/>
    <m/>
    <n v="96"/>
    <n v="6.2"/>
    <m/>
  </r>
  <r>
    <x v="3"/>
    <x v="2"/>
    <n v="6"/>
    <n v="2089"/>
    <n v="53.7"/>
    <n v="93.153497254714722"/>
  </r>
  <r>
    <x v="3"/>
    <x v="1"/>
    <m/>
    <n v="189"/>
    <n v="5"/>
    <m/>
  </r>
  <r>
    <x v="3"/>
    <x v="1"/>
    <m/>
    <n v="160"/>
    <n v="2.5"/>
    <m/>
  </r>
  <r>
    <x v="3"/>
    <x v="1"/>
    <m/>
    <n v="72"/>
    <n v="5"/>
    <m/>
  </r>
  <r>
    <x v="3"/>
    <x v="1"/>
    <m/>
    <n v="147"/>
    <n v="6.2"/>
    <m/>
  </r>
  <r>
    <x v="3"/>
    <x v="1"/>
    <m/>
    <n v="149"/>
    <n v="2.5"/>
    <m/>
  </r>
  <r>
    <x v="3"/>
    <x v="2"/>
    <n v="7"/>
    <n v="2100"/>
    <n v="51.2"/>
    <n v="73.165159447881962"/>
  </r>
  <r>
    <x v="3"/>
    <x v="1"/>
    <m/>
    <n v="402"/>
    <n v="10"/>
    <m/>
  </r>
  <r>
    <x v="3"/>
    <x v="1"/>
    <m/>
    <n v="459"/>
    <n v="12.5"/>
    <m/>
  </r>
  <r>
    <x v="3"/>
    <x v="1"/>
    <m/>
    <n v="775"/>
    <n v="20"/>
    <m/>
  </r>
  <r>
    <x v="3"/>
    <x v="1"/>
    <m/>
    <n v="745"/>
    <n v="13.7"/>
    <m/>
  </r>
  <r>
    <x v="3"/>
    <x v="1"/>
    <m/>
    <n v="438"/>
    <n v="8.6999999999999993"/>
    <m/>
  </r>
  <r>
    <x v="3"/>
    <x v="3"/>
    <n v="8"/>
    <n v="2102"/>
    <n v="51.2"/>
    <n v="91.09837631327602"/>
  </r>
  <r>
    <x v="3"/>
    <x v="1"/>
    <m/>
    <n v="248"/>
    <n v="3.7"/>
    <m/>
  </r>
  <r>
    <x v="3"/>
    <x v="1"/>
    <m/>
    <n v="285"/>
    <n v="5"/>
    <m/>
  </r>
  <r>
    <x v="3"/>
    <x v="1"/>
    <m/>
    <n v="116"/>
    <n v="6.2"/>
    <m/>
  </r>
  <r>
    <x v="3"/>
    <x v="1"/>
    <m/>
    <n v="160"/>
    <n v="8.6999999999999993"/>
    <m/>
  </r>
  <r>
    <x v="3"/>
    <x v="1"/>
    <m/>
    <n v="123"/>
    <n v="1.2"/>
    <m/>
  </r>
  <r>
    <x v="3"/>
    <x v="0"/>
    <n v="9"/>
    <n v="2086"/>
    <n v="51.2"/>
    <n v="95.070187960980263"/>
  </r>
  <r>
    <x v="3"/>
    <x v="1"/>
    <m/>
    <n v="84"/>
    <n v="2.5"/>
    <m/>
  </r>
  <r>
    <x v="3"/>
    <x v="1"/>
    <m/>
    <n v="129"/>
    <n v="3.7"/>
    <m/>
  </r>
  <r>
    <x v="3"/>
    <x v="1"/>
    <m/>
    <n v="114"/>
    <n v="3.7"/>
    <m/>
  </r>
  <r>
    <x v="3"/>
    <x v="1"/>
    <m/>
    <n v="99"/>
    <n v="6.2"/>
    <m/>
  </r>
  <r>
    <x v="3"/>
    <x v="1"/>
    <m/>
    <n v="92"/>
    <n v="2.5"/>
    <m/>
  </r>
  <r>
    <x v="3"/>
    <x v="1"/>
    <m/>
    <n v="2117"/>
    <n v="52.5"/>
    <m/>
  </r>
  <r>
    <x v="4"/>
    <x v="0"/>
    <n v="1"/>
    <n v="1993"/>
    <n v="51.2"/>
    <n v="89.907569323007735"/>
  </r>
  <r>
    <x v="4"/>
    <x v="1"/>
    <m/>
    <n v="257"/>
    <n v="5"/>
    <m/>
  </r>
  <r>
    <x v="4"/>
    <x v="1"/>
    <m/>
    <n v="260"/>
    <n v="5"/>
    <m/>
  </r>
  <r>
    <x v="4"/>
    <x v="1"/>
    <m/>
    <n v="111"/>
    <n v="3.7"/>
    <m/>
  </r>
  <r>
    <x v="4"/>
    <x v="1"/>
    <m/>
    <n v="200"/>
    <n v="6.2"/>
    <m/>
  </r>
  <r>
    <x v="4"/>
    <x v="1"/>
    <m/>
    <n v="182"/>
    <n v="7.5"/>
    <m/>
  </r>
  <r>
    <x v="4"/>
    <x v="2"/>
    <n v="2"/>
    <n v="2010"/>
    <n v="51.2"/>
    <n v="87.647501883002761"/>
  </r>
  <r>
    <x v="4"/>
    <x v="1"/>
    <m/>
    <n v="257"/>
    <n v="8.6999999999999993"/>
    <m/>
  </r>
  <r>
    <x v="4"/>
    <x v="1"/>
    <m/>
    <n v="252"/>
    <n v="7.5"/>
    <m/>
  </r>
  <r>
    <x v="4"/>
    <x v="1"/>
    <m/>
    <n v="206"/>
    <n v="6.2"/>
    <m/>
  </r>
  <r>
    <x v="4"/>
    <x v="1"/>
    <m/>
    <n v="333"/>
    <n v="7.5"/>
    <m/>
  </r>
  <r>
    <x v="4"/>
    <x v="1"/>
    <m/>
    <n v="182"/>
    <n v="3.7"/>
    <m/>
  </r>
  <r>
    <x v="4"/>
    <x v="3"/>
    <n v="3"/>
    <n v="1973"/>
    <n v="51.2"/>
    <n v="93.601220752797559"/>
  </r>
  <r>
    <x v="4"/>
    <x v="1"/>
    <m/>
    <n v="166"/>
    <n v="6.2"/>
    <m/>
  </r>
  <r>
    <x v="4"/>
    <x v="1"/>
    <m/>
    <n v="131"/>
    <n v="3.7"/>
    <m/>
  </r>
  <r>
    <x v="4"/>
    <x v="1"/>
    <m/>
    <n v="168"/>
    <n v="5"/>
    <m/>
  </r>
  <r>
    <x v="4"/>
    <x v="1"/>
    <m/>
    <n v="81"/>
    <n v="3.7"/>
    <m/>
  </r>
  <r>
    <x v="4"/>
    <x v="1"/>
    <m/>
    <n v="83"/>
    <n v="1.2"/>
    <m/>
  </r>
  <r>
    <x v="4"/>
    <x v="3"/>
    <n v="4"/>
    <n v="1959"/>
    <n v="51.2"/>
    <n v="90.73749355337803"/>
  </r>
  <r>
    <x v="4"/>
    <x v="1"/>
    <m/>
    <n v="102"/>
    <n v="3.7"/>
    <m/>
  </r>
  <r>
    <x v="4"/>
    <x v="1"/>
    <m/>
    <n v="333"/>
    <n v="11.2"/>
    <m/>
  </r>
  <r>
    <x v="4"/>
    <x v="1"/>
    <m/>
    <n v="217"/>
    <n v="3.7"/>
    <m/>
  </r>
  <r>
    <x v="4"/>
    <x v="1"/>
    <m/>
    <n v="115"/>
    <n v="5"/>
    <m/>
  </r>
  <r>
    <x v="4"/>
    <x v="1"/>
    <m/>
    <n v="131"/>
    <n v="1.2"/>
    <m/>
  </r>
  <r>
    <x v="4"/>
    <x v="0"/>
    <n v="5"/>
    <n v="1919"/>
    <n v="50"/>
    <n v="95.218060543868646"/>
  </r>
  <r>
    <x v="4"/>
    <x v="1"/>
    <m/>
    <n v="124"/>
    <n v="3.7"/>
    <m/>
  </r>
  <r>
    <x v="4"/>
    <x v="1"/>
    <m/>
    <n v="43"/>
    <n v="6.2"/>
    <m/>
  </r>
  <r>
    <x v="4"/>
    <x v="1"/>
    <m/>
    <n v="98"/>
    <n v="5"/>
    <m/>
  </r>
  <r>
    <x v="4"/>
    <x v="1"/>
    <m/>
    <n v="116"/>
    <n v="3.7"/>
    <m/>
  </r>
  <r>
    <x v="4"/>
    <x v="1"/>
    <m/>
    <n v="85"/>
    <n v="3.7"/>
    <m/>
  </r>
  <r>
    <x v="4"/>
    <x v="2"/>
    <n v="6"/>
    <n v="1979"/>
    <n v="50"/>
    <n v="90.736736233341702"/>
  </r>
  <r>
    <x v="4"/>
    <x v="1"/>
    <m/>
    <n v="262"/>
    <n v="6.2"/>
    <m/>
  </r>
  <r>
    <x v="4"/>
    <x v="1"/>
    <m/>
    <n v="180"/>
    <n v="6.2"/>
    <m/>
  </r>
  <r>
    <x v="4"/>
    <x v="1"/>
    <m/>
    <n v="134"/>
    <n v="6.2"/>
    <m/>
  </r>
  <r>
    <x v="4"/>
    <x v="1"/>
    <m/>
    <n v="179"/>
    <n v="3.7"/>
    <m/>
  </r>
  <r>
    <x v="4"/>
    <x v="1"/>
    <m/>
    <n v="166"/>
    <n v="2.5"/>
    <m/>
  </r>
  <r>
    <x v="4"/>
    <x v="2"/>
    <n v="7"/>
    <n v="1998"/>
    <n v="51.2"/>
    <n v="83.268892794376086"/>
  </r>
  <r>
    <x v="4"/>
    <x v="1"/>
    <m/>
    <n v="405"/>
    <n v="10"/>
    <m/>
  </r>
  <r>
    <x v="4"/>
    <x v="1"/>
    <m/>
    <n v="564"/>
    <n v="20"/>
    <m/>
  </r>
  <r>
    <x v="4"/>
    <x v="1"/>
    <m/>
    <n v="363"/>
    <n v="10"/>
    <m/>
  </r>
  <r>
    <x v="4"/>
    <x v="1"/>
    <m/>
    <n v="209"/>
    <n v="3.7"/>
    <m/>
  </r>
  <r>
    <x v="4"/>
    <x v="1"/>
    <m/>
    <n v="125"/>
    <n v="2.5"/>
    <m/>
  </r>
  <r>
    <x v="4"/>
    <x v="3"/>
    <n v="8"/>
    <n v="1985"/>
    <n v="51.2"/>
    <n v="89.692503176620079"/>
  </r>
  <r>
    <x v="4"/>
    <x v="1"/>
    <m/>
    <n v="166"/>
    <n v="5"/>
    <m/>
  </r>
  <r>
    <x v="4"/>
    <x v="1"/>
    <m/>
    <n v="313"/>
    <n v="7.5"/>
    <m/>
  </r>
  <r>
    <x v="4"/>
    <x v="1"/>
    <m/>
    <n v="140"/>
    <n v="3.7"/>
    <m/>
  </r>
  <r>
    <x v="4"/>
    <x v="1"/>
    <m/>
    <n v="230"/>
    <n v="2.5"/>
    <m/>
  </r>
  <r>
    <x v="4"/>
    <x v="1"/>
    <m/>
    <n v="165"/>
    <n v="3.7"/>
    <m/>
  </r>
  <r>
    <x v="4"/>
    <x v="0"/>
    <n v="9"/>
    <n v="1950"/>
    <n v="50"/>
    <n v="96.590330788804067"/>
  </r>
  <r>
    <x v="4"/>
    <x v="1"/>
    <m/>
    <n v="65"/>
    <n v="1.2"/>
    <m/>
  </r>
  <r>
    <x v="4"/>
    <x v="1"/>
    <m/>
    <n v="52"/>
    <n v="5"/>
    <m/>
  </r>
  <r>
    <x v="4"/>
    <x v="1"/>
    <m/>
    <n v="61"/>
    <n v="2.5"/>
    <m/>
  </r>
  <r>
    <x v="4"/>
    <x v="1"/>
    <m/>
    <n v="62"/>
    <n v="7.5"/>
    <m/>
  </r>
  <r>
    <x v="4"/>
    <x v="1"/>
    <m/>
    <n v="95"/>
    <n v="1.2"/>
    <m/>
  </r>
  <r>
    <x v="4"/>
    <x v="1"/>
    <m/>
    <n v="1980"/>
    <n v="52.5"/>
    <m/>
  </r>
  <r>
    <x v="5"/>
    <x v="0"/>
    <n v="1"/>
    <n v="1846"/>
    <n v="51.2"/>
    <n v="92.819956616052053"/>
  </r>
  <r>
    <x v="5"/>
    <x v="1"/>
    <m/>
    <n v="124"/>
    <n v="2.5"/>
    <m/>
  </r>
  <r>
    <x v="5"/>
    <x v="1"/>
    <m/>
    <n v="227"/>
    <n v="3.7"/>
    <m/>
  </r>
  <r>
    <x v="5"/>
    <x v="1"/>
    <m/>
    <n v="89"/>
    <n v="2.5"/>
    <m/>
  </r>
  <r>
    <x v="5"/>
    <x v="1"/>
    <m/>
    <n v="119"/>
    <n v="1.2"/>
    <m/>
  </r>
  <r>
    <x v="5"/>
    <x v="1"/>
    <m/>
    <n v="103"/>
    <n v="2.5"/>
    <m/>
  </r>
  <r>
    <x v="5"/>
    <x v="2"/>
    <n v="2"/>
    <n v="1842"/>
    <n v="51.2"/>
    <n v="83.22228290551611"/>
  </r>
  <r>
    <x v="5"/>
    <x v="1"/>
    <m/>
    <n v="390"/>
    <n v="12.5"/>
    <m/>
  </r>
  <r>
    <x v="5"/>
    <x v="1"/>
    <m/>
    <n v="283"/>
    <n v="7.5"/>
    <m/>
  </r>
  <r>
    <x v="5"/>
    <x v="1"/>
    <m/>
    <n v="184"/>
    <n v="2.5"/>
    <m/>
  </r>
  <r>
    <x v="5"/>
    <x v="1"/>
    <m/>
    <n v="406"/>
    <n v="6.2"/>
    <m/>
  </r>
  <r>
    <x v="5"/>
    <x v="1"/>
    <m/>
    <n v="273"/>
    <n v="5"/>
    <m/>
  </r>
  <r>
    <x v="5"/>
    <x v="3"/>
    <n v="3"/>
    <n v="1820"/>
    <n v="52.5"/>
    <n v="92.794357026587093"/>
  </r>
  <r>
    <x v="5"/>
    <x v="1"/>
    <m/>
    <n v="169"/>
    <n v="5"/>
    <m/>
  </r>
  <r>
    <x v="5"/>
    <x v="1"/>
    <m/>
    <n v="144"/>
    <n v="2.5"/>
    <m/>
  </r>
  <r>
    <x v="5"/>
    <x v="1"/>
    <m/>
    <n v="154"/>
    <n v="6.2"/>
    <m/>
  </r>
  <r>
    <x v="5"/>
    <x v="1"/>
    <m/>
    <n v="131"/>
    <n v="2.5"/>
    <m/>
  </r>
  <r>
    <x v="5"/>
    <x v="1"/>
    <m/>
    <n v="66"/>
    <n v="2.5"/>
    <m/>
  </r>
  <r>
    <x v="5"/>
    <x v="3"/>
    <n v="4"/>
    <n v="1866"/>
    <n v="53.7"/>
    <n v="86.734475374732341"/>
  </r>
  <r>
    <x v="5"/>
    <x v="1"/>
    <m/>
    <n v="438"/>
    <n v="11.2"/>
    <m/>
  </r>
  <r>
    <x v="5"/>
    <x v="1"/>
    <m/>
    <n v="281"/>
    <n v="10"/>
    <m/>
  </r>
  <r>
    <x v="5"/>
    <x v="1"/>
    <m/>
    <n v="274"/>
    <n v="7.5"/>
    <m/>
  </r>
  <r>
    <x v="5"/>
    <x v="1"/>
    <m/>
    <n v="104"/>
    <n v="2.5"/>
    <m/>
  </r>
  <r>
    <x v="5"/>
    <x v="1"/>
    <m/>
    <n v="142"/>
    <n v="5"/>
    <m/>
  </r>
  <r>
    <x v="5"/>
    <x v="0"/>
    <n v="5"/>
    <n v="1870"/>
    <n v="51.2"/>
    <n v="95.972073039742213"/>
  </r>
  <r>
    <x v="5"/>
    <x v="1"/>
    <m/>
    <n v="94"/>
    <n v="2.5"/>
    <m/>
  </r>
  <r>
    <x v="5"/>
    <x v="1"/>
    <m/>
    <n v="83"/>
    <n v="3.7"/>
    <m/>
  </r>
  <r>
    <x v="5"/>
    <x v="1"/>
    <m/>
    <n v="88"/>
    <n v="2.5"/>
    <m/>
  </r>
  <r>
    <x v="5"/>
    <x v="1"/>
    <m/>
    <n v="69"/>
    <n v="1.2"/>
    <m/>
  </r>
  <r>
    <x v="5"/>
    <x v="1"/>
    <m/>
    <n v="41"/>
    <n v="3.7"/>
    <m/>
  </r>
  <r>
    <x v="5"/>
    <x v="2"/>
    <n v="6"/>
    <n v="1854"/>
    <n v="52.5"/>
    <n v="92.543103448275858"/>
  </r>
  <r>
    <x v="5"/>
    <x v="1"/>
    <m/>
    <n v="152"/>
    <n v="2.5"/>
    <m/>
  </r>
  <r>
    <x v="5"/>
    <x v="1"/>
    <m/>
    <n v="115"/>
    <n v="3.7"/>
    <m/>
  </r>
  <r>
    <x v="5"/>
    <x v="1"/>
    <m/>
    <n v="209"/>
    <n v="2.5"/>
    <m/>
  </r>
  <r>
    <x v="5"/>
    <x v="1"/>
    <m/>
    <n v="134"/>
    <n v="2.5"/>
    <m/>
  </r>
  <r>
    <x v="5"/>
    <x v="1"/>
    <m/>
    <n v="82"/>
    <n v="2.5"/>
    <m/>
  </r>
  <r>
    <x v="5"/>
    <x v="2"/>
    <n v="7"/>
    <n v="1858"/>
    <n v="53.7"/>
    <n v="78.715890850722317"/>
  </r>
  <r>
    <x v="5"/>
    <x v="1"/>
    <m/>
    <n v="520"/>
    <n v="10"/>
    <m/>
  </r>
  <r>
    <x v="5"/>
    <x v="1"/>
    <m/>
    <n v="576"/>
    <n v="10"/>
    <m/>
  </r>
  <r>
    <x v="5"/>
    <x v="1"/>
    <m/>
    <n v="428"/>
    <n v="11.2"/>
    <m/>
  </r>
  <r>
    <x v="5"/>
    <x v="1"/>
    <m/>
    <n v="192"/>
    <n v="1.2"/>
    <m/>
  </r>
  <r>
    <x v="5"/>
    <x v="1"/>
    <m/>
    <n v="273"/>
    <n v="5"/>
    <m/>
  </r>
  <r>
    <x v="5"/>
    <x v="3"/>
    <n v="8"/>
    <n v="1880"/>
    <n v="52.5"/>
    <n v="83.631494376004284"/>
  </r>
  <r>
    <x v="5"/>
    <x v="1"/>
    <m/>
    <n v="352"/>
    <n v="6.2"/>
    <m/>
  </r>
  <r>
    <x v="5"/>
    <x v="1"/>
    <m/>
    <n v="425"/>
    <n v="7.5"/>
    <m/>
  </r>
  <r>
    <x v="5"/>
    <x v="1"/>
    <m/>
    <n v="284"/>
    <n v="5"/>
    <m/>
  </r>
  <r>
    <x v="5"/>
    <x v="1"/>
    <m/>
    <n v="259"/>
    <n v="5"/>
    <m/>
  </r>
  <r>
    <x v="5"/>
    <x v="1"/>
    <m/>
    <n v="208"/>
    <n v="2.5"/>
    <m/>
  </r>
  <r>
    <x v="5"/>
    <x v="0"/>
    <n v="9"/>
    <n v="1854"/>
    <n v="55"/>
    <n v="92.83693621563917"/>
  </r>
  <r>
    <x v="5"/>
    <x v="1"/>
    <m/>
    <n v="172"/>
    <n v="8.6999999999999993"/>
    <m/>
  </r>
  <r>
    <x v="5"/>
    <x v="1"/>
    <m/>
    <n v="107"/>
    <n v="2.5"/>
    <m/>
  </r>
  <r>
    <x v="5"/>
    <x v="1"/>
    <m/>
    <n v="194"/>
    <n v="1.2"/>
    <m/>
  </r>
  <r>
    <x v="5"/>
    <x v="1"/>
    <m/>
    <n v="109"/>
    <n v="5"/>
    <m/>
  </r>
  <r>
    <x v="5"/>
    <x v="1"/>
    <m/>
    <n v="89"/>
    <n v="2.5"/>
    <m/>
  </r>
  <r>
    <x v="5"/>
    <x v="1"/>
    <m/>
    <n v="1893"/>
    <n v="52.5"/>
    <m/>
  </r>
  <r>
    <x v="6"/>
    <x v="2"/>
    <n v="2"/>
    <n v="1584"/>
    <n v="51.2"/>
    <n v="77.469692259869433"/>
  </r>
  <r>
    <x v="6"/>
    <x v="1"/>
    <m/>
    <n v="353"/>
    <n v="7.5"/>
    <m/>
  </r>
  <r>
    <x v="6"/>
    <x v="1"/>
    <m/>
    <n v="263"/>
    <n v="5"/>
    <m/>
  </r>
  <r>
    <x v="6"/>
    <x v="1"/>
    <m/>
    <n v="565"/>
    <n v="16.2"/>
    <m/>
  </r>
  <r>
    <x v="6"/>
    <x v="1"/>
    <m/>
    <n v="307"/>
    <n v="3.7"/>
    <m/>
  </r>
  <r>
    <x v="6"/>
    <x v="1"/>
    <m/>
    <n v="324"/>
    <n v="10"/>
    <m/>
  </r>
  <r>
    <x v="6"/>
    <x v="2"/>
    <n v="6"/>
    <n v="1633"/>
    <n v="51.2"/>
    <n v="89.699201964395343"/>
  </r>
  <r>
    <x v="6"/>
    <x v="1"/>
    <m/>
    <n v="254"/>
    <n v="5"/>
    <m/>
  </r>
  <r>
    <x v="6"/>
    <x v="1"/>
    <m/>
    <n v="132"/>
    <n v="2.5"/>
    <m/>
  </r>
  <r>
    <x v="6"/>
    <x v="1"/>
    <m/>
    <n v="169"/>
    <n v="10"/>
    <m/>
  </r>
  <r>
    <x v="6"/>
    <x v="1"/>
    <m/>
    <n v="139"/>
    <n v="6.2"/>
    <m/>
  </r>
  <r>
    <x v="6"/>
    <x v="1"/>
    <m/>
    <n v="145"/>
    <n v="1.2"/>
    <m/>
  </r>
  <r>
    <x v="6"/>
    <x v="2"/>
    <n v="7"/>
    <n v="1625"/>
    <n v="52.5"/>
    <n v="76.245443499392465"/>
  </r>
  <r>
    <x v="6"/>
    <x v="1"/>
    <m/>
    <n v="355"/>
    <n v="11.2"/>
    <m/>
  </r>
  <r>
    <x v="6"/>
    <x v="1"/>
    <m/>
    <n v="546"/>
    <n v="12.5"/>
    <m/>
  </r>
  <r>
    <x v="6"/>
    <x v="1"/>
    <m/>
    <n v="275"/>
    <n v="6.2"/>
    <m/>
  </r>
  <r>
    <x v="6"/>
    <x v="1"/>
    <m/>
    <n v="413"/>
    <n v="7.5"/>
    <m/>
  </r>
  <r>
    <x v="6"/>
    <x v="1"/>
    <m/>
    <n v="366"/>
    <n v="18.7"/>
    <m/>
  </r>
  <r>
    <x v="6"/>
    <x v="1"/>
    <m/>
    <n v="1667"/>
    <n v="53.7"/>
    <m/>
  </r>
  <r>
    <x v="7"/>
    <x v="4"/>
    <n v="1"/>
    <n v="1796"/>
    <n v="100"/>
    <n v="46.78829078801332"/>
  </r>
  <r>
    <x v="7"/>
    <x v="1"/>
    <m/>
    <n v="969"/>
    <n v="45"/>
    <m/>
  </r>
  <r>
    <x v="7"/>
    <x v="1"/>
    <m/>
    <n v="1042"/>
    <n v="47.5"/>
    <m/>
  </r>
  <r>
    <x v="7"/>
    <x v="1"/>
    <m/>
    <n v="933"/>
    <n v="45"/>
    <m/>
  </r>
  <r>
    <x v="7"/>
    <x v="1"/>
    <m/>
    <n v="940"/>
    <n v="45"/>
    <m/>
  </r>
  <r>
    <x v="7"/>
    <x v="1"/>
    <m/>
    <n v="930"/>
    <n v="40"/>
    <m/>
  </r>
  <r>
    <x v="7"/>
    <x v="1"/>
    <m/>
    <n v="1050"/>
    <n v="52.5"/>
    <m/>
  </r>
  <r>
    <x v="7"/>
    <x v="1"/>
    <m/>
    <n v="981"/>
    <n v="43.7"/>
    <m/>
  </r>
  <r>
    <x v="7"/>
    <x v="1"/>
    <m/>
    <n v="826"/>
    <n v="32.5"/>
    <m/>
  </r>
  <r>
    <x v="7"/>
    <x v="5"/>
    <n v="2"/>
    <n v="1808"/>
    <n v="100"/>
    <n v="33.753096614368289"/>
  </r>
  <r>
    <x v="7"/>
    <x v="1"/>
    <m/>
    <n v="1293"/>
    <n v="66.2"/>
    <m/>
  </r>
  <r>
    <x v="7"/>
    <x v="1"/>
    <m/>
    <n v="1029"/>
    <n v="46.2"/>
    <m/>
  </r>
  <r>
    <x v="7"/>
    <x v="1"/>
    <m/>
    <n v="1022"/>
    <n v="47.5"/>
    <m/>
  </r>
  <r>
    <x v="7"/>
    <x v="1"/>
    <m/>
    <n v="1283"/>
    <n v="61.2"/>
    <m/>
  </r>
  <r>
    <x v="7"/>
    <x v="1"/>
    <m/>
    <n v="1343"/>
    <n v="68.7"/>
    <m/>
  </r>
  <r>
    <x v="7"/>
    <x v="1"/>
    <m/>
    <n v="1290"/>
    <n v="63.7"/>
    <m/>
  </r>
  <r>
    <x v="7"/>
    <x v="1"/>
    <m/>
    <n v="1110"/>
    <n v="46.2"/>
    <m/>
  </r>
  <r>
    <x v="7"/>
    <x v="1"/>
    <m/>
    <n v="1257"/>
    <n v="62.5"/>
    <m/>
  </r>
  <r>
    <x v="7"/>
    <x v="6"/>
    <n v="3"/>
    <n v="1825"/>
    <n v="100"/>
    <n v="39.709925762991475"/>
  </r>
  <r>
    <x v="7"/>
    <x v="1"/>
    <m/>
    <n v="983"/>
    <n v="43.7"/>
    <m/>
  </r>
  <r>
    <x v="7"/>
    <x v="1"/>
    <m/>
    <n v="773"/>
    <n v="30"/>
    <m/>
  </r>
  <r>
    <x v="7"/>
    <x v="1"/>
    <m/>
    <n v="1357"/>
    <n v="67.5"/>
    <m/>
  </r>
  <r>
    <x v="7"/>
    <x v="1"/>
    <m/>
    <n v="1155"/>
    <n v="53.7"/>
    <m/>
  </r>
  <r>
    <x v="7"/>
    <x v="1"/>
    <m/>
    <n v="1142"/>
    <n v="55"/>
    <m/>
  </r>
  <r>
    <x v="7"/>
    <x v="1"/>
    <m/>
    <n v="1286"/>
    <n v="61.2"/>
    <m/>
  </r>
  <r>
    <x v="7"/>
    <x v="1"/>
    <m/>
    <n v="842"/>
    <n v="36.200000000000003"/>
    <m/>
  </r>
  <r>
    <x v="7"/>
    <x v="1"/>
    <m/>
    <n v="1233"/>
    <n v="60"/>
    <m/>
  </r>
  <r>
    <x v="7"/>
    <x v="7"/>
    <n v="4"/>
    <n v="1812"/>
    <n v="100"/>
    <n v="35.406928787462206"/>
  </r>
  <r>
    <x v="7"/>
    <x v="1"/>
    <m/>
    <n v="979"/>
    <n v="43.7"/>
    <m/>
  </r>
  <r>
    <x v="7"/>
    <x v="1"/>
    <m/>
    <n v="1153"/>
    <n v="48.7"/>
    <m/>
  </r>
  <r>
    <x v="7"/>
    <x v="1"/>
    <m/>
    <n v="1303"/>
    <n v="61.2"/>
    <m/>
  </r>
  <r>
    <x v="7"/>
    <x v="1"/>
    <m/>
    <n v="1038"/>
    <n v="42.5"/>
    <m/>
  </r>
  <r>
    <x v="7"/>
    <x v="1"/>
    <m/>
    <n v="1423"/>
    <n v="73.7"/>
    <m/>
  </r>
  <r>
    <x v="7"/>
    <x v="1"/>
    <m/>
    <n v="1165"/>
    <n v="51.2"/>
    <m/>
  </r>
  <r>
    <x v="7"/>
    <x v="1"/>
    <m/>
    <n v="1117"/>
    <n v="48.7"/>
    <m/>
  </r>
  <r>
    <x v="7"/>
    <x v="1"/>
    <m/>
    <n v="1219"/>
    <n v="56.2"/>
    <m/>
  </r>
  <r>
    <x v="7"/>
    <x v="8"/>
    <n v="5"/>
    <n v="1825"/>
    <n v="100"/>
    <n v="31.065775109170303"/>
  </r>
  <r>
    <x v="7"/>
    <x v="1"/>
    <m/>
    <n v="1070"/>
    <n v="47.5"/>
    <m/>
  </r>
  <r>
    <x v="7"/>
    <x v="1"/>
    <m/>
    <n v="1014"/>
    <n v="45"/>
    <m/>
  </r>
  <r>
    <x v="7"/>
    <x v="1"/>
    <m/>
    <n v="1342"/>
    <n v="68.7"/>
    <m/>
  </r>
  <r>
    <x v="7"/>
    <x v="1"/>
    <m/>
    <n v="1369"/>
    <n v="71.2"/>
    <m/>
  </r>
  <r>
    <x v="7"/>
    <x v="1"/>
    <m/>
    <n v="1290"/>
    <n v="66.2"/>
    <m/>
  </r>
  <r>
    <x v="7"/>
    <x v="1"/>
    <m/>
    <n v="1274"/>
    <n v="62.5"/>
    <m/>
  </r>
  <r>
    <x v="7"/>
    <x v="1"/>
    <m/>
    <n v="1484"/>
    <n v="76.2"/>
    <m/>
  </r>
  <r>
    <x v="7"/>
    <x v="1"/>
    <m/>
    <n v="1260"/>
    <n v="62.5"/>
    <m/>
  </r>
  <r>
    <x v="7"/>
    <x v="9"/>
    <n v="6"/>
    <n v="1839"/>
    <n v="100"/>
    <n v="29.382416396979508"/>
  </r>
  <r>
    <x v="7"/>
    <x v="1"/>
    <m/>
    <n v="1130"/>
    <n v="51.2"/>
    <m/>
  </r>
  <r>
    <x v="7"/>
    <x v="1"/>
    <m/>
    <n v="1467"/>
    <n v="76.2"/>
    <m/>
  </r>
  <r>
    <x v="7"/>
    <x v="1"/>
    <m/>
    <n v="1368"/>
    <n v="67.5"/>
    <m/>
  </r>
  <r>
    <x v="7"/>
    <x v="1"/>
    <m/>
    <n v="1292"/>
    <n v="60"/>
    <m/>
  </r>
  <r>
    <x v="7"/>
    <x v="1"/>
    <m/>
    <n v="1235"/>
    <n v="62.5"/>
    <m/>
  </r>
  <r>
    <x v="7"/>
    <x v="1"/>
    <m/>
    <n v="1183"/>
    <n v="53.7"/>
    <m/>
  </r>
  <r>
    <x v="7"/>
    <x v="1"/>
    <m/>
    <n v="1260"/>
    <n v="61.2"/>
    <m/>
  </r>
  <r>
    <x v="7"/>
    <x v="1"/>
    <m/>
    <n v="1539"/>
    <n v="77.5"/>
    <m/>
  </r>
  <r>
    <x v="7"/>
    <x v="6"/>
    <n v="7"/>
    <n v="1869"/>
    <n v="100"/>
    <n v="19.018118838262723"/>
  </r>
  <r>
    <x v="7"/>
    <x v="1"/>
    <m/>
    <n v="1455"/>
    <n v="75"/>
    <m/>
  </r>
  <r>
    <x v="7"/>
    <x v="1"/>
    <m/>
    <n v="1495"/>
    <n v="73.7"/>
    <m/>
  </r>
  <r>
    <x v="7"/>
    <x v="1"/>
    <m/>
    <n v="1824"/>
    <n v="100"/>
    <m/>
  </r>
  <r>
    <x v="7"/>
    <x v="1"/>
    <m/>
    <n v="1245"/>
    <n v="57.5"/>
    <m/>
  </r>
  <r>
    <x v="7"/>
    <x v="1"/>
    <m/>
    <n v="1649"/>
    <n v="85"/>
    <m/>
  </r>
  <r>
    <x v="7"/>
    <x v="1"/>
    <m/>
    <n v="1320"/>
    <n v="67.5"/>
    <m/>
  </r>
  <r>
    <x v="7"/>
    <x v="1"/>
    <m/>
    <n v="1540"/>
    <n v="78.7"/>
    <m/>
  </r>
  <r>
    <x v="7"/>
    <x v="1"/>
    <m/>
    <n v="1629"/>
    <n v="86.2"/>
    <m/>
  </r>
  <r>
    <x v="7"/>
    <x v="4"/>
    <n v="8"/>
    <n v="1884"/>
    <n v="100"/>
    <n v="27.401689100026388"/>
  </r>
  <r>
    <x v="7"/>
    <x v="1"/>
    <m/>
    <n v="1384"/>
    <n v="70"/>
    <m/>
  </r>
  <r>
    <x v="7"/>
    <x v="1"/>
    <m/>
    <n v="1295"/>
    <n v="58.7"/>
    <m/>
  </r>
  <r>
    <x v="7"/>
    <x v="1"/>
    <m/>
    <n v="1674"/>
    <n v="85"/>
    <m/>
  </r>
  <r>
    <x v="7"/>
    <x v="1"/>
    <m/>
    <n v="1460"/>
    <n v="68.7"/>
    <m/>
  </r>
  <r>
    <x v="7"/>
    <x v="1"/>
    <m/>
    <n v="1344"/>
    <n v="62.5"/>
    <m/>
  </r>
  <r>
    <x v="7"/>
    <x v="1"/>
    <m/>
    <n v="1380"/>
    <n v="67.5"/>
    <m/>
  </r>
  <r>
    <x v="7"/>
    <x v="1"/>
    <m/>
    <n v="1242"/>
    <n v="57.5"/>
    <m/>
  </r>
  <r>
    <x v="7"/>
    <x v="1"/>
    <m/>
    <n v="1224"/>
    <n v="61.2"/>
    <m/>
  </r>
  <r>
    <x v="7"/>
    <x v="8"/>
    <n v="9"/>
    <n v="1905"/>
    <n v="100"/>
    <n v="20.702921231090244"/>
  </r>
  <r>
    <x v="7"/>
    <x v="1"/>
    <m/>
    <n v="1491"/>
    <n v="76.2"/>
    <m/>
  </r>
  <r>
    <x v="7"/>
    <x v="1"/>
    <m/>
    <n v="1260"/>
    <n v="63.7"/>
    <m/>
  </r>
  <r>
    <x v="7"/>
    <x v="1"/>
    <m/>
    <n v="1728"/>
    <n v="87.5"/>
    <m/>
  </r>
  <r>
    <x v="7"/>
    <x v="1"/>
    <m/>
    <n v="1657"/>
    <n v="86.2"/>
    <m/>
  </r>
  <r>
    <x v="7"/>
    <x v="1"/>
    <m/>
    <n v="1547"/>
    <n v="78.7"/>
    <m/>
  </r>
  <r>
    <x v="7"/>
    <x v="1"/>
    <m/>
    <n v="1489"/>
    <n v="72.5"/>
    <m/>
  </r>
  <r>
    <x v="7"/>
    <x v="1"/>
    <m/>
    <n v="1620"/>
    <n v="86.2"/>
    <m/>
  </r>
  <r>
    <x v="7"/>
    <x v="1"/>
    <m/>
    <n v="1369"/>
    <n v="65"/>
    <m/>
  </r>
  <r>
    <x v="7"/>
    <x v="5"/>
    <n v="10"/>
    <n v="1929"/>
    <n v="100"/>
    <n v="41.958762886597931"/>
  </r>
  <r>
    <x v="7"/>
    <x v="1"/>
    <m/>
    <n v="1087"/>
    <n v="50"/>
    <m/>
  </r>
  <r>
    <x v="7"/>
    <x v="1"/>
    <m/>
    <n v="1005"/>
    <n v="39.299999999999997"/>
    <m/>
  </r>
  <r>
    <x v="7"/>
    <x v="1"/>
    <m/>
    <n v="1233"/>
    <n v="57.5"/>
    <m/>
  </r>
  <r>
    <x v="7"/>
    <x v="1"/>
    <m/>
    <n v="985"/>
    <n v="43.7"/>
    <m/>
  </r>
  <r>
    <x v="7"/>
    <x v="1"/>
    <m/>
    <n v="1055"/>
    <n v="50"/>
    <m/>
  </r>
  <r>
    <x v="7"/>
    <x v="1"/>
    <m/>
    <n v="1165"/>
    <n v="55"/>
    <m/>
  </r>
  <r>
    <x v="7"/>
    <x v="1"/>
    <m/>
    <n v="1172"/>
    <n v="56.2"/>
    <m/>
  </r>
  <r>
    <x v="7"/>
    <x v="1"/>
    <m/>
    <n v="1306"/>
    <n v="63.7"/>
    <m/>
  </r>
  <r>
    <x v="7"/>
    <x v="9"/>
    <n v="11"/>
    <n v="1951"/>
    <n v="100"/>
    <n v="33.918128654970758"/>
  </r>
  <r>
    <x v="7"/>
    <x v="1"/>
    <m/>
    <n v="1364"/>
    <n v="67.5"/>
    <m/>
  </r>
  <r>
    <x v="7"/>
    <x v="1"/>
    <m/>
    <n v="1391"/>
    <n v="66.2"/>
    <m/>
  </r>
  <r>
    <x v="7"/>
    <x v="1"/>
    <m/>
    <n v="1278"/>
    <n v="61.2"/>
    <m/>
  </r>
  <r>
    <x v="7"/>
    <x v="1"/>
    <m/>
    <n v="1449"/>
    <n v="70"/>
    <m/>
  </r>
  <r>
    <x v="7"/>
    <x v="1"/>
    <m/>
    <n v="1396"/>
    <n v="65"/>
    <m/>
  </r>
  <r>
    <x v="7"/>
    <x v="1"/>
    <m/>
    <n v="1252"/>
    <n v="56.2"/>
    <m/>
  </r>
  <r>
    <x v="7"/>
    <x v="1"/>
    <m/>
    <n v="1197"/>
    <n v="57.5"/>
    <m/>
  </r>
  <r>
    <x v="7"/>
    <x v="1"/>
    <m/>
    <n v="1069"/>
    <n v="47.5"/>
    <m/>
  </r>
  <r>
    <x v="7"/>
    <x v="7"/>
    <n v="12"/>
    <n v="1982"/>
    <n v="100"/>
    <n v="38.81180625630676"/>
  </r>
  <r>
    <x v="7"/>
    <x v="1"/>
    <m/>
    <n v="1306"/>
    <n v="61.2"/>
    <m/>
  </r>
  <r>
    <x v="7"/>
    <x v="1"/>
    <m/>
    <n v="1399"/>
    <n v="62.5"/>
    <m/>
  </r>
  <r>
    <x v="7"/>
    <x v="1"/>
    <m/>
    <n v="1121"/>
    <n v="45"/>
    <m/>
  </r>
  <r>
    <x v="7"/>
    <x v="1"/>
    <m/>
    <n v="991"/>
    <n v="42.5"/>
    <m/>
  </r>
  <r>
    <x v="7"/>
    <x v="1"/>
    <m/>
    <n v="1028"/>
    <n v="38.700000000000003"/>
    <m/>
  </r>
  <r>
    <x v="7"/>
    <x v="1"/>
    <m/>
    <n v="1150"/>
    <n v="50"/>
    <m/>
  </r>
  <r>
    <x v="7"/>
    <x v="1"/>
    <m/>
    <n v="1207"/>
    <n v="53.7"/>
    <m/>
  </r>
  <r>
    <x v="7"/>
    <x v="1"/>
    <m/>
    <n v="1500"/>
    <n v="72.5"/>
    <m/>
  </r>
  <r>
    <x v="7"/>
    <x v="6"/>
    <n v="13"/>
    <n v="1982"/>
    <n v="100"/>
    <n v="29.302558956347212"/>
  </r>
  <r>
    <x v="7"/>
    <x v="1"/>
    <m/>
    <n v="1445"/>
    <n v="66.2"/>
    <m/>
  </r>
  <r>
    <x v="7"/>
    <x v="1"/>
    <m/>
    <n v="1493"/>
    <n v="71.2"/>
    <m/>
  </r>
  <r>
    <x v="7"/>
    <x v="1"/>
    <m/>
    <n v="1456"/>
    <n v="70"/>
    <m/>
  </r>
  <r>
    <x v="7"/>
    <x v="1"/>
    <m/>
    <n v="1481"/>
    <n v="70"/>
    <m/>
  </r>
  <r>
    <x v="7"/>
    <x v="1"/>
    <m/>
    <n v="1404"/>
    <n v="66.2"/>
    <m/>
  </r>
  <r>
    <x v="7"/>
    <x v="1"/>
    <m/>
    <n v="1283"/>
    <n v="55"/>
    <m/>
  </r>
  <r>
    <x v="7"/>
    <x v="1"/>
    <m/>
    <n v="1297"/>
    <n v="60"/>
    <m/>
  </r>
  <r>
    <x v="7"/>
    <x v="1"/>
    <m/>
    <n v="1413"/>
    <n v="66.2"/>
    <m/>
  </r>
  <r>
    <x v="7"/>
    <x v="8"/>
    <n v="14"/>
    <n v="2004"/>
    <n v="100"/>
    <n v="35.231250000000003"/>
  </r>
  <r>
    <x v="7"/>
    <x v="1"/>
    <m/>
    <n v="1110"/>
    <n v="45"/>
    <m/>
  </r>
  <r>
    <x v="7"/>
    <x v="1"/>
    <m/>
    <n v="1380"/>
    <n v="67.5"/>
    <m/>
  </r>
  <r>
    <x v="7"/>
    <x v="1"/>
    <m/>
    <n v="1249"/>
    <n v="53.7"/>
    <m/>
  </r>
  <r>
    <x v="7"/>
    <x v="1"/>
    <m/>
    <n v="1110"/>
    <n v="47.5"/>
    <m/>
  </r>
  <r>
    <x v="7"/>
    <x v="1"/>
    <m/>
    <n v="1396"/>
    <n v="65"/>
    <m/>
  </r>
  <r>
    <x v="7"/>
    <x v="1"/>
    <m/>
    <n v="1260"/>
    <n v="61.2"/>
    <m/>
  </r>
  <r>
    <x v="7"/>
    <x v="1"/>
    <m/>
    <n v="1433"/>
    <n v="70"/>
    <m/>
  </r>
  <r>
    <x v="7"/>
    <x v="1"/>
    <m/>
    <n v="1425"/>
    <n v="65"/>
    <m/>
  </r>
  <r>
    <x v="7"/>
    <x v="4"/>
    <n v="15"/>
    <n v="1996"/>
    <n v="100"/>
    <n v="26.848656642839543"/>
  </r>
  <r>
    <x v="7"/>
    <x v="1"/>
    <m/>
    <n v="1428"/>
    <n v="65"/>
    <m/>
  </r>
  <r>
    <x v="7"/>
    <x v="1"/>
    <m/>
    <n v="1501"/>
    <n v="71.2"/>
    <m/>
  </r>
  <r>
    <x v="7"/>
    <x v="1"/>
    <m/>
    <n v="1633"/>
    <n v="80"/>
    <m/>
  </r>
  <r>
    <x v="7"/>
    <x v="1"/>
    <m/>
    <n v="1530"/>
    <n v="72.5"/>
    <m/>
  </r>
  <r>
    <x v="7"/>
    <x v="1"/>
    <m/>
    <n v="1340"/>
    <n v="61.2"/>
    <m/>
  </r>
  <r>
    <x v="7"/>
    <x v="1"/>
    <m/>
    <n v="1498"/>
    <n v="72.5"/>
    <m/>
  </r>
  <r>
    <x v="7"/>
    <x v="1"/>
    <m/>
    <n v="1723"/>
    <n v="82.5"/>
    <m/>
  </r>
  <r>
    <x v="7"/>
    <x v="1"/>
    <m/>
    <n v="1218"/>
    <n v="51.2"/>
    <m/>
  </r>
  <r>
    <x v="7"/>
    <x v="9"/>
    <n v="16"/>
    <n v="2061"/>
    <n v="100"/>
    <n v="22.111138370951906"/>
  </r>
  <r>
    <x v="7"/>
    <x v="1"/>
    <m/>
    <n v="1390"/>
    <n v="65"/>
    <m/>
  </r>
  <r>
    <x v="7"/>
    <x v="1"/>
    <m/>
    <n v="1371"/>
    <n v="62.5"/>
    <m/>
  </r>
  <r>
    <x v="7"/>
    <x v="1"/>
    <m/>
    <n v="1424"/>
    <n v="66.2"/>
    <m/>
  </r>
  <r>
    <x v="7"/>
    <x v="1"/>
    <m/>
    <n v="1759"/>
    <n v="86.2"/>
    <m/>
  </r>
  <r>
    <x v="7"/>
    <x v="1"/>
    <m/>
    <n v="1898"/>
    <n v="93.7"/>
    <m/>
  </r>
  <r>
    <x v="7"/>
    <x v="1"/>
    <m/>
    <n v="1599"/>
    <n v="75"/>
    <m/>
  </r>
  <r>
    <x v="7"/>
    <x v="1"/>
    <m/>
    <n v="1577"/>
    <n v="75"/>
    <m/>
  </r>
  <r>
    <x v="7"/>
    <x v="1"/>
    <m/>
    <n v="1681"/>
    <n v="78.7"/>
    <m/>
  </r>
  <r>
    <x v="7"/>
    <x v="5"/>
    <n v="17"/>
    <n v="2015"/>
    <n v="100"/>
    <n v="25.323383084577117"/>
  </r>
  <r>
    <x v="7"/>
    <x v="1"/>
    <m/>
    <n v="1451"/>
    <n v="66.2"/>
    <m/>
  </r>
  <r>
    <x v="7"/>
    <x v="1"/>
    <m/>
    <n v="1610"/>
    <n v="76.2"/>
    <m/>
  </r>
  <r>
    <x v="7"/>
    <x v="1"/>
    <m/>
    <n v="1348"/>
    <n v="61.2"/>
    <m/>
  </r>
  <r>
    <x v="7"/>
    <x v="1"/>
    <m/>
    <n v="1543"/>
    <n v="78.7"/>
    <m/>
  </r>
  <r>
    <x v="7"/>
    <x v="1"/>
    <m/>
    <n v="1594"/>
    <n v="77.5"/>
    <m/>
  </r>
  <r>
    <x v="7"/>
    <x v="1"/>
    <m/>
    <n v="1224"/>
    <n v="55"/>
    <m/>
  </r>
  <r>
    <x v="7"/>
    <x v="1"/>
    <m/>
    <n v="1617"/>
    <n v="73.7"/>
    <m/>
  </r>
  <r>
    <x v="7"/>
    <x v="1"/>
    <m/>
    <n v="1621"/>
    <n v="81.2"/>
    <m/>
  </r>
  <r>
    <x v="7"/>
    <x v="7"/>
    <n v="18"/>
    <n v="2005"/>
    <n v="100"/>
    <n v="19.000991571641052"/>
  </r>
  <r>
    <x v="7"/>
    <x v="1"/>
    <m/>
    <n v="1711"/>
    <n v="83.7"/>
    <m/>
  </r>
  <r>
    <x v="7"/>
    <x v="1"/>
    <m/>
    <n v="1597"/>
    <n v="77.5"/>
    <m/>
  </r>
  <r>
    <x v="7"/>
    <x v="1"/>
    <m/>
    <n v="1723"/>
    <n v="83.7"/>
    <m/>
  </r>
  <r>
    <x v="7"/>
    <x v="1"/>
    <m/>
    <n v="1684"/>
    <n v="81.2"/>
    <m/>
  </r>
  <r>
    <x v="7"/>
    <x v="1"/>
    <m/>
    <n v="1634"/>
    <n v="80"/>
    <m/>
  </r>
  <r>
    <x v="7"/>
    <x v="1"/>
    <m/>
    <n v="1545"/>
    <n v="76.2"/>
    <m/>
  </r>
  <r>
    <x v="7"/>
    <x v="1"/>
    <m/>
    <n v="1571"/>
    <n v="75"/>
    <m/>
  </r>
  <r>
    <x v="7"/>
    <x v="1"/>
    <m/>
    <n v="1605"/>
    <n v="75"/>
    <m/>
  </r>
  <r>
    <x v="7"/>
    <x v="1"/>
    <m/>
    <n v="2029"/>
    <n v="100"/>
    <m/>
  </r>
  <r>
    <x v="8"/>
    <x v="4"/>
    <n v="1"/>
    <n v="1818"/>
    <n v="100"/>
    <n v="71.022727272727266"/>
  </r>
  <r>
    <x v="8"/>
    <x v="1"/>
    <m/>
    <n v="651"/>
    <n v="27.5"/>
    <m/>
  </r>
  <r>
    <x v="8"/>
    <x v="1"/>
    <m/>
    <n v="472"/>
    <n v="18.7"/>
    <m/>
  </r>
  <r>
    <x v="8"/>
    <x v="1"/>
    <m/>
    <n v="392"/>
    <n v="8.6999999999999993"/>
    <m/>
  </r>
  <r>
    <x v="8"/>
    <x v="1"/>
    <m/>
    <n v="582"/>
    <n v="23.7"/>
    <m/>
  </r>
  <r>
    <x v="8"/>
    <x v="1"/>
    <m/>
    <n v="481"/>
    <n v="17.5"/>
    <m/>
  </r>
  <r>
    <x v="8"/>
    <x v="1"/>
    <m/>
    <n v="485"/>
    <n v="17.5"/>
    <m/>
  </r>
  <r>
    <x v="8"/>
    <x v="1"/>
    <m/>
    <n v="608"/>
    <n v="26.2"/>
    <m/>
  </r>
  <r>
    <x v="8"/>
    <x v="1"/>
    <m/>
    <n v="562"/>
    <n v="25"/>
    <m/>
  </r>
  <r>
    <x v="8"/>
    <x v="5"/>
    <n v="2"/>
    <n v="1834"/>
    <n v="100"/>
    <n v="62.176870748299315"/>
  </r>
  <r>
    <x v="8"/>
    <x v="1"/>
    <m/>
    <n v="729"/>
    <n v="27.5"/>
    <m/>
  </r>
  <r>
    <x v="8"/>
    <x v="1"/>
    <m/>
    <n v="448"/>
    <n v="13.7"/>
    <m/>
  </r>
  <r>
    <x v="8"/>
    <x v="1"/>
    <m/>
    <n v="513"/>
    <n v="20"/>
    <m/>
  </r>
  <r>
    <x v="8"/>
    <x v="1"/>
    <m/>
    <n v="623"/>
    <n v="21.2"/>
    <m/>
  </r>
  <r>
    <x v="8"/>
    <x v="1"/>
    <m/>
    <n v="756"/>
    <n v="26.2"/>
    <m/>
  </r>
  <r>
    <x v="8"/>
    <x v="1"/>
    <m/>
    <n v="830"/>
    <n v="36.200000000000003"/>
    <m/>
  </r>
  <r>
    <x v="8"/>
    <x v="1"/>
    <m/>
    <n v="941"/>
    <n v="41.2"/>
    <m/>
  </r>
  <r>
    <x v="8"/>
    <x v="1"/>
    <m/>
    <n v="720"/>
    <n v="28.7"/>
    <m/>
  </r>
  <r>
    <x v="8"/>
    <x v="6"/>
    <n v="3"/>
    <n v="1841"/>
    <n v="100"/>
    <n v="72.865687873844479"/>
  </r>
  <r>
    <x v="8"/>
    <x v="1"/>
    <m/>
    <n v="370"/>
    <n v="7.5"/>
    <m/>
  </r>
  <r>
    <x v="8"/>
    <x v="1"/>
    <m/>
    <n v="653"/>
    <n v="26.2"/>
    <m/>
  </r>
  <r>
    <x v="8"/>
    <x v="1"/>
    <m/>
    <n v="509"/>
    <n v="20"/>
    <m/>
  </r>
  <r>
    <x v="8"/>
    <x v="1"/>
    <m/>
    <n v="407"/>
    <n v="16.2"/>
    <m/>
  </r>
  <r>
    <x v="8"/>
    <x v="1"/>
    <m/>
    <n v="399"/>
    <n v="12.5"/>
    <m/>
  </r>
  <r>
    <x v="8"/>
    <x v="1"/>
    <m/>
    <n v="300"/>
    <n v="7.5"/>
    <m/>
  </r>
  <r>
    <x v="8"/>
    <x v="1"/>
    <m/>
    <n v="715"/>
    <n v="30"/>
    <m/>
  </r>
  <r>
    <x v="8"/>
    <x v="1"/>
    <m/>
    <n v="639"/>
    <n v="25"/>
    <m/>
  </r>
  <r>
    <x v="8"/>
    <x v="7"/>
    <n v="4"/>
    <n v="1837"/>
    <n v="100"/>
    <n v="61.187957689178198"/>
  </r>
  <r>
    <x v="8"/>
    <x v="1"/>
    <m/>
    <n v="779"/>
    <n v="20"/>
    <m/>
  </r>
  <r>
    <x v="8"/>
    <x v="1"/>
    <m/>
    <n v="910"/>
    <n v="31.2"/>
    <m/>
  </r>
  <r>
    <x v="8"/>
    <x v="1"/>
    <m/>
    <n v="331"/>
    <n v="7.5"/>
    <m/>
  </r>
  <r>
    <x v="8"/>
    <x v="1"/>
    <m/>
    <n v="755"/>
    <n v="26.2"/>
    <m/>
  </r>
  <r>
    <x v="8"/>
    <x v="1"/>
    <m/>
    <n v="696"/>
    <n v="26.2"/>
    <m/>
  </r>
  <r>
    <x v="8"/>
    <x v="1"/>
    <m/>
    <n v="709"/>
    <n v="26.2"/>
    <m/>
  </r>
  <r>
    <x v="8"/>
    <x v="1"/>
    <m/>
    <n v="879"/>
    <n v="40"/>
    <m/>
  </r>
  <r>
    <x v="8"/>
    <x v="1"/>
    <m/>
    <n v="665"/>
    <n v="27.5"/>
    <m/>
  </r>
  <r>
    <x v="8"/>
    <x v="8"/>
    <n v="5"/>
    <n v="1850"/>
    <n v="100"/>
    <n v="52.381273610361575"/>
  </r>
  <r>
    <x v="8"/>
    <x v="1"/>
    <m/>
    <n v="875"/>
    <n v="41.2"/>
    <m/>
  </r>
  <r>
    <x v="8"/>
    <x v="1"/>
    <m/>
    <n v="546"/>
    <n v="18.7"/>
    <m/>
  </r>
  <r>
    <x v="8"/>
    <x v="1"/>
    <m/>
    <n v="860"/>
    <n v="36.200000000000003"/>
    <m/>
  </r>
  <r>
    <x v="8"/>
    <x v="1"/>
    <m/>
    <n v="714"/>
    <n v="27.5"/>
    <m/>
  </r>
  <r>
    <x v="8"/>
    <x v="1"/>
    <m/>
    <n v="883"/>
    <n v="40"/>
    <m/>
  </r>
  <r>
    <x v="8"/>
    <x v="1"/>
    <m/>
    <n v="1072"/>
    <n v="50"/>
    <m/>
  </r>
  <r>
    <x v="8"/>
    <x v="1"/>
    <m/>
    <n v="1032"/>
    <n v="51.2"/>
    <m/>
  </r>
  <r>
    <x v="8"/>
    <x v="1"/>
    <m/>
    <n v="1077"/>
    <n v="53.7"/>
    <m/>
  </r>
  <r>
    <x v="8"/>
    <x v="9"/>
    <n v="6"/>
    <n v="1856"/>
    <n v="100"/>
    <n v="51.226870474658085"/>
  </r>
  <r>
    <x v="8"/>
    <x v="1"/>
    <m/>
    <n v="824"/>
    <n v="36.200000000000003"/>
    <m/>
  </r>
  <r>
    <x v="8"/>
    <x v="1"/>
    <m/>
    <n v="952"/>
    <n v="38.700000000000003"/>
    <m/>
  </r>
  <r>
    <x v="8"/>
    <x v="1"/>
    <m/>
    <n v="968"/>
    <n v="50"/>
    <m/>
  </r>
  <r>
    <x v="8"/>
    <x v="1"/>
    <m/>
    <n v="781"/>
    <n v="31.2"/>
    <m/>
  </r>
  <r>
    <x v="8"/>
    <x v="1"/>
    <m/>
    <n v="1086"/>
    <n v="55"/>
    <m/>
  </r>
  <r>
    <x v="8"/>
    <x v="1"/>
    <m/>
    <n v="786"/>
    <n v="33.700000000000003"/>
    <m/>
  </r>
  <r>
    <x v="8"/>
    <x v="1"/>
    <m/>
    <n v="751"/>
    <n v="27.5"/>
    <m/>
  </r>
  <r>
    <x v="8"/>
    <x v="1"/>
    <m/>
    <n v="1127"/>
    <n v="55"/>
    <m/>
  </r>
  <r>
    <x v="8"/>
    <x v="6"/>
    <n v="7"/>
    <n v="1873"/>
    <n v="100"/>
    <n v="38.953179036977929"/>
  </r>
  <r>
    <x v="8"/>
    <x v="1"/>
    <m/>
    <n v="1291"/>
    <n v="65"/>
    <m/>
  </r>
  <r>
    <x v="8"/>
    <x v="1"/>
    <m/>
    <n v="1279"/>
    <n v="61.2"/>
    <m/>
  </r>
  <r>
    <x v="8"/>
    <x v="1"/>
    <m/>
    <n v="1055"/>
    <n v="43.7"/>
    <m/>
  </r>
  <r>
    <x v="8"/>
    <x v="1"/>
    <m/>
    <n v="884"/>
    <n v="37.5"/>
    <m/>
  </r>
  <r>
    <x v="8"/>
    <x v="1"/>
    <m/>
    <n v="1261"/>
    <n v="62.5"/>
    <m/>
  </r>
  <r>
    <x v="8"/>
    <x v="1"/>
    <m/>
    <n v="1109"/>
    <n v="56.2"/>
    <m/>
  </r>
  <r>
    <x v="8"/>
    <x v="1"/>
    <m/>
    <n v="1132"/>
    <n v="51.2"/>
    <m/>
  </r>
  <r>
    <x v="8"/>
    <x v="1"/>
    <m/>
    <n v="1168"/>
    <n v="58.7"/>
    <m/>
  </r>
  <r>
    <x v="8"/>
    <x v="4"/>
    <n v="8"/>
    <n v="1886"/>
    <n v="100"/>
    <n v="35.96398305084746"/>
  </r>
  <r>
    <x v="8"/>
    <x v="1"/>
    <m/>
    <n v="1047"/>
    <n v="48.7"/>
    <m/>
  </r>
  <r>
    <x v="8"/>
    <x v="1"/>
    <m/>
    <n v="1354"/>
    <n v="62.5"/>
    <m/>
  </r>
  <r>
    <x v="8"/>
    <x v="1"/>
    <m/>
    <n v="1298"/>
    <n v="62.5"/>
    <m/>
  </r>
  <r>
    <x v="8"/>
    <x v="1"/>
    <m/>
    <n v="1077"/>
    <n v="51.2"/>
    <m/>
  </r>
  <r>
    <x v="8"/>
    <x v="1"/>
    <m/>
    <n v="1111"/>
    <n v="51.2"/>
    <m/>
  </r>
  <r>
    <x v="8"/>
    <x v="1"/>
    <m/>
    <n v="1198"/>
    <n v="57.5"/>
    <m/>
  </r>
  <r>
    <x v="8"/>
    <x v="1"/>
    <m/>
    <n v="1281"/>
    <n v="63.7"/>
    <m/>
  </r>
  <r>
    <x v="8"/>
    <x v="1"/>
    <m/>
    <n v="1306"/>
    <n v="63.7"/>
    <m/>
  </r>
  <r>
    <x v="8"/>
    <x v="8"/>
    <n v="9"/>
    <n v="1890"/>
    <n v="100"/>
    <n v="44.269454737956593"/>
  </r>
  <r>
    <x v="8"/>
    <x v="1"/>
    <m/>
    <n v="1416"/>
    <n v="72.5"/>
    <m/>
  </r>
  <r>
    <x v="8"/>
    <x v="1"/>
    <m/>
    <n v="1201"/>
    <n v="55"/>
    <m/>
  </r>
  <r>
    <x v="8"/>
    <x v="1"/>
    <m/>
    <n v="708"/>
    <n v="32.5"/>
    <m/>
  </r>
  <r>
    <x v="8"/>
    <x v="1"/>
    <m/>
    <n v="865"/>
    <n v="36.200000000000003"/>
    <m/>
  </r>
  <r>
    <x v="8"/>
    <x v="1"/>
    <m/>
    <n v="1053"/>
    <n v="48.7"/>
    <m/>
  </r>
  <r>
    <x v="8"/>
    <x v="1"/>
    <m/>
    <n v="868"/>
    <n v="35"/>
    <m/>
  </r>
  <r>
    <x v="8"/>
    <x v="1"/>
    <m/>
    <n v="1221"/>
    <n v="57.5"/>
    <m/>
  </r>
  <r>
    <x v="8"/>
    <x v="1"/>
    <m/>
    <n v="1090"/>
    <n v="48.7"/>
    <m/>
  </r>
  <r>
    <x v="8"/>
    <x v="5"/>
    <n v="10"/>
    <n v="1888"/>
    <n v="100"/>
    <n v="71.471212523215712"/>
  </r>
  <r>
    <x v="8"/>
    <x v="1"/>
    <m/>
    <n v="571"/>
    <n v="20"/>
    <m/>
  </r>
  <r>
    <x v="8"/>
    <x v="1"/>
    <m/>
    <n v="520"/>
    <n v="16.2"/>
    <m/>
  </r>
  <r>
    <x v="8"/>
    <x v="1"/>
    <m/>
    <n v="643"/>
    <n v="25"/>
    <m/>
  </r>
  <r>
    <x v="8"/>
    <x v="1"/>
    <m/>
    <n v="522"/>
    <n v="18.7"/>
    <m/>
  </r>
  <r>
    <x v="8"/>
    <x v="1"/>
    <m/>
    <n v="865"/>
    <n v="40"/>
    <m/>
  </r>
  <r>
    <x v="8"/>
    <x v="1"/>
    <m/>
    <n v="382"/>
    <n v="8.6999999999999993"/>
    <m/>
  </r>
  <r>
    <x v="8"/>
    <x v="1"/>
    <m/>
    <n v="383"/>
    <n v="12.5"/>
    <m/>
  </r>
  <r>
    <x v="8"/>
    <x v="1"/>
    <m/>
    <n v="415"/>
    <n v="11.2"/>
    <m/>
  </r>
  <r>
    <x v="8"/>
    <x v="9"/>
    <n v="11"/>
    <n v="1881"/>
    <n v="100"/>
    <n v="62.849973586899097"/>
  </r>
  <r>
    <x v="8"/>
    <x v="1"/>
    <m/>
    <n v="768"/>
    <n v="35"/>
    <m/>
  </r>
  <r>
    <x v="8"/>
    <x v="1"/>
    <m/>
    <n v="584"/>
    <n v="21.2"/>
    <m/>
  </r>
  <r>
    <x v="8"/>
    <x v="1"/>
    <m/>
    <n v="917"/>
    <n v="40"/>
    <m/>
  </r>
  <r>
    <x v="8"/>
    <x v="1"/>
    <m/>
    <n v="700"/>
    <n v="26.2"/>
    <m/>
  </r>
  <r>
    <x v="8"/>
    <x v="1"/>
    <m/>
    <n v="719"/>
    <n v="28.7"/>
    <m/>
  </r>
  <r>
    <x v="8"/>
    <x v="1"/>
    <m/>
    <n v="563"/>
    <n v="22.5"/>
    <m/>
  </r>
  <r>
    <x v="8"/>
    <x v="1"/>
    <m/>
    <n v="590"/>
    <n v="21.2"/>
    <m/>
  </r>
  <r>
    <x v="8"/>
    <x v="1"/>
    <m/>
    <n v="785"/>
    <n v="35"/>
    <m/>
  </r>
  <r>
    <x v="8"/>
    <x v="7"/>
    <n v="12"/>
    <n v="1905"/>
    <n v="100"/>
    <n v="63.765822784810126"/>
  </r>
  <r>
    <x v="8"/>
    <x v="1"/>
    <m/>
    <n v="694"/>
    <n v="26.2"/>
    <m/>
  </r>
  <r>
    <x v="8"/>
    <x v="1"/>
    <m/>
    <n v="962"/>
    <n v="38.700000000000003"/>
    <m/>
  </r>
  <r>
    <x v="8"/>
    <x v="1"/>
    <m/>
    <n v="862"/>
    <n v="41.2"/>
    <m/>
  </r>
  <r>
    <x v="8"/>
    <x v="1"/>
    <m/>
    <n v="750"/>
    <n v="33.700000000000003"/>
    <m/>
  </r>
  <r>
    <x v="8"/>
    <x v="1"/>
    <m/>
    <n v="403"/>
    <n v="8.6999999999999993"/>
    <m/>
  </r>
  <r>
    <x v="8"/>
    <x v="1"/>
    <m/>
    <n v="705"/>
    <n v="26.2"/>
    <m/>
  </r>
  <r>
    <x v="8"/>
    <x v="1"/>
    <m/>
    <n v="583"/>
    <n v="20"/>
    <m/>
  </r>
  <r>
    <x v="8"/>
    <x v="1"/>
    <m/>
    <n v="537"/>
    <n v="17.5"/>
    <m/>
  </r>
  <r>
    <x v="8"/>
    <x v="6"/>
    <n v="13"/>
    <n v="1887"/>
    <n v="100"/>
    <n v="62.679045092838201"/>
  </r>
  <r>
    <x v="8"/>
    <x v="1"/>
    <m/>
    <n v="951"/>
    <n v="40"/>
    <m/>
  </r>
  <r>
    <x v="8"/>
    <x v="1"/>
    <m/>
    <n v="684"/>
    <n v="26.2"/>
    <m/>
  </r>
  <r>
    <x v="8"/>
    <x v="1"/>
    <m/>
    <n v="619"/>
    <n v="28.7"/>
    <m/>
  </r>
  <r>
    <x v="8"/>
    <x v="1"/>
    <m/>
    <n v="626"/>
    <n v="25"/>
    <m/>
  </r>
  <r>
    <x v="8"/>
    <x v="1"/>
    <m/>
    <n v="700"/>
    <n v="28.7"/>
    <m/>
  </r>
  <r>
    <x v="8"/>
    <x v="1"/>
    <m/>
    <n v="449"/>
    <n v="13.7"/>
    <m/>
  </r>
  <r>
    <x v="8"/>
    <x v="1"/>
    <m/>
    <n v="849"/>
    <n v="36.200000000000003"/>
    <m/>
  </r>
  <r>
    <x v="8"/>
    <x v="1"/>
    <m/>
    <n v="750"/>
    <n v="28.7"/>
    <m/>
  </r>
  <r>
    <x v="8"/>
    <x v="8"/>
    <n v="14"/>
    <n v="1883"/>
    <n v="100"/>
    <n v="61.390295921087713"/>
  </r>
  <r>
    <x v="8"/>
    <x v="1"/>
    <m/>
    <n v="787"/>
    <n v="33.700000000000003"/>
    <m/>
  </r>
  <r>
    <x v="8"/>
    <x v="1"/>
    <m/>
    <n v="706"/>
    <n v="30"/>
    <m/>
  </r>
  <r>
    <x v="8"/>
    <x v="1"/>
    <m/>
    <n v="855"/>
    <n v="38.700000000000003"/>
    <m/>
  </r>
  <r>
    <x v="8"/>
    <x v="1"/>
    <m/>
    <n v="736"/>
    <n v="26.2"/>
    <m/>
  </r>
  <r>
    <x v="8"/>
    <x v="1"/>
    <m/>
    <n v="549"/>
    <n v="22.5"/>
    <m/>
  </r>
  <r>
    <x v="8"/>
    <x v="1"/>
    <m/>
    <n v="638"/>
    <n v="23.7"/>
    <m/>
  </r>
  <r>
    <x v="8"/>
    <x v="1"/>
    <m/>
    <n v="856"/>
    <n v="37.5"/>
    <m/>
  </r>
  <r>
    <x v="8"/>
    <x v="1"/>
    <m/>
    <n v="666"/>
    <n v="23.7"/>
    <m/>
  </r>
  <r>
    <x v="8"/>
    <x v="4"/>
    <n v="15"/>
    <n v="1868"/>
    <n v="100"/>
    <n v="56.878658861096326"/>
  </r>
  <r>
    <x v="8"/>
    <x v="1"/>
    <m/>
    <n v="679"/>
    <n v="23.7"/>
    <m/>
  </r>
  <r>
    <x v="8"/>
    <x v="1"/>
    <m/>
    <n v="909"/>
    <n v="42.5"/>
    <m/>
  </r>
  <r>
    <x v="8"/>
    <x v="1"/>
    <m/>
    <n v="589"/>
    <n v="21.2"/>
    <m/>
  </r>
  <r>
    <x v="8"/>
    <x v="1"/>
    <m/>
    <n v="933"/>
    <n v="41.2"/>
    <m/>
  </r>
  <r>
    <x v="8"/>
    <x v="1"/>
    <m/>
    <n v="864"/>
    <n v="37.5"/>
    <m/>
  </r>
  <r>
    <x v="8"/>
    <x v="1"/>
    <m/>
    <n v="713"/>
    <n v="26.2"/>
    <m/>
  </r>
  <r>
    <x v="8"/>
    <x v="1"/>
    <m/>
    <n v="1030"/>
    <n v="45"/>
    <m/>
  </r>
  <r>
    <x v="8"/>
    <x v="1"/>
    <m/>
    <n v="765"/>
    <n v="28.7"/>
    <m/>
  </r>
  <r>
    <x v="8"/>
    <x v="9"/>
    <n v="16"/>
    <n v="1890"/>
    <n v="100"/>
    <n v="52.914679385267618"/>
  </r>
  <r>
    <x v="8"/>
    <x v="1"/>
    <m/>
    <n v="966"/>
    <n v="41.2"/>
    <m/>
  </r>
  <r>
    <x v="8"/>
    <x v="1"/>
    <m/>
    <n v="1225"/>
    <n v="58.7"/>
    <m/>
  </r>
  <r>
    <x v="8"/>
    <x v="1"/>
    <m/>
    <n v="1102"/>
    <n v="50"/>
    <m/>
  </r>
  <r>
    <x v="8"/>
    <x v="1"/>
    <m/>
    <n v="478"/>
    <n v="13.7"/>
    <m/>
  </r>
  <r>
    <x v="8"/>
    <x v="1"/>
    <m/>
    <n v="543"/>
    <n v="16.2"/>
    <m/>
  </r>
  <r>
    <x v="8"/>
    <x v="1"/>
    <m/>
    <n v="883"/>
    <n v="43.7"/>
    <m/>
  </r>
  <r>
    <x v="8"/>
    <x v="1"/>
    <m/>
    <n v="970"/>
    <n v="40"/>
    <m/>
  </r>
  <r>
    <x v="8"/>
    <x v="1"/>
    <m/>
    <n v="941"/>
    <n v="41.2"/>
    <m/>
  </r>
  <r>
    <x v="8"/>
    <x v="5"/>
    <n v="17"/>
    <n v="1884"/>
    <n v="100"/>
    <n v="46.370007934408889"/>
  </r>
  <r>
    <x v="8"/>
    <x v="1"/>
    <m/>
    <n v="1386"/>
    <n v="72.5"/>
    <m/>
  </r>
  <r>
    <x v="8"/>
    <x v="1"/>
    <m/>
    <n v="1220"/>
    <n v="58.7"/>
    <m/>
  </r>
  <r>
    <x v="8"/>
    <x v="1"/>
    <m/>
    <n v="977"/>
    <n v="43.7"/>
    <m/>
  </r>
  <r>
    <x v="8"/>
    <x v="1"/>
    <m/>
    <n v="638"/>
    <n v="22.5"/>
    <m/>
  </r>
  <r>
    <x v="8"/>
    <x v="1"/>
    <m/>
    <n v="1051"/>
    <n v="46.2"/>
    <m/>
  </r>
  <r>
    <x v="8"/>
    <x v="1"/>
    <m/>
    <n v="865"/>
    <n v="35"/>
    <m/>
  </r>
  <r>
    <x v="8"/>
    <x v="1"/>
    <m/>
    <n v="971"/>
    <n v="45"/>
    <m/>
  </r>
  <r>
    <x v="8"/>
    <x v="1"/>
    <m/>
    <n v="1003"/>
    <n v="41.2"/>
    <m/>
  </r>
  <r>
    <x v="8"/>
    <x v="7"/>
    <n v="18"/>
    <n v="1897"/>
    <n v="100"/>
    <n v="39.881263048016699"/>
  </r>
  <r>
    <x v="8"/>
    <x v="1"/>
    <m/>
    <n v="1071"/>
    <n v="50"/>
    <m/>
  </r>
  <r>
    <x v="8"/>
    <x v="1"/>
    <m/>
    <n v="1301"/>
    <n v="63.7"/>
    <m/>
  </r>
  <r>
    <x v="8"/>
    <x v="1"/>
    <m/>
    <n v="1145"/>
    <n v="51.2"/>
    <m/>
  </r>
  <r>
    <x v="8"/>
    <x v="1"/>
    <m/>
    <n v="1538"/>
    <n v="78.7"/>
    <m/>
  </r>
  <r>
    <x v="8"/>
    <x v="1"/>
    <m/>
    <n v="967"/>
    <n v="43.7"/>
    <m/>
  </r>
  <r>
    <x v="8"/>
    <x v="1"/>
    <m/>
    <n v="958"/>
    <n v="40"/>
    <m/>
  </r>
  <r>
    <x v="8"/>
    <x v="1"/>
    <m/>
    <n v="1210"/>
    <n v="52.5"/>
    <m/>
  </r>
  <r>
    <x v="8"/>
    <x v="1"/>
    <m/>
    <n v="1025"/>
    <n v="41.2"/>
    <m/>
  </r>
  <r>
    <x v="8"/>
    <x v="1"/>
    <m/>
    <n v="1935"/>
    <n v="100"/>
    <m/>
  </r>
  <r>
    <x v="9"/>
    <x v="4"/>
    <n v="1"/>
    <n v="2050"/>
    <m/>
    <m/>
  </r>
  <r>
    <x v="9"/>
    <x v="1"/>
    <m/>
    <n v="14"/>
    <m/>
    <m/>
  </r>
  <r>
    <x v="9"/>
    <x v="1"/>
    <m/>
    <n v="17"/>
    <m/>
    <m/>
  </r>
  <r>
    <x v="9"/>
    <x v="1"/>
    <m/>
    <n v="16"/>
    <m/>
    <m/>
  </r>
  <r>
    <x v="9"/>
    <x v="1"/>
    <m/>
    <n v="17"/>
    <m/>
    <m/>
  </r>
  <r>
    <x v="9"/>
    <x v="1"/>
    <m/>
    <n v="19"/>
    <m/>
    <m/>
  </r>
  <r>
    <x v="9"/>
    <x v="1"/>
    <m/>
    <n v="8"/>
    <m/>
    <m/>
  </r>
  <r>
    <x v="9"/>
    <x v="1"/>
    <m/>
    <n v="22"/>
    <m/>
    <m/>
  </r>
  <r>
    <x v="9"/>
    <x v="1"/>
    <m/>
    <n v="13"/>
    <m/>
    <m/>
  </r>
  <r>
    <x v="9"/>
    <x v="5"/>
    <n v="2"/>
    <n v="2076"/>
    <m/>
    <m/>
  </r>
  <r>
    <x v="9"/>
    <x v="1"/>
    <m/>
    <n v="10"/>
    <m/>
    <m/>
  </r>
  <r>
    <x v="9"/>
    <x v="1"/>
    <m/>
    <n v="12"/>
    <m/>
    <m/>
  </r>
  <r>
    <x v="9"/>
    <x v="1"/>
    <m/>
    <n v="7"/>
    <m/>
    <m/>
  </r>
  <r>
    <x v="9"/>
    <x v="1"/>
    <m/>
    <n v="28"/>
    <m/>
    <m/>
  </r>
  <r>
    <x v="9"/>
    <x v="1"/>
    <m/>
    <n v="24"/>
    <m/>
    <m/>
  </r>
  <r>
    <x v="9"/>
    <x v="1"/>
    <m/>
    <n v="18"/>
    <m/>
    <m/>
  </r>
  <r>
    <x v="9"/>
    <x v="1"/>
    <m/>
    <n v="18"/>
    <m/>
    <m/>
  </r>
  <r>
    <x v="9"/>
    <x v="1"/>
    <m/>
    <n v="119"/>
    <m/>
    <m/>
  </r>
  <r>
    <x v="9"/>
    <x v="6"/>
    <n v="3"/>
    <n v="2101"/>
    <m/>
    <n v="98.925112213560126"/>
  </r>
  <r>
    <x v="9"/>
    <x v="1"/>
    <m/>
    <n v="11"/>
    <m/>
    <m/>
  </r>
  <r>
    <x v="9"/>
    <x v="1"/>
    <m/>
    <n v="10"/>
    <m/>
    <m/>
  </r>
  <r>
    <x v="9"/>
    <x v="1"/>
    <m/>
    <n v="9"/>
    <m/>
    <m/>
  </r>
  <r>
    <x v="9"/>
    <x v="1"/>
    <m/>
    <n v="8"/>
    <m/>
    <m/>
  </r>
  <r>
    <x v="9"/>
    <x v="1"/>
    <m/>
    <n v="84"/>
    <m/>
    <m/>
  </r>
  <r>
    <x v="9"/>
    <x v="1"/>
    <m/>
    <n v="13"/>
    <m/>
    <m/>
  </r>
  <r>
    <x v="9"/>
    <x v="1"/>
    <m/>
    <n v="14"/>
    <m/>
    <m/>
  </r>
  <r>
    <x v="9"/>
    <x v="1"/>
    <m/>
    <n v="33"/>
    <m/>
    <m/>
  </r>
  <r>
    <x v="9"/>
    <x v="7"/>
    <n v="4"/>
    <n v="2132"/>
    <m/>
    <n v="97.5670543555661"/>
  </r>
  <r>
    <x v="9"/>
    <x v="1"/>
    <m/>
    <n v="60"/>
    <m/>
    <m/>
  </r>
  <r>
    <x v="9"/>
    <x v="1"/>
    <m/>
    <n v="33"/>
    <m/>
    <m/>
  </r>
  <r>
    <x v="9"/>
    <x v="1"/>
    <m/>
    <n v="29"/>
    <m/>
    <m/>
  </r>
  <r>
    <x v="9"/>
    <x v="1"/>
    <m/>
    <n v="27"/>
    <m/>
    <m/>
  </r>
  <r>
    <x v="9"/>
    <x v="1"/>
    <m/>
    <n v="108"/>
    <m/>
    <m/>
  </r>
  <r>
    <x v="9"/>
    <x v="1"/>
    <m/>
    <n v="28"/>
    <m/>
    <m/>
  </r>
  <r>
    <x v="9"/>
    <x v="1"/>
    <m/>
    <n v="20"/>
    <m/>
    <m/>
  </r>
  <r>
    <x v="9"/>
    <x v="1"/>
    <m/>
    <n v="105"/>
    <m/>
    <m/>
  </r>
  <r>
    <x v="9"/>
    <x v="8"/>
    <n v="5"/>
    <n v="2081"/>
    <m/>
    <n v="95.950452596474506"/>
  </r>
  <r>
    <x v="9"/>
    <x v="1"/>
    <m/>
    <n v="56"/>
    <m/>
    <m/>
  </r>
  <r>
    <x v="9"/>
    <x v="1"/>
    <m/>
    <n v="43"/>
    <m/>
    <m/>
  </r>
  <r>
    <x v="9"/>
    <x v="1"/>
    <m/>
    <n v="46"/>
    <m/>
    <m/>
  </r>
  <r>
    <x v="9"/>
    <x v="1"/>
    <m/>
    <n v="24"/>
    <m/>
    <m/>
  </r>
  <r>
    <x v="9"/>
    <x v="1"/>
    <m/>
    <n v="147"/>
    <m/>
    <m/>
  </r>
  <r>
    <x v="9"/>
    <x v="1"/>
    <m/>
    <n v="98"/>
    <m/>
    <m/>
  </r>
  <r>
    <x v="9"/>
    <x v="1"/>
    <m/>
    <n v="91"/>
    <m/>
    <m/>
  </r>
  <r>
    <x v="9"/>
    <x v="1"/>
    <m/>
    <n v="175"/>
    <m/>
    <m/>
  </r>
  <r>
    <x v="9"/>
    <x v="9"/>
    <n v="6"/>
    <n v="2117"/>
    <m/>
    <n v="96.61267439110901"/>
  </r>
  <r>
    <x v="9"/>
    <x v="1"/>
    <m/>
    <n v="84"/>
    <m/>
    <m/>
  </r>
  <r>
    <x v="9"/>
    <x v="1"/>
    <m/>
    <n v="83"/>
    <m/>
    <m/>
  </r>
  <r>
    <x v="9"/>
    <x v="1"/>
    <m/>
    <n v="25"/>
    <m/>
    <m/>
  </r>
  <r>
    <x v="9"/>
    <x v="1"/>
    <m/>
    <n v="22"/>
    <m/>
    <m/>
  </r>
  <r>
    <x v="9"/>
    <x v="1"/>
    <m/>
    <n v="101"/>
    <m/>
    <m/>
  </r>
  <r>
    <x v="9"/>
    <x v="1"/>
    <m/>
    <n v="36"/>
    <m/>
    <m/>
  </r>
  <r>
    <x v="9"/>
    <x v="1"/>
    <m/>
    <n v="76"/>
    <m/>
    <m/>
  </r>
  <r>
    <x v="9"/>
    <x v="1"/>
    <m/>
    <n v="146"/>
    <m/>
    <m/>
  </r>
  <r>
    <x v="9"/>
    <x v="6"/>
    <n v="7"/>
    <n v="2112"/>
    <m/>
    <n v="92.792688570106435"/>
  </r>
  <r>
    <x v="9"/>
    <x v="1"/>
    <m/>
    <n v="76"/>
    <m/>
    <m/>
  </r>
  <r>
    <x v="9"/>
    <x v="1"/>
    <m/>
    <n v="135"/>
    <m/>
    <m/>
  </r>
  <r>
    <x v="9"/>
    <x v="1"/>
    <m/>
    <n v="159"/>
    <m/>
    <m/>
  </r>
  <r>
    <x v="9"/>
    <x v="1"/>
    <m/>
    <n v="203"/>
    <m/>
    <m/>
  </r>
  <r>
    <x v="9"/>
    <x v="1"/>
    <m/>
    <n v="127"/>
    <m/>
    <m/>
  </r>
  <r>
    <x v="9"/>
    <x v="1"/>
    <m/>
    <n v="203"/>
    <m/>
    <m/>
  </r>
  <r>
    <x v="9"/>
    <x v="1"/>
    <m/>
    <n v="65"/>
    <m/>
    <m/>
  </r>
  <r>
    <x v="9"/>
    <x v="1"/>
    <m/>
    <n v="278"/>
    <m/>
    <m/>
  </r>
  <r>
    <x v="9"/>
    <x v="4"/>
    <n v="8"/>
    <n v="2210"/>
    <m/>
    <n v="88.484162895927597"/>
  </r>
  <r>
    <x v="9"/>
    <x v="1"/>
    <m/>
    <n v="107"/>
    <m/>
    <m/>
  </r>
  <r>
    <x v="9"/>
    <x v="1"/>
    <m/>
    <n v="396"/>
    <m/>
    <m/>
  </r>
  <r>
    <x v="9"/>
    <x v="1"/>
    <m/>
    <n v="190"/>
    <m/>
    <m/>
  </r>
  <r>
    <x v="9"/>
    <x v="1"/>
    <m/>
    <n v="336"/>
    <m/>
    <m/>
  </r>
  <r>
    <x v="9"/>
    <x v="1"/>
    <m/>
    <n v="516"/>
    <m/>
    <m/>
  </r>
  <r>
    <x v="9"/>
    <x v="1"/>
    <m/>
    <n v="141"/>
    <m/>
    <m/>
  </r>
  <r>
    <x v="9"/>
    <x v="1"/>
    <m/>
    <n v="252"/>
    <m/>
    <m/>
  </r>
  <r>
    <x v="9"/>
    <x v="1"/>
    <m/>
    <n v="98"/>
    <m/>
    <m/>
  </r>
  <r>
    <x v="9"/>
    <x v="8"/>
    <n v="9"/>
    <n v="2210"/>
    <m/>
    <n v="95.199459093982426"/>
  </r>
  <r>
    <x v="9"/>
    <x v="1"/>
    <m/>
    <n v="57"/>
    <m/>
    <m/>
  </r>
  <r>
    <x v="9"/>
    <x v="1"/>
    <m/>
    <n v="85"/>
    <m/>
    <m/>
  </r>
  <r>
    <x v="9"/>
    <x v="1"/>
    <m/>
    <n v="144"/>
    <m/>
    <m/>
  </r>
  <r>
    <x v="9"/>
    <x v="1"/>
    <m/>
    <n v="78"/>
    <m/>
    <m/>
  </r>
  <r>
    <x v="9"/>
    <x v="1"/>
    <m/>
    <n v="78"/>
    <m/>
    <m/>
  </r>
  <r>
    <x v="9"/>
    <x v="1"/>
    <m/>
    <n v="56"/>
    <m/>
    <m/>
  </r>
  <r>
    <x v="9"/>
    <x v="1"/>
    <m/>
    <n v="214"/>
    <m/>
    <m/>
  </r>
  <r>
    <x v="9"/>
    <x v="1"/>
    <m/>
    <n v="140"/>
    <m/>
    <m/>
  </r>
  <r>
    <x v="9"/>
    <x v="5"/>
    <n v="10"/>
    <n v="2227"/>
    <m/>
    <n v="98.849607182940517"/>
  </r>
  <r>
    <x v="9"/>
    <x v="1"/>
    <m/>
    <n v="25"/>
    <m/>
    <m/>
  </r>
  <r>
    <x v="9"/>
    <x v="1"/>
    <m/>
    <n v="19"/>
    <m/>
    <m/>
  </r>
  <r>
    <x v="9"/>
    <x v="1"/>
    <m/>
    <n v="20"/>
    <m/>
    <m/>
  </r>
  <r>
    <x v="9"/>
    <x v="1"/>
    <m/>
    <n v="68"/>
    <m/>
    <m/>
  </r>
  <r>
    <x v="9"/>
    <x v="1"/>
    <m/>
    <n v="15"/>
    <m/>
    <m/>
  </r>
  <r>
    <x v="9"/>
    <x v="1"/>
    <m/>
    <n v="18"/>
    <m/>
    <m/>
  </r>
  <r>
    <x v="9"/>
    <x v="1"/>
    <m/>
    <n v="16"/>
    <m/>
    <m/>
  </r>
  <r>
    <x v="9"/>
    <x v="1"/>
    <m/>
    <n v="24"/>
    <m/>
    <m/>
  </r>
  <r>
    <x v="9"/>
    <x v="9"/>
    <n v="11"/>
    <n v="2228"/>
    <m/>
    <n v="97.470441109595271"/>
  </r>
  <r>
    <x v="9"/>
    <x v="1"/>
    <m/>
    <n v="33"/>
    <m/>
    <m/>
  </r>
  <r>
    <x v="9"/>
    <x v="1"/>
    <m/>
    <n v="56"/>
    <m/>
    <m/>
  </r>
  <r>
    <x v="9"/>
    <x v="1"/>
    <m/>
    <n v="35"/>
    <m/>
    <m/>
  </r>
  <r>
    <x v="9"/>
    <x v="1"/>
    <m/>
    <n v="79"/>
    <m/>
    <m/>
  </r>
  <r>
    <x v="9"/>
    <x v="1"/>
    <m/>
    <n v="37"/>
    <m/>
    <m/>
  </r>
  <r>
    <x v="9"/>
    <x v="1"/>
    <m/>
    <n v="65"/>
    <m/>
    <m/>
  </r>
  <r>
    <x v="9"/>
    <x v="1"/>
    <m/>
    <n v="66"/>
    <m/>
    <m/>
  </r>
  <r>
    <x v="9"/>
    <x v="1"/>
    <m/>
    <n v="74"/>
    <m/>
    <m/>
  </r>
  <r>
    <x v="9"/>
    <x v="7"/>
    <n v="12"/>
    <n v="2170"/>
    <m/>
    <n v="98.146246862879309"/>
  </r>
  <r>
    <x v="9"/>
    <x v="1"/>
    <m/>
    <n v="23"/>
    <m/>
    <m/>
  </r>
  <r>
    <x v="9"/>
    <x v="1"/>
    <m/>
    <n v="60"/>
    <m/>
    <m/>
  </r>
  <r>
    <x v="9"/>
    <x v="1"/>
    <m/>
    <n v="50"/>
    <m/>
    <m/>
  </r>
  <r>
    <x v="9"/>
    <x v="1"/>
    <m/>
    <n v="27"/>
    <m/>
    <m/>
  </r>
  <r>
    <x v="9"/>
    <x v="1"/>
    <m/>
    <n v="19"/>
    <m/>
    <m/>
  </r>
  <r>
    <x v="9"/>
    <x v="1"/>
    <m/>
    <n v="39"/>
    <m/>
    <m/>
  </r>
  <r>
    <x v="9"/>
    <x v="1"/>
    <m/>
    <n v="74"/>
    <m/>
    <m/>
  </r>
  <r>
    <x v="9"/>
    <x v="1"/>
    <m/>
    <n v="33"/>
    <m/>
    <m/>
  </r>
  <r>
    <x v="9"/>
    <x v="6"/>
    <n v="13"/>
    <n v="2213"/>
    <m/>
    <n v="97.537448933272813"/>
  </r>
  <r>
    <x v="9"/>
    <x v="1"/>
    <m/>
    <n v="9"/>
    <m/>
    <m/>
  </r>
  <r>
    <x v="9"/>
    <x v="1"/>
    <m/>
    <n v="67"/>
    <m/>
    <m/>
  </r>
  <r>
    <x v="9"/>
    <x v="1"/>
    <m/>
    <n v="27"/>
    <m/>
    <m/>
  </r>
  <r>
    <x v="9"/>
    <x v="1"/>
    <m/>
    <n v="8"/>
    <m/>
    <m/>
  </r>
  <r>
    <x v="9"/>
    <x v="1"/>
    <m/>
    <n v="142"/>
    <m/>
    <m/>
  </r>
  <r>
    <x v="9"/>
    <x v="1"/>
    <m/>
    <n v="100"/>
    <m/>
    <m/>
  </r>
  <r>
    <x v="9"/>
    <x v="1"/>
    <m/>
    <n v="57"/>
    <m/>
    <m/>
  </r>
  <r>
    <x v="9"/>
    <x v="1"/>
    <m/>
    <n v="24"/>
    <m/>
    <m/>
  </r>
  <r>
    <x v="9"/>
    <x v="8"/>
    <n v="14"/>
    <n v="2193"/>
    <m/>
    <n v="97.884312401530494"/>
  </r>
  <r>
    <x v="9"/>
    <x v="1"/>
    <m/>
    <n v="41"/>
    <m/>
    <m/>
  </r>
  <r>
    <x v="9"/>
    <x v="1"/>
    <m/>
    <n v="28"/>
    <m/>
    <m/>
  </r>
  <r>
    <x v="9"/>
    <x v="1"/>
    <m/>
    <n v="21"/>
    <m/>
    <m/>
  </r>
  <r>
    <x v="9"/>
    <x v="1"/>
    <m/>
    <n v="43"/>
    <m/>
    <m/>
  </r>
  <r>
    <x v="9"/>
    <x v="1"/>
    <m/>
    <n v="11"/>
    <m/>
    <m/>
  </r>
  <r>
    <x v="9"/>
    <x v="1"/>
    <m/>
    <n v="80"/>
    <m/>
    <m/>
  </r>
  <r>
    <x v="9"/>
    <x v="1"/>
    <m/>
    <n v="86"/>
    <m/>
    <m/>
  </r>
  <r>
    <x v="9"/>
    <x v="1"/>
    <m/>
    <n v="66"/>
    <m/>
    <m/>
  </r>
  <r>
    <x v="9"/>
    <x v="4"/>
    <n v="15"/>
    <n v="2250"/>
    <m/>
    <n v="96.853496115427305"/>
  </r>
  <r>
    <x v="9"/>
    <x v="1"/>
    <m/>
    <n v="133"/>
    <m/>
    <m/>
  </r>
  <r>
    <x v="9"/>
    <x v="1"/>
    <m/>
    <n v="37"/>
    <m/>
    <m/>
  </r>
  <r>
    <x v="9"/>
    <x v="1"/>
    <m/>
    <n v="123"/>
    <m/>
    <m/>
  </r>
  <r>
    <x v="9"/>
    <x v="1"/>
    <m/>
    <n v="23"/>
    <m/>
    <m/>
  </r>
  <r>
    <x v="9"/>
    <x v="1"/>
    <m/>
    <n v="131"/>
    <m/>
    <m/>
  </r>
  <r>
    <x v="9"/>
    <x v="1"/>
    <m/>
    <n v="38"/>
    <m/>
    <m/>
  </r>
  <r>
    <x v="9"/>
    <x v="1"/>
    <m/>
    <n v="23"/>
    <m/>
    <m/>
  </r>
  <r>
    <x v="9"/>
    <x v="1"/>
    <m/>
    <n v="59"/>
    <m/>
    <m/>
  </r>
  <r>
    <x v="9"/>
    <x v="9"/>
    <n v="16"/>
    <n v="2255"/>
    <m/>
    <n v="94.33598058680785"/>
  </r>
  <r>
    <x v="9"/>
    <x v="1"/>
    <m/>
    <n v="100"/>
    <m/>
    <m/>
  </r>
  <r>
    <x v="9"/>
    <x v="1"/>
    <m/>
    <n v="474"/>
    <m/>
    <m/>
  </r>
  <r>
    <x v="9"/>
    <x v="1"/>
    <m/>
    <n v="191"/>
    <m/>
    <m/>
  </r>
  <r>
    <x v="9"/>
    <x v="1"/>
    <m/>
    <n v="42"/>
    <m/>
    <m/>
  </r>
  <r>
    <x v="9"/>
    <x v="1"/>
    <m/>
    <n v="18"/>
    <m/>
    <m/>
  </r>
  <r>
    <x v="9"/>
    <x v="1"/>
    <m/>
    <n v="107"/>
    <m/>
    <m/>
  </r>
  <r>
    <x v="9"/>
    <x v="1"/>
    <m/>
    <n v="62"/>
    <m/>
    <m/>
  </r>
  <r>
    <x v="9"/>
    <x v="1"/>
    <m/>
    <n v="33"/>
    <m/>
    <m/>
  </r>
  <r>
    <x v="9"/>
    <x v="5"/>
    <n v="17"/>
    <n v="2278"/>
    <m/>
    <n v="94.322882647507072"/>
  </r>
  <r>
    <x v="9"/>
    <x v="1"/>
    <m/>
    <n v="175"/>
    <m/>
    <m/>
  </r>
  <r>
    <x v="9"/>
    <x v="1"/>
    <m/>
    <n v="198"/>
    <m/>
    <m/>
  </r>
  <r>
    <x v="9"/>
    <x v="1"/>
    <m/>
    <n v="33"/>
    <m/>
    <m/>
  </r>
  <r>
    <x v="9"/>
    <x v="1"/>
    <m/>
    <n v="41"/>
    <m/>
    <m/>
  </r>
  <r>
    <x v="9"/>
    <x v="1"/>
    <m/>
    <n v="29"/>
    <m/>
    <m/>
  </r>
  <r>
    <x v="9"/>
    <x v="1"/>
    <m/>
    <n v="231"/>
    <m/>
    <m/>
  </r>
  <r>
    <x v="9"/>
    <x v="1"/>
    <m/>
    <n v="231"/>
    <m/>
    <m/>
  </r>
  <r>
    <x v="9"/>
    <x v="1"/>
    <m/>
    <n v="105"/>
    <m/>
    <m/>
  </r>
  <r>
    <x v="9"/>
    <x v="7"/>
    <n v="18"/>
    <n v="2315"/>
    <m/>
    <n v="85.546038543897211"/>
  </r>
  <r>
    <x v="9"/>
    <x v="1"/>
    <m/>
    <n v="94"/>
    <m/>
    <m/>
  </r>
  <r>
    <x v="9"/>
    <x v="1"/>
    <m/>
    <n v="554"/>
    <m/>
    <m/>
  </r>
  <r>
    <x v="9"/>
    <x v="1"/>
    <m/>
    <n v="241"/>
    <m/>
    <m/>
  </r>
  <r>
    <x v="9"/>
    <x v="1"/>
    <m/>
    <n v="217"/>
    <m/>
    <m/>
  </r>
  <r>
    <x v="9"/>
    <x v="1"/>
    <m/>
    <n v="475"/>
    <m/>
    <m/>
  </r>
  <r>
    <x v="9"/>
    <x v="1"/>
    <m/>
    <n v="492"/>
    <m/>
    <m/>
  </r>
  <r>
    <x v="9"/>
    <x v="1"/>
    <m/>
    <n v="402"/>
    <m/>
    <m/>
  </r>
  <r>
    <x v="9"/>
    <x v="1"/>
    <m/>
    <n v="225"/>
    <m/>
    <m/>
  </r>
  <r>
    <x v="9"/>
    <x v="1"/>
    <m/>
    <n v="2355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40">
  <r>
    <s v="popn"/>
    <x v="0"/>
    <n v="1"/>
    <x v="0"/>
    <n v="1"/>
    <n v="1"/>
    <n v="16"/>
    <n v="20"/>
    <n v="4"/>
  </r>
  <r>
    <s v="popn"/>
    <x v="0"/>
    <n v="1"/>
    <x v="0"/>
    <n v="1"/>
    <n v="2"/>
    <n v="15"/>
    <n v="19"/>
    <n v="4"/>
  </r>
  <r>
    <s v="popn"/>
    <x v="0"/>
    <n v="1"/>
    <x v="0"/>
    <n v="1"/>
    <n v="3"/>
    <m/>
    <m/>
    <m/>
  </r>
  <r>
    <s v="popn"/>
    <x v="0"/>
    <n v="1"/>
    <x v="0"/>
    <n v="1"/>
    <n v="4"/>
    <n v="15"/>
    <n v="19"/>
    <n v="4"/>
  </r>
  <r>
    <s v="popn"/>
    <x v="0"/>
    <n v="1"/>
    <x v="0"/>
    <n v="1"/>
    <n v="5"/>
    <n v="15"/>
    <n v="20"/>
    <n v="5"/>
  </r>
  <r>
    <s v="popn"/>
    <x v="0"/>
    <n v="1"/>
    <x v="0"/>
    <n v="1"/>
    <n v="6"/>
    <n v="14"/>
    <n v="18"/>
    <n v="4"/>
  </r>
  <r>
    <s v="popn"/>
    <x v="0"/>
    <n v="1"/>
    <x v="0"/>
    <n v="1"/>
    <n v="7"/>
    <n v="16"/>
    <n v="22"/>
    <n v="6"/>
  </r>
  <r>
    <s v="popn"/>
    <x v="0"/>
    <n v="1"/>
    <x v="0"/>
    <n v="1"/>
    <n v="8"/>
    <n v="16"/>
    <m/>
    <m/>
  </r>
  <r>
    <s v="popn"/>
    <x v="0"/>
    <n v="1"/>
    <x v="0"/>
    <n v="1"/>
    <n v="9"/>
    <n v="15"/>
    <n v="20"/>
    <n v="5"/>
  </r>
  <r>
    <s v="popn"/>
    <x v="0"/>
    <n v="1"/>
    <x v="0"/>
    <n v="1"/>
    <n v="10"/>
    <n v="15"/>
    <n v="20"/>
    <n v="5"/>
  </r>
  <r>
    <s v="popn"/>
    <x v="0"/>
    <n v="2"/>
    <x v="1"/>
    <n v="1"/>
    <n v="1"/>
    <n v="17"/>
    <n v="22"/>
    <n v="5"/>
  </r>
  <r>
    <s v="popn"/>
    <x v="0"/>
    <n v="2"/>
    <x v="1"/>
    <n v="1"/>
    <n v="2"/>
    <n v="16"/>
    <n v="22"/>
    <n v="6"/>
  </r>
  <r>
    <s v="popn"/>
    <x v="0"/>
    <n v="2"/>
    <x v="1"/>
    <n v="1"/>
    <n v="3"/>
    <n v="16"/>
    <n v="22"/>
    <n v="6"/>
  </r>
  <r>
    <s v="popn"/>
    <x v="0"/>
    <n v="2"/>
    <x v="1"/>
    <n v="1"/>
    <n v="4"/>
    <n v="17"/>
    <n v="23"/>
    <n v="6"/>
  </r>
  <r>
    <s v="popn"/>
    <x v="0"/>
    <n v="2"/>
    <x v="1"/>
    <n v="1"/>
    <n v="5"/>
    <n v="16"/>
    <n v="22"/>
    <n v="6"/>
  </r>
  <r>
    <s v="popn"/>
    <x v="0"/>
    <n v="2"/>
    <x v="1"/>
    <n v="1"/>
    <n v="6"/>
    <n v="17"/>
    <n v="21"/>
    <n v="4"/>
  </r>
  <r>
    <s v="popn"/>
    <x v="0"/>
    <n v="2"/>
    <x v="1"/>
    <n v="1"/>
    <n v="7"/>
    <n v="15"/>
    <n v="21"/>
    <n v="6"/>
  </r>
  <r>
    <s v="popn"/>
    <x v="0"/>
    <n v="2"/>
    <x v="1"/>
    <n v="1"/>
    <n v="8"/>
    <n v="14"/>
    <n v="22"/>
    <n v="8"/>
  </r>
  <r>
    <s v="popn"/>
    <x v="0"/>
    <n v="2"/>
    <x v="1"/>
    <n v="1"/>
    <n v="9"/>
    <n v="15"/>
    <n v="21"/>
    <n v="6"/>
  </r>
  <r>
    <s v="popn"/>
    <x v="0"/>
    <n v="2"/>
    <x v="1"/>
    <n v="1"/>
    <n v="10"/>
    <n v="15"/>
    <n v="22"/>
    <n v="7"/>
  </r>
  <r>
    <s v="popn"/>
    <x v="0"/>
    <n v="3"/>
    <x v="2"/>
    <n v="1"/>
    <n v="1"/>
    <n v="17"/>
    <n v="21"/>
    <n v="4"/>
  </r>
  <r>
    <s v="popn"/>
    <x v="0"/>
    <n v="3"/>
    <x v="2"/>
    <n v="1"/>
    <n v="2"/>
    <n v="16"/>
    <n v="20"/>
    <n v="4"/>
  </r>
  <r>
    <s v="popn"/>
    <x v="0"/>
    <n v="3"/>
    <x v="2"/>
    <n v="1"/>
    <n v="3"/>
    <n v="15"/>
    <n v="20"/>
    <n v="5"/>
  </r>
  <r>
    <s v="popn"/>
    <x v="0"/>
    <n v="3"/>
    <x v="2"/>
    <n v="1"/>
    <n v="4"/>
    <n v="16"/>
    <m/>
    <m/>
  </r>
  <r>
    <s v="popn"/>
    <x v="0"/>
    <n v="3"/>
    <x v="2"/>
    <n v="1"/>
    <n v="5"/>
    <n v="17"/>
    <n v="20"/>
    <n v="3"/>
  </r>
  <r>
    <s v="popn"/>
    <x v="0"/>
    <n v="3"/>
    <x v="2"/>
    <n v="1"/>
    <n v="6"/>
    <n v="15"/>
    <n v="20"/>
    <n v="5"/>
  </r>
  <r>
    <s v="popn"/>
    <x v="0"/>
    <n v="3"/>
    <x v="2"/>
    <n v="1"/>
    <n v="7"/>
    <n v="15"/>
    <n v="19"/>
    <n v="4"/>
  </r>
  <r>
    <s v="popn"/>
    <x v="0"/>
    <n v="3"/>
    <x v="2"/>
    <n v="1"/>
    <n v="8"/>
    <n v="15"/>
    <n v="19"/>
    <n v="4"/>
  </r>
  <r>
    <s v="popn"/>
    <x v="0"/>
    <n v="3"/>
    <x v="2"/>
    <n v="1"/>
    <n v="9"/>
    <n v="16"/>
    <n v="22"/>
    <n v="6"/>
  </r>
  <r>
    <s v="popn"/>
    <x v="0"/>
    <n v="3"/>
    <x v="2"/>
    <n v="1"/>
    <n v="10"/>
    <n v="16"/>
    <n v="21"/>
    <n v="5"/>
  </r>
  <r>
    <s v="popn"/>
    <x v="0"/>
    <n v="4"/>
    <x v="2"/>
    <n v="2"/>
    <n v="1"/>
    <n v="16"/>
    <n v="22"/>
    <n v="6"/>
  </r>
  <r>
    <s v="popn"/>
    <x v="0"/>
    <n v="4"/>
    <x v="2"/>
    <n v="2"/>
    <n v="2"/>
    <n v="15"/>
    <n v="18"/>
    <n v="3"/>
  </r>
  <r>
    <s v="popn"/>
    <x v="0"/>
    <n v="4"/>
    <x v="2"/>
    <n v="2"/>
    <n v="3"/>
    <n v="16"/>
    <n v="21"/>
    <n v="5"/>
  </r>
  <r>
    <s v="popn"/>
    <x v="0"/>
    <n v="4"/>
    <x v="2"/>
    <n v="2"/>
    <n v="4"/>
    <n v="15"/>
    <n v="21"/>
    <n v="6"/>
  </r>
  <r>
    <s v="popn"/>
    <x v="0"/>
    <n v="4"/>
    <x v="2"/>
    <n v="2"/>
    <n v="5"/>
    <n v="15"/>
    <n v="21"/>
    <n v="6"/>
  </r>
  <r>
    <s v="popn"/>
    <x v="0"/>
    <n v="4"/>
    <x v="2"/>
    <n v="2"/>
    <n v="6"/>
    <n v="15"/>
    <n v="20"/>
    <n v="5"/>
  </r>
  <r>
    <s v="popn"/>
    <x v="0"/>
    <n v="4"/>
    <x v="2"/>
    <n v="2"/>
    <n v="7"/>
    <n v="15"/>
    <n v="20"/>
    <n v="5"/>
  </r>
  <r>
    <s v="popn"/>
    <x v="0"/>
    <n v="4"/>
    <x v="2"/>
    <n v="2"/>
    <n v="8"/>
    <n v="16"/>
    <n v="20"/>
    <n v="4"/>
  </r>
  <r>
    <s v="popn"/>
    <x v="0"/>
    <n v="4"/>
    <x v="2"/>
    <n v="2"/>
    <n v="9"/>
    <n v="16"/>
    <n v="20"/>
    <n v="4"/>
  </r>
  <r>
    <s v="popn"/>
    <x v="0"/>
    <n v="4"/>
    <x v="2"/>
    <n v="2"/>
    <n v="10"/>
    <n v="17"/>
    <n v="19"/>
    <n v="2"/>
  </r>
  <r>
    <s v="popn"/>
    <x v="0"/>
    <n v="5"/>
    <x v="0"/>
    <n v="2"/>
    <n v="1"/>
    <n v="15"/>
    <n v="20"/>
    <n v="5"/>
  </r>
  <r>
    <s v="popn"/>
    <x v="0"/>
    <n v="5"/>
    <x v="0"/>
    <n v="2"/>
    <n v="2"/>
    <n v="16"/>
    <n v="21"/>
    <n v="5"/>
  </r>
  <r>
    <s v="popn"/>
    <x v="0"/>
    <n v="5"/>
    <x v="0"/>
    <n v="2"/>
    <n v="3"/>
    <n v="16"/>
    <n v="20"/>
    <n v="4"/>
  </r>
  <r>
    <s v="popn"/>
    <x v="0"/>
    <n v="5"/>
    <x v="0"/>
    <n v="2"/>
    <n v="4"/>
    <n v="15"/>
    <m/>
    <m/>
  </r>
  <r>
    <s v="popn"/>
    <x v="0"/>
    <n v="5"/>
    <x v="0"/>
    <n v="2"/>
    <n v="5"/>
    <n v="16"/>
    <n v="21"/>
    <n v="5"/>
  </r>
  <r>
    <s v="popn"/>
    <x v="0"/>
    <n v="5"/>
    <x v="0"/>
    <n v="2"/>
    <n v="6"/>
    <n v="15"/>
    <n v="20"/>
    <n v="5"/>
  </r>
  <r>
    <s v="popn"/>
    <x v="0"/>
    <n v="5"/>
    <x v="0"/>
    <n v="2"/>
    <n v="7"/>
    <n v="16"/>
    <n v="21"/>
    <n v="5"/>
  </r>
  <r>
    <s v="popn"/>
    <x v="0"/>
    <n v="5"/>
    <x v="0"/>
    <n v="2"/>
    <n v="8"/>
    <n v="16"/>
    <n v="22"/>
    <n v="6"/>
  </r>
  <r>
    <s v="popn"/>
    <x v="0"/>
    <n v="5"/>
    <x v="0"/>
    <n v="2"/>
    <n v="9"/>
    <n v="15"/>
    <m/>
    <m/>
  </r>
  <r>
    <s v="popn"/>
    <x v="0"/>
    <n v="5"/>
    <x v="0"/>
    <n v="2"/>
    <n v="10"/>
    <n v="15"/>
    <n v="21"/>
    <n v="6"/>
  </r>
  <r>
    <s v="popn"/>
    <x v="0"/>
    <n v="6"/>
    <x v="1"/>
    <n v="2"/>
    <n v="1"/>
    <n v="15"/>
    <n v="22"/>
    <n v="7"/>
  </r>
  <r>
    <s v="popn"/>
    <x v="0"/>
    <n v="6"/>
    <x v="1"/>
    <n v="2"/>
    <n v="2"/>
    <n v="15"/>
    <n v="22"/>
    <n v="7"/>
  </r>
  <r>
    <s v="popn"/>
    <x v="0"/>
    <n v="6"/>
    <x v="1"/>
    <n v="2"/>
    <n v="3"/>
    <n v="15"/>
    <n v="24"/>
    <n v="9"/>
  </r>
  <r>
    <s v="popn"/>
    <x v="0"/>
    <n v="6"/>
    <x v="1"/>
    <n v="2"/>
    <n v="4"/>
    <n v="16"/>
    <n v="23"/>
    <n v="7"/>
  </r>
  <r>
    <s v="popn"/>
    <x v="0"/>
    <n v="6"/>
    <x v="1"/>
    <n v="2"/>
    <n v="5"/>
    <n v="15"/>
    <n v="22"/>
    <n v="7"/>
  </r>
  <r>
    <s v="popn"/>
    <x v="0"/>
    <n v="6"/>
    <x v="1"/>
    <n v="2"/>
    <n v="6"/>
    <n v="17"/>
    <n v="23"/>
    <n v="6"/>
  </r>
  <r>
    <s v="popn"/>
    <x v="0"/>
    <n v="6"/>
    <x v="1"/>
    <n v="2"/>
    <n v="7"/>
    <n v="17"/>
    <n v="23"/>
    <n v="6"/>
  </r>
  <r>
    <s v="popn"/>
    <x v="0"/>
    <n v="6"/>
    <x v="1"/>
    <n v="2"/>
    <n v="8"/>
    <n v="15"/>
    <n v="21"/>
    <n v="6"/>
  </r>
  <r>
    <s v="popn"/>
    <x v="0"/>
    <n v="6"/>
    <x v="1"/>
    <n v="2"/>
    <n v="9"/>
    <n v="17"/>
    <n v="23"/>
    <n v="6"/>
  </r>
  <r>
    <s v="popn"/>
    <x v="0"/>
    <n v="6"/>
    <x v="1"/>
    <n v="2"/>
    <n v="10"/>
    <n v="15"/>
    <n v="22"/>
    <n v="7"/>
  </r>
  <r>
    <s v="popn"/>
    <x v="0"/>
    <n v="7"/>
    <x v="1"/>
    <n v="3"/>
    <n v="1"/>
    <n v="16"/>
    <n v="20"/>
    <n v="4"/>
  </r>
  <r>
    <s v="popn"/>
    <x v="0"/>
    <n v="7"/>
    <x v="1"/>
    <n v="3"/>
    <n v="2"/>
    <n v="14"/>
    <n v="20"/>
    <n v="6"/>
  </r>
  <r>
    <s v="popn"/>
    <x v="0"/>
    <n v="7"/>
    <x v="1"/>
    <n v="3"/>
    <n v="3"/>
    <n v="16"/>
    <n v="21"/>
    <n v="5"/>
  </r>
  <r>
    <s v="popn"/>
    <x v="0"/>
    <n v="7"/>
    <x v="1"/>
    <n v="3"/>
    <n v="4"/>
    <m/>
    <m/>
    <m/>
  </r>
  <r>
    <s v="popn"/>
    <x v="0"/>
    <n v="7"/>
    <x v="1"/>
    <n v="3"/>
    <n v="5"/>
    <n v="15"/>
    <n v="20"/>
    <n v="5"/>
  </r>
  <r>
    <s v="popn"/>
    <x v="0"/>
    <n v="7"/>
    <x v="1"/>
    <n v="3"/>
    <n v="6"/>
    <n v="16"/>
    <n v="22"/>
    <n v="6"/>
  </r>
  <r>
    <s v="popn"/>
    <x v="0"/>
    <n v="7"/>
    <x v="1"/>
    <n v="3"/>
    <n v="7"/>
    <n v="15"/>
    <n v="20"/>
    <n v="5"/>
  </r>
  <r>
    <s v="popn"/>
    <x v="0"/>
    <n v="7"/>
    <x v="1"/>
    <n v="3"/>
    <n v="8"/>
    <n v="15"/>
    <n v="21"/>
    <n v="6"/>
  </r>
  <r>
    <s v="popn"/>
    <x v="0"/>
    <n v="7"/>
    <x v="1"/>
    <n v="3"/>
    <n v="9"/>
    <n v="16"/>
    <n v="21"/>
    <n v="5"/>
  </r>
  <r>
    <s v="popn"/>
    <x v="0"/>
    <n v="7"/>
    <x v="1"/>
    <n v="3"/>
    <n v="10"/>
    <n v="18"/>
    <n v="22"/>
    <n v="4"/>
  </r>
  <r>
    <s v="popn"/>
    <x v="0"/>
    <n v="8"/>
    <x v="2"/>
    <n v="3"/>
    <n v="1"/>
    <n v="17"/>
    <n v="21"/>
    <n v="4"/>
  </r>
  <r>
    <s v="popn"/>
    <x v="0"/>
    <n v="8"/>
    <x v="2"/>
    <n v="3"/>
    <n v="2"/>
    <n v="15"/>
    <n v="19"/>
    <n v="4"/>
  </r>
  <r>
    <s v="popn"/>
    <x v="0"/>
    <n v="8"/>
    <x v="2"/>
    <n v="3"/>
    <n v="3"/>
    <n v="16"/>
    <n v="21"/>
    <n v="5"/>
  </r>
  <r>
    <s v="popn"/>
    <x v="0"/>
    <n v="8"/>
    <x v="2"/>
    <n v="3"/>
    <n v="4"/>
    <n v="15"/>
    <n v="21"/>
    <n v="6"/>
  </r>
  <r>
    <s v="popn"/>
    <x v="0"/>
    <n v="8"/>
    <x v="2"/>
    <n v="3"/>
    <n v="5"/>
    <n v="15"/>
    <n v="22"/>
    <n v="7"/>
  </r>
  <r>
    <s v="popn"/>
    <x v="0"/>
    <n v="8"/>
    <x v="2"/>
    <n v="3"/>
    <n v="6"/>
    <n v="15"/>
    <n v="21"/>
    <n v="6"/>
  </r>
  <r>
    <s v="popn"/>
    <x v="0"/>
    <n v="8"/>
    <x v="2"/>
    <n v="3"/>
    <n v="7"/>
    <n v="15"/>
    <n v="19"/>
    <n v="4"/>
  </r>
  <r>
    <s v="popn"/>
    <x v="0"/>
    <n v="8"/>
    <x v="2"/>
    <n v="3"/>
    <n v="8"/>
    <n v="14"/>
    <n v="20"/>
    <n v="6"/>
  </r>
  <r>
    <s v="popn"/>
    <x v="0"/>
    <n v="8"/>
    <x v="2"/>
    <n v="3"/>
    <n v="9"/>
    <n v="15"/>
    <n v="20"/>
    <n v="5"/>
  </r>
  <r>
    <s v="popn"/>
    <x v="0"/>
    <n v="8"/>
    <x v="2"/>
    <n v="3"/>
    <n v="10"/>
    <n v="17"/>
    <n v="24"/>
    <n v="7"/>
  </r>
  <r>
    <s v="popn"/>
    <x v="0"/>
    <n v="9"/>
    <x v="0"/>
    <n v="3"/>
    <n v="1"/>
    <n v="16"/>
    <n v="21"/>
    <n v="5"/>
  </r>
  <r>
    <s v="popn"/>
    <x v="0"/>
    <n v="9"/>
    <x v="0"/>
    <n v="3"/>
    <n v="2"/>
    <n v="15"/>
    <n v="20"/>
    <n v="5"/>
  </r>
  <r>
    <s v="popn"/>
    <x v="0"/>
    <n v="9"/>
    <x v="0"/>
    <n v="3"/>
    <n v="3"/>
    <n v="17"/>
    <n v="22"/>
    <n v="5"/>
  </r>
  <r>
    <s v="popn"/>
    <x v="0"/>
    <n v="9"/>
    <x v="0"/>
    <n v="3"/>
    <n v="4"/>
    <n v="15"/>
    <n v="20"/>
    <n v="5"/>
  </r>
  <r>
    <s v="popn"/>
    <x v="0"/>
    <n v="9"/>
    <x v="0"/>
    <n v="3"/>
    <n v="5"/>
    <n v="15"/>
    <n v="20"/>
    <n v="5"/>
  </r>
  <r>
    <s v="popn"/>
    <x v="0"/>
    <n v="9"/>
    <x v="0"/>
    <n v="3"/>
    <n v="6"/>
    <n v="16"/>
    <n v="21"/>
    <n v="5"/>
  </r>
  <r>
    <s v="popn"/>
    <x v="0"/>
    <n v="9"/>
    <x v="0"/>
    <n v="3"/>
    <n v="7"/>
    <n v="15"/>
    <n v="20"/>
    <n v="5"/>
  </r>
  <r>
    <s v="popn"/>
    <x v="0"/>
    <n v="9"/>
    <x v="0"/>
    <n v="3"/>
    <n v="8"/>
    <n v="15"/>
    <n v="21"/>
    <n v="6"/>
  </r>
  <r>
    <s v="popn"/>
    <x v="0"/>
    <n v="9"/>
    <x v="0"/>
    <n v="3"/>
    <n v="9"/>
    <m/>
    <m/>
    <m/>
  </r>
  <r>
    <s v="popn"/>
    <x v="0"/>
    <n v="9"/>
    <x v="0"/>
    <n v="3"/>
    <n v="10"/>
    <n v="15"/>
    <n v="20"/>
    <n v="5"/>
  </r>
  <r>
    <s v="popn"/>
    <x v="1"/>
    <n v="1"/>
    <x v="0"/>
    <n v="1"/>
    <n v="1"/>
    <n v="18"/>
    <m/>
    <m/>
  </r>
  <r>
    <s v="popn"/>
    <x v="1"/>
    <n v="1"/>
    <x v="0"/>
    <n v="1"/>
    <n v="2"/>
    <n v="19"/>
    <m/>
    <m/>
  </r>
  <r>
    <s v="popn"/>
    <x v="1"/>
    <n v="1"/>
    <x v="0"/>
    <n v="1"/>
    <n v="3"/>
    <n v="20"/>
    <m/>
    <m/>
  </r>
  <r>
    <s v="popn"/>
    <x v="1"/>
    <n v="1"/>
    <x v="0"/>
    <n v="1"/>
    <n v="4"/>
    <n v="17"/>
    <m/>
    <m/>
  </r>
  <r>
    <s v="popn"/>
    <x v="1"/>
    <n v="1"/>
    <x v="0"/>
    <n v="1"/>
    <n v="5"/>
    <n v="18"/>
    <m/>
    <m/>
  </r>
  <r>
    <s v="popn"/>
    <x v="1"/>
    <n v="1"/>
    <x v="0"/>
    <n v="1"/>
    <n v="6"/>
    <n v="17"/>
    <m/>
    <m/>
  </r>
  <r>
    <s v="popn"/>
    <x v="1"/>
    <n v="1"/>
    <x v="0"/>
    <n v="1"/>
    <n v="7"/>
    <n v="17"/>
    <m/>
    <m/>
  </r>
  <r>
    <s v="popn"/>
    <x v="1"/>
    <n v="1"/>
    <x v="0"/>
    <n v="1"/>
    <n v="8"/>
    <n v="18"/>
    <m/>
    <m/>
  </r>
  <r>
    <s v="popn"/>
    <x v="1"/>
    <n v="1"/>
    <x v="0"/>
    <n v="1"/>
    <n v="9"/>
    <n v="17"/>
    <m/>
    <m/>
  </r>
  <r>
    <s v="popn"/>
    <x v="1"/>
    <n v="1"/>
    <x v="0"/>
    <n v="1"/>
    <n v="10"/>
    <n v="17"/>
    <m/>
    <m/>
  </r>
  <r>
    <s v="popn"/>
    <x v="1"/>
    <n v="2"/>
    <x v="1"/>
    <n v="1"/>
    <n v="1"/>
    <n v="19"/>
    <m/>
    <m/>
  </r>
  <r>
    <s v="popn"/>
    <x v="1"/>
    <n v="2"/>
    <x v="1"/>
    <n v="1"/>
    <n v="2"/>
    <n v="18"/>
    <m/>
    <m/>
  </r>
  <r>
    <s v="popn"/>
    <x v="1"/>
    <n v="2"/>
    <x v="1"/>
    <n v="1"/>
    <n v="3"/>
    <n v="18"/>
    <m/>
    <m/>
  </r>
  <r>
    <s v="popn"/>
    <x v="1"/>
    <n v="2"/>
    <x v="1"/>
    <n v="1"/>
    <n v="4"/>
    <n v="18"/>
    <m/>
    <m/>
  </r>
  <r>
    <s v="popn"/>
    <x v="1"/>
    <n v="2"/>
    <x v="1"/>
    <n v="1"/>
    <n v="5"/>
    <n v="18"/>
    <m/>
    <m/>
  </r>
  <r>
    <s v="popn"/>
    <x v="1"/>
    <n v="2"/>
    <x v="1"/>
    <n v="1"/>
    <n v="6"/>
    <n v="18"/>
    <m/>
    <m/>
  </r>
  <r>
    <s v="popn"/>
    <x v="1"/>
    <n v="2"/>
    <x v="1"/>
    <n v="1"/>
    <n v="7"/>
    <n v="19"/>
    <m/>
    <m/>
  </r>
  <r>
    <s v="popn"/>
    <x v="1"/>
    <n v="2"/>
    <x v="1"/>
    <n v="1"/>
    <n v="8"/>
    <n v="19"/>
    <m/>
    <m/>
  </r>
  <r>
    <s v="popn"/>
    <x v="1"/>
    <n v="2"/>
    <x v="1"/>
    <n v="1"/>
    <n v="9"/>
    <n v="18"/>
    <m/>
    <m/>
  </r>
  <r>
    <s v="popn"/>
    <x v="1"/>
    <n v="2"/>
    <x v="1"/>
    <n v="1"/>
    <n v="10"/>
    <n v="18"/>
    <m/>
    <m/>
  </r>
  <r>
    <s v="popn"/>
    <x v="1"/>
    <n v="3"/>
    <x v="2"/>
    <n v="1"/>
    <n v="1"/>
    <n v="19"/>
    <m/>
    <m/>
  </r>
  <r>
    <s v="popn"/>
    <x v="1"/>
    <n v="3"/>
    <x v="2"/>
    <n v="1"/>
    <n v="2"/>
    <n v="18"/>
    <m/>
    <m/>
  </r>
  <r>
    <s v="popn"/>
    <x v="1"/>
    <n v="3"/>
    <x v="2"/>
    <n v="1"/>
    <n v="3"/>
    <n v="19"/>
    <m/>
    <m/>
  </r>
  <r>
    <s v="popn"/>
    <x v="1"/>
    <n v="3"/>
    <x v="2"/>
    <n v="1"/>
    <n v="4"/>
    <n v="18"/>
    <m/>
    <m/>
  </r>
  <r>
    <s v="popn"/>
    <x v="1"/>
    <n v="3"/>
    <x v="2"/>
    <n v="1"/>
    <n v="5"/>
    <n v="19"/>
    <m/>
    <m/>
  </r>
  <r>
    <s v="popn"/>
    <x v="1"/>
    <n v="3"/>
    <x v="2"/>
    <n v="1"/>
    <n v="6"/>
    <n v="18"/>
    <m/>
    <m/>
  </r>
  <r>
    <s v="popn"/>
    <x v="1"/>
    <n v="3"/>
    <x v="2"/>
    <n v="1"/>
    <n v="7"/>
    <n v="19"/>
    <m/>
    <m/>
  </r>
  <r>
    <s v="popn"/>
    <x v="1"/>
    <n v="3"/>
    <x v="2"/>
    <n v="1"/>
    <n v="8"/>
    <m/>
    <m/>
    <m/>
  </r>
  <r>
    <s v="popn"/>
    <x v="1"/>
    <n v="3"/>
    <x v="2"/>
    <n v="1"/>
    <n v="9"/>
    <n v="18"/>
    <m/>
    <m/>
  </r>
  <r>
    <s v="popn"/>
    <x v="1"/>
    <n v="3"/>
    <x v="2"/>
    <n v="1"/>
    <n v="10"/>
    <n v="19"/>
    <m/>
    <m/>
  </r>
  <r>
    <s v="popn"/>
    <x v="1"/>
    <n v="4"/>
    <x v="2"/>
    <n v="2"/>
    <n v="1"/>
    <n v="18"/>
    <m/>
    <m/>
  </r>
  <r>
    <s v="popn"/>
    <x v="1"/>
    <n v="4"/>
    <x v="2"/>
    <n v="2"/>
    <n v="2"/>
    <n v="18"/>
    <m/>
    <m/>
  </r>
  <r>
    <s v="popn"/>
    <x v="1"/>
    <n v="4"/>
    <x v="2"/>
    <n v="2"/>
    <n v="3"/>
    <n v="18"/>
    <m/>
    <m/>
  </r>
  <r>
    <s v="popn"/>
    <x v="1"/>
    <n v="4"/>
    <x v="2"/>
    <n v="2"/>
    <n v="4"/>
    <n v="18"/>
    <m/>
    <m/>
  </r>
  <r>
    <s v="popn"/>
    <x v="1"/>
    <n v="4"/>
    <x v="2"/>
    <n v="2"/>
    <n v="5"/>
    <n v="18"/>
    <m/>
    <m/>
  </r>
  <r>
    <s v="popn"/>
    <x v="1"/>
    <n v="4"/>
    <x v="2"/>
    <n v="2"/>
    <n v="6"/>
    <n v="17"/>
    <m/>
    <m/>
  </r>
  <r>
    <s v="popn"/>
    <x v="1"/>
    <n v="4"/>
    <x v="2"/>
    <n v="2"/>
    <n v="7"/>
    <n v="17"/>
    <m/>
    <m/>
  </r>
  <r>
    <s v="popn"/>
    <x v="1"/>
    <n v="4"/>
    <x v="2"/>
    <n v="2"/>
    <n v="8"/>
    <n v="18"/>
    <m/>
    <m/>
  </r>
  <r>
    <s v="popn"/>
    <x v="1"/>
    <n v="4"/>
    <x v="2"/>
    <n v="2"/>
    <n v="9"/>
    <n v="18"/>
    <m/>
    <m/>
  </r>
  <r>
    <s v="popn"/>
    <x v="1"/>
    <n v="4"/>
    <x v="2"/>
    <n v="2"/>
    <n v="10"/>
    <n v="19"/>
    <m/>
    <m/>
  </r>
  <r>
    <s v="popn"/>
    <x v="1"/>
    <n v="5"/>
    <x v="0"/>
    <n v="2"/>
    <n v="1"/>
    <n v="17"/>
    <m/>
    <m/>
  </r>
  <r>
    <s v="popn"/>
    <x v="1"/>
    <n v="5"/>
    <x v="0"/>
    <n v="2"/>
    <n v="2"/>
    <n v="18"/>
    <m/>
    <m/>
  </r>
  <r>
    <s v="popn"/>
    <x v="1"/>
    <n v="5"/>
    <x v="0"/>
    <n v="2"/>
    <n v="3"/>
    <n v="17"/>
    <m/>
    <m/>
  </r>
  <r>
    <s v="popn"/>
    <x v="1"/>
    <n v="5"/>
    <x v="0"/>
    <n v="2"/>
    <n v="4"/>
    <n v="19"/>
    <m/>
    <m/>
  </r>
  <r>
    <s v="popn"/>
    <x v="1"/>
    <n v="5"/>
    <x v="0"/>
    <n v="2"/>
    <n v="5"/>
    <n v="18"/>
    <m/>
    <m/>
  </r>
  <r>
    <s v="popn"/>
    <x v="1"/>
    <n v="5"/>
    <x v="0"/>
    <n v="2"/>
    <n v="6"/>
    <n v="17"/>
    <m/>
    <m/>
  </r>
  <r>
    <s v="popn"/>
    <x v="1"/>
    <n v="5"/>
    <x v="0"/>
    <n v="2"/>
    <n v="7"/>
    <n v="17"/>
    <m/>
    <m/>
  </r>
  <r>
    <s v="popn"/>
    <x v="1"/>
    <n v="5"/>
    <x v="0"/>
    <n v="2"/>
    <n v="8"/>
    <m/>
    <m/>
    <m/>
  </r>
  <r>
    <s v="popn"/>
    <x v="1"/>
    <n v="5"/>
    <x v="0"/>
    <n v="2"/>
    <n v="9"/>
    <n v="18"/>
    <m/>
    <m/>
  </r>
  <r>
    <s v="popn"/>
    <x v="1"/>
    <n v="5"/>
    <x v="0"/>
    <n v="2"/>
    <n v="10"/>
    <m/>
    <m/>
    <m/>
  </r>
  <r>
    <s v="popn"/>
    <x v="1"/>
    <n v="6"/>
    <x v="1"/>
    <n v="2"/>
    <n v="1"/>
    <m/>
    <m/>
    <m/>
  </r>
  <r>
    <s v="popn"/>
    <x v="1"/>
    <n v="6"/>
    <x v="1"/>
    <n v="2"/>
    <n v="2"/>
    <n v="19"/>
    <m/>
    <m/>
  </r>
  <r>
    <s v="popn"/>
    <x v="1"/>
    <n v="6"/>
    <x v="1"/>
    <n v="2"/>
    <n v="3"/>
    <n v="18"/>
    <m/>
    <m/>
  </r>
  <r>
    <s v="popn"/>
    <x v="1"/>
    <n v="6"/>
    <x v="1"/>
    <n v="2"/>
    <n v="4"/>
    <n v="20"/>
    <m/>
    <m/>
  </r>
  <r>
    <s v="popn"/>
    <x v="1"/>
    <n v="6"/>
    <x v="1"/>
    <n v="2"/>
    <n v="5"/>
    <n v="18"/>
    <m/>
    <m/>
  </r>
  <r>
    <s v="popn"/>
    <x v="1"/>
    <n v="6"/>
    <x v="1"/>
    <n v="2"/>
    <n v="6"/>
    <n v="18"/>
    <m/>
    <m/>
  </r>
  <r>
    <s v="popn"/>
    <x v="1"/>
    <n v="6"/>
    <x v="1"/>
    <n v="2"/>
    <n v="7"/>
    <n v="20"/>
    <m/>
    <m/>
  </r>
  <r>
    <s v="popn"/>
    <x v="1"/>
    <n v="6"/>
    <x v="1"/>
    <n v="2"/>
    <n v="8"/>
    <n v="19"/>
    <m/>
    <m/>
  </r>
  <r>
    <s v="popn"/>
    <x v="1"/>
    <n v="6"/>
    <x v="1"/>
    <n v="2"/>
    <n v="9"/>
    <n v="18"/>
    <m/>
    <m/>
  </r>
  <r>
    <s v="popn"/>
    <x v="1"/>
    <n v="6"/>
    <x v="1"/>
    <n v="2"/>
    <n v="10"/>
    <m/>
    <m/>
    <m/>
  </r>
  <r>
    <s v="popn"/>
    <x v="1"/>
    <n v="7"/>
    <x v="1"/>
    <n v="3"/>
    <n v="1"/>
    <m/>
    <m/>
    <m/>
  </r>
  <r>
    <s v="popn"/>
    <x v="1"/>
    <n v="7"/>
    <x v="1"/>
    <n v="3"/>
    <n v="2"/>
    <n v="18"/>
    <m/>
    <m/>
  </r>
  <r>
    <s v="popn"/>
    <x v="1"/>
    <n v="7"/>
    <x v="1"/>
    <n v="3"/>
    <n v="3"/>
    <n v="18"/>
    <m/>
    <m/>
  </r>
  <r>
    <s v="popn"/>
    <x v="1"/>
    <n v="7"/>
    <x v="1"/>
    <n v="3"/>
    <n v="4"/>
    <n v="18"/>
    <m/>
    <m/>
  </r>
  <r>
    <s v="popn"/>
    <x v="1"/>
    <n v="7"/>
    <x v="1"/>
    <n v="3"/>
    <n v="5"/>
    <n v="18"/>
    <m/>
    <m/>
  </r>
  <r>
    <s v="popn"/>
    <x v="1"/>
    <n v="7"/>
    <x v="1"/>
    <n v="3"/>
    <n v="6"/>
    <n v="18"/>
    <m/>
    <m/>
  </r>
  <r>
    <s v="popn"/>
    <x v="1"/>
    <n v="7"/>
    <x v="1"/>
    <n v="3"/>
    <n v="7"/>
    <n v="19"/>
    <m/>
    <m/>
  </r>
  <r>
    <s v="popn"/>
    <x v="1"/>
    <n v="7"/>
    <x v="1"/>
    <n v="3"/>
    <n v="8"/>
    <n v="19"/>
    <m/>
    <m/>
  </r>
  <r>
    <s v="popn"/>
    <x v="1"/>
    <n v="7"/>
    <x v="1"/>
    <n v="3"/>
    <n v="9"/>
    <n v="18"/>
    <m/>
    <m/>
  </r>
  <r>
    <s v="popn"/>
    <x v="1"/>
    <n v="7"/>
    <x v="1"/>
    <n v="3"/>
    <n v="10"/>
    <n v="18"/>
    <m/>
    <m/>
  </r>
  <r>
    <s v="popn"/>
    <x v="1"/>
    <n v="8"/>
    <x v="2"/>
    <n v="3"/>
    <n v="1"/>
    <n v="18"/>
    <m/>
    <m/>
  </r>
  <r>
    <s v="popn"/>
    <x v="1"/>
    <n v="8"/>
    <x v="2"/>
    <n v="3"/>
    <n v="2"/>
    <n v="19"/>
    <m/>
    <m/>
  </r>
  <r>
    <s v="popn"/>
    <x v="1"/>
    <n v="8"/>
    <x v="2"/>
    <n v="3"/>
    <n v="3"/>
    <n v="18"/>
    <m/>
    <m/>
  </r>
  <r>
    <s v="popn"/>
    <x v="1"/>
    <n v="8"/>
    <x v="2"/>
    <n v="3"/>
    <n v="4"/>
    <n v="18"/>
    <m/>
    <m/>
  </r>
  <r>
    <s v="popn"/>
    <x v="1"/>
    <n v="8"/>
    <x v="2"/>
    <n v="3"/>
    <n v="5"/>
    <n v="16"/>
    <m/>
    <m/>
  </r>
  <r>
    <s v="popn"/>
    <x v="1"/>
    <n v="8"/>
    <x v="2"/>
    <n v="3"/>
    <n v="6"/>
    <m/>
    <m/>
    <m/>
  </r>
  <r>
    <s v="popn"/>
    <x v="1"/>
    <n v="8"/>
    <x v="2"/>
    <n v="3"/>
    <n v="7"/>
    <n v="18"/>
    <m/>
    <m/>
  </r>
  <r>
    <s v="popn"/>
    <x v="1"/>
    <n v="8"/>
    <x v="2"/>
    <n v="3"/>
    <n v="8"/>
    <n v="19"/>
    <m/>
    <m/>
  </r>
  <r>
    <s v="popn"/>
    <x v="1"/>
    <n v="8"/>
    <x v="2"/>
    <n v="3"/>
    <n v="9"/>
    <n v="18"/>
    <m/>
    <m/>
  </r>
  <r>
    <s v="popn"/>
    <x v="1"/>
    <n v="8"/>
    <x v="2"/>
    <n v="3"/>
    <n v="10"/>
    <n v="18"/>
    <m/>
    <m/>
  </r>
  <r>
    <s v="popn"/>
    <x v="1"/>
    <n v="9"/>
    <x v="0"/>
    <n v="3"/>
    <n v="1"/>
    <n v="18"/>
    <m/>
    <m/>
  </r>
  <r>
    <s v="popn"/>
    <x v="1"/>
    <n v="9"/>
    <x v="0"/>
    <n v="3"/>
    <n v="2"/>
    <n v="19"/>
    <m/>
    <m/>
  </r>
  <r>
    <s v="popn"/>
    <x v="1"/>
    <n v="9"/>
    <x v="0"/>
    <n v="3"/>
    <n v="3"/>
    <n v="19"/>
    <m/>
    <m/>
  </r>
  <r>
    <s v="popn"/>
    <x v="1"/>
    <n v="9"/>
    <x v="0"/>
    <n v="3"/>
    <n v="4"/>
    <n v="18"/>
    <m/>
    <m/>
  </r>
  <r>
    <s v="popn"/>
    <x v="1"/>
    <n v="9"/>
    <x v="0"/>
    <n v="3"/>
    <n v="5"/>
    <m/>
    <m/>
    <m/>
  </r>
  <r>
    <s v="popn"/>
    <x v="1"/>
    <n v="9"/>
    <x v="0"/>
    <n v="3"/>
    <n v="6"/>
    <n v="18"/>
    <m/>
    <m/>
  </r>
  <r>
    <s v="popn"/>
    <x v="1"/>
    <n v="9"/>
    <x v="0"/>
    <n v="3"/>
    <n v="7"/>
    <n v="18"/>
    <m/>
    <m/>
  </r>
  <r>
    <s v="popn"/>
    <x v="1"/>
    <n v="9"/>
    <x v="0"/>
    <n v="3"/>
    <n v="8"/>
    <n v="18"/>
    <m/>
    <m/>
  </r>
  <r>
    <s v="popn"/>
    <x v="1"/>
    <n v="9"/>
    <x v="0"/>
    <n v="3"/>
    <n v="9"/>
    <n v="18"/>
    <m/>
    <m/>
  </r>
  <r>
    <s v="popn"/>
    <x v="1"/>
    <n v="9"/>
    <x v="0"/>
    <n v="3"/>
    <n v="10"/>
    <n v="18"/>
    <m/>
    <m/>
  </r>
  <r>
    <s v="popn"/>
    <x v="2"/>
    <n v="1"/>
    <x v="0"/>
    <n v="1"/>
    <n v="1"/>
    <n v="16"/>
    <m/>
    <m/>
  </r>
  <r>
    <s v="popn"/>
    <x v="2"/>
    <n v="1"/>
    <x v="0"/>
    <n v="1"/>
    <n v="2"/>
    <n v="16"/>
    <m/>
    <m/>
  </r>
  <r>
    <s v="popn"/>
    <x v="2"/>
    <n v="1"/>
    <x v="0"/>
    <n v="1"/>
    <n v="3"/>
    <n v="16"/>
    <m/>
    <m/>
  </r>
  <r>
    <s v="popn"/>
    <x v="2"/>
    <n v="1"/>
    <x v="0"/>
    <n v="1"/>
    <n v="4"/>
    <n v="16"/>
    <m/>
    <m/>
  </r>
  <r>
    <s v="popn"/>
    <x v="2"/>
    <n v="1"/>
    <x v="0"/>
    <n v="1"/>
    <n v="5"/>
    <n v="15"/>
    <m/>
    <m/>
  </r>
  <r>
    <s v="popn"/>
    <x v="2"/>
    <n v="1"/>
    <x v="0"/>
    <n v="1"/>
    <n v="6"/>
    <m/>
    <m/>
    <m/>
  </r>
  <r>
    <s v="popn"/>
    <x v="2"/>
    <n v="1"/>
    <x v="0"/>
    <n v="1"/>
    <n v="7"/>
    <n v="16"/>
    <m/>
    <m/>
  </r>
  <r>
    <s v="popn"/>
    <x v="2"/>
    <n v="1"/>
    <x v="0"/>
    <n v="1"/>
    <n v="8"/>
    <m/>
    <m/>
    <m/>
  </r>
  <r>
    <s v="popn"/>
    <x v="2"/>
    <n v="1"/>
    <x v="0"/>
    <n v="1"/>
    <n v="9"/>
    <n v="17"/>
    <m/>
    <m/>
  </r>
  <r>
    <s v="popn"/>
    <x v="2"/>
    <n v="1"/>
    <x v="0"/>
    <n v="1"/>
    <n v="10"/>
    <n v="16"/>
    <m/>
    <m/>
  </r>
  <r>
    <s v="popn"/>
    <x v="2"/>
    <n v="2"/>
    <x v="1"/>
    <n v="1"/>
    <n v="1"/>
    <n v="15"/>
    <m/>
    <m/>
  </r>
  <r>
    <s v="popn"/>
    <x v="2"/>
    <n v="2"/>
    <x v="1"/>
    <n v="1"/>
    <n v="2"/>
    <m/>
    <m/>
    <m/>
  </r>
  <r>
    <s v="popn"/>
    <x v="2"/>
    <n v="2"/>
    <x v="1"/>
    <n v="1"/>
    <n v="3"/>
    <m/>
    <m/>
    <m/>
  </r>
  <r>
    <s v="popn"/>
    <x v="2"/>
    <n v="2"/>
    <x v="1"/>
    <n v="1"/>
    <n v="4"/>
    <n v="16"/>
    <m/>
    <m/>
  </r>
  <r>
    <s v="popn"/>
    <x v="2"/>
    <n v="2"/>
    <x v="1"/>
    <n v="1"/>
    <n v="5"/>
    <n v="15"/>
    <m/>
    <m/>
  </r>
  <r>
    <s v="popn"/>
    <x v="2"/>
    <n v="2"/>
    <x v="1"/>
    <n v="1"/>
    <n v="6"/>
    <n v="15"/>
    <m/>
    <m/>
  </r>
  <r>
    <s v="popn"/>
    <x v="2"/>
    <n v="2"/>
    <x v="1"/>
    <n v="1"/>
    <n v="7"/>
    <n v="15"/>
    <m/>
    <m/>
  </r>
  <r>
    <s v="popn"/>
    <x v="2"/>
    <n v="2"/>
    <x v="1"/>
    <n v="1"/>
    <n v="8"/>
    <n v="15"/>
    <m/>
    <m/>
  </r>
  <r>
    <s v="popn"/>
    <x v="2"/>
    <n v="2"/>
    <x v="1"/>
    <n v="1"/>
    <n v="9"/>
    <n v="16"/>
    <m/>
    <m/>
  </r>
  <r>
    <s v="popn"/>
    <x v="2"/>
    <n v="2"/>
    <x v="1"/>
    <n v="1"/>
    <n v="10"/>
    <n v="16"/>
    <m/>
    <m/>
  </r>
  <r>
    <s v="popn"/>
    <x v="2"/>
    <n v="3"/>
    <x v="2"/>
    <n v="1"/>
    <n v="1"/>
    <n v="16"/>
    <m/>
    <m/>
  </r>
  <r>
    <s v="popn"/>
    <x v="2"/>
    <n v="3"/>
    <x v="2"/>
    <n v="1"/>
    <n v="2"/>
    <n v="17"/>
    <m/>
    <m/>
  </r>
  <r>
    <s v="popn"/>
    <x v="2"/>
    <n v="3"/>
    <x v="2"/>
    <n v="1"/>
    <n v="3"/>
    <n v="15"/>
    <m/>
    <m/>
  </r>
  <r>
    <s v="popn"/>
    <x v="2"/>
    <n v="3"/>
    <x v="2"/>
    <n v="1"/>
    <n v="4"/>
    <n v="15"/>
    <m/>
    <m/>
  </r>
  <r>
    <s v="popn"/>
    <x v="2"/>
    <n v="3"/>
    <x v="2"/>
    <n v="1"/>
    <n v="5"/>
    <n v="15"/>
    <m/>
    <m/>
  </r>
  <r>
    <s v="popn"/>
    <x v="2"/>
    <n v="3"/>
    <x v="2"/>
    <n v="1"/>
    <n v="6"/>
    <m/>
    <m/>
    <m/>
  </r>
  <r>
    <s v="popn"/>
    <x v="2"/>
    <n v="3"/>
    <x v="2"/>
    <n v="1"/>
    <n v="7"/>
    <n v="16"/>
    <m/>
    <m/>
  </r>
  <r>
    <s v="popn"/>
    <x v="2"/>
    <n v="3"/>
    <x v="2"/>
    <n v="1"/>
    <n v="8"/>
    <n v="16"/>
    <m/>
    <m/>
  </r>
  <r>
    <s v="popn"/>
    <x v="2"/>
    <n v="3"/>
    <x v="2"/>
    <n v="1"/>
    <n v="9"/>
    <n v="16"/>
    <m/>
    <m/>
  </r>
  <r>
    <s v="popn"/>
    <x v="2"/>
    <n v="3"/>
    <x v="2"/>
    <n v="1"/>
    <n v="10"/>
    <n v="16"/>
    <m/>
    <m/>
  </r>
  <r>
    <s v="popn"/>
    <x v="2"/>
    <n v="4"/>
    <x v="2"/>
    <n v="2"/>
    <n v="1"/>
    <n v="16"/>
    <m/>
    <m/>
  </r>
  <r>
    <s v="popn"/>
    <x v="2"/>
    <n v="4"/>
    <x v="2"/>
    <n v="2"/>
    <n v="2"/>
    <n v="16"/>
    <m/>
    <m/>
  </r>
  <r>
    <s v="popn"/>
    <x v="2"/>
    <n v="4"/>
    <x v="2"/>
    <n v="2"/>
    <n v="3"/>
    <n v="14"/>
    <m/>
    <m/>
  </r>
  <r>
    <s v="popn"/>
    <x v="2"/>
    <n v="4"/>
    <x v="2"/>
    <n v="2"/>
    <n v="4"/>
    <n v="16"/>
    <m/>
    <m/>
  </r>
  <r>
    <s v="popn"/>
    <x v="2"/>
    <n v="4"/>
    <x v="2"/>
    <n v="2"/>
    <n v="5"/>
    <n v="17"/>
    <m/>
    <m/>
  </r>
  <r>
    <s v="popn"/>
    <x v="2"/>
    <n v="4"/>
    <x v="2"/>
    <n v="2"/>
    <n v="6"/>
    <n v="15"/>
    <m/>
    <m/>
  </r>
  <r>
    <s v="popn"/>
    <x v="2"/>
    <n v="4"/>
    <x v="2"/>
    <n v="2"/>
    <n v="7"/>
    <n v="18"/>
    <m/>
    <m/>
  </r>
  <r>
    <s v="popn"/>
    <x v="2"/>
    <n v="4"/>
    <x v="2"/>
    <n v="2"/>
    <n v="8"/>
    <n v="16"/>
    <m/>
    <m/>
  </r>
  <r>
    <s v="popn"/>
    <x v="2"/>
    <n v="4"/>
    <x v="2"/>
    <n v="2"/>
    <n v="9"/>
    <n v="15"/>
    <m/>
    <m/>
  </r>
  <r>
    <s v="popn"/>
    <x v="2"/>
    <n v="4"/>
    <x v="2"/>
    <n v="2"/>
    <n v="10"/>
    <n v="16"/>
    <m/>
    <m/>
  </r>
  <r>
    <s v="popn"/>
    <x v="2"/>
    <n v="5"/>
    <x v="0"/>
    <n v="2"/>
    <n v="1"/>
    <n v="15"/>
    <m/>
    <m/>
  </r>
  <r>
    <s v="popn"/>
    <x v="2"/>
    <n v="5"/>
    <x v="0"/>
    <n v="2"/>
    <n v="2"/>
    <n v="14"/>
    <m/>
    <m/>
  </r>
  <r>
    <s v="popn"/>
    <x v="2"/>
    <n v="5"/>
    <x v="0"/>
    <n v="2"/>
    <n v="3"/>
    <n v="16"/>
    <m/>
    <m/>
  </r>
  <r>
    <s v="popn"/>
    <x v="2"/>
    <n v="5"/>
    <x v="0"/>
    <n v="2"/>
    <n v="4"/>
    <n v="17"/>
    <m/>
    <m/>
  </r>
  <r>
    <s v="popn"/>
    <x v="2"/>
    <n v="5"/>
    <x v="0"/>
    <n v="2"/>
    <n v="5"/>
    <m/>
    <m/>
    <m/>
  </r>
  <r>
    <s v="popn"/>
    <x v="2"/>
    <n v="5"/>
    <x v="0"/>
    <n v="2"/>
    <n v="6"/>
    <n v="15"/>
    <m/>
    <m/>
  </r>
  <r>
    <s v="popn"/>
    <x v="2"/>
    <n v="5"/>
    <x v="0"/>
    <n v="2"/>
    <n v="7"/>
    <n v="16"/>
    <m/>
    <m/>
  </r>
  <r>
    <s v="popn"/>
    <x v="2"/>
    <n v="5"/>
    <x v="0"/>
    <n v="2"/>
    <n v="8"/>
    <n v="15"/>
    <m/>
    <m/>
  </r>
  <r>
    <s v="popn"/>
    <x v="2"/>
    <n v="5"/>
    <x v="0"/>
    <n v="2"/>
    <n v="9"/>
    <m/>
    <m/>
    <m/>
  </r>
  <r>
    <s v="popn"/>
    <x v="2"/>
    <n v="5"/>
    <x v="0"/>
    <n v="2"/>
    <n v="10"/>
    <n v="15"/>
    <m/>
    <m/>
  </r>
  <r>
    <s v="popn"/>
    <x v="2"/>
    <n v="6"/>
    <x v="1"/>
    <n v="2"/>
    <n v="1"/>
    <n v="15"/>
    <m/>
    <m/>
  </r>
  <r>
    <s v="popn"/>
    <x v="2"/>
    <n v="6"/>
    <x v="1"/>
    <n v="2"/>
    <n v="2"/>
    <n v="18"/>
    <m/>
    <m/>
  </r>
  <r>
    <s v="popn"/>
    <x v="2"/>
    <n v="6"/>
    <x v="1"/>
    <n v="2"/>
    <n v="3"/>
    <n v="16"/>
    <m/>
    <m/>
  </r>
  <r>
    <s v="popn"/>
    <x v="2"/>
    <n v="6"/>
    <x v="1"/>
    <n v="2"/>
    <n v="4"/>
    <n v="17"/>
    <m/>
    <m/>
  </r>
  <r>
    <s v="popn"/>
    <x v="2"/>
    <n v="6"/>
    <x v="1"/>
    <n v="2"/>
    <n v="5"/>
    <n v="16"/>
    <m/>
    <m/>
  </r>
  <r>
    <s v="popn"/>
    <x v="2"/>
    <n v="6"/>
    <x v="1"/>
    <n v="2"/>
    <n v="6"/>
    <n v="16"/>
    <m/>
    <m/>
  </r>
  <r>
    <s v="popn"/>
    <x v="2"/>
    <n v="6"/>
    <x v="1"/>
    <n v="2"/>
    <n v="7"/>
    <n v="16"/>
    <m/>
    <m/>
  </r>
  <r>
    <s v="popn"/>
    <x v="2"/>
    <n v="6"/>
    <x v="1"/>
    <n v="2"/>
    <n v="8"/>
    <n v="14"/>
    <m/>
    <m/>
  </r>
  <r>
    <s v="popn"/>
    <x v="2"/>
    <n v="6"/>
    <x v="1"/>
    <n v="2"/>
    <n v="9"/>
    <n v="16"/>
    <m/>
    <m/>
  </r>
  <r>
    <s v="popn"/>
    <x v="2"/>
    <n v="6"/>
    <x v="1"/>
    <n v="2"/>
    <n v="10"/>
    <n v="17"/>
    <m/>
    <m/>
  </r>
  <r>
    <s v="popn"/>
    <x v="2"/>
    <n v="7"/>
    <x v="1"/>
    <n v="3"/>
    <n v="1"/>
    <n v="16"/>
    <m/>
    <m/>
  </r>
  <r>
    <s v="popn"/>
    <x v="2"/>
    <n v="7"/>
    <x v="1"/>
    <n v="3"/>
    <n v="2"/>
    <n v="17"/>
    <m/>
    <m/>
  </r>
  <r>
    <s v="popn"/>
    <x v="2"/>
    <n v="7"/>
    <x v="1"/>
    <n v="3"/>
    <n v="3"/>
    <n v="16"/>
    <m/>
    <m/>
  </r>
  <r>
    <s v="popn"/>
    <x v="2"/>
    <n v="7"/>
    <x v="1"/>
    <n v="3"/>
    <n v="4"/>
    <n v="17"/>
    <m/>
    <m/>
  </r>
  <r>
    <s v="popn"/>
    <x v="2"/>
    <n v="7"/>
    <x v="1"/>
    <n v="3"/>
    <n v="5"/>
    <n v="14"/>
    <m/>
    <m/>
  </r>
  <r>
    <s v="popn"/>
    <x v="2"/>
    <n v="7"/>
    <x v="1"/>
    <n v="3"/>
    <n v="6"/>
    <n v="15"/>
    <m/>
    <m/>
  </r>
  <r>
    <s v="popn"/>
    <x v="2"/>
    <n v="7"/>
    <x v="1"/>
    <n v="3"/>
    <n v="7"/>
    <n v="14"/>
    <m/>
    <m/>
  </r>
  <r>
    <s v="popn"/>
    <x v="2"/>
    <n v="7"/>
    <x v="1"/>
    <n v="3"/>
    <n v="8"/>
    <n v="16"/>
    <m/>
    <m/>
  </r>
  <r>
    <s v="popn"/>
    <x v="2"/>
    <n v="7"/>
    <x v="1"/>
    <n v="3"/>
    <n v="9"/>
    <m/>
    <m/>
    <m/>
  </r>
  <r>
    <s v="popn"/>
    <x v="2"/>
    <n v="7"/>
    <x v="1"/>
    <n v="3"/>
    <n v="10"/>
    <n v="16"/>
    <m/>
    <m/>
  </r>
  <r>
    <s v="popn"/>
    <x v="2"/>
    <n v="8"/>
    <x v="2"/>
    <n v="3"/>
    <n v="1"/>
    <n v="16"/>
    <m/>
    <m/>
  </r>
  <r>
    <s v="popn"/>
    <x v="2"/>
    <n v="8"/>
    <x v="2"/>
    <n v="3"/>
    <n v="2"/>
    <n v="16"/>
    <m/>
    <m/>
  </r>
  <r>
    <s v="popn"/>
    <x v="2"/>
    <n v="8"/>
    <x v="2"/>
    <n v="3"/>
    <n v="3"/>
    <n v="16"/>
    <m/>
    <m/>
  </r>
  <r>
    <s v="popn"/>
    <x v="2"/>
    <n v="8"/>
    <x v="2"/>
    <n v="3"/>
    <n v="4"/>
    <n v="16"/>
    <m/>
    <m/>
  </r>
  <r>
    <s v="popn"/>
    <x v="2"/>
    <n v="8"/>
    <x v="2"/>
    <n v="3"/>
    <n v="5"/>
    <n v="16"/>
    <m/>
    <m/>
  </r>
  <r>
    <s v="popn"/>
    <x v="2"/>
    <n v="8"/>
    <x v="2"/>
    <n v="3"/>
    <n v="6"/>
    <n v="16"/>
    <m/>
    <m/>
  </r>
  <r>
    <s v="popn"/>
    <x v="2"/>
    <n v="8"/>
    <x v="2"/>
    <n v="3"/>
    <n v="7"/>
    <n v="13"/>
    <m/>
    <m/>
  </r>
  <r>
    <s v="popn"/>
    <x v="2"/>
    <n v="8"/>
    <x v="2"/>
    <n v="3"/>
    <n v="8"/>
    <n v="16"/>
    <m/>
    <m/>
  </r>
  <r>
    <s v="popn"/>
    <x v="2"/>
    <n v="8"/>
    <x v="2"/>
    <n v="3"/>
    <n v="9"/>
    <n v="16"/>
    <m/>
    <m/>
  </r>
  <r>
    <s v="popn"/>
    <x v="2"/>
    <n v="8"/>
    <x v="2"/>
    <n v="3"/>
    <n v="10"/>
    <n v="16"/>
    <m/>
    <m/>
  </r>
  <r>
    <s v="popn"/>
    <x v="2"/>
    <n v="9"/>
    <x v="0"/>
    <n v="3"/>
    <n v="1"/>
    <n v="17"/>
    <m/>
    <m/>
  </r>
  <r>
    <s v="popn"/>
    <x v="2"/>
    <n v="9"/>
    <x v="0"/>
    <n v="3"/>
    <n v="2"/>
    <n v="13"/>
    <m/>
    <m/>
  </r>
  <r>
    <s v="popn"/>
    <x v="2"/>
    <n v="9"/>
    <x v="0"/>
    <n v="3"/>
    <n v="3"/>
    <n v="15"/>
    <m/>
    <m/>
  </r>
  <r>
    <s v="popn"/>
    <x v="2"/>
    <n v="9"/>
    <x v="0"/>
    <n v="3"/>
    <n v="4"/>
    <n v="16"/>
    <m/>
    <m/>
  </r>
  <r>
    <s v="popn"/>
    <x v="2"/>
    <n v="9"/>
    <x v="0"/>
    <n v="3"/>
    <n v="5"/>
    <n v="16"/>
    <m/>
    <m/>
  </r>
  <r>
    <s v="popn"/>
    <x v="2"/>
    <n v="9"/>
    <x v="0"/>
    <n v="3"/>
    <n v="6"/>
    <n v="15"/>
    <m/>
    <m/>
  </r>
  <r>
    <s v="popn"/>
    <x v="2"/>
    <n v="9"/>
    <x v="0"/>
    <n v="3"/>
    <n v="7"/>
    <n v="16"/>
    <m/>
    <m/>
  </r>
  <r>
    <s v="popn"/>
    <x v="2"/>
    <n v="9"/>
    <x v="0"/>
    <n v="3"/>
    <n v="8"/>
    <n v="15"/>
    <m/>
    <m/>
  </r>
  <r>
    <s v="popn"/>
    <x v="2"/>
    <n v="9"/>
    <x v="0"/>
    <n v="3"/>
    <n v="9"/>
    <n v="13"/>
    <m/>
    <m/>
  </r>
  <r>
    <s v="popn"/>
    <x v="2"/>
    <n v="9"/>
    <x v="0"/>
    <n v="3"/>
    <n v="10"/>
    <m/>
    <m/>
    <m/>
  </r>
  <r>
    <s v="popn"/>
    <x v="3"/>
    <n v="1"/>
    <x v="0"/>
    <n v="1"/>
    <n v="1"/>
    <n v="16"/>
    <n v="24"/>
    <n v="8"/>
  </r>
  <r>
    <s v="popn"/>
    <x v="3"/>
    <n v="1"/>
    <x v="0"/>
    <n v="1"/>
    <n v="2"/>
    <n v="16"/>
    <m/>
    <m/>
  </r>
  <r>
    <s v="popn"/>
    <x v="3"/>
    <n v="1"/>
    <x v="0"/>
    <n v="1"/>
    <n v="3"/>
    <n v="16"/>
    <n v="27"/>
    <n v="11"/>
  </r>
  <r>
    <s v="popn"/>
    <x v="3"/>
    <n v="1"/>
    <x v="0"/>
    <n v="1"/>
    <n v="4"/>
    <n v="16"/>
    <n v="29"/>
    <n v="13"/>
  </r>
  <r>
    <s v="popn"/>
    <x v="3"/>
    <n v="1"/>
    <x v="0"/>
    <n v="1"/>
    <n v="5"/>
    <n v="16"/>
    <n v="24"/>
    <n v="8"/>
  </r>
  <r>
    <s v="popn"/>
    <x v="3"/>
    <n v="1"/>
    <x v="0"/>
    <n v="1"/>
    <n v="6"/>
    <n v="17"/>
    <m/>
    <m/>
  </r>
  <r>
    <s v="popn"/>
    <x v="3"/>
    <n v="1"/>
    <x v="0"/>
    <n v="1"/>
    <n v="7"/>
    <n v="16"/>
    <n v="22"/>
    <n v="6"/>
  </r>
  <r>
    <s v="popn"/>
    <x v="3"/>
    <n v="1"/>
    <x v="0"/>
    <n v="1"/>
    <n v="8"/>
    <n v="17"/>
    <n v="24"/>
    <n v="7"/>
  </r>
  <r>
    <s v="popn"/>
    <x v="3"/>
    <n v="1"/>
    <x v="0"/>
    <n v="1"/>
    <n v="9"/>
    <n v="18"/>
    <n v="23"/>
    <n v="5"/>
  </r>
  <r>
    <s v="popn"/>
    <x v="3"/>
    <n v="1"/>
    <x v="0"/>
    <n v="1"/>
    <n v="10"/>
    <n v="17"/>
    <n v="24"/>
    <n v="7"/>
  </r>
  <r>
    <s v="popn"/>
    <x v="3"/>
    <n v="2"/>
    <x v="1"/>
    <n v="1"/>
    <n v="1"/>
    <n v="16"/>
    <m/>
    <m/>
  </r>
  <r>
    <s v="popn"/>
    <x v="3"/>
    <n v="2"/>
    <x v="1"/>
    <n v="1"/>
    <n v="2"/>
    <n v="16"/>
    <n v="25"/>
    <n v="9"/>
  </r>
  <r>
    <s v="popn"/>
    <x v="3"/>
    <n v="2"/>
    <x v="1"/>
    <n v="1"/>
    <n v="3"/>
    <n v="17"/>
    <m/>
    <m/>
  </r>
  <r>
    <s v="popn"/>
    <x v="3"/>
    <n v="2"/>
    <x v="1"/>
    <n v="1"/>
    <n v="4"/>
    <n v="18"/>
    <n v="28"/>
    <n v="10"/>
  </r>
  <r>
    <s v="popn"/>
    <x v="3"/>
    <n v="2"/>
    <x v="1"/>
    <n v="1"/>
    <n v="5"/>
    <n v="16"/>
    <n v="26"/>
    <n v="10"/>
  </r>
  <r>
    <s v="popn"/>
    <x v="3"/>
    <n v="2"/>
    <x v="1"/>
    <n v="1"/>
    <n v="6"/>
    <n v="17"/>
    <n v="25"/>
    <n v="8"/>
  </r>
  <r>
    <s v="popn"/>
    <x v="3"/>
    <n v="2"/>
    <x v="1"/>
    <n v="1"/>
    <n v="7"/>
    <n v="16"/>
    <n v="25"/>
    <n v="9"/>
  </r>
  <r>
    <s v="popn"/>
    <x v="3"/>
    <n v="2"/>
    <x v="1"/>
    <n v="1"/>
    <n v="8"/>
    <n v="16"/>
    <n v="26"/>
    <n v="10"/>
  </r>
  <r>
    <s v="popn"/>
    <x v="3"/>
    <n v="2"/>
    <x v="1"/>
    <n v="1"/>
    <n v="9"/>
    <n v="16"/>
    <n v="26"/>
    <n v="10"/>
  </r>
  <r>
    <s v="popn"/>
    <x v="3"/>
    <n v="2"/>
    <x v="1"/>
    <n v="1"/>
    <n v="10"/>
    <n v="17"/>
    <n v="25"/>
    <n v="8"/>
  </r>
  <r>
    <s v="popn"/>
    <x v="3"/>
    <n v="3"/>
    <x v="2"/>
    <n v="1"/>
    <n v="1"/>
    <n v="16"/>
    <n v="24"/>
    <n v="8"/>
  </r>
  <r>
    <s v="popn"/>
    <x v="3"/>
    <n v="3"/>
    <x v="2"/>
    <n v="1"/>
    <n v="2"/>
    <n v="15"/>
    <n v="27"/>
    <n v="12"/>
  </r>
  <r>
    <s v="popn"/>
    <x v="3"/>
    <n v="3"/>
    <x v="2"/>
    <n v="1"/>
    <n v="3"/>
    <n v="16"/>
    <m/>
    <m/>
  </r>
  <r>
    <s v="popn"/>
    <x v="3"/>
    <n v="3"/>
    <x v="2"/>
    <n v="1"/>
    <n v="4"/>
    <n v="16"/>
    <n v="26"/>
    <n v="10"/>
  </r>
  <r>
    <s v="popn"/>
    <x v="3"/>
    <n v="3"/>
    <x v="2"/>
    <n v="1"/>
    <n v="5"/>
    <m/>
    <n v="28"/>
    <m/>
  </r>
  <r>
    <s v="popn"/>
    <x v="3"/>
    <n v="3"/>
    <x v="2"/>
    <n v="1"/>
    <n v="6"/>
    <n v="15"/>
    <n v="23"/>
    <n v="8"/>
  </r>
  <r>
    <s v="popn"/>
    <x v="3"/>
    <n v="3"/>
    <x v="2"/>
    <n v="1"/>
    <n v="7"/>
    <n v="17"/>
    <n v="25"/>
    <n v="8"/>
  </r>
  <r>
    <s v="popn"/>
    <x v="3"/>
    <n v="3"/>
    <x v="2"/>
    <n v="1"/>
    <n v="8"/>
    <n v="16"/>
    <m/>
    <m/>
  </r>
  <r>
    <s v="popn"/>
    <x v="3"/>
    <n v="3"/>
    <x v="2"/>
    <n v="1"/>
    <n v="9"/>
    <n v="16"/>
    <n v="25"/>
    <n v="9"/>
  </r>
  <r>
    <s v="popn"/>
    <x v="3"/>
    <n v="3"/>
    <x v="2"/>
    <n v="1"/>
    <n v="10"/>
    <n v="17"/>
    <n v="23"/>
    <n v="6"/>
  </r>
  <r>
    <s v="popn"/>
    <x v="3"/>
    <n v="4"/>
    <x v="2"/>
    <n v="2"/>
    <n v="1"/>
    <n v="16"/>
    <m/>
    <m/>
  </r>
  <r>
    <s v="popn"/>
    <x v="3"/>
    <n v="4"/>
    <x v="2"/>
    <n v="2"/>
    <n v="2"/>
    <n v="16"/>
    <n v="22"/>
    <n v="6"/>
  </r>
  <r>
    <s v="popn"/>
    <x v="3"/>
    <n v="4"/>
    <x v="2"/>
    <n v="2"/>
    <n v="3"/>
    <n v="16"/>
    <n v="22"/>
    <n v="6"/>
  </r>
  <r>
    <s v="popn"/>
    <x v="3"/>
    <n v="4"/>
    <x v="2"/>
    <n v="2"/>
    <n v="4"/>
    <m/>
    <m/>
    <m/>
  </r>
  <r>
    <s v="popn"/>
    <x v="3"/>
    <n v="4"/>
    <x v="2"/>
    <n v="2"/>
    <n v="5"/>
    <n v="17"/>
    <m/>
    <m/>
  </r>
  <r>
    <s v="popn"/>
    <x v="3"/>
    <n v="4"/>
    <x v="2"/>
    <n v="2"/>
    <n v="6"/>
    <n v="17"/>
    <n v="25"/>
    <n v="8"/>
  </r>
  <r>
    <s v="popn"/>
    <x v="3"/>
    <n v="4"/>
    <x v="2"/>
    <n v="2"/>
    <n v="7"/>
    <n v="17"/>
    <n v="23"/>
    <n v="6"/>
  </r>
  <r>
    <s v="popn"/>
    <x v="3"/>
    <n v="4"/>
    <x v="2"/>
    <n v="2"/>
    <n v="8"/>
    <n v="17"/>
    <m/>
    <m/>
  </r>
  <r>
    <s v="popn"/>
    <x v="3"/>
    <n v="4"/>
    <x v="2"/>
    <n v="2"/>
    <n v="9"/>
    <m/>
    <n v="22"/>
    <m/>
  </r>
  <r>
    <s v="popn"/>
    <x v="3"/>
    <n v="4"/>
    <x v="2"/>
    <n v="2"/>
    <n v="10"/>
    <n v="17"/>
    <n v="26"/>
    <n v="9"/>
  </r>
  <r>
    <s v="popn"/>
    <x v="3"/>
    <n v="5"/>
    <x v="0"/>
    <n v="2"/>
    <n v="1"/>
    <n v="16"/>
    <n v="23"/>
    <n v="7"/>
  </r>
  <r>
    <s v="popn"/>
    <x v="3"/>
    <n v="5"/>
    <x v="0"/>
    <n v="2"/>
    <n v="2"/>
    <n v="16"/>
    <n v="24"/>
    <n v="8"/>
  </r>
  <r>
    <s v="popn"/>
    <x v="3"/>
    <n v="5"/>
    <x v="0"/>
    <n v="2"/>
    <n v="3"/>
    <n v="16"/>
    <m/>
    <m/>
  </r>
  <r>
    <s v="popn"/>
    <x v="3"/>
    <n v="5"/>
    <x v="0"/>
    <n v="2"/>
    <n v="4"/>
    <n v="15"/>
    <m/>
    <m/>
  </r>
  <r>
    <s v="popn"/>
    <x v="3"/>
    <n v="5"/>
    <x v="0"/>
    <n v="2"/>
    <n v="5"/>
    <n v="17"/>
    <n v="23"/>
    <n v="6"/>
  </r>
  <r>
    <s v="popn"/>
    <x v="3"/>
    <n v="5"/>
    <x v="0"/>
    <n v="2"/>
    <n v="6"/>
    <n v="17"/>
    <n v="26"/>
    <n v="9"/>
  </r>
  <r>
    <s v="popn"/>
    <x v="3"/>
    <n v="5"/>
    <x v="0"/>
    <n v="2"/>
    <n v="7"/>
    <n v="16"/>
    <n v="26"/>
    <n v="10"/>
  </r>
  <r>
    <s v="popn"/>
    <x v="3"/>
    <n v="5"/>
    <x v="0"/>
    <n v="2"/>
    <n v="8"/>
    <n v="17"/>
    <m/>
    <m/>
  </r>
  <r>
    <s v="popn"/>
    <x v="3"/>
    <n v="5"/>
    <x v="0"/>
    <n v="2"/>
    <n v="9"/>
    <n v="17"/>
    <m/>
    <m/>
  </r>
  <r>
    <s v="popn"/>
    <x v="3"/>
    <n v="5"/>
    <x v="0"/>
    <n v="2"/>
    <n v="10"/>
    <n v="17"/>
    <n v="26"/>
    <n v="9"/>
  </r>
  <r>
    <s v="popn"/>
    <x v="3"/>
    <n v="6"/>
    <x v="1"/>
    <n v="2"/>
    <n v="1"/>
    <n v="17"/>
    <m/>
    <m/>
  </r>
  <r>
    <s v="popn"/>
    <x v="3"/>
    <n v="6"/>
    <x v="1"/>
    <n v="2"/>
    <n v="2"/>
    <n v="16"/>
    <m/>
    <m/>
  </r>
  <r>
    <s v="popn"/>
    <x v="3"/>
    <n v="6"/>
    <x v="1"/>
    <n v="2"/>
    <n v="3"/>
    <n v="16"/>
    <n v="27"/>
    <n v="11"/>
  </r>
  <r>
    <s v="popn"/>
    <x v="3"/>
    <n v="6"/>
    <x v="1"/>
    <n v="2"/>
    <n v="4"/>
    <n v="17"/>
    <n v="26"/>
    <n v="9"/>
  </r>
  <r>
    <s v="popn"/>
    <x v="3"/>
    <n v="6"/>
    <x v="1"/>
    <n v="2"/>
    <n v="5"/>
    <n v="16"/>
    <n v="26"/>
    <n v="10"/>
  </r>
  <r>
    <s v="popn"/>
    <x v="3"/>
    <n v="6"/>
    <x v="1"/>
    <n v="2"/>
    <n v="6"/>
    <n v="16"/>
    <n v="21"/>
    <n v="5"/>
  </r>
  <r>
    <s v="popn"/>
    <x v="3"/>
    <n v="6"/>
    <x v="1"/>
    <n v="2"/>
    <n v="7"/>
    <n v="16"/>
    <n v="21"/>
    <n v="5"/>
  </r>
  <r>
    <s v="popn"/>
    <x v="3"/>
    <n v="6"/>
    <x v="1"/>
    <n v="2"/>
    <n v="8"/>
    <n v="16"/>
    <n v="21"/>
    <n v="5"/>
  </r>
  <r>
    <s v="popn"/>
    <x v="3"/>
    <n v="6"/>
    <x v="1"/>
    <n v="2"/>
    <n v="9"/>
    <n v="17"/>
    <n v="23"/>
    <n v="6"/>
  </r>
  <r>
    <s v="popn"/>
    <x v="3"/>
    <n v="6"/>
    <x v="1"/>
    <n v="2"/>
    <n v="10"/>
    <n v="17"/>
    <n v="24"/>
    <n v="7"/>
  </r>
  <r>
    <s v="popn"/>
    <x v="3"/>
    <n v="7"/>
    <x v="1"/>
    <n v="3"/>
    <n v="1"/>
    <n v="18"/>
    <n v="22"/>
    <n v="4"/>
  </r>
  <r>
    <s v="popn"/>
    <x v="3"/>
    <n v="7"/>
    <x v="1"/>
    <n v="3"/>
    <n v="2"/>
    <n v="16"/>
    <m/>
    <m/>
  </r>
  <r>
    <s v="popn"/>
    <x v="3"/>
    <n v="7"/>
    <x v="1"/>
    <n v="3"/>
    <n v="3"/>
    <n v="17"/>
    <n v="22"/>
    <n v="5"/>
  </r>
  <r>
    <s v="popn"/>
    <x v="3"/>
    <n v="7"/>
    <x v="1"/>
    <n v="3"/>
    <n v="4"/>
    <n v="17"/>
    <n v="22"/>
    <n v="5"/>
  </r>
  <r>
    <s v="popn"/>
    <x v="3"/>
    <n v="7"/>
    <x v="1"/>
    <n v="3"/>
    <n v="5"/>
    <n v="16"/>
    <n v="22"/>
    <n v="6"/>
  </r>
  <r>
    <s v="popn"/>
    <x v="3"/>
    <n v="7"/>
    <x v="1"/>
    <n v="3"/>
    <n v="6"/>
    <n v="16"/>
    <n v="24"/>
    <n v="8"/>
  </r>
  <r>
    <s v="popn"/>
    <x v="3"/>
    <n v="7"/>
    <x v="1"/>
    <n v="3"/>
    <n v="7"/>
    <n v="17"/>
    <n v="23"/>
    <n v="6"/>
  </r>
  <r>
    <s v="popn"/>
    <x v="3"/>
    <n v="7"/>
    <x v="1"/>
    <n v="3"/>
    <n v="8"/>
    <n v="17"/>
    <n v="23"/>
    <n v="6"/>
  </r>
  <r>
    <s v="popn"/>
    <x v="3"/>
    <n v="7"/>
    <x v="1"/>
    <n v="3"/>
    <n v="9"/>
    <n v="16"/>
    <n v="24"/>
    <n v="8"/>
  </r>
  <r>
    <s v="popn"/>
    <x v="3"/>
    <n v="7"/>
    <x v="1"/>
    <n v="3"/>
    <n v="10"/>
    <n v="16"/>
    <n v="23"/>
    <n v="7"/>
  </r>
  <r>
    <s v="popn"/>
    <x v="3"/>
    <n v="8"/>
    <x v="2"/>
    <n v="3"/>
    <n v="1"/>
    <n v="16"/>
    <n v="22"/>
    <n v="6"/>
  </r>
  <r>
    <s v="popn"/>
    <x v="3"/>
    <n v="8"/>
    <x v="2"/>
    <n v="3"/>
    <n v="2"/>
    <m/>
    <n v="19"/>
    <m/>
  </r>
  <r>
    <s v="popn"/>
    <x v="3"/>
    <n v="8"/>
    <x v="2"/>
    <n v="3"/>
    <n v="3"/>
    <n v="16"/>
    <n v="22"/>
    <n v="6"/>
  </r>
  <r>
    <s v="popn"/>
    <x v="3"/>
    <n v="8"/>
    <x v="2"/>
    <n v="3"/>
    <n v="4"/>
    <n v="16"/>
    <m/>
    <m/>
  </r>
  <r>
    <s v="popn"/>
    <x v="3"/>
    <n v="8"/>
    <x v="2"/>
    <n v="3"/>
    <n v="5"/>
    <n v="16"/>
    <n v="23"/>
    <n v="7"/>
  </r>
  <r>
    <s v="popn"/>
    <x v="3"/>
    <n v="8"/>
    <x v="2"/>
    <n v="3"/>
    <n v="6"/>
    <n v="16"/>
    <n v="24"/>
    <n v="8"/>
  </r>
  <r>
    <s v="popn"/>
    <x v="3"/>
    <n v="8"/>
    <x v="2"/>
    <n v="3"/>
    <n v="7"/>
    <n v="16"/>
    <m/>
    <m/>
  </r>
  <r>
    <s v="popn"/>
    <x v="3"/>
    <n v="8"/>
    <x v="2"/>
    <n v="3"/>
    <n v="8"/>
    <n v="17"/>
    <m/>
    <m/>
  </r>
  <r>
    <s v="popn"/>
    <x v="3"/>
    <n v="8"/>
    <x v="2"/>
    <n v="3"/>
    <n v="9"/>
    <n v="17"/>
    <n v="24"/>
    <n v="7"/>
  </r>
  <r>
    <s v="popn"/>
    <x v="3"/>
    <n v="8"/>
    <x v="2"/>
    <n v="3"/>
    <n v="10"/>
    <n v="17"/>
    <n v="25"/>
    <n v="8"/>
  </r>
  <r>
    <s v="popn"/>
    <x v="3"/>
    <n v="9"/>
    <x v="0"/>
    <n v="3"/>
    <n v="1"/>
    <n v="16"/>
    <n v="23"/>
    <n v="7"/>
  </r>
  <r>
    <s v="popn"/>
    <x v="3"/>
    <n v="9"/>
    <x v="0"/>
    <n v="3"/>
    <n v="2"/>
    <n v="16"/>
    <n v="21"/>
    <n v="5"/>
  </r>
  <r>
    <s v="popn"/>
    <x v="3"/>
    <n v="9"/>
    <x v="0"/>
    <n v="3"/>
    <n v="3"/>
    <n v="16"/>
    <n v="24"/>
    <n v="8"/>
  </r>
  <r>
    <s v="popn"/>
    <x v="3"/>
    <n v="9"/>
    <x v="0"/>
    <n v="3"/>
    <n v="4"/>
    <n v="16"/>
    <m/>
    <m/>
  </r>
  <r>
    <s v="popn"/>
    <x v="3"/>
    <n v="9"/>
    <x v="0"/>
    <n v="3"/>
    <n v="5"/>
    <n v="17"/>
    <n v="24"/>
    <n v="7"/>
  </r>
  <r>
    <s v="popn"/>
    <x v="3"/>
    <n v="9"/>
    <x v="0"/>
    <n v="3"/>
    <n v="6"/>
    <n v="17"/>
    <n v="23"/>
    <n v="6"/>
  </r>
  <r>
    <s v="popn"/>
    <x v="3"/>
    <n v="9"/>
    <x v="0"/>
    <n v="3"/>
    <n v="7"/>
    <n v="17"/>
    <n v="23"/>
    <n v="6"/>
  </r>
  <r>
    <s v="popn"/>
    <x v="3"/>
    <n v="9"/>
    <x v="0"/>
    <n v="3"/>
    <n v="8"/>
    <n v="17"/>
    <m/>
    <m/>
  </r>
  <r>
    <s v="popn"/>
    <x v="3"/>
    <n v="9"/>
    <x v="0"/>
    <n v="3"/>
    <n v="9"/>
    <n v="17"/>
    <n v="24"/>
    <n v="7"/>
  </r>
  <r>
    <s v="popn"/>
    <x v="3"/>
    <n v="9"/>
    <x v="0"/>
    <n v="3"/>
    <n v="10"/>
    <n v="16"/>
    <n v="24"/>
    <n v="8"/>
  </r>
  <r>
    <s v="variety"/>
    <x v="4"/>
    <n v="1"/>
    <x v="3"/>
    <n v="1"/>
    <n v="1"/>
    <n v="13"/>
    <n v="20"/>
    <n v="7"/>
  </r>
  <r>
    <s v="variety"/>
    <x v="4"/>
    <n v="1"/>
    <x v="3"/>
    <n v="1"/>
    <n v="2"/>
    <n v="12"/>
    <m/>
    <s v=""/>
  </r>
  <r>
    <s v="variety"/>
    <x v="4"/>
    <n v="1"/>
    <x v="3"/>
    <n v="1"/>
    <n v="3"/>
    <n v="12"/>
    <n v="17"/>
    <n v="5"/>
  </r>
  <r>
    <s v="variety"/>
    <x v="4"/>
    <n v="1"/>
    <x v="3"/>
    <n v="1"/>
    <n v="4"/>
    <n v="12"/>
    <n v="19"/>
    <n v="7"/>
  </r>
  <r>
    <s v="variety"/>
    <x v="4"/>
    <n v="1"/>
    <x v="3"/>
    <n v="1"/>
    <n v="5"/>
    <n v="13"/>
    <n v="20"/>
    <n v="7"/>
  </r>
  <r>
    <s v="variety"/>
    <x v="4"/>
    <n v="1"/>
    <x v="3"/>
    <n v="1"/>
    <n v="6"/>
    <n v="13"/>
    <n v="20"/>
    <n v="7"/>
  </r>
  <r>
    <s v="variety"/>
    <x v="4"/>
    <n v="1"/>
    <x v="3"/>
    <n v="1"/>
    <n v="7"/>
    <n v="12"/>
    <n v="19"/>
    <n v="7"/>
  </r>
  <r>
    <s v="variety"/>
    <x v="4"/>
    <n v="1"/>
    <x v="3"/>
    <n v="1"/>
    <n v="8"/>
    <n v="12"/>
    <n v="20"/>
    <n v="8"/>
  </r>
  <r>
    <s v="variety"/>
    <x v="4"/>
    <n v="1"/>
    <x v="3"/>
    <n v="1"/>
    <n v="9"/>
    <n v="13"/>
    <n v="21"/>
    <n v="8"/>
  </r>
  <r>
    <s v="variety"/>
    <x v="4"/>
    <n v="1"/>
    <x v="3"/>
    <n v="1"/>
    <n v="10"/>
    <n v="12"/>
    <n v="20"/>
    <n v="8"/>
  </r>
  <r>
    <s v="variety"/>
    <x v="4"/>
    <n v="2"/>
    <x v="4"/>
    <n v="1"/>
    <n v="1"/>
    <n v="13"/>
    <n v="21"/>
    <n v="8"/>
  </r>
  <r>
    <s v="variety"/>
    <x v="4"/>
    <n v="2"/>
    <x v="4"/>
    <n v="1"/>
    <n v="2"/>
    <n v="12"/>
    <n v="18"/>
    <n v="6"/>
  </r>
  <r>
    <s v="variety"/>
    <x v="4"/>
    <n v="2"/>
    <x v="4"/>
    <n v="1"/>
    <n v="3"/>
    <n v="12"/>
    <n v="21"/>
    <n v="9"/>
  </r>
  <r>
    <s v="variety"/>
    <x v="4"/>
    <n v="2"/>
    <x v="4"/>
    <n v="1"/>
    <n v="4"/>
    <n v="11"/>
    <n v="18"/>
    <n v="7"/>
  </r>
  <r>
    <s v="variety"/>
    <x v="4"/>
    <n v="2"/>
    <x v="4"/>
    <n v="1"/>
    <n v="5"/>
    <n v="11"/>
    <n v="16"/>
    <n v="5"/>
  </r>
  <r>
    <s v="variety"/>
    <x v="4"/>
    <n v="2"/>
    <x v="4"/>
    <n v="1"/>
    <n v="6"/>
    <n v="12"/>
    <n v="19"/>
    <n v="7"/>
  </r>
  <r>
    <s v="variety"/>
    <x v="4"/>
    <n v="2"/>
    <x v="4"/>
    <n v="1"/>
    <n v="7"/>
    <n v="11"/>
    <n v="16"/>
    <n v="5"/>
  </r>
  <r>
    <s v="variety"/>
    <x v="4"/>
    <n v="2"/>
    <x v="4"/>
    <n v="1"/>
    <n v="8"/>
    <n v="12"/>
    <n v="18"/>
    <n v="6"/>
  </r>
  <r>
    <s v="variety"/>
    <x v="4"/>
    <n v="2"/>
    <x v="4"/>
    <n v="1"/>
    <n v="9"/>
    <n v="12"/>
    <n v="19"/>
    <n v="7"/>
  </r>
  <r>
    <s v="variety"/>
    <x v="4"/>
    <n v="2"/>
    <x v="4"/>
    <n v="1"/>
    <n v="10"/>
    <n v="12"/>
    <m/>
    <s v=""/>
  </r>
  <r>
    <s v="variety"/>
    <x v="4"/>
    <n v="3"/>
    <x v="5"/>
    <n v="1"/>
    <n v="1"/>
    <n v="11"/>
    <n v="19"/>
    <n v="8"/>
  </r>
  <r>
    <s v="variety"/>
    <x v="4"/>
    <n v="3"/>
    <x v="5"/>
    <n v="1"/>
    <n v="2"/>
    <n v="12"/>
    <n v="19"/>
    <n v="7"/>
  </r>
  <r>
    <s v="variety"/>
    <x v="4"/>
    <n v="3"/>
    <x v="5"/>
    <n v="1"/>
    <n v="3"/>
    <n v="11"/>
    <n v="16"/>
    <n v="5"/>
  </r>
  <r>
    <s v="variety"/>
    <x v="4"/>
    <n v="3"/>
    <x v="5"/>
    <n v="1"/>
    <n v="4"/>
    <n v="13"/>
    <n v="19"/>
    <n v="6"/>
  </r>
  <r>
    <s v="variety"/>
    <x v="4"/>
    <n v="3"/>
    <x v="5"/>
    <n v="1"/>
    <n v="5"/>
    <n v="13"/>
    <n v="19"/>
    <n v="6"/>
  </r>
  <r>
    <s v="variety"/>
    <x v="4"/>
    <n v="3"/>
    <x v="5"/>
    <n v="1"/>
    <n v="6"/>
    <n v="13"/>
    <n v="19"/>
    <n v="6"/>
  </r>
  <r>
    <s v="variety"/>
    <x v="4"/>
    <n v="3"/>
    <x v="5"/>
    <n v="1"/>
    <n v="7"/>
    <n v="13"/>
    <n v="18"/>
    <n v="5"/>
  </r>
  <r>
    <s v="variety"/>
    <x v="4"/>
    <n v="3"/>
    <x v="5"/>
    <n v="1"/>
    <n v="8"/>
    <n v="11"/>
    <n v="19"/>
    <n v="8"/>
  </r>
  <r>
    <s v="variety"/>
    <x v="4"/>
    <n v="3"/>
    <x v="5"/>
    <n v="1"/>
    <n v="9"/>
    <n v="12"/>
    <n v="18"/>
    <n v="6"/>
  </r>
  <r>
    <s v="variety"/>
    <x v="4"/>
    <n v="3"/>
    <x v="5"/>
    <n v="1"/>
    <n v="10"/>
    <n v="10"/>
    <n v="16"/>
    <n v="6"/>
  </r>
  <r>
    <s v="variety"/>
    <x v="4"/>
    <n v="4"/>
    <x v="6"/>
    <n v="1"/>
    <n v="1"/>
    <n v="13"/>
    <n v="18"/>
    <n v="5"/>
  </r>
  <r>
    <s v="variety"/>
    <x v="4"/>
    <n v="4"/>
    <x v="6"/>
    <n v="1"/>
    <n v="2"/>
    <n v="13"/>
    <n v="21"/>
    <n v="8"/>
  </r>
  <r>
    <s v="variety"/>
    <x v="4"/>
    <n v="4"/>
    <x v="6"/>
    <n v="1"/>
    <n v="3"/>
    <n v="12"/>
    <n v="17"/>
    <n v="5"/>
  </r>
  <r>
    <s v="variety"/>
    <x v="4"/>
    <n v="4"/>
    <x v="6"/>
    <n v="1"/>
    <n v="4"/>
    <n v="12"/>
    <n v="17"/>
    <n v="5"/>
  </r>
  <r>
    <s v="variety"/>
    <x v="4"/>
    <n v="4"/>
    <x v="6"/>
    <n v="1"/>
    <n v="5"/>
    <n v="14"/>
    <n v="21"/>
    <n v="7"/>
  </r>
  <r>
    <s v="variety"/>
    <x v="4"/>
    <n v="4"/>
    <x v="6"/>
    <n v="1"/>
    <n v="6"/>
    <n v="14"/>
    <n v="18"/>
    <n v="4"/>
  </r>
  <r>
    <s v="variety"/>
    <x v="4"/>
    <n v="4"/>
    <x v="6"/>
    <n v="1"/>
    <n v="7"/>
    <n v="12"/>
    <n v="17"/>
    <n v="5"/>
  </r>
  <r>
    <s v="variety"/>
    <x v="4"/>
    <n v="4"/>
    <x v="6"/>
    <n v="1"/>
    <n v="8"/>
    <n v="12"/>
    <n v="17"/>
    <n v="5"/>
  </r>
  <r>
    <s v="variety"/>
    <x v="4"/>
    <n v="4"/>
    <x v="6"/>
    <n v="1"/>
    <n v="9"/>
    <n v="13"/>
    <n v="18"/>
    <n v="5"/>
  </r>
  <r>
    <s v="variety"/>
    <x v="4"/>
    <n v="4"/>
    <x v="6"/>
    <n v="1"/>
    <n v="10"/>
    <n v="12"/>
    <n v="17"/>
    <n v="5"/>
  </r>
  <r>
    <s v="variety"/>
    <x v="4"/>
    <n v="5"/>
    <x v="7"/>
    <n v="1"/>
    <n v="1"/>
    <n v="15"/>
    <n v="18"/>
    <n v="3"/>
  </r>
  <r>
    <s v="variety"/>
    <x v="4"/>
    <n v="5"/>
    <x v="7"/>
    <n v="1"/>
    <n v="2"/>
    <n v="13"/>
    <n v="19"/>
    <n v="6"/>
  </r>
  <r>
    <s v="variety"/>
    <x v="4"/>
    <n v="5"/>
    <x v="7"/>
    <n v="1"/>
    <n v="3"/>
    <n v="13"/>
    <n v="17"/>
    <n v="4"/>
  </r>
  <r>
    <s v="variety"/>
    <x v="4"/>
    <n v="5"/>
    <x v="7"/>
    <n v="1"/>
    <n v="4"/>
    <n v="13"/>
    <n v="19"/>
    <n v="6"/>
  </r>
  <r>
    <s v="variety"/>
    <x v="4"/>
    <n v="5"/>
    <x v="7"/>
    <n v="1"/>
    <n v="5"/>
    <n v="13"/>
    <n v="17"/>
    <n v="4"/>
  </r>
  <r>
    <s v="variety"/>
    <x v="4"/>
    <n v="5"/>
    <x v="7"/>
    <n v="1"/>
    <n v="6"/>
    <n v="12"/>
    <n v="17"/>
    <n v="5"/>
  </r>
  <r>
    <s v="variety"/>
    <x v="4"/>
    <n v="5"/>
    <x v="7"/>
    <n v="1"/>
    <n v="7"/>
    <n v="12"/>
    <n v="19"/>
    <n v="7"/>
  </r>
  <r>
    <s v="variety"/>
    <x v="4"/>
    <n v="5"/>
    <x v="7"/>
    <n v="1"/>
    <n v="8"/>
    <n v="12"/>
    <n v="18"/>
    <n v="6"/>
  </r>
  <r>
    <s v="variety"/>
    <x v="4"/>
    <n v="5"/>
    <x v="7"/>
    <n v="1"/>
    <n v="9"/>
    <n v="12"/>
    <n v="16"/>
    <n v="4"/>
  </r>
  <r>
    <s v="variety"/>
    <x v="4"/>
    <n v="5"/>
    <x v="7"/>
    <n v="1"/>
    <n v="10"/>
    <n v="14"/>
    <n v="20"/>
    <n v="6"/>
  </r>
  <r>
    <s v="variety"/>
    <x v="4"/>
    <n v="6"/>
    <x v="8"/>
    <n v="1"/>
    <n v="1"/>
    <n v="12"/>
    <n v="17"/>
    <n v="5"/>
  </r>
  <r>
    <s v="variety"/>
    <x v="4"/>
    <n v="6"/>
    <x v="8"/>
    <n v="1"/>
    <n v="2"/>
    <n v="13"/>
    <n v="16"/>
    <n v="3"/>
  </r>
  <r>
    <s v="variety"/>
    <x v="4"/>
    <n v="6"/>
    <x v="8"/>
    <n v="1"/>
    <n v="3"/>
    <n v="13"/>
    <n v="19"/>
    <n v="6"/>
  </r>
  <r>
    <s v="variety"/>
    <x v="4"/>
    <n v="6"/>
    <x v="8"/>
    <n v="1"/>
    <n v="4"/>
    <n v="13"/>
    <n v="18"/>
    <n v="5"/>
  </r>
  <r>
    <s v="variety"/>
    <x v="4"/>
    <n v="6"/>
    <x v="8"/>
    <n v="1"/>
    <n v="5"/>
    <n v="11"/>
    <n v="14"/>
    <n v="3"/>
  </r>
  <r>
    <s v="variety"/>
    <x v="4"/>
    <n v="6"/>
    <x v="8"/>
    <n v="1"/>
    <n v="6"/>
    <n v="11"/>
    <n v="17"/>
    <n v="6"/>
  </r>
  <r>
    <s v="variety"/>
    <x v="4"/>
    <n v="6"/>
    <x v="8"/>
    <n v="1"/>
    <n v="7"/>
    <n v="12"/>
    <n v="17"/>
    <n v="5"/>
  </r>
  <r>
    <s v="variety"/>
    <x v="4"/>
    <n v="6"/>
    <x v="8"/>
    <n v="1"/>
    <n v="8"/>
    <n v="12"/>
    <n v="17"/>
    <n v="5"/>
  </r>
  <r>
    <s v="variety"/>
    <x v="4"/>
    <n v="6"/>
    <x v="8"/>
    <n v="1"/>
    <n v="9"/>
    <n v="10"/>
    <n v="18"/>
    <n v="8"/>
  </r>
  <r>
    <s v="variety"/>
    <x v="4"/>
    <n v="6"/>
    <x v="8"/>
    <n v="1"/>
    <n v="10"/>
    <n v="12"/>
    <n v="17"/>
    <n v="5"/>
  </r>
  <r>
    <s v="variety"/>
    <x v="4"/>
    <n v="7"/>
    <x v="5"/>
    <n v="2"/>
    <n v="1"/>
    <n v="13"/>
    <n v="18"/>
    <n v="5"/>
  </r>
  <r>
    <s v="variety"/>
    <x v="4"/>
    <n v="7"/>
    <x v="5"/>
    <n v="2"/>
    <n v="2"/>
    <n v="11"/>
    <n v="15"/>
    <n v="4"/>
  </r>
  <r>
    <s v="variety"/>
    <x v="4"/>
    <n v="7"/>
    <x v="5"/>
    <n v="2"/>
    <n v="3"/>
    <n v="13"/>
    <n v="16"/>
    <n v="3"/>
  </r>
  <r>
    <s v="variety"/>
    <x v="4"/>
    <n v="7"/>
    <x v="5"/>
    <n v="2"/>
    <n v="4"/>
    <n v="11"/>
    <n v="17"/>
    <n v="6"/>
  </r>
  <r>
    <s v="variety"/>
    <x v="4"/>
    <n v="7"/>
    <x v="5"/>
    <n v="2"/>
    <n v="5"/>
    <n v="12"/>
    <n v="16"/>
    <n v="4"/>
  </r>
  <r>
    <s v="variety"/>
    <x v="4"/>
    <n v="7"/>
    <x v="5"/>
    <n v="2"/>
    <n v="6"/>
    <n v="12"/>
    <n v="18"/>
    <n v="6"/>
  </r>
  <r>
    <s v="variety"/>
    <x v="4"/>
    <n v="7"/>
    <x v="5"/>
    <n v="2"/>
    <n v="7"/>
    <n v="12"/>
    <n v="19"/>
    <n v="7"/>
  </r>
  <r>
    <s v="variety"/>
    <x v="4"/>
    <n v="7"/>
    <x v="5"/>
    <n v="2"/>
    <n v="8"/>
    <n v="12"/>
    <n v="18"/>
    <n v="6"/>
  </r>
  <r>
    <s v="variety"/>
    <x v="4"/>
    <n v="7"/>
    <x v="5"/>
    <n v="2"/>
    <n v="9"/>
    <n v="12"/>
    <m/>
    <s v=""/>
  </r>
  <r>
    <s v="variety"/>
    <x v="4"/>
    <n v="7"/>
    <x v="5"/>
    <n v="2"/>
    <n v="10"/>
    <n v="13"/>
    <n v="16"/>
    <n v="3"/>
  </r>
  <r>
    <s v="variety"/>
    <x v="4"/>
    <n v="8"/>
    <x v="3"/>
    <n v="2"/>
    <n v="1"/>
    <n v="11"/>
    <n v="17"/>
    <n v="6"/>
  </r>
  <r>
    <s v="variety"/>
    <x v="4"/>
    <n v="8"/>
    <x v="3"/>
    <n v="2"/>
    <n v="2"/>
    <n v="12"/>
    <n v="18"/>
    <n v="6"/>
  </r>
  <r>
    <s v="variety"/>
    <x v="4"/>
    <n v="8"/>
    <x v="3"/>
    <n v="2"/>
    <n v="3"/>
    <n v="12"/>
    <n v="18"/>
    <n v="6"/>
  </r>
  <r>
    <s v="variety"/>
    <x v="4"/>
    <n v="8"/>
    <x v="3"/>
    <n v="2"/>
    <n v="4"/>
    <n v="12"/>
    <n v="17"/>
    <n v="5"/>
  </r>
  <r>
    <s v="variety"/>
    <x v="4"/>
    <n v="8"/>
    <x v="3"/>
    <n v="2"/>
    <n v="5"/>
    <n v="12"/>
    <n v="18"/>
    <n v="6"/>
  </r>
  <r>
    <s v="variety"/>
    <x v="4"/>
    <n v="8"/>
    <x v="3"/>
    <n v="2"/>
    <n v="6"/>
    <n v="12"/>
    <n v="18"/>
    <n v="6"/>
  </r>
  <r>
    <s v="variety"/>
    <x v="4"/>
    <n v="8"/>
    <x v="3"/>
    <n v="2"/>
    <n v="7"/>
    <n v="12"/>
    <n v="17"/>
    <n v="5"/>
  </r>
  <r>
    <s v="variety"/>
    <x v="4"/>
    <n v="8"/>
    <x v="3"/>
    <n v="2"/>
    <n v="8"/>
    <n v="14"/>
    <n v="19"/>
    <n v="5"/>
  </r>
  <r>
    <s v="variety"/>
    <x v="4"/>
    <n v="8"/>
    <x v="3"/>
    <n v="2"/>
    <n v="9"/>
    <n v="13"/>
    <n v="18"/>
    <n v="5"/>
  </r>
  <r>
    <s v="variety"/>
    <x v="4"/>
    <n v="8"/>
    <x v="3"/>
    <n v="2"/>
    <n v="10"/>
    <n v="14"/>
    <n v="18"/>
    <n v="4"/>
  </r>
  <r>
    <s v="variety"/>
    <x v="4"/>
    <n v="9"/>
    <x v="7"/>
    <n v="2"/>
    <n v="1"/>
    <n v="12"/>
    <n v="17"/>
    <n v="5"/>
  </r>
  <r>
    <s v="variety"/>
    <x v="4"/>
    <n v="9"/>
    <x v="7"/>
    <n v="2"/>
    <n v="2"/>
    <n v="12"/>
    <n v="18"/>
    <n v="6"/>
  </r>
  <r>
    <s v="variety"/>
    <x v="4"/>
    <n v="9"/>
    <x v="7"/>
    <n v="2"/>
    <n v="3"/>
    <n v="12"/>
    <n v="17"/>
    <n v="5"/>
  </r>
  <r>
    <s v="variety"/>
    <x v="4"/>
    <n v="9"/>
    <x v="7"/>
    <n v="2"/>
    <n v="4"/>
    <n v="12"/>
    <n v="18"/>
    <n v="6"/>
  </r>
  <r>
    <s v="variety"/>
    <x v="4"/>
    <n v="9"/>
    <x v="7"/>
    <n v="2"/>
    <n v="5"/>
    <n v="11"/>
    <n v="17"/>
    <n v="6"/>
  </r>
  <r>
    <s v="variety"/>
    <x v="4"/>
    <n v="9"/>
    <x v="7"/>
    <n v="2"/>
    <n v="6"/>
    <n v="12"/>
    <n v="19"/>
    <n v="7"/>
  </r>
  <r>
    <s v="variety"/>
    <x v="4"/>
    <n v="9"/>
    <x v="7"/>
    <n v="2"/>
    <n v="7"/>
    <n v="12"/>
    <n v="18"/>
    <n v="6"/>
  </r>
  <r>
    <s v="variety"/>
    <x v="4"/>
    <n v="9"/>
    <x v="7"/>
    <n v="2"/>
    <n v="8"/>
    <n v="12"/>
    <n v="18"/>
    <n v="6"/>
  </r>
  <r>
    <s v="variety"/>
    <x v="4"/>
    <n v="9"/>
    <x v="7"/>
    <n v="2"/>
    <n v="9"/>
    <n v="12"/>
    <n v="19"/>
    <n v="7"/>
  </r>
  <r>
    <s v="variety"/>
    <x v="4"/>
    <n v="9"/>
    <x v="7"/>
    <n v="2"/>
    <n v="10"/>
    <n v="13"/>
    <n v="18"/>
    <n v="5"/>
  </r>
  <r>
    <s v="variety"/>
    <x v="4"/>
    <n v="10"/>
    <x v="4"/>
    <n v="2"/>
    <n v="1"/>
    <n v="13"/>
    <n v="21"/>
    <n v="8"/>
  </r>
  <r>
    <s v="variety"/>
    <x v="4"/>
    <n v="10"/>
    <x v="4"/>
    <n v="2"/>
    <n v="2"/>
    <n v="13"/>
    <n v="22"/>
    <n v="9"/>
  </r>
  <r>
    <s v="variety"/>
    <x v="4"/>
    <n v="10"/>
    <x v="4"/>
    <n v="2"/>
    <n v="3"/>
    <n v="13"/>
    <n v="19"/>
    <n v="6"/>
  </r>
  <r>
    <s v="variety"/>
    <x v="4"/>
    <n v="10"/>
    <x v="4"/>
    <n v="2"/>
    <n v="4"/>
    <n v="12"/>
    <n v="20"/>
    <n v="8"/>
  </r>
  <r>
    <s v="variety"/>
    <x v="4"/>
    <n v="10"/>
    <x v="4"/>
    <n v="2"/>
    <n v="5"/>
    <n v="13"/>
    <n v="20"/>
    <n v="7"/>
  </r>
  <r>
    <s v="variety"/>
    <x v="4"/>
    <n v="10"/>
    <x v="4"/>
    <n v="2"/>
    <n v="6"/>
    <n v="12"/>
    <n v="15"/>
    <n v="3"/>
  </r>
  <r>
    <s v="variety"/>
    <x v="4"/>
    <n v="10"/>
    <x v="4"/>
    <n v="2"/>
    <n v="7"/>
    <n v="13"/>
    <n v="18"/>
    <n v="5"/>
  </r>
  <r>
    <s v="variety"/>
    <x v="4"/>
    <n v="10"/>
    <x v="4"/>
    <n v="2"/>
    <n v="8"/>
    <n v="12"/>
    <n v="18"/>
    <n v="6"/>
  </r>
  <r>
    <s v="variety"/>
    <x v="4"/>
    <n v="10"/>
    <x v="4"/>
    <n v="2"/>
    <n v="9"/>
    <n v="12"/>
    <n v="18"/>
    <n v="6"/>
  </r>
  <r>
    <s v="variety"/>
    <x v="4"/>
    <n v="10"/>
    <x v="4"/>
    <n v="2"/>
    <n v="10"/>
    <n v="13"/>
    <n v="18"/>
    <n v="5"/>
  </r>
  <r>
    <s v="variety"/>
    <x v="4"/>
    <n v="11"/>
    <x v="8"/>
    <n v="2"/>
    <n v="1"/>
    <m/>
    <n v="19"/>
    <s v=""/>
  </r>
  <r>
    <s v="variety"/>
    <x v="4"/>
    <n v="11"/>
    <x v="8"/>
    <n v="2"/>
    <n v="2"/>
    <m/>
    <n v="18"/>
    <s v=""/>
  </r>
  <r>
    <s v="variety"/>
    <x v="4"/>
    <n v="11"/>
    <x v="8"/>
    <n v="2"/>
    <n v="3"/>
    <n v="12"/>
    <n v="20"/>
    <n v="8"/>
  </r>
  <r>
    <s v="variety"/>
    <x v="4"/>
    <n v="11"/>
    <x v="8"/>
    <n v="2"/>
    <n v="4"/>
    <n v="12"/>
    <n v="19"/>
    <n v="7"/>
  </r>
  <r>
    <s v="variety"/>
    <x v="4"/>
    <n v="11"/>
    <x v="8"/>
    <n v="2"/>
    <n v="5"/>
    <n v="12"/>
    <n v="18"/>
    <n v="6"/>
  </r>
  <r>
    <s v="variety"/>
    <x v="4"/>
    <n v="11"/>
    <x v="8"/>
    <n v="2"/>
    <n v="6"/>
    <n v="13"/>
    <n v="19"/>
    <n v="6"/>
  </r>
  <r>
    <s v="variety"/>
    <x v="4"/>
    <n v="11"/>
    <x v="8"/>
    <n v="2"/>
    <n v="7"/>
    <n v="12"/>
    <n v="19"/>
    <n v="7"/>
  </r>
  <r>
    <s v="variety"/>
    <x v="4"/>
    <n v="11"/>
    <x v="8"/>
    <n v="2"/>
    <n v="8"/>
    <n v="12"/>
    <n v="19"/>
    <n v="7"/>
  </r>
  <r>
    <s v="variety"/>
    <x v="4"/>
    <n v="11"/>
    <x v="8"/>
    <n v="2"/>
    <n v="9"/>
    <n v="13"/>
    <n v="20"/>
    <n v="7"/>
  </r>
  <r>
    <s v="variety"/>
    <x v="4"/>
    <n v="11"/>
    <x v="8"/>
    <n v="2"/>
    <n v="10"/>
    <n v="12"/>
    <n v="19"/>
    <n v="7"/>
  </r>
  <r>
    <s v="variety"/>
    <x v="4"/>
    <n v="12"/>
    <x v="6"/>
    <n v="2"/>
    <n v="1"/>
    <n v="14"/>
    <n v="18"/>
    <n v="4"/>
  </r>
  <r>
    <s v="variety"/>
    <x v="4"/>
    <n v="12"/>
    <x v="6"/>
    <n v="2"/>
    <n v="2"/>
    <n v="13"/>
    <n v="20"/>
    <n v="7"/>
  </r>
  <r>
    <s v="variety"/>
    <x v="4"/>
    <n v="12"/>
    <x v="6"/>
    <n v="2"/>
    <n v="3"/>
    <n v="13"/>
    <n v="20"/>
    <n v="7"/>
  </r>
  <r>
    <s v="variety"/>
    <x v="4"/>
    <n v="12"/>
    <x v="6"/>
    <n v="2"/>
    <n v="4"/>
    <n v="13"/>
    <n v="20"/>
    <n v="7"/>
  </r>
  <r>
    <s v="variety"/>
    <x v="4"/>
    <n v="12"/>
    <x v="6"/>
    <n v="2"/>
    <n v="5"/>
    <n v="12"/>
    <n v="17"/>
    <n v="5"/>
  </r>
  <r>
    <s v="variety"/>
    <x v="4"/>
    <n v="12"/>
    <x v="6"/>
    <n v="2"/>
    <n v="6"/>
    <n v="14"/>
    <n v="18"/>
    <n v="4"/>
  </r>
  <r>
    <s v="variety"/>
    <x v="4"/>
    <n v="12"/>
    <x v="6"/>
    <n v="2"/>
    <n v="7"/>
    <n v="14"/>
    <n v="19"/>
    <n v="5"/>
  </r>
  <r>
    <s v="variety"/>
    <x v="4"/>
    <n v="12"/>
    <x v="6"/>
    <n v="2"/>
    <n v="8"/>
    <n v="13"/>
    <n v="19"/>
    <n v="6"/>
  </r>
  <r>
    <s v="variety"/>
    <x v="4"/>
    <n v="12"/>
    <x v="6"/>
    <n v="2"/>
    <n v="9"/>
    <n v="14"/>
    <n v="19"/>
    <n v="5"/>
  </r>
  <r>
    <s v="variety"/>
    <x v="4"/>
    <n v="12"/>
    <x v="6"/>
    <n v="2"/>
    <n v="10"/>
    <n v="12"/>
    <n v="18"/>
    <n v="6"/>
  </r>
  <r>
    <s v="variety"/>
    <x v="4"/>
    <n v="13"/>
    <x v="5"/>
    <n v="3"/>
    <n v="1"/>
    <n v="12"/>
    <n v="16"/>
    <n v="4"/>
  </r>
  <r>
    <s v="variety"/>
    <x v="4"/>
    <n v="13"/>
    <x v="5"/>
    <n v="3"/>
    <n v="2"/>
    <n v="12"/>
    <n v="18"/>
    <n v="6"/>
  </r>
  <r>
    <s v="variety"/>
    <x v="4"/>
    <n v="13"/>
    <x v="5"/>
    <n v="3"/>
    <n v="3"/>
    <n v="12"/>
    <n v="15"/>
    <n v="3"/>
  </r>
  <r>
    <s v="variety"/>
    <x v="4"/>
    <n v="13"/>
    <x v="5"/>
    <n v="3"/>
    <n v="4"/>
    <n v="12"/>
    <n v="17"/>
    <n v="5"/>
  </r>
  <r>
    <s v="variety"/>
    <x v="4"/>
    <n v="13"/>
    <x v="5"/>
    <n v="3"/>
    <n v="5"/>
    <n v="12"/>
    <n v="16"/>
    <n v="4"/>
  </r>
  <r>
    <s v="variety"/>
    <x v="4"/>
    <n v="13"/>
    <x v="5"/>
    <n v="3"/>
    <n v="6"/>
    <n v="13"/>
    <n v="19"/>
    <n v="6"/>
  </r>
  <r>
    <s v="variety"/>
    <x v="4"/>
    <n v="13"/>
    <x v="5"/>
    <n v="3"/>
    <n v="7"/>
    <n v="12"/>
    <n v="18"/>
    <n v="6"/>
  </r>
  <r>
    <s v="variety"/>
    <x v="4"/>
    <n v="13"/>
    <x v="5"/>
    <n v="3"/>
    <n v="8"/>
    <n v="12"/>
    <n v="18"/>
    <n v="6"/>
  </r>
  <r>
    <s v="variety"/>
    <x v="4"/>
    <n v="13"/>
    <x v="5"/>
    <n v="3"/>
    <n v="9"/>
    <n v="11"/>
    <n v="16"/>
    <n v="5"/>
  </r>
  <r>
    <s v="variety"/>
    <x v="4"/>
    <n v="13"/>
    <x v="5"/>
    <n v="3"/>
    <n v="10"/>
    <n v="12"/>
    <n v="19"/>
    <n v="7"/>
  </r>
  <r>
    <s v="variety"/>
    <x v="4"/>
    <n v="14"/>
    <x v="7"/>
    <n v="3"/>
    <n v="1"/>
    <n v="12"/>
    <n v="19"/>
    <n v="7"/>
  </r>
  <r>
    <s v="variety"/>
    <x v="4"/>
    <n v="14"/>
    <x v="7"/>
    <n v="3"/>
    <n v="2"/>
    <n v="13"/>
    <n v="19"/>
    <n v="6"/>
  </r>
  <r>
    <s v="variety"/>
    <x v="4"/>
    <n v="14"/>
    <x v="7"/>
    <n v="3"/>
    <n v="3"/>
    <n v="14"/>
    <m/>
    <s v=""/>
  </r>
  <r>
    <s v="variety"/>
    <x v="4"/>
    <n v="14"/>
    <x v="7"/>
    <n v="3"/>
    <n v="4"/>
    <n v="12"/>
    <n v="19"/>
    <n v="7"/>
  </r>
  <r>
    <s v="variety"/>
    <x v="4"/>
    <n v="14"/>
    <x v="7"/>
    <n v="3"/>
    <n v="5"/>
    <n v="12"/>
    <n v="20"/>
    <n v="8"/>
  </r>
  <r>
    <s v="variety"/>
    <x v="4"/>
    <n v="14"/>
    <x v="7"/>
    <n v="3"/>
    <n v="6"/>
    <n v="12"/>
    <n v="18"/>
    <n v="6"/>
  </r>
  <r>
    <s v="variety"/>
    <x v="4"/>
    <n v="14"/>
    <x v="7"/>
    <n v="3"/>
    <n v="7"/>
    <n v="12"/>
    <n v="18"/>
    <n v="6"/>
  </r>
  <r>
    <s v="variety"/>
    <x v="4"/>
    <n v="14"/>
    <x v="7"/>
    <n v="3"/>
    <n v="8"/>
    <n v="12"/>
    <n v="19"/>
    <n v="7"/>
  </r>
  <r>
    <s v="variety"/>
    <x v="4"/>
    <n v="14"/>
    <x v="7"/>
    <n v="3"/>
    <n v="9"/>
    <n v="12"/>
    <n v="19"/>
    <n v="7"/>
  </r>
  <r>
    <s v="variety"/>
    <x v="4"/>
    <n v="14"/>
    <x v="7"/>
    <n v="3"/>
    <n v="10"/>
    <n v="12"/>
    <n v="17"/>
    <n v="5"/>
  </r>
  <r>
    <s v="variety"/>
    <x v="4"/>
    <n v="15"/>
    <x v="3"/>
    <n v="3"/>
    <n v="1"/>
    <n v="12"/>
    <n v="19"/>
    <n v="7"/>
  </r>
  <r>
    <s v="variety"/>
    <x v="4"/>
    <n v="15"/>
    <x v="3"/>
    <n v="3"/>
    <n v="2"/>
    <n v="14"/>
    <n v="21"/>
    <n v="7"/>
  </r>
  <r>
    <s v="variety"/>
    <x v="4"/>
    <n v="15"/>
    <x v="3"/>
    <n v="3"/>
    <n v="3"/>
    <n v="12"/>
    <n v="19"/>
    <n v="7"/>
  </r>
  <r>
    <s v="variety"/>
    <x v="4"/>
    <n v="15"/>
    <x v="3"/>
    <n v="3"/>
    <n v="4"/>
    <n v="12"/>
    <n v="18"/>
    <n v="6"/>
  </r>
  <r>
    <s v="variety"/>
    <x v="4"/>
    <n v="15"/>
    <x v="3"/>
    <n v="3"/>
    <n v="5"/>
    <n v="12"/>
    <n v="18"/>
    <n v="6"/>
  </r>
  <r>
    <s v="variety"/>
    <x v="4"/>
    <n v="15"/>
    <x v="3"/>
    <n v="3"/>
    <n v="6"/>
    <n v="13"/>
    <n v="19"/>
    <n v="6"/>
  </r>
  <r>
    <s v="variety"/>
    <x v="4"/>
    <n v="15"/>
    <x v="3"/>
    <n v="3"/>
    <n v="7"/>
    <n v="12"/>
    <n v="18"/>
    <n v="6"/>
  </r>
  <r>
    <s v="variety"/>
    <x v="4"/>
    <n v="15"/>
    <x v="3"/>
    <n v="3"/>
    <n v="8"/>
    <n v="13"/>
    <n v="19"/>
    <n v="6"/>
  </r>
  <r>
    <s v="variety"/>
    <x v="4"/>
    <n v="15"/>
    <x v="3"/>
    <n v="3"/>
    <n v="9"/>
    <n v="13"/>
    <n v="18"/>
    <n v="5"/>
  </r>
  <r>
    <s v="variety"/>
    <x v="4"/>
    <n v="15"/>
    <x v="3"/>
    <n v="3"/>
    <n v="10"/>
    <n v="12"/>
    <n v="18"/>
    <n v="6"/>
  </r>
  <r>
    <s v="variety"/>
    <x v="4"/>
    <n v="16"/>
    <x v="8"/>
    <n v="3"/>
    <n v="1"/>
    <n v="12"/>
    <n v="19"/>
    <n v="7"/>
  </r>
  <r>
    <s v="variety"/>
    <x v="4"/>
    <n v="16"/>
    <x v="8"/>
    <n v="3"/>
    <n v="2"/>
    <n v="13"/>
    <n v="19"/>
    <n v="6"/>
  </r>
  <r>
    <s v="variety"/>
    <x v="4"/>
    <n v="16"/>
    <x v="8"/>
    <n v="3"/>
    <n v="3"/>
    <n v="12"/>
    <n v="16"/>
    <n v="4"/>
  </r>
  <r>
    <s v="variety"/>
    <x v="4"/>
    <n v="16"/>
    <x v="8"/>
    <n v="3"/>
    <n v="4"/>
    <n v="12"/>
    <n v="17"/>
    <n v="5"/>
  </r>
  <r>
    <s v="variety"/>
    <x v="4"/>
    <n v="16"/>
    <x v="8"/>
    <n v="3"/>
    <n v="5"/>
    <n v="12"/>
    <n v="18"/>
    <n v="6"/>
  </r>
  <r>
    <s v="variety"/>
    <x v="4"/>
    <n v="16"/>
    <x v="8"/>
    <n v="3"/>
    <n v="6"/>
    <n v="12"/>
    <n v="18"/>
    <n v="6"/>
  </r>
  <r>
    <s v="variety"/>
    <x v="4"/>
    <n v="16"/>
    <x v="8"/>
    <n v="3"/>
    <n v="7"/>
    <n v="13"/>
    <m/>
    <s v=""/>
  </r>
  <r>
    <s v="variety"/>
    <x v="4"/>
    <n v="16"/>
    <x v="8"/>
    <n v="3"/>
    <n v="8"/>
    <m/>
    <n v="18"/>
    <s v=""/>
  </r>
  <r>
    <s v="variety"/>
    <x v="4"/>
    <n v="16"/>
    <x v="8"/>
    <n v="3"/>
    <n v="9"/>
    <m/>
    <m/>
    <s v=""/>
  </r>
  <r>
    <s v="variety"/>
    <x v="4"/>
    <n v="16"/>
    <x v="8"/>
    <n v="3"/>
    <n v="10"/>
    <n v="12"/>
    <m/>
    <s v=""/>
  </r>
  <r>
    <s v="variety"/>
    <x v="4"/>
    <n v="17"/>
    <x v="4"/>
    <n v="3"/>
    <n v="1"/>
    <m/>
    <m/>
    <s v=""/>
  </r>
  <r>
    <s v="variety"/>
    <x v="4"/>
    <n v="17"/>
    <x v="4"/>
    <n v="3"/>
    <n v="2"/>
    <n v="13"/>
    <n v="20"/>
    <n v="7"/>
  </r>
  <r>
    <s v="variety"/>
    <x v="4"/>
    <n v="17"/>
    <x v="4"/>
    <n v="3"/>
    <n v="3"/>
    <n v="12"/>
    <n v="18"/>
    <n v="6"/>
  </r>
  <r>
    <s v="variety"/>
    <x v="4"/>
    <n v="17"/>
    <x v="4"/>
    <n v="3"/>
    <n v="4"/>
    <n v="11"/>
    <n v="18"/>
    <n v="7"/>
  </r>
  <r>
    <s v="variety"/>
    <x v="4"/>
    <n v="17"/>
    <x v="4"/>
    <n v="3"/>
    <n v="5"/>
    <n v="13"/>
    <n v="20"/>
    <n v="7"/>
  </r>
  <r>
    <s v="variety"/>
    <x v="4"/>
    <n v="17"/>
    <x v="4"/>
    <n v="3"/>
    <n v="6"/>
    <n v="11"/>
    <n v="18"/>
    <n v="7"/>
  </r>
  <r>
    <s v="variety"/>
    <x v="4"/>
    <n v="17"/>
    <x v="4"/>
    <n v="3"/>
    <n v="7"/>
    <n v="10"/>
    <n v="16"/>
    <n v="6"/>
  </r>
  <r>
    <s v="variety"/>
    <x v="4"/>
    <n v="17"/>
    <x v="4"/>
    <n v="3"/>
    <n v="8"/>
    <n v="12"/>
    <n v="17"/>
    <n v="5"/>
  </r>
  <r>
    <s v="variety"/>
    <x v="4"/>
    <n v="17"/>
    <x v="4"/>
    <n v="3"/>
    <n v="9"/>
    <n v="12"/>
    <n v="18"/>
    <n v="6"/>
  </r>
  <r>
    <s v="variety"/>
    <x v="4"/>
    <n v="17"/>
    <x v="4"/>
    <n v="3"/>
    <n v="10"/>
    <n v="10"/>
    <n v="16"/>
    <n v="6"/>
  </r>
  <r>
    <s v="variety"/>
    <x v="4"/>
    <n v="18"/>
    <x v="6"/>
    <n v="3"/>
    <n v="1"/>
    <n v="12"/>
    <n v="18"/>
    <n v="6"/>
  </r>
  <r>
    <s v="variety"/>
    <x v="4"/>
    <n v="18"/>
    <x v="6"/>
    <n v="3"/>
    <n v="2"/>
    <n v="13"/>
    <n v="21"/>
    <n v="8"/>
  </r>
  <r>
    <s v="variety"/>
    <x v="4"/>
    <n v="18"/>
    <x v="6"/>
    <n v="3"/>
    <n v="3"/>
    <n v="13"/>
    <n v="19"/>
    <n v="6"/>
  </r>
  <r>
    <s v="variety"/>
    <x v="4"/>
    <n v="18"/>
    <x v="6"/>
    <n v="3"/>
    <n v="4"/>
    <n v="12"/>
    <n v="17"/>
    <n v="5"/>
  </r>
  <r>
    <s v="variety"/>
    <x v="4"/>
    <n v="18"/>
    <x v="6"/>
    <n v="3"/>
    <n v="5"/>
    <n v="14"/>
    <n v="19"/>
    <n v="5"/>
  </r>
  <r>
    <s v="variety"/>
    <x v="4"/>
    <n v="18"/>
    <x v="6"/>
    <n v="3"/>
    <n v="6"/>
    <n v="12"/>
    <n v="17"/>
    <n v="5"/>
  </r>
  <r>
    <s v="variety"/>
    <x v="4"/>
    <n v="18"/>
    <x v="6"/>
    <n v="3"/>
    <n v="7"/>
    <n v="13"/>
    <n v="17"/>
    <n v="4"/>
  </r>
  <r>
    <s v="variety"/>
    <x v="4"/>
    <n v="18"/>
    <x v="6"/>
    <n v="3"/>
    <n v="8"/>
    <n v="12"/>
    <n v="16"/>
    <n v="4"/>
  </r>
  <r>
    <s v="variety"/>
    <x v="4"/>
    <n v="18"/>
    <x v="6"/>
    <n v="3"/>
    <n v="9"/>
    <n v="13"/>
    <n v="17"/>
    <n v="4"/>
  </r>
  <r>
    <s v="variety"/>
    <x v="4"/>
    <n v="18"/>
    <x v="6"/>
    <n v="3"/>
    <n v="10"/>
    <n v="15"/>
    <n v="19"/>
    <n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837">
  <r>
    <d v="1998-01-29T00:00:0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</r>
  <r>
    <d v="1998-01-29T00:00:0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</r>
  <r>
    <d v="1998-02-17T00:00:00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</r>
  <r>
    <d v="1998-02-17T00:00:00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</r>
  <r>
    <d v="1998-02-17T00:00:00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</r>
  <r>
    <d v="1998-01-29T00:00:0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1-29T00:00:0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2-17T00:00:00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6-06T00:00:00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4-02T00:00:00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05-06T00:00:00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</r>
  <r>
    <d v="1999-01-08T00:00:00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3T00:00:00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08T00:00:00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</r>
  <r>
    <d v="1998-11-30T00:00:00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</r>
  <r>
    <d v="1998-11-30T00:00:00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</r>
  <r>
    <d v="1998-11-30T00:00:00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</r>
  <r>
    <d v="1998-11-30T00:00:00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</r>
  <r>
    <d v="1998-11-30T00:00:00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02T00:00:00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1-30T00:00:00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16T00:00:00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09T00:00:0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8-12-29T00:00:00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d v="1999-01-15T00:00:00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630">
  <r>
    <x v="0"/>
    <x v="0"/>
    <x v="0"/>
    <n v="1"/>
    <x v="0"/>
    <n v="1"/>
    <n v="1"/>
    <x v="0"/>
    <n v="3"/>
    <n v="0"/>
  </r>
  <r>
    <x v="0"/>
    <x v="0"/>
    <x v="0"/>
    <n v="1"/>
    <x v="0"/>
    <n v="1"/>
    <n v="2"/>
    <x v="0"/>
    <n v="3"/>
    <n v="0"/>
  </r>
  <r>
    <x v="0"/>
    <x v="0"/>
    <x v="0"/>
    <n v="1"/>
    <x v="0"/>
    <n v="1"/>
    <n v="3"/>
    <x v="0"/>
    <n v="3"/>
    <n v="0"/>
  </r>
  <r>
    <x v="0"/>
    <x v="0"/>
    <x v="0"/>
    <n v="1"/>
    <x v="0"/>
    <n v="1"/>
    <n v="4"/>
    <x v="0"/>
    <n v="3"/>
    <n v="0"/>
  </r>
  <r>
    <x v="0"/>
    <x v="0"/>
    <x v="0"/>
    <n v="1"/>
    <x v="0"/>
    <n v="1"/>
    <n v="5"/>
    <x v="0"/>
    <n v="3"/>
    <n v="0"/>
  </r>
  <r>
    <x v="0"/>
    <x v="0"/>
    <x v="0"/>
    <n v="1"/>
    <x v="0"/>
    <n v="1"/>
    <n v="6"/>
    <x v="0"/>
    <n v="3"/>
    <n v="0"/>
  </r>
  <r>
    <x v="0"/>
    <x v="0"/>
    <x v="0"/>
    <n v="1"/>
    <x v="0"/>
    <n v="1"/>
    <n v="7"/>
    <x v="0"/>
    <n v="3"/>
    <n v="0"/>
  </r>
  <r>
    <x v="0"/>
    <x v="0"/>
    <x v="0"/>
    <n v="1"/>
    <x v="0"/>
    <n v="1"/>
    <n v="8"/>
    <x v="0"/>
    <n v="3"/>
    <n v="0"/>
  </r>
  <r>
    <x v="0"/>
    <x v="0"/>
    <x v="0"/>
    <n v="1"/>
    <x v="0"/>
    <n v="1"/>
    <n v="9"/>
    <x v="0"/>
    <n v="3"/>
    <n v="0"/>
  </r>
  <r>
    <x v="0"/>
    <x v="0"/>
    <x v="0"/>
    <n v="1"/>
    <x v="0"/>
    <n v="1"/>
    <n v="10"/>
    <x v="0"/>
    <n v="3"/>
    <n v="0"/>
  </r>
  <r>
    <x v="0"/>
    <x v="0"/>
    <x v="0"/>
    <n v="2"/>
    <x v="1"/>
    <n v="1"/>
    <n v="1"/>
    <x v="0"/>
    <n v="3"/>
    <n v="0"/>
  </r>
  <r>
    <x v="0"/>
    <x v="0"/>
    <x v="0"/>
    <n v="2"/>
    <x v="1"/>
    <n v="1"/>
    <n v="2"/>
    <x v="0"/>
    <n v="3"/>
    <n v="0"/>
  </r>
  <r>
    <x v="0"/>
    <x v="0"/>
    <x v="0"/>
    <n v="2"/>
    <x v="1"/>
    <n v="1"/>
    <n v="3"/>
    <x v="0"/>
    <n v="3"/>
    <n v="0"/>
  </r>
  <r>
    <x v="0"/>
    <x v="0"/>
    <x v="0"/>
    <n v="2"/>
    <x v="1"/>
    <n v="1"/>
    <n v="4"/>
    <x v="0"/>
    <n v="3"/>
    <n v="0"/>
  </r>
  <r>
    <x v="0"/>
    <x v="0"/>
    <x v="0"/>
    <n v="2"/>
    <x v="1"/>
    <n v="1"/>
    <n v="5"/>
    <x v="0"/>
    <n v="3"/>
    <n v="0"/>
  </r>
  <r>
    <x v="0"/>
    <x v="0"/>
    <x v="0"/>
    <n v="2"/>
    <x v="1"/>
    <n v="1"/>
    <n v="6"/>
    <x v="0"/>
    <n v="3"/>
    <n v="0"/>
  </r>
  <r>
    <x v="0"/>
    <x v="0"/>
    <x v="0"/>
    <n v="2"/>
    <x v="1"/>
    <n v="1"/>
    <n v="7"/>
    <x v="0"/>
    <n v="3"/>
    <n v="0"/>
  </r>
  <r>
    <x v="0"/>
    <x v="0"/>
    <x v="0"/>
    <n v="2"/>
    <x v="1"/>
    <n v="1"/>
    <n v="8"/>
    <x v="0"/>
    <n v="3"/>
    <n v="0"/>
  </r>
  <r>
    <x v="0"/>
    <x v="0"/>
    <x v="0"/>
    <n v="2"/>
    <x v="1"/>
    <n v="1"/>
    <n v="9"/>
    <x v="0"/>
    <n v="3"/>
    <n v="0"/>
  </r>
  <r>
    <x v="0"/>
    <x v="0"/>
    <x v="0"/>
    <n v="2"/>
    <x v="1"/>
    <n v="1"/>
    <n v="10"/>
    <x v="0"/>
    <n v="3"/>
    <n v="0"/>
  </r>
  <r>
    <x v="0"/>
    <x v="0"/>
    <x v="0"/>
    <n v="3"/>
    <x v="2"/>
    <n v="1"/>
    <n v="1"/>
    <x v="0"/>
    <n v="3"/>
    <n v="0"/>
  </r>
  <r>
    <x v="0"/>
    <x v="0"/>
    <x v="0"/>
    <n v="3"/>
    <x v="2"/>
    <n v="1"/>
    <n v="2"/>
    <x v="0"/>
    <n v="3"/>
    <n v="0"/>
  </r>
  <r>
    <x v="0"/>
    <x v="0"/>
    <x v="0"/>
    <n v="3"/>
    <x v="2"/>
    <n v="1"/>
    <n v="3"/>
    <x v="0"/>
    <n v="3"/>
    <n v="0"/>
  </r>
  <r>
    <x v="0"/>
    <x v="0"/>
    <x v="0"/>
    <n v="3"/>
    <x v="2"/>
    <n v="1"/>
    <n v="4"/>
    <x v="0"/>
    <n v="3"/>
    <n v="0"/>
  </r>
  <r>
    <x v="0"/>
    <x v="0"/>
    <x v="0"/>
    <n v="3"/>
    <x v="2"/>
    <n v="1"/>
    <n v="5"/>
    <x v="0"/>
    <n v="3"/>
    <n v="0"/>
  </r>
  <r>
    <x v="0"/>
    <x v="0"/>
    <x v="0"/>
    <n v="3"/>
    <x v="2"/>
    <n v="1"/>
    <n v="6"/>
    <x v="0"/>
    <n v="3"/>
    <n v="0"/>
  </r>
  <r>
    <x v="0"/>
    <x v="0"/>
    <x v="0"/>
    <n v="3"/>
    <x v="2"/>
    <n v="1"/>
    <n v="7"/>
    <x v="0"/>
    <n v="3"/>
    <n v="0"/>
  </r>
  <r>
    <x v="0"/>
    <x v="0"/>
    <x v="0"/>
    <n v="3"/>
    <x v="2"/>
    <n v="1"/>
    <n v="8"/>
    <x v="0"/>
    <n v="3"/>
    <n v="0"/>
  </r>
  <r>
    <x v="0"/>
    <x v="0"/>
    <x v="0"/>
    <n v="3"/>
    <x v="2"/>
    <n v="1"/>
    <n v="9"/>
    <x v="0"/>
    <n v="3"/>
    <n v="0"/>
  </r>
  <r>
    <x v="0"/>
    <x v="0"/>
    <x v="0"/>
    <n v="3"/>
    <x v="2"/>
    <n v="1"/>
    <n v="10"/>
    <x v="0"/>
    <n v="3"/>
    <n v="0"/>
  </r>
  <r>
    <x v="0"/>
    <x v="0"/>
    <x v="0"/>
    <n v="4"/>
    <x v="2"/>
    <n v="2"/>
    <n v="1"/>
    <x v="0"/>
    <n v="3"/>
    <n v="0"/>
  </r>
  <r>
    <x v="0"/>
    <x v="0"/>
    <x v="0"/>
    <n v="4"/>
    <x v="2"/>
    <n v="2"/>
    <n v="2"/>
    <x v="0"/>
    <n v="3"/>
    <n v="0"/>
  </r>
  <r>
    <x v="0"/>
    <x v="0"/>
    <x v="0"/>
    <n v="4"/>
    <x v="2"/>
    <n v="2"/>
    <n v="3"/>
    <x v="0"/>
    <n v="3"/>
    <n v="0"/>
  </r>
  <r>
    <x v="0"/>
    <x v="0"/>
    <x v="0"/>
    <n v="4"/>
    <x v="2"/>
    <n v="2"/>
    <n v="4"/>
    <x v="0"/>
    <n v="3"/>
    <n v="0"/>
  </r>
  <r>
    <x v="0"/>
    <x v="0"/>
    <x v="0"/>
    <n v="4"/>
    <x v="2"/>
    <n v="2"/>
    <n v="5"/>
    <x v="0"/>
    <n v="3"/>
    <n v="0"/>
  </r>
  <r>
    <x v="0"/>
    <x v="0"/>
    <x v="0"/>
    <n v="4"/>
    <x v="2"/>
    <n v="2"/>
    <n v="6"/>
    <x v="0"/>
    <n v="3"/>
    <n v="0"/>
  </r>
  <r>
    <x v="0"/>
    <x v="0"/>
    <x v="0"/>
    <n v="4"/>
    <x v="2"/>
    <n v="2"/>
    <n v="7"/>
    <x v="0"/>
    <n v="3"/>
    <n v="0"/>
  </r>
  <r>
    <x v="0"/>
    <x v="0"/>
    <x v="0"/>
    <n v="4"/>
    <x v="2"/>
    <n v="2"/>
    <n v="8"/>
    <x v="0"/>
    <n v="3"/>
    <n v="0"/>
  </r>
  <r>
    <x v="0"/>
    <x v="0"/>
    <x v="0"/>
    <n v="4"/>
    <x v="2"/>
    <n v="2"/>
    <n v="9"/>
    <x v="0"/>
    <n v="3"/>
    <n v="0"/>
  </r>
  <r>
    <x v="0"/>
    <x v="0"/>
    <x v="0"/>
    <n v="4"/>
    <x v="2"/>
    <n v="2"/>
    <n v="10"/>
    <x v="0"/>
    <n v="3"/>
    <n v="0"/>
  </r>
  <r>
    <x v="0"/>
    <x v="0"/>
    <x v="0"/>
    <n v="5"/>
    <x v="0"/>
    <n v="2"/>
    <n v="1"/>
    <x v="0"/>
    <n v="3"/>
    <n v="0"/>
  </r>
  <r>
    <x v="0"/>
    <x v="0"/>
    <x v="0"/>
    <n v="5"/>
    <x v="0"/>
    <n v="2"/>
    <n v="2"/>
    <x v="0"/>
    <n v="3"/>
    <n v="0"/>
  </r>
  <r>
    <x v="0"/>
    <x v="0"/>
    <x v="0"/>
    <n v="5"/>
    <x v="0"/>
    <n v="2"/>
    <n v="3"/>
    <x v="0"/>
    <n v="3"/>
    <n v="0"/>
  </r>
  <r>
    <x v="0"/>
    <x v="0"/>
    <x v="0"/>
    <n v="5"/>
    <x v="0"/>
    <n v="2"/>
    <n v="4"/>
    <x v="0"/>
    <n v="3"/>
    <n v="0"/>
  </r>
  <r>
    <x v="0"/>
    <x v="0"/>
    <x v="0"/>
    <n v="5"/>
    <x v="0"/>
    <n v="2"/>
    <n v="5"/>
    <x v="0"/>
    <n v="3"/>
    <n v="0"/>
  </r>
  <r>
    <x v="0"/>
    <x v="0"/>
    <x v="0"/>
    <n v="5"/>
    <x v="0"/>
    <n v="2"/>
    <n v="6"/>
    <x v="0"/>
    <n v="3"/>
    <n v="0"/>
  </r>
  <r>
    <x v="0"/>
    <x v="0"/>
    <x v="0"/>
    <n v="5"/>
    <x v="0"/>
    <n v="2"/>
    <n v="7"/>
    <x v="0"/>
    <n v="3"/>
    <n v="0"/>
  </r>
  <r>
    <x v="0"/>
    <x v="0"/>
    <x v="0"/>
    <n v="5"/>
    <x v="0"/>
    <n v="2"/>
    <n v="8"/>
    <x v="0"/>
    <n v="3"/>
    <n v="0"/>
  </r>
  <r>
    <x v="0"/>
    <x v="0"/>
    <x v="0"/>
    <n v="5"/>
    <x v="0"/>
    <n v="2"/>
    <n v="9"/>
    <x v="0"/>
    <n v="3"/>
    <n v="0"/>
  </r>
  <r>
    <x v="0"/>
    <x v="0"/>
    <x v="0"/>
    <n v="5"/>
    <x v="0"/>
    <n v="2"/>
    <n v="10"/>
    <x v="0"/>
    <n v="3"/>
    <n v="0"/>
  </r>
  <r>
    <x v="0"/>
    <x v="0"/>
    <x v="0"/>
    <n v="6"/>
    <x v="1"/>
    <n v="2"/>
    <n v="1"/>
    <x v="0"/>
    <n v="3"/>
    <n v="0"/>
  </r>
  <r>
    <x v="0"/>
    <x v="0"/>
    <x v="0"/>
    <n v="6"/>
    <x v="1"/>
    <n v="2"/>
    <n v="2"/>
    <x v="0"/>
    <n v="3"/>
    <n v="0"/>
  </r>
  <r>
    <x v="0"/>
    <x v="0"/>
    <x v="0"/>
    <n v="6"/>
    <x v="1"/>
    <n v="2"/>
    <n v="3"/>
    <x v="0"/>
    <n v="3"/>
    <n v="0"/>
  </r>
  <r>
    <x v="0"/>
    <x v="0"/>
    <x v="0"/>
    <n v="6"/>
    <x v="1"/>
    <n v="2"/>
    <n v="4"/>
    <x v="0"/>
    <n v="3"/>
    <n v="0"/>
  </r>
  <r>
    <x v="0"/>
    <x v="0"/>
    <x v="0"/>
    <n v="6"/>
    <x v="1"/>
    <n v="2"/>
    <n v="5"/>
    <x v="0"/>
    <n v="3"/>
    <n v="0"/>
  </r>
  <r>
    <x v="0"/>
    <x v="0"/>
    <x v="0"/>
    <n v="6"/>
    <x v="1"/>
    <n v="2"/>
    <n v="6"/>
    <x v="0"/>
    <n v="3"/>
    <n v="0"/>
  </r>
  <r>
    <x v="0"/>
    <x v="0"/>
    <x v="0"/>
    <n v="6"/>
    <x v="1"/>
    <n v="2"/>
    <n v="7"/>
    <x v="0"/>
    <n v="3"/>
    <n v="0"/>
  </r>
  <r>
    <x v="0"/>
    <x v="0"/>
    <x v="0"/>
    <n v="6"/>
    <x v="1"/>
    <n v="2"/>
    <n v="8"/>
    <x v="0"/>
    <n v="3"/>
    <n v="0"/>
  </r>
  <r>
    <x v="0"/>
    <x v="0"/>
    <x v="0"/>
    <n v="6"/>
    <x v="1"/>
    <n v="2"/>
    <n v="9"/>
    <x v="0"/>
    <n v="3"/>
    <n v="0"/>
  </r>
  <r>
    <x v="0"/>
    <x v="0"/>
    <x v="0"/>
    <n v="6"/>
    <x v="1"/>
    <n v="2"/>
    <n v="10"/>
    <x v="0"/>
    <n v="3"/>
    <n v="0"/>
  </r>
  <r>
    <x v="0"/>
    <x v="0"/>
    <x v="0"/>
    <n v="7"/>
    <x v="1"/>
    <n v="3"/>
    <n v="1"/>
    <x v="0"/>
    <n v="3"/>
    <n v="0"/>
  </r>
  <r>
    <x v="0"/>
    <x v="0"/>
    <x v="0"/>
    <n v="7"/>
    <x v="1"/>
    <n v="3"/>
    <n v="2"/>
    <x v="0"/>
    <n v="3"/>
    <n v="0"/>
  </r>
  <r>
    <x v="0"/>
    <x v="0"/>
    <x v="0"/>
    <n v="7"/>
    <x v="1"/>
    <n v="3"/>
    <n v="3"/>
    <x v="0"/>
    <n v="3"/>
    <n v="0"/>
  </r>
  <r>
    <x v="0"/>
    <x v="0"/>
    <x v="0"/>
    <n v="7"/>
    <x v="1"/>
    <n v="3"/>
    <n v="4"/>
    <x v="0"/>
    <n v="3"/>
    <n v="0"/>
  </r>
  <r>
    <x v="0"/>
    <x v="0"/>
    <x v="0"/>
    <n v="7"/>
    <x v="1"/>
    <n v="3"/>
    <n v="5"/>
    <x v="0"/>
    <n v="3"/>
    <n v="0"/>
  </r>
  <r>
    <x v="0"/>
    <x v="0"/>
    <x v="0"/>
    <n v="7"/>
    <x v="1"/>
    <n v="3"/>
    <n v="6"/>
    <x v="0"/>
    <n v="3"/>
    <n v="0"/>
  </r>
  <r>
    <x v="0"/>
    <x v="0"/>
    <x v="0"/>
    <n v="7"/>
    <x v="1"/>
    <n v="3"/>
    <n v="7"/>
    <x v="0"/>
    <n v="3"/>
    <n v="0"/>
  </r>
  <r>
    <x v="0"/>
    <x v="0"/>
    <x v="0"/>
    <n v="7"/>
    <x v="1"/>
    <n v="3"/>
    <n v="8"/>
    <x v="0"/>
    <n v="3"/>
    <n v="0"/>
  </r>
  <r>
    <x v="0"/>
    <x v="0"/>
    <x v="0"/>
    <n v="7"/>
    <x v="1"/>
    <n v="3"/>
    <n v="9"/>
    <x v="0"/>
    <n v="3"/>
    <n v="0"/>
  </r>
  <r>
    <x v="0"/>
    <x v="0"/>
    <x v="0"/>
    <n v="7"/>
    <x v="1"/>
    <n v="3"/>
    <n v="10"/>
    <x v="0"/>
    <n v="3"/>
    <n v="0"/>
  </r>
  <r>
    <x v="0"/>
    <x v="0"/>
    <x v="0"/>
    <n v="8"/>
    <x v="2"/>
    <n v="3"/>
    <n v="1"/>
    <x v="0"/>
    <n v="3"/>
    <n v="0"/>
  </r>
  <r>
    <x v="0"/>
    <x v="0"/>
    <x v="0"/>
    <n v="8"/>
    <x v="2"/>
    <n v="3"/>
    <n v="2"/>
    <x v="0"/>
    <n v="3"/>
    <n v="0"/>
  </r>
  <r>
    <x v="0"/>
    <x v="0"/>
    <x v="0"/>
    <n v="8"/>
    <x v="2"/>
    <n v="3"/>
    <n v="3"/>
    <x v="0"/>
    <n v="3"/>
    <n v="0"/>
  </r>
  <r>
    <x v="0"/>
    <x v="0"/>
    <x v="0"/>
    <n v="8"/>
    <x v="2"/>
    <n v="3"/>
    <n v="4"/>
    <x v="0"/>
    <n v="3"/>
    <n v="0"/>
  </r>
  <r>
    <x v="0"/>
    <x v="0"/>
    <x v="0"/>
    <n v="8"/>
    <x v="2"/>
    <n v="3"/>
    <n v="5"/>
    <x v="0"/>
    <n v="3"/>
    <n v="0"/>
  </r>
  <r>
    <x v="0"/>
    <x v="0"/>
    <x v="0"/>
    <n v="8"/>
    <x v="2"/>
    <n v="3"/>
    <n v="6"/>
    <x v="0"/>
    <n v="3"/>
    <n v="0"/>
  </r>
  <r>
    <x v="0"/>
    <x v="0"/>
    <x v="0"/>
    <n v="8"/>
    <x v="2"/>
    <n v="3"/>
    <n v="7"/>
    <x v="0"/>
    <n v="3"/>
    <n v="0"/>
  </r>
  <r>
    <x v="0"/>
    <x v="0"/>
    <x v="0"/>
    <n v="8"/>
    <x v="2"/>
    <n v="3"/>
    <n v="8"/>
    <x v="0"/>
    <n v="3"/>
    <n v="0"/>
  </r>
  <r>
    <x v="0"/>
    <x v="0"/>
    <x v="0"/>
    <n v="8"/>
    <x v="2"/>
    <n v="3"/>
    <n v="9"/>
    <x v="0"/>
    <n v="3"/>
    <n v="0"/>
  </r>
  <r>
    <x v="0"/>
    <x v="0"/>
    <x v="0"/>
    <n v="8"/>
    <x v="2"/>
    <n v="3"/>
    <n v="10"/>
    <x v="0"/>
    <n v="3"/>
    <n v="0"/>
  </r>
  <r>
    <x v="0"/>
    <x v="0"/>
    <x v="0"/>
    <n v="9"/>
    <x v="0"/>
    <n v="3"/>
    <n v="1"/>
    <x v="0"/>
    <n v="3"/>
    <n v="0"/>
  </r>
  <r>
    <x v="0"/>
    <x v="0"/>
    <x v="0"/>
    <n v="9"/>
    <x v="0"/>
    <n v="3"/>
    <n v="2"/>
    <x v="0"/>
    <n v="3"/>
    <n v="0"/>
  </r>
  <r>
    <x v="0"/>
    <x v="0"/>
    <x v="0"/>
    <n v="9"/>
    <x v="0"/>
    <n v="3"/>
    <n v="3"/>
    <x v="0"/>
    <n v="3"/>
    <n v="0"/>
  </r>
  <r>
    <x v="0"/>
    <x v="0"/>
    <x v="0"/>
    <n v="9"/>
    <x v="0"/>
    <n v="3"/>
    <n v="4"/>
    <x v="0"/>
    <n v="3"/>
    <n v="0"/>
  </r>
  <r>
    <x v="0"/>
    <x v="0"/>
    <x v="0"/>
    <n v="9"/>
    <x v="0"/>
    <n v="3"/>
    <n v="5"/>
    <x v="0"/>
    <n v="3"/>
    <n v="0"/>
  </r>
  <r>
    <x v="0"/>
    <x v="0"/>
    <x v="0"/>
    <n v="9"/>
    <x v="0"/>
    <n v="3"/>
    <n v="6"/>
    <x v="0"/>
    <n v="3"/>
    <n v="0"/>
  </r>
  <r>
    <x v="0"/>
    <x v="0"/>
    <x v="0"/>
    <n v="9"/>
    <x v="0"/>
    <n v="3"/>
    <n v="7"/>
    <x v="0"/>
    <n v="3"/>
    <n v="0"/>
  </r>
  <r>
    <x v="0"/>
    <x v="0"/>
    <x v="0"/>
    <n v="9"/>
    <x v="0"/>
    <n v="3"/>
    <n v="8"/>
    <x v="0"/>
    <n v="3"/>
    <n v="0"/>
  </r>
  <r>
    <x v="0"/>
    <x v="0"/>
    <x v="0"/>
    <n v="9"/>
    <x v="0"/>
    <n v="3"/>
    <n v="9"/>
    <x v="0"/>
    <n v="3"/>
    <n v="0"/>
  </r>
  <r>
    <x v="0"/>
    <x v="0"/>
    <x v="0"/>
    <n v="9"/>
    <x v="0"/>
    <n v="3"/>
    <n v="10"/>
    <x v="0"/>
    <n v="3"/>
    <n v="0"/>
  </r>
  <r>
    <x v="0"/>
    <x v="0"/>
    <x v="0"/>
    <n v="1"/>
    <x v="0"/>
    <n v="1"/>
    <n v="1"/>
    <x v="1"/>
    <n v="4"/>
    <n v="0"/>
  </r>
  <r>
    <x v="0"/>
    <x v="0"/>
    <x v="0"/>
    <n v="1"/>
    <x v="0"/>
    <n v="1"/>
    <n v="2"/>
    <x v="1"/>
    <n v="4"/>
    <n v="0"/>
  </r>
  <r>
    <x v="0"/>
    <x v="0"/>
    <x v="0"/>
    <n v="1"/>
    <x v="0"/>
    <n v="1"/>
    <n v="3"/>
    <x v="1"/>
    <n v="4"/>
    <n v="0"/>
  </r>
  <r>
    <x v="0"/>
    <x v="0"/>
    <x v="0"/>
    <n v="1"/>
    <x v="0"/>
    <n v="1"/>
    <n v="4"/>
    <x v="1"/>
    <n v="4"/>
    <n v="0"/>
  </r>
  <r>
    <x v="0"/>
    <x v="0"/>
    <x v="0"/>
    <n v="1"/>
    <x v="0"/>
    <n v="1"/>
    <n v="5"/>
    <x v="1"/>
    <n v="4"/>
    <n v="0"/>
  </r>
  <r>
    <x v="0"/>
    <x v="0"/>
    <x v="0"/>
    <n v="1"/>
    <x v="0"/>
    <n v="1"/>
    <n v="6"/>
    <x v="1"/>
    <n v="4"/>
    <n v="0"/>
  </r>
  <r>
    <x v="0"/>
    <x v="0"/>
    <x v="0"/>
    <n v="1"/>
    <x v="0"/>
    <n v="1"/>
    <n v="7"/>
    <x v="1"/>
    <n v="4"/>
    <n v="0"/>
  </r>
  <r>
    <x v="0"/>
    <x v="0"/>
    <x v="0"/>
    <n v="1"/>
    <x v="0"/>
    <n v="1"/>
    <n v="8"/>
    <x v="1"/>
    <n v="4"/>
    <n v="0"/>
  </r>
  <r>
    <x v="0"/>
    <x v="0"/>
    <x v="0"/>
    <n v="1"/>
    <x v="0"/>
    <n v="1"/>
    <n v="9"/>
    <x v="1"/>
    <n v="4"/>
    <n v="0"/>
  </r>
  <r>
    <x v="0"/>
    <x v="0"/>
    <x v="0"/>
    <n v="1"/>
    <x v="0"/>
    <n v="1"/>
    <n v="10"/>
    <x v="1"/>
    <n v="4"/>
    <n v="0"/>
  </r>
  <r>
    <x v="0"/>
    <x v="0"/>
    <x v="0"/>
    <n v="2"/>
    <x v="1"/>
    <n v="1"/>
    <n v="1"/>
    <x v="1"/>
    <n v="4"/>
    <n v="0"/>
  </r>
  <r>
    <x v="0"/>
    <x v="0"/>
    <x v="0"/>
    <n v="2"/>
    <x v="1"/>
    <n v="1"/>
    <n v="2"/>
    <x v="1"/>
    <n v="4"/>
    <n v="0"/>
  </r>
  <r>
    <x v="0"/>
    <x v="0"/>
    <x v="0"/>
    <n v="2"/>
    <x v="1"/>
    <n v="1"/>
    <n v="3"/>
    <x v="1"/>
    <n v="4"/>
    <n v="0"/>
  </r>
  <r>
    <x v="0"/>
    <x v="0"/>
    <x v="0"/>
    <n v="2"/>
    <x v="1"/>
    <n v="1"/>
    <n v="4"/>
    <x v="1"/>
    <n v="4"/>
    <n v="0"/>
  </r>
  <r>
    <x v="0"/>
    <x v="0"/>
    <x v="0"/>
    <n v="2"/>
    <x v="1"/>
    <n v="1"/>
    <n v="5"/>
    <x v="1"/>
    <n v="4"/>
    <n v="0"/>
  </r>
  <r>
    <x v="0"/>
    <x v="0"/>
    <x v="0"/>
    <n v="2"/>
    <x v="1"/>
    <n v="1"/>
    <n v="6"/>
    <x v="1"/>
    <n v="4"/>
    <n v="0"/>
  </r>
  <r>
    <x v="0"/>
    <x v="0"/>
    <x v="0"/>
    <n v="2"/>
    <x v="1"/>
    <n v="1"/>
    <n v="7"/>
    <x v="1"/>
    <n v="4"/>
    <n v="0"/>
  </r>
  <r>
    <x v="0"/>
    <x v="0"/>
    <x v="0"/>
    <n v="2"/>
    <x v="1"/>
    <n v="1"/>
    <n v="8"/>
    <x v="1"/>
    <n v="4"/>
    <n v="0"/>
  </r>
  <r>
    <x v="0"/>
    <x v="0"/>
    <x v="0"/>
    <n v="2"/>
    <x v="1"/>
    <n v="1"/>
    <n v="9"/>
    <x v="1"/>
    <n v="4"/>
    <n v="0"/>
  </r>
  <r>
    <x v="0"/>
    <x v="0"/>
    <x v="0"/>
    <n v="2"/>
    <x v="1"/>
    <n v="1"/>
    <n v="10"/>
    <x v="1"/>
    <n v="3"/>
    <n v="0"/>
  </r>
  <r>
    <x v="0"/>
    <x v="0"/>
    <x v="0"/>
    <n v="3"/>
    <x v="2"/>
    <n v="1"/>
    <n v="1"/>
    <x v="1"/>
    <n v="4"/>
    <n v="0"/>
  </r>
  <r>
    <x v="0"/>
    <x v="0"/>
    <x v="0"/>
    <n v="3"/>
    <x v="2"/>
    <n v="1"/>
    <n v="2"/>
    <x v="1"/>
    <n v="4"/>
    <n v="0"/>
  </r>
  <r>
    <x v="0"/>
    <x v="0"/>
    <x v="0"/>
    <n v="3"/>
    <x v="2"/>
    <n v="1"/>
    <n v="3"/>
    <x v="1"/>
    <n v="4"/>
    <n v="0"/>
  </r>
  <r>
    <x v="0"/>
    <x v="0"/>
    <x v="0"/>
    <n v="3"/>
    <x v="2"/>
    <n v="1"/>
    <n v="4"/>
    <x v="1"/>
    <n v="4"/>
    <n v="0"/>
  </r>
  <r>
    <x v="0"/>
    <x v="0"/>
    <x v="0"/>
    <n v="3"/>
    <x v="2"/>
    <n v="1"/>
    <n v="5"/>
    <x v="1"/>
    <n v="4"/>
    <n v="0"/>
  </r>
  <r>
    <x v="0"/>
    <x v="0"/>
    <x v="0"/>
    <n v="3"/>
    <x v="2"/>
    <n v="1"/>
    <n v="6"/>
    <x v="1"/>
    <n v="4"/>
    <n v="0"/>
  </r>
  <r>
    <x v="0"/>
    <x v="0"/>
    <x v="0"/>
    <n v="3"/>
    <x v="2"/>
    <n v="1"/>
    <n v="7"/>
    <x v="1"/>
    <n v="4"/>
    <n v="0"/>
  </r>
  <r>
    <x v="0"/>
    <x v="0"/>
    <x v="0"/>
    <n v="3"/>
    <x v="2"/>
    <n v="1"/>
    <n v="8"/>
    <x v="1"/>
    <n v="4"/>
    <n v="0"/>
  </r>
  <r>
    <x v="0"/>
    <x v="0"/>
    <x v="0"/>
    <n v="3"/>
    <x v="2"/>
    <n v="1"/>
    <n v="9"/>
    <x v="1"/>
    <n v="4"/>
    <n v="0"/>
  </r>
  <r>
    <x v="0"/>
    <x v="0"/>
    <x v="0"/>
    <n v="3"/>
    <x v="2"/>
    <n v="1"/>
    <n v="10"/>
    <x v="1"/>
    <n v="4"/>
    <n v="0"/>
  </r>
  <r>
    <x v="0"/>
    <x v="0"/>
    <x v="0"/>
    <n v="4"/>
    <x v="2"/>
    <n v="2"/>
    <n v="1"/>
    <x v="1"/>
    <n v="4"/>
    <n v="0"/>
  </r>
  <r>
    <x v="0"/>
    <x v="0"/>
    <x v="0"/>
    <n v="4"/>
    <x v="2"/>
    <n v="2"/>
    <n v="2"/>
    <x v="1"/>
    <n v="4"/>
    <n v="0"/>
  </r>
  <r>
    <x v="0"/>
    <x v="0"/>
    <x v="0"/>
    <n v="4"/>
    <x v="2"/>
    <n v="2"/>
    <n v="3"/>
    <x v="1"/>
    <n v="4"/>
    <n v="0"/>
  </r>
  <r>
    <x v="0"/>
    <x v="0"/>
    <x v="0"/>
    <n v="4"/>
    <x v="2"/>
    <n v="2"/>
    <n v="4"/>
    <x v="1"/>
    <n v="4"/>
    <n v="0"/>
  </r>
  <r>
    <x v="0"/>
    <x v="0"/>
    <x v="0"/>
    <n v="4"/>
    <x v="2"/>
    <n v="2"/>
    <n v="5"/>
    <x v="1"/>
    <n v="4"/>
    <n v="0"/>
  </r>
  <r>
    <x v="0"/>
    <x v="0"/>
    <x v="0"/>
    <n v="4"/>
    <x v="2"/>
    <n v="2"/>
    <n v="6"/>
    <x v="1"/>
    <n v="4"/>
    <n v="0"/>
  </r>
  <r>
    <x v="0"/>
    <x v="0"/>
    <x v="0"/>
    <n v="4"/>
    <x v="2"/>
    <n v="2"/>
    <n v="7"/>
    <x v="1"/>
    <n v="4"/>
    <n v="0"/>
  </r>
  <r>
    <x v="0"/>
    <x v="0"/>
    <x v="0"/>
    <n v="4"/>
    <x v="2"/>
    <n v="2"/>
    <n v="8"/>
    <x v="1"/>
    <n v="4"/>
    <n v="0"/>
  </r>
  <r>
    <x v="0"/>
    <x v="0"/>
    <x v="0"/>
    <n v="4"/>
    <x v="2"/>
    <n v="2"/>
    <n v="9"/>
    <x v="1"/>
    <n v="4"/>
    <n v="0"/>
  </r>
  <r>
    <x v="0"/>
    <x v="0"/>
    <x v="0"/>
    <n v="4"/>
    <x v="2"/>
    <n v="2"/>
    <n v="10"/>
    <x v="1"/>
    <n v="4"/>
    <n v="0"/>
  </r>
  <r>
    <x v="0"/>
    <x v="0"/>
    <x v="0"/>
    <n v="5"/>
    <x v="0"/>
    <n v="2"/>
    <n v="1"/>
    <x v="1"/>
    <n v="4"/>
    <n v="0"/>
  </r>
  <r>
    <x v="0"/>
    <x v="0"/>
    <x v="0"/>
    <n v="5"/>
    <x v="0"/>
    <n v="2"/>
    <n v="2"/>
    <x v="1"/>
    <n v="4"/>
    <n v="0"/>
  </r>
  <r>
    <x v="0"/>
    <x v="0"/>
    <x v="0"/>
    <n v="5"/>
    <x v="0"/>
    <n v="2"/>
    <n v="3"/>
    <x v="1"/>
    <n v="4"/>
    <n v="0"/>
  </r>
  <r>
    <x v="0"/>
    <x v="0"/>
    <x v="0"/>
    <n v="5"/>
    <x v="0"/>
    <n v="2"/>
    <n v="4"/>
    <x v="1"/>
    <n v="4"/>
    <n v="0"/>
  </r>
  <r>
    <x v="0"/>
    <x v="0"/>
    <x v="0"/>
    <n v="5"/>
    <x v="0"/>
    <n v="2"/>
    <n v="5"/>
    <x v="1"/>
    <n v="4"/>
    <n v="0"/>
  </r>
  <r>
    <x v="0"/>
    <x v="0"/>
    <x v="0"/>
    <n v="5"/>
    <x v="0"/>
    <n v="2"/>
    <n v="6"/>
    <x v="1"/>
    <n v="4"/>
    <n v="0"/>
  </r>
  <r>
    <x v="0"/>
    <x v="0"/>
    <x v="0"/>
    <n v="5"/>
    <x v="0"/>
    <n v="2"/>
    <n v="7"/>
    <x v="1"/>
    <n v="4"/>
    <n v="0"/>
  </r>
  <r>
    <x v="0"/>
    <x v="0"/>
    <x v="0"/>
    <n v="5"/>
    <x v="0"/>
    <n v="2"/>
    <n v="8"/>
    <x v="1"/>
    <n v="4"/>
    <n v="0"/>
  </r>
  <r>
    <x v="0"/>
    <x v="0"/>
    <x v="0"/>
    <n v="5"/>
    <x v="0"/>
    <n v="2"/>
    <n v="9"/>
    <x v="1"/>
    <n v="4"/>
    <n v="0"/>
  </r>
  <r>
    <x v="0"/>
    <x v="0"/>
    <x v="0"/>
    <n v="5"/>
    <x v="0"/>
    <n v="2"/>
    <n v="10"/>
    <x v="1"/>
    <n v="4"/>
    <n v="0"/>
  </r>
  <r>
    <x v="0"/>
    <x v="0"/>
    <x v="0"/>
    <n v="6"/>
    <x v="1"/>
    <n v="2"/>
    <n v="1"/>
    <x v="1"/>
    <n v="4"/>
    <n v="0"/>
  </r>
  <r>
    <x v="0"/>
    <x v="0"/>
    <x v="0"/>
    <n v="6"/>
    <x v="1"/>
    <n v="2"/>
    <n v="2"/>
    <x v="1"/>
    <n v="4"/>
    <n v="0"/>
  </r>
  <r>
    <x v="0"/>
    <x v="0"/>
    <x v="0"/>
    <n v="6"/>
    <x v="1"/>
    <n v="2"/>
    <n v="3"/>
    <x v="1"/>
    <n v="4"/>
    <n v="0"/>
  </r>
  <r>
    <x v="0"/>
    <x v="0"/>
    <x v="0"/>
    <n v="6"/>
    <x v="1"/>
    <n v="2"/>
    <n v="4"/>
    <x v="1"/>
    <n v="4"/>
    <n v="0"/>
  </r>
  <r>
    <x v="0"/>
    <x v="0"/>
    <x v="0"/>
    <n v="6"/>
    <x v="1"/>
    <n v="2"/>
    <n v="5"/>
    <x v="1"/>
    <n v="4"/>
    <n v="0"/>
  </r>
  <r>
    <x v="0"/>
    <x v="0"/>
    <x v="0"/>
    <n v="6"/>
    <x v="1"/>
    <n v="2"/>
    <n v="6"/>
    <x v="1"/>
    <n v="4"/>
    <n v="0"/>
  </r>
  <r>
    <x v="0"/>
    <x v="0"/>
    <x v="0"/>
    <n v="6"/>
    <x v="1"/>
    <n v="2"/>
    <n v="7"/>
    <x v="1"/>
    <n v="4"/>
    <n v="0"/>
  </r>
  <r>
    <x v="0"/>
    <x v="0"/>
    <x v="0"/>
    <n v="6"/>
    <x v="1"/>
    <n v="2"/>
    <n v="8"/>
    <x v="1"/>
    <n v="4"/>
    <n v="0"/>
  </r>
  <r>
    <x v="0"/>
    <x v="0"/>
    <x v="0"/>
    <n v="6"/>
    <x v="1"/>
    <n v="2"/>
    <n v="9"/>
    <x v="1"/>
    <n v="4"/>
    <n v="0"/>
  </r>
  <r>
    <x v="0"/>
    <x v="0"/>
    <x v="0"/>
    <n v="6"/>
    <x v="1"/>
    <n v="2"/>
    <n v="10"/>
    <x v="1"/>
    <n v="4"/>
    <n v="0"/>
  </r>
  <r>
    <x v="0"/>
    <x v="0"/>
    <x v="0"/>
    <n v="7"/>
    <x v="1"/>
    <n v="3"/>
    <n v="1"/>
    <x v="1"/>
    <n v="4"/>
    <n v="0"/>
  </r>
  <r>
    <x v="0"/>
    <x v="0"/>
    <x v="0"/>
    <n v="7"/>
    <x v="1"/>
    <n v="3"/>
    <n v="2"/>
    <x v="1"/>
    <n v="4"/>
    <n v="0"/>
  </r>
  <r>
    <x v="0"/>
    <x v="0"/>
    <x v="0"/>
    <n v="7"/>
    <x v="1"/>
    <n v="3"/>
    <n v="3"/>
    <x v="1"/>
    <n v="4"/>
    <n v="0"/>
  </r>
  <r>
    <x v="0"/>
    <x v="0"/>
    <x v="0"/>
    <n v="7"/>
    <x v="1"/>
    <n v="3"/>
    <n v="4"/>
    <x v="1"/>
    <n v="4"/>
    <n v="0"/>
  </r>
  <r>
    <x v="0"/>
    <x v="0"/>
    <x v="0"/>
    <n v="7"/>
    <x v="1"/>
    <n v="3"/>
    <n v="5"/>
    <x v="1"/>
    <n v="4"/>
    <n v="0"/>
  </r>
  <r>
    <x v="0"/>
    <x v="0"/>
    <x v="0"/>
    <n v="7"/>
    <x v="1"/>
    <n v="3"/>
    <n v="6"/>
    <x v="1"/>
    <n v="4"/>
    <n v="0"/>
  </r>
  <r>
    <x v="0"/>
    <x v="0"/>
    <x v="0"/>
    <n v="7"/>
    <x v="1"/>
    <n v="3"/>
    <n v="7"/>
    <x v="1"/>
    <n v="3"/>
    <n v="0"/>
  </r>
  <r>
    <x v="0"/>
    <x v="0"/>
    <x v="0"/>
    <n v="7"/>
    <x v="1"/>
    <n v="3"/>
    <n v="8"/>
    <x v="1"/>
    <n v="4"/>
    <n v="0"/>
  </r>
  <r>
    <x v="0"/>
    <x v="0"/>
    <x v="0"/>
    <n v="7"/>
    <x v="1"/>
    <n v="3"/>
    <n v="9"/>
    <x v="1"/>
    <n v="4"/>
    <n v="0"/>
  </r>
  <r>
    <x v="0"/>
    <x v="0"/>
    <x v="0"/>
    <n v="7"/>
    <x v="1"/>
    <n v="3"/>
    <n v="10"/>
    <x v="1"/>
    <n v="4"/>
    <n v="0"/>
  </r>
  <r>
    <x v="0"/>
    <x v="0"/>
    <x v="0"/>
    <n v="8"/>
    <x v="2"/>
    <n v="3"/>
    <n v="1"/>
    <x v="1"/>
    <n v="4"/>
    <n v="0"/>
  </r>
  <r>
    <x v="0"/>
    <x v="0"/>
    <x v="0"/>
    <n v="8"/>
    <x v="2"/>
    <n v="3"/>
    <n v="2"/>
    <x v="1"/>
    <n v="4"/>
    <n v="0"/>
  </r>
  <r>
    <x v="0"/>
    <x v="0"/>
    <x v="0"/>
    <n v="8"/>
    <x v="2"/>
    <n v="3"/>
    <n v="3"/>
    <x v="1"/>
    <n v="4"/>
    <n v="0"/>
  </r>
  <r>
    <x v="0"/>
    <x v="0"/>
    <x v="0"/>
    <n v="8"/>
    <x v="2"/>
    <n v="3"/>
    <n v="4"/>
    <x v="1"/>
    <n v="4"/>
    <n v="0"/>
  </r>
  <r>
    <x v="0"/>
    <x v="0"/>
    <x v="0"/>
    <n v="8"/>
    <x v="2"/>
    <n v="3"/>
    <n v="5"/>
    <x v="1"/>
    <n v="4"/>
    <n v="0"/>
  </r>
  <r>
    <x v="0"/>
    <x v="0"/>
    <x v="0"/>
    <n v="8"/>
    <x v="2"/>
    <n v="3"/>
    <n v="6"/>
    <x v="1"/>
    <n v="4"/>
    <n v="0"/>
  </r>
  <r>
    <x v="0"/>
    <x v="0"/>
    <x v="0"/>
    <n v="8"/>
    <x v="2"/>
    <n v="3"/>
    <n v="7"/>
    <x v="1"/>
    <n v="4"/>
    <n v="0"/>
  </r>
  <r>
    <x v="0"/>
    <x v="0"/>
    <x v="0"/>
    <n v="8"/>
    <x v="2"/>
    <n v="3"/>
    <n v="8"/>
    <x v="1"/>
    <n v="4"/>
    <n v="0"/>
  </r>
  <r>
    <x v="0"/>
    <x v="0"/>
    <x v="0"/>
    <n v="8"/>
    <x v="2"/>
    <n v="3"/>
    <n v="9"/>
    <x v="1"/>
    <n v="4"/>
    <n v="0"/>
  </r>
  <r>
    <x v="0"/>
    <x v="0"/>
    <x v="0"/>
    <n v="8"/>
    <x v="2"/>
    <n v="3"/>
    <n v="10"/>
    <x v="1"/>
    <n v="4"/>
    <n v="0"/>
  </r>
  <r>
    <x v="0"/>
    <x v="0"/>
    <x v="0"/>
    <n v="9"/>
    <x v="0"/>
    <n v="3"/>
    <n v="1"/>
    <x v="1"/>
    <n v="4"/>
    <n v="0"/>
  </r>
  <r>
    <x v="0"/>
    <x v="0"/>
    <x v="0"/>
    <n v="9"/>
    <x v="0"/>
    <n v="3"/>
    <n v="2"/>
    <x v="1"/>
    <n v="4"/>
    <n v="0"/>
  </r>
  <r>
    <x v="0"/>
    <x v="0"/>
    <x v="0"/>
    <n v="9"/>
    <x v="0"/>
    <n v="3"/>
    <n v="3"/>
    <x v="1"/>
    <n v="4"/>
    <n v="0"/>
  </r>
  <r>
    <x v="0"/>
    <x v="0"/>
    <x v="0"/>
    <n v="9"/>
    <x v="0"/>
    <n v="3"/>
    <n v="4"/>
    <x v="1"/>
    <n v="4"/>
    <n v="0"/>
  </r>
  <r>
    <x v="0"/>
    <x v="0"/>
    <x v="0"/>
    <n v="9"/>
    <x v="0"/>
    <n v="3"/>
    <n v="5"/>
    <x v="1"/>
    <n v="4"/>
    <n v="0"/>
  </r>
  <r>
    <x v="0"/>
    <x v="0"/>
    <x v="0"/>
    <n v="9"/>
    <x v="0"/>
    <n v="3"/>
    <n v="6"/>
    <x v="1"/>
    <n v="4"/>
    <n v="0"/>
  </r>
  <r>
    <x v="0"/>
    <x v="0"/>
    <x v="0"/>
    <n v="9"/>
    <x v="0"/>
    <n v="3"/>
    <n v="7"/>
    <x v="1"/>
    <n v="4"/>
    <n v="0"/>
  </r>
  <r>
    <x v="0"/>
    <x v="0"/>
    <x v="0"/>
    <n v="9"/>
    <x v="0"/>
    <n v="3"/>
    <n v="8"/>
    <x v="1"/>
    <n v="4"/>
    <n v="0"/>
  </r>
  <r>
    <x v="0"/>
    <x v="0"/>
    <x v="0"/>
    <n v="9"/>
    <x v="0"/>
    <n v="3"/>
    <n v="9"/>
    <x v="1"/>
    <n v="4"/>
    <n v="0"/>
  </r>
  <r>
    <x v="0"/>
    <x v="0"/>
    <x v="0"/>
    <n v="9"/>
    <x v="0"/>
    <n v="3"/>
    <n v="10"/>
    <x v="1"/>
    <n v="4"/>
    <n v="0"/>
  </r>
  <r>
    <x v="0"/>
    <x v="0"/>
    <x v="0"/>
    <n v="1"/>
    <x v="0"/>
    <n v="1"/>
    <n v="1"/>
    <x v="2"/>
    <n v="5"/>
    <n v="0"/>
  </r>
  <r>
    <x v="0"/>
    <x v="0"/>
    <x v="0"/>
    <n v="1"/>
    <x v="0"/>
    <n v="1"/>
    <n v="2"/>
    <x v="2"/>
    <n v="4"/>
    <n v="0"/>
  </r>
  <r>
    <x v="0"/>
    <x v="0"/>
    <x v="0"/>
    <n v="1"/>
    <x v="0"/>
    <n v="1"/>
    <n v="3"/>
    <x v="2"/>
    <n v="5"/>
    <n v="0"/>
  </r>
  <r>
    <x v="0"/>
    <x v="0"/>
    <x v="0"/>
    <n v="1"/>
    <x v="0"/>
    <n v="1"/>
    <n v="4"/>
    <x v="2"/>
    <n v="5"/>
    <n v="0"/>
  </r>
  <r>
    <x v="0"/>
    <x v="0"/>
    <x v="0"/>
    <n v="1"/>
    <x v="0"/>
    <n v="1"/>
    <n v="5"/>
    <x v="2"/>
    <n v="4"/>
    <n v="0"/>
  </r>
  <r>
    <x v="0"/>
    <x v="0"/>
    <x v="0"/>
    <n v="1"/>
    <x v="0"/>
    <n v="1"/>
    <n v="6"/>
    <x v="2"/>
    <n v="5"/>
    <n v="0"/>
  </r>
  <r>
    <x v="0"/>
    <x v="0"/>
    <x v="0"/>
    <n v="1"/>
    <x v="0"/>
    <n v="1"/>
    <n v="7"/>
    <x v="2"/>
    <n v="5"/>
    <n v="0"/>
  </r>
  <r>
    <x v="0"/>
    <x v="0"/>
    <x v="0"/>
    <n v="1"/>
    <x v="0"/>
    <n v="1"/>
    <n v="8"/>
    <x v="2"/>
    <n v="5"/>
    <n v="0"/>
  </r>
  <r>
    <x v="0"/>
    <x v="0"/>
    <x v="0"/>
    <n v="1"/>
    <x v="0"/>
    <n v="1"/>
    <n v="9"/>
    <x v="2"/>
    <n v="4"/>
    <n v="0"/>
  </r>
  <r>
    <x v="0"/>
    <x v="0"/>
    <x v="0"/>
    <n v="1"/>
    <x v="0"/>
    <n v="1"/>
    <n v="10"/>
    <x v="2"/>
    <n v="4"/>
    <n v="0"/>
  </r>
  <r>
    <x v="0"/>
    <x v="0"/>
    <x v="0"/>
    <n v="2"/>
    <x v="1"/>
    <n v="1"/>
    <n v="1"/>
    <x v="2"/>
    <n v="5"/>
    <n v="0"/>
  </r>
  <r>
    <x v="0"/>
    <x v="0"/>
    <x v="0"/>
    <n v="2"/>
    <x v="1"/>
    <n v="1"/>
    <n v="2"/>
    <x v="2"/>
    <n v="5"/>
    <n v="0"/>
  </r>
  <r>
    <x v="0"/>
    <x v="0"/>
    <x v="0"/>
    <n v="2"/>
    <x v="1"/>
    <n v="1"/>
    <n v="3"/>
    <x v="2"/>
    <n v="4"/>
    <n v="0"/>
  </r>
  <r>
    <x v="0"/>
    <x v="0"/>
    <x v="0"/>
    <n v="2"/>
    <x v="1"/>
    <n v="1"/>
    <n v="4"/>
    <x v="2"/>
    <n v="5"/>
    <n v="0"/>
  </r>
  <r>
    <x v="0"/>
    <x v="0"/>
    <x v="0"/>
    <n v="2"/>
    <x v="1"/>
    <n v="1"/>
    <n v="5"/>
    <x v="2"/>
    <n v="5"/>
    <n v="0"/>
  </r>
  <r>
    <x v="0"/>
    <x v="0"/>
    <x v="0"/>
    <n v="2"/>
    <x v="1"/>
    <n v="1"/>
    <n v="6"/>
    <x v="2"/>
    <n v="4"/>
    <n v="0"/>
  </r>
  <r>
    <x v="0"/>
    <x v="0"/>
    <x v="0"/>
    <n v="2"/>
    <x v="1"/>
    <n v="1"/>
    <n v="7"/>
    <x v="2"/>
    <n v="5"/>
    <n v="0"/>
  </r>
  <r>
    <x v="0"/>
    <x v="0"/>
    <x v="0"/>
    <n v="2"/>
    <x v="1"/>
    <n v="1"/>
    <n v="8"/>
    <x v="2"/>
    <n v="5"/>
    <n v="0"/>
  </r>
  <r>
    <x v="0"/>
    <x v="0"/>
    <x v="0"/>
    <n v="2"/>
    <x v="1"/>
    <n v="1"/>
    <n v="9"/>
    <x v="2"/>
    <n v="5"/>
    <n v="0"/>
  </r>
  <r>
    <x v="0"/>
    <x v="0"/>
    <x v="0"/>
    <n v="2"/>
    <x v="1"/>
    <n v="1"/>
    <n v="10"/>
    <x v="2"/>
    <n v="4"/>
    <n v="0"/>
  </r>
  <r>
    <x v="0"/>
    <x v="0"/>
    <x v="0"/>
    <n v="3"/>
    <x v="2"/>
    <n v="1"/>
    <n v="1"/>
    <x v="2"/>
    <n v="5"/>
    <n v="0"/>
  </r>
  <r>
    <x v="0"/>
    <x v="0"/>
    <x v="0"/>
    <n v="3"/>
    <x v="2"/>
    <n v="1"/>
    <n v="2"/>
    <x v="2"/>
    <n v="5"/>
    <n v="0"/>
  </r>
  <r>
    <x v="0"/>
    <x v="0"/>
    <x v="0"/>
    <n v="3"/>
    <x v="2"/>
    <n v="1"/>
    <n v="3"/>
    <x v="2"/>
    <n v="5"/>
    <n v="0"/>
  </r>
  <r>
    <x v="0"/>
    <x v="0"/>
    <x v="0"/>
    <n v="3"/>
    <x v="2"/>
    <n v="1"/>
    <n v="4"/>
    <x v="2"/>
    <n v="5"/>
    <n v="0"/>
  </r>
  <r>
    <x v="0"/>
    <x v="0"/>
    <x v="0"/>
    <n v="3"/>
    <x v="2"/>
    <n v="1"/>
    <n v="5"/>
    <x v="2"/>
    <n v="4"/>
    <n v="0"/>
  </r>
  <r>
    <x v="0"/>
    <x v="0"/>
    <x v="0"/>
    <n v="3"/>
    <x v="2"/>
    <n v="1"/>
    <n v="6"/>
    <x v="2"/>
    <n v="5"/>
    <n v="0"/>
  </r>
  <r>
    <x v="0"/>
    <x v="0"/>
    <x v="0"/>
    <n v="3"/>
    <x v="2"/>
    <n v="1"/>
    <n v="7"/>
    <x v="2"/>
    <n v="4"/>
    <n v="0"/>
  </r>
  <r>
    <x v="0"/>
    <x v="0"/>
    <x v="0"/>
    <n v="3"/>
    <x v="2"/>
    <n v="1"/>
    <n v="8"/>
    <x v="2"/>
    <n v="5"/>
    <n v="0"/>
  </r>
  <r>
    <x v="0"/>
    <x v="0"/>
    <x v="0"/>
    <n v="3"/>
    <x v="2"/>
    <n v="1"/>
    <n v="9"/>
    <x v="2"/>
    <n v="5"/>
    <n v="0"/>
  </r>
  <r>
    <x v="0"/>
    <x v="0"/>
    <x v="0"/>
    <n v="3"/>
    <x v="2"/>
    <n v="1"/>
    <n v="10"/>
    <x v="2"/>
    <n v="5"/>
    <n v="0"/>
  </r>
  <r>
    <x v="0"/>
    <x v="0"/>
    <x v="0"/>
    <n v="4"/>
    <x v="2"/>
    <n v="2"/>
    <n v="1"/>
    <x v="2"/>
    <n v="5"/>
    <n v="0"/>
  </r>
  <r>
    <x v="0"/>
    <x v="0"/>
    <x v="0"/>
    <n v="4"/>
    <x v="2"/>
    <n v="2"/>
    <n v="2"/>
    <x v="2"/>
    <n v="4"/>
    <n v="0"/>
  </r>
  <r>
    <x v="0"/>
    <x v="0"/>
    <x v="0"/>
    <n v="4"/>
    <x v="2"/>
    <n v="2"/>
    <n v="3"/>
    <x v="2"/>
    <n v="4"/>
    <n v="0"/>
  </r>
  <r>
    <x v="0"/>
    <x v="0"/>
    <x v="0"/>
    <n v="4"/>
    <x v="2"/>
    <n v="2"/>
    <n v="4"/>
    <x v="2"/>
    <n v="5"/>
    <n v="0"/>
  </r>
  <r>
    <x v="0"/>
    <x v="0"/>
    <x v="0"/>
    <n v="4"/>
    <x v="2"/>
    <n v="2"/>
    <n v="5"/>
    <x v="2"/>
    <n v="4"/>
    <n v="0"/>
  </r>
  <r>
    <x v="0"/>
    <x v="0"/>
    <x v="0"/>
    <n v="4"/>
    <x v="2"/>
    <n v="2"/>
    <n v="6"/>
    <x v="2"/>
    <n v="5"/>
    <n v="0"/>
  </r>
  <r>
    <x v="0"/>
    <x v="0"/>
    <x v="0"/>
    <n v="4"/>
    <x v="2"/>
    <n v="2"/>
    <n v="7"/>
    <x v="2"/>
    <n v="4"/>
    <n v="0"/>
  </r>
  <r>
    <x v="0"/>
    <x v="0"/>
    <x v="0"/>
    <n v="4"/>
    <x v="2"/>
    <n v="2"/>
    <n v="8"/>
    <x v="2"/>
    <n v="5"/>
    <n v="0"/>
  </r>
  <r>
    <x v="0"/>
    <x v="0"/>
    <x v="0"/>
    <n v="4"/>
    <x v="2"/>
    <n v="2"/>
    <n v="9"/>
    <x v="2"/>
    <n v="5"/>
    <n v="0"/>
  </r>
  <r>
    <x v="0"/>
    <x v="0"/>
    <x v="0"/>
    <n v="4"/>
    <x v="2"/>
    <n v="2"/>
    <n v="10"/>
    <x v="2"/>
    <n v="4"/>
    <n v="0"/>
  </r>
  <r>
    <x v="0"/>
    <x v="0"/>
    <x v="0"/>
    <n v="5"/>
    <x v="0"/>
    <n v="2"/>
    <n v="1"/>
    <x v="2"/>
    <n v="4"/>
    <n v="0"/>
  </r>
  <r>
    <x v="0"/>
    <x v="0"/>
    <x v="0"/>
    <n v="5"/>
    <x v="0"/>
    <n v="2"/>
    <n v="2"/>
    <x v="2"/>
    <n v="5"/>
    <n v="0"/>
  </r>
  <r>
    <x v="0"/>
    <x v="0"/>
    <x v="0"/>
    <n v="5"/>
    <x v="0"/>
    <n v="2"/>
    <n v="3"/>
    <x v="2"/>
    <n v="4"/>
    <n v="0"/>
  </r>
  <r>
    <x v="0"/>
    <x v="0"/>
    <x v="0"/>
    <n v="5"/>
    <x v="0"/>
    <n v="2"/>
    <n v="4"/>
    <x v="2"/>
    <n v="5"/>
    <n v="0"/>
  </r>
  <r>
    <x v="0"/>
    <x v="0"/>
    <x v="0"/>
    <n v="5"/>
    <x v="0"/>
    <n v="2"/>
    <n v="5"/>
    <x v="2"/>
    <n v="5"/>
    <n v="0"/>
  </r>
  <r>
    <x v="0"/>
    <x v="0"/>
    <x v="0"/>
    <n v="5"/>
    <x v="0"/>
    <n v="2"/>
    <n v="6"/>
    <x v="2"/>
    <n v="5"/>
    <n v="0"/>
  </r>
  <r>
    <x v="0"/>
    <x v="0"/>
    <x v="0"/>
    <n v="5"/>
    <x v="0"/>
    <n v="2"/>
    <n v="7"/>
    <x v="2"/>
    <n v="5"/>
    <n v="0"/>
  </r>
  <r>
    <x v="0"/>
    <x v="0"/>
    <x v="0"/>
    <n v="5"/>
    <x v="0"/>
    <n v="2"/>
    <n v="8"/>
    <x v="2"/>
    <n v="5"/>
    <n v="0"/>
  </r>
  <r>
    <x v="0"/>
    <x v="0"/>
    <x v="0"/>
    <n v="5"/>
    <x v="0"/>
    <n v="2"/>
    <n v="9"/>
    <x v="2"/>
    <n v="5"/>
    <n v="0"/>
  </r>
  <r>
    <x v="0"/>
    <x v="0"/>
    <x v="0"/>
    <n v="5"/>
    <x v="0"/>
    <n v="2"/>
    <n v="10"/>
    <x v="2"/>
    <n v="5"/>
    <n v="0"/>
  </r>
  <r>
    <x v="0"/>
    <x v="0"/>
    <x v="0"/>
    <n v="6"/>
    <x v="1"/>
    <n v="2"/>
    <n v="1"/>
    <x v="2"/>
    <n v="5"/>
    <n v="0"/>
  </r>
  <r>
    <x v="0"/>
    <x v="0"/>
    <x v="0"/>
    <n v="6"/>
    <x v="1"/>
    <n v="2"/>
    <n v="2"/>
    <x v="2"/>
    <n v="4"/>
    <n v="0"/>
  </r>
  <r>
    <x v="0"/>
    <x v="0"/>
    <x v="0"/>
    <n v="6"/>
    <x v="1"/>
    <n v="2"/>
    <n v="3"/>
    <x v="2"/>
    <n v="5"/>
    <n v="0"/>
  </r>
  <r>
    <x v="0"/>
    <x v="0"/>
    <x v="0"/>
    <n v="6"/>
    <x v="1"/>
    <n v="2"/>
    <n v="4"/>
    <x v="2"/>
    <n v="5"/>
    <n v="0"/>
  </r>
  <r>
    <x v="0"/>
    <x v="0"/>
    <x v="0"/>
    <n v="6"/>
    <x v="1"/>
    <n v="2"/>
    <n v="5"/>
    <x v="2"/>
    <n v="5"/>
    <n v="0"/>
  </r>
  <r>
    <x v="0"/>
    <x v="0"/>
    <x v="0"/>
    <n v="6"/>
    <x v="1"/>
    <n v="2"/>
    <n v="6"/>
    <x v="2"/>
    <n v="4"/>
    <n v="0"/>
  </r>
  <r>
    <x v="0"/>
    <x v="0"/>
    <x v="0"/>
    <n v="6"/>
    <x v="1"/>
    <n v="2"/>
    <n v="7"/>
    <x v="2"/>
    <n v="4"/>
    <n v="0"/>
  </r>
  <r>
    <x v="0"/>
    <x v="0"/>
    <x v="0"/>
    <n v="6"/>
    <x v="1"/>
    <n v="2"/>
    <n v="8"/>
    <x v="2"/>
    <n v="4"/>
    <n v="0"/>
  </r>
  <r>
    <x v="0"/>
    <x v="0"/>
    <x v="0"/>
    <n v="6"/>
    <x v="1"/>
    <n v="2"/>
    <n v="9"/>
    <x v="2"/>
    <n v="4"/>
    <n v="0"/>
  </r>
  <r>
    <x v="0"/>
    <x v="0"/>
    <x v="0"/>
    <n v="6"/>
    <x v="1"/>
    <n v="2"/>
    <n v="10"/>
    <x v="2"/>
    <n v="5"/>
    <n v="0"/>
  </r>
  <r>
    <x v="0"/>
    <x v="0"/>
    <x v="0"/>
    <n v="7"/>
    <x v="1"/>
    <n v="3"/>
    <n v="1"/>
    <x v="2"/>
    <n v="5"/>
    <n v="0"/>
  </r>
  <r>
    <x v="0"/>
    <x v="0"/>
    <x v="0"/>
    <n v="7"/>
    <x v="1"/>
    <n v="3"/>
    <n v="2"/>
    <x v="2"/>
    <n v="5"/>
    <n v="0"/>
  </r>
  <r>
    <x v="0"/>
    <x v="0"/>
    <x v="0"/>
    <n v="7"/>
    <x v="1"/>
    <n v="3"/>
    <n v="3"/>
    <x v="2"/>
    <n v="5"/>
    <n v="0"/>
  </r>
  <r>
    <x v="0"/>
    <x v="0"/>
    <x v="0"/>
    <n v="7"/>
    <x v="1"/>
    <n v="3"/>
    <n v="4"/>
    <x v="2"/>
    <n v="3"/>
    <n v="0"/>
  </r>
  <r>
    <x v="0"/>
    <x v="0"/>
    <x v="0"/>
    <n v="7"/>
    <x v="1"/>
    <n v="3"/>
    <n v="5"/>
    <x v="2"/>
    <n v="4"/>
    <n v="0"/>
  </r>
  <r>
    <x v="0"/>
    <x v="0"/>
    <x v="0"/>
    <n v="7"/>
    <x v="1"/>
    <n v="3"/>
    <n v="6"/>
    <x v="2"/>
    <n v="5"/>
    <n v="0"/>
  </r>
  <r>
    <x v="0"/>
    <x v="0"/>
    <x v="0"/>
    <n v="7"/>
    <x v="1"/>
    <n v="3"/>
    <n v="7"/>
    <x v="2"/>
    <n v="4"/>
    <n v="0"/>
  </r>
  <r>
    <x v="0"/>
    <x v="0"/>
    <x v="0"/>
    <n v="7"/>
    <x v="1"/>
    <n v="3"/>
    <n v="8"/>
    <x v="2"/>
    <n v="4"/>
    <n v="0"/>
  </r>
  <r>
    <x v="0"/>
    <x v="0"/>
    <x v="0"/>
    <n v="7"/>
    <x v="1"/>
    <n v="3"/>
    <n v="9"/>
    <x v="2"/>
    <n v="4"/>
    <n v="0"/>
  </r>
  <r>
    <x v="0"/>
    <x v="0"/>
    <x v="0"/>
    <n v="7"/>
    <x v="1"/>
    <n v="3"/>
    <n v="10"/>
    <x v="2"/>
    <n v="4"/>
    <n v="0"/>
  </r>
  <r>
    <x v="0"/>
    <x v="0"/>
    <x v="0"/>
    <n v="8"/>
    <x v="2"/>
    <n v="3"/>
    <n v="1"/>
    <x v="2"/>
    <n v="5"/>
    <n v="0"/>
  </r>
  <r>
    <x v="0"/>
    <x v="0"/>
    <x v="0"/>
    <n v="8"/>
    <x v="2"/>
    <n v="3"/>
    <n v="2"/>
    <x v="2"/>
    <n v="5"/>
    <n v="0"/>
  </r>
  <r>
    <x v="0"/>
    <x v="0"/>
    <x v="0"/>
    <n v="8"/>
    <x v="2"/>
    <n v="3"/>
    <n v="3"/>
    <x v="2"/>
    <n v="4"/>
    <n v="0"/>
  </r>
  <r>
    <x v="0"/>
    <x v="0"/>
    <x v="0"/>
    <n v="8"/>
    <x v="2"/>
    <n v="3"/>
    <n v="4"/>
    <x v="2"/>
    <n v="4"/>
    <n v="0"/>
  </r>
  <r>
    <x v="0"/>
    <x v="0"/>
    <x v="0"/>
    <n v="8"/>
    <x v="2"/>
    <n v="3"/>
    <n v="5"/>
    <x v="2"/>
    <n v="4"/>
    <n v="0"/>
  </r>
  <r>
    <x v="0"/>
    <x v="0"/>
    <x v="0"/>
    <n v="8"/>
    <x v="2"/>
    <n v="3"/>
    <n v="6"/>
    <x v="2"/>
    <n v="5"/>
    <n v="0"/>
  </r>
  <r>
    <x v="0"/>
    <x v="0"/>
    <x v="0"/>
    <n v="8"/>
    <x v="2"/>
    <n v="3"/>
    <n v="7"/>
    <x v="2"/>
    <n v="4"/>
    <n v="0"/>
  </r>
  <r>
    <x v="0"/>
    <x v="0"/>
    <x v="0"/>
    <n v="8"/>
    <x v="2"/>
    <n v="3"/>
    <n v="8"/>
    <x v="2"/>
    <n v="4"/>
    <n v="0"/>
  </r>
  <r>
    <x v="0"/>
    <x v="0"/>
    <x v="0"/>
    <n v="8"/>
    <x v="2"/>
    <n v="3"/>
    <n v="9"/>
    <x v="2"/>
    <n v="4"/>
    <n v="0"/>
  </r>
  <r>
    <x v="0"/>
    <x v="0"/>
    <x v="0"/>
    <n v="8"/>
    <x v="2"/>
    <n v="3"/>
    <n v="10"/>
    <x v="2"/>
    <n v="4"/>
    <n v="0"/>
  </r>
  <r>
    <x v="0"/>
    <x v="0"/>
    <x v="0"/>
    <n v="9"/>
    <x v="0"/>
    <n v="3"/>
    <n v="1"/>
    <x v="2"/>
    <n v="5"/>
    <n v="0"/>
  </r>
  <r>
    <x v="0"/>
    <x v="0"/>
    <x v="0"/>
    <n v="9"/>
    <x v="0"/>
    <n v="3"/>
    <n v="2"/>
    <x v="2"/>
    <n v="5"/>
    <n v="0"/>
  </r>
  <r>
    <x v="0"/>
    <x v="0"/>
    <x v="0"/>
    <n v="9"/>
    <x v="0"/>
    <n v="3"/>
    <n v="3"/>
    <x v="2"/>
    <n v="4"/>
    <n v="0"/>
  </r>
  <r>
    <x v="0"/>
    <x v="0"/>
    <x v="0"/>
    <n v="9"/>
    <x v="0"/>
    <n v="3"/>
    <n v="4"/>
    <x v="2"/>
    <n v="5"/>
    <n v="0"/>
  </r>
  <r>
    <x v="0"/>
    <x v="0"/>
    <x v="0"/>
    <n v="9"/>
    <x v="0"/>
    <n v="3"/>
    <n v="5"/>
    <x v="2"/>
    <n v="5"/>
    <n v="0"/>
  </r>
  <r>
    <x v="0"/>
    <x v="0"/>
    <x v="0"/>
    <n v="9"/>
    <x v="0"/>
    <n v="3"/>
    <n v="6"/>
    <x v="2"/>
    <n v="4"/>
    <n v="0"/>
  </r>
  <r>
    <x v="0"/>
    <x v="0"/>
    <x v="0"/>
    <n v="9"/>
    <x v="0"/>
    <n v="3"/>
    <n v="7"/>
    <x v="2"/>
    <n v="4"/>
    <n v="0"/>
  </r>
  <r>
    <x v="0"/>
    <x v="0"/>
    <x v="0"/>
    <n v="9"/>
    <x v="0"/>
    <n v="3"/>
    <n v="8"/>
    <x v="2"/>
    <n v="4"/>
    <n v="0"/>
  </r>
  <r>
    <x v="0"/>
    <x v="0"/>
    <x v="0"/>
    <n v="9"/>
    <x v="0"/>
    <n v="3"/>
    <n v="9"/>
    <x v="2"/>
    <n v="4"/>
    <n v="0"/>
  </r>
  <r>
    <x v="0"/>
    <x v="0"/>
    <x v="0"/>
    <n v="9"/>
    <x v="0"/>
    <n v="3"/>
    <n v="10"/>
    <x v="2"/>
    <n v="5"/>
    <n v="0"/>
  </r>
  <r>
    <x v="0"/>
    <x v="0"/>
    <x v="0"/>
    <n v="1"/>
    <x v="0"/>
    <n v="1"/>
    <n v="1"/>
    <x v="3"/>
    <n v="6"/>
    <n v="0"/>
  </r>
  <r>
    <x v="0"/>
    <x v="0"/>
    <x v="0"/>
    <n v="1"/>
    <x v="0"/>
    <n v="1"/>
    <n v="2"/>
    <x v="3"/>
    <n v="6"/>
    <n v="0"/>
  </r>
  <r>
    <x v="0"/>
    <x v="0"/>
    <x v="0"/>
    <n v="1"/>
    <x v="0"/>
    <n v="1"/>
    <n v="3"/>
    <x v="3"/>
    <n v="6"/>
    <n v="0"/>
  </r>
  <r>
    <x v="0"/>
    <x v="0"/>
    <x v="0"/>
    <n v="1"/>
    <x v="0"/>
    <n v="1"/>
    <n v="4"/>
    <x v="3"/>
    <n v="6"/>
    <n v="0"/>
  </r>
  <r>
    <x v="0"/>
    <x v="0"/>
    <x v="0"/>
    <n v="1"/>
    <x v="0"/>
    <n v="1"/>
    <n v="5"/>
    <x v="3"/>
    <n v="6"/>
    <n v="0"/>
  </r>
  <r>
    <x v="0"/>
    <x v="0"/>
    <x v="0"/>
    <n v="1"/>
    <x v="0"/>
    <n v="1"/>
    <n v="6"/>
    <x v="3"/>
    <n v="6"/>
    <n v="0"/>
  </r>
  <r>
    <x v="0"/>
    <x v="0"/>
    <x v="0"/>
    <n v="1"/>
    <x v="0"/>
    <n v="1"/>
    <n v="7"/>
    <x v="3"/>
    <n v="6"/>
    <n v="0"/>
  </r>
  <r>
    <x v="0"/>
    <x v="0"/>
    <x v="0"/>
    <n v="1"/>
    <x v="0"/>
    <n v="1"/>
    <n v="8"/>
    <x v="3"/>
    <n v="6"/>
    <n v="0"/>
  </r>
  <r>
    <x v="0"/>
    <x v="0"/>
    <x v="0"/>
    <n v="1"/>
    <x v="0"/>
    <n v="1"/>
    <n v="9"/>
    <x v="3"/>
    <n v="6"/>
    <n v="0"/>
  </r>
  <r>
    <x v="0"/>
    <x v="0"/>
    <x v="0"/>
    <n v="1"/>
    <x v="0"/>
    <n v="1"/>
    <n v="10"/>
    <x v="3"/>
    <n v="6"/>
    <n v="0"/>
  </r>
  <r>
    <x v="0"/>
    <x v="0"/>
    <x v="0"/>
    <n v="2"/>
    <x v="1"/>
    <n v="1"/>
    <n v="1"/>
    <x v="3"/>
    <n v="6"/>
    <n v="0"/>
  </r>
  <r>
    <x v="0"/>
    <x v="0"/>
    <x v="0"/>
    <n v="2"/>
    <x v="1"/>
    <n v="1"/>
    <n v="2"/>
    <x v="3"/>
    <n v="6"/>
    <n v="0"/>
  </r>
  <r>
    <x v="0"/>
    <x v="0"/>
    <x v="0"/>
    <n v="2"/>
    <x v="1"/>
    <n v="1"/>
    <n v="3"/>
    <x v="3"/>
    <n v="6"/>
    <n v="0"/>
  </r>
  <r>
    <x v="0"/>
    <x v="0"/>
    <x v="0"/>
    <n v="2"/>
    <x v="1"/>
    <n v="1"/>
    <n v="4"/>
    <x v="3"/>
    <n v="6"/>
    <n v="0"/>
  </r>
  <r>
    <x v="0"/>
    <x v="0"/>
    <x v="0"/>
    <n v="2"/>
    <x v="1"/>
    <n v="1"/>
    <n v="5"/>
    <x v="3"/>
    <n v="6"/>
    <n v="0"/>
  </r>
  <r>
    <x v="0"/>
    <x v="0"/>
    <x v="0"/>
    <n v="2"/>
    <x v="1"/>
    <n v="1"/>
    <n v="6"/>
    <x v="3"/>
    <n v="6"/>
    <n v="0"/>
  </r>
  <r>
    <x v="0"/>
    <x v="0"/>
    <x v="0"/>
    <n v="2"/>
    <x v="1"/>
    <n v="1"/>
    <n v="7"/>
    <x v="3"/>
    <n v="6"/>
    <n v="0"/>
  </r>
  <r>
    <x v="0"/>
    <x v="0"/>
    <x v="0"/>
    <n v="2"/>
    <x v="1"/>
    <n v="1"/>
    <n v="8"/>
    <x v="3"/>
    <n v="6"/>
    <n v="0"/>
  </r>
  <r>
    <x v="0"/>
    <x v="0"/>
    <x v="0"/>
    <n v="2"/>
    <x v="1"/>
    <n v="1"/>
    <n v="9"/>
    <x v="3"/>
    <n v="6"/>
    <n v="0"/>
  </r>
  <r>
    <x v="0"/>
    <x v="0"/>
    <x v="0"/>
    <n v="2"/>
    <x v="1"/>
    <n v="1"/>
    <n v="10"/>
    <x v="3"/>
    <n v="6"/>
    <n v="0"/>
  </r>
  <r>
    <x v="0"/>
    <x v="0"/>
    <x v="0"/>
    <n v="3"/>
    <x v="2"/>
    <n v="1"/>
    <n v="1"/>
    <x v="3"/>
    <n v="6"/>
    <n v="0"/>
  </r>
  <r>
    <x v="0"/>
    <x v="0"/>
    <x v="0"/>
    <n v="3"/>
    <x v="2"/>
    <n v="1"/>
    <n v="2"/>
    <x v="3"/>
    <n v="6"/>
    <n v="0"/>
  </r>
  <r>
    <x v="0"/>
    <x v="0"/>
    <x v="0"/>
    <n v="3"/>
    <x v="2"/>
    <n v="1"/>
    <n v="3"/>
    <x v="3"/>
    <n v="6"/>
    <n v="0"/>
  </r>
  <r>
    <x v="0"/>
    <x v="0"/>
    <x v="0"/>
    <n v="3"/>
    <x v="2"/>
    <n v="1"/>
    <n v="4"/>
    <x v="3"/>
    <n v="6"/>
    <n v="0"/>
  </r>
  <r>
    <x v="0"/>
    <x v="0"/>
    <x v="0"/>
    <n v="3"/>
    <x v="2"/>
    <n v="1"/>
    <n v="5"/>
    <x v="3"/>
    <n v="7"/>
    <n v="0"/>
  </r>
  <r>
    <x v="0"/>
    <x v="0"/>
    <x v="0"/>
    <n v="3"/>
    <x v="2"/>
    <n v="1"/>
    <n v="6"/>
    <x v="3"/>
    <n v="6"/>
    <n v="0"/>
  </r>
  <r>
    <x v="0"/>
    <x v="0"/>
    <x v="0"/>
    <n v="3"/>
    <x v="2"/>
    <n v="1"/>
    <n v="7"/>
    <x v="3"/>
    <n v="6"/>
    <n v="0"/>
  </r>
  <r>
    <x v="0"/>
    <x v="0"/>
    <x v="0"/>
    <n v="3"/>
    <x v="2"/>
    <n v="1"/>
    <n v="8"/>
    <x v="3"/>
    <n v="6"/>
    <n v="0"/>
  </r>
  <r>
    <x v="0"/>
    <x v="0"/>
    <x v="0"/>
    <n v="3"/>
    <x v="2"/>
    <n v="1"/>
    <n v="9"/>
    <x v="3"/>
    <n v="6"/>
    <n v="0"/>
  </r>
  <r>
    <x v="0"/>
    <x v="0"/>
    <x v="0"/>
    <n v="3"/>
    <x v="2"/>
    <n v="1"/>
    <n v="10"/>
    <x v="3"/>
    <n v="7"/>
    <n v="0"/>
  </r>
  <r>
    <x v="0"/>
    <x v="0"/>
    <x v="0"/>
    <n v="4"/>
    <x v="2"/>
    <n v="2"/>
    <n v="1"/>
    <x v="3"/>
    <n v="6"/>
    <n v="0"/>
  </r>
  <r>
    <x v="0"/>
    <x v="0"/>
    <x v="0"/>
    <n v="4"/>
    <x v="2"/>
    <n v="2"/>
    <n v="2"/>
    <x v="3"/>
    <n v="6"/>
    <n v="0"/>
  </r>
  <r>
    <x v="0"/>
    <x v="0"/>
    <x v="0"/>
    <n v="4"/>
    <x v="2"/>
    <n v="2"/>
    <n v="3"/>
    <x v="3"/>
    <n v="6"/>
    <n v="0"/>
  </r>
  <r>
    <x v="0"/>
    <x v="0"/>
    <x v="0"/>
    <n v="4"/>
    <x v="2"/>
    <n v="2"/>
    <n v="4"/>
    <x v="3"/>
    <n v="6"/>
    <n v="0"/>
  </r>
  <r>
    <x v="0"/>
    <x v="0"/>
    <x v="0"/>
    <n v="4"/>
    <x v="2"/>
    <n v="2"/>
    <n v="5"/>
    <x v="3"/>
    <n v="6"/>
    <n v="0"/>
  </r>
  <r>
    <x v="0"/>
    <x v="0"/>
    <x v="0"/>
    <n v="4"/>
    <x v="2"/>
    <n v="2"/>
    <n v="6"/>
    <x v="3"/>
    <n v="7"/>
    <n v="0"/>
  </r>
  <r>
    <x v="0"/>
    <x v="0"/>
    <x v="0"/>
    <n v="4"/>
    <x v="2"/>
    <n v="2"/>
    <n v="7"/>
    <x v="3"/>
    <n v="6"/>
    <n v="0"/>
  </r>
  <r>
    <x v="0"/>
    <x v="0"/>
    <x v="0"/>
    <n v="4"/>
    <x v="2"/>
    <n v="2"/>
    <n v="8"/>
    <x v="3"/>
    <n v="6"/>
    <n v="0"/>
  </r>
  <r>
    <x v="0"/>
    <x v="0"/>
    <x v="0"/>
    <n v="4"/>
    <x v="2"/>
    <n v="2"/>
    <n v="9"/>
    <x v="3"/>
    <n v="6"/>
    <n v="0"/>
  </r>
  <r>
    <x v="0"/>
    <x v="0"/>
    <x v="0"/>
    <n v="4"/>
    <x v="2"/>
    <n v="2"/>
    <n v="10"/>
    <x v="3"/>
    <n v="6"/>
    <n v="0"/>
  </r>
  <r>
    <x v="0"/>
    <x v="0"/>
    <x v="0"/>
    <n v="5"/>
    <x v="0"/>
    <n v="2"/>
    <n v="1"/>
    <x v="3"/>
    <n v="6"/>
    <n v="0"/>
  </r>
  <r>
    <x v="0"/>
    <x v="0"/>
    <x v="0"/>
    <n v="5"/>
    <x v="0"/>
    <n v="2"/>
    <n v="2"/>
    <x v="3"/>
    <n v="6"/>
    <n v="0"/>
  </r>
  <r>
    <x v="0"/>
    <x v="0"/>
    <x v="0"/>
    <n v="5"/>
    <x v="0"/>
    <n v="2"/>
    <n v="3"/>
    <x v="3"/>
    <n v="6"/>
    <n v="0"/>
  </r>
  <r>
    <x v="0"/>
    <x v="0"/>
    <x v="0"/>
    <n v="5"/>
    <x v="0"/>
    <n v="2"/>
    <n v="4"/>
    <x v="3"/>
    <n v="6"/>
    <n v="0"/>
  </r>
  <r>
    <x v="0"/>
    <x v="0"/>
    <x v="0"/>
    <n v="5"/>
    <x v="0"/>
    <n v="2"/>
    <n v="5"/>
    <x v="3"/>
    <n v="6"/>
    <n v="0"/>
  </r>
  <r>
    <x v="0"/>
    <x v="0"/>
    <x v="0"/>
    <n v="5"/>
    <x v="0"/>
    <n v="2"/>
    <n v="6"/>
    <x v="3"/>
    <n v="6"/>
    <n v="0"/>
  </r>
  <r>
    <x v="0"/>
    <x v="0"/>
    <x v="0"/>
    <n v="5"/>
    <x v="0"/>
    <n v="2"/>
    <n v="7"/>
    <x v="3"/>
    <n v="6"/>
    <n v="0"/>
  </r>
  <r>
    <x v="0"/>
    <x v="0"/>
    <x v="0"/>
    <n v="5"/>
    <x v="0"/>
    <n v="2"/>
    <n v="8"/>
    <x v="3"/>
    <n v="7"/>
    <n v="0"/>
  </r>
  <r>
    <x v="0"/>
    <x v="0"/>
    <x v="0"/>
    <n v="5"/>
    <x v="0"/>
    <n v="2"/>
    <n v="9"/>
    <x v="3"/>
    <n v="6"/>
    <n v="0"/>
  </r>
  <r>
    <x v="0"/>
    <x v="0"/>
    <x v="0"/>
    <n v="5"/>
    <x v="0"/>
    <n v="2"/>
    <n v="10"/>
    <x v="3"/>
    <n v="6"/>
    <n v="0"/>
  </r>
  <r>
    <x v="0"/>
    <x v="0"/>
    <x v="0"/>
    <n v="6"/>
    <x v="1"/>
    <n v="2"/>
    <n v="1"/>
    <x v="3"/>
    <n v="6"/>
    <n v="0"/>
  </r>
  <r>
    <x v="0"/>
    <x v="0"/>
    <x v="0"/>
    <n v="6"/>
    <x v="1"/>
    <n v="2"/>
    <n v="2"/>
    <x v="3"/>
    <n v="6"/>
    <n v="0"/>
  </r>
  <r>
    <x v="0"/>
    <x v="0"/>
    <x v="0"/>
    <n v="6"/>
    <x v="1"/>
    <n v="2"/>
    <n v="3"/>
    <x v="3"/>
    <n v="6"/>
    <n v="0"/>
  </r>
  <r>
    <x v="0"/>
    <x v="0"/>
    <x v="0"/>
    <n v="6"/>
    <x v="1"/>
    <n v="2"/>
    <n v="4"/>
    <x v="3"/>
    <n v="6"/>
    <n v="0"/>
  </r>
  <r>
    <x v="0"/>
    <x v="0"/>
    <x v="0"/>
    <n v="6"/>
    <x v="1"/>
    <n v="2"/>
    <n v="5"/>
    <x v="3"/>
    <n v="7"/>
    <n v="0"/>
  </r>
  <r>
    <x v="0"/>
    <x v="0"/>
    <x v="0"/>
    <n v="6"/>
    <x v="1"/>
    <n v="2"/>
    <n v="6"/>
    <x v="3"/>
    <n v="6"/>
    <n v="0"/>
  </r>
  <r>
    <x v="0"/>
    <x v="0"/>
    <x v="0"/>
    <n v="6"/>
    <x v="1"/>
    <n v="2"/>
    <n v="7"/>
    <x v="3"/>
    <n v="6"/>
    <n v="0"/>
  </r>
  <r>
    <x v="0"/>
    <x v="0"/>
    <x v="0"/>
    <n v="6"/>
    <x v="1"/>
    <n v="2"/>
    <n v="8"/>
    <x v="3"/>
    <n v="6"/>
    <n v="0"/>
  </r>
  <r>
    <x v="0"/>
    <x v="0"/>
    <x v="0"/>
    <n v="6"/>
    <x v="1"/>
    <n v="2"/>
    <n v="9"/>
    <x v="3"/>
    <n v="6"/>
    <n v="0"/>
  </r>
  <r>
    <x v="0"/>
    <x v="0"/>
    <x v="0"/>
    <n v="6"/>
    <x v="1"/>
    <n v="2"/>
    <n v="10"/>
    <x v="3"/>
    <n v="6"/>
    <n v="0"/>
  </r>
  <r>
    <x v="0"/>
    <x v="0"/>
    <x v="0"/>
    <n v="7"/>
    <x v="1"/>
    <n v="3"/>
    <n v="1"/>
    <x v="3"/>
    <n v="6"/>
    <n v="0"/>
  </r>
  <r>
    <x v="0"/>
    <x v="0"/>
    <x v="0"/>
    <n v="7"/>
    <x v="1"/>
    <n v="3"/>
    <n v="2"/>
    <x v="3"/>
    <n v="6"/>
    <n v="0"/>
  </r>
  <r>
    <x v="0"/>
    <x v="0"/>
    <x v="0"/>
    <n v="7"/>
    <x v="1"/>
    <n v="3"/>
    <n v="3"/>
    <x v="3"/>
    <n v="6"/>
    <n v="0"/>
  </r>
  <r>
    <x v="0"/>
    <x v="0"/>
    <x v="0"/>
    <n v="7"/>
    <x v="1"/>
    <n v="3"/>
    <n v="4"/>
    <x v="3"/>
    <n v="6"/>
    <n v="0"/>
  </r>
  <r>
    <x v="0"/>
    <x v="0"/>
    <x v="0"/>
    <n v="7"/>
    <x v="1"/>
    <n v="3"/>
    <n v="5"/>
    <x v="3"/>
    <n v="6"/>
    <n v="0"/>
  </r>
  <r>
    <x v="0"/>
    <x v="0"/>
    <x v="0"/>
    <n v="7"/>
    <x v="1"/>
    <n v="3"/>
    <n v="6"/>
    <x v="3"/>
    <n v="6"/>
    <n v="0"/>
  </r>
  <r>
    <x v="0"/>
    <x v="0"/>
    <x v="0"/>
    <n v="7"/>
    <x v="1"/>
    <n v="3"/>
    <n v="7"/>
    <x v="3"/>
    <n v="5"/>
    <n v="0"/>
  </r>
  <r>
    <x v="0"/>
    <x v="0"/>
    <x v="0"/>
    <n v="7"/>
    <x v="1"/>
    <n v="3"/>
    <n v="8"/>
    <x v="3"/>
    <n v="6"/>
    <n v="0"/>
  </r>
  <r>
    <x v="0"/>
    <x v="0"/>
    <x v="0"/>
    <n v="7"/>
    <x v="1"/>
    <n v="3"/>
    <n v="9"/>
    <x v="3"/>
    <n v="6"/>
    <n v="0"/>
  </r>
  <r>
    <x v="0"/>
    <x v="0"/>
    <x v="0"/>
    <n v="7"/>
    <x v="1"/>
    <n v="3"/>
    <n v="10"/>
    <x v="3"/>
    <n v="7"/>
    <n v="0"/>
  </r>
  <r>
    <x v="0"/>
    <x v="0"/>
    <x v="0"/>
    <n v="8"/>
    <x v="2"/>
    <n v="3"/>
    <n v="1"/>
    <x v="3"/>
    <n v="6"/>
    <n v="0"/>
  </r>
  <r>
    <x v="0"/>
    <x v="0"/>
    <x v="0"/>
    <n v="8"/>
    <x v="2"/>
    <n v="3"/>
    <n v="2"/>
    <x v="3"/>
    <n v="6"/>
    <n v="0"/>
  </r>
  <r>
    <x v="0"/>
    <x v="0"/>
    <x v="0"/>
    <n v="8"/>
    <x v="2"/>
    <n v="3"/>
    <n v="3"/>
    <x v="3"/>
    <n v="6"/>
    <n v="0"/>
  </r>
  <r>
    <x v="0"/>
    <x v="0"/>
    <x v="0"/>
    <n v="8"/>
    <x v="2"/>
    <n v="3"/>
    <n v="4"/>
    <x v="3"/>
    <n v="6"/>
    <n v="0"/>
  </r>
  <r>
    <x v="0"/>
    <x v="0"/>
    <x v="0"/>
    <n v="8"/>
    <x v="2"/>
    <n v="3"/>
    <n v="5"/>
    <x v="3"/>
    <n v="6"/>
    <n v="0"/>
  </r>
  <r>
    <x v="0"/>
    <x v="0"/>
    <x v="0"/>
    <n v="8"/>
    <x v="2"/>
    <n v="3"/>
    <n v="6"/>
    <x v="3"/>
    <n v="6"/>
    <n v="0"/>
  </r>
  <r>
    <x v="0"/>
    <x v="0"/>
    <x v="0"/>
    <n v="8"/>
    <x v="2"/>
    <n v="3"/>
    <n v="7"/>
    <x v="3"/>
    <n v="6"/>
    <n v="0"/>
  </r>
  <r>
    <x v="0"/>
    <x v="0"/>
    <x v="0"/>
    <n v="8"/>
    <x v="2"/>
    <n v="3"/>
    <n v="8"/>
    <x v="3"/>
    <n v="6"/>
    <n v="0"/>
  </r>
  <r>
    <x v="0"/>
    <x v="0"/>
    <x v="0"/>
    <n v="8"/>
    <x v="2"/>
    <n v="3"/>
    <n v="9"/>
    <x v="3"/>
    <n v="6"/>
    <n v="0"/>
  </r>
  <r>
    <x v="0"/>
    <x v="0"/>
    <x v="0"/>
    <n v="8"/>
    <x v="2"/>
    <n v="3"/>
    <n v="10"/>
    <x v="3"/>
    <n v="6"/>
    <n v="0"/>
  </r>
  <r>
    <x v="0"/>
    <x v="0"/>
    <x v="0"/>
    <n v="9"/>
    <x v="0"/>
    <n v="3"/>
    <n v="1"/>
    <x v="3"/>
    <n v="6"/>
    <n v="0"/>
  </r>
  <r>
    <x v="0"/>
    <x v="0"/>
    <x v="0"/>
    <n v="9"/>
    <x v="0"/>
    <n v="3"/>
    <n v="2"/>
    <x v="3"/>
    <n v="6"/>
    <n v="0"/>
  </r>
  <r>
    <x v="0"/>
    <x v="0"/>
    <x v="0"/>
    <n v="9"/>
    <x v="0"/>
    <n v="3"/>
    <n v="3"/>
    <x v="3"/>
    <n v="6"/>
    <n v="0"/>
  </r>
  <r>
    <x v="0"/>
    <x v="0"/>
    <x v="0"/>
    <n v="9"/>
    <x v="0"/>
    <n v="3"/>
    <n v="4"/>
    <x v="3"/>
    <n v="6"/>
    <n v="0"/>
  </r>
  <r>
    <x v="0"/>
    <x v="0"/>
    <x v="0"/>
    <n v="9"/>
    <x v="0"/>
    <n v="3"/>
    <n v="5"/>
    <x v="3"/>
    <n v="6"/>
    <n v="0"/>
  </r>
  <r>
    <x v="0"/>
    <x v="0"/>
    <x v="0"/>
    <n v="9"/>
    <x v="0"/>
    <n v="3"/>
    <n v="6"/>
    <x v="3"/>
    <n v="6"/>
    <n v="0"/>
  </r>
  <r>
    <x v="0"/>
    <x v="0"/>
    <x v="0"/>
    <n v="9"/>
    <x v="0"/>
    <n v="3"/>
    <n v="7"/>
    <x v="3"/>
    <n v="6"/>
    <n v="0"/>
  </r>
  <r>
    <x v="0"/>
    <x v="0"/>
    <x v="0"/>
    <n v="9"/>
    <x v="0"/>
    <n v="3"/>
    <n v="8"/>
    <x v="3"/>
    <n v="6"/>
    <n v="0"/>
  </r>
  <r>
    <x v="0"/>
    <x v="0"/>
    <x v="0"/>
    <n v="9"/>
    <x v="0"/>
    <n v="3"/>
    <n v="9"/>
    <x v="3"/>
    <n v="6"/>
    <n v="0"/>
  </r>
  <r>
    <x v="0"/>
    <x v="0"/>
    <x v="0"/>
    <n v="9"/>
    <x v="0"/>
    <n v="3"/>
    <n v="10"/>
    <x v="3"/>
    <n v="6"/>
    <n v="0"/>
  </r>
  <r>
    <x v="0"/>
    <x v="0"/>
    <x v="0"/>
    <n v="1"/>
    <x v="0"/>
    <n v="1"/>
    <n v="1"/>
    <x v="4"/>
    <n v="7"/>
    <n v="0"/>
  </r>
  <r>
    <x v="0"/>
    <x v="0"/>
    <x v="0"/>
    <n v="1"/>
    <x v="0"/>
    <n v="1"/>
    <n v="2"/>
    <x v="4"/>
    <n v="7"/>
    <n v="0"/>
  </r>
  <r>
    <x v="0"/>
    <x v="0"/>
    <x v="0"/>
    <n v="1"/>
    <x v="0"/>
    <n v="1"/>
    <n v="3"/>
    <x v="4"/>
    <n v="7"/>
    <n v="0"/>
  </r>
  <r>
    <x v="0"/>
    <x v="0"/>
    <x v="0"/>
    <n v="1"/>
    <x v="0"/>
    <n v="1"/>
    <n v="4"/>
    <x v="4"/>
    <n v="7"/>
    <n v="0"/>
  </r>
  <r>
    <x v="0"/>
    <x v="0"/>
    <x v="0"/>
    <n v="1"/>
    <x v="0"/>
    <n v="1"/>
    <n v="5"/>
    <x v="4"/>
    <n v="7"/>
    <n v="0"/>
  </r>
  <r>
    <x v="0"/>
    <x v="0"/>
    <x v="0"/>
    <n v="1"/>
    <x v="0"/>
    <n v="1"/>
    <n v="6"/>
    <x v="4"/>
    <n v="7"/>
    <n v="0"/>
  </r>
  <r>
    <x v="0"/>
    <x v="0"/>
    <x v="0"/>
    <n v="1"/>
    <x v="0"/>
    <n v="1"/>
    <n v="7"/>
    <x v="4"/>
    <n v="7"/>
    <n v="0"/>
  </r>
  <r>
    <x v="0"/>
    <x v="0"/>
    <x v="0"/>
    <n v="1"/>
    <x v="0"/>
    <n v="1"/>
    <n v="8"/>
    <x v="4"/>
    <n v="8"/>
    <n v="0"/>
  </r>
  <r>
    <x v="0"/>
    <x v="0"/>
    <x v="0"/>
    <n v="1"/>
    <x v="0"/>
    <n v="1"/>
    <n v="9"/>
    <x v="4"/>
    <n v="7"/>
    <n v="0"/>
  </r>
  <r>
    <x v="0"/>
    <x v="0"/>
    <x v="0"/>
    <n v="1"/>
    <x v="0"/>
    <n v="1"/>
    <n v="10"/>
    <x v="4"/>
    <n v="7"/>
    <n v="0"/>
  </r>
  <r>
    <x v="0"/>
    <x v="0"/>
    <x v="0"/>
    <n v="2"/>
    <x v="1"/>
    <n v="1"/>
    <n v="1"/>
    <x v="4"/>
    <n v="7"/>
    <n v="0"/>
  </r>
  <r>
    <x v="0"/>
    <x v="0"/>
    <x v="0"/>
    <n v="2"/>
    <x v="1"/>
    <n v="1"/>
    <n v="2"/>
    <x v="4"/>
    <n v="7"/>
    <n v="0"/>
  </r>
  <r>
    <x v="0"/>
    <x v="0"/>
    <x v="0"/>
    <n v="2"/>
    <x v="1"/>
    <n v="1"/>
    <n v="3"/>
    <x v="4"/>
    <n v="7"/>
    <n v="0"/>
  </r>
  <r>
    <x v="0"/>
    <x v="0"/>
    <x v="0"/>
    <n v="2"/>
    <x v="1"/>
    <n v="1"/>
    <n v="4"/>
    <x v="4"/>
    <n v="7"/>
    <n v="0"/>
  </r>
  <r>
    <x v="0"/>
    <x v="0"/>
    <x v="0"/>
    <n v="2"/>
    <x v="1"/>
    <n v="1"/>
    <n v="5"/>
    <x v="4"/>
    <n v="7"/>
    <n v="0"/>
  </r>
  <r>
    <x v="0"/>
    <x v="0"/>
    <x v="0"/>
    <n v="2"/>
    <x v="1"/>
    <n v="1"/>
    <n v="6"/>
    <x v="4"/>
    <n v="6"/>
    <n v="0"/>
  </r>
  <r>
    <x v="0"/>
    <x v="0"/>
    <x v="0"/>
    <n v="2"/>
    <x v="1"/>
    <n v="1"/>
    <n v="7"/>
    <x v="4"/>
    <n v="7"/>
    <n v="0"/>
  </r>
  <r>
    <x v="0"/>
    <x v="0"/>
    <x v="0"/>
    <n v="2"/>
    <x v="1"/>
    <n v="1"/>
    <n v="8"/>
    <x v="4"/>
    <n v="7"/>
    <n v="0"/>
  </r>
  <r>
    <x v="0"/>
    <x v="0"/>
    <x v="0"/>
    <n v="2"/>
    <x v="1"/>
    <n v="1"/>
    <n v="9"/>
    <x v="4"/>
    <n v="7"/>
    <n v="0"/>
  </r>
  <r>
    <x v="0"/>
    <x v="0"/>
    <x v="0"/>
    <n v="2"/>
    <x v="1"/>
    <n v="1"/>
    <n v="10"/>
    <x v="4"/>
    <n v="7"/>
    <n v="0"/>
  </r>
  <r>
    <x v="0"/>
    <x v="0"/>
    <x v="0"/>
    <n v="3"/>
    <x v="2"/>
    <n v="1"/>
    <n v="1"/>
    <x v="4"/>
    <n v="7"/>
    <n v="0"/>
  </r>
  <r>
    <x v="0"/>
    <x v="0"/>
    <x v="0"/>
    <n v="3"/>
    <x v="2"/>
    <n v="1"/>
    <n v="2"/>
    <x v="4"/>
    <n v="7"/>
    <n v="0"/>
  </r>
  <r>
    <x v="0"/>
    <x v="0"/>
    <x v="0"/>
    <n v="3"/>
    <x v="2"/>
    <n v="1"/>
    <n v="3"/>
    <x v="4"/>
    <n v="7"/>
    <n v="0"/>
  </r>
  <r>
    <x v="0"/>
    <x v="0"/>
    <x v="0"/>
    <n v="3"/>
    <x v="2"/>
    <n v="1"/>
    <n v="4"/>
    <x v="4"/>
    <n v="7"/>
    <n v="0"/>
  </r>
  <r>
    <x v="0"/>
    <x v="0"/>
    <x v="0"/>
    <n v="3"/>
    <x v="2"/>
    <n v="1"/>
    <n v="5"/>
    <x v="4"/>
    <n v="8"/>
    <n v="0"/>
  </r>
  <r>
    <x v="0"/>
    <x v="0"/>
    <x v="0"/>
    <n v="3"/>
    <x v="2"/>
    <n v="1"/>
    <n v="6"/>
    <x v="4"/>
    <n v="7"/>
    <n v="0"/>
  </r>
  <r>
    <x v="0"/>
    <x v="0"/>
    <x v="0"/>
    <n v="3"/>
    <x v="2"/>
    <n v="1"/>
    <n v="7"/>
    <x v="4"/>
    <n v="7"/>
    <n v="0"/>
  </r>
  <r>
    <x v="0"/>
    <x v="0"/>
    <x v="0"/>
    <n v="3"/>
    <x v="2"/>
    <n v="1"/>
    <n v="8"/>
    <x v="4"/>
    <n v="7"/>
    <n v="0"/>
  </r>
  <r>
    <x v="0"/>
    <x v="0"/>
    <x v="0"/>
    <n v="3"/>
    <x v="2"/>
    <n v="1"/>
    <n v="9"/>
    <x v="4"/>
    <n v="8"/>
    <n v="0"/>
  </r>
  <r>
    <x v="0"/>
    <x v="0"/>
    <x v="0"/>
    <n v="3"/>
    <x v="2"/>
    <n v="1"/>
    <n v="10"/>
    <x v="4"/>
    <n v="8"/>
    <n v="0"/>
  </r>
  <r>
    <x v="0"/>
    <x v="0"/>
    <x v="0"/>
    <n v="4"/>
    <x v="2"/>
    <n v="2"/>
    <n v="1"/>
    <x v="4"/>
    <n v="7"/>
    <n v="0"/>
  </r>
  <r>
    <x v="0"/>
    <x v="0"/>
    <x v="0"/>
    <n v="4"/>
    <x v="2"/>
    <n v="2"/>
    <n v="2"/>
    <x v="4"/>
    <n v="7"/>
    <n v="0"/>
  </r>
  <r>
    <x v="0"/>
    <x v="0"/>
    <x v="0"/>
    <n v="4"/>
    <x v="2"/>
    <n v="2"/>
    <n v="3"/>
    <x v="4"/>
    <n v="7"/>
    <n v="0"/>
  </r>
  <r>
    <x v="0"/>
    <x v="0"/>
    <x v="0"/>
    <n v="4"/>
    <x v="2"/>
    <n v="2"/>
    <n v="4"/>
    <x v="4"/>
    <n v="7"/>
    <n v="0"/>
  </r>
  <r>
    <x v="0"/>
    <x v="0"/>
    <x v="0"/>
    <n v="4"/>
    <x v="2"/>
    <n v="2"/>
    <n v="5"/>
    <x v="4"/>
    <n v="7"/>
    <n v="0"/>
  </r>
  <r>
    <x v="0"/>
    <x v="0"/>
    <x v="0"/>
    <n v="4"/>
    <x v="2"/>
    <n v="2"/>
    <n v="6"/>
    <x v="4"/>
    <n v="8"/>
    <n v="0"/>
  </r>
  <r>
    <x v="0"/>
    <x v="0"/>
    <x v="0"/>
    <n v="4"/>
    <x v="2"/>
    <n v="2"/>
    <n v="7"/>
    <x v="4"/>
    <n v="6"/>
    <n v="0"/>
  </r>
  <r>
    <x v="0"/>
    <x v="0"/>
    <x v="0"/>
    <n v="4"/>
    <x v="2"/>
    <n v="2"/>
    <n v="8"/>
    <x v="4"/>
    <n v="7"/>
    <n v="0"/>
  </r>
  <r>
    <x v="0"/>
    <x v="0"/>
    <x v="0"/>
    <n v="4"/>
    <x v="2"/>
    <n v="2"/>
    <n v="9"/>
    <x v="4"/>
    <n v="7"/>
    <n v="0"/>
  </r>
  <r>
    <x v="0"/>
    <x v="0"/>
    <x v="0"/>
    <n v="4"/>
    <x v="2"/>
    <n v="2"/>
    <n v="10"/>
    <x v="4"/>
    <n v="7"/>
    <n v="0"/>
  </r>
  <r>
    <x v="0"/>
    <x v="0"/>
    <x v="0"/>
    <n v="5"/>
    <x v="0"/>
    <n v="2"/>
    <n v="1"/>
    <x v="4"/>
    <n v="7"/>
    <n v="0"/>
  </r>
  <r>
    <x v="0"/>
    <x v="0"/>
    <x v="0"/>
    <n v="5"/>
    <x v="0"/>
    <n v="2"/>
    <n v="2"/>
    <x v="4"/>
    <n v="8"/>
    <n v="0"/>
  </r>
  <r>
    <x v="0"/>
    <x v="0"/>
    <x v="0"/>
    <n v="5"/>
    <x v="0"/>
    <n v="2"/>
    <n v="3"/>
    <x v="4"/>
    <n v="7"/>
    <n v="0"/>
  </r>
  <r>
    <x v="0"/>
    <x v="0"/>
    <x v="0"/>
    <n v="5"/>
    <x v="0"/>
    <n v="2"/>
    <n v="4"/>
    <x v="4"/>
    <n v="7"/>
    <n v="0"/>
  </r>
  <r>
    <x v="0"/>
    <x v="0"/>
    <x v="0"/>
    <n v="5"/>
    <x v="0"/>
    <n v="2"/>
    <n v="5"/>
    <x v="4"/>
    <n v="7"/>
    <n v="0"/>
  </r>
  <r>
    <x v="0"/>
    <x v="0"/>
    <x v="0"/>
    <n v="5"/>
    <x v="0"/>
    <n v="2"/>
    <n v="6"/>
    <x v="4"/>
    <n v="7"/>
    <n v="0"/>
  </r>
  <r>
    <x v="0"/>
    <x v="0"/>
    <x v="0"/>
    <n v="5"/>
    <x v="0"/>
    <n v="2"/>
    <n v="7"/>
    <x v="4"/>
    <n v="8"/>
    <n v="0"/>
  </r>
  <r>
    <x v="0"/>
    <x v="0"/>
    <x v="0"/>
    <n v="5"/>
    <x v="0"/>
    <n v="2"/>
    <n v="8"/>
    <x v="4"/>
    <n v="7"/>
    <n v="0"/>
  </r>
  <r>
    <x v="0"/>
    <x v="0"/>
    <x v="0"/>
    <n v="5"/>
    <x v="0"/>
    <n v="2"/>
    <n v="9"/>
    <x v="4"/>
    <n v="7"/>
    <n v="0"/>
  </r>
  <r>
    <x v="0"/>
    <x v="0"/>
    <x v="0"/>
    <n v="5"/>
    <x v="0"/>
    <n v="2"/>
    <n v="10"/>
    <x v="4"/>
    <n v="7"/>
    <n v="0"/>
  </r>
  <r>
    <x v="0"/>
    <x v="0"/>
    <x v="0"/>
    <n v="6"/>
    <x v="1"/>
    <n v="2"/>
    <n v="1"/>
    <x v="4"/>
    <n v="7"/>
    <n v="0"/>
  </r>
  <r>
    <x v="0"/>
    <x v="0"/>
    <x v="0"/>
    <n v="6"/>
    <x v="1"/>
    <n v="2"/>
    <n v="2"/>
    <x v="4"/>
    <n v="7"/>
    <n v="0"/>
  </r>
  <r>
    <x v="0"/>
    <x v="0"/>
    <x v="0"/>
    <n v="6"/>
    <x v="1"/>
    <n v="2"/>
    <n v="3"/>
    <x v="4"/>
    <n v="7"/>
    <n v="0"/>
  </r>
  <r>
    <x v="0"/>
    <x v="0"/>
    <x v="0"/>
    <n v="6"/>
    <x v="1"/>
    <n v="2"/>
    <n v="4"/>
    <x v="4"/>
    <n v="7"/>
    <n v="0"/>
  </r>
  <r>
    <x v="0"/>
    <x v="0"/>
    <x v="0"/>
    <n v="6"/>
    <x v="1"/>
    <n v="2"/>
    <n v="5"/>
    <x v="4"/>
    <n v="7"/>
    <n v="0"/>
  </r>
  <r>
    <x v="0"/>
    <x v="0"/>
    <x v="0"/>
    <n v="6"/>
    <x v="1"/>
    <n v="2"/>
    <n v="6"/>
    <x v="4"/>
    <n v="7"/>
    <n v="0"/>
  </r>
  <r>
    <x v="0"/>
    <x v="0"/>
    <x v="0"/>
    <n v="6"/>
    <x v="1"/>
    <n v="2"/>
    <n v="7"/>
    <x v="4"/>
    <n v="7"/>
    <n v="0"/>
  </r>
  <r>
    <x v="0"/>
    <x v="0"/>
    <x v="0"/>
    <n v="6"/>
    <x v="1"/>
    <n v="2"/>
    <n v="8"/>
    <x v="4"/>
    <n v="7"/>
    <n v="0"/>
  </r>
  <r>
    <x v="0"/>
    <x v="0"/>
    <x v="0"/>
    <n v="6"/>
    <x v="1"/>
    <n v="2"/>
    <n v="9"/>
    <x v="4"/>
    <n v="8"/>
    <n v="0"/>
  </r>
  <r>
    <x v="0"/>
    <x v="0"/>
    <x v="0"/>
    <n v="6"/>
    <x v="1"/>
    <n v="2"/>
    <n v="10"/>
    <x v="4"/>
    <n v="7"/>
    <n v="0"/>
  </r>
  <r>
    <x v="0"/>
    <x v="0"/>
    <x v="0"/>
    <n v="7"/>
    <x v="1"/>
    <n v="3"/>
    <n v="1"/>
    <x v="4"/>
    <n v="7"/>
    <n v="0"/>
  </r>
  <r>
    <x v="0"/>
    <x v="0"/>
    <x v="0"/>
    <n v="7"/>
    <x v="1"/>
    <n v="3"/>
    <n v="2"/>
    <x v="4"/>
    <n v="7"/>
    <n v="0"/>
  </r>
  <r>
    <x v="0"/>
    <x v="0"/>
    <x v="0"/>
    <n v="7"/>
    <x v="1"/>
    <n v="3"/>
    <n v="3"/>
    <x v="4"/>
    <n v="7"/>
    <n v="0"/>
  </r>
  <r>
    <x v="0"/>
    <x v="0"/>
    <x v="0"/>
    <n v="7"/>
    <x v="1"/>
    <n v="3"/>
    <n v="4"/>
    <x v="4"/>
    <n v="7"/>
    <n v="0"/>
  </r>
  <r>
    <x v="0"/>
    <x v="0"/>
    <x v="0"/>
    <n v="7"/>
    <x v="1"/>
    <n v="3"/>
    <n v="5"/>
    <x v="4"/>
    <n v="7"/>
    <n v="0"/>
  </r>
  <r>
    <x v="0"/>
    <x v="0"/>
    <x v="0"/>
    <n v="7"/>
    <x v="1"/>
    <n v="3"/>
    <n v="6"/>
    <x v="4"/>
    <n v="7"/>
    <n v="0"/>
  </r>
  <r>
    <x v="0"/>
    <x v="0"/>
    <x v="0"/>
    <n v="7"/>
    <x v="1"/>
    <n v="3"/>
    <n v="7"/>
    <x v="4"/>
    <n v="5"/>
    <n v="0"/>
  </r>
  <r>
    <x v="0"/>
    <x v="0"/>
    <x v="0"/>
    <n v="7"/>
    <x v="1"/>
    <n v="3"/>
    <n v="8"/>
    <x v="4"/>
    <n v="7"/>
    <n v="0"/>
  </r>
  <r>
    <x v="0"/>
    <x v="0"/>
    <x v="0"/>
    <n v="7"/>
    <x v="1"/>
    <n v="3"/>
    <n v="9"/>
    <x v="4"/>
    <n v="7"/>
    <n v="0"/>
  </r>
  <r>
    <x v="0"/>
    <x v="0"/>
    <x v="0"/>
    <n v="7"/>
    <x v="1"/>
    <n v="3"/>
    <n v="10"/>
    <x v="4"/>
    <n v="8"/>
    <n v="0"/>
  </r>
  <r>
    <x v="0"/>
    <x v="0"/>
    <x v="0"/>
    <n v="8"/>
    <x v="2"/>
    <n v="3"/>
    <n v="1"/>
    <x v="4"/>
    <n v="7"/>
    <n v="0"/>
  </r>
  <r>
    <x v="0"/>
    <x v="0"/>
    <x v="0"/>
    <n v="8"/>
    <x v="2"/>
    <n v="3"/>
    <n v="2"/>
    <x v="4"/>
    <n v="7"/>
    <n v="0"/>
  </r>
  <r>
    <x v="0"/>
    <x v="0"/>
    <x v="0"/>
    <n v="8"/>
    <x v="2"/>
    <n v="3"/>
    <n v="3"/>
    <x v="4"/>
    <n v="7"/>
    <n v="0"/>
  </r>
  <r>
    <x v="0"/>
    <x v="0"/>
    <x v="0"/>
    <n v="8"/>
    <x v="2"/>
    <n v="3"/>
    <n v="4"/>
    <x v="4"/>
    <n v="8"/>
    <n v="0"/>
  </r>
  <r>
    <x v="0"/>
    <x v="0"/>
    <x v="0"/>
    <n v="8"/>
    <x v="2"/>
    <n v="3"/>
    <n v="5"/>
    <x v="4"/>
    <n v="7"/>
    <n v="0"/>
  </r>
  <r>
    <x v="0"/>
    <x v="0"/>
    <x v="0"/>
    <n v="8"/>
    <x v="2"/>
    <n v="3"/>
    <n v="6"/>
    <x v="4"/>
    <n v="7"/>
    <n v="0"/>
  </r>
  <r>
    <x v="0"/>
    <x v="0"/>
    <x v="0"/>
    <n v="8"/>
    <x v="2"/>
    <n v="3"/>
    <n v="7"/>
    <x v="4"/>
    <n v="7"/>
    <n v="0"/>
  </r>
  <r>
    <x v="0"/>
    <x v="0"/>
    <x v="0"/>
    <n v="8"/>
    <x v="2"/>
    <n v="3"/>
    <n v="8"/>
    <x v="4"/>
    <n v="7"/>
    <n v="0"/>
  </r>
  <r>
    <x v="0"/>
    <x v="0"/>
    <x v="0"/>
    <n v="8"/>
    <x v="2"/>
    <n v="3"/>
    <n v="9"/>
    <x v="4"/>
    <n v="7"/>
    <n v="0"/>
  </r>
  <r>
    <x v="0"/>
    <x v="0"/>
    <x v="0"/>
    <n v="8"/>
    <x v="2"/>
    <n v="3"/>
    <n v="10"/>
    <x v="4"/>
    <n v="7"/>
    <n v="0"/>
  </r>
  <r>
    <x v="0"/>
    <x v="0"/>
    <x v="0"/>
    <n v="9"/>
    <x v="0"/>
    <n v="3"/>
    <n v="1"/>
    <x v="4"/>
    <n v="7"/>
    <n v="0"/>
  </r>
  <r>
    <x v="0"/>
    <x v="0"/>
    <x v="0"/>
    <n v="9"/>
    <x v="0"/>
    <n v="3"/>
    <n v="2"/>
    <x v="4"/>
    <n v="7"/>
    <n v="0"/>
  </r>
  <r>
    <x v="0"/>
    <x v="0"/>
    <x v="0"/>
    <n v="9"/>
    <x v="0"/>
    <n v="3"/>
    <n v="3"/>
    <x v="4"/>
    <n v="7"/>
    <n v="0"/>
  </r>
  <r>
    <x v="0"/>
    <x v="0"/>
    <x v="0"/>
    <n v="9"/>
    <x v="0"/>
    <n v="3"/>
    <n v="4"/>
    <x v="4"/>
    <n v="7"/>
    <n v="0"/>
  </r>
  <r>
    <x v="0"/>
    <x v="0"/>
    <x v="0"/>
    <n v="9"/>
    <x v="0"/>
    <n v="3"/>
    <n v="5"/>
    <x v="4"/>
    <n v="7"/>
    <n v="0"/>
  </r>
  <r>
    <x v="0"/>
    <x v="0"/>
    <x v="0"/>
    <n v="9"/>
    <x v="0"/>
    <n v="3"/>
    <n v="6"/>
    <x v="4"/>
    <n v="7"/>
    <n v="0"/>
  </r>
  <r>
    <x v="0"/>
    <x v="0"/>
    <x v="0"/>
    <n v="9"/>
    <x v="0"/>
    <n v="3"/>
    <n v="7"/>
    <x v="4"/>
    <n v="7"/>
    <n v="0"/>
  </r>
  <r>
    <x v="0"/>
    <x v="0"/>
    <x v="0"/>
    <n v="9"/>
    <x v="0"/>
    <n v="3"/>
    <n v="8"/>
    <x v="4"/>
    <n v="7"/>
    <n v="0"/>
  </r>
  <r>
    <x v="0"/>
    <x v="0"/>
    <x v="0"/>
    <n v="9"/>
    <x v="0"/>
    <n v="3"/>
    <n v="9"/>
    <x v="4"/>
    <n v="8"/>
    <n v="0"/>
  </r>
  <r>
    <x v="0"/>
    <x v="0"/>
    <x v="0"/>
    <n v="9"/>
    <x v="0"/>
    <n v="3"/>
    <n v="10"/>
    <x v="4"/>
    <n v="7"/>
    <n v="0"/>
  </r>
  <r>
    <x v="0"/>
    <x v="0"/>
    <x v="0"/>
    <n v="1"/>
    <x v="0"/>
    <n v="1"/>
    <n v="1"/>
    <x v="5"/>
    <n v="9"/>
    <n v="0"/>
  </r>
  <r>
    <x v="0"/>
    <x v="0"/>
    <x v="0"/>
    <n v="1"/>
    <x v="0"/>
    <n v="1"/>
    <n v="2"/>
    <x v="5"/>
    <n v="10"/>
    <n v="0"/>
  </r>
  <r>
    <x v="0"/>
    <x v="0"/>
    <x v="0"/>
    <n v="1"/>
    <x v="0"/>
    <n v="1"/>
    <n v="3"/>
    <x v="5"/>
    <n v="9"/>
    <n v="0"/>
  </r>
  <r>
    <x v="0"/>
    <x v="0"/>
    <x v="0"/>
    <n v="1"/>
    <x v="0"/>
    <n v="1"/>
    <n v="4"/>
    <x v="5"/>
    <n v="9"/>
    <n v="0"/>
  </r>
  <r>
    <x v="0"/>
    <x v="0"/>
    <x v="0"/>
    <n v="1"/>
    <x v="0"/>
    <n v="1"/>
    <n v="5"/>
    <x v="5"/>
    <n v="9"/>
    <n v="0"/>
  </r>
  <r>
    <x v="0"/>
    <x v="0"/>
    <x v="0"/>
    <n v="1"/>
    <x v="0"/>
    <n v="1"/>
    <n v="6"/>
    <x v="5"/>
    <n v="10"/>
    <n v="0"/>
  </r>
  <r>
    <x v="0"/>
    <x v="0"/>
    <x v="0"/>
    <n v="1"/>
    <x v="0"/>
    <n v="1"/>
    <n v="7"/>
    <x v="5"/>
    <n v="10"/>
    <n v="0"/>
  </r>
  <r>
    <x v="0"/>
    <x v="0"/>
    <x v="0"/>
    <n v="1"/>
    <x v="0"/>
    <n v="1"/>
    <n v="8"/>
    <x v="5"/>
    <n v="10"/>
    <n v="0"/>
  </r>
  <r>
    <x v="0"/>
    <x v="0"/>
    <x v="0"/>
    <n v="1"/>
    <x v="0"/>
    <n v="1"/>
    <n v="9"/>
    <x v="5"/>
    <n v="9"/>
    <n v="0"/>
  </r>
  <r>
    <x v="0"/>
    <x v="0"/>
    <x v="0"/>
    <n v="1"/>
    <x v="0"/>
    <n v="1"/>
    <n v="10"/>
    <x v="5"/>
    <n v="9"/>
    <n v="0"/>
  </r>
  <r>
    <x v="0"/>
    <x v="0"/>
    <x v="0"/>
    <n v="2"/>
    <x v="1"/>
    <n v="1"/>
    <n v="1"/>
    <x v="5"/>
    <n v="9"/>
    <n v="0"/>
  </r>
  <r>
    <x v="0"/>
    <x v="0"/>
    <x v="0"/>
    <n v="2"/>
    <x v="1"/>
    <n v="1"/>
    <n v="2"/>
    <x v="5"/>
    <n v="9"/>
    <n v="0"/>
  </r>
  <r>
    <x v="0"/>
    <x v="0"/>
    <x v="0"/>
    <n v="2"/>
    <x v="1"/>
    <n v="1"/>
    <n v="3"/>
    <x v="5"/>
    <n v="9"/>
    <n v="0"/>
  </r>
  <r>
    <x v="0"/>
    <x v="0"/>
    <x v="0"/>
    <n v="2"/>
    <x v="1"/>
    <n v="1"/>
    <n v="4"/>
    <x v="5"/>
    <n v="10"/>
    <n v="0"/>
  </r>
  <r>
    <x v="0"/>
    <x v="0"/>
    <x v="0"/>
    <n v="2"/>
    <x v="1"/>
    <n v="1"/>
    <n v="5"/>
    <x v="5"/>
    <n v="9"/>
    <n v="0"/>
  </r>
  <r>
    <x v="0"/>
    <x v="0"/>
    <x v="0"/>
    <n v="2"/>
    <x v="1"/>
    <n v="1"/>
    <n v="6"/>
    <x v="5"/>
    <n v="10"/>
    <n v="0"/>
  </r>
  <r>
    <x v="0"/>
    <x v="0"/>
    <x v="0"/>
    <n v="2"/>
    <x v="1"/>
    <n v="1"/>
    <n v="7"/>
    <x v="5"/>
    <n v="9"/>
    <n v="0"/>
  </r>
  <r>
    <x v="0"/>
    <x v="0"/>
    <x v="0"/>
    <n v="2"/>
    <x v="1"/>
    <n v="1"/>
    <n v="8"/>
    <x v="5"/>
    <n v="10"/>
    <n v="0"/>
  </r>
  <r>
    <x v="0"/>
    <x v="0"/>
    <x v="0"/>
    <n v="2"/>
    <x v="1"/>
    <n v="1"/>
    <n v="9"/>
    <x v="5"/>
    <n v="9"/>
    <n v="0"/>
  </r>
  <r>
    <x v="0"/>
    <x v="0"/>
    <x v="0"/>
    <n v="2"/>
    <x v="1"/>
    <n v="1"/>
    <n v="10"/>
    <x v="5"/>
    <n v="9"/>
    <n v="0"/>
  </r>
  <r>
    <x v="0"/>
    <x v="0"/>
    <x v="0"/>
    <n v="3"/>
    <x v="2"/>
    <n v="1"/>
    <n v="1"/>
    <x v="5"/>
    <n v="9"/>
    <n v="0"/>
  </r>
  <r>
    <x v="0"/>
    <x v="0"/>
    <x v="0"/>
    <n v="3"/>
    <x v="2"/>
    <n v="1"/>
    <n v="2"/>
    <x v="5"/>
    <n v="10"/>
    <n v="0"/>
  </r>
  <r>
    <x v="0"/>
    <x v="0"/>
    <x v="0"/>
    <n v="3"/>
    <x v="2"/>
    <n v="1"/>
    <n v="3"/>
    <x v="5"/>
    <n v="10"/>
    <n v="0"/>
  </r>
  <r>
    <x v="0"/>
    <x v="0"/>
    <x v="0"/>
    <n v="3"/>
    <x v="2"/>
    <n v="1"/>
    <n v="4"/>
    <x v="5"/>
    <n v="9"/>
    <n v="0"/>
  </r>
  <r>
    <x v="0"/>
    <x v="0"/>
    <x v="0"/>
    <n v="3"/>
    <x v="2"/>
    <n v="1"/>
    <n v="5"/>
    <x v="5"/>
    <n v="10"/>
    <n v="0"/>
  </r>
  <r>
    <x v="0"/>
    <x v="0"/>
    <x v="0"/>
    <n v="3"/>
    <x v="2"/>
    <n v="1"/>
    <n v="6"/>
    <x v="5"/>
    <n v="9"/>
    <n v="0"/>
  </r>
  <r>
    <x v="0"/>
    <x v="0"/>
    <x v="0"/>
    <n v="3"/>
    <x v="2"/>
    <n v="1"/>
    <n v="7"/>
    <x v="5"/>
    <n v="9"/>
    <n v="0"/>
  </r>
  <r>
    <x v="0"/>
    <x v="0"/>
    <x v="0"/>
    <n v="3"/>
    <x v="2"/>
    <n v="1"/>
    <n v="8"/>
    <x v="5"/>
    <n v="9"/>
    <n v="0"/>
  </r>
  <r>
    <x v="0"/>
    <x v="0"/>
    <x v="0"/>
    <n v="3"/>
    <x v="2"/>
    <n v="1"/>
    <n v="9"/>
    <x v="5"/>
    <n v="10"/>
    <n v="0"/>
  </r>
  <r>
    <x v="0"/>
    <x v="0"/>
    <x v="0"/>
    <n v="3"/>
    <x v="2"/>
    <n v="1"/>
    <n v="10"/>
    <x v="5"/>
    <n v="10"/>
    <n v="0"/>
  </r>
  <r>
    <x v="0"/>
    <x v="0"/>
    <x v="0"/>
    <n v="4"/>
    <x v="2"/>
    <n v="2"/>
    <n v="1"/>
    <x v="5"/>
    <n v="10"/>
    <n v="0"/>
  </r>
  <r>
    <x v="0"/>
    <x v="0"/>
    <x v="0"/>
    <n v="4"/>
    <x v="2"/>
    <n v="2"/>
    <n v="2"/>
    <x v="5"/>
    <n v="9"/>
    <n v="0"/>
  </r>
  <r>
    <x v="0"/>
    <x v="0"/>
    <x v="0"/>
    <n v="4"/>
    <x v="2"/>
    <n v="2"/>
    <n v="3"/>
    <x v="5"/>
    <n v="10"/>
    <n v="0"/>
  </r>
  <r>
    <x v="0"/>
    <x v="0"/>
    <x v="0"/>
    <n v="4"/>
    <x v="2"/>
    <n v="2"/>
    <n v="4"/>
    <x v="5"/>
    <n v="10"/>
    <n v="0"/>
  </r>
  <r>
    <x v="0"/>
    <x v="0"/>
    <x v="0"/>
    <n v="4"/>
    <x v="2"/>
    <n v="2"/>
    <n v="5"/>
    <x v="5"/>
    <n v="9"/>
    <n v="0"/>
  </r>
  <r>
    <x v="0"/>
    <x v="0"/>
    <x v="0"/>
    <n v="4"/>
    <x v="2"/>
    <n v="2"/>
    <n v="6"/>
    <x v="5"/>
    <n v="10"/>
    <n v="0"/>
  </r>
  <r>
    <x v="0"/>
    <x v="0"/>
    <x v="0"/>
    <n v="4"/>
    <x v="2"/>
    <n v="2"/>
    <n v="7"/>
    <x v="5"/>
    <n v="9"/>
    <n v="0"/>
  </r>
  <r>
    <x v="0"/>
    <x v="0"/>
    <x v="0"/>
    <n v="4"/>
    <x v="2"/>
    <n v="2"/>
    <n v="8"/>
    <x v="5"/>
    <n v="9"/>
    <n v="0"/>
  </r>
  <r>
    <x v="0"/>
    <x v="0"/>
    <x v="0"/>
    <n v="4"/>
    <x v="2"/>
    <n v="2"/>
    <n v="9"/>
    <x v="5"/>
    <n v="9"/>
    <n v="0"/>
  </r>
  <r>
    <x v="0"/>
    <x v="0"/>
    <x v="0"/>
    <n v="4"/>
    <x v="2"/>
    <n v="2"/>
    <n v="10"/>
    <x v="5"/>
    <n v="9"/>
    <n v="0"/>
  </r>
  <r>
    <x v="0"/>
    <x v="0"/>
    <x v="0"/>
    <n v="5"/>
    <x v="0"/>
    <n v="2"/>
    <n v="1"/>
    <x v="5"/>
    <n v="9"/>
    <n v="0"/>
  </r>
  <r>
    <x v="0"/>
    <x v="0"/>
    <x v="0"/>
    <n v="5"/>
    <x v="0"/>
    <n v="2"/>
    <n v="2"/>
    <x v="5"/>
    <n v="10"/>
    <n v="0"/>
  </r>
  <r>
    <x v="0"/>
    <x v="0"/>
    <x v="0"/>
    <n v="5"/>
    <x v="0"/>
    <n v="2"/>
    <n v="3"/>
    <x v="5"/>
    <n v="9"/>
    <n v="0"/>
  </r>
  <r>
    <x v="0"/>
    <x v="0"/>
    <x v="0"/>
    <n v="5"/>
    <x v="0"/>
    <n v="2"/>
    <n v="4"/>
    <x v="5"/>
    <n v="9"/>
    <n v="0"/>
  </r>
  <r>
    <x v="0"/>
    <x v="0"/>
    <x v="0"/>
    <n v="5"/>
    <x v="0"/>
    <n v="2"/>
    <n v="5"/>
    <x v="5"/>
    <n v="10"/>
    <n v="0"/>
  </r>
  <r>
    <x v="0"/>
    <x v="0"/>
    <x v="0"/>
    <n v="5"/>
    <x v="0"/>
    <n v="2"/>
    <n v="6"/>
    <x v="5"/>
    <n v="10"/>
    <n v="0"/>
  </r>
  <r>
    <x v="0"/>
    <x v="0"/>
    <x v="0"/>
    <n v="5"/>
    <x v="0"/>
    <n v="2"/>
    <n v="7"/>
    <x v="5"/>
    <n v="10"/>
    <n v="0"/>
  </r>
  <r>
    <x v="0"/>
    <x v="0"/>
    <x v="0"/>
    <n v="5"/>
    <x v="0"/>
    <n v="2"/>
    <n v="8"/>
    <x v="5"/>
    <n v="10"/>
    <n v="0"/>
  </r>
  <r>
    <x v="0"/>
    <x v="0"/>
    <x v="0"/>
    <n v="5"/>
    <x v="0"/>
    <n v="2"/>
    <n v="9"/>
    <x v="5"/>
    <n v="9"/>
    <n v="0"/>
  </r>
  <r>
    <x v="0"/>
    <x v="0"/>
    <x v="0"/>
    <n v="5"/>
    <x v="0"/>
    <n v="2"/>
    <n v="10"/>
    <x v="5"/>
    <n v="9"/>
    <n v="0"/>
  </r>
  <r>
    <x v="0"/>
    <x v="0"/>
    <x v="0"/>
    <n v="6"/>
    <x v="1"/>
    <n v="2"/>
    <n v="1"/>
    <x v="5"/>
    <n v="10"/>
    <n v="0"/>
  </r>
  <r>
    <x v="0"/>
    <x v="0"/>
    <x v="0"/>
    <n v="6"/>
    <x v="1"/>
    <n v="2"/>
    <n v="2"/>
    <x v="5"/>
    <n v="9"/>
    <n v="0"/>
  </r>
  <r>
    <x v="0"/>
    <x v="0"/>
    <x v="0"/>
    <n v="6"/>
    <x v="1"/>
    <n v="2"/>
    <n v="3"/>
    <x v="5"/>
    <n v="9"/>
    <n v="0"/>
  </r>
  <r>
    <x v="0"/>
    <x v="0"/>
    <x v="0"/>
    <n v="6"/>
    <x v="1"/>
    <n v="2"/>
    <n v="4"/>
    <x v="5"/>
    <n v="10"/>
    <n v="0"/>
  </r>
  <r>
    <x v="0"/>
    <x v="0"/>
    <x v="0"/>
    <n v="6"/>
    <x v="1"/>
    <n v="2"/>
    <n v="5"/>
    <x v="5"/>
    <n v="10"/>
    <n v="0"/>
  </r>
  <r>
    <x v="0"/>
    <x v="0"/>
    <x v="0"/>
    <n v="6"/>
    <x v="1"/>
    <n v="2"/>
    <n v="6"/>
    <x v="5"/>
    <n v="9"/>
    <n v="0"/>
  </r>
  <r>
    <x v="0"/>
    <x v="0"/>
    <x v="0"/>
    <n v="6"/>
    <x v="1"/>
    <n v="2"/>
    <n v="7"/>
    <x v="5"/>
    <n v="10"/>
    <n v="0"/>
  </r>
  <r>
    <x v="0"/>
    <x v="0"/>
    <x v="0"/>
    <n v="6"/>
    <x v="1"/>
    <n v="2"/>
    <n v="8"/>
    <x v="5"/>
    <n v="9"/>
    <n v="0"/>
  </r>
  <r>
    <x v="0"/>
    <x v="0"/>
    <x v="0"/>
    <n v="6"/>
    <x v="1"/>
    <n v="2"/>
    <n v="9"/>
    <x v="5"/>
    <n v="10"/>
    <n v="0"/>
  </r>
  <r>
    <x v="0"/>
    <x v="0"/>
    <x v="0"/>
    <n v="6"/>
    <x v="1"/>
    <n v="2"/>
    <n v="10"/>
    <x v="5"/>
    <n v="9"/>
    <n v="0"/>
  </r>
  <r>
    <x v="0"/>
    <x v="0"/>
    <x v="0"/>
    <n v="7"/>
    <x v="1"/>
    <n v="3"/>
    <n v="1"/>
    <x v="5"/>
    <n v="9"/>
    <n v="0"/>
  </r>
  <r>
    <x v="0"/>
    <x v="0"/>
    <x v="0"/>
    <n v="7"/>
    <x v="1"/>
    <n v="3"/>
    <n v="2"/>
    <x v="5"/>
    <n v="9"/>
    <n v="0"/>
  </r>
  <r>
    <x v="0"/>
    <x v="0"/>
    <x v="0"/>
    <n v="7"/>
    <x v="1"/>
    <n v="3"/>
    <n v="3"/>
    <x v="5"/>
    <n v="10"/>
    <n v="0"/>
  </r>
  <r>
    <x v="0"/>
    <x v="0"/>
    <x v="0"/>
    <n v="7"/>
    <x v="1"/>
    <n v="3"/>
    <n v="4"/>
    <x v="5"/>
    <n v="9"/>
    <n v="0"/>
  </r>
  <r>
    <x v="0"/>
    <x v="0"/>
    <x v="0"/>
    <n v="7"/>
    <x v="1"/>
    <n v="3"/>
    <n v="5"/>
    <x v="5"/>
    <n v="10"/>
    <n v="0"/>
  </r>
  <r>
    <x v="0"/>
    <x v="0"/>
    <x v="0"/>
    <n v="7"/>
    <x v="1"/>
    <n v="3"/>
    <n v="6"/>
    <x v="5"/>
    <n v="10"/>
    <n v="0"/>
  </r>
  <r>
    <x v="0"/>
    <x v="0"/>
    <x v="0"/>
    <n v="7"/>
    <x v="1"/>
    <n v="3"/>
    <n v="7"/>
    <x v="5"/>
    <n v="8"/>
    <n v="0"/>
  </r>
  <r>
    <x v="0"/>
    <x v="0"/>
    <x v="0"/>
    <n v="7"/>
    <x v="1"/>
    <n v="3"/>
    <n v="8"/>
    <x v="5"/>
    <n v="9"/>
    <n v="0"/>
  </r>
  <r>
    <x v="0"/>
    <x v="0"/>
    <x v="0"/>
    <n v="7"/>
    <x v="1"/>
    <n v="3"/>
    <n v="9"/>
    <x v="5"/>
    <n v="9"/>
    <n v="0"/>
  </r>
  <r>
    <x v="0"/>
    <x v="0"/>
    <x v="0"/>
    <n v="7"/>
    <x v="1"/>
    <n v="3"/>
    <n v="10"/>
    <x v="5"/>
    <n v="11"/>
    <n v="0"/>
  </r>
  <r>
    <x v="0"/>
    <x v="0"/>
    <x v="0"/>
    <n v="8"/>
    <x v="2"/>
    <n v="3"/>
    <n v="1"/>
    <x v="5"/>
    <n v="10"/>
    <n v="0"/>
  </r>
  <r>
    <x v="0"/>
    <x v="0"/>
    <x v="0"/>
    <n v="8"/>
    <x v="2"/>
    <n v="3"/>
    <n v="2"/>
    <x v="5"/>
    <n v="10"/>
    <n v="0"/>
  </r>
  <r>
    <x v="0"/>
    <x v="0"/>
    <x v="0"/>
    <n v="8"/>
    <x v="2"/>
    <n v="3"/>
    <n v="3"/>
    <x v="5"/>
    <n v="9"/>
    <n v="0"/>
  </r>
  <r>
    <x v="0"/>
    <x v="0"/>
    <x v="0"/>
    <n v="8"/>
    <x v="2"/>
    <n v="3"/>
    <n v="4"/>
    <x v="5"/>
    <n v="10"/>
    <n v="0"/>
  </r>
  <r>
    <x v="0"/>
    <x v="0"/>
    <x v="0"/>
    <n v="8"/>
    <x v="2"/>
    <n v="3"/>
    <n v="5"/>
    <x v="5"/>
    <n v="9"/>
    <n v="0"/>
  </r>
  <r>
    <x v="0"/>
    <x v="0"/>
    <x v="0"/>
    <n v="8"/>
    <x v="2"/>
    <n v="3"/>
    <n v="6"/>
    <x v="5"/>
    <n v="10"/>
    <n v="0"/>
  </r>
  <r>
    <x v="0"/>
    <x v="0"/>
    <x v="0"/>
    <n v="8"/>
    <x v="2"/>
    <n v="3"/>
    <n v="7"/>
    <x v="5"/>
    <n v="9"/>
    <n v="0"/>
  </r>
  <r>
    <x v="0"/>
    <x v="0"/>
    <x v="0"/>
    <n v="8"/>
    <x v="2"/>
    <n v="3"/>
    <n v="8"/>
    <x v="5"/>
    <n v="9"/>
    <n v="0"/>
  </r>
  <r>
    <x v="0"/>
    <x v="0"/>
    <x v="0"/>
    <n v="8"/>
    <x v="2"/>
    <n v="3"/>
    <n v="9"/>
    <x v="5"/>
    <n v="9"/>
    <n v="0"/>
  </r>
  <r>
    <x v="0"/>
    <x v="0"/>
    <x v="0"/>
    <n v="8"/>
    <x v="2"/>
    <n v="3"/>
    <n v="10"/>
    <x v="5"/>
    <n v="9"/>
    <n v="0"/>
  </r>
  <r>
    <x v="0"/>
    <x v="0"/>
    <x v="0"/>
    <n v="9"/>
    <x v="0"/>
    <n v="3"/>
    <n v="1"/>
    <x v="5"/>
    <n v="10"/>
    <n v="0"/>
  </r>
  <r>
    <x v="0"/>
    <x v="0"/>
    <x v="0"/>
    <n v="9"/>
    <x v="0"/>
    <n v="3"/>
    <n v="2"/>
    <x v="5"/>
    <n v="10"/>
    <n v="0"/>
  </r>
  <r>
    <x v="0"/>
    <x v="0"/>
    <x v="0"/>
    <n v="9"/>
    <x v="0"/>
    <n v="3"/>
    <n v="3"/>
    <x v="5"/>
    <n v="10"/>
    <n v="0"/>
  </r>
  <r>
    <x v="0"/>
    <x v="0"/>
    <x v="0"/>
    <n v="9"/>
    <x v="0"/>
    <n v="3"/>
    <n v="4"/>
    <x v="5"/>
    <n v="9"/>
    <n v="0"/>
  </r>
  <r>
    <x v="0"/>
    <x v="0"/>
    <x v="0"/>
    <n v="9"/>
    <x v="0"/>
    <n v="3"/>
    <n v="5"/>
    <x v="5"/>
    <n v="10"/>
    <n v="0"/>
  </r>
  <r>
    <x v="0"/>
    <x v="0"/>
    <x v="0"/>
    <n v="9"/>
    <x v="0"/>
    <n v="3"/>
    <n v="6"/>
    <x v="5"/>
    <n v="9"/>
    <n v="0"/>
  </r>
  <r>
    <x v="0"/>
    <x v="0"/>
    <x v="0"/>
    <n v="9"/>
    <x v="0"/>
    <n v="3"/>
    <n v="7"/>
    <x v="5"/>
    <n v="9"/>
    <n v="0"/>
  </r>
  <r>
    <x v="0"/>
    <x v="0"/>
    <x v="0"/>
    <n v="9"/>
    <x v="0"/>
    <n v="3"/>
    <n v="8"/>
    <x v="5"/>
    <n v="10"/>
    <n v="0"/>
  </r>
  <r>
    <x v="0"/>
    <x v="0"/>
    <x v="0"/>
    <n v="9"/>
    <x v="0"/>
    <n v="3"/>
    <n v="9"/>
    <x v="5"/>
    <n v="10"/>
    <n v="0"/>
  </r>
  <r>
    <x v="0"/>
    <x v="0"/>
    <x v="0"/>
    <n v="9"/>
    <x v="0"/>
    <n v="3"/>
    <n v="10"/>
    <x v="5"/>
    <n v="9"/>
    <n v="0"/>
  </r>
  <r>
    <x v="0"/>
    <x v="0"/>
    <x v="0"/>
    <n v="1"/>
    <x v="0"/>
    <n v="1"/>
    <n v="1"/>
    <x v="6"/>
    <n v="11"/>
    <n v="0"/>
  </r>
  <r>
    <x v="0"/>
    <x v="0"/>
    <x v="0"/>
    <n v="1"/>
    <x v="0"/>
    <n v="1"/>
    <n v="2"/>
    <x v="6"/>
    <n v="12"/>
    <n v="0"/>
  </r>
  <r>
    <x v="0"/>
    <x v="0"/>
    <x v="0"/>
    <n v="1"/>
    <x v="0"/>
    <n v="1"/>
    <n v="3"/>
    <x v="6"/>
    <n v="10"/>
    <n v="0"/>
  </r>
  <r>
    <x v="0"/>
    <x v="0"/>
    <x v="0"/>
    <n v="1"/>
    <x v="0"/>
    <n v="1"/>
    <n v="4"/>
    <x v="6"/>
    <n v="11"/>
    <n v="0"/>
  </r>
  <r>
    <x v="0"/>
    <x v="0"/>
    <x v="0"/>
    <n v="1"/>
    <x v="0"/>
    <n v="1"/>
    <n v="5"/>
    <x v="6"/>
    <n v="11"/>
    <n v="0"/>
  </r>
  <r>
    <x v="0"/>
    <x v="0"/>
    <x v="0"/>
    <n v="1"/>
    <x v="0"/>
    <n v="1"/>
    <n v="6"/>
    <x v="6"/>
    <n v="12"/>
    <n v="0"/>
  </r>
  <r>
    <x v="0"/>
    <x v="0"/>
    <x v="0"/>
    <n v="1"/>
    <x v="0"/>
    <n v="1"/>
    <n v="7"/>
    <x v="6"/>
    <n v="12"/>
    <n v="0"/>
  </r>
  <r>
    <x v="0"/>
    <x v="0"/>
    <x v="0"/>
    <n v="1"/>
    <x v="0"/>
    <n v="1"/>
    <n v="8"/>
    <x v="6"/>
    <n v="12"/>
    <n v="0"/>
  </r>
  <r>
    <x v="0"/>
    <x v="0"/>
    <x v="0"/>
    <n v="1"/>
    <x v="0"/>
    <n v="1"/>
    <n v="9"/>
    <x v="6"/>
    <n v="11"/>
    <n v="0"/>
  </r>
  <r>
    <x v="0"/>
    <x v="0"/>
    <x v="0"/>
    <n v="1"/>
    <x v="0"/>
    <n v="1"/>
    <n v="10"/>
    <x v="6"/>
    <n v="11"/>
    <n v="0"/>
  </r>
  <r>
    <x v="0"/>
    <x v="0"/>
    <x v="0"/>
    <n v="2"/>
    <x v="1"/>
    <n v="1"/>
    <n v="1"/>
    <x v="6"/>
    <n v="12"/>
    <n v="0"/>
  </r>
  <r>
    <x v="0"/>
    <x v="0"/>
    <x v="0"/>
    <n v="2"/>
    <x v="1"/>
    <n v="1"/>
    <n v="2"/>
    <x v="6"/>
    <n v="11"/>
    <n v="0"/>
  </r>
  <r>
    <x v="0"/>
    <x v="0"/>
    <x v="0"/>
    <n v="2"/>
    <x v="1"/>
    <n v="1"/>
    <n v="3"/>
    <x v="6"/>
    <n v="11"/>
    <n v="0"/>
  </r>
  <r>
    <x v="0"/>
    <x v="0"/>
    <x v="0"/>
    <n v="2"/>
    <x v="1"/>
    <n v="1"/>
    <n v="4"/>
    <x v="6"/>
    <n v="12"/>
    <n v="0"/>
  </r>
  <r>
    <x v="0"/>
    <x v="0"/>
    <x v="0"/>
    <n v="2"/>
    <x v="1"/>
    <n v="1"/>
    <n v="5"/>
    <x v="6"/>
    <n v="12"/>
    <n v="0"/>
  </r>
  <r>
    <x v="0"/>
    <x v="0"/>
    <x v="0"/>
    <n v="2"/>
    <x v="1"/>
    <n v="1"/>
    <n v="6"/>
    <x v="6"/>
    <n v="12"/>
    <n v="0"/>
  </r>
  <r>
    <x v="0"/>
    <x v="0"/>
    <x v="0"/>
    <n v="2"/>
    <x v="1"/>
    <n v="1"/>
    <n v="7"/>
    <x v="6"/>
    <n v="11"/>
    <n v="0"/>
  </r>
  <r>
    <x v="0"/>
    <x v="0"/>
    <x v="0"/>
    <n v="2"/>
    <x v="1"/>
    <n v="1"/>
    <n v="8"/>
    <x v="6"/>
    <n v="11"/>
    <n v="0"/>
  </r>
  <r>
    <x v="0"/>
    <x v="0"/>
    <x v="0"/>
    <n v="2"/>
    <x v="1"/>
    <n v="1"/>
    <n v="9"/>
    <x v="6"/>
    <n v="12"/>
    <n v="0"/>
  </r>
  <r>
    <x v="0"/>
    <x v="0"/>
    <x v="0"/>
    <n v="2"/>
    <x v="1"/>
    <n v="1"/>
    <n v="10"/>
    <x v="6"/>
    <n v="11"/>
    <n v="0"/>
  </r>
  <r>
    <x v="0"/>
    <x v="0"/>
    <x v="0"/>
    <n v="3"/>
    <x v="2"/>
    <n v="1"/>
    <n v="1"/>
    <x v="6"/>
    <n v="11"/>
    <n v="0"/>
  </r>
  <r>
    <x v="0"/>
    <x v="0"/>
    <x v="0"/>
    <n v="3"/>
    <x v="2"/>
    <n v="1"/>
    <n v="2"/>
    <x v="6"/>
    <n v="11"/>
    <n v="0"/>
  </r>
  <r>
    <x v="0"/>
    <x v="0"/>
    <x v="0"/>
    <n v="3"/>
    <x v="2"/>
    <n v="1"/>
    <n v="3"/>
    <x v="6"/>
    <n v="11"/>
    <n v="0"/>
  </r>
  <r>
    <x v="0"/>
    <x v="0"/>
    <x v="0"/>
    <n v="3"/>
    <x v="2"/>
    <n v="1"/>
    <n v="4"/>
    <x v="6"/>
    <n v="11"/>
    <n v="0"/>
  </r>
  <r>
    <x v="0"/>
    <x v="0"/>
    <x v="0"/>
    <n v="3"/>
    <x v="2"/>
    <n v="1"/>
    <n v="5"/>
    <x v="6"/>
    <n v="12"/>
    <n v="0"/>
  </r>
  <r>
    <x v="0"/>
    <x v="0"/>
    <x v="0"/>
    <n v="3"/>
    <x v="2"/>
    <n v="1"/>
    <n v="6"/>
    <x v="6"/>
    <n v="11"/>
    <n v="0"/>
  </r>
  <r>
    <x v="0"/>
    <x v="0"/>
    <x v="0"/>
    <n v="3"/>
    <x v="2"/>
    <n v="1"/>
    <n v="7"/>
    <x v="6"/>
    <n v="11"/>
    <n v="0"/>
  </r>
  <r>
    <x v="0"/>
    <x v="0"/>
    <x v="0"/>
    <n v="3"/>
    <x v="2"/>
    <n v="1"/>
    <n v="8"/>
    <x v="6"/>
    <n v="11"/>
    <n v="0"/>
  </r>
  <r>
    <x v="0"/>
    <x v="0"/>
    <x v="0"/>
    <n v="3"/>
    <x v="2"/>
    <n v="1"/>
    <n v="9"/>
    <x v="6"/>
    <n v="12"/>
    <n v="0"/>
  </r>
  <r>
    <x v="0"/>
    <x v="0"/>
    <x v="0"/>
    <n v="3"/>
    <x v="2"/>
    <n v="1"/>
    <n v="10"/>
    <x v="6"/>
    <n v="12"/>
    <n v="0"/>
  </r>
  <r>
    <x v="0"/>
    <x v="0"/>
    <x v="0"/>
    <n v="4"/>
    <x v="2"/>
    <n v="2"/>
    <n v="1"/>
    <x v="6"/>
    <n v="12"/>
    <n v="0"/>
  </r>
  <r>
    <x v="0"/>
    <x v="0"/>
    <x v="0"/>
    <n v="4"/>
    <x v="2"/>
    <n v="2"/>
    <n v="2"/>
    <x v="6"/>
    <n v="11"/>
    <n v="0"/>
  </r>
  <r>
    <x v="0"/>
    <x v="0"/>
    <x v="0"/>
    <n v="4"/>
    <x v="2"/>
    <n v="2"/>
    <n v="3"/>
    <x v="6"/>
    <n v="11"/>
    <n v="0"/>
  </r>
  <r>
    <x v="0"/>
    <x v="0"/>
    <x v="0"/>
    <n v="4"/>
    <x v="2"/>
    <n v="2"/>
    <n v="4"/>
    <x v="6"/>
    <n v="12"/>
    <n v="0"/>
  </r>
  <r>
    <x v="0"/>
    <x v="0"/>
    <x v="0"/>
    <n v="4"/>
    <x v="2"/>
    <n v="2"/>
    <n v="5"/>
    <x v="6"/>
    <n v="11"/>
    <n v="0"/>
  </r>
  <r>
    <x v="0"/>
    <x v="0"/>
    <x v="0"/>
    <n v="4"/>
    <x v="2"/>
    <n v="2"/>
    <n v="6"/>
    <x v="6"/>
    <n v="11"/>
    <n v="0"/>
  </r>
  <r>
    <x v="0"/>
    <x v="0"/>
    <x v="0"/>
    <n v="4"/>
    <x v="2"/>
    <n v="2"/>
    <n v="7"/>
    <x v="6"/>
    <n v="11"/>
    <n v="0"/>
  </r>
  <r>
    <x v="0"/>
    <x v="0"/>
    <x v="0"/>
    <n v="4"/>
    <x v="2"/>
    <n v="2"/>
    <n v="8"/>
    <x v="6"/>
    <n v="11"/>
    <n v="0"/>
  </r>
  <r>
    <x v="0"/>
    <x v="0"/>
    <x v="0"/>
    <n v="4"/>
    <x v="2"/>
    <n v="2"/>
    <n v="9"/>
    <x v="6"/>
    <n v="11"/>
    <n v="0"/>
  </r>
  <r>
    <x v="0"/>
    <x v="0"/>
    <x v="0"/>
    <n v="4"/>
    <x v="2"/>
    <n v="2"/>
    <n v="10"/>
    <x v="6"/>
    <n v="11"/>
    <n v="0"/>
  </r>
  <r>
    <x v="0"/>
    <x v="0"/>
    <x v="0"/>
    <n v="5"/>
    <x v="0"/>
    <n v="2"/>
    <n v="1"/>
    <x v="6"/>
    <n v="11"/>
    <n v="0"/>
  </r>
  <r>
    <x v="0"/>
    <x v="0"/>
    <x v="0"/>
    <n v="5"/>
    <x v="0"/>
    <n v="2"/>
    <n v="2"/>
    <x v="6"/>
    <n v="12"/>
    <n v="0"/>
  </r>
  <r>
    <x v="0"/>
    <x v="0"/>
    <x v="0"/>
    <n v="5"/>
    <x v="0"/>
    <n v="2"/>
    <n v="3"/>
    <x v="6"/>
    <n v="11"/>
    <n v="0"/>
  </r>
  <r>
    <x v="0"/>
    <x v="0"/>
    <x v="0"/>
    <n v="5"/>
    <x v="0"/>
    <n v="2"/>
    <n v="4"/>
    <x v="6"/>
    <n v="11"/>
    <n v="0"/>
  </r>
  <r>
    <x v="0"/>
    <x v="0"/>
    <x v="0"/>
    <n v="5"/>
    <x v="0"/>
    <n v="2"/>
    <n v="5"/>
    <x v="6"/>
    <n v="11"/>
    <n v="0"/>
  </r>
  <r>
    <x v="0"/>
    <x v="0"/>
    <x v="0"/>
    <n v="5"/>
    <x v="0"/>
    <n v="2"/>
    <n v="6"/>
    <x v="6"/>
    <n v="11"/>
    <n v="0"/>
  </r>
  <r>
    <x v="0"/>
    <x v="0"/>
    <x v="0"/>
    <n v="5"/>
    <x v="0"/>
    <n v="2"/>
    <n v="7"/>
    <x v="6"/>
    <n v="12"/>
    <n v="0"/>
  </r>
  <r>
    <x v="0"/>
    <x v="0"/>
    <x v="0"/>
    <n v="5"/>
    <x v="0"/>
    <n v="2"/>
    <n v="8"/>
    <x v="6"/>
    <n v="12"/>
    <n v="0"/>
  </r>
  <r>
    <x v="0"/>
    <x v="0"/>
    <x v="0"/>
    <n v="5"/>
    <x v="0"/>
    <n v="2"/>
    <n v="9"/>
    <x v="6"/>
    <n v="11"/>
    <n v="0"/>
  </r>
  <r>
    <x v="0"/>
    <x v="0"/>
    <x v="0"/>
    <n v="5"/>
    <x v="0"/>
    <n v="2"/>
    <n v="10"/>
    <x v="6"/>
    <n v="11"/>
    <n v="0"/>
  </r>
  <r>
    <x v="0"/>
    <x v="0"/>
    <x v="0"/>
    <n v="6"/>
    <x v="1"/>
    <n v="2"/>
    <n v="1"/>
    <x v="6"/>
    <n v="12"/>
    <n v="0"/>
  </r>
  <r>
    <x v="0"/>
    <x v="0"/>
    <x v="0"/>
    <n v="6"/>
    <x v="1"/>
    <n v="2"/>
    <n v="2"/>
    <x v="6"/>
    <n v="11"/>
    <n v="0"/>
  </r>
  <r>
    <x v="0"/>
    <x v="0"/>
    <x v="0"/>
    <n v="6"/>
    <x v="1"/>
    <n v="2"/>
    <n v="3"/>
    <x v="6"/>
    <n v="11"/>
    <n v="0"/>
  </r>
  <r>
    <x v="0"/>
    <x v="0"/>
    <x v="0"/>
    <n v="6"/>
    <x v="1"/>
    <n v="2"/>
    <n v="4"/>
    <x v="6"/>
    <n v="11"/>
    <n v="0"/>
  </r>
  <r>
    <x v="0"/>
    <x v="0"/>
    <x v="0"/>
    <n v="6"/>
    <x v="1"/>
    <n v="2"/>
    <n v="5"/>
    <x v="6"/>
    <n v="12"/>
    <n v="0"/>
  </r>
  <r>
    <x v="0"/>
    <x v="0"/>
    <x v="0"/>
    <n v="6"/>
    <x v="1"/>
    <n v="2"/>
    <n v="6"/>
    <x v="6"/>
    <n v="12"/>
    <n v="0"/>
  </r>
  <r>
    <x v="0"/>
    <x v="0"/>
    <x v="0"/>
    <n v="6"/>
    <x v="1"/>
    <n v="2"/>
    <n v="7"/>
    <x v="6"/>
    <n v="12"/>
    <n v="0"/>
  </r>
  <r>
    <x v="0"/>
    <x v="0"/>
    <x v="0"/>
    <n v="6"/>
    <x v="1"/>
    <n v="2"/>
    <n v="8"/>
    <x v="6"/>
    <n v="11"/>
    <n v="0"/>
  </r>
  <r>
    <x v="0"/>
    <x v="0"/>
    <x v="0"/>
    <n v="6"/>
    <x v="1"/>
    <n v="2"/>
    <n v="9"/>
    <x v="6"/>
    <n v="12"/>
    <n v="0"/>
  </r>
  <r>
    <x v="0"/>
    <x v="0"/>
    <x v="0"/>
    <n v="6"/>
    <x v="1"/>
    <n v="2"/>
    <n v="10"/>
    <x v="6"/>
    <n v="11"/>
    <n v="0"/>
  </r>
  <r>
    <x v="0"/>
    <x v="0"/>
    <x v="0"/>
    <n v="7"/>
    <x v="1"/>
    <n v="3"/>
    <n v="1"/>
    <x v="6"/>
    <n v="11"/>
    <n v="0"/>
  </r>
  <r>
    <x v="0"/>
    <x v="0"/>
    <x v="0"/>
    <n v="7"/>
    <x v="1"/>
    <n v="3"/>
    <n v="2"/>
    <x v="6"/>
    <n v="11"/>
    <n v="0"/>
  </r>
  <r>
    <x v="0"/>
    <x v="0"/>
    <x v="0"/>
    <n v="7"/>
    <x v="1"/>
    <n v="3"/>
    <n v="3"/>
    <x v="6"/>
    <n v="12"/>
    <n v="0"/>
  </r>
  <r>
    <x v="0"/>
    <x v="0"/>
    <x v="0"/>
    <n v="7"/>
    <x v="1"/>
    <n v="3"/>
    <n v="4"/>
    <x v="6"/>
    <n v="11"/>
    <n v="0"/>
  </r>
  <r>
    <x v="0"/>
    <x v="0"/>
    <x v="0"/>
    <n v="7"/>
    <x v="1"/>
    <n v="3"/>
    <n v="5"/>
    <x v="6"/>
    <n v="12"/>
    <n v="0"/>
  </r>
  <r>
    <x v="0"/>
    <x v="0"/>
    <x v="0"/>
    <n v="7"/>
    <x v="1"/>
    <n v="3"/>
    <n v="6"/>
    <x v="6"/>
    <n v="12"/>
    <n v="0"/>
  </r>
  <r>
    <x v="0"/>
    <x v="0"/>
    <x v="0"/>
    <n v="7"/>
    <x v="1"/>
    <n v="3"/>
    <n v="7"/>
    <x v="6"/>
    <n v="10"/>
    <n v="0"/>
  </r>
  <r>
    <x v="0"/>
    <x v="0"/>
    <x v="0"/>
    <n v="7"/>
    <x v="1"/>
    <n v="3"/>
    <n v="8"/>
    <x v="6"/>
    <n v="11"/>
    <n v="0"/>
  </r>
  <r>
    <x v="0"/>
    <x v="0"/>
    <x v="0"/>
    <n v="7"/>
    <x v="1"/>
    <n v="3"/>
    <n v="9"/>
    <x v="6"/>
    <n v="11"/>
    <n v="0"/>
  </r>
  <r>
    <x v="0"/>
    <x v="0"/>
    <x v="0"/>
    <n v="7"/>
    <x v="1"/>
    <n v="3"/>
    <n v="10"/>
    <x v="6"/>
    <n v="13"/>
    <n v="0"/>
  </r>
  <r>
    <x v="0"/>
    <x v="0"/>
    <x v="0"/>
    <n v="8"/>
    <x v="2"/>
    <n v="3"/>
    <n v="1"/>
    <x v="6"/>
    <n v="12"/>
    <n v="0"/>
  </r>
  <r>
    <x v="0"/>
    <x v="0"/>
    <x v="0"/>
    <n v="8"/>
    <x v="2"/>
    <n v="3"/>
    <n v="2"/>
    <x v="6"/>
    <n v="12"/>
    <n v="0"/>
  </r>
  <r>
    <x v="0"/>
    <x v="0"/>
    <x v="0"/>
    <n v="8"/>
    <x v="2"/>
    <n v="3"/>
    <n v="3"/>
    <x v="6"/>
    <n v="11"/>
    <n v="0"/>
  </r>
  <r>
    <x v="0"/>
    <x v="0"/>
    <x v="0"/>
    <n v="8"/>
    <x v="2"/>
    <n v="3"/>
    <n v="4"/>
    <x v="6"/>
    <n v="12"/>
    <n v="0"/>
  </r>
  <r>
    <x v="0"/>
    <x v="0"/>
    <x v="0"/>
    <n v="8"/>
    <x v="2"/>
    <n v="3"/>
    <n v="5"/>
    <x v="6"/>
    <n v="11"/>
    <n v="0"/>
  </r>
  <r>
    <x v="0"/>
    <x v="0"/>
    <x v="0"/>
    <n v="8"/>
    <x v="2"/>
    <n v="3"/>
    <n v="6"/>
    <x v="6"/>
    <n v="11"/>
    <n v="0"/>
  </r>
  <r>
    <x v="0"/>
    <x v="0"/>
    <x v="0"/>
    <n v="8"/>
    <x v="2"/>
    <n v="3"/>
    <n v="7"/>
    <x v="6"/>
    <n v="11"/>
    <n v="0"/>
  </r>
  <r>
    <x v="0"/>
    <x v="0"/>
    <x v="0"/>
    <n v="8"/>
    <x v="2"/>
    <n v="3"/>
    <n v="8"/>
    <x v="6"/>
    <n v="11"/>
    <n v="0"/>
  </r>
  <r>
    <x v="0"/>
    <x v="0"/>
    <x v="0"/>
    <n v="8"/>
    <x v="2"/>
    <n v="3"/>
    <n v="9"/>
    <x v="6"/>
    <n v="11"/>
    <n v="0"/>
  </r>
  <r>
    <x v="0"/>
    <x v="0"/>
    <x v="0"/>
    <n v="8"/>
    <x v="2"/>
    <n v="3"/>
    <n v="10"/>
    <x v="6"/>
    <n v="11"/>
    <n v="0"/>
  </r>
  <r>
    <x v="0"/>
    <x v="0"/>
    <x v="0"/>
    <n v="9"/>
    <x v="0"/>
    <n v="3"/>
    <n v="1"/>
    <x v="6"/>
    <n v="12"/>
    <n v="0"/>
  </r>
  <r>
    <x v="0"/>
    <x v="0"/>
    <x v="0"/>
    <n v="9"/>
    <x v="0"/>
    <n v="3"/>
    <n v="2"/>
    <x v="6"/>
    <n v="12"/>
    <n v="0"/>
  </r>
  <r>
    <x v="0"/>
    <x v="0"/>
    <x v="0"/>
    <n v="9"/>
    <x v="0"/>
    <n v="3"/>
    <n v="3"/>
    <x v="6"/>
    <n v="12"/>
    <n v="0"/>
  </r>
  <r>
    <x v="0"/>
    <x v="0"/>
    <x v="0"/>
    <n v="9"/>
    <x v="0"/>
    <n v="3"/>
    <n v="4"/>
    <x v="6"/>
    <n v="11"/>
    <n v="0"/>
  </r>
  <r>
    <x v="0"/>
    <x v="0"/>
    <x v="0"/>
    <n v="9"/>
    <x v="0"/>
    <n v="3"/>
    <n v="5"/>
    <x v="6"/>
    <n v="12"/>
    <n v="0"/>
  </r>
  <r>
    <x v="0"/>
    <x v="0"/>
    <x v="0"/>
    <n v="9"/>
    <x v="0"/>
    <n v="3"/>
    <n v="6"/>
    <x v="6"/>
    <n v="11"/>
    <n v="0"/>
  </r>
  <r>
    <x v="0"/>
    <x v="0"/>
    <x v="0"/>
    <n v="9"/>
    <x v="0"/>
    <n v="3"/>
    <n v="7"/>
    <x v="6"/>
    <n v="11"/>
    <n v="0"/>
  </r>
  <r>
    <x v="0"/>
    <x v="0"/>
    <x v="0"/>
    <n v="9"/>
    <x v="0"/>
    <n v="3"/>
    <n v="8"/>
    <x v="6"/>
    <n v="12"/>
    <n v="0"/>
  </r>
  <r>
    <x v="0"/>
    <x v="0"/>
    <x v="0"/>
    <n v="9"/>
    <x v="0"/>
    <n v="3"/>
    <n v="9"/>
    <x v="6"/>
    <n v="12"/>
    <n v="0"/>
  </r>
  <r>
    <x v="0"/>
    <x v="0"/>
    <x v="0"/>
    <n v="9"/>
    <x v="0"/>
    <n v="3"/>
    <n v="10"/>
    <x v="6"/>
    <n v="11"/>
    <n v="0"/>
  </r>
  <r>
    <x v="0"/>
    <x v="0"/>
    <x v="0"/>
    <n v="1"/>
    <x v="0"/>
    <n v="1"/>
    <n v="1"/>
    <x v="7"/>
    <n v="14"/>
    <n v="0"/>
  </r>
  <r>
    <x v="0"/>
    <x v="0"/>
    <x v="0"/>
    <n v="1"/>
    <x v="0"/>
    <n v="1"/>
    <n v="2"/>
    <x v="7"/>
    <n v="14"/>
    <n v="0"/>
  </r>
  <r>
    <x v="0"/>
    <x v="0"/>
    <x v="0"/>
    <n v="1"/>
    <x v="0"/>
    <n v="1"/>
    <n v="3"/>
    <x v="7"/>
    <n v="13"/>
    <n v="0"/>
  </r>
  <r>
    <x v="0"/>
    <x v="0"/>
    <x v="0"/>
    <n v="1"/>
    <x v="0"/>
    <n v="1"/>
    <n v="4"/>
    <x v="7"/>
    <n v="13"/>
    <n v="0"/>
  </r>
  <r>
    <x v="0"/>
    <x v="0"/>
    <x v="0"/>
    <n v="1"/>
    <x v="0"/>
    <n v="1"/>
    <n v="5"/>
    <x v="7"/>
    <n v="13"/>
    <n v="0"/>
  </r>
  <r>
    <x v="0"/>
    <x v="0"/>
    <x v="0"/>
    <n v="1"/>
    <x v="0"/>
    <n v="1"/>
    <n v="6"/>
    <x v="7"/>
    <n v="14"/>
    <n v="0"/>
  </r>
  <r>
    <x v="0"/>
    <x v="0"/>
    <x v="0"/>
    <n v="1"/>
    <x v="0"/>
    <n v="1"/>
    <n v="7"/>
    <x v="7"/>
    <n v="14"/>
    <n v="0"/>
  </r>
  <r>
    <x v="0"/>
    <x v="0"/>
    <x v="0"/>
    <n v="1"/>
    <x v="0"/>
    <n v="1"/>
    <n v="8"/>
    <x v="7"/>
    <n v="14"/>
    <n v="0"/>
  </r>
  <r>
    <x v="0"/>
    <x v="0"/>
    <x v="0"/>
    <n v="1"/>
    <x v="0"/>
    <n v="1"/>
    <n v="9"/>
    <x v="7"/>
    <n v="14"/>
    <n v="0"/>
  </r>
  <r>
    <x v="0"/>
    <x v="0"/>
    <x v="0"/>
    <n v="1"/>
    <x v="0"/>
    <n v="1"/>
    <n v="10"/>
    <x v="7"/>
    <n v="13"/>
    <n v="0"/>
  </r>
  <r>
    <x v="0"/>
    <x v="0"/>
    <x v="0"/>
    <n v="2"/>
    <x v="1"/>
    <n v="1"/>
    <n v="1"/>
    <x v="7"/>
    <n v="14"/>
    <n v="0"/>
  </r>
  <r>
    <x v="0"/>
    <x v="0"/>
    <x v="0"/>
    <n v="2"/>
    <x v="1"/>
    <n v="1"/>
    <n v="2"/>
    <x v="7"/>
    <n v="13"/>
    <n v="0"/>
  </r>
  <r>
    <x v="0"/>
    <x v="0"/>
    <x v="0"/>
    <n v="2"/>
    <x v="1"/>
    <n v="1"/>
    <n v="3"/>
    <x v="7"/>
    <n v="13"/>
    <n v="0"/>
  </r>
  <r>
    <x v="0"/>
    <x v="0"/>
    <x v="0"/>
    <n v="2"/>
    <x v="1"/>
    <n v="1"/>
    <n v="4"/>
    <x v="7"/>
    <n v="14"/>
    <n v="0"/>
  </r>
  <r>
    <x v="0"/>
    <x v="0"/>
    <x v="0"/>
    <n v="2"/>
    <x v="1"/>
    <n v="1"/>
    <n v="5"/>
    <x v="7"/>
    <n v="13"/>
    <n v="0"/>
  </r>
  <r>
    <x v="0"/>
    <x v="0"/>
    <x v="0"/>
    <n v="2"/>
    <x v="1"/>
    <n v="1"/>
    <n v="6"/>
    <x v="7"/>
    <n v="13"/>
    <n v="0"/>
  </r>
  <r>
    <x v="0"/>
    <x v="0"/>
    <x v="0"/>
    <n v="2"/>
    <x v="1"/>
    <n v="1"/>
    <n v="7"/>
    <x v="7"/>
    <n v="14"/>
    <n v="0"/>
  </r>
  <r>
    <x v="0"/>
    <x v="0"/>
    <x v="0"/>
    <n v="2"/>
    <x v="1"/>
    <n v="1"/>
    <n v="8"/>
    <x v="7"/>
    <n v="13"/>
    <n v="0"/>
  </r>
  <r>
    <x v="0"/>
    <x v="0"/>
    <x v="0"/>
    <n v="2"/>
    <x v="1"/>
    <n v="1"/>
    <n v="9"/>
    <x v="7"/>
    <n v="14"/>
    <n v="0"/>
  </r>
  <r>
    <x v="0"/>
    <x v="0"/>
    <x v="0"/>
    <n v="2"/>
    <x v="1"/>
    <n v="1"/>
    <n v="10"/>
    <x v="7"/>
    <n v="13"/>
    <n v="0"/>
  </r>
  <r>
    <x v="0"/>
    <x v="0"/>
    <x v="0"/>
    <n v="3"/>
    <x v="2"/>
    <n v="1"/>
    <n v="1"/>
    <x v="7"/>
    <n v="14"/>
    <n v="0"/>
  </r>
  <r>
    <x v="0"/>
    <x v="0"/>
    <x v="0"/>
    <n v="3"/>
    <x v="2"/>
    <n v="1"/>
    <n v="2"/>
    <x v="7"/>
    <n v="14"/>
    <n v="0"/>
  </r>
  <r>
    <x v="0"/>
    <x v="0"/>
    <x v="0"/>
    <n v="3"/>
    <x v="2"/>
    <n v="1"/>
    <n v="3"/>
    <x v="7"/>
    <n v="14"/>
    <n v="0"/>
  </r>
  <r>
    <x v="0"/>
    <x v="0"/>
    <x v="0"/>
    <n v="3"/>
    <x v="2"/>
    <n v="1"/>
    <n v="4"/>
    <x v="7"/>
    <n v="13"/>
    <n v="0"/>
  </r>
  <r>
    <x v="0"/>
    <x v="0"/>
    <x v="0"/>
    <n v="3"/>
    <x v="2"/>
    <n v="1"/>
    <n v="5"/>
    <x v="7"/>
    <n v="14"/>
    <n v="0"/>
  </r>
  <r>
    <x v="0"/>
    <x v="0"/>
    <x v="0"/>
    <n v="3"/>
    <x v="2"/>
    <n v="1"/>
    <n v="6"/>
    <x v="7"/>
    <n v="14"/>
    <n v="0"/>
  </r>
  <r>
    <x v="0"/>
    <x v="0"/>
    <x v="0"/>
    <n v="3"/>
    <x v="2"/>
    <n v="1"/>
    <n v="7"/>
    <x v="7"/>
    <n v="13"/>
    <n v="0"/>
  </r>
  <r>
    <x v="0"/>
    <x v="0"/>
    <x v="0"/>
    <n v="3"/>
    <x v="2"/>
    <n v="1"/>
    <n v="8"/>
    <x v="7"/>
    <n v="13"/>
    <n v="0"/>
  </r>
  <r>
    <x v="0"/>
    <x v="0"/>
    <x v="0"/>
    <n v="3"/>
    <x v="2"/>
    <n v="1"/>
    <n v="9"/>
    <x v="7"/>
    <n v="15"/>
    <n v="0"/>
  </r>
  <r>
    <x v="0"/>
    <x v="0"/>
    <x v="0"/>
    <n v="3"/>
    <x v="2"/>
    <n v="1"/>
    <n v="10"/>
    <x v="7"/>
    <n v="14"/>
    <n v="0"/>
  </r>
  <r>
    <x v="0"/>
    <x v="0"/>
    <x v="0"/>
    <n v="4"/>
    <x v="2"/>
    <n v="2"/>
    <n v="1"/>
    <x v="7"/>
    <n v="14"/>
    <n v="0"/>
  </r>
  <r>
    <x v="0"/>
    <x v="0"/>
    <x v="0"/>
    <n v="4"/>
    <x v="2"/>
    <n v="2"/>
    <n v="2"/>
    <x v="7"/>
    <n v="13"/>
    <n v="0"/>
  </r>
  <r>
    <x v="0"/>
    <x v="0"/>
    <x v="0"/>
    <n v="4"/>
    <x v="2"/>
    <n v="2"/>
    <n v="3"/>
    <x v="7"/>
    <n v="13"/>
    <n v="0"/>
  </r>
  <r>
    <x v="0"/>
    <x v="0"/>
    <x v="0"/>
    <n v="4"/>
    <x v="2"/>
    <n v="2"/>
    <n v="4"/>
    <x v="7"/>
    <n v="14"/>
    <n v="0"/>
  </r>
  <r>
    <x v="0"/>
    <x v="0"/>
    <x v="0"/>
    <n v="4"/>
    <x v="2"/>
    <n v="2"/>
    <n v="5"/>
    <x v="7"/>
    <n v="14"/>
    <n v="0"/>
  </r>
  <r>
    <x v="0"/>
    <x v="0"/>
    <x v="0"/>
    <n v="4"/>
    <x v="2"/>
    <n v="2"/>
    <n v="6"/>
    <x v="7"/>
    <n v="13"/>
    <n v="0"/>
  </r>
  <r>
    <x v="0"/>
    <x v="0"/>
    <x v="0"/>
    <n v="4"/>
    <x v="2"/>
    <n v="2"/>
    <n v="7"/>
    <x v="7"/>
    <n v="12"/>
    <n v="0"/>
  </r>
  <r>
    <x v="0"/>
    <x v="0"/>
    <x v="0"/>
    <n v="4"/>
    <x v="2"/>
    <n v="2"/>
    <n v="8"/>
    <x v="7"/>
    <n v="13"/>
    <n v="0"/>
  </r>
  <r>
    <x v="0"/>
    <x v="0"/>
    <x v="0"/>
    <n v="4"/>
    <x v="2"/>
    <n v="2"/>
    <n v="9"/>
    <x v="7"/>
    <n v="13"/>
    <n v="0"/>
  </r>
  <r>
    <x v="0"/>
    <x v="0"/>
    <x v="0"/>
    <n v="4"/>
    <x v="2"/>
    <n v="2"/>
    <n v="10"/>
    <x v="7"/>
    <n v="13"/>
    <n v="0"/>
  </r>
  <r>
    <x v="0"/>
    <x v="0"/>
    <x v="0"/>
    <n v="5"/>
    <x v="0"/>
    <n v="2"/>
    <n v="1"/>
    <x v="7"/>
    <n v="13"/>
    <n v="0"/>
  </r>
  <r>
    <x v="0"/>
    <x v="0"/>
    <x v="0"/>
    <n v="5"/>
    <x v="0"/>
    <n v="2"/>
    <n v="2"/>
    <x v="7"/>
    <n v="14"/>
    <n v="0"/>
  </r>
  <r>
    <x v="0"/>
    <x v="0"/>
    <x v="0"/>
    <n v="5"/>
    <x v="0"/>
    <n v="2"/>
    <n v="3"/>
    <x v="7"/>
    <n v="13"/>
    <n v="0"/>
  </r>
  <r>
    <x v="0"/>
    <x v="0"/>
    <x v="0"/>
    <n v="5"/>
    <x v="0"/>
    <n v="2"/>
    <n v="4"/>
    <x v="7"/>
    <n v="13"/>
    <n v="0"/>
  </r>
  <r>
    <x v="0"/>
    <x v="0"/>
    <x v="0"/>
    <n v="5"/>
    <x v="0"/>
    <n v="2"/>
    <n v="5"/>
    <x v="7"/>
    <n v="13"/>
    <n v="0"/>
  </r>
  <r>
    <x v="0"/>
    <x v="0"/>
    <x v="0"/>
    <n v="5"/>
    <x v="0"/>
    <n v="2"/>
    <n v="6"/>
    <x v="7"/>
    <n v="14"/>
    <n v="0"/>
  </r>
  <r>
    <x v="0"/>
    <x v="0"/>
    <x v="0"/>
    <n v="5"/>
    <x v="0"/>
    <n v="2"/>
    <n v="7"/>
    <x v="7"/>
    <n v="14"/>
    <n v="0"/>
  </r>
  <r>
    <x v="0"/>
    <x v="0"/>
    <x v="0"/>
    <n v="5"/>
    <x v="0"/>
    <n v="2"/>
    <n v="8"/>
    <x v="7"/>
    <n v="14"/>
    <n v="0"/>
  </r>
  <r>
    <x v="0"/>
    <x v="0"/>
    <x v="0"/>
    <n v="5"/>
    <x v="0"/>
    <n v="2"/>
    <n v="9"/>
    <x v="7"/>
    <n v="14"/>
    <n v="0"/>
  </r>
  <r>
    <x v="0"/>
    <x v="0"/>
    <x v="0"/>
    <n v="5"/>
    <x v="0"/>
    <n v="2"/>
    <n v="10"/>
    <x v="7"/>
    <n v="14"/>
    <n v="0"/>
  </r>
  <r>
    <x v="0"/>
    <x v="0"/>
    <x v="0"/>
    <n v="6"/>
    <x v="1"/>
    <n v="2"/>
    <n v="1"/>
    <x v="7"/>
    <n v="14"/>
    <n v="0"/>
  </r>
  <r>
    <x v="0"/>
    <x v="0"/>
    <x v="0"/>
    <n v="6"/>
    <x v="1"/>
    <n v="2"/>
    <n v="2"/>
    <x v="7"/>
    <n v="13"/>
    <n v="0"/>
  </r>
  <r>
    <x v="0"/>
    <x v="0"/>
    <x v="0"/>
    <n v="6"/>
    <x v="1"/>
    <n v="2"/>
    <n v="3"/>
    <x v="7"/>
    <n v="13"/>
    <n v="0"/>
  </r>
  <r>
    <x v="0"/>
    <x v="0"/>
    <x v="0"/>
    <n v="6"/>
    <x v="1"/>
    <n v="2"/>
    <n v="4"/>
    <x v="7"/>
    <n v="13"/>
    <n v="0"/>
  </r>
  <r>
    <x v="0"/>
    <x v="0"/>
    <x v="0"/>
    <n v="6"/>
    <x v="1"/>
    <n v="2"/>
    <n v="5"/>
    <x v="7"/>
    <n v="14"/>
    <n v="0"/>
  </r>
  <r>
    <x v="0"/>
    <x v="0"/>
    <x v="0"/>
    <n v="6"/>
    <x v="1"/>
    <n v="2"/>
    <n v="6"/>
    <x v="7"/>
    <n v="14"/>
    <n v="0"/>
  </r>
  <r>
    <x v="0"/>
    <x v="0"/>
    <x v="0"/>
    <n v="6"/>
    <x v="1"/>
    <n v="2"/>
    <n v="7"/>
    <x v="7"/>
    <n v="14"/>
    <n v="0"/>
  </r>
  <r>
    <x v="0"/>
    <x v="0"/>
    <x v="0"/>
    <n v="6"/>
    <x v="1"/>
    <n v="2"/>
    <n v="8"/>
    <x v="7"/>
    <n v="13"/>
    <n v="0"/>
  </r>
  <r>
    <x v="0"/>
    <x v="0"/>
    <x v="0"/>
    <n v="6"/>
    <x v="1"/>
    <n v="2"/>
    <n v="9"/>
    <x v="7"/>
    <n v="14"/>
    <n v="0"/>
  </r>
  <r>
    <x v="0"/>
    <x v="0"/>
    <x v="0"/>
    <n v="6"/>
    <x v="1"/>
    <n v="2"/>
    <n v="10"/>
    <x v="7"/>
    <n v="14"/>
    <n v="0"/>
  </r>
  <r>
    <x v="0"/>
    <x v="0"/>
    <x v="0"/>
    <n v="7"/>
    <x v="1"/>
    <n v="3"/>
    <n v="1"/>
    <x v="7"/>
    <n v="13"/>
    <n v="0"/>
  </r>
  <r>
    <x v="0"/>
    <x v="0"/>
    <x v="0"/>
    <n v="7"/>
    <x v="1"/>
    <n v="3"/>
    <n v="2"/>
    <x v="7"/>
    <n v="14"/>
    <n v="0"/>
  </r>
  <r>
    <x v="0"/>
    <x v="0"/>
    <x v="0"/>
    <n v="7"/>
    <x v="1"/>
    <n v="3"/>
    <n v="3"/>
    <x v="7"/>
    <n v="14"/>
    <n v="0"/>
  </r>
  <r>
    <x v="0"/>
    <x v="0"/>
    <x v="0"/>
    <n v="7"/>
    <x v="1"/>
    <n v="3"/>
    <n v="4"/>
    <x v="7"/>
    <n v="12"/>
    <n v="0"/>
  </r>
  <r>
    <x v="0"/>
    <x v="0"/>
    <x v="0"/>
    <n v="7"/>
    <x v="1"/>
    <n v="3"/>
    <n v="5"/>
    <x v="7"/>
    <n v="14"/>
    <n v="0"/>
  </r>
  <r>
    <x v="0"/>
    <x v="0"/>
    <x v="0"/>
    <n v="7"/>
    <x v="1"/>
    <n v="3"/>
    <n v="6"/>
    <x v="7"/>
    <n v="13"/>
    <n v="0"/>
  </r>
  <r>
    <x v="0"/>
    <x v="0"/>
    <x v="0"/>
    <n v="7"/>
    <x v="1"/>
    <n v="3"/>
    <n v="7"/>
    <x v="7"/>
    <n v="12"/>
    <n v="0"/>
  </r>
  <r>
    <x v="0"/>
    <x v="0"/>
    <x v="0"/>
    <n v="7"/>
    <x v="1"/>
    <n v="3"/>
    <n v="8"/>
    <x v="7"/>
    <n v="13"/>
    <n v="0"/>
  </r>
  <r>
    <x v="0"/>
    <x v="0"/>
    <x v="0"/>
    <n v="7"/>
    <x v="1"/>
    <n v="3"/>
    <n v="9"/>
    <x v="7"/>
    <n v="14"/>
    <n v="0"/>
  </r>
  <r>
    <x v="0"/>
    <x v="0"/>
    <x v="0"/>
    <n v="7"/>
    <x v="1"/>
    <n v="3"/>
    <n v="10"/>
    <x v="7"/>
    <n v="15"/>
    <n v="0"/>
  </r>
  <r>
    <x v="0"/>
    <x v="0"/>
    <x v="0"/>
    <n v="8"/>
    <x v="2"/>
    <n v="3"/>
    <n v="1"/>
    <x v="7"/>
    <n v="13"/>
    <n v="0"/>
  </r>
  <r>
    <x v="0"/>
    <x v="0"/>
    <x v="0"/>
    <n v="8"/>
    <x v="2"/>
    <n v="3"/>
    <n v="2"/>
    <x v="7"/>
    <n v="14"/>
    <n v="0"/>
  </r>
  <r>
    <x v="0"/>
    <x v="0"/>
    <x v="0"/>
    <n v="8"/>
    <x v="2"/>
    <n v="3"/>
    <n v="3"/>
    <x v="7"/>
    <n v="13"/>
    <n v="0"/>
  </r>
  <r>
    <x v="0"/>
    <x v="0"/>
    <x v="0"/>
    <n v="8"/>
    <x v="2"/>
    <n v="3"/>
    <n v="4"/>
    <x v="7"/>
    <n v="14"/>
    <n v="0"/>
  </r>
  <r>
    <x v="0"/>
    <x v="0"/>
    <x v="0"/>
    <n v="8"/>
    <x v="2"/>
    <n v="3"/>
    <n v="5"/>
    <x v="7"/>
    <n v="13"/>
    <n v="0"/>
  </r>
  <r>
    <x v="0"/>
    <x v="0"/>
    <x v="0"/>
    <n v="8"/>
    <x v="2"/>
    <n v="3"/>
    <n v="6"/>
    <x v="7"/>
    <n v="14"/>
    <n v="0"/>
  </r>
  <r>
    <x v="0"/>
    <x v="0"/>
    <x v="0"/>
    <n v="8"/>
    <x v="2"/>
    <n v="3"/>
    <n v="7"/>
    <x v="7"/>
    <n v="13"/>
    <n v="0"/>
  </r>
  <r>
    <x v="0"/>
    <x v="0"/>
    <x v="0"/>
    <n v="8"/>
    <x v="2"/>
    <n v="3"/>
    <n v="8"/>
    <x v="7"/>
    <n v="13"/>
    <n v="0"/>
  </r>
  <r>
    <x v="0"/>
    <x v="0"/>
    <x v="0"/>
    <n v="8"/>
    <x v="2"/>
    <n v="3"/>
    <n v="9"/>
    <x v="7"/>
    <n v="13"/>
    <n v="0"/>
  </r>
  <r>
    <x v="0"/>
    <x v="0"/>
    <x v="0"/>
    <n v="8"/>
    <x v="2"/>
    <n v="3"/>
    <n v="10"/>
    <x v="7"/>
    <n v="14"/>
    <n v="0"/>
  </r>
  <r>
    <x v="0"/>
    <x v="0"/>
    <x v="0"/>
    <n v="9"/>
    <x v="0"/>
    <n v="3"/>
    <n v="1"/>
    <x v="7"/>
    <n v="13"/>
    <n v="0"/>
  </r>
  <r>
    <x v="0"/>
    <x v="0"/>
    <x v="0"/>
    <n v="9"/>
    <x v="0"/>
    <n v="3"/>
    <n v="2"/>
    <x v="7"/>
    <n v="14"/>
    <n v="0"/>
  </r>
  <r>
    <x v="0"/>
    <x v="0"/>
    <x v="0"/>
    <n v="9"/>
    <x v="0"/>
    <n v="3"/>
    <n v="3"/>
    <x v="7"/>
    <n v="14"/>
    <n v="0"/>
  </r>
  <r>
    <x v="0"/>
    <x v="0"/>
    <x v="0"/>
    <n v="9"/>
    <x v="0"/>
    <n v="3"/>
    <n v="4"/>
    <x v="7"/>
    <n v="13"/>
    <n v="0"/>
  </r>
  <r>
    <x v="0"/>
    <x v="0"/>
    <x v="0"/>
    <n v="9"/>
    <x v="0"/>
    <n v="3"/>
    <n v="5"/>
    <x v="7"/>
    <n v="14"/>
    <n v="0"/>
  </r>
  <r>
    <x v="0"/>
    <x v="0"/>
    <x v="0"/>
    <n v="9"/>
    <x v="0"/>
    <n v="3"/>
    <n v="6"/>
    <x v="7"/>
    <n v="13"/>
    <n v="0"/>
  </r>
  <r>
    <x v="0"/>
    <x v="0"/>
    <x v="0"/>
    <n v="9"/>
    <x v="0"/>
    <n v="3"/>
    <n v="7"/>
    <x v="7"/>
    <n v="13"/>
    <n v="0"/>
  </r>
  <r>
    <x v="0"/>
    <x v="0"/>
    <x v="0"/>
    <n v="9"/>
    <x v="0"/>
    <n v="3"/>
    <n v="8"/>
    <x v="7"/>
    <n v="14"/>
    <n v="0"/>
  </r>
  <r>
    <x v="0"/>
    <x v="0"/>
    <x v="0"/>
    <n v="9"/>
    <x v="0"/>
    <n v="3"/>
    <n v="9"/>
    <x v="7"/>
    <n v="13"/>
    <n v="0"/>
  </r>
  <r>
    <x v="0"/>
    <x v="0"/>
    <x v="0"/>
    <n v="9"/>
    <x v="0"/>
    <n v="3"/>
    <n v="10"/>
    <x v="7"/>
    <n v="14"/>
    <n v="0"/>
  </r>
  <r>
    <x v="0"/>
    <x v="0"/>
    <x v="0"/>
    <n v="1"/>
    <x v="0"/>
    <n v="1"/>
    <n v="1"/>
    <x v="8"/>
    <n v="16"/>
    <n v="0"/>
  </r>
  <r>
    <x v="0"/>
    <x v="0"/>
    <x v="0"/>
    <n v="1"/>
    <x v="0"/>
    <n v="1"/>
    <n v="2"/>
    <x v="8"/>
    <n v="16"/>
    <n v="0"/>
  </r>
  <r>
    <x v="0"/>
    <x v="0"/>
    <x v="0"/>
    <n v="1"/>
    <x v="0"/>
    <n v="1"/>
    <n v="3"/>
    <x v="8"/>
    <m/>
    <n v="0"/>
  </r>
  <r>
    <x v="0"/>
    <x v="0"/>
    <x v="0"/>
    <n v="1"/>
    <x v="0"/>
    <n v="1"/>
    <n v="4"/>
    <x v="8"/>
    <n v="15"/>
    <n v="0"/>
  </r>
  <r>
    <x v="0"/>
    <x v="0"/>
    <x v="0"/>
    <n v="1"/>
    <x v="0"/>
    <n v="1"/>
    <n v="5"/>
    <x v="8"/>
    <n v="16"/>
    <n v="0"/>
  </r>
  <r>
    <x v="0"/>
    <x v="0"/>
    <x v="0"/>
    <n v="1"/>
    <x v="0"/>
    <n v="1"/>
    <n v="6"/>
    <x v="8"/>
    <n v="16"/>
    <n v="0"/>
  </r>
  <r>
    <x v="0"/>
    <x v="0"/>
    <x v="0"/>
    <n v="1"/>
    <x v="0"/>
    <n v="1"/>
    <n v="7"/>
    <x v="8"/>
    <n v="16"/>
    <n v="0"/>
  </r>
  <r>
    <x v="0"/>
    <x v="0"/>
    <x v="0"/>
    <n v="1"/>
    <x v="0"/>
    <n v="1"/>
    <n v="8"/>
    <x v="8"/>
    <n v="16"/>
    <n v="0"/>
  </r>
  <r>
    <x v="0"/>
    <x v="0"/>
    <x v="0"/>
    <n v="1"/>
    <x v="0"/>
    <n v="1"/>
    <n v="9"/>
    <x v="8"/>
    <n v="16"/>
    <n v="0"/>
  </r>
  <r>
    <x v="0"/>
    <x v="0"/>
    <x v="0"/>
    <n v="1"/>
    <x v="0"/>
    <n v="1"/>
    <n v="10"/>
    <x v="8"/>
    <n v="15"/>
    <n v="0"/>
  </r>
  <r>
    <x v="0"/>
    <x v="0"/>
    <x v="0"/>
    <n v="2"/>
    <x v="1"/>
    <n v="1"/>
    <n v="1"/>
    <x v="8"/>
    <n v="16"/>
    <n v="0"/>
  </r>
  <r>
    <x v="0"/>
    <x v="0"/>
    <x v="0"/>
    <n v="2"/>
    <x v="1"/>
    <n v="1"/>
    <n v="2"/>
    <x v="8"/>
    <n v="16"/>
    <n v="0"/>
  </r>
  <r>
    <x v="0"/>
    <x v="0"/>
    <x v="0"/>
    <n v="2"/>
    <x v="1"/>
    <n v="1"/>
    <n v="3"/>
    <x v="8"/>
    <n v="16"/>
    <n v="0"/>
  </r>
  <r>
    <x v="0"/>
    <x v="0"/>
    <x v="0"/>
    <n v="2"/>
    <x v="1"/>
    <n v="1"/>
    <n v="4"/>
    <x v="8"/>
    <n v="17"/>
    <n v="0"/>
  </r>
  <r>
    <x v="0"/>
    <x v="0"/>
    <x v="0"/>
    <n v="2"/>
    <x v="1"/>
    <n v="1"/>
    <n v="5"/>
    <x v="8"/>
    <n v="16"/>
    <n v="0"/>
  </r>
  <r>
    <x v="0"/>
    <x v="0"/>
    <x v="0"/>
    <n v="2"/>
    <x v="1"/>
    <n v="1"/>
    <n v="6"/>
    <x v="8"/>
    <n v="17"/>
    <n v="0"/>
  </r>
  <r>
    <x v="0"/>
    <x v="0"/>
    <x v="0"/>
    <n v="2"/>
    <x v="1"/>
    <n v="1"/>
    <n v="7"/>
    <x v="8"/>
    <n v="16"/>
    <n v="0"/>
  </r>
  <r>
    <x v="0"/>
    <x v="0"/>
    <x v="0"/>
    <n v="2"/>
    <x v="1"/>
    <n v="1"/>
    <n v="8"/>
    <x v="8"/>
    <n v="16"/>
    <n v="0"/>
  </r>
  <r>
    <x v="0"/>
    <x v="0"/>
    <x v="0"/>
    <n v="2"/>
    <x v="1"/>
    <n v="1"/>
    <n v="9"/>
    <x v="8"/>
    <n v="17"/>
    <n v="0"/>
  </r>
  <r>
    <x v="0"/>
    <x v="0"/>
    <x v="0"/>
    <n v="2"/>
    <x v="1"/>
    <n v="1"/>
    <n v="10"/>
    <x v="8"/>
    <n v="16"/>
    <n v="0"/>
  </r>
  <r>
    <x v="0"/>
    <x v="0"/>
    <x v="0"/>
    <n v="3"/>
    <x v="2"/>
    <n v="1"/>
    <n v="1"/>
    <x v="8"/>
    <n v="17"/>
    <n v="0"/>
  </r>
  <r>
    <x v="0"/>
    <x v="0"/>
    <x v="0"/>
    <n v="3"/>
    <x v="2"/>
    <n v="1"/>
    <n v="2"/>
    <x v="8"/>
    <n v="16"/>
    <n v="0"/>
  </r>
  <r>
    <x v="0"/>
    <x v="0"/>
    <x v="0"/>
    <n v="3"/>
    <x v="2"/>
    <n v="1"/>
    <n v="3"/>
    <x v="8"/>
    <n v="17"/>
    <n v="0"/>
  </r>
  <r>
    <x v="0"/>
    <x v="0"/>
    <x v="0"/>
    <n v="3"/>
    <x v="2"/>
    <n v="1"/>
    <n v="4"/>
    <x v="8"/>
    <n v="14"/>
    <n v="0"/>
  </r>
  <r>
    <x v="0"/>
    <x v="0"/>
    <x v="0"/>
    <n v="3"/>
    <x v="2"/>
    <n v="1"/>
    <n v="5"/>
    <x v="8"/>
    <n v="16"/>
    <n v="0"/>
  </r>
  <r>
    <x v="0"/>
    <x v="0"/>
    <x v="0"/>
    <n v="3"/>
    <x v="2"/>
    <n v="1"/>
    <n v="6"/>
    <x v="8"/>
    <n v="16"/>
    <n v="0"/>
  </r>
  <r>
    <x v="0"/>
    <x v="0"/>
    <x v="0"/>
    <n v="3"/>
    <x v="2"/>
    <n v="1"/>
    <n v="7"/>
    <x v="8"/>
    <n v="16"/>
    <n v="0"/>
  </r>
  <r>
    <x v="0"/>
    <x v="0"/>
    <x v="0"/>
    <n v="3"/>
    <x v="2"/>
    <n v="1"/>
    <n v="8"/>
    <x v="8"/>
    <n v="16"/>
    <n v="0"/>
  </r>
  <r>
    <x v="0"/>
    <x v="0"/>
    <x v="0"/>
    <n v="3"/>
    <x v="2"/>
    <n v="1"/>
    <n v="9"/>
    <x v="8"/>
    <n v="17"/>
    <n v="0"/>
  </r>
  <r>
    <x v="0"/>
    <x v="0"/>
    <x v="0"/>
    <n v="3"/>
    <x v="2"/>
    <n v="1"/>
    <n v="10"/>
    <x v="8"/>
    <n v="17"/>
    <n v="0"/>
  </r>
  <r>
    <x v="0"/>
    <x v="0"/>
    <x v="0"/>
    <n v="4"/>
    <x v="2"/>
    <n v="2"/>
    <n v="1"/>
    <x v="8"/>
    <n v="16"/>
    <n v="0"/>
  </r>
  <r>
    <x v="0"/>
    <x v="0"/>
    <x v="0"/>
    <n v="4"/>
    <x v="2"/>
    <n v="2"/>
    <n v="2"/>
    <x v="8"/>
    <n v="15"/>
    <n v="1"/>
  </r>
  <r>
    <x v="0"/>
    <x v="0"/>
    <x v="0"/>
    <n v="4"/>
    <x v="2"/>
    <n v="2"/>
    <n v="3"/>
    <x v="8"/>
    <n v="16"/>
    <n v="0"/>
  </r>
  <r>
    <x v="0"/>
    <x v="0"/>
    <x v="0"/>
    <n v="4"/>
    <x v="2"/>
    <n v="2"/>
    <n v="4"/>
    <x v="8"/>
    <n v="16"/>
    <n v="0"/>
  </r>
  <r>
    <x v="0"/>
    <x v="0"/>
    <x v="0"/>
    <n v="4"/>
    <x v="2"/>
    <n v="2"/>
    <n v="5"/>
    <x v="8"/>
    <n v="16"/>
    <n v="0"/>
  </r>
  <r>
    <x v="0"/>
    <x v="0"/>
    <x v="0"/>
    <n v="4"/>
    <x v="2"/>
    <n v="2"/>
    <n v="6"/>
    <x v="8"/>
    <n v="16"/>
    <n v="0"/>
  </r>
  <r>
    <x v="0"/>
    <x v="0"/>
    <x v="0"/>
    <n v="4"/>
    <x v="2"/>
    <n v="2"/>
    <n v="7"/>
    <x v="8"/>
    <n v="15"/>
    <n v="0"/>
  </r>
  <r>
    <x v="0"/>
    <x v="0"/>
    <x v="0"/>
    <n v="4"/>
    <x v="2"/>
    <n v="2"/>
    <n v="8"/>
    <x v="8"/>
    <n v="16"/>
    <n v="0"/>
  </r>
  <r>
    <x v="0"/>
    <x v="0"/>
    <x v="0"/>
    <n v="4"/>
    <x v="2"/>
    <n v="2"/>
    <n v="9"/>
    <x v="8"/>
    <n v="16"/>
    <n v="0"/>
  </r>
  <r>
    <x v="0"/>
    <x v="0"/>
    <x v="0"/>
    <n v="4"/>
    <x v="2"/>
    <n v="2"/>
    <n v="10"/>
    <x v="8"/>
    <n v="15"/>
    <n v="0"/>
  </r>
  <r>
    <x v="0"/>
    <x v="0"/>
    <x v="0"/>
    <n v="5"/>
    <x v="0"/>
    <n v="2"/>
    <n v="1"/>
    <x v="8"/>
    <n v="16"/>
    <n v="0"/>
  </r>
  <r>
    <x v="0"/>
    <x v="0"/>
    <x v="0"/>
    <n v="5"/>
    <x v="0"/>
    <n v="2"/>
    <n v="2"/>
    <x v="8"/>
    <n v="17"/>
    <n v="0"/>
  </r>
  <r>
    <x v="0"/>
    <x v="0"/>
    <x v="0"/>
    <n v="5"/>
    <x v="0"/>
    <n v="2"/>
    <n v="3"/>
    <x v="8"/>
    <n v="16"/>
    <n v="0"/>
  </r>
  <r>
    <x v="0"/>
    <x v="0"/>
    <x v="0"/>
    <n v="5"/>
    <x v="0"/>
    <n v="2"/>
    <n v="4"/>
    <x v="8"/>
    <n v="16"/>
    <n v="0"/>
  </r>
  <r>
    <x v="0"/>
    <x v="0"/>
    <x v="0"/>
    <n v="5"/>
    <x v="0"/>
    <n v="2"/>
    <n v="5"/>
    <x v="8"/>
    <n v="16"/>
    <n v="0"/>
  </r>
  <r>
    <x v="0"/>
    <x v="0"/>
    <x v="0"/>
    <n v="5"/>
    <x v="0"/>
    <n v="2"/>
    <n v="6"/>
    <x v="8"/>
    <n v="16"/>
    <n v="0"/>
  </r>
  <r>
    <x v="0"/>
    <x v="0"/>
    <x v="0"/>
    <n v="5"/>
    <x v="0"/>
    <n v="2"/>
    <n v="7"/>
    <x v="8"/>
    <n v="17"/>
    <n v="0"/>
  </r>
  <r>
    <x v="0"/>
    <x v="0"/>
    <x v="0"/>
    <n v="5"/>
    <x v="0"/>
    <n v="2"/>
    <n v="8"/>
    <x v="8"/>
    <n v="16"/>
    <n v="0"/>
  </r>
  <r>
    <x v="0"/>
    <x v="0"/>
    <x v="0"/>
    <n v="5"/>
    <x v="0"/>
    <n v="2"/>
    <n v="9"/>
    <x v="8"/>
    <n v="14"/>
    <n v="0"/>
  </r>
  <r>
    <x v="0"/>
    <x v="0"/>
    <x v="0"/>
    <n v="5"/>
    <x v="0"/>
    <n v="2"/>
    <n v="10"/>
    <x v="8"/>
    <n v="16"/>
    <n v="0"/>
  </r>
  <r>
    <x v="0"/>
    <x v="0"/>
    <x v="0"/>
    <n v="6"/>
    <x v="1"/>
    <n v="2"/>
    <n v="1"/>
    <x v="8"/>
    <n v="16"/>
    <n v="0"/>
  </r>
  <r>
    <x v="0"/>
    <x v="0"/>
    <x v="0"/>
    <n v="6"/>
    <x v="1"/>
    <n v="2"/>
    <n v="2"/>
    <x v="8"/>
    <n v="16"/>
    <n v="0"/>
  </r>
  <r>
    <x v="0"/>
    <x v="0"/>
    <x v="0"/>
    <n v="6"/>
    <x v="1"/>
    <n v="2"/>
    <n v="3"/>
    <x v="8"/>
    <n v="16"/>
    <n v="0"/>
  </r>
  <r>
    <x v="0"/>
    <x v="0"/>
    <x v="0"/>
    <n v="6"/>
    <x v="1"/>
    <n v="2"/>
    <n v="4"/>
    <x v="8"/>
    <n v="17"/>
    <n v="0"/>
  </r>
  <r>
    <x v="0"/>
    <x v="0"/>
    <x v="0"/>
    <n v="6"/>
    <x v="1"/>
    <n v="2"/>
    <n v="5"/>
    <x v="8"/>
    <n v="17"/>
    <n v="0"/>
  </r>
  <r>
    <x v="0"/>
    <x v="0"/>
    <x v="0"/>
    <n v="6"/>
    <x v="1"/>
    <n v="2"/>
    <n v="6"/>
    <x v="8"/>
    <n v="16"/>
    <n v="0"/>
  </r>
  <r>
    <x v="0"/>
    <x v="0"/>
    <x v="0"/>
    <n v="6"/>
    <x v="1"/>
    <n v="2"/>
    <n v="7"/>
    <x v="8"/>
    <n v="16"/>
    <n v="0"/>
  </r>
  <r>
    <x v="0"/>
    <x v="0"/>
    <x v="0"/>
    <n v="6"/>
    <x v="1"/>
    <n v="2"/>
    <n v="8"/>
    <x v="8"/>
    <n v="16"/>
    <n v="0"/>
  </r>
  <r>
    <x v="0"/>
    <x v="0"/>
    <x v="0"/>
    <n v="6"/>
    <x v="1"/>
    <n v="2"/>
    <n v="9"/>
    <x v="8"/>
    <n v="16"/>
    <n v="0"/>
  </r>
  <r>
    <x v="0"/>
    <x v="0"/>
    <x v="0"/>
    <n v="6"/>
    <x v="1"/>
    <n v="2"/>
    <n v="10"/>
    <x v="8"/>
    <n v="16"/>
    <n v="0"/>
  </r>
  <r>
    <x v="0"/>
    <x v="0"/>
    <x v="0"/>
    <n v="7"/>
    <x v="1"/>
    <n v="3"/>
    <n v="1"/>
    <x v="8"/>
    <n v="16"/>
    <n v="0"/>
  </r>
  <r>
    <x v="0"/>
    <x v="0"/>
    <x v="0"/>
    <n v="7"/>
    <x v="1"/>
    <n v="3"/>
    <n v="2"/>
    <x v="8"/>
    <n v="16"/>
    <n v="0"/>
  </r>
  <r>
    <x v="0"/>
    <x v="0"/>
    <x v="0"/>
    <n v="7"/>
    <x v="1"/>
    <n v="3"/>
    <n v="3"/>
    <x v="8"/>
    <n v="16"/>
    <n v="0"/>
  </r>
  <r>
    <x v="0"/>
    <x v="0"/>
    <x v="0"/>
    <n v="7"/>
    <x v="1"/>
    <n v="3"/>
    <n v="4"/>
    <x v="8"/>
    <m/>
    <n v="0"/>
  </r>
  <r>
    <x v="0"/>
    <x v="0"/>
    <x v="0"/>
    <n v="7"/>
    <x v="1"/>
    <n v="3"/>
    <n v="5"/>
    <x v="8"/>
    <n v="15"/>
    <n v="0"/>
  </r>
  <r>
    <x v="0"/>
    <x v="0"/>
    <x v="0"/>
    <n v="7"/>
    <x v="1"/>
    <n v="3"/>
    <n v="6"/>
    <x v="8"/>
    <n v="16"/>
    <n v="0"/>
  </r>
  <r>
    <x v="0"/>
    <x v="0"/>
    <x v="0"/>
    <n v="7"/>
    <x v="1"/>
    <n v="3"/>
    <n v="7"/>
    <x v="8"/>
    <n v="15"/>
    <n v="0"/>
  </r>
  <r>
    <x v="0"/>
    <x v="0"/>
    <x v="0"/>
    <n v="7"/>
    <x v="1"/>
    <n v="3"/>
    <n v="8"/>
    <x v="8"/>
    <n v="16"/>
    <n v="0"/>
  </r>
  <r>
    <x v="0"/>
    <x v="0"/>
    <x v="0"/>
    <n v="7"/>
    <x v="1"/>
    <n v="3"/>
    <n v="9"/>
    <x v="8"/>
    <n v="16"/>
    <n v="0"/>
  </r>
  <r>
    <x v="0"/>
    <x v="0"/>
    <x v="0"/>
    <n v="7"/>
    <x v="1"/>
    <n v="3"/>
    <n v="10"/>
    <x v="8"/>
    <n v="18"/>
    <n v="0"/>
  </r>
  <r>
    <x v="0"/>
    <x v="0"/>
    <x v="0"/>
    <n v="8"/>
    <x v="2"/>
    <n v="3"/>
    <n v="1"/>
    <x v="8"/>
    <n v="16"/>
    <n v="0"/>
  </r>
  <r>
    <x v="0"/>
    <x v="0"/>
    <x v="0"/>
    <n v="8"/>
    <x v="2"/>
    <n v="3"/>
    <n v="2"/>
    <x v="8"/>
    <n v="15"/>
    <n v="0"/>
  </r>
  <r>
    <x v="0"/>
    <x v="0"/>
    <x v="0"/>
    <n v="8"/>
    <x v="2"/>
    <n v="3"/>
    <n v="3"/>
    <x v="8"/>
    <n v="16"/>
    <n v="0"/>
  </r>
  <r>
    <x v="0"/>
    <x v="0"/>
    <x v="0"/>
    <n v="8"/>
    <x v="2"/>
    <n v="3"/>
    <n v="4"/>
    <x v="8"/>
    <n v="16"/>
    <n v="0"/>
  </r>
  <r>
    <x v="0"/>
    <x v="0"/>
    <x v="0"/>
    <n v="8"/>
    <x v="2"/>
    <n v="3"/>
    <n v="5"/>
    <x v="8"/>
    <n v="16"/>
    <n v="0"/>
  </r>
  <r>
    <x v="0"/>
    <x v="0"/>
    <x v="0"/>
    <n v="8"/>
    <x v="2"/>
    <n v="3"/>
    <n v="6"/>
    <x v="8"/>
    <n v="15"/>
    <n v="0"/>
  </r>
  <r>
    <x v="0"/>
    <x v="0"/>
    <x v="0"/>
    <n v="8"/>
    <x v="2"/>
    <n v="3"/>
    <n v="7"/>
    <x v="8"/>
    <n v="15"/>
    <n v="0"/>
  </r>
  <r>
    <x v="0"/>
    <x v="0"/>
    <x v="0"/>
    <n v="8"/>
    <x v="2"/>
    <n v="3"/>
    <n v="8"/>
    <x v="8"/>
    <n v="15"/>
    <n v="0"/>
  </r>
  <r>
    <x v="0"/>
    <x v="0"/>
    <x v="0"/>
    <n v="8"/>
    <x v="2"/>
    <n v="3"/>
    <n v="9"/>
    <x v="8"/>
    <n v="16"/>
    <n v="0"/>
  </r>
  <r>
    <x v="0"/>
    <x v="0"/>
    <x v="0"/>
    <n v="8"/>
    <x v="2"/>
    <n v="3"/>
    <n v="10"/>
    <x v="8"/>
    <n v="17"/>
    <n v="0"/>
  </r>
  <r>
    <x v="0"/>
    <x v="0"/>
    <x v="0"/>
    <n v="9"/>
    <x v="0"/>
    <n v="3"/>
    <n v="1"/>
    <x v="8"/>
    <n v="16"/>
    <n v="0"/>
  </r>
  <r>
    <x v="0"/>
    <x v="0"/>
    <x v="0"/>
    <n v="9"/>
    <x v="0"/>
    <n v="3"/>
    <n v="2"/>
    <x v="8"/>
    <n v="16"/>
    <n v="0"/>
  </r>
  <r>
    <x v="0"/>
    <x v="0"/>
    <x v="0"/>
    <n v="9"/>
    <x v="0"/>
    <n v="3"/>
    <n v="3"/>
    <x v="8"/>
    <n v="17"/>
    <n v="0"/>
  </r>
  <r>
    <x v="0"/>
    <x v="0"/>
    <x v="0"/>
    <n v="9"/>
    <x v="0"/>
    <n v="3"/>
    <n v="4"/>
    <x v="8"/>
    <n v="16"/>
    <n v="0"/>
  </r>
  <r>
    <x v="0"/>
    <x v="0"/>
    <x v="0"/>
    <n v="9"/>
    <x v="0"/>
    <n v="3"/>
    <n v="5"/>
    <x v="8"/>
    <n v="16"/>
    <n v="0"/>
  </r>
  <r>
    <x v="0"/>
    <x v="0"/>
    <x v="0"/>
    <n v="9"/>
    <x v="0"/>
    <n v="3"/>
    <n v="6"/>
    <x v="8"/>
    <n v="15"/>
    <n v="0"/>
  </r>
  <r>
    <x v="0"/>
    <x v="0"/>
    <x v="0"/>
    <n v="9"/>
    <x v="0"/>
    <n v="3"/>
    <n v="7"/>
    <x v="8"/>
    <n v="15"/>
    <n v="0"/>
  </r>
  <r>
    <x v="0"/>
    <x v="0"/>
    <x v="0"/>
    <n v="9"/>
    <x v="0"/>
    <n v="3"/>
    <n v="8"/>
    <x v="8"/>
    <n v="16"/>
    <n v="0"/>
  </r>
  <r>
    <x v="0"/>
    <x v="0"/>
    <x v="0"/>
    <n v="9"/>
    <x v="0"/>
    <n v="3"/>
    <n v="9"/>
    <x v="8"/>
    <m/>
    <n v="0"/>
  </r>
  <r>
    <x v="0"/>
    <x v="0"/>
    <x v="0"/>
    <n v="9"/>
    <x v="0"/>
    <n v="3"/>
    <n v="10"/>
    <x v="8"/>
    <n v="16"/>
    <n v="0"/>
  </r>
  <r>
    <x v="0"/>
    <x v="0"/>
    <x v="0"/>
    <n v="1"/>
    <x v="0"/>
    <n v="1"/>
    <n v="1"/>
    <x v="9"/>
    <n v="18"/>
    <n v="0"/>
  </r>
  <r>
    <x v="0"/>
    <x v="0"/>
    <x v="0"/>
    <n v="1"/>
    <x v="0"/>
    <n v="1"/>
    <n v="2"/>
    <x v="9"/>
    <n v="18"/>
    <n v="1"/>
  </r>
  <r>
    <x v="0"/>
    <x v="0"/>
    <x v="0"/>
    <n v="1"/>
    <x v="0"/>
    <n v="1"/>
    <n v="3"/>
    <x v="9"/>
    <m/>
    <m/>
  </r>
  <r>
    <x v="0"/>
    <x v="0"/>
    <x v="0"/>
    <n v="1"/>
    <x v="0"/>
    <n v="1"/>
    <n v="4"/>
    <x v="9"/>
    <n v="17"/>
    <n v="1"/>
  </r>
  <r>
    <x v="0"/>
    <x v="0"/>
    <x v="0"/>
    <n v="1"/>
    <x v="0"/>
    <n v="1"/>
    <n v="5"/>
    <x v="9"/>
    <n v="18"/>
    <n v="2"/>
  </r>
  <r>
    <x v="0"/>
    <x v="0"/>
    <x v="0"/>
    <n v="1"/>
    <x v="0"/>
    <n v="1"/>
    <n v="6"/>
    <x v="9"/>
    <n v="17"/>
    <n v="2"/>
  </r>
  <r>
    <x v="0"/>
    <x v="0"/>
    <x v="0"/>
    <n v="1"/>
    <x v="0"/>
    <n v="1"/>
    <n v="7"/>
    <x v="9"/>
    <n v="19"/>
    <n v="0"/>
  </r>
  <r>
    <x v="0"/>
    <x v="0"/>
    <x v="0"/>
    <n v="1"/>
    <x v="0"/>
    <n v="1"/>
    <n v="8"/>
    <x v="9"/>
    <n v="19"/>
    <n v="3"/>
  </r>
  <r>
    <x v="0"/>
    <x v="0"/>
    <x v="0"/>
    <n v="1"/>
    <x v="0"/>
    <n v="1"/>
    <n v="9"/>
    <x v="9"/>
    <n v="18"/>
    <n v="0"/>
  </r>
  <r>
    <x v="0"/>
    <x v="0"/>
    <x v="0"/>
    <n v="1"/>
    <x v="0"/>
    <n v="1"/>
    <n v="10"/>
    <x v="9"/>
    <n v="18"/>
    <n v="1"/>
  </r>
  <r>
    <x v="0"/>
    <x v="0"/>
    <x v="0"/>
    <n v="2"/>
    <x v="1"/>
    <n v="1"/>
    <n v="1"/>
    <x v="9"/>
    <n v="19"/>
    <n v="0"/>
  </r>
  <r>
    <x v="0"/>
    <x v="0"/>
    <x v="0"/>
    <n v="2"/>
    <x v="1"/>
    <n v="1"/>
    <n v="2"/>
    <x v="9"/>
    <n v="18"/>
    <n v="1"/>
  </r>
  <r>
    <x v="0"/>
    <x v="0"/>
    <x v="0"/>
    <n v="2"/>
    <x v="1"/>
    <n v="1"/>
    <n v="3"/>
    <x v="9"/>
    <n v="18"/>
    <n v="0"/>
  </r>
  <r>
    <x v="0"/>
    <x v="0"/>
    <x v="0"/>
    <n v="2"/>
    <x v="1"/>
    <n v="1"/>
    <n v="4"/>
    <x v="9"/>
    <n v="20"/>
    <n v="0"/>
  </r>
  <r>
    <x v="0"/>
    <x v="0"/>
    <x v="0"/>
    <n v="2"/>
    <x v="1"/>
    <n v="1"/>
    <n v="5"/>
    <x v="9"/>
    <n v="19"/>
    <n v="0"/>
  </r>
  <r>
    <x v="0"/>
    <x v="0"/>
    <x v="0"/>
    <n v="2"/>
    <x v="1"/>
    <n v="1"/>
    <n v="6"/>
    <x v="9"/>
    <n v="18"/>
    <n v="0"/>
  </r>
  <r>
    <x v="0"/>
    <x v="0"/>
    <x v="0"/>
    <n v="2"/>
    <x v="1"/>
    <n v="1"/>
    <n v="7"/>
    <x v="9"/>
    <n v="19"/>
    <n v="1"/>
  </r>
  <r>
    <x v="0"/>
    <x v="0"/>
    <x v="0"/>
    <n v="2"/>
    <x v="1"/>
    <n v="1"/>
    <n v="8"/>
    <x v="9"/>
    <n v="18"/>
    <n v="0"/>
  </r>
  <r>
    <x v="0"/>
    <x v="0"/>
    <x v="0"/>
    <n v="2"/>
    <x v="1"/>
    <n v="1"/>
    <n v="9"/>
    <x v="9"/>
    <n v="19"/>
    <n v="1"/>
  </r>
  <r>
    <x v="0"/>
    <x v="0"/>
    <x v="0"/>
    <n v="2"/>
    <x v="1"/>
    <n v="1"/>
    <n v="10"/>
    <x v="9"/>
    <n v="18"/>
    <n v="0"/>
  </r>
  <r>
    <x v="0"/>
    <x v="0"/>
    <x v="0"/>
    <n v="3"/>
    <x v="2"/>
    <n v="1"/>
    <n v="1"/>
    <x v="9"/>
    <n v="19"/>
    <n v="0"/>
  </r>
  <r>
    <x v="0"/>
    <x v="0"/>
    <x v="0"/>
    <n v="3"/>
    <x v="2"/>
    <n v="1"/>
    <n v="2"/>
    <x v="9"/>
    <n v="18"/>
    <n v="1"/>
  </r>
  <r>
    <x v="0"/>
    <x v="0"/>
    <x v="0"/>
    <n v="3"/>
    <x v="2"/>
    <n v="1"/>
    <n v="3"/>
    <x v="9"/>
    <n v="18"/>
    <n v="1"/>
  </r>
  <r>
    <x v="0"/>
    <x v="0"/>
    <x v="0"/>
    <n v="3"/>
    <x v="2"/>
    <n v="1"/>
    <n v="4"/>
    <x v="9"/>
    <n v="16"/>
    <n v="0"/>
  </r>
  <r>
    <x v="0"/>
    <x v="0"/>
    <x v="0"/>
    <n v="3"/>
    <x v="2"/>
    <n v="1"/>
    <n v="5"/>
    <x v="9"/>
    <n v="19"/>
    <n v="1"/>
  </r>
  <r>
    <x v="0"/>
    <x v="0"/>
    <x v="0"/>
    <n v="3"/>
    <x v="2"/>
    <n v="1"/>
    <n v="6"/>
    <x v="9"/>
    <n v="18"/>
    <n v="1"/>
  </r>
  <r>
    <x v="0"/>
    <x v="0"/>
    <x v="0"/>
    <n v="3"/>
    <x v="2"/>
    <n v="1"/>
    <n v="7"/>
    <x v="9"/>
    <n v="18"/>
    <n v="0"/>
  </r>
  <r>
    <x v="0"/>
    <x v="0"/>
    <x v="0"/>
    <n v="3"/>
    <x v="2"/>
    <n v="1"/>
    <n v="8"/>
    <x v="9"/>
    <n v="17"/>
    <n v="1"/>
  </r>
  <r>
    <x v="0"/>
    <x v="0"/>
    <x v="0"/>
    <n v="3"/>
    <x v="2"/>
    <n v="1"/>
    <n v="9"/>
    <x v="9"/>
    <n v="19"/>
    <n v="1"/>
  </r>
  <r>
    <x v="0"/>
    <x v="0"/>
    <x v="0"/>
    <n v="3"/>
    <x v="2"/>
    <n v="1"/>
    <n v="10"/>
    <x v="9"/>
    <n v="19"/>
    <n v="1"/>
  </r>
  <r>
    <x v="0"/>
    <x v="0"/>
    <x v="0"/>
    <n v="4"/>
    <x v="2"/>
    <n v="2"/>
    <n v="1"/>
    <x v="9"/>
    <n v="18"/>
    <n v="0"/>
  </r>
  <r>
    <x v="0"/>
    <x v="0"/>
    <x v="0"/>
    <n v="4"/>
    <x v="2"/>
    <n v="2"/>
    <n v="2"/>
    <x v="9"/>
    <n v="17"/>
    <n v="2"/>
  </r>
  <r>
    <x v="0"/>
    <x v="0"/>
    <x v="0"/>
    <n v="4"/>
    <x v="2"/>
    <n v="2"/>
    <n v="3"/>
    <x v="9"/>
    <n v="19"/>
    <n v="0"/>
  </r>
  <r>
    <x v="0"/>
    <x v="0"/>
    <x v="0"/>
    <n v="4"/>
    <x v="2"/>
    <n v="2"/>
    <n v="4"/>
    <x v="9"/>
    <n v="18"/>
    <n v="1"/>
  </r>
  <r>
    <x v="0"/>
    <x v="0"/>
    <x v="0"/>
    <n v="4"/>
    <x v="2"/>
    <n v="2"/>
    <n v="5"/>
    <x v="9"/>
    <n v="19"/>
    <n v="0"/>
  </r>
  <r>
    <x v="0"/>
    <x v="0"/>
    <x v="0"/>
    <n v="4"/>
    <x v="2"/>
    <n v="2"/>
    <n v="6"/>
    <x v="9"/>
    <n v="18"/>
    <n v="0"/>
  </r>
  <r>
    <x v="0"/>
    <x v="0"/>
    <x v="0"/>
    <n v="4"/>
    <x v="2"/>
    <n v="2"/>
    <n v="7"/>
    <x v="9"/>
    <n v="17"/>
    <n v="1"/>
  </r>
  <r>
    <x v="0"/>
    <x v="0"/>
    <x v="0"/>
    <n v="4"/>
    <x v="2"/>
    <n v="2"/>
    <n v="8"/>
    <x v="9"/>
    <n v="18"/>
    <n v="1"/>
  </r>
  <r>
    <x v="0"/>
    <x v="0"/>
    <x v="0"/>
    <n v="4"/>
    <x v="2"/>
    <n v="2"/>
    <n v="9"/>
    <x v="9"/>
    <n v="19"/>
    <n v="0"/>
  </r>
  <r>
    <x v="0"/>
    <x v="0"/>
    <x v="0"/>
    <n v="4"/>
    <x v="2"/>
    <n v="2"/>
    <n v="10"/>
    <x v="9"/>
    <n v="18"/>
    <n v="2"/>
  </r>
  <r>
    <x v="0"/>
    <x v="0"/>
    <x v="0"/>
    <n v="5"/>
    <x v="0"/>
    <n v="2"/>
    <n v="1"/>
    <x v="9"/>
    <n v="17"/>
    <n v="1"/>
  </r>
  <r>
    <x v="0"/>
    <x v="0"/>
    <x v="0"/>
    <n v="5"/>
    <x v="0"/>
    <n v="2"/>
    <n v="2"/>
    <x v="9"/>
    <n v="19"/>
    <n v="0"/>
  </r>
  <r>
    <x v="0"/>
    <x v="0"/>
    <x v="0"/>
    <n v="5"/>
    <x v="0"/>
    <n v="2"/>
    <n v="3"/>
    <x v="9"/>
    <n v="18"/>
    <n v="0"/>
  </r>
  <r>
    <x v="0"/>
    <x v="0"/>
    <x v="0"/>
    <n v="5"/>
    <x v="0"/>
    <n v="2"/>
    <n v="4"/>
    <x v="9"/>
    <n v="18"/>
    <n v="1"/>
  </r>
  <r>
    <x v="0"/>
    <x v="0"/>
    <x v="0"/>
    <n v="5"/>
    <x v="0"/>
    <n v="2"/>
    <n v="5"/>
    <x v="9"/>
    <n v="18"/>
    <n v="1"/>
  </r>
  <r>
    <x v="0"/>
    <x v="0"/>
    <x v="0"/>
    <n v="5"/>
    <x v="0"/>
    <n v="2"/>
    <n v="6"/>
    <x v="9"/>
    <n v="18"/>
    <n v="1"/>
  </r>
  <r>
    <x v="0"/>
    <x v="0"/>
    <x v="0"/>
    <n v="5"/>
    <x v="0"/>
    <n v="2"/>
    <n v="7"/>
    <x v="9"/>
    <n v="19"/>
    <n v="0"/>
  </r>
  <r>
    <x v="0"/>
    <x v="0"/>
    <x v="0"/>
    <n v="5"/>
    <x v="0"/>
    <n v="2"/>
    <n v="8"/>
    <x v="9"/>
    <n v="19"/>
    <n v="1"/>
  </r>
  <r>
    <x v="0"/>
    <x v="0"/>
    <x v="0"/>
    <n v="5"/>
    <x v="0"/>
    <n v="2"/>
    <n v="9"/>
    <x v="9"/>
    <n v="16"/>
    <n v="0"/>
  </r>
  <r>
    <x v="0"/>
    <x v="0"/>
    <x v="0"/>
    <n v="5"/>
    <x v="0"/>
    <n v="2"/>
    <n v="10"/>
    <x v="9"/>
    <n v="19"/>
    <n v="1"/>
  </r>
  <r>
    <x v="0"/>
    <x v="0"/>
    <x v="0"/>
    <n v="6"/>
    <x v="1"/>
    <n v="2"/>
    <n v="1"/>
    <x v="9"/>
    <n v="19"/>
    <n v="1"/>
  </r>
  <r>
    <x v="0"/>
    <x v="0"/>
    <x v="0"/>
    <n v="6"/>
    <x v="1"/>
    <n v="2"/>
    <n v="2"/>
    <x v="9"/>
    <n v="18"/>
    <n v="0"/>
  </r>
  <r>
    <x v="0"/>
    <x v="0"/>
    <x v="0"/>
    <n v="6"/>
    <x v="1"/>
    <n v="2"/>
    <n v="3"/>
    <x v="9"/>
    <n v="18"/>
    <n v="0"/>
  </r>
  <r>
    <x v="0"/>
    <x v="0"/>
    <x v="0"/>
    <n v="6"/>
    <x v="1"/>
    <n v="2"/>
    <n v="4"/>
    <x v="9"/>
    <n v="18"/>
    <n v="0"/>
  </r>
  <r>
    <x v="0"/>
    <x v="0"/>
    <x v="0"/>
    <n v="6"/>
    <x v="1"/>
    <n v="2"/>
    <n v="5"/>
    <x v="9"/>
    <n v="19"/>
    <n v="0"/>
  </r>
  <r>
    <x v="0"/>
    <x v="0"/>
    <x v="0"/>
    <n v="6"/>
    <x v="1"/>
    <n v="2"/>
    <n v="6"/>
    <x v="9"/>
    <n v="19"/>
    <n v="1"/>
  </r>
  <r>
    <x v="0"/>
    <x v="0"/>
    <x v="0"/>
    <n v="6"/>
    <x v="1"/>
    <n v="2"/>
    <n v="7"/>
    <x v="9"/>
    <n v="20"/>
    <n v="0"/>
  </r>
  <r>
    <x v="0"/>
    <x v="0"/>
    <x v="0"/>
    <n v="6"/>
    <x v="1"/>
    <n v="2"/>
    <n v="8"/>
    <x v="9"/>
    <n v="18"/>
    <n v="1"/>
  </r>
  <r>
    <x v="0"/>
    <x v="0"/>
    <x v="0"/>
    <n v="6"/>
    <x v="1"/>
    <n v="2"/>
    <n v="9"/>
    <x v="9"/>
    <n v="19"/>
    <n v="0"/>
  </r>
  <r>
    <x v="0"/>
    <x v="0"/>
    <x v="0"/>
    <n v="6"/>
    <x v="1"/>
    <n v="2"/>
    <n v="10"/>
    <x v="9"/>
    <n v="18"/>
    <n v="1"/>
  </r>
  <r>
    <x v="0"/>
    <x v="0"/>
    <x v="0"/>
    <n v="7"/>
    <x v="1"/>
    <n v="3"/>
    <n v="1"/>
    <x v="9"/>
    <n v="18"/>
    <n v="1"/>
  </r>
  <r>
    <x v="0"/>
    <x v="0"/>
    <x v="0"/>
    <n v="7"/>
    <x v="1"/>
    <n v="3"/>
    <n v="2"/>
    <x v="9"/>
    <n v="18"/>
    <n v="1"/>
  </r>
  <r>
    <x v="0"/>
    <x v="0"/>
    <x v="0"/>
    <n v="7"/>
    <x v="1"/>
    <n v="3"/>
    <n v="3"/>
    <x v="9"/>
    <n v="19"/>
    <n v="0"/>
  </r>
  <r>
    <x v="0"/>
    <x v="0"/>
    <x v="0"/>
    <n v="7"/>
    <x v="1"/>
    <n v="3"/>
    <n v="4"/>
    <x v="9"/>
    <m/>
    <m/>
  </r>
  <r>
    <x v="0"/>
    <x v="0"/>
    <x v="0"/>
    <n v="7"/>
    <x v="1"/>
    <n v="3"/>
    <n v="5"/>
    <x v="9"/>
    <n v="18"/>
    <n v="0"/>
  </r>
  <r>
    <x v="0"/>
    <x v="0"/>
    <x v="0"/>
    <n v="7"/>
    <x v="1"/>
    <n v="3"/>
    <n v="6"/>
    <x v="9"/>
    <n v="19"/>
    <n v="0"/>
  </r>
  <r>
    <x v="0"/>
    <x v="0"/>
    <x v="0"/>
    <n v="7"/>
    <x v="1"/>
    <n v="3"/>
    <n v="7"/>
    <x v="9"/>
    <n v="17"/>
    <n v="0"/>
  </r>
  <r>
    <x v="0"/>
    <x v="0"/>
    <x v="0"/>
    <n v="7"/>
    <x v="1"/>
    <n v="3"/>
    <n v="8"/>
    <x v="9"/>
    <n v="18"/>
    <n v="0"/>
  </r>
  <r>
    <x v="0"/>
    <x v="0"/>
    <x v="0"/>
    <n v="7"/>
    <x v="1"/>
    <n v="3"/>
    <n v="9"/>
    <x v="9"/>
    <n v="18"/>
    <n v="0"/>
  </r>
  <r>
    <x v="0"/>
    <x v="0"/>
    <x v="0"/>
    <n v="7"/>
    <x v="1"/>
    <n v="3"/>
    <n v="10"/>
    <x v="9"/>
    <n v="19"/>
    <n v="1"/>
  </r>
  <r>
    <x v="0"/>
    <x v="0"/>
    <x v="0"/>
    <n v="8"/>
    <x v="2"/>
    <n v="3"/>
    <n v="1"/>
    <x v="9"/>
    <n v="19"/>
    <n v="1"/>
  </r>
  <r>
    <x v="0"/>
    <x v="0"/>
    <x v="0"/>
    <n v="8"/>
    <x v="2"/>
    <n v="3"/>
    <n v="2"/>
    <x v="9"/>
    <n v="18"/>
    <n v="0"/>
  </r>
  <r>
    <x v="0"/>
    <x v="0"/>
    <x v="0"/>
    <n v="8"/>
    <x v="2"/>
    <n v="3"/>
    <n v="3"/>
    <x v="9"/>
    <n v="18"/>
    <n v="1"/>
  </r>
  <r>
    <x v="0"/>
    <x v="0"/>
    <x v="0"/>
    <n v="8"/>
    <x v="2"/>
    <n v="3"/>
    <n v="4"/>
    <x v="9"/>
    <n v="19"/>
    <n v="1"/>
  </r>
  <r>
    <x v="0"/>
    <x v="0"/>
    <x v="0"/>
    <n v="8"/>
    <x v="2"/>
    <n v="3"/>
    <n v="5"/>
    <x v="9"/>
    <n v="19"/>
    <n v="1"/>
  </r>
  <r>
    <x v="0"/>
    <x v="0"/>
    <x v="0"/>
    <n v="8"/>
    <x v="2"/>
    <n v="3"/>
    <n v="6"/>
    <x v="9"/>
    <n v="18"/>
    <n v="0"/>
  </r>
  <r>
    <x v="0"/>
    <x v="0"/>
    <x v="0"/>
    <n v="8"/>
    <x v="2"/>
    <n v="3"/>
    <n v="7"/>
    <x v="9"/>
    <n v="17"/>
    <n v="1"/>
  </r>
  <r>
    <x v="0"/>
    <x v="0"/>
    <x v="0"/>
    <n v="8"/>
    <x v="2"/>
    <n v="3"/>
    <n v="8"/>
    <x v="9"/>
    <n v="18"/>
    <n v="1"/>
  </r>
  <r>
    <x v="0"/>
    <x v="0"/>
    <x v="0"/>
    <n v="8"/>
    <x v="2"/>
    <n v="3"/>
    <n v="9"/>
    <x v="9"/>
    <n v="18"/>
    <n v="1"/>
  </r>
  <r>
    <x v="0"/>
    <x v="0"/>
    <x v="0"/>
    <n v="8"/>
    <x v="2"/>
    <n v="3"/>
    <n v="10"/>
    <x v="9"/>
    <n v="19"/>
    <n v="1"/>
  </r>
  <r>
    <x v="0"/>
    <x v="0"/>
    <x v="0"/>
    <n v="9"/>
    <x v="0"/>
    <n v="3"/>
    <n v="1"/>
    <x v="9"/>
    <n v="19"/>
    <n v="1"/>
  </r>
  <r>
    <x v="0"/>
    <x v="0"/>
    <x v="0"/>
    <n v="9"/>
    <x v="0"/>
    <n v="3"/>
    <n v="2"/>
    <x v="9"/>
    <n v="18"/>
    <n v="2"/>
  </r>
  <r>
    <x v="0"/>
    <x v="0"/>
    <x v="0"/>
    <n v="9"/>
    <x v="0"/>
    <n v="3"/>
    <n v="3"/>
    <x v="9"/>
    <n v="19"/>
    <n v="1"/>
  </r>
  <r>
    <x v="0"/>
    <x v="0"/>
    <x v="0"/>
    <n v="9"/>
    <x v="0"/>
    <n v="3"/>
    <n v="4"/>
    <x v="9"/>
    <n v="18"/>
    <n v="2"/>
  </r>
  <r>
    <x v="0"/>
    <x v="0"/>
    <x v="0"/>
    <n v="9"/>
    <x v="0"/>
    <n v="3"/>
    <n v="5"/>
    <x v="9"/>
    <n v="18"/>
    <n v="1"/>
  </r>
  <r>
    <x v="0"/>
    <x v="0"/>
    <x v="0"/>
    <n v="9"/>
    <x v="0"/>
    <n v="3"/>
    <n v="6"/>
    <x v="9"/>
    <n v="18"/>
    <n v="1"/>
  </r>
  <r>
    <x v="0"/>
    <x v="0"/>
    <x v="0"/>
    <n v="9"/>
    <x v="0"/>
    <n v="3"/>
    <n v="7"/>
    <x v="9"/>
    <n v="18"/>
    <n v="2"/>
  </r>
  <r>
    <x v="0"/>
    <x v="0"/>
    <x v="0"/>
    <n v="9"/>
    <x v="0"/>
    <n v="3"/>
    <n v="8"/>
    <x v="9"/>
    <n v="19"/>
    <n v="0"/>
  </r>
  <r>
    <x v="0"/>
    <x v="0"/>
    <x v="0"/>
    <n v="9"/>
    <x v="0"/>
    <n v="3"/>
    <n v="9"/>
    <x v="9"/>
    <m/>
    <m/>
  </r>
  <r>
    <x v="0"/>
    <x v="0"/>
    <x v="0"/>
    <n v="9"/>
    <x v="0"/>
    <n v="3"/>
    <n v="10"/>
    <x v="9"/>
    <n v="18"/>
    <n v="0"/>
  </r>
  <r>
    <x v="0"/>
    <x v="0"/>
    <x v="0"/>
    <n v="1"/>
    <x v="0"/>
    <n v="1"/>
    <n v="1"/>
    <x v="10"/>
    <n v="19"/>
    <n v="2"/>
  </r>
  <r>
    <x v="0"/>
    <x v="0"/>
    <x v="0"/>
    <n v="1"/>
    <x v="0"/>
    <n v="1"/>
    <n v="2"/>
    <x v="10"/>
    <n v="19"/>
    <n v="2"/>
  </r>
  <r>
    <x v="0"/>
    <x v="0"/>
    <x v="0"/>
    <n v="1"/>
    <x v="0"/>
    <n v="1"/>
    <n v="3"/>
    <x v="10"/>
    <m/>
    <m/>
  </r>
  <r>
    <x v="0"/>
    <x v="0"/>
    <x v="0"/>
    <n v="1"/>
    <x v="0"/>
    <n v="1"/>
    <n v="4"/>
    <x v="10"/>
    <n v="18"/>
    <n v="2"/>
  </r>
  <r>
    <x v="0"/>
    <x v="0"/>
    <x v="0"/>
    <n v="1"/>
    <x v="0"/>
    <n v="1"/>
    <n v="5"/>
    <x v="10"/>
    <n v="19"/>
    <n v="2"/>
  </r>
  <r>
    <x v="0"/>
    <x v="0"/>
    <x v="0"/>
    <n v="1"/>
    <x v="0"/>
    <n v="1"/>
    <n v="6"/>
    <x v="10"/>
    <n v="17"/>
    <n v="3"/>
  </r>
  <r>
    <x v="0"/>
    <x v="0"/>
    <x v="0"/>
    <n v="1"/>
    <x v="0"/>
    <n v="1"/>
    <n v="7"/>
    <x v="10"/>
    <n v="20"/>
    <n v="1"/>
  </r>
  <r>
    <x v="0"/>
    <x v="0"/>
    <x v="0"/>
    <n v="1"/>
    <x v="0"/>
    <n v="1"/>
    <n v="8"/>
    <x v="10"/>
    <n v="19"/>
    <n v="4"/>
  </r>
  <r>
    <x v="0"/>
    <x v="0"/>
    <x v="0"/>
    <n v="1"/>
    <x v="0"/>
    <n v="1"/>
    <n v="9"/>
    <x v="10"/>
    <n v="19"/>
    <n v="2"/>
  </r>
  <r>
    <x v="0"/>
    <x v="0"/>
    <x v="0"/>
    <n v="1"/>
    <x v="0"/>
    <n v="1"/>
    <n v="10"/>
    <x v="10"/>
    <n v="19"/>
    <n v="3"/>
  </r>
  <r>
    <x v="0"/>
    <x v="0"/>
    <x v="0"/>
    <n v="2"/>
    <x v="1"/>
    <n v="1"/>
    <n v="1"/>
    <x v="10"/>
    <n v="20"/>
    <n v="1"/>
  </r>
  <r>
    <x v="0"/>
    <x v="0"/>
    <x v="0"/>
    <n v="2"/>
    <x v="1"/>
    <n v="1"/>
    <n v="2"/>
    <x v="10"/>
    <n v="19"/>
    <n v="2"/>
  </r>
  <r>
    <x v="0"/>
    <x v="0"/>
    <x v="0"/>
    <n v="2"/>
    <x v="1"/>
    <n v="1"/>
    <n v="3"/>
    <x v="10"/>
    <n v="19"/>
    <n v="2"/>
  </r>
  <r>
    <x v="0"/>
    <x v="0"/>
    <x v="0"/>
    <n v="2"/>
    <x v="1"/>
    <n v="1"/>
    <n v="4"/>
    <x v="10"/>
    <n v="21"/>
    <n v="2"/>
  </r>
  <r>
    <x v="0"/>
    <x v="0"/>
    <x v="0"/>
    <n v="2"/>
    <x v="1"/>
    <n v="1"/>
    <n v="5"/>
    <x v="10"/>
    <n v="20"/>
    <n v="3"/>
  </r>
  <r>
    <x v="0"/>
    <x v="0"/>
    <x v="0"/>
    <n v="2"/>
    <x v="1"/>
    <n v="1"/>
    <n v="6"/>
    <x v="10"/>
    <n v="19"/>
    <n v="4"/>
  </r>
  <r>
    <x v="0"/>
    <x v="0"/>
    <x v="0"/>
    <n v="2"/>
    <x v="1"/>
    <n v="1"/>
    <n v="7"/>
    <x v="10"/>
    <n v="19"/>
    <n v="2"/>
  </r>
  <r>
    <x v="0"/>
    <x v="0"/>
    <x v="0"/>
    <n v="2"/>
    <x v="1"/>
    <n v="1"/>
    <n v="8"/>
    <x v="10"/>
    <n v="19"/>
    <n v="2"/>
  </r>
  <r>
    <x v="0"/>
    <x v="0"/>
    <x v="0"/>
    <n v="2"/>
    <x v="1"/>
    <n v="1"/>
    <n v="9"/>
    <x v="10"/>
    <n v="19"/>
    <n v="2"/>
  </r>
  <r>
    <x v="0"/>
    <x v="0"/>
    <x v="0"/>
    <n v="2"/>
    <x v="1"/>
    <n v="1"/>
    <n v="10"/>
    <x v="10"/>
    <n v="19"/>
    <n v="2"/>
  </r>
  <r>
    <x v="0"/>
    <x v="0"/>
    <x v="0"/>
    <n v="3"/>
    <x v="2"/>
    <n v="1"/>
    <n v="1"/>
    <x v="10"/>
    <n v="20"/>
    <n v="2"/>
  </r>
  <r>
    <x v="0"/>
    <x v="0"/>
    <x v="0"/>
    <n v="3"/>
    <x v="2"/>
    <n v="1"/>
    <n v="2"/>
    <x v="10"/>
    <n v="19"/>
    <n v="2"/>
  </r>
  <r>
    <x v="0"/>
    <x v="0"/>
    <x v="0"/>
    <n v="3"/>
    <x v="2"/>
    <n v="1"/>
    <n v="3"/>
    <x v="10"/>
    <n v="19"/>
    <n v="3"/>
  </r>
  <r>
    <x v="0"/>
    <x v="0"/>
    <x v="0"/>
    <n v="3"/>
    <x v="2"/>
    <n v="1"/>
    <n v="4"/>
    <x v="10"/>
    <n v="16"/>
    <n v="2"/>
  </r>
  <r>
    <x v="0"/>
    <x v="0"/>
    <x v="0"/>
    <n v="3"/>
    <x v="2"/>
    <n v="1"/>
    <n v="5"/>
    <x v="10"/>
    <n v="19"/>
    <n v="2"/>
  </r>
  <r>
    <x v="0"/>
    <x v="0"/>
    <x v="0"/>
    <n v="3"/>
    <x v="2"/>
    <n v="1"/>
    <n v="6"/>
    <x v="10"/>
    <n v="19"/>
    <n v="3"/>
  </r>
  <r>
    <x v="0"/>
    <x v="0"/>
    <x v="0"/>
    <n v="3"/>
    <x v="2"/>
    <n v="1"/>
    <n v="7"/>
    <x v="10"/>
    <n v="19"/>
    <n v="2"/>
  </r>
  <r>
    <x v="0"/>
    <x v="0"/>
    <x v="0"/>
    <n v="3"/>
    <x v="2"/>
    <n v="1"/>
    <n v="8"/>
    <x v="10"/>
    <n v="18"/>
    <n v="2"/>
  </r>
  <r>
    <x v="0"/>
    <x v="0"/>
    <x v="0"/>
    <n v="3"/>
    <x v="2"/>
    <n v="1"/>
    <n v="9"/>
    <x v="10"/>
    <n v="19"/>
    <n v="3"/>
  </r>
  <r>
    <x v="0"/>
    <x v="0"/>
    <x v="0"/>
    <n v="3"/>
    <x v="2"/>
    <n v="1"/>
    <n v="10"/>
    <x v="10"/>
    <n v="19"/>
    <n v="3"/>
  </r>
  <r>
    <x v="0"/>
    <x v="0"/>
    <x v="0"/>
    <n v="4"/>
    <x v="2"/>
    <n v="2"/>
    <n v="1"/>
    <x v="10"/>
    <n v="20"/>
    <n v="1"/>
  </r>
  <r>
    <x v="0"/>
    <x v="0"/>
    <x v="0"/>
    <n v="4"/>
    <x v="2"/>
    <n v="2"/>
    <n v="2"/>
    <x v="10"/>
    <n v="17"/>
    <n v="3"/>
  </r>
  <r>
    <x v="0"/>
    <x v="0"/>
    <x v="0"/>
    <n v="4"/>
    <x v="2"/>
    <n v="2"/>
    <n v="3"/>
    <x v="10"/>
    <n v="19"/>
    <n v="2"/>
  </r>
  <r>
    <x v="0"/>
    <x v="0"/>
    <x v="0"/>
    <n v="4"/>
    <x v="2"/>
    <n v="2"/>
    <n v="4"/>
    <x v="10"/>
    <n v="19"/>
    <n v="3"/>
  </r>
  <r>
    <x v="0"/>
    <x v="0"/>
    <x v="0"/>
    <n v="4"/>
    <x v="2"/>
    <n v="2"/>
    <n v="5"/>
    <x v="10"/>
    <n v="20"/>
    <n v="3"/>
  </r>
  <r>
    <x v="0"/>
    <x v="0"/>
    <x v="0"/>
    <n v="4"/>
    <x v="2"/>
    <n v="2"/>
    <n v="6"/>
    <x v="10"/>
    <n v="19"/>
    <n v="2"/>
  </r>
  <r>
    <x v="0"/>
    <x v="0"/>
    <x v="0"/>
    <n v="4"/>
    <x v="2"/>
    <n v="2"/>
    <n v="7"/>
    <x v="10"/>
    <n v="18"/>
    <n v="2"/>
  </r>
  <r>
    <x v="0"/>
    <x v="0"/>
    <x v="0"/>
    <n v="4"/>
    <x v="2"/>
    <n v="2"/>
    <n v="8"/>
    <x v="10"/>
    <n v="19"/>
    <n v="2"/>
  </r>
  <r>
    <x v="0"/>
    <x v="0"/>
    <x v="0"/>
    <n v="4"/>
    <x v="2"/>
    <n v="2"/>
    <n v="9"/>
    <x v="10"/>
    <n v="19"/>
    <n v="1"/>
  </r>
  <r>
    <x v="0"/>
    <x v="0"/>
    <x v="0"/>
    <n v="4"/>
    <x v="2"/>
    <n v="2"/>
    <n v="10"/>
    <x v="10"/>
    <n v="18"/>
    <n v="2"/>
  </r>
  <r>
    <x v="0"/>
    <x v="0"/>
    <x v="0"/>
    <n v="5"/>
    <x v="0"/>
    <n v="2"/>
    <n v="1"/>
    <x v="10"/>
    <n v="18"/>
    <n v="2"/>
  </r>
  <r>
    <x v="0"/>
    <x v="0"/>
    <x v="0"/>
    <n v="5"/>
    <x v="0"/>
    <n v="2"/>
    <n v="2"/>
    <x v="10"/>
    <n v="19"/>
    <n v="2"/>
  </r>
  <r>
    <x v="0"/>
    <x v="0"/>
    <x v="0"/>
    <n v="5"/>
    <x v="0"/>
    <n v="2"/>
    <n v="3"/>
    <x v="10"/>
    <n v="19"/>
    <n v="2"/>
  </r>
  <r>
    <x v="0"/>
    <x v="0"/>
    <x v="0"/>
    <n v="5"/>
    <x v="0"/>
    <n v="2"/>
    <n v="4"/>
    <x v="10"/>
    <n v="19"/>
    <n v="3"/>
  </r>
  <r>
    <x v="0"/>
    <x v="0"/>
    <x v="0"/>
    <n v="5"/>
    <x v="0"/>
    <n v="2"/>
    <n v="5"/>
    <x v="10"/>
    <n v="19"/>
    <n v="3"/>
  </r>
  <r>
    <x v="0"/>
    <x v="0"/>
    <x v="0"/>
    <n v="5"/>
    <x v="0"/>
    <n v="2"/>
    <n v="6"/>
    <x v="10"/>
    <n v="19"/>
    <n v="2"/>
  </r>
  <r>
    <x v="0"/>
    <x v="0"/>
    <x v="0"/>
    <n v="5"/>
    <x v="0"/>
    <n v="2"/>
    <n v="7"/>
    <x v="10"/>
    <n v="20"/>
    <n v="3"/>
  </r>
  <r>
    <x v="0"/>
    <x v="0"/>
    <x v="0"/>
    <n v="5"/>
    <x v="0"/>
    <n v="2"/>
    <n v="8"/>
    <x v="10"/>
    <n v="20"/>
    <n v="2"/>
  </r>
  <r>
    <x v="0"/>
    <x v="0"/>
    <x v="0"/>
    <n v="5"/>
    <x v="0"/>
    <n v="2"/>
    <n v="9"/>
    <x v="10"/>
    <n v="16"/>
    <n v="3"/>
  </r>
  <r>
    <x v="0"/>
    <x v="0"/>
    <x v="0"/>
    <n v="5"/>
    <x v="0"/>
    <n v="2"/>
    <n v="10"/>
    <x v="10"/>
    <n v="19"/>
    <n v="3"/>
  </r>
  <r>
    <x v="0"/>
    <x v="0"/>
    <x v="0"/>
    <n v="6"/>
    <x v="1"/>
    <n v="2"/>
    <n v="1"/>
    <x v="10"/>
    <n v="20"/>
    <n v="3"/>
  </r>
  <r>
    <x v="0"/>
    <x v="0"/>
    <x v="0"/>
    <n v="6"/>
    <x v="1"/>
    <n v="2"/>
    <n v="2"/>
    <x v="10"/>
    <n v="19"/>
    <n v="2"/>
  </r>
  <r>
    <x v="0"/>
    <x v="0"/>
    <x v="0"/>
    <n v="6"/>
    <x v="1"/>
    <n v="2"/>
    <n v="3"/>
    <x v="10"/>
    <n v="19"/>
    <n v="2"/>
  </r>
  <r>
    <x v="0"/>
    <x v="0"/>
    <x v="0"/>
    <n v="6"/>
    <x v="1"/>
    <n v="2"/>
    <n v="4"/>
    <x v="10"/>
    <n v="20"/>
    <n v="1"/>
  </r>
  <r>
    <x v="0"/>
    <x v="0"/>
    <x v="0"/>
    <n v="6"/>
    <x v="1"/>
    <n v="2"/>
    <n v="5"/>
    <x v="10"/>
    <n v="20"/>
    <n v="1"/>
  </r>
  <r>
    <x v="0"/>
    <x v="0"/>
    <x v="0"/>
    <n v="6"/>
    <x v="1"/>
    <n v="2"/>
    <n v="6"/>
    <x v="10"/>
    <n v="20"/>
    <n v="2"/>
  </r>
  <r>
    <x v="0"/>
    <x v="0"/>
    <x v="0"/>
    <n v="6"/>
    <x v="1"/>
    <n v="2"/>
    <n v="7"/>
    <x v="10"/>
    <n v="21"/>
    <n v="2"/>
  </r>
  <r>
    <x v="0"/>
    <x v="0"/>
    <x v="0"/>
    <n v="6"/>
    <x v="1"/>
    <n v="2"/>
    <n v="8"/>
    <x v="10"/>
    <n v="19"/>
    <n v="2"/>
  </r>
  <r>
    <x v="0"/>
    <x v="0"/>
    <x v="0"/>
    <n v="6"/>
    <x v="1"/>
    <n v="2"/>
    <n v="9"/>
    <x v="10"/>
    <n v="20"/>
    <n v="2"/>
  </r>
  <r>
    <x v="0"/>
    <x v="0"/>
    <x v="0"/>
    <n v="6"/>
    <x v="1"/>
    <n v="2"/>
    <n v="10"/>
    <x v="10"/>
    <n v="19"/>
    <n v="2"/>
  </r>
  <r>
    <x v="0"/>
    <x v="0"/>
    <x v="0"/>
    <n v="7"/>
    <x v="1"/>
    <n v="3"/>
    <n v="1"/>
    <x v="10"/>
    <n v="19"/>
    <n v="2"/>
  </r>
  <r>
    <x v="0"/>
    <x v="0"/>
    <x v="0"/>
    <n v="7"/>
    <x v="1"/>
    <n v="3"/>
    <n v="2"/>
    <x v="10"/>
    <n v="19"/>
    <n v="2"/>
  </r>
  <r>
    <x v="0"/>
    <x v="0"/>
    <x v="0"/>
    <n v="7"/>
    <x v="1"/>
    <n v="3"/>
    <n v="3"/>
    <x v="10"/>
    <n v="19"/>
    <n v="1"/>
  </r>
  <r>
    <x v="0"/>
    <x v="0"/>
    <x v="0"/>
    <n v="7"/>
    <x v="1"/>
    <n v="3"/>
    <n v="4"/>
    <x v="10"/>
    <m/>
    <m/>
  </r>
  <r>
    <x v="0"/>
    <x v="0"/>
    <x v="0"/>
    <n v="7"/>
    <x v="1"/>
    <n v="3"/>
    <n v="5"/>
    <x v="10"/>
    <n v="18"/>
    <n v="2"/>
  </r>
  <r>
    <x v="0"/>
    <x v="0"/>
    <x v="0"/>
    <n v="7"/>
    <x v="1"/>
    <n v="3"/>
    <n v="6"/>
    <x v="10"/>
    <n v="20"/>
    <n v="2"/>
  </r>
  <r>
    <x v="0"/>
    <x v="0"/>
    <x v="0"/>
    <n v="7"/>
    <x v="1"/>
    <n v="3"/>
    <n v="7"/>
    <x v="10"/>
    <n v="18"/>
    <n v="1"/>
  </r>
  <r>
    <x v="0"/>
    <x v="0"/>
    <x v="0"/>
    <n v="7"/>
    <x v="1"/>
    <n v="3"/>
    <n v="8"/>
    <x v="10"/>
    <n v="19"/>
    <n v="2"/>
  </r>
  <r>
    <x v="0"/>
    <x v="0"/>
    <x v="0"/>
    <n v="7"/>
    <x v="1"/>
    <n v="3"/>
    <n v="9"/>
    <x v="10"/>
    <n v="19"/>
    <n v="2"/>
  </r>
  <r>
    <x v="0"/>
    <x v="0"/>
    <x v="0"/>
    <n v="7"/>
    <x v="1"/>
    <n v="3"/>
    <n v="10"/>
    <x v="10"/>
    <n v="20"/>
    <n v="3"/>
  </r>
  <r>
    <x v="0"/>
    <x v="0"/>
    <x v="0"/>
    <n v="8"/>
    <x v="2"/>
    <n v="3"/>
    <n v="1"/>
    <x v="10"/>
    <n v="18"/>
    <n v="4"/>
  </r>
  <r>
    <x v="0"/>
    <x v="0"/>
    <x v="0"/>
    <n v="8"/>
    <x v="2"/>
    <n v="3"/>
    <n v="2"/>
    <x v="10"/>
    <n v="19"/>
    <n v="4"/>
  </r>
  <r>
    <x v="0"/>
    <x v="0"/>
    <x v="0"/>
    <n v="8"/>
    <x v="2"/>
    <n v="3"/>
    <n v="3"/>
    <x v="10"/>
    <n v="19"/>
    <n v="3"/>
  </r>
  <r>
    <x v="0"/>
    <x v="0"/>
    <x v="0"/>
    <n v="8"/>
    <x v="2"/>
    <n v="3"/>
    <n v="4"/>
    <x v="10"/>
    <n v="19"/>
    <n v="4"/>
  </r>
  <r>
    <x v="0"/>
    <x v="0"/>
    <x v="0"/>
    <n v="8"/>
    <x v="2"/>
    <n v="3"/>
    <n v="5"/>
    <x v="10"/>
    <n v="20"/>
    <n v="2"/>
  </r>
  <r>
    <x v="0"/>
    <x v="0"/>
    <x v="0"/>
    <n v="8"/>
    <x v="2"/>
    <n v="3"/>
    <n v="6"/>
    <x v="10"/>
    <n v="19"/>
    <n v="3"/>
  </r>
  <r>
    <x v="0"/>
    <x v="0"/>
    <x v="0"/>
    <n v="8"/>
    <x v="2"/>
    <n v="3"/>
    <n v="7"/>
    <x v="10"/>
    <n v="17"/>
    <n v="2"/>
  </r>
  <r>
    <x v="0"/>
    <x v="0"/>
    <x v="0"/>
    <n v="8"/>
    <x v="2"/>
    <n v="3"/>
    <n v="8"/>
    <x v="10"/>
    <n v="18"/>
    <n v="2"/>
  </r>
  <r>
    <x v="0"/>
    <x v="0"/>
    <x v="0"/>
    <n v="8"/>
    <x v="2"/>
    <n v="3"/>
    <n v="9"/>
    <x v="10"/>
    <n v="19"/>
    <n v="2"/>
  </r>
  <r>
    <x v="0"/>
    <x v="0"/>
    <x v="0"/>
    <n v="8"/>
    <x v="2"/>
    <n v="3"/>
    <n v="10"/>
    <x v="10"/>
    <n v="20"/>
    <n v="1"/>
  </r>
  <r>
    <x v="0"/>
    <x v="0"/>
    <x v="0"/>
    <n v="9"/>
    <x v="0"/>
    <n v="3"/>
    <n v="1"/>
    <x v="10"/>
    <n v="19"/>
    <n v="3"/>
  </r>
  <r>
    <x v="0"/>
    <x v="0"/>
    <x v="0"/>
    <n v="9"/>
    <x v="0"/>
    <n v="3"/>
    <n v="2"/>
    <x v="10"/>
    <n v="18"/>
    <n v="3"/>
  </r>
  <r>
    <x v="0"/>
    <x v="0"/>
    <x v="0"/>
    <n v="9"/>
    <x v="0"/>
    <n v="3"/>
    <n v="3"/>
    <x v="10"/>
    <n v="19"/>
    <n v="3"/>
  </r>
  <r>
    <x v="0"/>
    <x v="0"/>
    <x v="0"/>
    <n v="9"/>
    <x v="0"/>
    <n v="3"/>
    <n v="4"/>
    <x v="10"/>
    <n v="19"/>
    <n v="3"/>
  </r>
  <r>
    <x v="0"/>
    <x v="0"/>
    <x v="0"/>
    <n v="9"/>
    <x v="0"/>
    <n v="3"/>
    <n v="5"/>
    <x v="10"/>
    <n v="19"/>
    <n v="3"/>
  </r>
  <r>
    <x v="0"/>
    <x v="0"/>
    <x v="0"/>
    <n v="9"/>
    <x v="0"/>
    <n v="3"/>
    <n v="6"/>
    <x v="10"/>
    <n v="18"/>
    <n v="4"/>
  </r>
  <r>
    <x v="0"/>
    <x v="0"/>
    <x v="0"/>
    <n v="9"/>
    <x v="0"/>
    <n v="3"/>
    <n v="7"/>
    <x v="10"/>
    <n v="18"/>
    <n v="2"/>
  </r>
  <r>
    <x v="0"/>
    <x v="0"/>
    <x v="0"/>
    <n v="9"/>
    <x v="0"/>
    <n v="3"/>
    <n v="8"/>
    <x v="10"/>
    <n v="19"/>
    <n v="2"/>
  </r>
  <r>
    <x v="0"/>
    <x v="0"/>
    <x v="0"/>
    <n v="9"/>
    <x v="0"/>
    <n v="3"/>
    <n v="9"/>
    <x v="10"/>
    <m/>
    <m/>
  </r>
  <r>
    <x v="0"/>
    <x v="0"/>
    <x v="0"/>
    <n v="9"/>
    <x v="0"/>
    <n v="3"/>
    <n v="10"/>
    <x v="10"/>
    <n v="19"/>
    <n v="2"/>
  </r>
  <r>
    <x v="0"/>
    <x v="0"/>
    <x v="0"/>
    <n v="1"/>
    <x v="0"/>
    <n v="1"/>
    <n v="1"/>
    <x v="11"/>
    <n v="20"/>
    <n v="5"/>
  </r>
  <r>
    <x v="0"/>
    <x v="0"/>
    <x v="0"/>
    <n v="1"/>
    <x v="0"/>
    <n v="1"/>
    <n v="2"/>
    <x v="11"/>
    <n v="19"/>
    <n v="5"/>
  </r>
  <r>
    <x v="0"/>
    <x v="0"/>
    <x v="0"/>
    <n v="1"/>
    <x v="0"/>
    <n v="1"/>
    <n v="3"/>
    <x v="11"/>
    <m/>
    <m/>
  </r>
  <r>
    <x v="0"/>
    <x v="0"/>
    <x v="0"/>
    <n v="1"/>
    <x v="0"/>
    <n v="1"/>
    <n v="4"/>
    <x v="11"/>
    <n v="19"/>
    <n v="3"/>
  </r>
  <r>
    <x v="0"/>
    <x v="0"/>
    <x v="0"/>
    <n v="1"/>
    <x v="0"/>
    <n v="1"/>
    <n v="5"/>
    <x v="11"/>
    <n v="19"/>
    <n v="5"/>
  </r>
  <r>
    <x v="0"/>
    <x v="0"/>
    <x v="0"/>
    <n v="1"/>
    <x v="0"/>
    <n v="1"/>
    <n v="6"/>
    <x v="11"/>
    <n v="18"/>
    <n v="5"/>
  </r>
  <r>
    <x v="0"/>
    <x v="0"/>
    <x v="0"/>
    <n v="1"/>
    <x v="0"/>
    <n v="1"/>
    <n v="7"/>
    <x v="11"/>
    <n v="22"/>
    <n v="5"/>
  </r>
  <r>
    <x v="0"/>
    <x v="0"/>
    <x v="0"/>
    <n v="1"/>
    <x v="0"/>
    <n v="1"/>
    <n v="8"/>
    <x v="11"/>
    <n v="21"/>
    <n v="5"/>
  </r>
  <r>
    <x v="0"/>
    <x v="0"/>
    <x v="0"/>
    <n v="1"/>
    <x v="0"/>
    <n v="1"/>
    <n v="9"/>
    <x v="11"/>
    <n v="20"/>
    <n v="5"/>
  </r>
  <r>
    <x v="0"/>
    <x v="0"/>
    <x v="0"/>
    <n v="1"/>
    <x v="0"/>
    <n v="1"/>
    <n v="10"/>
    <x v="11"/>
    <n v="20"/>
    <n v="4"/>
  </r>
  <r>
    <x v="0"/>
    <x v="0"/>
    <x v="0"/>
    <n v="2"/>
    <x v="1"/>
    <n v="1"/>
    <n v="1"/>
    <x v="11"/>
    <n v="22"/>
    <n v="5"/>
  </r>
  <r>
    <x v="0"/>
    <x v="0"/>
    <x v="0"/>
    <n v="2"/>
    <x v="1"/>
    <n v="1"/>
    <n v="2"/>
    <x v="11"/>
    <n v="21"/>
    <n v="3"/>
  </r>
  <r>
    <x v="0"/>
    <x v="0"/>
    <x v="0"/>
    <n v="2"/>
    <x v="1"/>
    <n v="1"/>
    <n v="3"/>
    <x v="11"/>
    <n v="21"/>
    <n v="5"/>
  </r>
  <r>
    <x v="0"/>
    <x v="0"/>
    <x v="0"/>
    <n v="2"/>
    <x v="1"/>
    <n v="1"/>
    <n v="4"/>
    <x v="11"/>
    <n v="23"/>
    <n v="2"/>
  </r>
  <r>
    <x v="0"/>
    <x v="0"/>
    <x v="0"/>
    <n v="2"/>
    <x v="1"/>
    <n v="1"/>
    <n v="5"/>
    <x v="11"/>
    <n v="22"/>
    <n v="4"/>
  </r>
  <r>
    <x v="0"/>
    <x v="0"/>
    <x v="0"/>
    <n v="2"/>
    <x v="1"/>
    <n v="1"/>
    <n v="6"/>
    <x v="11"/>
    <n v="21"/>
    <n v="7"/>
  </r>
  <r>
    <x v="0"/>
    <x v="0"/>
    <x v="0"/>
    <n v="2"/>
    <x v="1"/>
    <n v="1"/>
    <n v="7"/>
    <x v="11"/>
    <n v="20"/>
    <n v="4"/>
  </r>
  <r>
    <x v="0"/>
    <x v="0"/>
    <x v="0"/>
    <n v="2"/>
    <x v="1"/>
    <n v="1"/>
    <n v="8"/>
    <x v="11"/>
    <n v="21"/>
    <n v="3"/>
  </r>
  <r>
    <x v="0"/>
    <x v="0"/>
    <x v="0"/>
    <n v="2"/>
    <x v="1"/>
    <n v="1"/>
    <n v="9"/>
    <x v="11"/>
    <n v="21"/>
    <n v="5"/>
  </r>
  <r>
    <x v="0"/>
    <x v="0"/>
    <x v="0"/>
    <n v="2"/>
    <x v="1"/>
    <n v="1"/>
    <n v="10"/>
    <x v="11"/>
    <n v="21"/>
    <n v="5"/>
  </r>
  <r>
    <x v="0"/>
    <x v="0"/>
    <x v="0"/>
    <n v="3"/>
    <x v="2"/>
    <n v="1"/>
    <n v="1"/>
    <x v="11"/>
    <n v="21"/>
    <n v="5"/>
  </r>
  <r>
    <x v="0"/>
    <x v="0"/>
    <x v="0"/>
    <n v="3"/>
    <x v="2"/>
    <n v="1"/>
    <n v="2"/>
    <x v="11"/>
    <n v="20"/>
    <n v="7"/>
  </r>
  <r>
    <x v="0"/>
    <x v="0"/>
    <x v="0"/>
    <n v="3"/>
    <x v="2"/>
    <n v="1"/>
    <n v="3"/>
    <x v="11"/>
    <n v="20"/>
    <n v="7"/>
  </r>
  <r>
    <x v="0"/>
    <x v="0"/>
    <x v="0"/>
    <n v="3"/>
    <x v="2"/>
    <n v="1"/>
    <n v="4"/>
    <x v="11"/>
    <n v="22"/>
    <n v="5"/>
  </r>
  <r>
    <x v="0"/>
    <x v="0"/>
    <x v="0"/>
    <n v="3"/>
    <x v="2"/>
    <n v="1"/>
    <n v="5"/>
    <x v="11"/>
    <n v="20"/>
    <n v="6"/>
  </r>
  <r>
    <x v="0"/>
    <x v="0"/>
    <x v="0"/>
    <n v="3"/>
    <x v="2"/>
    <n v="1"/>
    <n v="6"/>
    <x v="11"/>
    <n v="20"/>
    <n v="6"/>
  </r>
  <r>
    <x v="0"/>
    <x v="0"/>
    <x v="0"/>
    <n v="3"/>
    <x v="2"/>
    <n v="1"/>
    <n v="7"/>
    <x v="11"/>
    <n v="19"/>
    <n v="5"/>
  </r>
  <r>
    <x v="0"/>
    <x v="0"/>
    <x v="0"/>
    <n v="3"/>
    <x v="2"/>
    <n v="1"/>
    <n v="8"/>
    <x v="11"/>
    <n v="19"/>
    <n v="7"/>
  </r>
  <r>
    <x v="0"/>
    <x v="0"/>
    <x v="0"/>
    <n v="3"/>
    <x v="2"/>
    <n v="1"/>
    <n v="9"/>
    <x v="11"/>
    <n v="21"/>
    <n v="6"/>
  </r>
  <r>
    <x v="0"/>
    <x v="0"/>
    <x v="0"/>
    <n v="3"/>
    <x v="2"/>
    <n v="1"/>
    <n v="10"/>
    <x v="11"/>
    <n v="20"/>
    <n v="5"/>
  </r>
  <r>
    <x v="0"/>
    <x v="0"/>
    <x v="0"/>
    <n v="4"/>
    <x v="2"/>
    <n v="2"/>
    <n v="1"/>
    <x v="11"/>
    <n v="21"/>
    <n v="5"/>
  </r>
  <r>
    <x v="0"/>
    <x v="0"/>
    <x v="0"/>
    <n v="4"/>
    <x v="2"/>
    <n v="2"/>
    <n v="2"/>
    <x v="11"/>
    <n v="18"/>
    <n v="5"/>
  </r>
  <r>
    <x v="0"/>
    <x v="0"/>
    <x v="0"/>
    <n v="4"/>
    <x v="2"/>
    <n v="2"/>
    <n v="3"/>
    <x v="11"/>
    <n v="21"/>
    <n v="3"/>
  </r>
  <r>
    <x v="0"/>
    <x v="0"/>
    <x v="0"/>
    <n v="4"/>
    <x v="2"/>
    <n v="2"/>
    <n v="4"/>
    <x v="11"/>
    <n v="21"/>
    <n v="7"/>
  </r>
  <r>
    <x v="0"/>
    <x v="0"/>
    <x v="0"/>
    <n v="4"/>
    <x v="2"/>
    <n v="2"/>
    <n v="5"/>
    <x v="11"/>
    <n v="21"/>
    <n v="3"/>
  </r>
  <r>
    <x v="0"/>
    <x v="0"/>
    <x v="0"/>
    <n v="4"/>
    <x v="2"/>
    <n v="2"/>
    <n v="6"/>
    <x v="11"/>
    <n v="19"/>
    <n v="4"/>
  </r>
  <r>
    <x v="0"/>
    <x v="0"/>
    <x v="0"/>
    <n v="4"/>
    <x v="2"/>
    <n v="2"/>
    <n v="7"/>
    <x v="11"/>
    <n v="20"/>
    <n v="3"/>
  </r>
  <r>
    <x v="0"/>
    <x v="0"/>
    <x v="0"/>
    <n v="4"/>
    <x v="2"/>
    <n v="2"/>
    <n v="8"/>
    <x v="11"/>
    <n v="20"/>
    <n v="3"/>
  </r>
  <r>
    <x v="0"/>
    <x v="0"/>
    <x v="0"/>
    <n v="4"/>
    <x v="2"/>
    <n v="2"/>
    <n v="9"/>
    <x v="11"/>
    <n v="20"/>
    <n v="4"/>
  </r>
  <r>
    <x v="0"/>
    <x v="0"/>
    <x v="0"/>
    <n v="4"/>
    <x v="2"/>
    <n v="2"/>
    <n v="10"/>
    <x v="11"/>
    <n v="19"/>
    <n v="5"/>
  </r>
  <r>
    <x v="0"/>
    <x v="0"/>
    <x v="0"/>
    <n v="5"/>
    <x v="0"/>
    <n v="2"/>
    <n v="1"/>
    <x v="11"/>
    <n v="19"/>
    <n v="7"/>
  </r>
  <r>
    <x v="0"/>
    <x v="0"/>
    <x v="0"/>
    <n v="5"/>
    <x v="0"/>
    <n v="2"/>
    <n v="2"/>
    <x v="11"/>
    <n v="21"/>
    <n v="6"/>
  </r>
  <r>
    <x v="0"/>
    <x v="0"/>
    <x v="0"/>
    <n v="5"/>
    <x v="0"/>
    <n v="2"/>
    <n v="3"/>
    <x v="11"/>
    <n v="20"/>
    <n v="6"/>
  </r>
  <r>
    <x v="0"/>
    <x v="0"/>
    <x v="0"/>
    <n v="5"/>
    <x v="0"/>
    <n v="2"/>
    <n v="4"/>
    <x v="11"/>
    <m/>
    <m/>
  </r>
  <r>
    <x v="0"/>
    <x v="0"/>
    <x v="0"/>
    <n v="5"/>
    <x v="0"/>
    <n v="2"/>
    <n v="5"/>
    <x v="11"/>
    <n v="20"/>
    <n v="6"/>
  </r>
  <r>
    <x v="0"/>
    <x v="0"/>
    <x v="0"/>
    <n v="5"/>
    <x v="0"/>
    <n v="2"/>
    <n v="6"/>
    <x v="11"/>
    <n v="20"/>
    <n v="6"/>
  </r>
  <r>
    <x v="0"/>
    <x v="0"/>
    <x v="0"/>
    <n v="5"/>
    <x v="0"/>
    <n v="2"/>
    <n v="7"/>
    <x v="11"/>
    <n v="21"/>
    <n v="8"/>
  </r>
  <r>
    <x v="0"/>
    <x v="0"/>
    <x v="0"/>
    <n v="5"/>
    <x v="0"/>
    <n v="2"/>
    <n v="8"/>
    <x v="11"/>
    <n v="22"/>
    <n v="8"/>
  </r>
  <r>
    <x v="0"/>
    <x v="0"/>
    <x v="0"/>
    <n v="5"/>
    <x v="0"/>
    <n v="2"/>
    <n v="9"/>
    <x v="11"/>
    <n v="17"/>
    <n v="10"/>
  </r>
  <r>
    <x v="0"/>
    <x v="0"/>
    <x v="0"/>
    <n v="5"/>
    <x v="0"/>
    <n v="2"/>
    <n v="10"/>
    <x v="11"/>
    <n v="20"/>
    <n v="6"/>
  </r>
  <r>
    <x v="0"/>
    <x v="0"/>
    <x v="0"/>
    <n v="6"/>
    <x v="1"/>
    <n v="2"/>
    <n v="1"/>
    <x v="11"/>
    <n v="21"/>
    <n v="5"/>
  </r>
  <r>
    <x v="0"/>
    <x v="0"/>
    <x v="0"/>
    <n v="6"/>
    <x v="1"/>
    <n v="2"/>
    <n v="2"/>
    <x v="11"/>
    <n v="22"/>
    <n v="3"/>
  </r>
  <r>
    <x v="0"/>
    <x v="0"/>
    <x v="0"/>
    <n v="6"/>
    <x v="1"/>
    <n v="2"/>
    <n v="3"/>
    <x v="11"/>
    <n v="21"/>
    <n v="5"/>
  </r>
  <r>
    <x v="0"/>
    <x v="0"/>
    <x v="0"/>
    <n v="6"/>
    <x v="1"/>
    <n v="2"/>
    <n v="4"/>
    <x v="11"/>
    <n v="20"/>
    <n v="6"/>
  </r>
  <r>
    <x v="0"/>
    <x v="0"/>
    <x v="0"/>
    <n v="6"/>
    <x v="1"/>
    <n v="2"/>
    <n v="5"/>
    <x v="11"/>
    <n v="21"/>
    <n v="3"/>
  </r>
  <r>
    <x v="0"/>
    <x v="0"/>
    <x v="0"/>
    <n v="6"/>
    <x v="1"/>
    <n v="2"/>
    <n v="6"/>
    <x v="11"/>
    <n v="22"/>
    <n v="5"/>
  </r>
  <r>
    <x v="0"/>
    <x v="0"/>
    <x v="0"/>
    <n v="6"/>
    <x v="1"/>
    <n v="2"/>
    <n v="7"/>
    <x v="11"/>
    <n v="23"/>
    <n v="3"/>
  </r>
  <r>
    <x v="0"/>
    <x v="0"/>
    <x v="0"/>
    <n v="6"/>
    <x v="1"/>
    <n v="2"/>
    <n v="8"/>
    <x v="11"/>
    <n v="21"/>
    <n v="3"/>
  </r>
  <r>
    <x v="0"/>
    <x v="0"/>
    <x v="0"/>
    <n v="6"/>
    <x v="1"/>
    <n v="2"/>
    <n v="9"/>
    <x v="11"/>
    <n v="22"/>
    <n v="4"/>
  </r>
  <r>
    <x v="0"/>
    <x v="0"/>
    <x v="0"/>
    <n v="6"/>
    <x v="1"/>
    <n v="2"/>
    <n v="10"/>
    <x v="11"/>
    <n v="21"/>
    <n v="4"/>
  </r>
  <r>
    <x v="0"/>
    <x v="0"/>
    <x v="0"/>
    <n v="7"/>
    <x v="1"/>
    <n v="3"/>
    <n v="1"/>
    <x v="11"/>
    <n v="20"/>
    <n v="2"/>
  </r>
  <r>
    <x v="0"/>
    <x v="0"/>
    <x v="0"/>
    <n v="7"/>
    <x v="1"/>
    <n v="3"/>
    <n v="2"/>
    <x v="11"/>
    <n v="20"/>
    <n v="3"/>
  </r>
  <r>
    <x v="0"/>
    <x v="0"/>
    <x v="0"/>
    <n v="7"/>
    <x v="1"/>
    <n v="3"/>
    <n v="3"/>
    <x v="11"/>
    <n v="21"/>
    <n v="1"/>
  </r>
  <r>
    <x v="0"/>
    <x v="0"/>
    <x v="0"/>
    <n v="7"/>
    <x v="1"/>
    <n v="3"/>
    <n v="4"/>
    <x v="11"/>
    <m/>
    <m/>
  </r>
  <r>
    <x v="0"/>
    <x v="0"/>
    <x v="0"/>
    <n v="7"/>
    <x v="1"/>
    <n v="3"/>
    <n v="5"/>
    <x v="11"/>
    <n v="20"/>
    <n v="5"/>
  </r>
  <r>
    <x v="0"/>
    <x v="0"/>
    <x v="0"/>
    <n v="7"/>
    <x v="1"/>
    <n v="3"/>
    <n v="6"/>
    <x v="11"/>
    <n v="21"/>
    <n v="2"/>
  </r>
  <r>
    <x v="0"/>
    <x v="0"/>
    <x v="0"/>
    <n v="7"/>
    <x v="1"/>
    <n v="3"/>
    <n v="7"/>
    <x v="11"/>
    <n v="19"/>
    <n v="5"/>
  </r>
  <r>
    <x v="0"/>
    <x v="0"/>
    <x v="0"/>
    <n v="7"/>
    <x v="1"/>
    <n v="3"/>
    <n v="8"/>
    <x v="11"/>
    <n v="20"/>
    <n v="4"/>
  </r>
  <r>
    <x v="0"/>
    <x v="0"/>
    <x v="0"/>
    <n v="7"/>
    <x v="1"/>
    <n v="3"/>
    <n v="9"/>
    <x v="11"/>
    <n v="21"/>
    <n v="2"/>
  </r>
  <r>
    <x v="0"/>
    <x v="0"/>
    <x v="0"/>
    <n v="7"/>
    <x v="1"/>
    <n v="3"/>
    <n v="10"/>
    <x v="11"/>
    <n v="22"/>
    <n v="6"/>
  </r>
  <r>
    <x v="0"/>
    <x v="0"/>
    <x v="0"/>
    <n v="8"/>
    <x v="2"/>
    <n v="3"/>
    <n v="1"/>
    <x v="11"/>
    <n v="21"/>
    <n v="6"/>
  </r>
  <r>
    <x v="0"/>
    <x v="0"/>
    <x v="0"/>
    <n v="8"/>
    <x v="2"/>
    <n v="3"/>
    <n v="2"/>
    <x v="11"/>
    <n v="20"/>
    <n v="6"/>
  </r>
  <r>
    <x v="0"/>
    <x v="0"/>
    <x v="0"/>
    <n v="8"/>
    <x v="2"/>
    <n v="3"/>
    <n v="3"/>
    <x v="11"/>
    <n v="21"/>
    <n v="5"/>
  </r>
  <r>
    <x v="0"/>
    <x v="0"/>
    <x v="0"/>
    <n v="8"/>
    <x v="2"/>
    <n v="3"/>
    <n v="4"/>
    <x v="11"/>
    <n v="21"/>
    <n v="5"/>
  </r>
  <r>
    <x v="0"/>
    <x v="0"/>
    <x v="0"/>
    <n v="8"/>
    <x v="2"/>
    <n v="3"/>
    <n v="5"/>
    <x v="11"/>
    <n v="22"/>
    <n v="5"/>
  </r>
  <r>
    <x v="0"/>
    <x v="0"/>
    <x v="0"/>
    <n v="8"/>
    <x v="2"/>
    <n v="3"/>
    <n v="6"/>
    <x v="11"/>
    <n v="20"/>
    <n v="5"/>
  </r>
  <r>
    <x v="0"/>
    <x v="0"/>
    <x v="0"/>
    <n v="8"/>
    <x v="2"/>
    <n v="3"/>
    <n v="7"/>
    <x v="11"/>
    <n v="18"/>
    <n v="5"/>
  </r>
  <r>
    <x v="0"/>
    <x v="0"/>
    <x v="0"/>
    <n v="8"/>
    <x v="2"/>
    <n v="3"/>
    <n v="8"/>
    <x v="11"/>
    <n v="20"/>
    <n v="4"/>
  </r>
  <r>
    <x v="0"/>
    <x v="0"/>
    <x v="0"/>
    <n v="8"/>
    <x v="2"/>
    <n v="3"/>
    <n v="9"/>
    <x v="11"/>
    <n v="20"/>
    <n v="5"/>
  </r>
  <r>
    <x v="0"/>
    <x v="0"/>
    <x v="0"/>
    <n v="8"/>
    <x v="2"/>
    <n v="3"/>
    <n v="10"/>
    <x v="11"/>
    <n v="23"/>
    <n v="2"/>
  </r>
  <r>
    <x v="0"/>
    <x v="0"/>
    <x v="0"/>
    <n v="9"/>
    <x v="0"/>
    <n v="3"/>
    <n v="1"/>
    <x v="11"/>
    <n v="21"/>
    <n v="6"/>
  </r>
  <r>
    <x v="0"/>
    <x v="0"/>
    <x v="0"/>
    <n v="9"/>
    <x v="0"/>
    <n v="3"/>
    <n v="2"/>
    <x v="11"/>
    <n v="20"/>
    <n v="6"/>
  </r>
  <r>
    <x v="0"/>
    <x v="0"/>
    <x v="0"/>
    <n v="9"/>
    <x v="0"/>
    <n v="3"/>
    <n v="3"/>
    <x v="11"/>
    <n v="21"/>
    <n v="8"/>
  </r>
  <r>
    <x v="0"/>
    <x v="0"/>
    <x v="0"/>
    <n v="9"/>
    <x v="0"/>
    <n v="3"/>
    <n v="4"/>
    <x v="11"/>
    <n v="20"/>
    <n v="8"/>
  </r>
  <r>
    <x v="0"/>
    <x v="0"/>
    <x v="0"/>
    <n v="9"/>
    <x v="0"/>
    <n v="3"/>
    <n v="5"/>
    <x v="11"/>
    <n v="20"/>
    <n v="6"/>
  </r>
  <r>
    <x v="0"/>
    <x v="0"/>
    <x v="0"/>
    <n v="9"/>
    <x v="0"/>
    <n v="3"/>
    <n v="6"/>
    <x v="11"/>
    <n v="20"/>
    <n v="6"/>
  </r>
  <r>
    <x v="0"/>
    <x v="0"/>
    <x v="0"/>
    <n v="9"/>
    <x v="0"/>
    <n v="3"/>
    <n v="7"/>
    <x v="11"/>
    <n v="19"/>
    <n v="3"/>
  </r>
  <r>
    <x v="0"/>
    <x v="0"/>
    <x v="0"/>
    <n v="9"/>
    <x v="0"/>
    <n v="3"/>
    <n v="8"/>
    <x v="11"/>
    <n v="21"/>
    <n v="4"/>
  </r>
  <r>
    <x v="0"/>
    <x v="0"/>
    <x v="0"/>
    <n v="9"/>
    <x v="0"/>
    <n v="3"/>
    <n v="9"/>
    <x v="11"/>
    <m/>
    <m/>
  </r>
  <r>
    <x v="0"/>
    <x v="0"/>
    <x v="0"/>
    <n v="9"/>
    <x v="0"/>
    <n v="3"/>
    <n v="10"/>
    <x v="11"/>
    <n v="20"/>
    <n v="5"/>
  </r>
  <r>
    <x v="0"/>
    <x v="0"/>
    <x v="0"/>
    <n v="1"/>
    <x v="0"/>
    <n v="1"/>
    <n v="1"/>
    <x v="12"/>
    <n v="20"/>
    <n v="6"/>
  </r>
  <r>
    <x v="0"/>
    <x v="0"/>
    <x v="0"/>
    <n v="1"/>
    <x v="0"/>
    <n v="1"/>
    <n v="2"/>
    <x v="12"/>
    <n v="19"/>
    <n v="6"/>
  </r>
  <r>
    <x v="0"/>
    <x v="0"/>
    <x v="0"/>
    <n v="1"/>
    <x v="0"/>
    <n v="1"/>
    <n v="3"/>
    <x v="12"/>
    <m/>
    <m/>
  </r>
  <r>
    <x v="0"/>
    <x v="0"/>
    <x v="0"/>
    <n v="1"/>
    <x v="0"/>
    <n v="1"/>
    <n v="4"/>
    <x v="12"/>
    <n v="19"/>
    <n v="6"/>
  </r>
  <r>
    <x v="0"/>
    <x v="0"/>
    <x v="0"/>
    <n v="1"/>
    <x v="0"/>
    <n v="1"/>
    <n v="5"/>
    <x v="12"/>
    <n v="20"/>
    <n v="5"/>
  </r>
  <r>
    <x v="0"/>
    <x v="0"/>
    <x v="0"/>
    <n v="1"/>
    <x v="0"/>
    <n v="1"/>
    <n v="6"/>
    <x v="12"/>
    <n v="18"/>
    <n v="7"/>
  </r>
  <r>
    <x v="0"/>
    <x v="0"/>
    <x v="0"/>
    <n v="1"/>
    <x v="0"/>
    <n v="1"/>
    <n v="7"/>
    <x v="12"/>
    <n v="22"/>
    <n v="6"/>
  </r>
  <r>
    <x v="0"/>
    <x v="0"/>
    <x v="0"/>
    <n v="1"/>
    <x v="0"/>
    <n v="1"/>
    <n v="8"/>
    <x v="12"/>
    <m/>
    <m/>
  </r>
  <r>
    <x v="0"/>
    <x v="0"/>
    <x v="0"/>
    <n v="1"/>
    <x v="0"/>
    <n v="1"/>
    <n v="9"/>
    <x v="12"/>
    <n v="20"/>
    <n v="7"/>
  </r>
  <r>
    <x v="0"/>
    <x v="0"/>
    <x v="0"/>
    <n v="1"/>
    <x v="0"/>
    <n v="1"/>
    <n v="10"/>
    <x v="12"/>
    <n v="20"/>
    <n v="7"/>
  </r>
  <r>
    <x v="0"/>
    <x v="0"/>
    <x v="0"/>
    <n v="2"/>
    <x v="1"/>
    <n v="1"/>
    <n v="1"/>
    <x v="12"/>
    <n v="22"/>
    <n v="7"/>
  </r>
  <r>
    <x v="0"/>
    <x v="0"/>
    <x v="0"/>
    <n v="2"/>
    <x v="1"/>
    <n v="1"/>
    <n v="2"/>
    <x v="12"/>
    <n v="22"/>
    <n v="7"/>
  </r>
  <r>
    <x v="0"/>
    <x v="0"/>
    <x v="0"/>
    <n v="2"/>
    <x v="1"/>
    <n v="1"/>
    <n v="3"/>
    <x v="12"/>
    <n v="22"/>
    <n v="7"/>
  </r>
  <r>
    <x v="0"/>
    <x v="0"/>
    <x v="0"/>
    <n v="2"/>
    <x v="1"/>
    <n v="1"/>
    <n v="4"/>
    <x v="12"/>
    <n v="23"/>
    <n v="7"/>
  </r>
  <r>
    <x v="0"/>
    <x v="0"/>
    <x v="0"/>
    <n v="2"/>
    <x v="1"/>
    <n v="1"/>
    <n v="5"/>
    <x v="12"/>
    <n v="22"/>
    <n v="7"/>
  </r>
  <r>
    <x v="0"/>
    <x v="0"/>
    <x v="0"/>
    <n v="2"/>
    <x v="1"/>
    <n v="1"/>
    <n v="6"/>
    <x v="12"/>
    <n v="21"/>
    <n v="8"/>
  </r>
  <r>
    <x v="0"/>
    <x v="0"/>
    <x v="0"/>
    <n v="2"/>
    <x v="1"/>
    <n v="1"/>
    <n v="7"/>
    <x v="12"/>
    <n v="21"/>
    <n v="6"/>
  </r>
  <r>
    <x v="0"/>
    <x v="0"/>
    <x v="0"/>
    <n v="2"/>
    <x v="1"/>
    <n v="1"/>
    <n v="8"/>
    <x v="12"/>
    <n v="22"/>
    <n v="5"/>
  </r>
  <r>
    <x v="0"/>
    <x v="0"/>
    <x v="0"/>
    <n v="2"/>
    <x v="1"/>
    <n v="1"/>
    <n v="9"/>
    <x v="12"/>
    <n v="21"/>
    <n v="7"/>
  </r>
  <r>
    <x v="0"/>
    <x v="0"/>
    <x v="0"/>
    <n v="2"/>
    <x v="1"/>
    <n v="1"/>
    <n v="10"/>
    <x v="12"/>
    <n v="22"/>
    <n v="9"/>
  </r>
  <r>
    <x v="0"/>
    <x v="0"/>
    <x v="0"/>
    <n v="3"/>
    <x v="2"/>
    <n v="1"/>
    <n v="1"/>
    <x v="12"/>
    <n v="21"/>
    <n v="7"/>
  </r>
  <r>
    <x v="0"/>
    <x v="0"/>
    <x v="0"/>
    <n v="3"/>
    <x v="2"/>
    <n v="1"/>
    <n v="2"/>
    <x v="12"/>
    <n v="20"/>
    <n v="7"/>
  </r>
  <r>
    <x v="0"/>
    <x v="0"/>
    <x v="0"/>
    <n v="3"/>
    <x v="2"/>
    <n v="1"/>
    <n v="3"/>
    <x v="12"/>
    <n v="20"/>
    <n v="8"/>
  </r>
  <r>
    <x v="0"/>
    <x v="0"/>
    <x v="0"/>
    <n v="3"/>
    <x v="2"/>
    <n v="1"/>
    <n v="4"/>
    <x v="12"/>
    <m/>
    <m/>
  </r>
  <r>
    <x v="0"/>
    <x v="0"/>
    <x v="0"/>
    <n v="3"/>
    <x v="2"/>
    <n v="1"/>
    <n v="5"/>
    <x v="12"/>
    <n v="20"/>
    <n v="9"/>
  </r>
  <r>
    <x v="0"/>
    <x v="0"/>
    <x v="0"/>
    <n v="3"/>
    <x v="2"/>
    <n v="1"/>
    <n v="6"/>
    <x v="12"/>
    <n v="20"/>
    <n v="7"/>
  </r>
  <r>
    <x v="0"/>
    <x v="0"/>
    <x v="0"/>
    <n v="3"/>
    <x v="2"/>
    <n v="1"/>
    <n v="7"/>
    <x v="12"/>
    <n v="19"/>
    <n v="6"/>
  </r>
  <r>
    <x v="0"/>
    <x v="0"/>
    <x v="0"/>
    <n v="3"/>
    <x v="2"/>
    <n v="1"/>
    <n v="8"/>
    <x v="12"/>
    <n v="19"/>
    <n v="7"/>
  </r>
  <r>
    <x v="0"/>
    <x v="0"/>
    <x v="0"/>
    <n v="3"/>
    <x v="2"/>
    <n v="1"/>
    <n v="9"/>
    <x v="12"/>
    <n v="22"/>
    <n v="7"/>
  </r>
  <r>
    <x v="0"/>
    <x v="0"/>
    <x v="0"/>
    <n v="3"/>
    <x v="2"/>
    <n v="1"/>
    <n v="10"/>
    <x v="12"/>
    <n v="21"/>
    <n v="8"/>
  </r>
  <r>
    <x v="0"/>
    <x v="0"/>
    <x v="0"/>
    <n v="4"/>
    <x v="2"/>
    <n v="2"/>
    <n v="1"/>
    <x v="12"/>
    <n v="22"/>
    <n v="5"/>
  </r>
  <r>
    <x v="0"/>
    <x v="0"/>
    <x v="0"/>
    <n v="4"/>
    <x v="2"/>
    <n v="2"/>
    <n v="2"/>
    <x v="12"/>
    <n v="18"/>
    <n v="7"/>
  </r>
  <r>
    <x v="0"/>
    <x v="0"/>
    <x v="0"/>
    <n v="4"/>
    <x v="2"/>
    <n v="2"/>
    <n v="3"/>
    <x v="12"/>
    <n v="21"/>
    <n v="5"/>
  </r>
  <r>
    <x v="0"/>
    <x v="0"/>
    <x v="0"/>
    <n v="4"/>
    <x v="2"/>
    <n v="2"/>
    <n v="4"/>
    <x v="12"/>
    <n v="21"/>
    <n v="9"/>
  </r>
  <r>
    <x v="0"/>
    <x v="0"/>
    <x v="0"/>
    <n v="4"/>
    <x v="2"/>
    <n v="2"/>
    <n v="5"/>
    <x v="12"/>
    <n v="21"/>
    <n v="6"/>
  </r>
  <r>
    <x v="0"/>
    <x v="0"/>
    <x v="0"/>
    <n v="4"/>
    <x v="2"/>
    <n v="2"/>
    <n v="6"/>
    <x v="12"/>
    <n v="20"/>
    <n v="5"/>
  </r>
  <r>
    <x v="0"/>
    <x v="0"/>
    <x v="0"/>
    <n v="4"/>
    <x v="2"/>
    <n v="2"/>
    <n v="7"/>
    <x v="12"/>
    <n v="20"/>
    <n v="6"/>
  </r>
  <r>
    <x v="0"/>
    <x v="0"/>
    <x v="0"/>
    <n v="4"/>
    <x v="2"/>
    <n v="2"/>
    <n v="8"/>
    <x v="12"/>
    <n v="20"/>
    <n v="5"/>
  </r>
  <r>
    <x v="0"/>
    <x v="0"/>
    <x v="0"/>
    <n v="4"/>
    <x v="2"/>
    <n v="2"/>
    <n v="9"/>
    <x v="12"/>
    <n v="20"/>
    <n v="8"/>
  </r>
  <r>
    <x v="0"/>
    <x v="0"/>
    <x v="0"/>
    <n v="4"/>
    <x v="2"/>
    <n v="2"/>
    <n v="10"/>
    <x v="12"/>
    <n v="19"/>
    <n v="5"/>
  </r>
  <r>
    <x v="0"/>
    <x v="0"/>
    <x v="0"/>
    <n v="5"/>
    <x v="0"/>
    <n v="2"/>
    <n v="1"/>
    <x v="12"/>
    <n v="20"/>
    <n v="10"/>
  </r>
  <r>
    <x v="0"/>
    <x v="0"/>
    <x v="0"/>
    <n v="5"/>
    <x v="0"/>
    <n v="2"/>
    <n v="2"/>
    <x v="12"/>
    <n v="21"/>
    <n v="10"/>
  </r>
  <r>
    <x v="0"/>
    <x v="0"/>
    <x v="0"/>
    <n v="5"/>
    <x v="0"/>
    <n v="2"/>
    <n v="3"/>
    <x v="12"/>
    <n v="20"/>
    <n v="7"/>
  </r>
  <r>
    <x v="0"/>
    <x v="0"/>
    <x v="0"/>
    <n v="5"/>
    <x v="0"/>
    <n v="2"/>
    <n v="4"/>
    <x v="12"/>
    <m/>
    <m/>
  </r>
  <r>
    <x v="0"/>
    <x v="0"/>
    <x v="0"/>
    <n v="5"/>
    <x v="0"/>
    <n v="2"/>
    <n v="5"/>
    <x v="12"/>
    <n v="21"/>
    <n v="8"/>
  </r>
  <r>
    <x v="0"/>
    <x v="0"/>
    <x v="0"/>
    <n v="5"/>
    <x v="0"/>
    <n v="2"/>
    <n v="6"/>
    <x v="12"/>
    <n v="20"/>
    <n v="9"/>
  </r>
  <r>
    <x v="0"/>
    <x v="0"/>
    <x v="0"/>
    <n v="5"/>
    <x v="0"/>
    <n v="2"/>
    <n v="7"/>
    <x v="12"/>
    <n v="21"/>
    <n v="9"/>
  </r>
  <r>
    <x v="0"/>
    <x v="0"/>
    <x v="0"/>
    <n v="5"/>
    <x v="0"/>
    <n v="2"/>
    <n v="8"/>
    <x v="12"/>
    <n v="22"/>
    <n v="10"/>
  </r>
  <r>
    <x v="0"/>
    <x v="0"/>
    <x v="0"/>
    <n v="5"/>
    <x v="0"/>
    <n v="2"/>
    <n v="9"/>
    <x v="12"/>
    <m/>
    <m/>
  </r>
  <r>
    <x v="0"/>
    <x v="0"/>
    <x v="0"/>
    <n v="5"/>
    <x v="0"/>
    <n v="2"/>
    <n v="10"/>
    <x v="12"/>
    <n v="21"/>
    <n v="9"/>
  </r>
  <r>
    <x v="0"/>
    <x v="0"/>
    <x v="0"/>
    <n v="6"/>
    <x v="1"/>
    <n v="2"/>
    <n v="1"/>
    <x v="12"/>
    <n v="22"/>
    <n v="6"/>
  </r>
  <r>
    <x v="0"/>
    <x v="0"/>
    <x v="0"/>
    <n v="6"/>
    <x v="1"/>
    <n v="2"/>
    <n v="2"/>
    <x v="12"/>
    <n v="22"/>
    <n v="7"/>
  </r>
  <r>
    <x v="0"/>
    <x v="0"/>
    <x v="0"/>
    <n v="6"/>
    <x v="1"/>
    <n v="2"/>
    <n v="3"/>
    <x v="12"/>
    <n v="24"/>
    <n v="8"/>
  </r>
  <r>
    <x v="0"/>
    <x v="0"/>
    <x v="0"/>
    <n v="6"/>
    <x v="1"/>
    <n v="2"/>
    <n v="4"/>
    <x v="12"/>
    <n v="23"/>
    <n v="6"/>
  </r>
  <r>
    <x v="0"/>
    <x v="0"/>
    <x v="0"/>
    <n v="6"/>
    <x v="1"/>
    <n v="2"/>
    <n v="5"/>
    <x v="12"/>
    <n v="22"/>
    <n v="7"/>
  </r>
  <r>
    <x v="0"/>
    <x v="0"/>
    <x v="0"/>
    <n v="6"/>
    <x v="1"/>
    <n v="2"/>
    <n v="6"/>
    <x v="12"/>
    <n v="23"/>
    <n v="6"/>
  </r>
  <r>
    <x v="0"/>
    <x v="0"/>
    <x v="0"/>
    <n v="6"/>
    <x v="1"/>
    <n v="2"/>
    <n v="7"/>
    <x v="12"/>
    <n v="23"/>
    <n v="7"/>
  </r>
  <r>
    <x v="0"/>
    <x v="0"/>
    <x v="0"/>
    <n v="6"/>
    <x v="1"/>
    <n v="2"/>
    <n v="8"/>
    <x v="12"/>
    <n v="21"/>
    <n v="4"/>
  </r>
  <r>
    <x v="0"/>
    <x v="0"/>
    <x v="0"/>
    <n v="6"/>
    <x v="1"/>
    <n v="2"/>
    <n v="9"/>
    <x v="12"/>
    <n v="23"/>
    <n v="9"/>
  </r>
  <r>
    <x v="0"/>
    <x v="0"/>
    <x v="0"/>
    <n v="6"/>
    <x v="1"/>
    <n v="2"/>
    <n v="10"/>
    <x v="12"/>
    <n v="22"/>
    <n v="7"/>
  </r>
  <r>
    <x v="0"/>
    <x v="0"/>
    <x v="0"/>
    <n v="7"/>
    <x v="1"/>
    <n v="3"/>
    <n v="1"/>
    <x v="12"/>
    <n v="20"/>
    <n v="5"/>
  </r>
  <r>
    <x v="0"/>
    <x v="0"/>
    <x v="0"/>
    <n v="7"/>
    <x v="1"/>
    <n v="3"/>
    <n v="2"/>
    <x v="12"/>
    <n v="20"/>
    <n v="5"/>
  </r>
  <r>
    <x v="0"/>
    <x v="0"/>
    <x v="0"/>
    <n v="7"/>
    <x v="1"/>
    <n v="3"/>
    <n v="3"/>
    <x v="12"/>
    <n v="21"/>
    <n v="5"/>
  </r>
  <r>
    <x v="0"/>
    <x v="0"/>
    <x v="0"/>
    <n v="7"/>
    <x v="1"/>
    <n v="3"/>
    <n v="4"/>
    <x v="12"/>
    <m/>
    <m/>
  </r>
  <r>
    <x v="0"/>
    <x v="0"/>
    <x v="0"/>
    <n v="7"/>
    <x v="1"/>
    <n v="3"/>
    <n v="5"/>
    <x v="12"/>
    <n v="20"/>
    <n v="8"/>
  </r>
  <r>
    <x v="0"/>
    <x v="0"/>
    <x v="0"/>
    <n v="7"/>
    <x v="1"/>
    <n v="3"/>
    <n v="6"/>
    <x v="12"/>
    <n v="22"/>
    <n v="6"/>
  </r>
  <r>
    <x v="0"/>
    <x v="0"/>
    <x v="0"/>
    <n v="7"/>
    <x v="1"/>
    <n v="3"/>
    <n v="7"/>
    <x v="12"/>
    <n v="20"/>
    <n v="5"/>
  </r>
  <r>
    <x v="0"/>
    <x v="0"/>
    <x v="0"/>
    <n v="7"/>
    <x v="1"/>
    <n v="3"/>
    <n v="8"/>
    <x v="12"/>
    <n v="21"/>
    <n v="6"/>
  </r>
  <r>
    <x v="0"/>
    <x v="0"/>
    <x v="0"/>
    <n v="7"/>
    <x v="1"/>
    <n v="3"/>
    <n v="9"/>
    <x v="12"/>
    <n v="21"/>
    <n v="6"/>
  </r>
  <r>
    <x v="0"/>
    <x v="0"/>
    <x v="0"/>
    <n v="7"/>
    <x v="1"/>
    <n v="3"/>
    <n v="10"/>
    <x v="12"/>
    <n v="22"/>
    <n v="7"/>
  </r>
  <r>
    <x v="0"/>
    <x v="0"/>
    <x v="0"/>
    <n v="8"/>
    <x v="2"/>
    <n v="3"/>
    <n v="1"/>
    <x v="12"/>
    <n v="21"/>
    <n v="8"/>
  </r>
  <r>
    <x v="0"/>
    <x v="0"/>
    <x v="0"/>
    <n v="8"/>
    <x v="2"/>
    <n v="3"/>
    <n v="2"/>
    <x v="12"/>
    <n v="19"/>
    <n v="7"/>
  </r>
  <r>
    <x v="0"/>
    <x v="0"/>
    <x v="0"/>
    <n v="8"/>
    <x v="2"/>
    <n v="3"/>
    <n v="3"/>
    <x v="12"/>
    <n v="21"/>
    <n v="7"/>
  </r>
  <r>
    <x v="0"/>
    <x v="0"/>
    <x v="0"/>
    <n v="8"/>
    <x v="2"/>
    <n v="3"/>
    <n v="4"/>
    <x v="12"/>
    <n v="21"/>
    <n v="6"/>
  </r>
  <r>
    <x v="0"/>
    <x v="0"/>
    <x v="0"/>
    <n v="8"/>
    <x v="2"/>
    <n v="3"/>
    <n v="5"/>
    <x v="12"/>
    <n v="22"/>
    <n v="6"/>
  </r>
  <r>
    <x v="0"/>
    <x v="0"/>
    <x v="0"/>
    <n v="8"/>
    <x v="2"/>
    <n v="3"/>
    <n v="6"/>
    <x v="12"/>
    <n v="21"/>
    <n v="7"/>
  </r>
  <r>
    <x v="0"/>
    <x v="0"/>
    <x v="0"/>
    <n v="8"/>
    <x v="2"/>
    <n v="3"/>
    <n v="7"/>
    <x v="12"/>
    <n v="19"/>
    <n v="7"/>
  </r>
  <r>
    <x v="0"/>
    <x v="0"/>
    <x v="0"/>
    <n v="8"/>
    <x v="2"/>
    <n v="3"/>
    <n v="8"/>
    <x v="12"/>
    <n v="20"/>
    <n v="7"/>
  </r>
  <r>
    <x v="0"/>
    <x v="0"/>
    <x v="0"/>
    <n v="8"/>
    <x v="2"/>
    <n v="3"/>
    <n v="9"/>
    <x v="12"/>
    <n v="20"/>
    <n v="8"/>
  </r>
  <r>
    <x v="0"/>
    <x v="0"/>
    <x v="0"/>
    <n v="8"/>
    <x v="2"/>
    <n v="3"/>
    <n v="10"/>
    <x v="12"/>
    <n v="24"/>
    <n v="3"/>
  </r>
  <r>
    <x v="0"/>
    <x v="0"/>
    <x v="0"/>
    <n v="9"/>
    <x v="0"/>
    <n v="3"/>
    <n v="1"/>
    <x v="12"/>
    <n v="21"/>
    <n v="10"/>
  </r>
  <r>
    <x v="0"/>
    <x v="0"/>
    <x v="0"/>
    <n v="9"/>
    <x v="0"/>
    <n v="3"/>
    <n v="2"/>
    <x v="12"/>
    <n v="20"/>
    <n v="11"/>
  </r>
  <r>
    <x v="0"/>
    <x v="0"/>
    <x v="0"/>
    <n v="9"/>
    <x v="0"/>
    <n v="3"/>
    <n v="3"/>
    <x v="12"/>
    <n v="22"/>
    <n v="10"/>
  </r>
  <r>
    <x v="0"/>
    <x v="0"/>
    <x v="0"/>
    <n v="9"/>
    <x v="0"/>
    <n v="3"/>
    <n v="4"/>
    <x v="12"/>
    <n v="20"/>
    <n v="9"/>
  </r>
  <r>
    <x v="0"/>
    <x v="0"/>
    <x v="0"/>
    <n v="9"/>
    <x v="0"/>
    <n v="3"/>
    <n v="5"/>
    <x v="12"/>
    <n v="20"/>
    <n v="10"/>
  </r>
  <r>
    <x v="0"/>
    <x v="0"/>
    <x v="0"/>
    <n v="9"/>
    <x v="0"/>
    <n v="3"/>
    <n v="6"/>
    <x v="12"/>
    <n v="21"/>
    <n v="9"/>
  </r>
  <r>
    <x v="0"/>
    <x v="0"/>
    <x v="0"/>
    <n v="9"/>
    <x v="0"/>
    <n v="3"/>
    <n v="7"/>
    <x v="12"/>
    <n v="20"/>
    <n v="4"/>
  </r>
  <r>
    <x v="0"/>
    <x v="0"/>
    <x v="0"/>
    <n v="9"/>
    <x v="0"/>
    <n v="3"/>
    <n v="8"/>
    <x v="12"/>
    <n v="21"/>
    <n v="4"/>
  </r>
  <r>
    <x v="0"/>
    <x v="0"/>
    <x v="0"/>
    <n v="9"/>
    <x v="0"/>
    <n v="3"/>
    <n v="9"/>
    <x v="12"/>
    <m/>
    <m/>
  </r>
  <r>
    <x v="0"/>
    <x v="0"/>
    <x v="0"/>
    <n v="9"/>
    <x v="0"/>
    <n v="3"/>
    <n v="10"/>
    <x v="12"/>
    <n v="20"/>
    <n v="8"/>
  </r>
  <r>
    <x v="0"/>
    <x v="0"/>
    <x v="0"/>
    <n v="1"/>
    <x v="0"/>
    <n v="1"/>
    <n v="1"/>
    <x v="13"/>
    <m/>
    <n v="7"/>
  </r>
  <r>
    <x v="0"/>
    <x v="0"/>
    <x v="0"/>
    <n v="1"/>
    <x v="0"/>
    <n v="1"/>
    <n v="2"/>
    <x v="13"/>
    <m/>
    <n v="8"/>
  </r>
  <r>
    <x v="0"/>
    <x v="0"/>
    <x v="0"/>
    <n v="1"/>
    <x v="0"/>
    <n v="1"/>
    <n v="3"/>
    <x v="13"/>
    <m/>
    <m/>
  </r>
  <r>
    <x v="0"/>
    <x v="0"/>
    <x v="0"/>
    <n v="1"/>
    <x v="0"/>
    <n v="1"/>
    <n v="4"/>
    <x v="13"/>
    <m/>
    <n v="6"/>
  </r>
  <r>
    <x v="0"/>
    <x v="0"/>
    <x v="0"/>
    <n v="1"/>
    <x v="0"/>
    <n v="1"/>
    <n v="5"/>
    <x v="13"/>
    <m/>
    <n v="6"/>
  </r>
  <r>
    <x v="0"/>
    <x v="0"/>
    <x v="0"/>
    <n v="1"/>
    <x v="0"/>
    <n v="1"/>
    <n v="6"/>
    <x v="13"/>
    <m/>
    <n v="9"/>
  </r>
  <r>
    <x v="0"/>
    <x v="0"/>
    <x v="0"/>
    <n v="1"/>
    <x v="0"/>
    <n v="1"/>
    <n v="7"/>
    <x v="13"/>
    <m/>
    <n v="6"/>
  </r>
  <r>
    <x v="0"/>
    <x v="0"/>
    <x v="0"/>
    <n v="1"/>
    <x v="0"/>
    <n v="1"/>
    <n v="8"/>
    <x v="13"/>
    <m/>
    <m/>
  </r>
  <r>
    <x v="0"/>
    <x v="0"/>
    <x v="0"/>
    <n v="1"/>
    <x v="0"/>
    <n v="1"/>
    <n v="9"/>
    <x v="13"/>
    <m/>
    <n v="7"/>
  </r>
  <r>
    <x v="0"/>
    <x v="0"/>
    <x v="0"/>
    <n v="1"/>
    <x v="0"/>
    <n v="1"/>
    <n v="10"/>
    <x v="13"/>
    <m/>
    <n v="8"/>
  </r>
  <r>
    <x v="0"/>
    <x v="0"/>
    <x v="0"/>
    <n v="2"/>
    <x v="1"/>
    <n v="1"/>
    <n v="1"/>
    <x v="13"/>
    <m/>
    <n v="8"/>
  </r>
  <r>
    <x v="0"/>
    <x v="0"/>
    <x v="0"/>
    <n v="2"/>
    <x v="1"/>
    <n v="1"/>
    <n v="2"/>
    <x v="13"/>
    <m/>
    <n v="8"/>
  </r>
  <r>
    <x v="0"/>
    <x v="0"/>
    <x v="0"/>
    <n v="2"/>
    <x v="1"/>
    <n v="1"/>
    <n v="3"/>
    <x v="13"/>
    <m/>
    <n v="7"/>
  </r>
  <r>
    <x v="0"/>
    <x v="0"/>
    <x v="0"/>
    <n v="2"/>
    <x v="1"/>
    <n v="1"/>
    <n v="4"/>
    <x v="13"/>
    <m/>
    <n v="7"/>
  </r>
  <r>
    <x v="0"/>
    <x v="0"/>
    <x v="0"/>
    <n v="2"/>
    <x v="1"/>
    <n v="1"/>
    <n v="5"/>
    <x v="13"/>
    <m/>
    <n v="7"/>
  </r>
  <r>
    <x v="0"/>
    <x v="0"/>
    <x v="0"/>
    <n v="2"/>
    <x v="1"/>
    <n v="1"/>
    <n v="6"/>
    <x v="13"/>
    <m/>
    <n v="9"/>
  </r>
  <r>
    <x v="0"/>
    <x v="0"/>
    <x v="0"/>
    <n v="2"/>
    <x v="1"/>
    <n v="1"/>
    <n v="7"/>
    <x v="13"/>
    <m/>
    <n v="8"/>
  </r>
  <r>
    <x v="0"/>
    <x v="0"/>
    <x v="0"/>
    <n v="2"/>
    <x v="1"/>
    <n v="1"/>
    <n v="8"/>
    <x v="13"/>
    <m/>
    <n v="6"/>
  </r>
  <r>
    <x v="0"/>
    <x v="0"/>
    <x v="0"/>
    <n v="2"/>
    <x v="1"/>
    <n v="1"/>
    <n v="9"/>
    <x v="13"/>
    <m/>
    <n v="10"/>
  </r>
  <r>
    <x v="0"/>
    <x v="0"/>
    <x v="0"/>
    <n v="2"/>
    <x v="1"/>
    <n v="1"/>
    <n v="10"/>
    <x v="13"/>
    <m/>
    <n v="9"/>
  </r>
  <r>
    <x v="0"/>
    <x v="0"/>
    <x v="0"/>
    <n v="3"/>
    <x v="2"/>
    <n v="1"/>
    <n v="1"/>
    <x v="13"/>
    <m/>
    <n v="10"/>
  </r>
  <r>
    <x v="0"/>
    <x v="0"/>
    <x v="0"/>
    <n v="3"/>
    <x v="2"/>
    <n v="1"/>
    <n v="2"/>
    <x v="13"/>
    <m/>
    <n v="9"/>
  </r>
  <r>
    <x v="0"/>
    <x v="0"/>
    <x v="0"/>
    <n v="3"/>
    <x v="2"/>
    <n v="1"/>
    <n v="3"/>
    <x v="13"/>
    <m/>
    <n v="8"/>
  </r>
  <r>
    <x v="0"/>
    <x v="0"/>
    <x v="0"/>
    <n v="3"/>
    <x v="2"/>
    <n v="1"/>
    <n v="4"/>
    <x v="13"/>
    <m/>
    <m/>
  </r>
  <r>
    <x v="0"/>
    <x v="0"/>
    <x v="0"/>
    <n v="3"/>
    <x v="2"/>
    <n v="1"/>
    <n v="5"/>
    <x v="13"/>
    <m/>
    <n v="9"/>
  </r>
  <r>
    <x v="0"/>
    <x v="0"/>
    <x v="0"/>
    <n v="3"/>
    <x v="2"/>
    <n v="1"/>
    <n v="6"/>
    <x v="13"/>
    <m/>
    <n v="8"/>
  </r>
  <r>
    <x v="0"/>
    <x v="0"/>
    <x v="0"/>
    <n v="3"/>
    <x v="2"/>
    <n v="1"/>
    <n v="7"/>
    <x v="13"/>
    <m/>
    <n v="8"/>
  </r>
  <r>
    <x v="0"/>
    <x v="0"/>
    <x v="0"/>
    <n v="3"/>
    <x v="2"/>
    <n v="1"/>
    <n v="8"/>
    <x v="13"/>
    <m/>
    <n v="8"/>
  </r>
  <r>
    <x v="0"/>
    <x v="0"/>
    <x v="0"/>
    <n v="3"/>
    <x v="2"/>
    <n v="1"/>
    <n v="9"/>
    <x v="13"/>
    <m/>
    <n v="8"/>
  </r>
  <r>
    <x v="0"/>
    <x v="0"/>
    <x v="0"/>
    <n v="3"/>
    <x v="2"/>
    <n v="1"/>
    <n v="10"/>
    <x v="13"/>
    <m/>
    <n v="9"/>
  </r>
  <r>
    <x v="0"/>
    <x v="0"/>
    <x v="0"/>
    <n v="4"/>
    <x v="2"/>
    <n v="2"/>
    <n v="1"/>
    <x v="13"/>
    <m/>
    <n v="6"/>
  </r>
  <r>
    <x v="0"/>
    <x v="0"/>
    <x v="0"/>
    <n v="4"/>
    <x v="2"/>
    <n v="2"/>
    <n v="2"/>
    <x v="13"/>
    <m/>
    <n v="8"/>
  </r>
  <r>
    <x v="0"/>
    <x v="0"/>
    <x v="0"/>
    <n v="4"/>
    <x v="2"/>
    <n v="2"/>
    <n v="3"/>
    <x v="13"/>
    <m/>
    <n v="6"/>
  </r>
  <r>
    <x v="0"/>
    <x v="0"/>
    <x v="0"/>
    <n v="4"/>
    <x v="2"/>
    <n v="2"/>
    <n v="4"/>
    <x v="13"/>
    <m/>
    <n v="9"/>
  </r>
  <r>
    <x v="0"/>
    <x v="0"/>
    <x v="0"/>
    <n v="4"/>
    <x v="2"/>
    <n v="2"/>
    <n v="5"/>
    <x v="13"/>
    <m/>
    <n v="6"/>
  </r>
  <r>
    <x v="0"/>
    <x v="0"/>
    <x v="0"/>
    <n v="4"/>
    <x v="2"/>
    <n v="2"/>
    <n v="6"/>
    <x v="13"/>
    <m/>
    <n v="6"/>
  </r>
  <r>
    <x v="0"/>
    <x v="0"/>
    <x v="0"/>
    <n v="4"/>
    <x v="2"/>
    <n v="2"/>
    <n v="7"/>
    <x v="13"/>
    <m/>
    <n v="7"/>
  </r>
  <r>
    <x v="0"/>
    <x v="0"/>
    <x v="0"/>
    <n v="4"/>
    <x v="2"/>
    <n v="2"/>
    <n v="8"/>
    <x v="13"/>
    <m/>
    <n v="7"/>
  </r>
  <r>
    <x v="0"/>
    <x v="0"/>
    <x v="0"/>
    <n v="4"/>
    <x v="2"/>
    <n v="2"/>
    <n v="9"/>
    <x v="13"/>
    <m/>
    <n v="9"/>
  </r>
  <r>
    <x v="0"/>
    <x v="0"/>
    <x v="0"/>
    <n v="4"/>
    <x v="2"/>
    <n v="2"/>
    <n v="10"/>
    <x v="13"/>
    <m/>
    <n v="7"/>
  </r>
  <r>
    <x v="0"/>
    <x v="0"/>
    <x v="0"/>
    <n v="5"/>
    <x v="0"/>
    <n v="2"/>
    <n v="1"/>
    <x v="13"/>
    <m/>
    <n v="10"/>
  </r>
  <r>
    <x v="0"/>
    <x v="0"/>
    <x v="0"/>
    <n v="5"/>
    <x v="0"/>
    <n v="2"/>
    <n v="2"/>
    <x v="13"/>
    <m/>
    <n v="11"/>
  </r>
  <r>
    <x v="0"/>
    <x v="0"/>
    <x v="0"/>
    <n v="5"/>
    <x v="0"/>
    <n v="2"/>
    <n v="3"/>
    <x v="13"/>
    <m/>
    <n v="7"/>
  </r>
  <r>
    <x v="0"/>
    <x v="0"/>
    <x v="0"/>
    <n v="5"/>
    <x v="0"/>
    <n v="2"/>
    <n v="4"/>
    <x v="13"/>
    <m/>
    <m/>
  </r>
  <r>
    <x v="0"/>
    <x v="0"/>
    <x v="0"/>
    <n v="5"/>
    <x v="0"/>
    <n v="2"/>
    <n v="5"/>
    <x v="13"/>
    <m/>
    <n v="10"/>
  </r>
  <r>
    <x v="0"/>
    <x v="0"/>
    <x v="0"/>
    <n v="5"/>
    <x v="0"/>
    <n v="2"/>
    <n v="6"/>
    <x v="13"/>
    <m/>
    <n v="10"/>
  </r>
  <r>
    <x v="0"/>
    <x v="0"/>
    <x v="0"/>
    <n v="5"/>
    <x v="0"/>
    <n v="2"/>
    <n v="7"/>
    <x v="13"/>
    <m/>
    <n v="10"/>
  </r>
  <r>
    <x v="0"/>
    <x v="0"/>
    <x v="0"/>
    <n v="5"/>
    <x v="0"/>
    <n v="2"/>
    <n v="8"/>
    <x v="13"/>
    <m/>
    <n v="10"/>
  </r>
  <r>
    <x v="0"/>
    <x v="0"/>
    <x v="0"/>
    <n v="5"/>
    <x v="0"/>
    <n v="2"/>
    <n v="9"/>
    <x v="13"/>
    <m/>
    <m/>
  </r>
  <r>
    <x v="0"/>
    <x v="0"/>
    <x v="0"/>
    <n v="5"/>
    <x v="0"/>
    <n v="2"/>
    <n v="10"/>
    <x v="13"/>
    <m/>
    <n v="9"/>
  </r>
  <r>
    <x v="0"/>
    <x v="0"/>
    <x v="0"/>
    <n v="6"/>
    <x v="1"/>
    <n v="2"/>
    <n v="1"/>
    <x v="13"/>
    <m/>
    <n v="8"/>
  </r>
  <r>
    <x v="0"/>
    <x v="0"/>
    <x v="0"/>
    <n v="6"/>
    <x v="1"/>
    <n v="2"/>
    <n v="2"/>
    <x v="13"/>
    <m/>
    <n v="8"/>
  </r>
  <r>
    <x v="0"/>
    <x v="0"/>
    <x v="0"/>
    <n v="6"/>
    <x v="1"/>
    <n v="2"/>
    <n v="3"/>
    <x v="13"/>
    <m/>
    <n v="9"/>
  </r>
  <r>
    <x v="0"/>
    <x v="0"/>
    <x v="0"/>
    <n v="6"/>
    <x v="1"/>
    <n v="2"/>
    <n v="4"/>
    <x v="13"/>
    <m/>
    <n v="6"/>
  </r>
  <r>
    <x v="0"/>
    <x v="0"/>
    <x v="0"/>
    <n v="6"/>
    <x v="1"/>
    <n v="2"/>
    <n v="5"/>
    <x v="13"/>
    <m/>
    <n v="8"/>
  </r>
  <r>
    <x v="0"/>
    <x v="0"/>
    <x v="0"/>
    <n v="6"/>
    <x v="1"/>
    <n v="2"/>
    <n v="6"/>
    <x v="13"/>
    <m/>
    <n v="6"/>
  </r>
  <r>
    <x v="0"/>
    <x v="0"/>
    <x v="0"/>
    <n v="6"/>
    <x v="1"/>
    <n v="2"/>
    <n v="7"/>
    <x v="13"/>
    <m/>
    <n v="7"/>
  </r>
  <r>
    <x v="0"/>
    <x v="0"/>
    <x v="0"/>
    <n v="6"/>
    <x v="1"/>
    <n v="2"/>
    <n v="8"/>
    <x v="13"/>
    <m/>
    <n v="4"/>
  </r>
  <r>
    <x v="0"/>
    <x v="0"/>
    <x v="0"/>
    <n v="6"/>
    <x v="1"/>
    <n v="2"/>
    <n v="9"/>
    <x v="13"/>
    <m/>
    <n v="9"/>
  </r>
  <r>
    <x v="0"/>
    <x v="0"/>
    <x v="0"/>
    <n v="6"/>
    <x v="1"/>
    <n v="2"/>
    <n v="10"/>
    <x v="13"/>
    <m/>
    <n v="8"/>
  </r>
  <r>
    <x v="0"/>
    <x v="0"/>
    <x v="0"/>
    <n v="7"/>
    <x v="1"/>
    <n v="3"/>
    <n v="1"/>
    <x v="13"/>
    <m/>
    <n v="8"/>
  </r>
  <r>
    <x v="0"/>
    <x v="0"/>
    <x v="0"/>
    <n v="7"/>
    <x v="1"/>
    <n v="3"/>
    <n v="2"/>
    <x v="13"/>
    <m/>
    <n v="8"/>
  </r>
  <r>
    <x v="0"/>
    <x v="0"/>
    <x v="0"/>
    <n v="7"/>
    <x v="1"/>
    <n v="3"/>
    <n v="3"/>
    <x v="13"/>
    <m/>
    <n v="6"/>
  </r>
  <r>
    <x v="0"/>
    <x v="0"/>
    <x v="0"/>
    <n v="7"/>
    <x v="1"/>
    <n v="3"/>
    <n v="4"/>
    <x v="13"/>
    <m/>
    <m/>
  </r>
  <r>
    <x v="0"/>
    <x v="0"/>
    <x v="0"/>
    <n v="7"/>
    <x v="1"/>
    <n v="3"/>
    <n v="5"/>
    <x v="13"/>
    <m/>
    <n v="9"/>
  </r>
  <r>
    <x v="0"/>
    <x v="0"/>
    <x v="0"/>
    <n v="7"/>
    <x v="1"/>
    <n v="3"/>
    <n v="6"/>
    <x v="13"/>
    <m/>
    <n v="8"/>
  </r>
  <r>
    <x v="0"/>
    <x v="0"/>
    <x v="0"/>
    <n v="7"/>
    <x v="1"/>
    <n v="3"/>
    <n v="7"/>
    <x v="13"/>
    <m/>
    <n v="6"/>
  </r>
  <r>
    <x v="0"/>
    <x v="0"/>
    <x v="0"/>
    <n v="7"/>
    <x v="1"/>
    <n v="3"/>
    <n v="8"/>
    <x v="13"/>
    <m/>
    <n v="7"/>
  </r>
  <r>
    <x v="0"/>
    <x v="0"/>
    <x v="0"/>
    <n v="7"/>
    <x v="1"/>
    <n v="3"/>
    <n v="9"/>
    <x v="13"/>
    <m/>
    <n v="6"/>
  </r>
  <r>
    <x v="0"/>
    <x v="0"/>
    <x v="0"/>
    <n v="7"/>
    <x v="1"/>
    <n v="3"/>
    <n v="10"/>
    <x v="13"/>
    <m/>
    <n v="10"/>
  </r>
  <r>
    <x v="0"/>
    <x v="0"/>
    <x v="0"/>
    <n v="8"/>
    <x v="2"/>
    <n v="3"/>
    <n v="1"/>
    <x v="13"/>
    <m/>
    <n v="9"/>
  </r>
  <r>
    <x v="0"/>
    <x v="0"/>
    <x v="0"/>
    <n v="8"/>
    <x v="2"/>
    <n v="3"/>
    <n v="2"/>
    <x v="13"/>
    <m/>
    <n v="9"/>
  </r>
  <r>
    <x v="0"/>
    <x v="0"/>
    <x v="0"/>
    <n v="8"/>
    <x v="2"/>
    <n v="3"/>
    <n v="3"/>
    <x v="13"/>
    <m/>
    <n v="9"/>
  </r>
  <r>
    <x v="0"/>
    <x v="0"/>
    <x v="0"/>
    <n v="8"/>
    <x v="2"/>
    <n v="3"/>
    <n v="4"/>
    <x v="13"/>
    <m/>
    <n v="8"/>
  </r>
  <r>
    <x v="0"/>
    <x v="0"/>
    <x v="0"/>
    <n v="8"/>
    <x v="2"/>
    <n v="3"/>
    <n v="5"/>
    <x v="13"/>
    <m/>
    <n v="9"/>
  </r>
  <r>
    <x v="0"/>
    <x v="0"/>
    <x v="0"/>
    <n v="8"/>
    <x v="2"/>
    <n v="3"/>
    <n v="6"/>
    <x v="13"/>
    <m/>
    <n v="8"/>
  </r>
  <r>
    <x v="0"/>
    <x v="0"/>
    <x v="0"/>
    <n v="8"/>
    <x v="2"/>
    <n v="3"/>
    <n v="7"/>
    <x v="13"/>
    <m/>
    <n v="8"/>
  </r>
  <r>
    <x v="0"/>
    <x v="0"/>
    <x v="0"/>
    <n v="8"/>
    <x v="2"/>
    <n v="3"/>
    <n v="8"/>
    <x v="13"/>
    <m/>
    <n v="7"/>
  </r>
  <r>
    <x v="0"/>
    <x v="0"/>
    <x v="0"/>
    <n v="8"/>
    <x v="2"/>
    <n v="3"/>
    <n v="9"/>
    <x v="13"/>
    <m/>
    <n v="8"/>
  </r>
  <r>
    <x v="0"/>
    <x v="0"/>
    <x v="0"/>
    <n v="8"/>
    <x v="2"/>
    <n v="3"/>
    <n v="10"/>
    <x v="13"/>
    <m/>
    <n v="4"/>
  </r>
  <r>
    <x v="0"/>
    <x v="0"/>
    <x v="0"/>
    <n v="9"/>
    <x v="0"/>
    <n v="3"/>
    <n v="1"/>
    <x v="13"/>
    <m/>
    <n v="10"/>
  </r>
  <r>
    <x v="0"/>
    <x v="0"/>
    <x v="0"/>
    <n v="9"/>
    <x v="0"/>
    <n v="3"/>
    <n v="2"/>
    <x v="13"/>
    <m/>
    <n v="12"/>
  </r>
  <r>
    <x v="0"/>
    <x v="0"/>
    <x v="0"/>
    <n v="9"/>
    <x v="0"/>
    <n v="3"/>
    <n v="3"/>
    <x v="13"/>
    <m/>
    <n v="11"/>
  </r>
  <r>
    <x v="0"/>
    <x v="0"/>
    <x v="0"/>
    <n v="9"/>
    <x v="0"/>
    <n v="3"/>
    <n v="4"/>
    <x v="13"/>
    <m/>
    <n v="10"/>
  </r>
  <r>
    <x v="0"/>
    <x v="0"/>
    <x v="0"/>
    <n v="9"/>
    <x v="0"/>
    <n v="3"/>
    <n v="5"/>
    <x v="13"/>
    <m/>
    <n v="11"/>
  </r>
  <r>
    <x v="0"/>
    <x v="0"/>
    <x v="0"/>
    <n v="9"/>
    <x v="0"/>
    <n v="3"/>
    <n v="6"/>
    <x v="13"/>
    <m/>
    <n v="11"/>
  </r>
  <r>
    <x v="0"/>
    <x v="0"/>
    <x v="0"/>
    <n v="9"/>
    <x v="0"/>
    <n v="3"/>
    <n v="7"/>
    <x v="13"/>
    <m/>
    <n v="6"/>
  </r>
  <r>
    <x v="0"/>
    <x v="0"/>
    <x v="0"/>
    <n v="9"/>
    <x v="0"/>
    <n v="3"/>
    <n v="8"/>
    <x v="13"/>
    <m/>
    <n v="6"/>
  </r>
  <r>
    <x v="0"/>
    <x v="0"/>
    <x v="0"/>
    <n v="9"/>
    <x v="0"/>
    <n v="3"/>
    <n v="9"/>
    <x v="13"/>
    <m/>
    <m/>
  </r>
  <r>
    <x v="0"/>
    <x v="0"/>
    <x v="0"/>
    <n v="9"/>
    <x v="0"/>
    <n v="3"/>
    <n v="10"/>
    <x v="13"/>
    <m/>
    <n v="9"/>
  </r>
  <r>
    <x v="0"/>
    <x v="0"/>
    <x v="0"/>
    <n v="1"/>
    <x v="0"/>
    <n v="1"/>
    <n v="1"/>
    <x v="14"/>
    <m/>
    <n v="7"/>
  </r>
  <r>
    <x v="0"/>
    <x v="0"/>
    <x v="0"/>
    <n v="1"/>
    <x v="0"/>
    <n v="1"/>
    <n v="2"/>
    <x v="14"/>
    <m/>
    <n v="8"/>
  </r>
  <r>
    <x v="0"/>
    <x v="0"/>
    <x v="0"/>
    <n v="1"/>
    <x v="0"/>
    <n v="1"/>
    <n v="3"/>
    <x v="14"/>
    <m/>
    <m/>
  </r>
  <r>
    <x v="0"/>
    <x v="0"/>
    <x v="0"/>
    <n v="1"/>
    <x v="0"/>
    <n v="1"/>
    <n v="4"/>
    <x v="14"/>
    <m/>
    <n v="6"/>
  </r>
  <r>
    <x v="0"/>
    <x v="0"/>
    <x v="0"/>
    <n v="1"/>
    <x v="0"/>
    <n v="1"/>
    <n v="5"/>
    <x v="14"/>
    <m/>
    <n v="7"/>
  </r>
  <r>
    <x v="0"/>
    <x v="0"/>
    <x v="0"/>
    <n v="1"/>
    <x v="0"/>
    <n v="1"/>
    <n v="6"/>
    <x v="14"/>
    <m/>
    <n v="9"/>
  </r>
  <r>
    <x v="0"/>
    <x v="0"/>
    <x v="0"/>
    <n v="1"/>
    <x v="0"/>
    <n v="1"/>
    <n v="7"/>
    <x v="14"/>
    <m/>
    <n v="6"/>
  </r>
  <r>
    <x v="0"/>
    <x v="0"/>
    <x v="0"/>
    <n v="1"/>
    <x v="0"/>
    <n v="1"/>
    <n v="8"/>
    <x v="14"/>
    <m/>
    <m/>
  </r>
  <r>
    <x v="0"/>
    <x v="0"/>
    <x v="0"/>
    <n v="1"/>
    <x v="0"/>
    <n v="1"/>
    <n v="9"/>
    <x v="14"/>
    <m/>
    <n v="9"/>
  </r>
  <r>
    <x v="0"/>
    <x v="0"/>
    <x v="0"/>
    <n v="1"/>
    <x v="0"/>
    <n v="1"/>
    <n v="10"/>
    <x v="14"/>
    <m/>
    <n v="8"/>
  </r>
  <r>
    <x v="0"/>
    <x v="0"/>
    <x v="0"/>
    <n v="2"/>
    <x v="1"/>
    <n v="1"/>
    <n v="1"/>
    <x v="14"/>
    <m/>
    <n v="8"/>
  </r>
  <r>
    <x v="0"/>
    <x v="0"/>
    <x v="0"/>
    <n v="2"/>
    <x v="1"/>
    <n v="1"/>
    <n v="2"/>
    <x v="14"/>
    <m/>
    <n v="9"/>
  </r>
  <r>
    <x v="0"/>
    <x v="0"/>
    <x v="0"/>
    <n v="2"/>
    <x v="1"/>
    <n v="1"/>
    <n v="3"/>
    <x v="14"/>
    <m/>
    <n v="7"/>
  </r>
  <r>
    <x v="0"/>
    <x v="0"/>
    <x v="0"/>
    <n v="2"/>
    <x v="1"/>
    <n v="1"/>
    <n v="4"/>
    <x v="14"/>
    <m/>
    <n v="7"/>
  </r>
  <r>
    <x v="0"/>
    <x v="0"/>
    <x v="0"/>
    <n v="2"/>
    <x v="1"/>
    <n v="1"/>
    <n v="5"/>
    <x v="14"/>
    <m/>
    <n v="8"/>
  </r>
  <r>
    <x v="0"/>
    <x v="0"/>
    <x v="0"/>
    <n v="2"/>
    <x v="1"/>
    <n v="1"/>
    <n v="6"/>
    <x v="14"/>
    <m/>
    <n v="9"/>
  </r>
  <r>
    <x v="0"/>
    <x v="0"/>
    <x v="0"/>
    <n v="2"/>
    <x v="1"/>
    <n v="1"/>
    <n v="7"/>
    <x v="14"/>
    <m/>
    <n v="8"/>
  </r>
  <r>
    <x v="0"/>
    <x v="0"/>
    <x v="0"/>
    <n v="2"/>
    <x v="1"/>
    <n v="1"/>
    <n v="8"/>
    <x v="14"/>
    <m/>
    <n v="6"/>
  </r>
  <r>
    <x v="0"/>
    <x v="0"/>
    <x v="0"/>
    <n v="2"/>
    <x v="1"/>
    <n v="1"/>
    <n v="9"/>
    <x v="14"/>
    <m/>
    <n v="10"/>
  </r>
  <r>
    <x v="0"/>
    <x v="0"/>
    <x v="0"/>
    <n v="2"/>
    <x v="1"/>
    <n v="1"/>
    <n v="10"/>
    <x v="14"/>
    <m/>
    <n v="9"/>
  </r>
  <r>
    <x v="0"/>
    <x v="0"/>
    <x v="0"/>
    <n v="3"/>
    <x v="2"/>
    <n v="1"/>
    <n v="1"/>
    <x v="14"/>
    <m/>
    <n v="10"/>
  </r>
  <r>
    <x v="0"/>
    <x v="0"/>
    <x v="0"/>
    <n v="3"/>
    <x v="2"/>
    <n v="1"/>
    <n v="2"/>
    <x v="14"/>
    <m/>
    <n v="9"/>
  </r>
  <r>
    <x v="0"/>
    <x v="0"/>
    <x v="0"/>
    <n v="3"/>
    <x v="2"/>
    <n v="1"/>
    <n v="3"/>
    <x v="14"/>
    <m/>
    <n v="8"/>
  </r>
  <r>
    <x v="0"/>
    <x v="0"/>
    <x v="0"/>
    <n v="3"/>
    <x v="2"/>
    <n v="1"/>
    <n v="4"/>
    <x v="14"/>
    <m/>
    <m/>
  </r>
  <r>
    <x v="0"/>
    <x v="0"/>
    <x v="0"/>
    <n v="3"/>
    <x v="2"/>
    <n v="1"/>
    <n v="5"/>
    <x v="14"/>
    <m/>
    <n v="9"/>
  </r>
  <r>
    <x v="0"/>
    <x v="0"/>
    <x v="0"/>
    <n v="3"/>
    <x v="2"/>
    <n v="1"/>
    <n v="6"/>
    <x v="14"/>
    <m/>
    <n v="8"/>
  </r>
  <r>
    <x v="0"/>
    <x v="0"/>
    <x v="0"/>
    <n v="3"/>
    <x v="2"/>
    <n v="1"/>
    <n v="7"/>
    <x v="14"/>
    <m/>
    <n v="9"/>
  </r>
  <r>
    <x v="0"/>
    <x v="0"/>
    <x v="0"/>
    <n v="3"/>
    <x v="2"/>
    <n v="1"/>
    <n v="8"/>
    <x v="14"/>
    <m/>
    <n v="8"/>
  </r>
  <r>
    <x v="0"/>
    <x v="0"/>
    <x v="0"/>
    <n v="3"/>
    <x v="2"/>
    <n v="1"/>
    <n v="9"/>
    <x v="14"/>
    <m/>
    <n v="9"/>
  </r>
  <r>
    <x v="0"/>
    <x v="0"/>
    <x v="0"/>
    <n v="3"/>
    <x v="2"/>
    <n v="1"/>
    <n v="10"/>
    <x v="14"/>
    <m/>
    <n v="9"/>
  </r>
  <r>
    <x v="0"/>
    <x v="0"/>
    <x v="0"/>
    <n v="4"/>
    <x v="2"/>
    <n v="2"/>
    <n v="1"/>
    <x v="14"/>
    <m/>
    <n v="6"/>
  </r>
  <r>
    <x v="0"/>
    <x v="0"/>
    <x v="0"/>
    <n v="4"/>
    <x v="2"/>
    <n v="2"/>
    <n v="2"/>
    <x v="14"/>
    <m/>
    <n v="9"/>
  </r>
  <r>
    <x v="0"/>
    <x v="0"/>
    <x v="0"/>
    <n v="4"/>
    <x v="2"/>
    <n v="2"/>
    <n v="3"/>
    <x v="14"/>
    <m/>
    <n v="6"/>
  </r>
  <r>
    <x v="0"/>
    <x v="0"/>
    <x v="0"/>
    <n v="4"/>
    <x v="2"/>
    <n v="2"/>
    <n v="4"/>
    <x v="14"/>
    <m/>
    <n v="9"/>
  </r>
  <r>
    <x v="0"/>
    <x v="0"/>
    <x v="0"/>
    <n v="4"/>
    <x v="2"/>
    <n v="2"/>
    <n v="5"/>
    <x v="14"/>
    <m/>
    <n v="6"/>
  </r>
  <r>
    <x v="0"/>
    <x v="0"/>
    <x v="0"/>
    <n v="4"/>
    <x v="2"/>
    <n v="2"/>
    <n v="6"/>
    <x v="14"/>
    <m/>
    <n v="6"/>
  </r>
  <r>
    <x v="0"/>
    <x v="0"/>
    <x v="0"/>
    <n v="4"/>
    <x v="2"/>
    <n v="2"/>
    <n v="7"/>
    <x v="14"/>
    <m/>
    <n v="7"/>
  </r>
  <r>
    <x v="0"/>
    <x v="0"/>
    <x v="0"/>
    <n v="4"/>
    <x v="2"/>
    <n v="2"/>
    <n v="8"/>
    <x v="14"/>
    <m/>
    <n v="7"/>
  </r>
  <r>
    <x v="0"/>
    <x v="0"/>
    <x v="0"/>
    <n v="4"/>
    <x v="2"/>
    <n v="2"/>
    <n v="9"/>
    <x v="14"/>
    <m/>
    <n v="9"/>
  </r>
  <r>
    <x v="0"/>
    <x v="0"/>
    <x v="0"/>
    <n v="4"/>
    <x v="2"/>
    <n v="2"/>
    <n v="10"/>
    <x v="14"/>
    <m/>
    <n v="7"/>
  </r>
  <r>
    <x v="0"/>
    <x v="0"/>
    <x v="0"/>
    <n v="5"/>
    <x v="0"/>
    <n v="2"/>
    <n v="1"/>
    <x v="14"/>
    <m/>
    <n v="10"/>
  </r>
  <r>
    <x v="0"/>
    <x v="0"/>
    <x v="0"/>
    <n v="5"/>
    <x v="0"/>
    <n v="2"/>
    <n v="2"/>
    <x v="14"/>
    <m/>
    <n v="11"/>
  </r>
  <r>
    <x v="0"/>
    <x v="0"/>
    <x v="0"/>
    <n v="5"/>
    <x v="0"/>
    <n v="2"/>
    <n v="3"/>
    <x v="14"/>
    <m/>
    <n v="7"/>
  </r>
  <r>
    <x v="0"/>
    <x v="0"/>
    <x v="0"/>
    <n v="5"/>
    <x v="0"/>
    <n v="2"/>
    <n v="4"/>
    <x v="14"/>
    <m/>
    <m/>
  </r>
  <r>
    <x v="0"/>
    <x v="0"/>
    <x v="0"/>
    <n v="5"/>
    <x v="0"/>
    <n v="2"/>
    <n v="5"/>
    <x v="14"/>
    <m/>
    <n v="10"/>
  </r>
  <r>
    <x v="0"/>
    <x v="0"/>
    <x v="0"/>
    <n v="5"/>
    <x v="0"/>
    <n v="2"/>
    <n v="6"/>
    <x v="14"/>
    <m/>
    <n v="10"/>
  </r>
  <r>
    <x v="0"/>
    <x v="0"/>
    <x v="0"/>
    <n v="5"/>
    <x v="0"/>
    <n v="2"/>
    <n v="7"/>
    <x v="14"/>
    <m/>
    <n v="10"/>
  </r>
  <r>
    <x v="0"/>
    <x v="0"/>
    <x v="0"/>
    <n v="5"/>
    <x v="0"/>
    <n v="2"/>
    <n v="8"/>
    <x v="14"/>
    <m/>
    <n v="10"/>
  </r>
  <r>
    <x v="0"/>
    <x v="0"/>
    <x v="0"/>
    <n v="5"/>
    <x v="0"/>
    <n v="2"/>
    <n v="9"/>
    <x v="14"/>
    <m/>
    <m/>
  </r>
  <r>
    <x v="0"/>
    <x v="0"/>
    <x v="0"/>
    <n v="5"/>
    <x v="0"/>
    <n v="2"/>
    <n v="10"/>
    <x v="14"/>
    <m/>
    <n v="9"/>
  </r>
  <r>
    <x v="0"/>
    <x v="0"/>
    <x v="0"/>
    <n v="6"/>
    <x v="1"/>
    <n v="2"/>
    <n v="1"/>
    <x v="14"/>
    <m/>
    <n v="8"/>
  </r>
  <r>
    <x v="0"/>
    <x v="0"/>
    <x v="0"/>
    <n v="6"/>
    <x v="1"/>
    <n v="2"/>
    <n v="2"/>
    <x v="14"/>
    <m/>
    <n v="8"/>
  </r>
  <r>
    <x v="0"/>
    <x v="0"/>
    <x v="0"/>
    <n v="6"/>
    <x v="1"/>
    <n v="2"/>
    <n v="3"/>
    <x v="14"/>
    <m/>
    <n v="9"/>
  </r>
  <r>
    <x v="0"/>
    <x v="0"/>
    <x v="0"/>
    <n v="6"/>
    <x v="1"/>
    <n v="2"/>
    <n v="4"/>
    <x v="14"/>
    <m/>
    <n v="6"/>
  </r>
  <r>
    <x v="0"/>
    <x v="0"/>
    <x v="0"/>
    <n v="6"/>
    <x v="1"/>
    <n v="2"/>
    <n v="5"/>
    <x v="14"/>
    <m/>
    <n v="8"/>
  </r>
  <r>
    <x v="0"/>
    <x v="0"/>
    <x v="0"/>
    <n v="6"/>
    <x v="1"/>
    <n v="2"/>
    <n v="6"/>
    <x v="14"/>
    <m/>
    <n v="6"/>
  </r>
  <r>
    <x v="0"/>
    <x v="0"/>
    <x v="0"/>
    <n v="6"/>
    <x v="1"/>
    <n v="2"/>
    <n v="7"/>
    <x v="14"/>
    <m/>
    <n v="7"/>
  </r>
  <r>
    <x v="0"/>
    <x v="0"/>
    <x v="0"/>
    <n v="6"/>
    <x v="1"/>
    <n v="2"/>
    <n v="8"/>
    <x v="14"/>
    <m/>
    <n v="5"/>
  </r>
  <r>
    <x v="0"/>
    <x v="0"/>
    <x v="0"/>
    <n v="6"/>
    <x v="1"/>
    <n v="2"/>
    <n v="9"/>
    <x v="14"/>
    <m/>
    <n v="9"/>
  </r>
  <r>
    <x v="0"/>
    <x v="0"/>
    <x v="0"/>
    <n v="6"/>
    <x v="1"/>
    <n v="2"/>
    <n v="10"/>
    <x v="14"/>
    <m/>
    <n v="8"/>
  </r>
  <r>
    <x v="0"/>
    <x v="0"/>
    <x v="0"/>
    <n v="7"/>
    <x v="1"/>
    <n v="3"/>
    <n v="1"/>
    <x v="14"/>
    <m/>
    <n v="8"/>
  </r>
  <r>
    <x v="0"/>
    <x v="0"/>
    <x v="0"/>
    <n v="7"/>
    <x v="1"/>
    <n v="3"/>
    <n v="2"/>
    <x v="14"/>
    <m/>
    <n v="8"/>
  </r>
  <r>
    <x v="0"/>
    <x v="0"/>
    <x v="0"/>
    <n v="7"/>
    <x v="1"/>
    <n v="3"/>
    <n v="3"/>
    <x v="14"/>
    <m/>
    <n v="7"/>
  </r>
  <r>
    <x v="0"/>
    <x v="0"/>
    <x v="0"/>
    <n v="7"/>
    <x v="1"/>
    <n v="3"/>
    <n v="4"/>
    <x v="14"/>
    <m/>
    <m/>
  </r>
  <r>
    <x v="0"/>
    <x v="0"/>
    <x v="0"/>
    <n v="7"/>
    <x v="1"/>
    <n v="3"/>
    <n v="5"/>
    <x v="14"/>
    <m/>
    <n v="9"/>
  </r>
  <r>
    <x v="0"/>
    <x v="0"/>
    <x v="0"/>
    <n v="7"/>
    <x v="1"/>
    <n v="3"/>
    <n v="6"/>
    <x v="14"/>
    <m/>
    <n v="8"/>
  </r>
  <r>
    <x v="0"/>
    <x v="0"/>
    <x v="0"/>
    <n v="7"/>
    <x v="1"/>
    <n v="3"/>
    <n v="7"/>
    <x v="14"/>
    <m/>
    <n v="6"/>
  </r>
  <r>
    <x v="0"/>
    <x v="0"/>
    <x v="0"/>
    <n v="7"/>
    <x v="1"/>
    <n v="3"/>
    <n v="8"/>
    <x v="14"/>
    <m/>
    <n v="7"/>
  </r>
  <r>
    <x v="0"/>
    <x v="0"/>
    <x v="0"/>
    <n v="7"/>
    <x v="1"/>
    <n v="3"/>
    <n v="9"/>
    <x v="14"/>
    <m/>
    <n v="7"/>
  </r>
  <r>
    <x v="0"/>
    <x v="0"/>
    <x v="0"/>
    <n v="7"/>
    <x v="1"/>
    <n v="3"/>
    <n v="10"/>
    <x v="14"/>
    <m/>
    <n v="10"/>
  </r>
  <r>
    <x v="0"/>
    <x v="0"/>
    <x v="0"/>
    <n v="8"/>
    <x v="2"/>
    <n v="3"/>
    <n v="1"/>
    <x v="14"/>
    <m/>
    <n v="10"/>
  </r>
  <r>
    <x v="0"/>
    <x v="0"/>
    <x v="0"/>
    <n v="8"/>
    <x v="2"/>
    <n v="3"/>
    <n v="2"/>
    <x v="14"/>
    <m/>
    <n v="9"/>
  </r>
  <r>
    <x v="0"/>
    <x v="0"/>
    <x v="0"/>
    <n v="8"/>
    <x v="2"/>
    <n v="3"/>
    <n v="3"/>
    <x v="14"/>
    <m/>
    <n v="9"/>
  </r>
  <r>
    <x v="0"/>
    <x v="0"/>
    <x v="0"/>
    <n v="8"/>
    <x v="2"/>
    <n v="3"/>
    <n v="4"/>
    <x v="14"/>
    <m/>
    <n v="8"/>
  </r>
  <r>
    <x v="0"/>
    <x v="0"/>
    <x v="0"/>
    <n v="8"/>
    <x v="2"/>
    <n v="3"/>
    <n v="5"/>
    <x v="14"/>
    <m/>
    <n v="9"/>
  </r>
  <r>
    <x v="0"/>
    <x v="0"/>
    <x v="0"/>
    <n v="8"/>
    <x v="2"/>
    <n v="3"/>
    <n v="6"/>
    <x v="14"/>
    <m/>
    <n v="8"/>
  </r>
  <r>
    <x v="0"/>
    <x v="0"/>
    <x v="0"/>
    <n v="8"/>
    <x v="2"/>
    <n v="3"/>
    <n v="7"/>
    <x v="14"/>
    <m/>
    <n v="8"/>
  </r>
  <r>
    <x v="0"/>
    <x v="0"/>
    <x v="0"/>
    <n v="8"/>
    <x v="2"/>
    <n v="3"/>
    <n v="8"/>
    <x v="14"/>
    <m/>
    <n v="8"/>
  </r>
  <r>
    <x v="0"/>
    <x v="0"/>
    <x v="0"/>
    <n v="8"/>
    <x v="2"/>
    <n v="3"/>
    <n v="9"/>
    <x v="14"/>
    <m/>
    <n v="10"/>
  </r>
  <r>
    <x v="0"/>
    <x v="0"/>
    <x v="0"/>
    <n v="8"/>
    <x v="2"/>
    <n v="3"/>
    <n v="10"/>
    <x v="14"/>
    <m/>
    <n v="5"/>
  </r>
  <r>
    <x v="0"/>
    <x v="0"/>
    <x v="0"/>
    <n v="9"/>
    <x v="0"/>
    <n v="3"/>
    <n v="1"/>
    <x v="14"/>
    <m/>
    <n v="10"/>
  </r>
  <r>
    <x v="0"/>
    <x v="0"/>
    <x v="0"/>
    <n v="9"/>
    <x v="0"/>
    <n v="3"/>
    <n v="2"/>
    <x v="14"/>
    <m/>
    <n v="12"/>
  </r>
  <r>
    <x v="0"/>
    <x v="0"/>
    <x v="0"/>
    <n v="9"/>
    <x v="0"/>
    <n v="3"/>
    <n v="3"/>
    <x v="14"/>
    <m/>
    <n v="11"/>
  </r>
  <r>
    <x v="0"/>
    <x v="0"/>
    <x v="0"/>
    <n v="9"/>
    <x v="0"/>
    <n v="3"/>
    <n v="4"/>
    <x v="14"/>
    <m/>
    <n v="10"/>
  </r>
  <r>
    <x v="0"/>
    <x v="0"/>
    <x v="0"/>
    <n v="9"/>
    <x v="0"/>
    <n v="3"/>
    <n v="5"/>
    <x v="14"/>
    <m/>
    <n v="11"/>
  </r>
  <r>
    <x v="0"/>
    <x v="0"/>
    <x v="0"/>
    <n v="9"/>
    <x v="0"/>
    <n v="3"/>
    <n v="6"/>
    <x v="14"/>
    <m/>
    <n v="11"/>
  </r>
  <r>
    <x v="0"/>
    <x v="0"/>
    <x v="0"/>
    <n v="9"/>
    <x v="0"/>
    <n v="3"/>
    <n v="7"/>
    <x v="14"/>
    <m/>
    <n v="7"/>
  </r>
  <r>
    <x v="0"/>
    <x v="0"/>
    <x v="0"/>
    <n v="9"/>
    <x v="0"/>
    <n v="3"/>
    <n v="8"/>
    <x v="14"/>
    <m/>
    <n v="7"/>
  </r>
  <r>
    <x v="0"/>
    <x v="0"/>
    <x v="0"/>
    <n v="9"/>
    <x v="0"/>
    <n v="3"/>
    <n v="9"/>
    <x v="14"/>
    <m/>
    <m/>
  </r>
  <r>
    <x v="0"/>
    <x v="0"/>
    <x v="0"/>
    <n v="9"/>
    <x v="0"/>
    <n v="3"/>
    <n v="10"/>
    <x v="14"/>
    <m/>
    <n v="9"/>
  </r>
  <r>
    <x v="0"/>
    <x v="0"/>
    <x v="0"/>
    <n v="1"/>
    <x v="0"/>
    <n v="1"/>
    <n v="1"/>
    <x v="15"/>
    <m/>
    <n v="7"/>
  </r>
  <r>
    <x v="0"/>
    <x v="0"/>
    <x v="0"/>
    <n v="1"/>
    <x v="0"/>
    <n v="1"/>
    <n v="2"/>
    <x v="15"/>
    <m/>
    <n v="9"/>
  </r>
  <r>
    <x v="0"/>
    <x v="0"/>
    <x v="0"/>
    <n v="1"/>
    <x v="0"/>
    <n v="1"/>
    <n v="3"/>
    <x v="15"/>
    <m/>
    <m/>
  </r>
  <r>
    <x v="0"/>
    <x v="0"/>
    <x v="0"/>
    <n v="1"/>
    <x v="0"/>
    <n v="1"/>
    <n v="4"/>
    <x v="15"/>
    <m/>
    <n v="6"/>
  </r>
  <r>
    <x v="0"/>
    <x v="0"/>
    <x v="0"/>
    <n v="1"/>
    <x v="0"/>
    <n v="1"/>
    <n v="5"/>
    <x v="15"/>
    <m/>
    <n v="8"/>
  </r>
  <r>
    <x v="0"/>
    <x v="0"/>
    <x v="0"/>
    <n v="1"/>
    <x v="0"/>
    <n v="1"/>
    <n v="6"/>
    <x v="15"/>
    <m/>
    <n v="15"/>
  </r>
  <r>
    <x v="0"/>
    <x v="0"/>
    <x v="0"/>
    <n v="1"/>
    <x v="0"/>
    <n v="1"/>
    <n v="7"/>
    <x v="15"/>
    <m/>
    <n v="7"/>
  </r>
  <r>
    <x v="0"/>
    <x v="0"/>
    <x v="0"/>
    <n v="1"/>
    <x v="0"/>
    <n v="1"/>
    <n v="8"/>
    <x v="15"/>
    <m/>
    <m/>
  </r>
  <r>
    <x v="0"/>
    <x v="0"/>
    <x v="0"/>
    <n v="1"/>
    <x v="0"/>
    <n v="1"/>
    <n v="9"/>
    <x v="15"/>
    <m/>
    <n v="9"/>
  </r>
  <r>
    <x v="0"/>
    <x v="0"/>
    <x v="0"/>
    <n v="1"/>
    <x v="0"/>
    <n v="1"/>
    <n v="10"/>
    <x v="15"/>
    <m/>
    <n v="10"/>
  </r>
  <r>
    <x v="0"/>
    <x v="0"/>
    <x v="0"/>
    <n v="2"/>
    <x v="1"/>
    <n v="1"/>
    <n v="1"/>
    <x v="15"/>
    <m/>
    <n v="8"/>
  </r>
  <r>
    <x v="0"/>
    <x v="0"/>
    <x v="0"/>
    <n v="2"/>
    <x v="1"/>
    <n v="1"/>
    <n v="2"/>
    <x v="15"/>
    <m/>
    <n v="9"/>
  </r>
  <r>
    <x v="0"/>
    <x v="0"/>
    <x v="0"/>
    <n v="2"/>
    <x v="1"/>
    <n v="1"/>
    <n v="3"/>
    <x v="15"/>
    <m/>
    <n v="9"/>
  </r>
  <r>
    <x v="0"/>
    <x v="0"/>
    <x v="0"/>
    <n v="2"/>
    <x v="1"/>
    <n v="1"/>
    <n v="4"/>
    <x v="15"/>
    <m/>
    <n v="9"/>
  </r>
  <r>
    <x v="0"/>
    <x v="0"/>
    <x v="0"/>
    <n v="2"/>
    <x v="1"/>
    <n v="1"/>
    <n v="5"/>
    <x v="15"/>
    <m/>
    <n v="7"/>
  </r>
  <r>
    <x v="0"/>
    <x v="0"/>
    <x v="0"/>
    <n v="2"/>
    <x v="1"/>
    <n v="1"/>
    <n v="6"/>
    <x v="15"/>
    <m/>
    <n v="11"/>
  </r>
  <r>
    <x v="0"/>
    <x v="0"/>
    <x v="0"/>
    <n v="2"/>
    <x v="1"/>
    <n v="1"/>
    <n v="7"/>
    <x v="15"/>
    <m/>
    <n v="8"/>
  </r>
  <r>
    <x v="0"/>
    <x v="0"/>
    <x v="0"/>
    <n v="2"/>
    <x v="1"/>
    <n v="1"/>
    <n v="8"/>
    <x v="15"/>
    <m/>
    <n v="7"/>
  </r>
  <r>
    <x v="0"/>
    <x v="0"/>
    <x v="0"/>
    <n v="2"/>
    <x v="1"/>
    <n v="1"/>
    <n v="9"/>
    <x v="15"/>
    <m/>
    <n v="10"/>
  </r>
  <r>
    <x v="0"/>
    <x v="0"/>
    <x v="0"/>
    <n v="2"/>
    <x v="1"/>
    <n v="1"/>
    <n v="10"/>
    <x v="15"/>
    <m/>
    <n v="10"/>
  </r>
  <r>
    <x v="0"/>
    <x v="0"/>
    <x v="0"/>
    <n v="3"/>
    <x v="2"/>
    <n v="1"/>
    <n v="1"/>
    <x v="15"/>
    <m/>
    <n v="9"/>
  </r>
  <r>
    <x v="0"/>
    <x v="0"/>
    <x v="0"/>
    <n v="3"/>
    <x v="2"/>
    <n v="1"/>
    <n v="2"/>
    <x v="15"/>
    <m/>
    <n v="8"/>
  </r>
  <r>
    <x v="0"/>
    <x v="0"/>
    <x v="0"/>
    <n v="3"/>
    <x v="2"/>
    <n v="1"/>
    <n v="3"/>
    <x v="15"/>
    <m/>
    <n v="8"/>
  </r>
  <r>
    <x v="0"/>
    <x v="0"/>
    <x v="0"/>
    <n v="3"/>
    <x v="2"/>
    <n v="1"/>
    <n v="4"/>
    <x v="15"/>
    <m/>
    <m/>
  </r>
  <r>
    <x v="0"/>
    <x v="0"/>
    <x v="0"/>
    <n v="3"/>
    <x v="2"/>
    <n v="1"/>
    <n v="5"/>
    <x v="15"/>
    <m/>
    <n v="10"/>
  </r>
  <r>
    <x v="0"/>
    <x v="0"/>
    <x v="0"/>
    <n v="3"/>
    <x v="2"/>
    <n v="1"/>
    <n v="6"/>
    <x v="15"/>
    <m/>
    <n v="10"/>
  </r>
  <r>
    <x v="0"/>
    <x v="0"/>
    <x v="0"/>
    <n v="3"/>
    <x v="2"/>
    <n v="1"/>
    <n v="7"/>
    <x v="15"/>
    <m/>
    <n v="10"/>
  </r>
  <r>
    <x v="0"/>
    <x v="0"/>
    <x v="0"/>
    <n v="3"/>
    <x v="2"/>
    <n v="1"/>
    <n v="8"/>
    <x v="15"/>
    <m/>
    <n v="10"/>
  </r>
  <r>
    <x v="0"/>
    <x v="0"/>
    <x v="0"/>
    <n v="3"/>
    <x v="2"/>
    <n v="1"/>
    <n v="9"/>
    <x v="15"/>
    <m/>
    <n v="10"/>
  </r>
  <r>
    <x v="0"/>
    <x v="0"/>
    <x v="0"/>
    <n v="3"/>
    <x v="2"/>
    <n v="1"/>
    <n v="10"/>
    <x v="15"/>
    <m/>
    <n v="11"/>
  </r>
  <r>
    <x v="0"/>
    <x v="0"/>
    <x v="0"/>
    <n v="4"/>
    <x v="2"/>
    <n v="2"/>
    <n v="1"/>
    <x v="15"/>
    <m/>
    <n v="7"/>
  </r>
  <r>
    <x v="0"/>
    <x v="0"/>
    <x v="0"/>
    <n v="4"/>
    <x v="2"/>
    <n v="2"/>
    <n v="2"/>
    <x v="15"/>
    <m/>
    <n v="11"/>
  </r>
  <r>
    <x v="0"/>
    <x v="0"/>
    <x v="0"/>
    <n v="4"/>
    <x v="2"/>
    <n v="2"/>
    <n v="3"/>
    <x v="15"/>
    <m/>
    <n v="7"/>
  </r>
  <r>
    <x v="0"/>
    <x v="0"/>
    <x v="0"/>
    <n v="4"/>
    <x v="2"/>
    <n v="2"/>
    <n v="4"/>
    <x v="15"/>
    <m/>
    <n v="9"/>
  </r>
  <r>
    <x v="0"/>
    <x v="0"/>
    <x v="0"/>
    <n v="4"/>
    <x v="2"/>
    <n v="2"/>
    <n v="5"/>
    <x v="15"/>
    <m/>
    <n v="7"/>
  </r>
  <r>
    <x v="0"/>
    <x v="0"/>
    <x v="0"/>
    <n v="4"/>
    <x v="2"/>
    <n v="2"/>
    <n v="6"/>
    <x v="15"/>
    <m/>
    <n v="7"/>
  </r>
  <r>
    <x v="0"/>
    <x v="0"/>
    <x v="0"/>
    <n v="4"/>
    <x v="2"/>
    <n v="2"/>
    <n v="7"/>
    <x v="15"/>
    <m/>
    <n v="8"/>
  </r>
  <r>
    <x v="0"/>
    <x v="0"/>
    <x v="0"/>
    <n v="4"/>
    <x v="2"/>
    <n v="2"/>
    <n v="8"/>
    <x v="15"/>
    <m/>
    <n v="8"/>
  </r>
  <r>
    <x v="0"/>
    <x v="0"/>
    <x v="0"/>
    <n v="4"/>
    <x v="2"/>
    <n v="2"/>
    <n v="9"/>
    <x v="15"/>
    <m/>
    <n v="9"/>
  </r>
  <r>
    <x v="0"/>
    <x v="0"/>
    <x v="0"/>
    <n v="4"/>
    <x v="2"/>
    <n v="2"/>
    <n v="10"/>
    <x v="15"/>
    <m/>
    <n v="8"/>
  </r>
  <r>
    <x v="0"/>
    <x v="0"/>
    <x v="0"/>
    <n v="5"/>
    <x v="0"/>
    <n v="2"/>
    <n v="1"/>
    <x v="15"/>
    <m/>
    <n v="10"/>
  </r>
  <r>
    <x v="0"/>
    <x v="0"/>
    <x v="0"/>
    <n v="5"/>
    <x v="0"/>
    <n v="2"/>
    <n v="2"/>
    <x v="15"/>
    <m/>
    <n v="11"/>
  </r>
  <r>
    <x v="0"/>
    <x v="0"/>
    <x v="0"/>
    <n v="5"/>
    <x v="0"/>
    <n v="2"/>
    <n v="3"/>
    <x v="15"/>
    <m/>
    <n v="9"/>
  </r>
  <r>
    <x v="0"/>
    <x v="0"/>
    <x v="0"/>
    <n v="5"/>
    <x v="0"/>
    <n v="2"/>
    <n v="4"/>
    <x v="15"/>
    <m/>
    <m/>
  </r>
  <r>
    <x v="0"/>
    <x v="0"/>
    <x v="0"/>
    <n v="5"/>
    <x v="0"/>
    <n v="2"/>
    <n v="5"/>
    <x v="15"/>
    <m/>
    <n v="10"/>
  </r>
  <r>
    <x v="0"/>
    <x v="0"/>
    <x v="0"/>
    <n v="5"/>
    <x v="0"/>
    <n v="2"/>
    <n v="6"/>
    <x v="15"/>
    <m/>
    <n v="10"/>
  </r>
  <r>
    <x v="0"/>
    <x v="0"/>
    <x v="0"/>
    <n v="5"/>
    <x v="0"/>
    <n v="2"/>
    <n v="7"/>
    <x v="15"/>
    <m/>
    <n v="11"/>
  </r>
  <r>
    <x v="0"/>
    <x v="0"/>
    <x v="0"/>
    <n v="5"/>
    <x v="0"/>
    <n v="2"/>
    <n v="8"/>
    <x v="15"/>
    <m/>
    <n v="10"/>
  </r>
  <r>
    <x v="0"/>
    <x v="0"/>
    <x v="0"/>
    <n v="5"/>
    <x v="0"/>
    <n v="2"/>
    <n v="9"/>
    <x v="15"/>
    <m/>
    <m/>
  </r>
  <r>
    <x v="0"/>
    <x v="0"/>
    <x v="0"/>
    <n v="5"/>
    <x v="0"/>
    <n v="2"/>
    <n v="10"/>
    <x v="15"/>
    <m/>
    <n v="10"/>
  </r>
  <r>
    <x v="0"/>
    <x v="0"/>
    <x v="0"/>
    <n v="6"/>
    <x v="1"/>
    <n v="2"/>
    <n v="1"/>
    <x v="15"/>
    <m/>
    <n v="10"/>
  </r>
  <r>
    <x v="0"/>
    <x v="0"/>
    <x v="0"/>
    <n v="6"/>
    <x v="1"/>
    <n v="2"/>
    <n v="2"/>
    <x v="15"/>
    <m/>
    <n v="8"/>
  </r>
  <r>
    <x v="0"/>
    <x v="0"/>
    <x v="0"/>
    <n v="6"/>
    <x v="1"/>
    <n v="2"/>
    <n v="3"/>
    <x v="15"/>
    <m/>
    <n v="9"/>
  </r>
  <r>
    <x v="0"/>
    <x v="0"/>
    <x v="0"/>
    <n v="6"/>
    <x v="1"/>
    <n v="2"/>
    <n v="4"/>
    <x v="15"/>
    <m/>
    <n v="6"/>
  </r>
  <r>
    <x v="0"/>
    <x v="0"/>
    <x v="0"/>
    <n v="6"/>
    <x v="1"/>
    <n v="2"/>
    <n v="5"/>
    <x v="15"/>
    <m/>
    <n v="9"/>
  </r>
  <r>
    <x v="0"/>
    <x v="0"/>
    <x v="0"/>
    <n v="6"/>
    <x v="1"/>
    <n v="2"/>
    <n v="6"/>
    <x v="15"/>
    <m/>
    <n v="9"/>
  </r>
  <r>
    <x v="0"/>
    <x v="0"/>
    <x v="0"/>
    <n v="6"/>
    <x v="1"/>
    <n v="2"/>
    <n v="7"/>
    <x v="15"/>
    <m/>
    <n v="7"/>
  </r>
  <r>
    <x v="0"/>
    <x v="0"/>
    <x v="0"/>
    <n v="6"/>
    <x v="1"/>
    <n v="2"/>
    <n v="8"/>
    <x v="15"/>
    <m/>
    <n v="6"/>
  </r>
  <r>
    <x v="0"/>
    <x v="0"/>
    <x v="0"/>
    <n v="6"/>
    <x v="1"/>
    <n v="2"/>
    <n v="9"/>
    <x v="15"/>
    <m/>
    <n v="9"/>
  </r>
  <r>
    <x v="0"/>
    <x v="0"/>
    <x v="0"/>
    <n v="6"/>
    <x v="1"/>
    <n v="2"/>
    <n v="10"/>
    <x v="15"/>
    <m/>
    <n v="8"/>
  </r>
  <r>
    <x v="0"/>
    <x v="0"/>
    <x v="0"/>
    <n v="7"/>
    <x v="1"/>
    <n v="3"/>
    <n v="1"/>
    <x v="15"/>
    <m/>
    <n v="11"/>
  </r>
  <r>
    <x v="0"/>
    <x v="0"/>
    <x v="0"/>
    <n v="7"/>
    <x v="1"/>
    <n v="3"/>
    <n v="2"/>
    <x v="15"/>
    <m/>
    <n v="9"/>
  </r>
  <r>
    <x v="0"/>
    <x v="0"/>
    <x v="0"/>
    <n v="7"/>
    <x v="1"/>
    <n v="3"/>
    <n v="3"/>
    <x v="15"/>
    <m/>
    <n v="10"/>
  </r>
  <r>
    <x v="0"/>
    <x v="0"/>
    <x v="0"/>
    <n v="7"/>
    <x v="1"/>
    <n v="3"/>
    <n v="4"/>
    <x v="15"/>
    <m/>
    <m/>
  </r>
  <r>
    <x v="0"/>
    <x v="0"/>
    <x v="0"/>
    <n v="7"/>
    <x v="1"/>
    <n v="3"/>
    <n v="5"/>
    <x v="15"/>
    <m/>
    <n v="9"/>
  </r>
  <r>
    <x v="0"/>
    <x v="0"/>
    <x v="0"/>
    <n v="7"/>
    <x v="1"/>
    <n v="3"/>
    <n v="6"/>
    <x v="15"/>
    <m/>
    <n v="8"/>
  </r>
  <r>
    <x v="0"/>
    <x v="0"/>
    <x v="0"/>
    <n v="7"/>
    <x v="1"/>
    <n v="3"/>
    <n v="7"/>
    <x v="15"/>
    <m/>
    <n v="7"/>
  </r>
  <r>
    <x v="0"/>
    <x v="0"/>
    <x v="0"/>
    <n v="7"/>
    <x v="1"/>
    <n v="3"/>
    <n v="8"/>
    <x v="15"/>
    <m/>
    <n v="8"/>
  </r>
  <r>
    <x v="0"/>
    <x v="0"/>
    <x v="0"/>
    <n v="7"/>
    <x v="1"/>
    <n v="3"/>
    <n v="9"/>
    <x v="15"/>
    <m/>
    <n v="9"/>
  </r>
  <r>
    <x v="0"/>
    <x v="0"/>
    <x v="0"/>
    <n v="7"/>
    <x v="1"/>
    <n v="3"/>
    <n v="10"/>
    <x v="15"/>
    <m/>
    <n v="11"/>
  </r>
  <r>
    <x v="0"/>
    <x v="0"/>
    <x v="0"/>
    <n v="8"/>
    <x v="2"/>
    <n v="3"/>
    <n v="1"/>
    <x v="15"/>
    <m/>
    <n v="10"/>
  </r>
  <r>
    <x v="0"/>
    <x v="0"/>
    <x v="0"/>
    <n v="8"/>
    <x v="2"/>
    <n v="3"/>
    <n v="2"/>
    <x v="15"/>
    <m/>
    <n v="9"/>
  </r>
  <r>
    <x v="0"/>
    <x v="0"/>
    <x v="0"/>
    <n v="8"/>
    <x v="2"/>
    <n v="3"/>
    <n v="3"/>
    <x v="15"/>
    <m/>
    <n v="10"/>
  </r>
  <r>
    <x v="0"/>
    <x v="0"/>
    <x v="0"/>
    <n v="8"/>
    <x v="2"/>
    <n v="3"/>
    <n v="4"/>
    <x v="15"/>
    <m/>
    <n v="10"/>
  </r>
  <r>
    <x v="0"/>
    <x v="0"/>
    <x v="0"/>
    <n v="8"/>
    <x v="2"/>
    <n v="3"/>
    <n v="5"/>
    <x v="15"/>
    <m/>
    <n v="8"/>
  </r>
  <r>
    <x v="0"/>
    <x v="0"/>
    <x v="0"/>
    <n v="8"/>
    <x v="2"/>
    <n v="3"/>
    <n v="6"/>
    <x v="15"/>
    <m/>
    <n v="8"/>
  </r>
  <r>
    <x v="0"/>
    <x v="0"/>
    <x v="0"/>
    <n v="8"/>
    <x v="2"/>
    <n v="3"/>
    <n v="7"/>
    <x v="15"/>
    <m/>
    <n v="9"/>
  </r>
  <r>
    <x v="0"/>
    <x v="0"/>
    <x v="0"/>
    <n v="8"/>
    <x v="2"/>
    <n v="3"/>
    <n v="8"/>
    <x v="15"/>
    <m/>
    <n v="10"/>
  </r>
  <r>
    <x v="0"/>
    <x v="0"/>
    <x v="0"/>
    <n v="8"/>
    <x v="2"/>
    <n v="3"/>
    <n v="9"/>
    <x v="15"/>
    <m/>
    <n v="10"/>
  </r>
  <r>
    <x v="0"/>
    <x v="0"/>
    <x v="0"/>
    <n v="8"/>
    <x v="2"/>
    <n v="3"/>
    <n v="10"/>
    <x v="15"/>
    <m/>
    <n v="5"/>
  </r>
  <r>
    <x v="0"/>
    <x v="0"/>
    <x v="0"/>
    <n v="9"/>
    <x v="0"/>
    <n v="3"/>
    <n v="1"/>
    <x v="15"/>
    <m/>
    <n v="10"/>
  </r>
  <r>
    <x v="0"/>
    <x v="0"/>
    <x v="0"/>
    <n v="9"/>
    <x v="0"/>
    <n v="3"/>
    <n v="2"/>
    <x v="15"/>
    <m/>
    <n v="12"/>
  </r>
  <r>
    <x v="0"/>
    <x v="0"/>
    <x v="0"/>
    <n v="9"/>
    <x v="0"/>
    <n v="3"/>
    <n v="3"/>
    <x v="15"/>
    <m/>
    <n v="13"/>
  </r>
  <r>
    <x v="0"/>
    <x v="0"/>
    <x v="0"/>
    <n v="9"/>
    <x v="0"/>
    <n v="3"/>
    <n v="4"/>
    <x v="15"/>
    <m/>
    <n v="10"/>
  </r>
  <r>
    <x v="0"/>
    <x v="0"/>
    <x v="0"/>
    <n v="9"/>
    <x v="0"/>
    <n v="3"/>
    <n v="5"/>
    <x v="15"/>
    <m/>
    <n v="11"/>
  </r>
  <r>
    <x v="0"/>
    <x v="0"/>
    <x v="0"/>
    <n v="9"/>
    <x v="0"/>
    <n v="3"/>
    <n v="6"/>
    <x v="15"/>
    <m/>
    <n v="11"/>
  </r>
  <r>
    <x v="0"/>
    <x v="0"/>
    <x v="0"/>
    <n v="9"/>
    <x v="0"/>
    <n v="3"/>
    <n v="7"/>
    <x v="15"/>
    <m/>
    <n v="11"/>
  </r>
  <r>
    <x v="0"/>
    <x v="0"/>
    <x v="0"/>
    <n v="9"/>
    <x v="0"/>
    <n v="3"/>
    <n v="8"/>
    <x v="15"/>
    <m/>
    <n v="11"/>
  </r>
  <r>
    <x v="0"/>
    <x v="0"/>
    <x v="0"/>
    <n v="9"/>
    <x v="0"/>
    <n v="3"/>
    <n v="9"/>
    <x v="15"/>
    <m/>
    <m/>
  </r>
  <r>
    <x v="0"/>
    <x v="0"/>
    <x v="0"/>
    <n v="9"/>
    <x v="0"/>
    <n v="3"/>
    <n v="10"/>
    <x v="15"/>
    <m/>
    <n v="11"/>
  </r>
  <r>
    <x v="0"/>
    <x v="0"/>
    <x v="0"/>
    <n v="1"/>
    <x v="0"/>
    <n v="1"/>
    <n v="1"/>
    <x v="16"/>
    <m/>
    <n v="8"/>
  </r>
  <r>
    <x v="0"/>
    <x v="0"/>
    <x v="0"/>
    <n v="1"/>
    <x v="0"/>
    <n v="1"/>
    <n v="2"/>
    <x v="16"/>
    <m/>
    <n v="10"/>
  </r>
  <r>
    <x v="0"/>
    <x v="0"/>
    <x v="0"/>
    <n v="1"/>
    <x v="0"/>
    <n v="1"/>
    <n v="3"/>
    <x v="16"/>
    <m/>
    <m/>
  </r>
  <r>
    <x v="0"/>
    <x v="0"/>
    <x v="0"/>
    <n v="1"/>
    <x v="0"/>
    <n v="1"/>
    <n v="4"/>
    <x v="16"/>
    <m/>
    <n v="10"/>
  </r>
  <r>
    <x v="0"/>
    <x v="0"/>
    <x v="0"/>
    <n v="1"/>
    <x v="0"/>
    <n v="1"/>
    <n v="5"/>
    <x v="16"/>
    <m/>
    <n v="11"/>
  </r>
  <r>
    <x v="0"/>
    <x v="0"/>
    <x v="0"/>
    <n v="1"/>
    <x v="0"/>
    <n v="1"/>
    <n v="6"/>
    <x v="16"/>
    <m/>
    <n v="17"/>
  </r>
  <r>
    <x v="0"/>
    <x v="0"/>
    <x v="0"/>
    <n v="1"/>
    <x v="0"/>
    <n v="1"/>
    <n v="7"/>
    <x v="16"/>
    <m/>
    <n v="12"/>
  </r>
  <r>
    <x v="0"/>
    <x v="0"/>
    <x v="0"/>
    <n v="1"/>
    <x v="0"/>
    <n v="1"/>
    <n v="8"/>
    <x v="16"/>
    <m/>
    <m/>
  </r>
  <r>
    <x v="0"/>
    <x v="0"/>
    <x v="0"/>
    <n v="1"/>
    <x v="0"/>
    <n v="1"/>
    <n v="9"/>
    <x v="16"/>
    <m/>
    <n v="11"/>
  </r>
  <r>
    <x v="0"/>
    <x v="0"/>
    <x v="0"/>
    <n v="1"/>
    <x v="0"/>
    <n v="1"/>
    <n v="10"/>
    <x v="16"/>
    <m/>
    <n v="12"/>
  </r>
  <r>
    <x v="0"/>
    <x v="0"/>
    <x v="0"/>
    <n v="2"/>
    <x v="1"/>
    <n v="1"/>
    <n v="1"/>
    <x v="16"/>
    <m/>
    <n v="10"/>
  </r>
  <r>
    <x v="0"/>
    <x v="0"/>
    <x v="0"/>
    <n v="2"/>
    <x v="1"/>
    <n v="1"/>
    <n v="2"/>
    <x v="16"/>
    <m/>
    <n v="9"/>
  </r>
  <r>
    <x v="0"/>
    <x v="0"/>
    <x v="0"/>
    <n v="2"/>
    <x v="1"/>
    <n v="1"/>
    <n v="3"/>
    <x v="16"/>
    <m/>
    <n v="9"/>
  </r>
  <r>
    <x v="0"/>
    <x v="0"/>
    <x v="0"/>
    <n v="2"/>
    <x v="1"/>
    <n v="1"/>
    <n v="4"/>
    <x v="16"/>
    <m/>
    <n v="10"/>
  </r>
  <r>
    <x v="0"/>
    <x v="0"/>
    <x v="0"/>
    <n v="2"/>
    <x v="1"/>
    <n v="1"/>
    <n v="5"/>
    <x v="16"/>
    <m/>
    <n v="8"/>
  </r>
  <r>
    <x v="0"/>
    <x v="0"/>
    <x v="0"/>
    <n v="2"/>
    <x v="1"/>
    <n v="1"/>
    <n v="6"/>
    <x v="16"/>
    <m/>
    <n v="12"/>
  </r>
  <r>
    <x v="0"/>
    <x v="0"/>
    <x v="0"/>
    <n v="2"/>
    <x v="1"/>
    <n v="1"/>
    <n v="7"/>
    <x v="16"/>
    <m/>
    <n v="10"/>
  </r>
  <r>
    <x v="0"/>
    <x v="0"/>
    <x v="0"/>
    <n v="2"/>
    <x v="1"/>
    <n v="1"/>
    <n v="8"/>
    <x v="16"/>
    <m/>
    <n v="9"/>
  </r>
  <r>
    <x v="0"/>
    <x v="0"/>
    <x v="0"/>
    <n v="2"/>
    <x v="1"/>
    <n v="1"/>
    <n v="9"/>
    <x v="16"/>
    <m/>
    <n v="11"/>
  </r>
  <r>
    <x v="0"/>
    <x v="0"/>
    <x v="0"/>
    <n v="2"/>
    <x v="1"/>
    <n v="1"/>
    <n v="10"/>
    <x v="16"/>
    <m/>
    <n v="10"/>
  </r>
  <r>
    <x v="0"/>
    <x v="0"/>
    <x v="0"/>
    <n v="3"/>
    <x v="2"/>
    <n v="1"/>
    <n v="1"/>
    <x v="16"/>
    <m/>
    <n v="10"/>
  </r>
  <r>
    <x v="0"/>
    <x v="0"/>
    <x v="0"/>
    <n v="3"/>
    <x v="2"/>
    <n v="1"/>
    <n v="2"/>
    <x v="16"/>
    <m/>
    <n v="9"/>
  </r>
  <r>
    <x v="0"/>
    <x v="0"/>
    <x v="0"/>
    <n v="3"/>
    <x v="2"/>
    <n v="1"/>
    <n v="3"/>
    <x v="16"/>
    <m/>
    <n v="10"/>
  </r>
  <r>
    <x v="0"/>
    <x v="0"/>
    <x v="0"/>
    <n v="3"/>
    <x v="2"/>
    <n v="1"/>
    <n v="4"/>
    <x v="16"/>
    <m/>
    <m/>
  </r>
  <r>
    <x v="0"/>
    <x v="0"/>
    <x v="0"/>
    <n v="3"/>
    <x v="2"/>
    <n v="1"/>
    <n v="5"/>
    <x v="16"/>
    <m/>
    <n v="10"/>
  </r>
  <r>
    <x v="0"/>
    <x v="0"/>
    <x v="0"/>
    <n v="3"/>
    <x v="2"/>
    <n v="1"/>
    <n v="6"/>
    <x v="16"/>
    <m/>
    <n v="12"/>
  </r>
  <r>
    <x v="0"/>
    <x v="0"/>
    <x v="0"/>
    <n v="3"/>
    <x v="2"/>
    <n v="1"/>
    <n v="7"/>
    <x v="16"/>
    <m/>
    <n v="11"/>
  </r>
  <r>
    <x v="0"/>
    <x v="0"/>
    <x v="0"/>
    <n v="3"/>
    <x v="2"/>
    <n v="1"/>
    <n v="8"/>
    <x v="16"/>
    <m/>
    <n v="11"/>
  </r>
  <r>
    <x v="0"/>
    <x v="0"/>
    <x v="0"/>
    <n v="3"/>
    <x v="2"/>
    <n v="1"/>
    <n v="9"/>
    <x v="16"/>
    <m/>
    <n v="10"/>
  </r>
  <r>
    <x v="0"/>
    <x v="0"/>
    <x v="0"/>
    <n v="3"/>
    <x v="2"/>
    <n v="1"/>
    <n v="10"/>
    <x v="16"/>
    <m/>
    <n v="11"/>
  </r>
  <r>
    <x v="0"/>
    <x v="0"/>
    <x v="0"/>
    <n v="4"/>
    <x v="2"/>
    <n v="2"/>
    <n v="1"/>
    <x v="16"/>
    <m/>
    <n v="8"/>
  </r>
  <r>
    <x v="0"/>
    <x v="0"/>
    <x v="0"/>
    <n v="4"/>
    <x v="2"/>
    <n v="2"/>
    <n v="2"/>
    <x v="16"/>
    <m/>
    <n v="12"/>
  </r>
  <r>
    <x v="0"/>
    <x v="0"/>
    <x v="0"/>
    <n v="4"/>
    <x v="2"/>
    <n v="2"/>
    <n v="3"/>
    <x v="16"/>
    <m/>
    <n v="7"/>
  </r>
  <r>
    <x v="0"/>
    <x v="0"/>
    <x v="0"/>
    <n v="4"/>
    <x v="2"/>
    <n v="2"/>
    <n v="4"/>
    <x v="16"/>
    <m/>
    <n v="9"/>
  </r>
  <r>
    <x v="0"/>
    <x v="0"/>
    <x v="0"/>
    <n v="4"/>
    <x v="2"/>
    <n v="2"/>
    <n v="5"/>
    <x v="16"/>
    <m/>
    <n v="7"/>
  </r>
  <r>
    <x v="0"/>
    <x v="0"/>
    <x v="0"/>
    <n v="4"/>
    <x v="2"/>
    <n v="2"/>
    <n v="6"/>
    <x v="16"/>
    <m/>
    <n v="7"/>
  </r>
  <r>
    <x v="0"/>
    <x v="0"/>
    <x v="0"/>
    <n v="4"/>
    <x v="2"/>
    <n v="2"/>
    <n v="7"/>
    <x v="16"/>
    <m/>
    <n v="8"/>
  </r>
  <r>
    <x v="0"/>
    <x v="0"/>
    <x v="0"/>
    <n v="4"/>
    <x v="2"/>
    <n v="2"/>
    <n v="8"/>
    <x v="16"/>
    <m/>
    <n v="7"/>
  </r>
  <r>
    <x v="0"/>
    <x v="0"/>
    <x v="0"/>
    <n v="4"/>
    <x v="2"/>
    <n v="2"/>
    <n v="9"/>
    <x v="16"/>
    <m/>
    <n v="10"/>
  </r>
  <r>
    <x v="0"/>
    <x v="0"/>
    <x v="0"/>
    <n v="4"/>
    <x v="2"/>
    <n v="2"/>
    <n v="10"/>
    <x v="16"/>
    <m/>
    <n v="10"/>
  </r>
  <r>
    <x v="0"/>
    <x v="0"/>
    <x v="0"/>
    <n v="5"/>
    <x v="0"/>
    <n v="2"/>
    <n v="1"/>
    <x v="16"/>
    <m/>
    <n v="10"/>
  </r>
  <r>
    <x v="0"/>
    <x v="0"/>
    <x v="0"/>
    <n v="5"/>
    <x v="0"/>
    <n v="2"/>
    <n v="2"/>
    <x v="16"/>
    <m/>
    <n v="11"/>
  </r>
  <r>
    <x v="0"/>
    <x v="0"/>
    <x v="0"/>
    <n v="5"/>
    <x v="0"/>
    <n v="2"/>
    <n v="3"/>
    <x v="16"/>
    <m/>
    <n v="9"/>
  </r>
  <r>
    <x v="0"/>
    <x v="0"/>
    <x v="0"/>
    <n v="5"/>
    <x v="0"/>
    <n v="2"/>
    <n v="4"/>
    <x v="16"/>
    <m/>
    <m/>
  </r>
  <r>
    <x v="0"/>
    <x v="0"/>
    <x v="0"/>
    <n v="5"/>
    <x v="0"/>
    <n v="2"/>
    <n v="5"/>
    <x v="16"/>
    <m/>
    <n v="10"/>
  </r>
  <r>
    <x v="0"/>
    <x v="0"/>
    <x v="0"/>
    <n v="5"/>
    <x v="0"/>
    <n v="2"/>
    <n v="6"/>
    <x v="16"/>
    <m/>
    <n v="11"/>
  </r>
  <r>
    <x v="0"/>
    <x v="0"/>
    <x v="0"/>
    <n v="5"/>
    <x v="0"/>
    <n v="2"/>
    <n v="7"/>
    <x v="16"/>
    <m/>
    <n v="11"/>
  </r>
  <r>
    <x v="0"/>
    <x v="0"/>
    <x v="0"/>
    <n v="5"/>
    <x v="0"/>
    <n v="2"/>
    <n v="8"/>
    <x v="16"/>
    <m/>
    <n v="11"/>
  </r>
  <r>
    <x v="0"/>
    <x v="0"/>
    <x v="0"/>
    <n v="5"/>
    <x v="0"/>
    <n v="2"/>
    <n v="9"/>
    <x v="16"/>
    <m/>
    <m/>
  </r>
  <r>
    <x v="0"/>
    <x v="0"/>
    <x v="0"/>
    <n v="5"/>
    <x v="0"/>
    <n v="2"/>
    <n v="10"/>
    <x v="16"/>
    <m/>
    <n v="11"/>
  </r>
  <r>
    <x v="0"/>
    <x v="0"/>
    <x v="0"/>
    <n v="6"/>
    <x v="1"/>
    <n v="2"/>
    <n v="1"/>
    <x v="16"/>
    <m/>
    <n v="10"/>
  </r>
  <r>
    <x v="0"/>
    <x v="0"/>
    <x v="0"/>
    <n v="6"/>
    <x v="1"/>
    <n v="2"/>
    <n v="2"/>
    <x v="16"/>
    <m/>
    <n v="8"/>
  </r>
  <r>
    <x v="0"/>
    <x v="0"/>
    <x v="0"/>
    <n v="6"/>
    <x v="1"/>
    <n v="2"/>
    <n v="3"/>
    <x v="16"/>
    <m/>
    <n v="10"/>
  </r>
  <r>
    <x v="0"/>
    <x v="0"/>
    <x v="0"/>
    <n v="6"/>
    <x v="1"/>
    <n v="2"/>
    <n v="4"/>
    <x v="16"/>
    <m/>
    <n v="6"/>
  </r>
  <r>
    <x v="0"/>
    <x v="0"/>
    <x v="0"/>
    <n v="6"/>
    <x v="1"/>
    <n v="2"/>
    <n v="5"/>
    <x v="16"/>
    <m/>
    <n v="10"/>
  </r>
  <r>
    <x v="0"/>
    <x v="0"/>
    <x v="0"/>
    <n v="6"/>
    <x v="1"/>
    <n v="2"/>
    <n v="6"/>
    <x v="16"/>
    <m/>
    <n v="9"/>
  </r>
  <r>
    <x v="0"/>
    <x v="0"/>
    <x v="0"/>
    <n v="6"/>
    <x v="1"/>
    <n v="2"/>
    <n v="7"/>
    <x v="16"/>
    <m/>
    <n v="8"/>
  </r>
  <r>
    <x v="0"/>
    <x v="0"/>
    <x v="0"/>
    <n v="6"/>
    <x v="1"/>
    <n v="2"/>
    <n v="8"/>
    <x v="16"/>
    <m/>
    <n v="8"/>
  </r>
  <r>
    <x v="0"/>
    <x v="0"/>
    <x v="0"/>
    <n v="6"/>
    <x v="1"/>
    <n v="2"/>
    <n v="9"/>
    <x v="16"/>
    <m/>
    <n v="10"/>
  </r>
  <r>
    <x v="0"/>
    <x v="0"/>
    <x v="0"/>
    <n v="6"/>
    <x v="1"/>
    <n v="2"/>
    <n v="10"/>
    <x v="16"/>
    <m/>
    <n v="9"/>
  </r>
  <r>
    <x v="0"/>
    <x v="0"/>
    <x v="0"/>
    <n v="7"/>
    <x v="1"/>
    <n v="3"/>
    <n v="1"/>
    <x v="16"/>
    <m/>
    <n v="11"/>
  </r>
  <r>
    <x v="0"/>
    <x v="0"/>
    <x v="0"/>
    <n v="7"/>
    <x v="1"/>
    <n v="3"/>
    <n v="2"/>
    <x v="16"/>
    <m/>
    <n v="12"/>
  </r>
  <r>
    <x v="0"/>
    <x v="0"/>
    <x v="0"/>
    <n v="7"/>
    <x v="1"/>
    <n v="3"/>
    <n v="3"/>
    <x v="16"/>
    <m/>
    <n v="12"/>
  </r>
  <r>
    <x v="0"/>
    <x v="0"/>
    <x v="0"/>
    <n v="7"/>
    <x v="1"/>
    <n v="3"/>
    <n v="4"/>
    <x v="16"/>
    <m/>
    <m/>
  </r>
  <r>
    <x v="0"/>
    <x v="0"/>
    <x v="0"/>
    <n v="7"/>
    <x v="1"/>
    <n v="3"/>
    <n v="5"/>
    <x v="16"/>
    <m/>
    <n v="11"/>
  </r>
  <r>
    <x v="0"/>
    <x v="0"/>
    <x v="0"/>
    <n v="7"/>
    <x v="1"/>
    <n v="3"/>
    <n v="6"/>
    <x v="16"/>
    <m/>
    <n v="8"/>
  </r>
  <r>
    <x v="0"/>
    <x v="0"/>
    <x v="0"/>
    <n v="7"/>
    <x v="1"/>
    <n v="3"/>
    <n v="7"/>
    <x v="16"/>
    <m/>
    <n v="7"/>
  </r>
  <r>
    <x v="0"/>
    <x v="0"/>
    <x v="0"/>
    <n v="7"/>
    <x v="1"/>
    <n v="3"/>
    <n v="8"/>
    <x v="16"/>
    <m/>
    <n v="8"/>
  </r>
  <r>
    <x v="0"/>
    <x v="0"/>
    <x v="0"/>
    <n v="7"/>
    <x v="1"/>
    <n v="3"/>
    <n v="9"/>
    <x v="16"/>
    <m/>
    <n v="12"/>
  </r>
  <r>
    <x v="0"/>
    <x v="0"/>
    <x v="0"/>
    <n v="7"/>
    <x v="1"/>
    <n v="3"/>
    <n v="10"/>
    <x v="16"/>
    <m/>
    <n v="11"/>
  </r>
  <r>
    <x v="0"/>
    <x v="0"/>
    <x v="0"/>
    <n v="8"/>
    <x v="2"/>
    <n v="3"/>
    <n v="1"/>
    <x v="16"/>
    <m/>
    <n v="12"/>
  </r>
  <r>
    <x v="0"/>
    <x v="0"/>
    <x v="0"/>
    <n v="8"/>
    <x v="2"/>
    <n v="3"/>
    <n v="2"/>
    <x v="16"/>
    <m/>
    <n v="13"/>
  </r>
  <r>
    <x v="0"/>
    <x v="0"/>
    <x v="0"/>
    <n v="8"/>
    <x v="2"/>
    <n v="3"/>
    <n v="3"/>
    <x v="16"/>
    <m/>
    <n v="11"/>
  </r>
  <r>
    <x v="0"/>
    <x v="0"/>
    <x v="0"/>
    <n v="8"/>
    <x v="2"/>
    <n v="3"/>
    <n v="4"/>
    <x v="16"/>
    <m/>
    <n v="13"/>
  </r>
  <r>
    <x v="0"/>
    <x v="0"/>
    <x v="0"/>
    <n v="8"/>
    <x v="2"/>
    <n v="3"/>
    <n v="5"/>
    <x v="16"/>
    <m/>
    <n v="10"/>
  </r>
  <r>
    <x v="0"/>
    <x v="0"/>
    <x v="0"/>
    <n v="8"/>
    <x v="2"/>
    <n v="3"/>
    <n v="6"/>
    <x v="16"/>
    <m/>
    <n v="10"/>
  </r>
  <r>
    <x v="0"/>
    <x v="0"/>
    <x v="0"/>
    <n v="8"/>
    <x v="2"/>
    <n v="3"/>
    <n v="7"/>
    <x v="16"/>
    <m/>
    <n v="10"/>
  </r>
  <r>
    <x v="0"/>
    <x v="0"/>
    <x v="0"/>
    <n v="8"/>
    <x v="2"/>
    <n v="3"/>
    <n v="8"/>
    <x v="16"/>
    <m/>
    <n v="11"/>
  </r>
  <r>
    <x v="0"/>
    <x v="0"/>
    <x v="0"/>
    <n v="8"/>
    <x v="2"/>
    <n v="3"/>
    <n v="9"/>
    <x v="16"/>
    <m/>
    <n v="10"/>
  </r>
  <r>
    <x v="0"/>
    <x v="0"/>
    <x v="0"/>
    <n v="8"/>
    <x v="2"/>
    <n v="3"/>
    <n v="10"/>
    <x v="16"/>
    <m/>
    <n v="6"/>
  </r>
  <r>
    <x v="0"/>
    <x v="0"/>
    <x v="0"/>
    <n v="9"/>
    <x v="0"/>
    <n v="3"/>
    <n v="1"/>
    <x v="16"/>
    <m/>
    <n v="11"/>
  </r>
  <r>
    <x v="0"/>
    <x v="0"/>
    <x v="0"/>
    <n v="9"/>
    <x v="0"/>
    <n v="3"/>
    <n v="2"/>
    <x v="16"/>
    <m/>
    <n v="12"/>
  </r>
  <r>
    <x v="0"/>
    <x v="0"/>
    <x v="0"/>
    <n v="9"/>
    <x v="0"/>
    <n v="3"/>
    <n v="3"/>
    <x v="16"/>
    <m/>
    <n v="14"/>
  </r>
  <r>
    <x v="0"/>
    <x v="0"/>
    <x v="0"/>
    <n v="9"/>
    <x v="0"/>
    <n v="3"/>
    <n v="4"/>
    <x v="16"/>
    <m/>
    <n v="11"/>
  </r>
  <r>
    <x v="0"/>
    <x v="0"/>
    <x v="0"/>
    <n v="9"/>
    <x v="0"/>
    <n v="3"/>
    <n v="5"/>
    <x v="16"/>
    <m/>
    <n v="12"/>
  </r>
  <r>
    <x v="0"/>
    <x v="0"/>
    <x v="0"/>
    <n v="9"/>
    <x v="0"/>
    <n v="3"/>
    <n v="6"/>
    <x v="16"/>
    <m/>
    <n v="12"/>
  </r>
  <r>
    <x v="0"/>
    <x v="0"/>
    <x v="0"/>
    <n v="9"/>
    <x v="0"/>
    <n v="3"/>
    <n v="7"/>
    <x v="16"/>
    <m/>
    <n v="13"/>
  </r>
  <r>
    <x v="0"/>
    <x v="0"/>
    <x v="0"/>
    <n v="9"/>
    <x v="0"/>
    <n v="3"/>
    <n v="8"/>
    <x v="16"/>
    <m/>
    <n v="12"/>
  </r>
  <r>
    <x v="0"/>
    <x v="0"/>
    <x v="0"/>
    <n v="9"/>
    <x v="0"/>
    <n v="3"/>
    <n v="9"/>
    <x v="16"/>
    <m/>
    <m/>
  </r>
  <r>
    <x v="0"/>
    <x v="0"/>
    <x v="0"/>
    <n v="9"/>
    <x v="0"/>
    <n v="3"/>
    <n v="10"/>
    <x v="16"/>
    <m/>
    <n v="16"/>
  </r>
  <r>
    <x v="0"/>
    <x v="0"/>
    <x v="0"/>
    <n v="1"/>
    <x v="0"/>
    <n v="1"/>
    <n v="1"/>
    <x v="17"/>
    <m/>
    <n v="13"/>
  </r>
  <r>
    <x v="0"/>
    <x v="0"/>
    <x v="0"/>
    <n v="1"/>
    <x v="0"/>
    <n v="1"/>
    <n v="2"/>
    <x v="17"/>
    <m/>
    <n v="19"/>
  </r>
  <r>
    <x v="0"/>
    <x v="0"/>
    <x v="0"/>
    <n v="1"/>
    <x v="0"/>
    <n v="1"/>
    <n v="3"/>
    <x v="17"/>
    <m/>
    <m/>
  </r>
  <r>
    <x v="0"/>
    <x v="0"/>
    <x v="0"/>
    <n v="1"/>
    <x v="0"/>
    <n v="1"/>
    <n v="4"/>
    <x v="17"/>
    <m/>
    <n v="19"/>
  </r>
  <r>
    <x v="0"/>
    <x v="0"/>
    <x v="0"/>
    <n v="1"/>
    <x v="0"/>
    <n v="1"/>
    <n v="5"/>
    <x v="17"/>
    <m/>
    <n v="20"/>
  </r>
  <r>
    <x v="0"/>
    <x v="0"/>
    <x v="0"/>
    <n v="1"/>
    <x v="0"/>
    <n v="1"/>
    <n v="6"/>
    <x v="17"/>
    <m/>
    <n v="18"/>
  </r>
  <r>
    <x v="0"/>
    <x v="0"/>
    <x v="0"/>
    <n v="1"/>
    <x v="0"/>
    <n v="1"/>
    <n v="7"/>
    <x v="17"/>
    <m/>
    <n v="13"/>
  </r>
  <r>
    <x v="0"/>
    <x v="0"/>
    <x v="0"/>
    <n v="1"/>
    <x v="0"/>
    <n v="1"/>
    <n v="8"/>
    <x v="17"/>
    <m/>
    <m/>
  </r>
  <r>
    <x v="0"/>
    <x v="0"/>
    <x v="0"/>
    <n v="1"/>
    <x v="0"/>
    <n v="1"/>
    <n v="9"/>
    <x v="17"/>
    <m/>
    <n v="13"/>
  </r>
  <r>
    <x v="0"/>
    <x v="0"/>
    <x v="0"/>
    <n v="1"/>
    <x v="0"/>
    <n v="1"/>
    <n v="10"/>
    <x v="17"/>
    <m/>
    <n v="13"/>
  </r>
  <r>
    <x v="0"/>
    <x v="0"/>
    <x v="0"/>
    <n v="2"/>
    <x v="1"/>
    <n v="1"/>
    <n v="1"/>
    <x v="17"/>
    <m/>
    <n v="12"/>
  </r>
  <r>
    <x v="0"/>
    <x v="0"/>
    <x v="0"/>
    <n v="2"/>
    <x v="1"/>
    <n v="1"/>
    <n v="2"/>
    <x v="17"/>
    <m/>
    <n v="11"/>
  </r>
  <r>
    <x v="0"/>
    <x v="0"/>
    <x v="0"/>
    <n v="2"/>
    <x v="1"/>
    <n v="1"/>
    <n v="3"/>
    <x v="17"/>
    <m/>
    <n v="10"/>
  </r>
  <r>
    <x v="0"/>
    <x v="0"/>
    <x v="0"/>
    <n v="2"/>
    <x v="1"/>
    <n v="1"/>
    <n v="4"/>
    <x v="17"/>
    <m/>
    <n v="10"/>
  </r>
  <r>
    <x v="0"/>
    <x v="0"/>
    <x v="0"/>
    <n v="2"/>
    <x v="1"/>
    <n v="1"/>
    <n v="5"/>
    <x v="17"/>
    <m/>
    <n v="11"/>
  </r>
  <r>
    <x v="0"/>
    <x v="0"/>
    <x v="0"/>
    <n v="2"/>
    <x v="1"/>
    <n v="1"/>
    <n v="6"/>
    <x v="17"/>
    <m/>
    <n v="14"/>
  </r>
  <r>
    <x v="0"/>
    <x v="0"/>
    <x v="0"/>
    <n v="2"/>
    <x v="1"/>
    <n v="1"/>
    <n v="7"/>
    <x v="17"/>
    <m/>
    <n v="11"/>
  </r>
  <r>
    <x v="0"/>
    <x v="0"/>
    <x v="0"/>
    <n v="2"/>
    <x v="1"/>
    <n v="1"/>
    <n v="8"/>
    <x v="17"/>
    <m/>
    <n v="13"/>
  </r>
  <r>
    <x v="0"/>
    <x v="0"/>
    <x v="0"/>
    <n v="2"/>
    <x v="1"/>
    <n v="1"/>
    <n v="9"/>
    <x v="17"/>
    <m/>
    <n v="12"/>
  </r>
  <r>
    <x v="0"/>
    <x v="0"/>
    <x v="0"/>
    <n v="2"/>
    <x v="1"/>
    <n v="1"/>
    <n v="10"/>
    <x v="17"/>
    <m/>
    <n v="13"/>
  </r>
  <r>
    <x v="0"/>
    <x v="0"/>
    <x v="0"/>
    <n v="3"/>
    <x v="2"/>
    <n v="1"/>
    <n v="1"/>
    <x v="17"/>
    <m/>
    <n v="14"/>
  </r>
  <r>
    <x v="0"/>
    <x v="0"/>
    <x v="0"/>
    <n v="3"/>
    <x v="2"/>
    <n v="1"/>
    <n v="2"/>
    <x v="17"/>
    <m/>
    <n v="12"/>
  </r>
  <r>
    <x v="0"/>
    <x v="0"/>
    <x v="0"/>
    <n v="3"/>
    <x v="2"/>
    <n v="1"/>
    <n v="3"/>
    <x v="17"/>
    <m/>
    <n v="12"/>
  </r>
  <r>
    <x v="0"/>
    <x v="0"/>
    <x v="0"/>
    <n v="3"/>
    <x v="2"/>
    <n v="1"/>
    <n v="4"/>
    <x v="17"/>
    <m/>
    <m/>
  </r>
  <r>
    <x v="0"/>
    <x v="0"/>
    <x v="0"/>
    <n v="3"/>
    <x v="2"/>
    <n v="1"/>
    <n v="5"/>
    <x v="17"/>
    <m/>
    <n v="15"/>
  </r>
  <r>
    <x v="0"/>
    <x v="0"/>
    <x v="0"/>
    <n v="3"/>
    <x v="2"/>
    <n v="1"/>
    <n v="6"/>
    <x v="17"/>
    <m/>
    <n v="17"/>
  </r>
  <r>
    <x v="0"/>
    <x v="0"/>
    <x v="0"/>
    <n v="3"/>
    <x v="2"/>
    <n v="1"/>
    <n v="7"/>
    <x v="17"/>
    <m/>
    <n v="16"/>
  </r>
  <r>
    <x v="0"/>
    <x v="0"/>
    <x v="0"/>
    <n v="3"/>
    <x v="2"/>
    <n v="1"/>
    <n v="8"/>
    <x v="17"/>
    <m/>
    <n v="13"/>
  </r>
  <r>
    <x v="0"/>
    <x v="0"/>
    <x v="0"/>
    <n v="3"/>
    <x v="2"/>
    <n v="1"/>
    <n v="9"/>
    <x v="17"/>
    <m/>
    <n v="14"/>
  </r>
  <r>
    <x v="0"/>
    <x v="0"/>
    <x v="0"/>
    <n v="3"/>
    <x v="2"/>
    <n v="1"/>
    <n v="10"/>
    <x v="17"/>
    <m/>
    <n v="17"/>
  </r>
  <r>
    <x v="0"/>
    <x v="0"/>
    <x v="0"/>
    <n v="4"/>
    <x v="2"/>
    <n v="2"/>
    <n v="1"/>
    <x v="17"/>
    <m/>
    <n v="12"/>
  </r>
  <r>
    <x v="0"/>
    <x v="0"/>
    <x v="0"/>
    <n v="4"/>
    <x v="2"/>
    <n v="2"/>
    <n v="2"/>
    <x v="17"/>
    <m/>
    <n v="18"/>
  </r>
  <r>
    <x v="0"/>
    <x v="0"/>
    <x v="0"/>
    <n v="4"/>
    <x v="2"/>
    <n v="2"/>
    <n v="3"/>
    <x v="17"/>
    <m/>
    <n v="10"/>
  </r>
  <r>
    <x v="0"/>
    <x v="0"/>
    <x v="0"/>
    <n v="4"/>
    <x v="2"/>
    <n v="2"/>
    <n v="4"/>
    <x v="17"/>
    <m/>
    <n v="11"/>
  </r>
  <r>
    <x v="0"/>
    <x v="0"/>
    <x v="0"/>
    <n v="4"/>
    <x v="2"/>
    <n v="2"/>
    <n v="5"/>
    <x v="17"/>
    <m/>
    <n v="11"/>
  </r>
  <r>
    <x v="0"/>
    <x v="0"/>
    <x v="0"/>
    <n v="4"/>
    <x v="2"/>
    <n v="2"/>
    <n v="6"/>
    <x v="17"/>
    <m/>
    <n v="13"/>
  </r>
  <r>
    <x v="0"/>
    <x v="0"/>
    <x v="0"/>
    <n v="4"/>
    <x v="2"/>
    <n v="2"/>
    <n v="7"/>
    <x v="17"/>
    <m/>
    <n v="15"/>
  </r>
  <r>
    <x v="0"/>
    <x v="0"/>
    <x v="0"/>
    <n v="4"/>
    <x v="2"/>
    <n v="2"/>
    <n v="8"/>
    <x v="17"/>
    <m/>
    <n v="10"/>
  </r>
  <r>
    <x v="0"/>
    <x v="0"/>
    <x v="0"/>
    <n v="4"/>
    <x v="2"/>
    <n v="2"/>
    <n v="9"/>
    <x v="17"/>
    <m/>
    <n v="13"/>
  </r>
  <r>
    <x v="0"/>
    <x v="0"/>
    <x v="0"/>
    <n v="4"/>
    <x v="2"/>
    <n v="2"/>
    <n v="10"/>
    <x v="17"/>
    <m/>
    <n v="14"/>
  </r>
  <r>
    <x v="0"/>
    <x v="0"/>
    <x v="0"/>
    <n v="5"/>
    <x v="0"/>
    <n v="2"/>
    <n v="1"/>
    <x v="17"/>
    <m/>
    <n v="13"/>
  </r>
  <r>
    <x v="0"/>
    <x v="0"/>
    <x v="0"/>
    <n v="5"/>
    <x v="0"/>
    <n v="2"/>
    <n v="2"/>
    <x v="17"/>
    <m/>
    <n v="18"/>
  </r>
  <r>
    <x v="0"/>
    <x v="0"/>
    <x v="0"/>
    <n v="5"/>
    <x v="0"/>
    <n v="2"/>
    <n v="3"/>
    <x v="17"/>
    <m/>
    <n v="12"/>
  </r>
  <r>
    <x v="0"/>
    <x v="0"/>
    <x v="0"/>
    <n v="5"/>
    <x v="0"/>
    <n v="2"/>
    <n v="4"/>
    <x v="17"/>
    <m/>
    <m/>
  </r>
  <r>
    <x v="0"/>
    <x v="0"/>
    <x v="0"/>
    <n v="5"/>
    <x v="0"/>
    <n v="2"/>
    <n v="5"/>
    <x v="17"/>
    <m/>
    <n v="13"/>
  </r>
  <r>
    <x v="0"/>
    <x v="0"/>
    <x v="0"/>
    <n v="5"/>
    <x v="0"/>
    <n v="2"/>
    <n v="6"/>
    <x v="17"/>
    <m/>
    <n v="14"/>
  </r>
  <r>
    <x v="0"/>
    <x v="0"/>
    <x v="0"/>
    <n v="5"/>
    <x v="0"/>
    <n v="2"/>
    <n v="7"/>
    <x v="17"/>
    <m/>
    <n v="12"/>
  </r>
  <r>
    <x v="0"/>
    <x v="0"/>
    <x v="0"/>
    <n v="5"/>
    <x v="0"/>
    <n v="2"/>
    <n v="8"/>
    <x v="17"/>
    <m/>
    <n v="14"/>
  </r>
  <r>
    <x v="0"/>
    <x v="0"/>
    <x v="0"/>
    <n v="5"/>
    <x v="0"/>
    <n v="2"/>
    <n v="9"/>
    <x v="17"/>
    <m/>
    <m/>
  </r>
  <r>
    <x v="0"/>
    <x v="0"/>
    <x v="0"/>
    <n v="5"/>
    <x v="0"/>
    <n v="2"/>
    <n v="10"/>
    <x v="17"/>
    <m/>
    <n v="15"/>
  </r>
  <r>
    <x v="0"/>
    <x v="0"/>
    <x v="0"/>
    <n v="6"/>
    <x v="1"/>
    <n v="2"/>
    <n v="1"/>
    <x v="17"/>
    <m/>
    <n v="14"/>
  </r>
  <r>
    <x v="0"/>
    <x v="0"/>
    <x v="0"/>
    <n v="6"/>
    <x v="1"/>
    <n v="2"/>
    <n v="2"/>
    <x v="17"/>
    <m/>
    <n v="9"/>
  </r>
  <r>
    <x v="0"/>
    <x v="0"/>
    <x v="0"/>
    <n v="6"/>
    <x v="1"/>
    <n v="2"/>
    <n v="3"/>
    <x v="17"/>
    <m/>
    <n v="10"/>
  </r>
  <r>
    <x v="0"/>
    <x v="0"/>
    <x v="0"/>
    <n v="6"/>
    <x v="1"/>
    <n v="2"/>
    <n v="4"/>
    <x v="17"/>
    <m/>
    <n v="11"/>
  </r>
  <r>
    <x v="0"/>
    <x v="0"/>
    <x v="0"/>
    <n v="6"/>
    <x v="1"/>
    <n v="2"/>
    <n v="5"/>
    <x v="17"/>
    <m/>
    <n v="13"/>
  </r>
  <r>
    <x v="0"/>
    <x v="0"/>
    <x v="0"/>
    <n v="6"/>
    <x v="1"/>
    <n v="2"/>
    <n v="6"/>
    <x v="17"/>
    <m/>
    <n v="12"/>
  </r>
  <r>
    <x v="0"/>
    <x v="0"/>
    <x v="0"/>
    <n v="6"/>
    <x v="1"/>
    <n v="2"/>
    <n v="7"/>
    <x v="17"/>
    <m/>
    <n v="11"/>
  </r>
  <r>
    <x v="0"/>
    <x v="0"/>
    <x v="0"/>
    <n v="6"/>
    <x v="1"/>
    <n v="2"/>
    <n v="8"/>
    <x v="17"/>
    <m/>
    <n v="12"/>
  </r>
  <r>
    <x v="0"/>
    <x v="0"/>
    <x v="0"/>
    <n v="6"/>
    <x v="1"/>
    <n v="2"/>
    <n v="9"/>
    <x v="17"/>
    <m/>
    <n v="10"/>
  </r>
  <r>
    <x v="0"/>
    <x v="0"/>
    <x v="0"/>
    <n v="6"/>
    <x v="1"/>
    <n v="2"/>
    <n v="10"/>
    <x v="17"/>
    <m/>
    <n v="11"/>
  </r>
  <r>
    <x v="0"/>
    <x v="0"/>
    <x v="0"/>
    <n v="7"/>
    <x v="1"/>
    <n v="3"/>
    <n v="1"/>
    <x v="17"/>
    <m/>
    <n v="20"/>
  </r>
  <r>
    <x v="0"/>
    <x v="0"/>
    <x v="0"/>
    <n v="7"/>
    <x v="1"/>
    <n v="3"/>
    <n v="2"/>
    <x v="17"/>
    <m/>
    <n v="20"/>
  </r>
  <r>
    <x v="0"/>
    <x v="0"/>
    <x v="0"/>
    <n v="7"/>
    <x v="1"/>
    <n v="3"/>
    <n v="3"/>
    <x v="17"/>
    <m/>
    <n v="15"/>
  </r>
  <r>
    <x v="0"/>
    <x v="0"/>
    <x v="0"/>
    <n v="7"/>
    <x v="1"/>
    <n v="3"/>
    <n v="4"/>
    <x v="17"/>
    <m/>
    <m/>
  </r>
  <r>
    <x v="0"/>
    <x v="0"/>
    <x v="0"/>
    <n v="7"/>
    <x v="1"/>
    <n v="3"/>
    <n v="5"/>
    <x v="17"/>
    <m/>
    <n v="13"/>
  </r>
  <r>
    <x v="0"/>
    <x v="0"/>
    <x v="0"/>
    <n v="7"/>
    <x v="1"/>
    <n v="3"/>
    <n v="6"/>
    <x v="17"/>
    <m/>
    <n v="8"/>
  </r>
  <r>
    <x v="0"/>
    <x v="0"/>
    <x v="0"/>
    <n v="7"/>
    <x v="1"/>
    <n v="3"/>
    <n v="7"/>
    <x v="17"/>
    <m/>
    <n v="10"/>
  </r>
  <r>
    <x v="0"/>
    <x v="0"/>
    <x v="0"/>
    <n v="7"/>
    <x v="1"/>
    <n v="3"/>
    <n v="8"/>
    <x v="17"/>
    <m/>
    <n v="11"/>
  </r>
  <r>
    <x v="0"/>
    <x v="0"/>
    <x v="0"/>
    <n v="7"/>
    <x v="1"/>
    <n v="3"/>
    <n v="9"/>
    <x v="17"/>
    <m/>
    <n v="14"/>
  </r>
  <r>
    <x v="0"/>
    <x v="0"/>
    <x v="0"/>
    <n v="7"/>
    <x v="1"/>
    <n v="3"/>
    <n v="10"/>
    <x v="17"/>
    <m/>
    <n v="12"/>
  </r>
  <r>
    <x v="0"/>
    <x v="0"/>
    <x v="0"/>
    <n v="8"/>
    <x v="2"/>
    <n v="3"/>
    <n v="1"/>
    <x v="17"/>
    <m/>
    <n v="16"/>
  </r>
  <r>
    <x v="0"/>
    <x v="0"/>
    <x v="0"/>
    <n v="8"/>
    <x v="2"/>
    <n v="3"/>
    <n v="2"/>
    <x v="17"/>
    <m/>
    <n v="19"/>
  </r>
  <r>
    <x v="0"/>
    <x v="0"/>
    <x v="0"/>
    <n v="8"/>
    <x v="2"/>
    <n v="3"/>
    <n v="3"/>
    <x v="17"/>
    <m/>
    <n v="13"/>
  </r>
  <r>
    <x v="0"/>
    <x v="0"/>
    <x v="0"/>
    <n v="8"/>
    <x v="2"/>
    <n v="3"/>
    <n v="4"/>
    <x v="17"/>
    <m/>
    <n v="21"/>
  </r>
  <r>
    <x v="0"/>
    <x v="0"/>
    <x v="0"/>
    <n v="8"/>
    <x v="2"/>
    <n v="3"/>
    <n v="5"/>
    <x v="17"/>
    <m/>
    <n v="13"/>
  </r>
  <r>
    <x v="0"/>
    <x v="0"/>
    <x v="0"/>
    <n v="8"/>
    <x v="2"/>
    <n v="3"/>
    <n v="6"/>
    <x v="17"/>
    <m/>
    <n v="15"/>
  </r>
  <r>
    <x v="0"/>
    <x v="0"/>
    <x v="0"/>
    <n v="8"/>
    <x v="2"/>
    <n v="3"/>
    <n v="7"/>
    <x v="17"/>
    <m/>
    <n v="15"/>
  </r>
  <r>
    <x v="0"/>
    <x v="0"/>
    <x v="0"/>
    <n v="8"/>
    <x v="2"/>
    <n v="3"/>
    <n v="8"/>
    <x v="17"/>
    <m/>
    <n v="15"/>
  </r>
  <r>
    <x v="0"/>
    <x v="0"/>
    <x v="0"/>
    <n v="8"/>
    <x v="2"/>
    <n v="3"/>
    <n v="9"/>
    <x v="17"/>
    <m/>
    <n v="15"/>
  </r>
  <r>
    <x v="0"/>
    <x v="0"/>
    <x v="0"/>
    <n v="8"/>
    <x v="2"/>
    <n v="3"/>
    <n v="10"/>
    <x v="17"/>
    <m/>
    <n v="8"/>
  </r>
  <r>
    <x v="0"/>
    <x v="0"/>
    <x v="0"/>
    <n v="9"/>
    <x v="0"/>
    <n v="3"/>
    <n v="1"/>
    <x v="17"/>
    <m/>
    <n v="14"/>
  </r>
  <r>
    <x v="0"/>
    <x v="0"/>
    <x v="0"/>
    <n v="9"/>
    <x v="0"/>
    <n v="3"/>
    <n v="2"/>
    <x v="17"/>
    <m/>
    <n v="20"/>
  </r>
  <r>
    <x v="0"/>
    <x v="0"/>
    <x v="0"/>
    <n v="9"/>
    <x v="0"/>
    <n v="3"/>
    <n v="3"/>
    <x v="17"/>
    <m/>
    <n v="14"/>
  </r>
  <r>
    <x v="0"/>
    <x v="0"/>
    <x v="0"/>
    <n v="9"/>
    <x v="0"/>
    <n v="3"/>
    <n v="4"/>
    <x v="17"/>
    <m/>
    <n v="13"/>
  </r>
  <r>
    <x v="0"/>
    <x v="0"/>
    <x v="0"/>
    <n v="9"/>
    <x v="0"/>
    <n v="3"/>
    <n v="5"/>
    <x v="17"/>
    <m/>
    <n v="20"/>
  </r>
  <r>
    <x v="0"/>
    <x v="0"/>
    <x v="0"/>
    <n v="9"/>
    <x v="0"/>
    <n v="3"/>
    <n v="6"/>
    <x v="17"/>
    <m/>
    <n v="15"/>
  </r>
  <r>
    <x v="0"/>
    <x v="0"/>
    <x v="0"/>
    <n v="9"/>
    <x v="0"/>
    <n v="3"/>
    <n v="7"/>
    <x v="17"/>
    <m/>
    <n v="20"/>
  </r>
  <r>
    <x v="0"/>
    <x v="0"/>
    <x v="0"/>
    <n v="9"/>
    <x v="0"/>
    <n v="3"/>
    <n v="8"/>
    <x v="17"/>
    <m/>
    <n v="15"/>
  </r>
  <r>
    <x v="0"/>
    <x v="0"/>
    <x v="0"/>
    <n v="9"/>
    <x v="0"/>
    <n v="3"/>
    <n v="9"/>
    <x v="17"/>
    <m/>
    <m/>
  </r>
  <r>
    <x v="0"/>
    <x v="0"/>
    <x v="0"/>
    <n v="9"/>
    <x v="0"/>
    <n v="3"/>
    <n v="10"/>
    <x v="17"/>
    <m/>
    <n v="20"/>
  </r>
  <r>
    <x v="0"/>
    <x v="0"/>
    <x v="0"/>
    <n v="1"/>
    <x v="0"/>
    <n v="1"/>
    <n v="1"/>
    <x v="18"/>
    <m/>
    <n v="20"/>
  </r>
  <r>
    <x v="0"/>
    <x v="0"/>
    <x v="0"/>
    <n v="1"/>
    <x v="0"/>
    <n v="1"/>
    <n v="2"/>
    <x v="18"/>
    <m/>
    <n v="19"/>
  </r>
  <r>
    <x v="0"/>
    <x v="0"/>
    <x v="0"/>
    <n v="1"/>
    <x v="0"/>
    <n v="1"/>
    <n v="3"/>
    <x v="18"/>
    <m/>
    <m/>
  </r>
  <r>
    <x v="0"/>
    <x v="0"/>
    <x v="0"/>
    <n v="1"/>
    <x v="0"/>
    <n v="1"/>
    <n v="4"/>
    <x v="18"/>
    <m/>
    <n v="19"/>
  </r>
  <r>
    <x v="0"/>
    <x v="0"/>
    <x v="0"/>
    <n v="1"/>
    <x v="0"/>
    <n v="1"/>
    <n v="5"/>
    <x v="18"/>
    <m/>
    <n v="20"/>
  </r>
  <r>
    <x v="0"/>
    <x v="0"/>
    <x v="0"/>
    <n v="1"/>
    <x v="0"/>
    <n v="1"/>
    <n v="6"/>
    <x v="18"/>
    <m/>
    <n v="18"/>
  </r>
  <r>
    <x v="0"/>
    <x v="0"/>
    <x v="0"/>
    <n v="1"/>
    <x v="0"/>
    <n v="1"/>
    <n v="7"/>
    <x v="18"/>
    <m/>
    <n v="18"/>
  </r>
  <r>
    <x v="0"/>
    <x v="0"/>
    <x v="0"/>
    <n v="1"/>
    <x v="0"/>
    <n v="1"/>
    <n v="8"/>
    <x v="18"/>
    <m/>
    <m/>
  </r>
  <r>
    <x v="0"/>
    <x v="0"/>
    <x v="0"/>
    <n v="1"/>
    <x v="0"/>
    <n v="1"/>
    <n v="9"/>
    <x v="18"/>
    <m/>
    <n v="15"/>
  </r>
  <r>
    <x v="0"/>
    <x v="0"/>
    <x v="0"/>
    <n v="1"/>
    <x v="0"/>
    <n v="1"/>
    <n v="10"/>
    <x v="18"/>
    <m/>
    <n v="16"/>
  </r>
  <r>
    <x v="0"/>
    <x v="0"/>
    <x v="0"/>
    <n v="2"/>
    <x v="1"/>
    <n v="1"/>
    <n v="1"/>
    <x v="18"/>
    <m/>
    <n v="14"/>
  </r>
  <r>
    <x v="0"/>
    <x v="0"/>
    <x v="0"/>
    <n v="2"/>
    <x v="1"/>
    <n v="1"/>
    <n v="2"/>
    <x v="18"/>
    <m/>
    <n v="14"/>
  </r>
  <r>
    <x v="0"/>
    <x v="0"/>
    <x v="0"/>
    <n v="2"/>
    <x v="1"/>
    <n v="1"/>
    <n v="3"/>
    <x v="18"/>
    <m/>
    <n v="15"/>
  </r>
  <r>
    <x v="0"/>
    <x v="0"/>
    <x v="0"/>
    <n v="2"/>
    <x v="1"/>
    <n v="1"/>
    <n v="4"/>
    <x v="18"/>
    <m/>
    <n v="15"/>
  </r>
  <r>
    <x v="0"/>
    <x v="0"/>
    <x v="0"/>
    <n v="2"/>
    <x v="1"/>
    <n v="1"/>
    <n v="5"/>
    <x v="18"/>
    <m/>
    <n v="14"/>
  </r>
  <r>
    <x v="0"/>
    <x v="0"/>
    <x v="0"/>
    <n v="2"/>
    <x v="1"/>
    <n v="1"/>
    <n v="6"/>
    <x v="18"/>
    <m/>
    <n v="21"/>
  </r>
  <r>
    <x v="0"/>
    <x v="0"/>
    <x v="0"/>
    <n v="2"/>
    <x v="1"/>
    <n v="1"/>
    <n v="7"/>
    <x v="18"/>
    <m/>
    <n v="13"/>
  </r>
  <r>
    <x v="0"/>
    <x v="0"/>
    <x v="0"/>
    <n v="2"/>
    <x v="1"/>
    <n v="1"/>
    <n v="8"/>
    <x v="18"/>
    <m/>
    <n v="22"/>
  </r>
  <r>
    <x v="0"/>
    <x v="0"/>
    <x v="0"/>
    <n v="2"/>
    <x v="1"/>
    <n v="1"/>
    <n v="9"/>
    <x v="18"/>
    <m/>
    <n v="16"/>
  </r>
  <r>
    <x v="0"/>
    <x v="0"/>
    <x v="0"/>
    <n v="2"/>
    <x v="1"/>
    <n v="1"/>
    <n v="10"/>
    <x v="18"/>
    <m/>
    <n v="22"/>
  </r>
  <r>
    <x v="0"/>
    <x v="0"/>
    <x v="0"/>
    <n v="3"/>
    <x v="2"/>
    <n v="1"/>
    <n v="1"/>
    <x v="18"/>
    <m/>
    <n v="21"/>
  </r>
  <r>
    <x v="0"/>
    <x v="0"/>
    <x v="0"/>
    <n v="3"/>
    <x v="2"/>
    <n v="1"/>
    <n v="2"/>
    <x v="18"/>
    <m/>
    <n v="20"/>
  </r>
  <r>
    <x v="0"/>
    <x v="0"/>
    <x v="0"/>
    <n v="3"/>
    <x v="2"/>
    <n v="1"/>
    <n v="3"/>
    <x v="18"/>
    <m/>
    <n v="20"/>
  </r>
  <r>
    <x v="0"/>
    <x v="0"/>
    <x v="0"/>
    <n v="3"/>
    <x v="2"/>
    <n v="1"/>
    <n v="4"/>
    <x v="18"/>
    <m/>
    <m/>
  </r>
  <r>
    <x v="0"/>
    <x v="0"/>
    <x v="0"/>
    <n v="3"/>
    <x v="2"/>
    <n v="1"/>
    <n v="5"/>
    <x v="18"/>
    <m/>
    <n v="20"/>
  </r>
  <r>
    <x v="0"/>
    <x v="0"/>
    <x v="0"/>
    <n v="3"/>
    <x v="2"/>
    <n v="1"/>
    <n v="6"/>
    <x v="18"/>
    <m/>
    <n v="20"/>
  </r>
  <r>
    <x v="0"/>
    <x v="0"/>
    <x v="0"/>
    <n v="3"/>
    <x v="2"/>
    <n v="1"/>
    <n v="7"/>
    <x v="18"/>
    <m/>
    <n v="19"/>
  </r>
  <r>
    <x v="0"/>
    <x v="0"/>
    <x v="0"/>
    <n v="3"/>
    <x v="2"/>
    <n v="1"/>
    <n v="8"/>
    <x v="18"/>
    <m/>
    <n v="18"/>
  </r>
  <r>
    <x v="0"/>
    <x v="0"/>
    <x v="0"/>
    <n v="3"/>
    <x v="2"/>
    <n v="1"/>
    <n v="9"/>
    <x v="18"/>
    <m/>
    <n v="22"/>
  </r>
  <r>
    <x v="0"/>
    <x v="0"/>
    <x v="0"/>
    <n v="3"/>
    <x v="2"/>
    <n v="1"/>
    <n v="10"/>
    <x v="18"/>
    <m/>
    <n v="21"/>
  </r>
  <r>
    <x v="0"/>
    <x v="0"/>
    <x v="0"/>
    <n v="4"/>
    <x v="2"/>
    <n v="2"/>
    <n v="1"/>
    <x v="18"/>
    <m/>
    <n v="18"/>
  </r>
  <r>
    <x v="0"/>
    <x v="0"/>
    <x v="0"/>
    <n v="4"/>
    <x v="2"/>
    <n v="2"/>
    <n v="2"/>
    <x v="18"/>
    <m/>
    <n v="18"/>
  </r>
  <r>
    <x v="0"/>
    <x v="0"/>
    <x v="0"/>
    <n v="4"/>
    <x v="2"/>
    <n v="2"/>
    <n v="3"/>
    <x v="18"/>
    <m/>
    <n v="21"/>
  </r>
  <r>
    <x v="0"/>
    <x v="0"/>
    <x v="0"/>
    <n v="4"/>
    <x v="2"/>
    <n v="2"/>
    <n v="4"/>
    <x v="18"/>
    <m/>
    <n v="21"/>
  </r>
  <r>
    <x v="0"/>
    <x v="0"/>
    <x v="0"/>
    <n v="4"/>
    <x v="2"/>
    <n v="2"/>
    <n v="5"/>
    <x v="18"/>
    <m/>
    <n v="16"/>
  </r>
  <r>
    <x v="0"/>
    <x v="0"/>
    <x v="0"/>
    <n v="4"/>
    <x v="2"/>
    <n v="2"/>
    <n v="6"/>
    <x v="18"/>
    <m/>
    <n v="20"/>
  </r>
  <r>
    <x v="0"/>
    <x v="0"/>
    <x v="0"/>
    <n v="4"/>
    <x v="2"/>
    <n v="2"/>
    <n v="7"/>
    <x v="18"/>
    <m/>
    <n v="20"/>
  </r>
  <r>
    <x v="0"/>
    <x v="0"/>
    <x v="0"/>
    <n v="4"/>
    <x v="2"/>
    <n v="2"/>
    <n v="8"/>
    <x v="18"/>
    <m/>
    <n v="12"/>
  </r>
  <r>
    <x v="0"/>
    <x v="0"/>
    <x v="0"/>
    <n v="4"/>
    <x v="2"/>
    <n v="2"/>
    <n v="9"/>
    <x v="18"/>
    <m/>
    <n v="20"/>
  </r>
  <r>
    <x v="0"/>
    <x v="0"/>
    <x v="0"/>
    <n v="4"/>
    <x v="2"/>
    <n v="2"/>
    <n v="10"/>
    <x v="18"/>
    <m/>
    <n v="19"/>
  </r>
  <r>
    <x v="0"/>
    <x v="0"/>
    <x v="0"/>
    <n v="5"/>
    <x v="0"/>
    <n v="2"/>
    <n v="1"/>
    <x v="18"/>
    <m/>
    <n v="17"/>
  </r>
  <r>
    <x v="0"/>
    <x v="0"/>
    <x v="0"/>
    <n v="5"/>
    <x v="0"/>
    <n v="2"/>
    <n v="2"/>
    <x v="18"/>
    <m/>
    <n v="21"/>
  </r>
  <r>
    <x v="0"/>
    <x v="0"/>
    <x v="0"/>
    <n v="5"/>
    <x v="0"/>
    <n v="2"/>
    <n v="3"/>
    <x v="18"/>
    <m/>
    <n v="20"/>
  </r>
  <r>
    <x v="0"/>
    <x v="0"/>
    <x v="0"/>
    <n v="5"/>
    <x v="0"/>
    <n v="2"/>
    <n v="4"/>
    <x v="18"/>
    <m/>
    <m/>
  </r>
  <r>
    <x v="0"/>
    <x v="0"/>
    <x v="0"/>
    <n v="5"/>
    <x v="0"/>
    <n v="2"/>
    <n v="5"/>
    <x v="18"/>
    <m/>
    <n v="16"/>
  </r>
  <r>
    <x v="0"/>
    <x v="0"/>
    <x v="0"/>
    <n v="5"/>
    <x v="0"/>
    <n v="2"/>
    <n v="6"/>
    <x v="18"/>
    <m/>
    <n v="20"/>
  </r>
  <r>
    <x v="0"/>
    <x v="0"/>
    <x v="0"/>
    <n v="5"/>
    <x v="0"/>
    <n v="2"/>
    <n v="7"/>
    <x v="18"/>
    <m/>
    <n v="21"/>
  </r>
  <r>
    <x v="0"/>
    <x v="0"/>
    <x v="0"/>
    <n v="5"/>
    <x v="0"/>
    <n v="2"/>
    <n v="8"/>
    <x v="18"/>
    <m/>
    <n v="22"/>
  </r>
  <r>
    <x v="0"/>
    <x v="0"/>
    <x v="0"/>
    <n v="5"/>
    <x v="0"/>
    <n v="2"/>
    <n v="9"/>
    <x v="18"/>
    <m/>
    <m/>
  </r>
  <r>
    <x v="0"/>
    <x v="0"/>
    <x v="0"/>
    <n v="5"/>
    <x v="0"/>
    <n v="2"/>
    <n v="10"/>
    <x v="18"/>
    <m/>
    <n v="21"/>
  </r>
  <r>
    <x v="0"/>
    <x v="0"/>
    <x v="0"/>
    <n v="6"/>
    <x v="1"/>
    <n v="2"/>
    <n v="1"/>
    <x v="18"/>
    <m/>
    <n v="18"/>
  </r>
  <r>
    <x v="0"/>
    <x v="0"/>
    <x v="0"/>
    <n v="6"/>
    <x v="1"/>
    <n v="2"/>
    <n v="2"/>
    <x v="18"/>
    <m/>
    <n v="13"/>
  </r>
  <r>
    <x v="0"/>
    <x v="0"/>
    <x v="0"/>
    <n v="6"/>
    <x v="1"/>
    <n v="2"/>
    <n v="3"/>
    <x v="18"/>
    <m/>
    <n v="13"/>
  </r>
  <r>
    <x v="0"/>
    <x v="0"/>
    <x v="0"/>
    <n v="6"/>
    <x v="1"/>
    <n v="2"/>
    <n v="4"/>
    <x v="18"/>
    <m/>
    <n v="13"/>
  </r>
  <r>
    <x v="0"/>
    <x v="0"/>
    <x v="0"/>
    <n v="6"/>
    <x v="1"/>
    <n v="2"/>
    <n v="5"/>
    <x v="18"/>
    <m/>
    <n v="15"/>
  </r>
  <r>
    <x v="0"/>
    <x v="0"/>
    <x v="0"/>
    <n v="6"/>
    <x v="1"/>
    <n v="2"/>
    <n v="6"/>
    <x v="18"/>
    <m/>
    <n v="15"/>
  </r>
  <r>
    <x v="0"/>
    <x v="0"/>
    <x v="0"/>
    <n v="6"/>
    <x v="1"/>
    <n v="2"/>
    <n v="7"/>
    <x v="18"/>
    <m/>
    <n v="14"/>
  </r>
  <r>
    <x v="0"/>
    <x v="0"/>
    <x v="0"/>
    <n v="6"/>
    <x v="1"/>
    <n v="2"/>
    <n v="8"/>
    <x v="18"/>
    <m/>
    <n v="13"/>
  </r>
  <r>
    <x v="0"/>
    <x v="0"/>
    <x v="0"/>
    <n v="6"/>
    <x v="1"/>
    <n v="2"/>
    <n v="9"/>
    <x v="18"/>
    <m/>
    <n v="13"/>
  </r>
  <r>
    <x v="0"/>
    <x v="0"/>
    <x v="0"/>
    <n v="6"/>
    <x v="1"/>
    <n v="2"/>
    <n v="10"/>
    <x v="18"/>
    <m/>
    <n v="14"/>
  </r>
  <r>
    <x v="0"/>
    <x v="0"/>
    <x v="0"/>
    <n v="7"/>
    <x v="1"/>
    <n v="3"/>
    <n v="1"/>
    <x v="18"/>
    <m/>
    <n v="20"/>
  </r>
  <r>
    <x v="0"/>
    <x v="0"/>
    <x v="0"/>
    <n v="7"/>
    <x v="1"/>
    <n v="3"/>
    <n v="2"/>
    <x v="18"/>
    <m/>
    <n v="20"/>
  </r>
  <r>
    <x v="0"/>
    <x v="0"/>
    <x v="0"/>
    <n v="7"/>
    <x v="1"/>
    <n v="3"/>
    <n v="3"/>
    <x v="18"/>
    <m/>
    <n v="21"/>
  </r>
  <r>
    <x v="0"/>
    <x v="0"/>
    <x v="0"/>
    <n v="7"/>
    <x v="1"/>
    <n v="3"/>
    <n v="4"/>
    <x v="18"/>
    <m/>
    <m/>
  </r>
  <r>
    <x v="0"/>
    <x v="0"/>
    <x v="0"/>
    <n v="7"/>
    <x v="1"/>
    <n v="3"/>
    <n v="5"/>
    <x v="18"/>
    <m/>
    <n v="20"/>
  </r>
  <r>
    <x v="0"/>
    <x v="0"/>
    <x v="0"/>
    <n v="7"/>
    <x v="1"/>
    <n v="3"/>
    <n v="6"/>
    <x v="18"/>
    <m/>
    <n v="13"/>
  </r>
  <r>
    <x v="0"/>
    <x v="0"/>
    <x v="0"/>
    <n v="7"/>
    <x v="1"/>
    <n v="3"/>
    <n v="7"/>
    <x v="18"/>
    <m/>
    <n v="16"/>
  </r>
  <r>
    <x v="0"/>
    <x v="0"/>
    <x v="0"/>
    <n v="7"/>
    <x v="1"/>
    <n v="3"/>
    <n v="8"/>
    <x v="18"/>
    <m/>
    <n v="14"/>
  </r>
  <r>
    <x v="0"/>
    <x v="0"/>
    <x v="0"/>
    <n v="7"/>
    <x v="1"/>
    <n v="3"/>
    <n v="9"/>
    <x v="18"/>
    <m/>
    <n v="21"/>
  </r>
  <r>
    <x v="0"/>
    <x v="0"/>
    <x v="0"/>
    <n v="7"/>
    <x v="1"/>
    <n v="3"/>
    <n v="10"/>
    <x v="18"/>
    <m/>
    <n v="15"/>
  </r>
  <r>
    <x v="0"/>
    <x v="0"/>
    <x v="0"/>
    <n v="8"/>
    <x v="2"/>
    <n v="3"/>
    <n v="1"/>
    <x v="18"/>
    <m/>
    <n v="21"/>
  </r>
  <r>
    <x v="0"/>
    <x v="0"/>
    <x v="0"/>
    <n v="8"/>
    <x v="2"/>
    <n v="3"/>
    <n v="2"/>
    <x v="18"/>
    <m/>
    <n v="19"/>
  </r>
  <r>
    <x v="0"/>
    <x v="0"/>
    <x v="0"/>
    <n v="8"/>
    <x v="2"/>
    <n v="3"/>
    <n v="3"/>
    <x v="18"/>
    <m/>
    <n v="21"/>
  </r>
  <r>
    <x v="0"/>
    <x v="0"/>
    <x v="0"/>
    <n v="8"/>
    <x v="2"/>
    <n v="3"/>
    <n v="4"/>
    <x v="18"/>
    <m/>
    <n v="21"/>
  </r>
  <r>
    <x v="0"/>
    <x v="0"/>
    <x v="0"/>
    <n v="8"/>
    <x v="2"/>
    <n v="3"/>
    <n v="5"/>
    <x v="18"/>
    <m/>
    <n v="16"/>
  </r>
  <r>
    <x v="0"/>
    <x v="0"/>
    <x v="0"/>
    <n v="8"/>
    <x v="2"/>
    <n v="3"/>
    <n v="6"/>
    <x v="18"/>
    <m/>
    <n v="18"/>
  </r>
  <r>
    <x v="0"/>
    <x v="0"/>
    <x v="0"/>
    <n v="8"/>
    <x v="2"/>
    <n v="3"/>
    <n v="7"/>
    <x v="18"/>
    <m/>
    <n v="19"/>
  </r>
  <r>
    <x v="0"/>
    <x v="0"/>
    <x v="0"/>
    <n v="8"/>
    <x v="2"/>
    <n v="3"/>
    <n v="8"/>
    <x v="18"/>
    <m/>
    <n v="20"/>
  </r>
  <r>
    <x v="0"/>
    <x v="0"/>
    <x v="0"/>
    <n v="8"/>
    <x v="2"/>
    <n v="3"/>
    <n v="9"/>
    <x v="18"/>
    <m/>
    <n v="16"/>
  </r>
  <r>
    <x v="0"/>
    <x v="0"/>
    <x v="0"/>
    <n v="8"/>
    <x v="2"/>
    <n v="3"/>
    <n v="10"/>
    <x v="18"/>
    <m/>
    <n v="13"/>
  </r>
  <r>
    <x v="0"/>
    <x v="0"/>
    <x v="0"/>
    <n v="9"/>
    <x v="0"/>
    <n v="3"/>
    <n v="1"/>
    <x v="18"/>
    <m/>
    <n v="17"/>
  </r>
  <r>
    <x v="0"/>
    <x v="0"/>
    <x v="0"/>
    <n v="9"/>
    <x v="0"/>
    <n v="3"/>
    <n v="2"/>
    <x v="18"/>
    <m/>
    <n v="20"/>
  </r>
  <r>
    <x v="0"/>
    <x v="0"/>
    <x v="0"/>
    <n v="9"/>
    <x v="0"/>
    <n v="3"/>
    <n v="3"/>
    <x v="18"/>
    <m/>
    <n v="18"/>
  </r>
  <r>
    <x v="0"/>
    <x v="0"/>
    <x v="0"/>
    <n v="9"/>
    <x v="0"/>
    <n v="3"/>
    <n v="4"/>
    <x v="18"/>
    <m/>
    <n v="20"/>
  </r>
  <r>
    <x v="0"/>
    <x v="0"/>
    <x v="0"/>
    <n v="9"/>
    <x v="0"/>
    <n v="3"/>
    <n v="5"/>
    <x v="18"/>
    <m/>
    <n v="20"/>
  </r>
  <r>
    <x v="0"/>
    <x v="0"/>
    <x v="0"/>
    <n v="9"/>
    <x v="0"/>
    <n v="3"/>
    <n v="6"/>
    <x v="18"/>
    <m/>
    <n v="21"/>
  </r>
  <r>
    <x v="0"/>
    <x v="0"/>
    <x v="0"/>
    <n v="9"/>
    <x v="0"/>
    <n v="3"/>
    <n v="7"/>
    <x v="18"/>
    <m/>
    <n v="20"/>
  </r>
  <r>
    <x v="0"/>
    <x v="0"/>
    <x v="0"/>
    <n v="9"/>
    <x v="0"/>
    <n v="3"/>
    <n v="8"/>
    <x v="18"/>
    <m/>
    <n v="21"/>
  </r>
  <r>
    <x v="0"/>
    <x v="0"/>
    <x v="0"/>
    <n v="9"/>
    <x v="0"/>
    <n v="3"/>
    <n v="9"/>
    <x v="18"/>
    <m/>
    <m/>
  </r>
  <r>
    <x v="0"/>
    <x v="0"/>
    <x v="0"/>
    <n v="9"/>
    <x v="0"/>
    <n v="3"/>
    <n v="10"/>
    <x v="18"/>
    <m/>
    <n v="20"/>
  </r>
  <r>
    <x v="0"/>
    <x v="0"/>
    <x v="0"/>
    <n v="1"/>
    <x v="0"/>
    <n v="1"/>
    <n v="1"/>
    <x v="19"/>
    <m/>
    <n v="20"/>
  </r>
  <r>
    <x v="0"/>
    <x v="0"/>
    <x v="0"/>
    <n v="1"/>
    <x v="0"/>
    <n v="1"/>
    <n v="2"/>
    <x v="19"/>
    <m/>
    <n v="19"/>
  </r>
  <r>
    <x v="0"/>
    <x v="0"/>
    <x v="0"/>
    <n v="1"/>
    <x v="0"/>
    <n v="1"/>
    <n v="3"/>
    <x v="19"/>
    <m/>
    <m/>
  </r>
  <r>
    <x v="0"/>
    <x v="0"/>
    <x v="0"/>
    <n v="1"/>
    <x v="0"/>
    <n v="1"/>
    <n v="4"/>
    <x v="19"/>
    <m/>
    <n v="19"/>
  </r>
  <r>
    <x v="0"/>
    <x v="0"/>
    <x v="0"/>
    <n v="1"/>
    <x v="0"/>
    <n v="1"/>
    <n v="5"/>
    <x v="19"/>
    <m/>
    <n v="20"/>
  </r>
  <r>
    <x v="0"/>
    <x v="0"/>
    <x v="0"/>
    <n v="1"/>
    <x v="0"/>
    <n v="1"/>
    <n v="6"/>
    <x v="19"/>
    <m/>
    <n v="18"/>
  </r>
  <r>
    <x v="0"/>
    <x v="0"/>
    <x v="0"/>
    <n v="1"/>
    <x v="0"/>
    <n v="1"/>
    <n v="7"/>
    <x v="19"/>
    <m/>
    <n v="18"/>
  </r>
  <r>
    <x v="0"/>
    <x v="0"/>
    <x v="0"/>
    <n v="1"/>
    <x v="0"/>
    <n v="1"/>
    <n v="8"/>
    <x v="19"/>
    <m/>
    <m/>
  </r>
  <r>
    <x v="0"/>
    <x v="0"/>
    <x v="0"/>
    <n v="1"/>
    <x v="0"/>
    <n v="1"/>
    <n v="9"/>
    <x v="19"/>
    <m/>
    <n v="20"/>
  </r>
  <r>
    <x v="0"/>
    <x v="0"/>
    <x v="0"/>
    <n v="1"/>
    <x v="0"/>
    <n v="1"/>
    <n v="10"/>
    <x v="19"/>
    <m/>
    <n v="20"/>
  </r>
  <r>
    <x v="0"/>
    <x v="0"/>
    <x v="0"/>
    <n v="2"/>
    <x v="1"/>
    <n v="1"/>
    <n v="1"/>
    <x v="19"/>
    <m/>
    <n v="15"/>
  </r>
  <r>
    <x v="0"/>
    <x v="0"/>
    <x v="0"/>
    <n v="2"/>
    <x v="1"/>
    <n v="1"/>
    <n v="2"/>
    <x v="19"/>
    <m/>
    <n v="22"/>
  </r>
  <r>
    <x v="0"/>
    <x v="0"/>
    <x v="0"/>
    <n v="2"/>
    <x v="1"/>
    <n v="1"/>
    <n v="3"/>
    <x v="19"/>
    <m/>
    <n v="15"/>
  </r>
  <r>
    <x v="0"/>
    <x v="0"/>
    <x v="0"/>
    <n v="2"/>
    <x v="1"/>
    <n v="1"/>
    <n v="4"/>
    <x v="19"/>
    <m/>
    <n v="23"/>
  </r>
  <r>
    <x v="0"/>
    <x v="0"/>
    <x v="0"/>
    <n v="2"/>
    <x v="1"/>
    <n v="1"/>
    <n v="5"/>
    <x v="19"/>
    <m/>
    <n v="22"/>
  </r>
  <r>
    <x v="0"/>
    <x v="0"/>
    <x v="0"/>
    <n v="2"/>
    <x v="1"/>
    <n v="1"/>
    <n v="6"/>
    <x v="19"/>
    <m/>
    <n v="21"/>
  </r>
  <r>
    <x v="0"/>
    <x v="0"/>
    <x v="0"/>
    <n v="2"/>
    <x v="1"/>
    <n v="1"/>
    <n v="7"/>
    <x v="19"/>
    <m/>
    <n v="21"/>
  </r>
  <r>
    <x v="0"/>
    <x v="0"/>
    <x v="0"/>
    <n v="2"/>
    <x v="1"/>
    <n v="1"/>
    <n v="8"/>
    <x v="19"/>
    <m/>
    <n v="22"/>
  </r>
  <r>
    <x v="0"/>
    <x v="0"/>
    <x v="0"/>
    <n v="2"/>
    <x v="1"/>
    <n v="1"/>
    <n v="9"/>
    <x v="19"/>
    <m/>
    <n v="21"/>
  </r>
  <r>
    <x v="0"/>
    <x v="0"/>
    <x v="0"/>
    <n v="2"/>
    <x v="1"/>
    <n v="1"/>
    <n v="10"/>
    <x v="19"/>
    <m/>
    <n v="22"/>
  </r>
  <r>
    <x v="0"/>
    <x v="0"/>
    <x v="0"/>
    <n v="3"/>
    <x v="2"/>
    <n v="1"/>
    <n v="1"/>
    <x v="19"/>
    <m/>
    <n v="21"/>
  </r>
  <r>
    <x v="0"/>
    <x v="0"/>
    <x v="0"/>
    <n v="3"/>
    <x v="2"/>
    <n v="1"/>
    <n v="2"/>
    <x v="19"/>
    <m/>
    <n v="20"/>
  </r>
  <r>
    <x v="0"/>
    <x v="0"/>
    <x v="0"/>
    <n v="3"/>
    <x v="2"/>
    <n v="1"/>
    <n v="3"/>
    <x v="19"/>
    <m/>
    <n v="20"/>
  </r>
  <r>
    <x v="0"/>
    <x v="0"/>
    <x v="0"/>
    <n v="3"/>
    <x v="2"/>
    <n v="1"/>
    <n v="4"/>
    <x v="19"/>
    <m/>
    <m/>
  </r>
  <r>
    <x v="0"/>
    <x v="0"/>
    <x v="0"/>
    <n v="3"/>
    <x v="2"/>
    <n v="1"/>
    <n v="5"/>
    <x v="19"/>
    <m/>
    <n v="20"/>
  </r>
  <r>
    <x v="0"/>
    <x v="0"/>
    <x v="0"/>
    <n v="3"/>
    <x v="2"/>
    <n v="1"/>
    <n v="6"/>
    <x v="19"/>
    <m/>
    <n v="20"/>
  </r>
  <r>
    <x v="0"/>
    <x v="0"/>
    <x v="0"/>
    <n v="3"/>
    <x v="2"/>
    <n v="1"/>
    <n v="7"/>
    <x v="19"/>
    <m/>
    <n v="19"/>
  </r>
  <r>
    <x v="0"/>
    <x v="0"/>
    <x v="0"/>
    <n v="3"/>
    <x v="2"/>
    <n v="1"/>
    <n v="8"/>
    <x v="19"/>
    <m/>
    <n v="19"/>
  </r>
  <r>
    <x v="0"/>
    <x v="0"/>
    <x v="0"/>
    <n v="3"/>
    <x v="2"/>
    <n v="1"/>
    <n v="9"/>
    <x v="19"/>
    <m/>
    <n v="22"/>
  </r>
  <r>
    <x v="0"/>
    <x v="0"/>
    <x v="0"/>
    <n v="3"/>
    <x v="2"/>
    <n v="1"/>
    <n v="10"/>
    <x v="19"/>
    <m/>
    <n v="21"/>
  </r>
  <r>
    <x v="0"/>
    <x v="0"/>
    <x v="0"/>
    <n v="4"/>
    <x v="2"/>
    <n v="2"/>
    <n v="1"/>
    <x v="19"/>
    <m/>
    <n v="22"/>
  </r>
  <r>
    <x v="0"/>
    <x v="0"/>
    <x v="0"/>
    <n v="4"/>
    <x v="2"/>
    <n v="2"/>
    <n v="2"/>
    <x v="19"/>
    <m/>
    <n v="18"/>
  </r>
  <r>
    <x v="0"/>
    <x v="0"/>
    <x v="0"/>
    <n v="4"/>
    <x v="2"/>
    <n v="2"/>
    <n v="3"/>
    <x v="19"/>
    <m/>
    <n v="21"/>
  </r>
  <r>
    <x v="0"/>
    <x v="0"/>
    <x v="0"/>
    <n v="4"/>
    <x v="2"/>
    <n v="2"/>
    <n v="4"/>
    <x v="19"/>
    <m/>
    <n v="21"/>
  </r>
  <r>
    <x v="0"/>
    <x v="0"/>
    <x v="0"/>
    <n v="4"/>
    <x v="2"/>
    <n v="2"/>
    <n v="5"/>
    <x v="19"/>
    <m/>
    <n v="21"/>
  </r>
  <r>
    <x v="0"/>
    <x v="0"/>
    <x v="0"/>
    <n v="4"/>
    <x v="2"/>
    <n v="2"/>
    <n v="6"/>
    <x v="19"/>
    <m/>
    <n v="20"/>
  </r>
  <r>
    <x v="0"/>
    <x v="0"/>
    <x v="0"/>
    <n v="4"/>
    <x v="2"/>
    <n v="2"/>
    <n v="7"/>
    <x v="19"/>
    <m/>
    <n v="20"/>
  </r>
  <r>
    <x v="0"/>
    <x v="0"/>
    <x v="0"/>
    <n v="4"/>
    <x v="2"/>
    <n v="2"/>
    <n v="8"/>
    <x v="19"/>
    <m/>
    <n v="18"/>
  </r>
  <r>
    <x v="0"/>
    <x v="0"/>
    <x v="0"/>
    <n v="4"/>
    <x v="2"/>
    <n v="2"/>
    <n v="9"/>
    <x v="19"/>
    <m/>
    <n v="20"/>
  </r>
  <r>
    <x v="0"/>
    <x v="0"/>
    <x v="0"/>
    <n v="4"/>
    <x v="2"/>
    <n v="2"/>
    <n v="10"/>
    <x v="19"/>
    <m/>
    <n v="19"/>
  </r>
  <r>
    <x v="0"/>
    <x v="0"/>
    <x v="0"/>
    <n v="5"/>
    <x v="0"/>
    <n v="2"/>
    <n v="1"/>
    <x v="19"/>
    <m/>
    <n v="20"/>
  </r>
  <r>
    <x v="0"/>
    <x v="0"/>
    <x v="0"/>
    <n v="5"/>
    <x v="0"/>
    <n v="2"/>
    <n v="2"/>
    <x v="19"/>
    <m/>
    <n v="21"/>
  </r>
  <r>
    <x v="0"/>
    <x v="0"/>
    <x v="0"/>
    <n v="5"/>
    <x v="0"/>
    <n v="2"/>
    <n v="3"/>
    <x v="19"/>
    <m/>
    <n v="20"/>
  </r>
  <r>
    <x v="0"/>
    <x v="0"/>
    <x v="0"/>
    <n v="5"/>
    <x v="0"/>
    <n v="2"/>
    <n v="4"/>
    <x v="19"/>
    <m/>
    <m/>
  </r>
  <r>
    <x v="0"/>
    <x v="0"/>
    <x v="0"/>
    <n v="5"/>
    <x v="0"/>
    <n v="2"/>
    <n v="5"/>
    <x v="19"/>
    <m/>
    <n v="21"/>
  </r>
  <r>
    <x v="0"/>
    <x v="0"/>
    <x v="0"/>
    <n v="5"/>
    <x v="0"/>
    <n v="2"/>
    <n v="6"/>
    <x v="19"/>
    <m/>
    <n v="20"/>
  </r>
  <r>
    <x v="0"/>
    <x v="0"/>
    <x v="0"/>
    <n v="5"/>
    <x v="0"/>
    <n v="2"/>
    <n v="7"/>
    <x v="19"/>
    <m/>
    <n v="21"/>
  </r>
  <r>
    <x v="0"/>
    <x v="0"/>
    <x v="0"/>
    <n v="5"/>
    <x v="0"/>
    <n v="2"/>
    <n v="8"/>
    <x v="19"/>
    <m/>
    <n v="22"/>
  </r>
  <r>
    <x v="0"/>
    <x v="0"/>
    <x v="0"/>
    <n v="5"/>
    <x v="0"/>
    <n v="2"/>
    <n v="9"/>
    <x v="19"/>
    <m/>
    <m/>
  </r>
  <r>
    <x v="0"/>
    <x v="0"/>
    <x v="0"/>
    <n v="5"/>
    <x v="0"/>
    <n v="2"/>
    <n v="10"/>
    <x v="19"/>
    <m/>
    <n v="21"/>
  </r>
  <r>
    <x v="0"/>
    <x v="0"/>
    <x v="0"/>
    <n v="6"/>
    <x v="1"/>
    <n v="2"/>
    <n v="1"/>
    <x v="19"/>
    <m/>
    <n v="22"/>
  </r>
  <r>
    <x v="0"/>
    <x v="0"/>
    <x v="0"/>
    <n v="6"/>
    <x v="1"/>
    <n v="2"/>
    <n v="2"/>
    <x v="19"/>
    <m/>
    <n v="16"/>
  </r>
  <r>
    <x v="0"/>
    <x v="0"/>
    <x v="0"/>
    <n v="6"/>
    <x v="1"/>
    <n v="2"/>
    <n v="3"/>
    <x v="19"/>
    <m/>
    <n v="24"/>
  </r>
  <r>
    <x v="0"/>
    <x v="0"/>
    <x v="0"/>
    <n v="6"/>
    <x v="1"/>
    <n v="2"/>
    <n v="4"/>
    <x v="19"/>
    <m/>
    <n v="18"/>
  </r>
  <r>
    <x v="0"/>
    <x v="0"/>
    <x v="0"/>
    <n v="6"/>
    <x v="1"/>
    <n v="2"/>
    <n v="5"/>
    <x v="19"/>
    <m/>
    <n v="22"/>
  </r>
  <r>
    <x v="0"/>
    <x v="0"/>
    <x v="0"/>
    <n v="6"/>
    <x v="1"/>
    <n v="2"/>
    <n v="6"/>
    <x v="19"/>
    <m/>
    <n v="18"/>
  </r>
  <r>
    <x v="0"/>
    <x v="0"/>
    <x v="0"/>
    <n v="6"/>
    <x v="1"/>
    <n v="2"/>
    <n v="7"/>
    <x v="19"/>
    <m/>
    <n v="16"/>
  </r>
  <r>
    <x v="0"/>
    <x v="0"/>
    <x v="0"/>
    <n v="6"/>
    <x v="1"/>
    <n v="2"/>
    <n v="8"/>
    <x v="19"/>
    <m/>
    <n v="15"/>
  </r>
  <r>
    <x v="0"/>
    <x v="0"/>
    <x v="0"/>
    <n v="6"/>
    <x v="1"/>
    <n v="2"/>
    <n v="9"/>
    <x v="19"/>
    <m/>
    <n v="20"/>
  </r>
  <r>
    <x v="0"/>
    <x v="0"/>
    <x v="0"/>
    <n v="6"/>
    <x v="1"/>
    <n v="2"/>
    <n v="10"/>
    <x v="19"/>
    <m/>
    <n v="16"/>
  </r>
  <r>
    <x v="0"/>
    <x v="0"/>
    <x v="0"/>
    <n v="7"/>
    <x v="1"/>
    <n v="3"/>
    <n v="1"/>
    <x v="19"/>
    <m/>
    <n v="20"/>
  </r>
  <r>
    <x v="0"/>
    <x v="0"/>
    <x v="0"/>
    <n v="7"/>
    <x v="1"/>
    <n v="3"/>
    <n v="2"/>
    <x v="19"/>
    <m/>
    <n v="20"/>
  </r>
  <r>
    <x v="0"/>
    <x v="0"/>
    <x v="0"/>
    <n v="7"/>
    <x v="1"/>
    <n v="3"/>
    <n v="3"/>
    <x v="19"/>
    <m/>
    <n v="21"/>
  </r>
  <r>
    <x v="0"/>
    <x v="0"/>
    <x v="0"/>
    <n v="7"/>
    <x v="1"/>
    <n v="3"/>
    <n v="4"/>
    <x v="19"/>
    <m/>
    <m/>
  </r>
  <r>
    <x v="0"/>
    <x v="0"/>
    <x v="0"/>
    <n v="7"/>
    <x v="1"/>
    <n v="3"/>
    <n v="5"/>
    <x v="19"/>
    <m/>
    <n v="20"/>
  </r>
  <r>
    <x v="0"/>
    <x v="0"/>
    <x v="0"/>
    <n v="7"/>
    <x v="1"/>
    <n v="3"/>
    <n v="6"/>
    <x v="19"/>
    <m/>
    <n v="17"/>
  </r>
  <r>
    <x v="0"/>
    <x v="0"/>
    <x v="0"/>
    <n v="7"/>
    <x v="1"/>
    <n v="3"/>
    <n v="7"/>
    <x v="19"/>
    <m/>
    <n v="20"/>
  </r>
  <r>
    <x v="0"/>
    <x v="0"/>
    <x v="0"/>
    <n v="7"/>
    <x v="1"/>
    <n v="3"/>
    <n v="8"/>
    <x v="19"/>
    <m/>
    <n v="21"/>
  </r>
  <r>
    <x v="0"/>
    <x v="0"/>
    <x v="0"/>
    <n v="7"/>
    <x v="1"/>
    <n v="3"/>
    <n v="9"/>
    <x v="19"/>
    <m/>
    <n v="21"/>
  </r>
  <r>
    <x v="0"/>
    <x v="0"/>
    <x v="0"/>
    <n v="7"/>
    <x v="1"/>
    <n v="3"/>
    <n v="10"/>
    <x v="19"/>
    <m/>
    <n v="16"/>
  </r>
  <r>
    <x v="0"/>
    <x v="0"/>
    <x v="0"/>
    <n v="8"/>
    <x v="2"/>
    <n v="3"/>
    <n v="1"/>
    <x v="19"/>
    <m/>
    <n v="21"/>
  </r>
  <r>
    <x v="0"/>
    <x v="0"/>
    <x v="0"/>
    <n v="8"/>
    <x v="2"/>
    <n v="3"/>
    <n v="2"/>
    <x v="19"/>
    <m/>
    <n v="19"/>
  </r>
  <r>
    <x v="0"/>
    <x v="0"/>
    <x v="0"/>
    <n v="8"/>
    <x v="2"/>
    <n v="3"/>
    <n v="3"/>
    <x v="19"/>
    <m/>
    <n v="21"/>
  </r>
  <r>
    <x v="0"/>
    <x v="0"/>
    <x v="0"/>
    <n v="8"/>
    <x v="2"/>
    <n v="3"/>
    <n v="4"/>
    <x v="19"/>
    <m/>
    <n v="22"/>
  </r>
  <r>
    <x v="0"/>
    <x v="0"/>
    <x v="0"/>
    <n v="8"/>
    <x v="2"/>
    <n v="3"/>
    <n v="5"/>
    <x v="19"/>
    <m/>
    <n v="20"/>
  </r>
  <r>
    <x v="0"/>
    <x v="0"/>
    <x v="0"/>
    <n v="8"/>
    <x v="2"/>
    <n v="3"/>
    <n v="6"/>
    <x v="19"/>
    <m/>
    <n v="19"/>
  </r>
  <r>
    <x v="0"/>
    <x v="0"/>
    <x v="0"/>
    <n v="8"/>
    <x v="2"/>
    <n v="3"/>
    <n v="7"/>
    <x v="19"/>
    <m/>
    <n v="20"/>
  </r>
  <r>
    <x v="0"/>
    <x v="0"/>
    <x v="0"/>
    <n v="8"/>
    <x v="2"/>
    <n v="3"/>
    <n v="8"/>
    <x v="19"/>
    <m/>
    <n v="20"/>
  </r>
  <r>
    <x v="0"/>
    <x v="0"/>
    <x v="0"/>
    <n v="8"/>
    <x v="2"/>
    <n v="3"/>
    <n v="9"/>
    <x v="19"/>
    <m/>
    <n v="20"/>
  </r>
  <r>
    <x v="0"/>
    <x v="0"/>
    <x v="0"/>
    <n v="8"/>
    <x v="2"/>
    <n v="3"/>
    <n v="10"/>
    <x v="19"/>
    <m/>
    <n v="20"/>
  </r>
  <r>
    <x v="0"/>
    <x v="0"/>
    <x v="0"/>
    <n v="9"/>
    <x v="0"/>
    <n v="3"/>
    <n v="1"/>
    <x v="19"/>
    <m/>
    <n v="21"/>
  </r>
  <r>
    <x v="0"/>
    <x v="0"/>
    <x v="0"/>
    <n v="9"/>
    <x v="0"/>
    <n v="3"/>
    <n v="2"/>
    <x v="19"/>
    <m/>
    <n v="20"/>
  </r>
  <r>
    <x v="0"/>
    <x v="0"/>
    <x v="0"/>
    <n v="9"/>
    <x v="0"/>
    <n v="3"/>
    <n v="3"/>
    <x v="19"/>
    <m/>
    <n v="19"/>
  </r>
  <r>
    <x v="0"/>
    <x v="0"/>
    <x v="0"/>
    <n v="9"/>
    <x v="0"/>
    <n v="3"/>
    <n v="4"/>
    <x v="19"/>
    <m/>
    <n v="20"/>
  </r>
  <r>
    <x v="0"/>
    <x v="0"/>
    <x v="0"/>
    <n v="9"/>
    <x v="0"/>
    <n v="3"/>
    <n v="5"/>
    <x v="19"/>
    <m/>
    <n v="20"/>
  </r>
  <r>
    <x v="0"/>
    <x v="0"/>
    <x v="0"/>
    <n v="9"/>
    <x v="0"/>
    <n v="3"/>
    <n v="6"/>
    <x v="19"/>
    <m/>
    <n v="21"/>
  </r>
  <r>
    <x v="0"/>
    <x v="0"/>
    <x v="0"/>
    <n v="9"/>
    <x v="0"/>
    <n v="3"/>
    <n v="7"/>
    <x v="19"/>
    <m/>
    <n v="20"/>
  </r>
  <r>
    <x v="0"/>
    <x v="0"/>
    <x v="0"/>
    <n v="9"/>
    <x v="0"/>
    <n v="3"/>
    <n v="8"/>
    <x v="19"/>
    <m/>
    <n v="21"/>
  </r>
  <r>
    <x v="0"/>
    <x v="0"/>
    <x v="0"/>
    <n v="9"/>
    <x v="0"/>
    <n v="3"/>
    <n v="9"/>
    <x v="19"/>
    <m/>
    <m/>
  </r>
  <r>
    <x v="0"/>
    <x v="0"/>
    <x v="0"/>
    <n v="9"/>
    <x v="0"/>
    <n v="3"/>
    <n v="10"/>
    <x v="19"/>
    <m/>
    <n v="20"/>
  </r>
  <r>
    <x v="0"/>
    <x v="0"/>
    <x v="0"/>
    <n v="1"/>
    <x v="0"/>
    <n v="1"/>
    <n v="1"/>
    <x v="20"/>
    <m/>
    <m/>
  </r>
  <r>
    <x v="0"/>
    <x v="0"/>
    <x v="0"/>
    <n v="1"/>
    <x v="0"/>
    <n v="1"/>
    <n v="2"/>
    <x v="20"/>
    <m/>
    <m/>
  </r>
  <r>
    <x v="0"/>
    <x v="0"/>
    <x v="0"/>
    <n v="1"/>
    <x v="0"/>
    <n v="1"/>
    <n v="3"/>
    <x v="20"/>
    <m/>
    <m/>
  </r>
  <r>
    <x v="0"/>
    <x v="0"/>
    <x v="0"/>
    <n v="1"/>
    <x v="0"/>
    <n v="1"/>
    <n v="4"/>
    <x v="20"/>
    <m/>
    <m/>
  </r>
  <r>
    <x v="0"/>
    <x v="0"/>
    <x v="0"/>
    <n v="1"/>
    <x v="0"/>
    <n v="1"/>
    <n v="5"/>
    <x v="20"/>
    <m/>
    <m/>
  </r>
  <r>
    <x v="0"/>
    <x v="0"/>
    <x v="0"/>
    <n v="1"/>
    <x v="0"/>
    <n v="1"/>
    <n v="6"/>
    <x v="20"/>
    <m/>
    <m/>
  </r>
  <r>
    <x v="0"/>
    <x v="0"/>
    <x v="0"/>
    <n v="1"/>
    <x v="0"/>
    <n v="1"/>
    <n v="7"/>
    <x v="20"/>
    <m/>
    <m/>
  </r>
  <r>
    <x v="0"/>
    <x v="0"/>
    <x v="0"/>
    <n v="1"/>
    <x v="0"/>
    <n v="1"/>
    <n v="8"/>
    <x v="20"/>
    <m/>
    <m/>
  </r>
  <r>
    <x v="0"/>
    <x v="0"/>
    <x v="0"/>
    <n v="1"/>
    <x v="0"/>
    <n v="1"/>
    <n v="9"/>
    <x v="20"/>
    <m/>
    <m/>
  </r>
  <r>
    <x v="0"/>
    <x v="0"/>
    <x v="0"/>
    <n v="1"/>
    <x v="0"/>
    <n v="1"/>
    <n v="10"/>
    <x v="20"/>
    <m/>
    <m/>
  </r>
  <r>
    <x v="0"/>
    <x v="0"/>
    <x v="0"/>
    <n v="2"/>
    <x v="1"/>
    <n v="1"/>
    <n v="1"/>
    <x v="20"/>
    <m/>
    <n v="16"/>
  </r>
  <r>
    <x v="0"/>
    <x v="0"/>
    <x v="0"/>
    <n v="2"/>
    <x v="1"/>
    <n v="1"/>
    <n v="2"/>
    <x v="20"/>
    <m/>
    <n v="22"/>
  </r>
  <r>
    <x v="0"/>
    <x v="0"/>
    <x v="0"/>
    <n v="2"/>
    <x v="1"/>
    <n v="1"/>
    <n v="3"/>
    <x v="20"/>
    <m/>
    <n v="16"/>
  </r>
  <r>
    <x v="0"/>
    <x v="0"/>
    <x v="0"/>
    <n v="2"/>
    <x v="1"/>
    <n v="1"/>
    <n v="4"/>
    <x v="20"/>
    <m/>
    <n v="23"/>
  </r>
  <r>
    <x v="0"/>
    <x v="0"/>
    <x v="0"/>
    <n v="2"/>
    <x v="1"/>
    <n v="1"/>
    <n v="5"/>
    <x v="20"/>
    <m/>
    <n v="22"/>
  </r>
  <r>
    <x v="0"/>
    <x v="0"/>
    <x v="0"/>
    <n v="2"/>
    <x v="1"/>
    <n v="1"/>
    <n v="6"/>
    <x v="20"/>
    <m/>
    <n v="21"/>
  </r>
  <r>
    <x v="0"/>
    <x v="0"/>
    <x v="0"/>
    <n v="2"/>
    <x v="1"/>
    <n v="1"/>
    <n v="7"/>
    <x v="20"/>
    <m/>
    <n v="21"/>
  </r>
  <r>
    <x v="0"/>
    <x v="0"/>
    <x v="0"/>
    <n v="2"/>
    <x v="1"/>
    <n v="1"/>
    <n v="8"/>
    <x v="20"/>
    <m/>
    <n v="22"/>
  </r>
  <r>
    <x v="0"/>
    <x v="0"/>
    <x v="0"/>
    <n v="2"/>
    <x v="1"/>
    <n v="1"/>
    <n v="9"/>
    <x v="20"/>
    <m/>
    <n v="21"/>
  </r>
  <r>
    <x v="0"/>
    <x v="0"/>
    <x v="0"/>
    <n v="2"/>
    <x v="1"/>
    <n v="1"/>
    <n v="10"/>
    <x v="20"/>
    <m/>
    <n v="22"/>
  </r>
  <r>
    <x v="0"/>
    <x v="0"/>
    <x v="0"/>
    <n v="3"/>
    <x v="2"/>
    <n v="1"/>
    <n v="1"/>
    <x v="20"/>
    <m/>
    <m/>
  </r>
  <r>
    <x v="0"/>
    <x v="0"/>
    <x v="0"/>
    <n v="3"/>
    <x v="2"/>
    <n v="1"/>
    <n v="2"/>
    <x v="20"/>
    <m/>
    <m/>
  </r>
  <r>
    <x v="0"/>
    <x v="0"/>
    <x v="0"/>
    <n v="3"/>
    <x v="2"/>
    <n v="1"/>
    <n v="3"/>
    <x v="20"/>
    <m/>
    <m/>
  </r>
  <r>
    <x v="0"/>
    <x v="0"/>
    <x v="0"/>
    <n v="3"/>
    <x v="2"/>
    <n v="1"/>
    <n v="4"/>
    <x v="20"/>
    <m/>
    <m/>
  </r>
  <r>
    <x v="0"/>
    <x v="0"/>
    <x v="0"/>
    <n v="3"/>
    <x v="2"/>
    <n v="1"/>
    <n v="5"/>
    <x v="20"/>
    <m/>
    <m/>
  </r>
  <r>
    <x v="0"/>
    <x v="0"/>
    <x v="0"/>
    <n v="3"/>
    <x v="2"/>
    <n v="1"/>
    <n v="6"/>
    <x v="20"/>
    <m/>
    <m/>
  </r>
  <r>
    <x v="0"/>
    <x v="0"/>
    <x v="0"/>
    <n v="3"/>
    <x v="2"/>
    <n v="1"/>
    <n v="7"/>
    <x v="20"/>
    <m/>
    <m/>
  </r>
  <r>
    <x v="0"/>
    <x v="0"/>
    <x v="0"/>
    <n v="3"/>
    <x v="2"/>
    <n v="1"/>
    <n v="8"/>
    <x v="20"/>
    <m/>
    <m/>
  </r>
  <r>
    <x v="0"/>
    <x v="0"/>
    <x v="0"/>
    <n v="3"/>
    <x v="2"/>
    <n v="1"/>
    <n v="9"/>
    <x v="20"/>
    <m/>
    <m/>
  </r>
  <r>
    <x v="0"/>
    <x v="0"/>
    <x v="0"/>
    <n v="3"/>
    <x v="2"/>
    <n v="1"/>
    <n v="10"/>
    <x v="20"/>
    <m/>
    <m/>
  </r>
  <r>
    <x v="0"/>
    <x v="0"/>
    <x v="0"/>
    <n v="4"/>
    <x v="2"/>
    <n v="2"/>
    <n v="1"/>
    <x v="20"/>
    <m/>
    <n v="22"/>
  </r>
  <r>
    <x v="0"/>
    <x v="0"/>
    <x v="0"/>
    <n v="4"/>
    <x v="2"/>
    <n v="2"/>
    <n v="2"/>
    <x v="20"/>
    <m/>
    <n v="18"/>
  </r>
  <r>
    <x v="0"/>
    <x v="0"/>
    <x v="0"/>
    <n v="4"/>
    <x v="2"/>
    <n v="2"/>
    <n v="3"/>
    <x v="20"/>
    <m/>
    <n v="21"/>
  </r>
  <r>
    <x v="0"/>
    <x v="0"/>
    <x v="0"/>
    <n v="4"/>
    <x v="2"/>
    <n v="2"/>
    <n v="4"/>
    <x v="20"/>
    <m/>
    <n v="21"/>
  </r>
  <r>
    <x v="0"/>
    <x v="0"/>
    <x v="0"/>
    <n v="4"/>
    <x v="2"/>
    <n v="2"/>
    <n v="5"/>
    <x v="20"/>
    <m/>
    <n v="21"/>
  </r>
  <r>
    <x v="0"/>
    <x v="0"/>
    <x v="0"/>
    <n v="4"/>
    <x v="2"/>
    <n v="2"/>
    <n v="6"/>
    <x v="20"/>
    <m/>
    <n v="20"/>
  </r>
  <r>
    <x v="0"/>
    <x v="0"/>
    <x v="0"/>
    <n v="4"/>
    <x v="2"/>
    <n v="2"/>
    <n v="7"/>
    <x v="20"/>
    <m/>
    <n v="20"/>
  </r>
  <r>
    <x v="0"/>
    <x v="0"/>
    <x v="0"/>
    <n v="4"/>
    <x v="2"/>
    <n v="2"/>
    <n v="8"/>
    <x v="20"/>
    <m/>
    <n v="20"/>
  </r>
  <r>
    <x v="0"/>
    <x v="0"/>
    <x v="0"/>
    <n v="4"/>
    <x v="2"/>
    <n v="2"/>
    <n v="9"/>
    <x v="20"/>
    <m/>
    <n v="20"/>
  </r>
  <r>
    <x v="0"/>
    <x v="0"/>
    <x v="0"/>
    <n v="4"/>
    <x v="2"/>
    <n v="2"/>
    <n v="10"/>
    <x v="20"/>
    <m/>
    <n v="19"/>
  </r>
  <r>
    <x v="0"/>
    <x v="0"/>
    <x v="0"/>
    <n v="5"/>
    <x v="0"/>
    <n v="2"/>
    <n v="1"/>
    <x v="20"/>
    <m/>
    <m/>
  </r>
  <r>
    <x v="0"/>
    <x v="0"/>
    <x v="0"/>
    <n v="5"/>
    <x v="0"/>
    <n v="2"/>
    <n v="2"/>
    <x v="20"/>
    <m/>
    <m/>
  </r>
  <r>
    <x v="0"/>
    <x v="0"/>
    <x v="0"/>
    <n v="5"/>
    <x v="0"/>
    <n v="2"/>
    <n v="3"/>
    <x v="20"/>
    <m/>
    <m/>
  </r>
  <r>
    <x v="0"/>
    <x v="0"/>
    <x v="0"/>
    <n v="5"/>
    <x v="0"/>
    <n v="2"/>
    <n v="4"/>
    <x v="20"/>
    <m/>
    <m/>
  </r>
  <r>
    <x v="0"/>
    <x v="0"/>
    <x v="0"/>
    <n v="5"/>
    <x v="0"/>
    <n v="2"/>
    <n v="5"/>
    <x v="20"/>
    <m/>
    <m/>
  </r>
  <r>
    <x v="0"/>
    <x v="0"/>
    <x v="0"/>
    <n v="5"/>
    <x v="0"/>
    <n v="2"/>
    <n v="6"/>
    <x v="20"/>
    <m/>
    <m/>
  </r>
  <r>
    <x v="0"/>
    <x v="0"/>
    <x v="0"/>
    <n v="5"/>
    <x v="0"/>
    <n v="2"/>
    <n v="7"/>
    <x v="20"/>
    <m/>
    <m/>
  </r>
  <r>
    <x v="0"/>
    <x v="0"/>
    <x v="0"/>
    <n v="5"/>
    <x v="0"/>
    <n v="2"/>
    <n v="8"/>
    <x v="20"/>
    <m/>
    <m/>
  </r>
  <r>
    <x v="0"/>
    <x v="0"/>
    <x v="0"/>
    <n v="5"/>
    <x v="0"/>
    <n v="2"/>
    <n v="9"/>
    <x v="20"/>
    <m/>
    <m/>
  </r>
  <r>
    <x v="0"/>
    <x v="0"/>
    <x v="0"/>
    <n v="5"/>
    <x v="0"/>
    <n v="2"/>
    <n v="10"/>
    <x v="20"/>
    <m/>
    <m/>
  </r>
  <r>
    <x v="0"/>
    <x v="0"/>
    <x v="0"/>
    <n v="6"/>
    <x v="1"/>
    <n v="2"/>
    <n v="1"/>
    <x v="20"/>
    <m/>
    <n v="22"/>
  </r>
  <r>
    <x v="0"/>
    <x v="0"/>
    <x v="0"/>
    <n v="6"/>
    <x v="1"/>
    <n v="2"/>
    <n v="2"/>
    <x v="20"/>
    <m/>
    <n v="20"/>
  </r>
  <r>
    <x v="0"/>
    <x v="0"/>
    <x v="0"/>
    <n v="6"/>
    <x v="1"/>
    <n v="2"/>
    <n v="3"/>
    <x v="20"/>
    <m/>
    <n v="24"/>
  </r>
  <r>
    <x v="0"/>
    <x v="0"/>
    <x v="0"/>
    <n v="6"/>
    <x v="1"/>
    <n v="2"/>
    <n v="4"/>
    <x v="20"/>
    <m/>
    <n v="18"/>
  </r>
  <r>
    <x v="0"/>
    <x v="0"/>
    <x v="0"/>
    <n v="6"/>
    <x v="1"/>
    <n v="2"/>
    <n v="5"/>
    <x v="20"/>
    <m/>
    <n v="22"/>
  </r>
  <r>
    <x v="0"/>
    <x v="0"/>
    <x v="0"/>
    <n v="6"/>
    <x v="1"/>
    <n v="2"/>
    <n v="6"/>
    <x v="20"/>
    <m/>
    <n v="19"/>
  </r>
  <r>
    <x v="0"/>
    <x v="0"/>
    <x v="0"/>
    <n v="6"/>
    <x v="1"/>
    <n v="2"/>
    <n v="7"/>
    <x v="20"/>
    <m/>
    <n v="18"/>
  </r>
  <r>
    <x v="0"/>
    <x v="0"/>
    <x v="0"/>
    <n v="6"/>
    <x v="1"/>
    <n v="2"/>
    <n v="8"/>
    <x v="20"/>
    <m/>
    <n v="17"/>
  </r>
  <r>
    <x v="0"/>
    <x v="0"/>
    <x v="0"/>
    <n v="6"/>
    <x v="1"/>
    <n v="2"/>
    <n v="9"/>
    <x v="20"/>
    <m/>
    <n v="23"/>
  </r>
  <r>
    <x v="0"/>
    <x v="0"/>
    <x v="0"/>
    <n v="6"/>
    <x v="1"/>
    <n v="2"/>
    <n v="10"/>
    <x v="20"/>
    <m/>
    <n v="19"/>
  </r>
  <r>
    <x v="0"/>
    <x v="0"/>
    <x v="0"/>
    <n v="7"/>
    <x v="1"/>
    <n v="3"/>
    <n v="1"/>
    <x v="20"/>
    <m/>
    <n v="20"/>
  </r>
  <r>
    <x v="0"/>
    <x v="0"/>
    <x v="0"/>
    <n v="7"/>
    <x v="1"/>
    <n v="3"/>
    <n v="2"/>
    <x v="20"/>
    <m/>
    <n v="20"/>
  </r>
  <r>
    <x v="0"/>
    <x v="0"/>
    <x v="0"/>
    <n v="7"/>
    <x v="1"/>
    <n v="3"/>
    <n v="3"/>
    <x v="20"/>
    <m/>
    <n v="21"/>
  </r>
  <r>
    <x v="0"/>
    <x v="0"/>
    <x v="0"/>
    <n v="7"/>
    <x v="1"/>
    <n v="3"/>
    <n v="4"/>
    <x v="20"/>
    <m/>
    <m/>
  </r>
  <r>
    <x v="0"/>
    <x v="0"/>
    <x v="0"/>
    <n v="7"/>
    <x v="1"/>
    <n v="3"/>
    <n v="5"/>
    <x v="20"/>
    <m/>
    <n v="20"/>
  </r>
  <r>
    <x v="0"/>
    <x v="0"/>
    <x v="0"/>
    <n v="7"/>
    <x v="1"/>
    <n v="3"/>
    <n v="6"/>
    <x v="20"/>
    <m/>
    <n v="17"/>
  </r>
  <r>
    <x v="0"/>
    <x v="0"/>
    <x v="0"/>
    <n v="7"/>
    <x v="1"/>
    <n v="3"/>
    <n v="7"/>
    <x v="20"/>
    <m/>
    <n v="20"/>
  </r>
  <r>
    <x v="0"/>
    <x v="0"/>
    <x v="0"/>
    <n v="7"/>
    <x v="1"/>
    <n v="3"/>
    <n v="8"/>
    <x v="20"/>
    <m/>
    <n v="21"/>
  </r>
  <r>
    <x v="0"/>
    <x v="0"/>
    <x v="0"/>
    <n v="7"/>
    <x v="1"/>
    <n v="3"/>
    <n v="9"/>
    <x v="20"/>
    <m/>
    <n v="21"/>
  </r>
  <r>
    <x v="0"/>
    <x v="0"/>
    <x v="0"/>
    <n v="7"/>
    <x v="1"/>
    <n v="3"/>
    <n v="10"/>
    <x v="20"/>
    <m/>
    <n v="20"/>
  </r>
  <r>
    <x v="0"/>
    <x v="0"/>
    <x v="0"/>
    <n v="8"/>
    <x v="2"/>
    <n v="3"/>
    <n v="1"/>
    <x v="20"/>
    <m/>
    <n v="21"/>
  </r>
  <r>
    <x v="0"/>
    <x v="0"/>
    <x v="0"/>
    <n v="8"/>
    <x v="2"/>
    <n v="3"/>
    <n v="2"/>
    <x v="20"/>
    <m/>
    <n v="19"/>
  </r>
  <r>
    <x v="0"/>
    <x v="0"/>
    <x v="0"/>
    <n v="8"/>
    <x v="2"/>
    <n v="3"/>
    <n v="3"/>
    <x v="20"/>
    <m/>
    <n v="21"/>
  </r>
  <r>
    <x v="0"/>
    <x v="0"/>
    <x v="0"/>
    <n v="8"/>
    <x v="2"/>
    <n v="3"/>
    <n v="4"/>
    <x v="20"/>
    <m/>
    <n v="22"/>
  </r>
  <r>
    <x v="0"/>
    <x v="0"/>
    <x v="0"/>
    <n v="8"/>
    <x v="2"/>
    <n v="3"/>
    <n v="5"/>
    <x v="20"/>
    <m/>
    <n v="20"/>
  </r>
  <r>
    <x v="0"/>
    <x v="0"/>
    <x v="0"/>
    <n v="8"/>
    <x v="2"/>
    <n v="3"/>
    <n v="6"/>
    <x v="20"/>
    <m/>
    <n v="19"/>
  </r>
  <r>
    <x v="0"/>
    <x v="0"/>
    <x v="0"/>
    <n v="8"/>
    <x v="2"/>
    <n v="3"/>
    <n v="7"/>
    <x v="20"/>
    <m/>
    <n v="20"/>
  </r>
  <r>
    <x v="0"/>
    <x v="0"/>
    <x v="0"/>
    <n v="8"/>
    <x v="2"/>
    <n v="3"/>
    <n v="8"/>
    <x v="20"/>
    <m/>
    <n v="20"/>
  </r>
  <r>
    <x v="0"/>
    <x v="0"/>
    <x v="0"/>
    <n v="8"/>
    <x v="2"/>
    <n v="3"/>
    <n v="9"/>
    <x v="20"/>
    <m/>
    <n v="20"/>
  </r>
  <r>
    <x v="0"/>
    <x v="0"/>
    <x v="0"/>
    <n v="8"/>
    <x v="2"/>
    <n v="3"/>
    <n v="10"/>
    <x v="20"/>
    <m/>
    <n v="20"/>
  </r>
  <r>
    <x v="0"/>
    <x v="0"/>
    <x v="0"/>
    <n v="9"/>
    <x v="0"/>
    <n v="3"/>
    <n v="1"/>
    <x v="20"/>
    <m/>
    <n v="21"/>
  </r>
  <r>
    <x v="0"/>
    <x v="0"/>
    <x v="0"/>
    <n v="9"/>
    <x v="0"/>
    <n v="3"/>
    <n v="2"/>
    <x v="20"/>
    <m/>
    <n v="20"/>
  </r>
  <r>
    <x v="0"/>
    <x v="0"/>
    <x v="0"/>
    <n v="9"/>
    <x v="0"/>
    <n v="3"/>
    <n v="3"/>
    <x v="20"/>
    <m/>
    <n v="21"/>
  </r>
  <r>
    <x v="0"/>
    <x v="0"/>
    <x v="0"/>
    <n v="9"/>
    <x v="0"/>
    <n v="3"/>
    <n v="4"/>
    <x v="20"/>
    <m/>
    <n v="20"/>
  </r>
  <r>
    <x v="0"/>
    <x v="0"/>
    <x v="0"/>
    <n v="9"/>
    <x v="0"/>
    <n v="3"/>
    <n v="5"/>
    <x v="20"/>
    <m/>
    <n v="20"/>
  </r>
  <r>
    <x v="0"/>
    <x v="0"/>
    <x v="0"/>
    <n v="9"/>
    <x v="0"/>
    <n v="3"/>
    <n v="6"/>
    <x v="20"/>
    <m/>
    <n v="21"/>
  </r>
  <r>
    <x v="0"/>
    <x v="0"/>
    <x v="0"/>
    <n v="9"/>
    <x v="0"/>
    <n v="3"/>
    <n v="7"/>
    <x v="20"/>
    <m/>
    <n v="20"/>
  </r>
  <r>
    <x v="0"/>
    <x v="0"/>
    <x v="0"/>
    <n v="9"/>
    <x v="0"/>
    <n v="3"/>
    <n v="8"/>
    <x v="20"/>
    <m/>
    <n v="21"/>
  </r>
  <r>
    <x v="0"/>
    <x v="0"/>
    <x v="0"/>
    <n v="9"/>
    <x v="0"/>
    <n v="3"/>
    <n v="9"/>
    <x v="20"/>
    <m/>
    <m/>
  </r>
  <r>
    <x v="0"/>
    <x v="0"/>
    <x v="0"/>
    <n v="9"/>
    <x v="0"/>
    <n v="3"/>
    <n v="10"/>
    <x v="20"/>
    <m/>
    <n v="20"/>
  </r>
  <r>
    <x v="0"/>
    <x v="0"/>
    <x v="0"/>
    <n v="1"/>
    <x v="0"/>
    <n v="1"/>
    <n v="1"/>
    <x v="21"/>
    <m/>
    <m/>
  </r>
  <r>
    <x v="0"/>
    <x v="0"/>
    <x v="0"/>
    <n v="1"/>
    <x v="0"/>
    <n v="1"/>
    <n v="2"/>
    <x v="21"/>
    <m/>
    <m/>
  </r>
  <r>
    <x v="0"/>
    <x v="0"/>
    <x v="0"/>
    <n v="1"/>
    <x v="0"/>
    <n v="1"/>
    <n v="3"/>
    <x v="21"/>
    <m/>
    <m/>
  </r>
  <r>
    <x v="0"/>
    <x v="0"/>
    <x v="0"/>
    <n v="1"/>
    <x v="0"/>
    <n v="1"/>
    <n v="4"/>
    <x v="21"/>
    <m/>
    <m/>
  </r>
  <r>
    <x v="0"/>
    <x v="0"/>
    <x v="0"/>
    <n v="1"/>
    <x v="0"/>
    <n v="1"/>
    <n v="5"/>
    <x v="21"/>
    <m/>
    <m/>
  </r>
  <r>
    <x v="0"/>
    <x v="0"/>
    <x v="0"/>
    <n v="1"/>
    <x v="0"/>
    <n v="1"/>
    <n v="6"/>
    <x v="21"/>
    <m/>
    <m/>
  </r>
  <r>
    <x v="0"/>
    <x v="0"/>
    <x v="0"/>
    <n v="1"/>
    <x v="0"/>
    <n v="1"/>
    <n v="7"/>
    <x v="21"/>
    <m/>
    <m/>
  </r>
  <r>
    <x v="0"/>
    <x v="0"/>
    <x v="0"/>
    <n v="1"/>
    <x v="0"/>
    <n v="1"/>
    <n v="8"/>
    <x v="21"/>
    <m/>
    <m/>
  </r>
  <r>
    <x v="0"/>
    <x v="0"/>
    <x v="0"/>
    <n v="1"/>
    <x v="0"/>
    <n v="1"/>
    <n v="9"/>
    <x v="21"/>
    <m/>
    <m/>
  </r>
  <r>
    <x v="0"/>
    <x v="0"/>
    <x v="0"/>
    <n v="1"/>
    <x v="0"/>
    <n v="1"/>
    <n v="10"/>
    <x v="21"/>
    <m/>
    <m/>
  </r>
  <r>
    <x v="0"/>
    <x v="0"/>
    <x v="0"/>
    <n v="2"/>
    <x v="1"/>
    <n v="1"/>
    <n v="1"/>
    <x v="21"/>
    <m/>
    <n v="20"/>
  </r>
  <r>
    <x v="0"/>
    <x v="0"/>
    <x v="0"/>
    <n v="2"/>
    <x v="1"/>
    <n v="1"/>
    <n v="2"/>
    <x v="21"/>
    <m/>
    <n v="22"/>
  </r>
  <r>
    <x v="0"/>
    <x v="0"/>
    <x v="0"/>
    <n v="2"/>
    <x v="1"/>
    <n v="1"/>
    <n v="3"/>
    <x v="21"/>
    <m/>
    <n v="19"/>
  </r>
  <r>
    <x v="0"/>
    <x v="0"/>
    <x v="0"/>
    <n v="2"/>
    <x v="1"/>
    <n v="1"/>
    <n v="4"/>
    <x v="21"/>
    <m/>
    <n v="23"/>
  </r>
  <r>
    <x v="0"/>
    <x v="0"/>
    <x v="0"/>
    <n v="2"/>
    <x v="1"/>
    <n v="1"/>
    <n v="5"/>
    <x v="21"/>
    <m/>
    <n v="22"/>
  </r>
  <r>
    <x v="0"/>
    <x v="0"/>
    <x v="0"/>
    <n v="2"/>
    <x v="1"/>
    <n v="1"/>
    <n v="6"/>
    <x v="21"/>
    <m/>
    <n v="21"/>
  </r>
  <r>
    <x v="0"/>
    <x v="0"/>
    <x v="0"/>
    <n v="2"/>
    <x v="1"/>
    <n v="1"/>
    <n v="7"/>
    <x v="21"/>
    <m/>
    <n v="21"/>
  </r>
  <r>
    <x v="0"/>
    <x v="0"/>
    <x v="0"/>
    <n v="2"/>
    <x v="1"/>
    <n v="1"/>
    <n v="8"/>
    <x v="21"/>
    <m/>
    <n v="22"/>
  </r>
  <r>
    <x v="0"/>
    <x v="0"/>
    <x v="0"/>
    <n v="2"/>
    <x v="1"/>
    <n v="1"/>
    <n v="9"/>
    <x v="21"/>
    <m/>
    <n v="21"/>
  </r>
  <r>
    <x v="0"/>
    <x v="0"/>
    <x v="0"/>
    <n v="2"/>
    <x v="1"/>
    <n v="1"/>
    <n v="10"/>
    <x v="21"/>
    <m/>
    <n v="22"/>
  </r>
  <r>
    <x v="0"/>
    <x v="0"/>
    <x v="0"/>
    <n v="3"/>
    <x v="2"/>
    <n v="1"/>
    <n v="1"/>
    <x v="21"/>
    <m/>
    <m/>
  </r>
  <r>
    <x v="0"/>
    <x v="0"/>
    <x v="0"/>
    <n v="3"/>
    <x v="2"/>
    <n v="1"/>
    <n v="2"/>
    <x v="21"/>
    <m/>
    <m/>
  </r>
  <r>
    <x v="0"/>
    <x v="0"/>
    <x v="0"/>
    <n v="3"/>
    <x v="2"/>
    <n v="1"/>
    <n v="3"/>
    <x v="21"/>
    <m/>
    <m/>
  </r>
  <r>
    <x v="0"/>
    <x v="0"/>
    <x v="0"/>
    <n v="3"/>
    <x v="2"/>
    <n v="1"/>
    <n v="4"/>
    <x v="21"/>
    <m/>
    <m/>
  </r>
  <r>
    <x v="0"/>
    <x v="0"/>
    <x v="0"/>
    <n v="3"/>
    <x v="2"/>
    <n v="1"/>
    <n v="5"/>
    <x v="21"/>
    <m/>
    <m/>
  </r>
  <r>
    <x v="0"/>
    <x v="0"/>
    <x v="0"/>
    <n v="3"/>
    <x v="2"/>
    <n v="1"/>
    <n v="6"/>
    <x v="21"/>
    <m/>
    <m/>
  </r>
  <r>
    <x v="0"/>
    <x v="0"/>
    <x v="0"/>
    <n v="3"/>
    <x v="2"/>
    <n v="1"/>
    <n v="7"/>
    <x v="21"/>
    <m/>
    <m/>
  </r>
  <r>
    <x v="0"/>
    <x v="0"/>
    <x v="0"/>
    <n v="3"/>
    <x v="2"/>
    <n v="1"/>
    <n v="8"/>
    <x v="21"/>
    <m/>
    <m/>
  </r>
  <r>
    <x v="0"/>
    <x v="0"/>
    <x v="0"/>
    <n v="3"/>
    <x v="2"/>
    <n v="1"/>
    <n v="9"/>
    <x v="21"/>
    <m/>
    <m/>
  </r>
  <r>
    <x v="0"/>
    <x v="0"/>
    <x v="0"/>
    <n v="3"/>
    <x v="2"/>
    <n v="1"/>
    <n v="10"/>
    <x v="21"/>
    <m/>
    <m/>
  </r>
  <r>
    <x v="0"/>
    <x v="0"/>
    <x v="0"/>
    <n v="4"/>
    <x v="2"/>
    <n v="2"/>
    <n v="1"/>
    <x v="21"/>
    <m/>
    <m/>
  </r>
  <r>
    <x v="0"/>
    <x v="0"/>
    <x v="0"/>
    <n v="4"/>
    <x v="2"/>
    <n v="2"/>
    <n v="2"/>
    <x v="21"/>
    <m/>
    <m/>
  </r>
  <r>
    <x v="0"/>
    <x v="0"/>
    <x v="0"/>
    <n v="4"/>
    <x v="2"/>
    <n v="2"/>
    <n v="3"/>
    <x v="21"/>
    <m/>
    <m/>
  </r>
  <r>
    <x v="0"/>
    <x v="0"/>
    <x v="0"/>
    <n v="4"/>
    <x v="2"/>
    <n v="2"/>
    <n v="4"/>
    <x v="21"/>
    <m/>
    <m/>
  </r>
  <r>
    <x v="0"/>
    <x v="0"/>
    <x v="0"/>
    <n v="4"/>
    <x v="2"/>
    <n v="2"/>
    <n v="5"/>
    <x v="21"/>
    <m/>
    <m/>
  </r>
  <r>
    <x v="0"/>
    <x v="0"/>
    <x v="0"/>
    <n v="4"/>
    <x v="2"/>
    <n v="2"/>
    <n v="6"/>
    <x v="21"/>
    <m/>
    <m/>
  </r>
  <r>
    <x v="0"/>
    <x v="0"/>
    <x v="0"/>
    <n v="4"/>
    <x v="2"/>
    <n v="2"/>
    <n v="7"/>
    <x v="21"/>
    <m/>
    <m/>
  </r>
  <r>
    <x v="0"/>
    <x v="0"/>
    <x v="0"/>
    <n v="4"/>
    <x v="2"/>
    <n v="2"/>
    <n v="8"/>
    <x v="21"/>
    <m/>
    <m/>
  </r>
  <r>
    <x v="0"/>
    <x v="0"/>
    <x v="0"/>
    <n v="4"/>
    <x v="2"/>
    <n v="2"/>
    <n v="9"/>
    <x v="21"/>
    <m/>
    <m/>
  </r>
  <r>
    <x v="0"/>
    <x v="0"/>
    <x v="0"/>
    <n v="4"/>
    <x v="2"/>
    <n v="2"/>
    <n v="10"/>
    <x v="21"/>
    <m/>
    <m/>
  </r>
  <r>
    <x v="0"/>
    <x v="0"/>
    <x v="0"/>
    <n v="5"/>
    <x v="0"/>
    <n v="2"/>
    <n v="1"/>
    <x v="21"/>
    <m/>
    <m/>
  </r>
  <r>
    <x v="0"/>
    <x v="0"/>
    <x v="0"/>
    <n v="5"/>
    <x v="0"/>
    <n v="2"/>
    <n v="2"/>
    <x v="21"/>
    <m/>
    <m/>
  </r>
  <r>
    <x v="0"/>
    <x v="0"/>
    <x v="0"/>
    <n v="5"/>
    <x v="0"/>
    <n v="2"/>
    <n v="3"/>
    <x v="21"/>
    <m/>
    <m/>
  </r>
  <r>
    <x v="0"/>
    <x v="0"/>
    <x v="0"/>
    <n v="5"/>
    <x v="0"/>
    <n v="2"/>
    <n v="4"/>
    <x v="21"/>
    <m/>
    <m/>
  </r>
  <r>
    <x v="0"/>
    <x v="0"/>
    <x v="0"/>
    <n v="5"/>
    <x v="0"/>
    <n v="2"/>
    <n v="5"/>
    <x v="21"/>
    <m/>
    <m/>
  </r>
  <r>
    <x v="0"/>
    <x v="0"/>
    <x v="0"/>
    <n v="5"/>
    <x v="0"/>
    <n v="2"/>
    <n v="6"/>
    <x v="21"/>
    <m/>
    <m/>
  </r>
  <r>
    <x v="0"/>
    <x v="0"/>
    <x v="0"/>
    <n v="5"/>
    <x v="0"/>
    <n v="2"/>
    <n v="7"/>
    <x v="21"/>
    <m/>
    <m/>
  </r>
  <r>
    <x v="0"/>
    <x v="0"/>
    <x v="0"/>
    <n v="5"/>
    <x v="0"/>
    <n v="2"/>
    <n v="8"/>
    <x v="21"/>
    <m/>
    <m/>
  </r>
  <r>
    <x v="0"/>
    <x v="0"/>
    <x v="0"/>
    <n v="5"/>
    <x v="0"/>
    <n v="2"/>
    <n v="9"/>
    <x v="21"/>
    <m/>
    <m/>
  </r>
  <r>
    <x v="0"/>
    <x v="0"/>
    <x v="0"/>
    <n v="5"/>
    <x v="0"/>
    <n v="2"/>
    <n v="10"/>
    <x v="21"/>
    <m/>
    <m/>
  </r>
  <r>
    <x v="0"/>
    <x v="0"/>
    <x v="0"/>
    <n v="6"/>
    <x v="1"/>
    <n v="2"/>
    <n v="1"/>
    <x v="21"/>
    <m/>
    <n v="22"/>
  </r>
  <r>
    <x v="0"/>
    <x v="0"/>
    <x v="0"/>
    <n v="6"/>
    <x v="1"/>
    <n v="2"/>
    <n v="2"/>
    <x v="21"/>
    <m/>
    <n v="22"/>
  </r>
  <r>
    <x v="0"/>
    <x v="0"/>
    <x v="0"/>
    <n v="6"/>
    <x v="1"/>
    <n v="2"/>
    <n v="3"/>
    <x v="21"/>
    <m/>
    <n v="24"/>
  </r>
  <r>
    <x v="0"/>
    <x v="0"/>
    <x v="0"/>
    <n v="6"/>
    <x v="1"/>
    <n v="2"/>
    <n v="4"/>
    <x v="21"/>
    <m/>
    <n v="23"/>
  </r>
  <r>
    <x v="0"/>
    <x v="0"/>
    <x v="0"/>
    <n v="6"/>
    <x v="1"/>
    <n v="2"/>
    <n v="5"/>
    <x v="21"/>
    <m/>
    <n v="22"/>
  </r>
  <r>
    <x v="0"/>
    <x v="0"/>
    <x v="0"/>
    <n v="6"/>
    <x v="1"/>
    <n v="2"/>
    <n v="6"/>
    <x v="21"/>
    <m/>
    <n v="23"/>
  </r>
  <r>
    <x v="0"/>
    <x v="0"/>
    <x v="0"/>
    <n v="6"/>
    <x v="1"/>
    <n v="2"/>
    <n v="7"/>
    <x v="21"/>
    <m/>
    <n v="21"/>
  </r>
  <r>
    <x v="0"/>
    <x v="0"/>
    <x v="0"/>
    <n v="6"/>
    <x v="1"/>
    <n v="2"/>
    <n v="8"/>
    <x v="21"/>
    <m/>
    <n v="19"/>
  </r>
  <r>
    <x v="0"/>
    <x v="0"/>
    <x v="0"/>
    <n v="6"/>
    <x v="1"/>
    <n v="2"/>
    <n v="9"/>
    <x v="21"/>
    <m/>
    <n v="23"/>
  </r>
  <r>
    <x v="0"/>
    <x v="0"/>
    <x v="0"/>
    <n v="6"/>
    <x v="1"/>
    <n v="2"/>
    <n v="10"/>
    <x v="21"/>
    <m/>
    <n v="22"/>
  </r>
  <r>
    <x v="0"/>
    <x v="0"/>
    <x v="0"/>
    <n v="7"/>
    <x v="1"/>
    <n v="3"/>
    <n v="1"/>
    <x v="21"/>
    <m/>
    <n v="20"/>
  </r>
  <r>
    <x v="0"/>
    <x v="0"/>
    <x v="0"/>
    <n v="7"/>
    <x v="1"/>
    <n v="3"/>
    <n v="2"/>
    <x v="21"/>
    <m/>
    <n v="20"/>
  </r>
  <r>
    <x v="0"/>
    <x v="0"/>
    <x v="0"/>
    <n v="7"/>
    <x v="1"/>
    <n v="3"/>
    <n v="3"/>
    <x v="21"/>
    <m/>
    <n v="21"/>
  </r>
  <r>
    <x v="0"/>
    <x v="0"/>
    <x v="0"/>
    <n v="7"/>
    <x v="1"/>
    <n v="3"/>
    <n v="4"/>
    <x v="21"/>
    <m/>
    <m/>
  </r>
  <r>
    <x v="0"/>
    <x v="0"/>
    <x v="0"/>
    <n v="7"/>
    <x v="1"/>
    <n v="3"/>
    <n v="5"/>
    <x v="21"/>
    <m/>
    <n v="20"/>
  </r>
  <r>
    <x v="0"/>
    <x v="0"/>
    <x v="0"/>
    <n v="7"/>
    <x v="1"/>
    <n v="3"/>
    <n v="6"/>
    <x v="21"/>
    <m/>
    <n v="22"/>
  </r>
  <r>
    <x v="0"/>
    <x v="0"/>
    <x v="0"/>
    <n v="7"/>
    <x v="1"/>
    <n v="3"/>
    <n v="7"/>
    <x v="21"/>
    <m/>
    <n v="20"/>
  </r>
  <r>
    <x v="0"/>
    <x v="0"/>
    <x v="0"/>
    <n v="7"/>
    <x v="1"/>
    <n v="3"/>
    <n v="8"/>
    <x v="21"/>
    <m/>
    <n v="21"/>
  </r>
  <r>
    <x v="0"/>
    <x v="0"/>
    <x v="0"/>
    <n v="7"/>
    <x v="1"/>
    <n v="3"/>
    <n v="9"/>
    <x v="21"/>
    <m/>
    <n v="21"/>
  </r>
  <r>
    <x v="0"/>
    <x v="0"/>
    <x v="0"/>
    <n v="7"/>
    <x v="1"/>
    <n v="3"/>
    <n v="10"/>
    <x v="21"/>
    <m/>
    <n v="22"/>
  </r>
  <r>
    <x v="0"/>
    <x v="0"/>
    <x v="0"/>
    <n v="8"/>
    <x v="2"/>
    <n v="3"/>
    <n v="1"/>
    <x v="21"/>
    <m/>
    <n v="21"/>
  </r>
  <r>
    <x v="0"/>
    <x v="0"/>
    <x v="0"/>
    <n v="8"/>
    <x v="2"/>
    <n v="3"/>
    <n v="2"/>
    <x v="21"/>
    <m/>
    <n v="19"/>
  </r>
  <r>
    <x v="0"/>
    <x v="0"/>
    <x v="0"/>
    <n v="8"/>
    <x v="2"/>
    <n v="3"/>
    <n v="3"/>
    <x v="21"/>
    <m/>
    <n v="21"/>
  </r>
  <r>
    <x v="0"/>
    <x v="0"/>
    <x v="0"/>
    <n v="8"/>
    <x v="2"/>
    <n v="3"/>
    <n v="4"/>
    <x v="21"/>
    <m/>
    <n v="22"/>
  </r>
  <r>
    <x v="0"/>
    <x v="0"/>
    <x v="0"/>
    <n v="8"/>
    <x v="2"/>
    <n v="3"/>
    <n v="5"/>
    <x v="21"/>
    <m/>
    <n v="20"/>
  </r>
  <r>
    <x v="0"/>
    <x v="0"/>
    <x v="0"/>
    <n v="8"/>
    <x v="2"/>
    <n v="3"/>
    <n v="6"/>
    <x v="21"/>
    <m/>
    <n v="19"/>
  </r>
  <r>
    <x v="0"/>
    <x v="0"/>
    <x v="0"/>
    <n v="8"/>
    <x v="2"/>
    <n v="3"/>
    <n v="7"/>
    <x v="21"/>
    <m/>
    <n v="20"/>
  </r>
  <r>
    <x v="0"/>
    <x v="0"/>
    <x v="0"/>
    <n v="8"/>
    <x v="2"/>
    <n v="3"/>
    <n v="8"/>
    <x v="21"/>
    <m/>
    <n v="20"/>
  </r>
  <r>
    <x v="0"/>
    <x v="0"/>
    <x v="0"/>
    <n v="8"/>
    <x v="2"/>
    <n v="3"/>
    <n v="9"/>
    <x v="21"/>
    <m/>
    <n v="20"/>
  </r>
  <r>
    <x v="0"/>
    <x v="0"/>
    <x v="0"/>
    <n v="8"/>
    <x v="2"/>
    <n v="3"/>
    <n v="10"/>
    <x v="21"/>
    <m/>
    <n v="24"/>
  </r>
  <r>
    <x v="0"/>
    <x v="0"/>
    <x v="0"/>
    <n v="9"/>
    <x v="0"/>
    <n v="3"/>
    <n v="1"/>
    <x v="21"/>
    <m/>
    <n v="21"/>
  </r>
  <r>
    <x v="0"/>
    <x v="0"/>
    <x v="0"/>
    <n v="9"/>
    <x v="0"/>
    <n v="3"/>
    <n v="2"/>
    <x v="21"/>
    <m/>
    <n v="20"/>
  </r>
  <r>
    <x v="0"/>
    <x v="0"/>
    <x v="0"/>
    <n v="9"/>
    <x v="0"/>
    <n v="3"/>
    <n v="3"/>
    <x v="21"/>
    <m/>
    <n v="22"/>
  </r>
  <r>
    <x v="0"/>
    <x v="0"/>
    <x v="0"/>
    <n v="9"/>
    <x v="0"/>
    <n v="3"/>
    <n v="4"/>
    <x v="21"/>
    <m/>
    <n v="20"/>
  </r>
  <r>
    <x v="0"/>
    <x v="0"/>
    <x v="0"/>
    <n v="9"/>
    <x v="0"/>
    <n v="3"/>
    <n v="5"/>
    <x v="21"/>
    <m/>
    <n v="20"/>
  </r>
  <r>
    <x v="0"/>
    <x v="0"/>
    <x v="0"/>
    <n v="9"/>
    <x v="0"/>
    <n v="3"/>
    <n v="6"/>
    <x v="21"/>
    <m/>
    <n v="21"/>
  </r>
  <r>
    <x v="0"/>
    <x v="0"/>
    <x v="0"/>
    <n v="9"/>
    <x v="0"/>
    <n v="3"/>
    <n v="7"/>
    <x v="21"/>
    <m/>
    <n v="20"/>
  </r>
  <r>
    <x v="0"/>
    <x v="0"/>
    <x v="0"/>
    <n v="9"/>
    <x v="0"/>
    <n v="3"/>
    <n v="8"/>
    <x v="21"/>
    <m/>
    <n v="21"/>
  </r>
  <r>
    <x v="0"/>
    <x v="0"/>
    <x v="0"/>
    <n v="9"/>
    <x v="0"/>
    <n v="3"/>
    <n v="9"/>
    <x v="21"/>
    <m/>
    <m/>
  </r>
  <r>
    <x v="0"/>
    <x v="0"/>
    <x v="0"/>
    <n v="9"/>
    <x v="0"/>
    <n v="3"/>
    <n v="10"/>
    <x v="21"/>
    <m/>
    <n v="20"/>
  </r>
  <r>
    <x v="0"/>
    <x v="0"/>
    <x v="0"/>
    <n v="1"/>
    <x v="0"/>
    <n v="1"/>
    <n v="1"/>
    <x v="22"/>
    <m/>
    <m/>
  </r>
  <r>
    <x v="0"/>
    <x v="0"/>
    <x v="0"/>
    <n v="1"/>
    <x v="0"/>
    <n v="1"/>
    <n v="2"/>
    <x v="22"/>
    <m/>
    <m/>
  </r>
  <r>
    <x v="0"/>
    <x v="0"/>
    <x v="0"/>
    <n v="1"/>
    <x v="0"/>
    <n v="1"/>
    <n v="3"/>
    <x v="22"/>
    <m/>
    <m/>
  </r>
  <r>
    <x v="0"/>
    <x v="0"/>
    <x v="0"/>
    <n v="1"/>
    <x v="0"/>
    <n v="1"/>
    <n v="4"/>
    <x v="22"/>
    <m/>
    <m/>
  </r>
  <r>
    <x v="0"/>
    <x v="0"/>
    <x v="0"/>
    <n v="1"/>
    <x v="0"/>
    <n v="1"/>
    <n v="5"/>
    <x v="22"/>
    <m/>
    <m/>
  </r>
  <r>
    <x v="0"/>
    <x v="0"/>
    <x v="0"/>
    <n v="1"/>
    <x v="0"/>
    <n v="1"/>
    <n v="6"/>
    <x v="22"/>
    <m/>
    <m/>
  </r>
  <r>
    <x v="0"/>
    <x v="0"/>
    <x v="0"/>
    <n v="1"/>
    <x v="0"/>
    <n v="1"/>
    <n v="7"/>
    <x v="22"/>
    <m/>
    <m/>
  </r>
  <r>
    <x v="0"/>
    <x v="0"/>
    <x v="0"/>
    <n v="1"/>
    <x v="0"/>
    <n v="1"/>
    <n v="8"/>
    <x v="22"/>
    <m/>
    <m/>
  </r>
  <r>
    <x v="0"/>
    <x v="0"/>
    <x v="0"/>
    <n v="1"/>
    <x v="0"/>
    <n v="1"/>
    <n v="9"/>
    <x v="22"/>
    <m/>
    <m/>
  </r>
  <r>
    <x v="0"/>
    <x v="0"/>
    <x v="0"/>
    <n v="1"/>
    <x v="0"/>
    <n v="1"/>
    <n v="10"/>
    <x v="22"/>
    <m/>
    <m/>
  </r>
  <r>
    <x v="0"/>
    <x v="0"/>
    <x v="0"/>
    <n v="2"/>
    <x v="1"/>
    <n v="1"/>
    <n v="1"/>
    <x v="22"/>
    <m/>
    <m/>
  </r>
  <r>
    <x v="0"/>
    <x v="0"/>
    <x v="0"/>
    <n v="2"/>
    <x v="1"/>
    <n v="1"/>
    <n v="2"/>
    <x v="22"/>
    <m/>
    <m/>
  </r>
  <r>
    <x v="0"/>
    <x v="0"/>
    <x v="0"/>
    <n v="2"/>
    <x v="1"/>
    <n v="1"/>
    <n v="3"/>
    <x v="22"/>
    <m/>
    <m/>
  </r>
  <r>
    <x v="0"/>
    <x v="0"/>
    <x v="0"/>
    <n v="2"/>
    <x v="1"/>
    <n v="1"/>
    <n v="4"/>
    <x v="22"/>
    <m/>
    <m/>
  </r>
  <r>
    <x v="0"/>
    <x v="0"/>
    <x v="0"/>
    <n v="2"/>
    <x v="1"/>
    <n v="1"/>
    <n v="5"/>
    <x v="22"/>
    <m/>
    <m/>
  </r>
  <r>
    <x v="0"/>
    <x v="0"/>
    <x v="0"/>
    <n v="2"/>
    <x v="1"/>
    <n v="1"/>
    <n v="6"/>
    <x v="22"/>
    <m/>
    <m/>
  </r>
  <r>
    <x v="0"/>
    <x v="0"/>
    <x v="0"/>
    <n v="2"/>
    <x v="1"/>
    <n v="1"/>
    <n v="7"/>
    <x v="22"/>
    <m/>
    <m/>
  </r>
  <r>
    <x v="0"/>
    <x v="0"/>
    <x v="0"/>
    <n v="2"/>
    <x v="1"/>
    <n v="1"/>
    <n v="8"/>
    <x v="22"/>
    <m/>
    <m/>
  </r>
  <r>
    <x v="0"/>
    <x v="0"/>
    <x v="0"/>
    <n v="2"/>
    <x v="1"/>
    <n v="1"/>
    <n v="9"/>
    <x v="22"/>
    <m/>
    <m/>
  </r>
  <r>
    <x v="0"/>
    <x v="0"/>
    <x v="0"/>
    <n v="2"/>
    <x v="1"/>
    <n v="1"/>
    <n v="10"/>
    <x v="22"/>
    <m/>
    <m/>
  </r>
  <r>
    <x v="0"/>
    <x v="0"/>
    <x v="0"/>
    <n v="3"/>
    <x v="2"/>
    <n v="1"/>
    <n v="1"/>
    <x v="22"/>
    <m/>
    <m/>
  </r>
  <r>
    <x v="0"/>
    <x v="0"/>
    <x v="0"/>
    <n v="3"/>
    <x v="2"/>
    <n v="1"/>
    <n v="2"/>
    <x v="22"/>
    <m/>
    <m/>
  </r>
  <r>
    <x v="0"/>
    <x v="0"/>
    <x v="0"/>
    <n v="3"/>
    <x v="2"/>
    <n v="1"/>
    <n v="3"/>
    <x v="22"/>
    <m/>
    <m/>
  </r>
  <r>
    <x v="0"/>
    <x v="0"/>
    <x v="0"/>
    <n v="3"/>
    <x v="2"/>
    <n v="1"/>
    <n v="4"/>
    <x v="22"/>
    <m/>
    <m/>
  </r>
  <r>
    <x v="0"/>
    <x v="0"/>
    <x v="0"/>
    <n v="3"/>
    <x v="2"/>
    <n v="1"/>
    <n v="5"/>
    <x v="22"/>
    <m/>
    <m/>
  </r>
  <r>
    <x v="0"/>
    <x v="0"/>
    <x v="0"/>
    <n v="3"/>
    <x v="2"/>
    <n v="1"/>
    <n v="6"/>
    <x v="22"/>
    <m/>
    <m/>
  </r>
  <r>
    <x v="0"/>
    <x v="0"/>
    <x v="0"/>
    <n v="3"/>
    <x v="2"/>
    <n v="1"/>
    <n v="7"/>
    <x v="22"/>
    <m/>
    <m/>
  </r>
  <r>
    <x v="0"/>
    <x v="0"/>
    <x v="0"/>
    <n v="3"/>
    <x v="2"/>
    <n v="1"/>
    <n v="8"/>
    <x v="22"/>
    <m/>
    <m/>
  </r>
  <r>
    <x v="0"/>
    <x v="0"/>
    <x v="0"/>
    <n v="3"/>
    <x v="2"/>
    <n v="1"/>
    <n v="9"/>
    <x v="22"/>
    <m/>
    <m/>
  </r>
  <r>
    <x v="0"/>
    <x v="0"/>
    <x v="0"/>
    <n v="3"/>
    <x v="2"/>
    <n v="1"/>
    <n v="10"/>
    <x v="22"/>
    <m/>
    <m/>
  </r>
  <r>
    <x v="0"/>
    <x v="0"/>
    <x v="0"/>
    <n v="4"/>
    <x v="2"/>
    <n v="2"/>
    <n v="1"/>
    <x v="22"/>
    <m/>
    <m/>
  </r>
  <r>
    <x v="0"/>
    <x v="0"/>
    <x v="0"/>
    <n v="4"/>
    <x v="2"/>
    <n v="2"/>
    <n v="2"/>
    <x v="22"/>
    <m/>
    <m/>
  </r>
  <r>
    <x v="0"/>
    <x v="0"/>
    <x v="0"/>
    <n v="4"/>
    <x v="2"/>
    <n v="2"/>
    <n v="3"/>
    <x v="22"/>
    <m/>
    <m/>
  </r>
  <r>
    <x v="0"/>
    <x v="0"/>
    <x v="0"/>
    <n v="4"/>
    <x v="2"/>
    <n v="2"/>
    <n v="4"/>
    <x v="22"/>
    <m/>
    <m/>
  </r>
  <r>
    <x v="0"/>
    <x v="0"/>
    <x v="0"/>
    <n v="4"/>
    <x v="2"/>
    <n v="2"/>
    <n v="5"/>
    <x v="22"/>
    <m/>
    <m/>
  </r>
  <r>
    <x v="0"/>
    <x v="0"/>
    <x v="0"/>
    <n v="4"/>
    <x v="2"/>
    <n v="2"/>
    <n v="6"/>
    <x v="22"/>
    <m/>
    <m/>
  </r>
  <r>
    <x v="0"/>
    <x v="0"/>
    <x v="0"/>
    <n v="4"/>
    <x v="2"/>
    <n v="2"/>
    <n v="7"/>
    <x v="22"/>
    <m/>
    <m/>
  </r>
  <r>
    <x v="0"/>
    <x v="0"/>
    <x v="0"/>
    <n v="4"/>
    <x v="2"/>
    <n v="2"/>
    <n v="8"/>
    <x v="22"/>
    <m/>
    <m/>
  </r>
  <r>
    <x v="0"/>
    <x v="0"/>
    <x v="0"/>
    <n v="4"/>
    <x v="2"/>
    <n v="2"/>
    <n v="9"/>
    <x v="22"/>
    <m/>
    <m/>
  </r>
  <r>
    <x v="0"/>
    <x v="0"/>
    <x v="0"/>
    <n v="4"/>
    <x v="2"/>
    <n v="2"/>
    <n v="10"/>
    <x v="22"/>
    <m/>
    <m/>
  </r>
  <r>
    <x v="0"/>
    <x v="0"/>
    <x v="0"/>
    <n v="5"/>
    <x v="0"/>
    <n v="2"/>
    <n v="1"/>
    <x v="22"/>
    <m/>
    <m/>
  </r>
  <r>
    <x v="0"/>
    <x v="0"/>
    <x v="0"/>
    <n v="5"/>
    <x v="0"/>
    <n v="2"/>
    <n v="2"/>
    <x v="22"/>
    <m/>
    <m/>
  </r>
  <r>
    <x v="0"/>
    <x v="0"/>
    <x v="0"/>
    <n v="5"/>
    <x v="0"/>
    <n v="2"/>
    <n v="3"/>
    <x v="22"/>
    <m/>
    <m/>
  </r>
  <r>
    <x v="0"/>
    <x v="0"/>
    <x v="0"/>
    <n v="5"/>
    <x v="0"/>
    <n v="2"/>
    <n v="4"/>
    <x v="22"/>
    <m/>
    <m/>
  </r>
  <r>
    <x v="0"/>
    <x v="0"/>
    <x v="0"/>
    <n v="5"/>
    <x v="0"/>
    <n v="2"/>
    <n v="5"/>
    <x v="22"/>
    <m/>
    <m/>
  </r>
  <r>
    <x v="0"/>
    <x v="0"/>
    <x v="0"/>
    <n v="5"/>
    <x v="0"/>
    <n v="2"/>
    <n v="6"/>
    <x v="22"/>
    <m/>
    <m/>
  </r>
  <r>
    <x v="0"/>
    <x v="0"/>
    <x v="0"/>
    <n v="5"/>
    <x v="0"/>
    <n v="2"/>
    <n v="7"/>
    <x v="22"/>
    <m/>
    <m/>
  </r>
  <r>
    <x v="0"/>
    <x v="0"/>
    <x v="0"/>
    <n v="5"/>
    <x v="0"/>
    <n v="2"/>
    <n v="8"/>
    <x v="22"/>
    <m/>
    <m/>
  </r>
  <r>
    <x v="0"/>
    <x v="0"/>
    <x v="0"/>
    <n v="5"/>
    <x v="0"/>
    <n v="2"/>
    <n v="9"/>
    <x v="22"/>
    <m/>
    <m/>
  </r>
  <r>
    <x v="0"/>
    <x v="0"/>
    <x v="0"/>
    <n v="5"/>
    <x v="0"/>
    <n v="2"/>
    <n v="10"/>
    <x v="22"/>
    <m/>
    <m/>
  </r>
  <r>
    <x v="0"/>
    <x v="0"/>
    <x v="0"/>
    <n v="6"/>
    <x v="1"/>
    <n v="2"/>
    <n v="1"/>
    <x v="22"/>
    <m/>
    <n v="22"/>
  </r>
  <r>
    <x v="0"/>
    <x v="0"/>
    <x v="0"/>
    <n v="6"/>
    <x v="1"/>
    <n v="2"/>
    <n v="2"/>
    <x v="22"/>
    <m/>
    <n v="22"/>
  </r>
  <r>
    <x v="0"/>
    <x v="0"/>
    <x v="0"/>
    <n v="6"/>
    <x v="1"/>
    <n v="2"/>
    <n v="3"/>
    <x v="22"/>
    <m/>
    <n v="24"/>
  </r>
  <r>
    <x v="0"/>
    <x v="0"/>
    <x v="0"/>
    <n v="6"/>
    <x v="1"/>
    <n v="2"/>
    <n v="4"/>
    <x v="22"/>
    <m/>
    <n v="23"/>
  </r>
  <r>
    <x v="0"/>
    <x v="0"/>
    <x v="0"/>
    <n v="6"/>
    <x v="1"/>
    <n v="2"/>
    <n v="5"/>
    <x v="22"/>
    <m/>
    <n v="22"/>
  </r>
  <r>
    <x v="0"/>
    <x v="0"/>
    <x v="0"/>
    <n v="6"/>
    <x v="1"/>
    <n v="2"/>
    <n v="6"/>
    <x v="22"/>
    <m/>
    <n v="23"/>
  </r>
  <r>
    <x v="0"/>
    <x v="0"/>
    <x v="0"/>
    <n v="6"/>
    <x v="1"/>
    <n v="2"/>
    <n v="7"/>
    <x v="22"/>
    <m/>
    <n v="23"/>
  </r>
  <r>
    <x v="0"/>
    <x v="0"/>
    <x v="0"/>
    <n v="6"/>
    <x v="1"/>
    <n v="2"/>
    <n v="8"/>
    <x v="22"/>
    <m/>
    <n v="21"/>
  </r>
  <r>
    <x v="0"/>
    <x v="0"/>
    <x v="0"/>
    <n v="6"/>
    <x v="1"/>
    <n v="2"/>
    <n v="9"/>
    <x v="22"/>
    <m/>
    <n v="23"/>
  </r>
  <r>
    <x v="0"/>
    <x v="0"/>
    <x v="0"/>
    <n v="6"/>
    <x v="1"/>
    <n v="2"/>
    <n v="10"/>
    <x v="22"/>
    <m/>
    <n v="22"/>
  </r>
  <r>
    <x v="0"/>
    <x v="0"/>
    <x v="0"/>
    <n v="7"/>
    <x v="1"/>
    <n v="3"/>
    <n v="1"/>
    <x v="22"/>
    <m/>
    <m/>
  </r>
  <r>
    <x v="0"/>
    <x v="0"/>
    <x v="0"/>
    <n v="7"/>
    <x v="1"/>
    <n v="3"/>
    <n v="2"/>
    <x v="22"/>
    <m/>
    <m/>
  </r>
  <r>
    <x v="0"/>
    <x v="0"/>
    <x v="0"/>
    <n v="7"/>
    <x v="1"/>
    <n v="3"/>
    <n v="3"/>
    <x v="22"/>
    <m/>
    <m/>
  </r>
  <r>
    <x v="0"/>
    <x v="0"/>
    <x v="0"/>
    <n v="7"/>
    <x v="1"/>
    <n v="3"/>
    <n v="4"/>
    <x v="22"/>
    <m/>
    <m/>
  </r>
  <r>
    <x v="0"/>
    <x v="0"/>
    <x v="0"/>
    <n v="7"/>
    <x v="1"/>
    <n v="3"/>
    <n v="5"/>
    <x v="22"/>
    <m/>
    <m/>
  </r>
  <r>
    <x v="0"/>
    <x v="0"/>
    <x v="0"/>
    <n v="7"/>
    <x v="1"/>
    <n v="3"/>
    <n v="6"/>
    <x v="22"/>
    <m/>
    <m/>
  </r>
  <r>
    <x v="0"/>
    <x v="0"/>
    <x v="0"/>
    <n v="7"/>
    <x v="1"/>
    <n v="3"/>
    <n v="7"/>
    <x v="22"/>
    <m/>
    <m/>
  </r>
  <r>
    <x v="0"/>
    <x v="0"/>
    <x v="0"/>
    <n v="7"/>
    <x v="1"/>
    <n v="3"/>
    <n v="8"/>
    <x v="22"/>
    <m/>
    <m/>
  </r>
  <r>
    <x v="0"/>
    <x v="0"/>
    <x v="0"/>
    <n v="7"/>
    <x v="1"/>
    <n v="3"/>
    <n v="9"/>
    <x v="22"/>
    <m/>
    <m/>
  </r>
  <r>
    <x v="0"/>
    <x v="0"/>
    <x v="0"/>
    <n v="7"/>
    <x v="1"/>
    <n v="3"/>
    <n v="10"/>
    <x v="22"/>
    <m/>
    <m/>
  </r>
  <r>
    <x v="0"/>
    <x v="0"/>
    <x v="0"/>
    <n v="8"/>
    <x v="2"/>
    <n v="3"/>
    <n v="1"/>
    <x v="22"/>
    <m/>
    <m/>
  </r>
  <r>
    <x v="0"/>
    <x v="0"/>
    <x v="0"/>
    <n v="8"/>
    <x v="2"/>
    <n v="3"/>
    <n v="2"/>
    <x v="22"/>
    <m/>
    <m/>
  </r>
  <r>
    <x v="0"/>
    <x v="0"/>
    <x v="0"/>
    <n v="8"/>
    <x v="2"/>
    <n v="3"/>
    <n v="3"/>
    <x v="22"/>
    <m/>
    <m/>
  </r>
  <r>
    <x v="0"/>
    <x v="0"/>
    <x v="0"/>
    <n v="8"/>
    <x v="2"/>
    <n v="3"/>
    <n v="4"/>
    <x v="22"/>
    <m/>
    <m/>
  </r>
  <r>
    <x v="0"/>
    <x v="0"/>
    <x v="0"/>
    <n v="8"/>
    <x v="2"/>
    <n v="3"/>
    <n v="5"/>
    <x v="22"/>
    <m/>
    <m/>
  </r>
  <r>
    <x v="0"/>
    <x v="0"/>
    <x v="0"/>
    <n v="8"/>
    <x v="2"/>
    <n v="3"/>
    <n v="6"/>
    <x v="22"/>
    <m/>
    <m/>
  </r>
  <r>
    <x v="0"/>
    <x v="0"/>
    <x v="0"/>
    <n v="8"/>
    <x v="2"/>
    <n v="3"/>
    <n v="7"/>
    <x v="22"/>
    <m/>
    <m/>
  </r>
  <r>
    <x v="0"/>
    <x v="0"/>
    <x v="0"/>
    <n v="8"/>
    <x v="2"/>
    <n v="3"/>
    <n v="8"/>
    <x v="22"/>
    <m/>
    <m/>
  </r>
  <r>
    <x v="0"/>
    <x v="0"/>
    <x v="0"/>
    <n v="8"/>
    <x v="2"/>
    <n v="3"/>
    <n v="9"/>
    <x v="22"/>
    <m/>
    <m/>
  </r>
  <r>
    <x v="0"/>
    <x v="0"/>
    <x v="0"/>
    <n v="8"/>
    <x v="2"/>
    <n v="3"/>
    <n v="10"/>
    <x v="22"/>
    <m/>
    <m/>
  </r>
  <r>
    <x v="0"/>
    <x v="0"/>
    <x v="0"/>
    <n v="9"/>
    <x v="0"/>
    <n v="3"/>
    <n v="1"/>
    <x v="22"/>
    <m/>
    <m/>
  </r>
  <r>
    <x v="0"/>
    <x v="0"/>
    <x v="0"/>
    <n v="9"/>
    <x v="0"/>
    <n v="3"/>
    <n v="2"/>
    <x v="22"/>
    <m/>
    <m/>
  </r>
  <r>
    <x v="0"/>
    <x v="0"/>
    <x v="0"/>
    <n v="9"/>
    <x v="0"/>
    <n v="3"/>
    <n v="3"/>
    <x v="22"/>
    <m/>
    <m/>
  </r>
  <r>
    <x v="0"/>
    <x v="0"/>
    <x v="0"/>
    <n v="9"/>
    <x v="0"/>
    <n v="3"/>
    <n v="4"/>
    <x v="22"/>
    <m/>
    <m/>
  </r>
  <r>
    <x v="0"/>
    <x v="0"/>
    <x v="0"/>
    <n v="9"/>
    <x v="0"/>
    <n v="3"/>
    <n v="5"/>
    <x v="22"/>
    <m/>
    <m/>
  </r>
  <r>
    <x v="0"/>
    <x v="0"/>
    <x v="0"/>
    <n v="9"/>
    <x v="0"/>
    <n v="3"/>
    <n v="6"/>
    <x v="22"/>
    <m/>
    <m/>
  </r>
  <r>
    <x v="0"/>
    <x v="0"/>
    <x v="0"/>
    <n v="9"/>
    <x v="0"/>
    <n v="3"/>
    <n v="7"/>
    <x v="22"/>
    <m/>
    <m/>
  </r>
  <r>
    <x v="0"/>
    <x v="0"/>
    <x v="0"/>
    <n v="9"/>
    <x v="0"/>
    <n v="3"/>
    <n v="8"/>
    <x v="22"/>
    <m/>
    <m/>
  </r>
  <r>
    <x v="0"/>
    <x v="0"/>
    <x v="0"/>
    <n v="9"/>
    <x v="0"/>
    <n v="3"/>
    <n v="9"/>
    <x v="22"/>
    <m/>
    <m/>
  </r>
  <r>
    <x v="0"/>
    <x v="0"/>
    <x v="0"/>
    <n v="9"/>
    <x v="0"/>
    <n v="3"/>
    <n v="10"/>
    <x v="22"/>
    <m/>
    <m/>
  </r>
  <r>
    <x v="0"/>
    <x v="0"/>
    <x v="1"/>
    <n v="1"/>
    <x v="0"/>
    <n v="1"/>
    <n v="1"/>
    <x v="17"/>
    <n v="3"/>
    <m/>
  </r>
  <r>
    <x v="0"/>
    <x v="0"/>
    <x v="1"/>
    <n v="1"/>
    <x v="0"/>
    <n v="1"/>
    <n v="2"/>
    <x v="17"/>
    <n v="3"/>
    <m/>
  </r>
  <r>
    <x v="0"/>
    <x v="0"/>
    <x v="1"/>
    <n v="1"/>
    <x v="0"/>
    <n v="1"/>
    <n v="3"/>
    <x v="17"/>
    <n v="3"/>
    <m/>
  </r>
  <r>
    <x v="0"/>
    <x v="0"/>
    <x v="1"/>
    <n v="1"/>
    <x v="0"/>
    <n v="1"/>
    <n v="4"/>
    <x v="17"/>
    <n v="3"/>
    <m/>
  </r>
  <r>
    <x v="0"/>
    <x v="0"/>
    <x v="1"/>
    <n v="1"/>
    <x v="0"/>
    <n v="1"/>
    <n v="5"/>
    <x v="17"/>
    <n v="3"/>
    <m/>
  </r>
  <r>
    <x v="0"/>
    <x v="0"/>
    <x v="1"/>
    <n v="1"/>
    <x v="0"/>
    <n v="1"/>
    <n v="6"/>
    <x v="17"/>
    <n v="3"/>
    <m/>
  </r>
  <r>
    <x v="0"/>
    <x v="0"/>
    <x v="1"/>
    <n v="1"/>
    <x v="0"/>
    <n v="1"/>
    <n v="7"/>
    <x v="17"/>
    <n v="3"/>
    <m/>
  </r>
  <r>
    <x v="0"/>
    <x v="0"/>
    <x v="1"/>
    <n v="1"/>
    <x v="0"/>
    <n v="1"/>
    <n v="8"/>
    <x v="17"/>
    <n v="3"/>
    <m/>
  </r>
  <r>
    <x v="0"/>
    <x v="0"/>
    <x v="1"/>
    <n v="1"/>
    <x v="0"/>
    <n v="1"/>
    <n v="9"/>
    <x v="17"/>
    <n v="3"/>
    <m/>
  </r>
  <r>
    <x v="0"/>
    <x v="0"/>
    <x v="1"/>
    <n v="1"/>
    <x v="0"/>
    <n v="1"/>
    <n v="10"/>
    <x v="17"/>
    <n v="3"/>
    <m/>
  </r>
  <r>
    <x v="0"/>
    <x v="0"/>
    <x v="1"/>
    <n v="2"/>
    <x v="1"/>
    <n v="1"/>
    <n v="1"/>
    <x v="17"/>
    <n v="3"/>
    <m/>
  </r>
  <r>
    <x v="0"/>
    <x v="0"/>
    <x v="1"/>
    <n v="2"/>
    <x v="1"/>
    <n v="1"/>
    <n v="2"/>
    <x v="17"/>
    <n v="3"/>
    <m/>
  </r>
  <r>
    <x v="0"/>
    <x v="0"/>
    <x v="1"/>
    <n v="2"/>
    <x v="1"/>
    <n v="1"/>
    <n v="3"/>
    <x v="17"/>
    <n v="3"/>
    <m/>
  </r>
  <r>
    <x v="0"/>
    <x v="0"/>
    <x v="1"/>
    <n v="2"/>
    <x v="1"/>
    <n v="1"/>
    <n v="4"/>
    <x v="17"/>
    <n v="3"/>
    <m/>
  </r>
  <r>
    <x v="0"/>
    <x v="0"/>
    <x v="1"/>
    <n v="2"/>
    <x v="1"/>
    <n v="1"/>
    <n v="5"/>
    <x v="17"/>
    <n v="3"/>
    <m/>
  </r>
  <r>
    <x v="0"/>
    <x v="0"/>
    <x v="1"/>
    <n v="2"/>
    <x v="1"/>
    <n v="1"/>
    <n v="6"/>
    <x v="17"/>
    <n v="3"/>
    <m/>
  </r>
  <r>
    <x v="0"/>
    <x v="0"/>
    <x v="1"/>
    <n v="2"/>
    <x v="1"/>
    <n v="1"/>
    <n v="7"/>
    <x v="17"/>
    <n v="3"/>
    <m/>
  </r>
  <r>
    <x v="0"/>
    <x v="0"/>
    <x v="1"/>
    <n v="2"/>
    <x v="1"/>
    <n v="1"/>
    <n v="8"/>
    <x v="17"/>
    <n v="3"/>
    <m/>
  </r>
  <r>
    <x v="0"/>
    <x v="0"/>
    <x v="1"/>
    <n v="2"/>
    <x v="1"/>
    <n v="1"/>
    <n v="9"/>
    <x v="17"/>
    <n v="3"/>
    <m/>
  </r>
  <r>
    <x v="0"/>
    <x v="0"/>
    <x v="1"/>
    <n v="2"/>
    <x v="1"/>
    <n v="1"/>
    <n v="10"/>
    <x v="17"/>
    <n v="3"/>
    <m/>
  </r>
  <r>
    <x v="0"/>
    <x v="0"/>
    <x v="1"/>
    <n v="3"/>
    <x v="2"/>
    <n v="1"/>
    <n v="1"/>
    <x v="17"/>
    <n v="3"/>
    <m/>
  </r>
  <r>
    <x v="0"/>
    <x v="0"/>
    <x v="1"/>
    <n v="3"/>
    <x v="2"/>
    <n v="1"/>
    <n v="2"/>
    <x v="17"/>
    <n v="3"/>
    <m/>
  </r>
  <r>
    <x v="0"/>
    <x v="0"/>
    <x v="1"/>
    <n v="3"/>
    <x v="2"/>
    <n v="1"/>
    <n v="3"/>
    <x v="17"/>
    <n v="3"/>
    <m/>
  </r>
  <r>
    <x v="0"/>
    <x v="0"/>
    <x v="1"/>
    <n v="3"/>
    <x v="2"/>
    <n v="1"/>
    <n v="4"/>
    <x v="17"/>
    <n v="3"/>
    <m/>
  </r>
  <r>
    <x v="0"/>
    <x v="0"/>
    <x v="1"/>
    <n v="3"/>
    <x v="2"/>
    <n v="1"/>
    <n v="5"/>
    <x v="17"/>
    <n v="3"/>
    <m/>
  </r>
  <r>
    <x v="0"/>
    <x v="0"/>
    <x v="1"/>
    <n v="3"/>
    <x v="2"/>
    <n v="1"/>
    <n v="6"/>
    <x v="17"/>
    <n v="3"/>
    <m/>
  </r>
  <r>
    <x v="0"/>
    <x v="0"/>
    <x v="1"/>
    <n v="3"/>
    <x v="2"/>
    <n v="1"/>
    <n v="7"/>
    <x v="17"/>
    <n v="3"/>
    <m/>
  </r>
  <r>
    <x v="0"/>
    <x v="0"/>
    <x v="1"/>
    <n v="3"/>
    <x v="2"/>
    <n v="1"/>
    <n v="8"/>
    <x v="17"/>
    <n v="3"/>
    <m/>
  </r>
  <r>
    <x v="0"/>
    <x v="0"/>
    <x v="1"/>
    <n v="3"/>
    <x v="2"/>
    <n v="1"/>
    <n v="9"/>
    <x v="17"/>
    <n v="3"/>
    <m/>
  </r>
  <r>
    <x v="0"/>
    <x v="0"/>
    <x v="1"/>
    <n v="3"/>
    <x v="2"/>
    <n v="1"/>
    <n v="10"/>
    <x v="17"/>
    <n v="3"/>
    <m/>
  </r>
  <r>
    <x v="0"/>
    <x v="0"/>
    <x v="1"/>
    <n v="4"/>
    <x v="2"/>
    <n v="2"/>
    <n v="1"/>
    <x v="17"/>
    <n v="3"/>
    <m/>
  </r>
  <r>
    <x v="0"/>
    <x v="0"/>
    <x v="1"/>
    <n v="4"/>
    <x v="2"/>
    <n v="2"/>
    <n v="2"/>
    <x v="17"/>
    <n v="3"/>
    <m/>
  </r>
  <r>
    <x v="0"/>
    <x v="0"/>
    <x v="1"/>
    <n v="4"/>
    <x v="2"/>
    <n v="2"/>
    <n v="3"/>
    <x v="17"/>
    <n v="3"/>
    <m/>
  </r>
  <r>
    <x v="0"/>
    <x v="0"/>
    <x v="1"/>
    <n v="4"/>
    <x v="2"/>
    <n v="2"/>
    <n v="4"/>
    <x v="17"/>
    <n v="3"/>
    <m/>
  </r>
  <r>
    <x v="0"/>
    <x v="0"/>
    <x v="1"/>
    <n v="4"/>
    <x v="2"/>
    <n v="2"/>
    <n v="5"/>
    <x v="17"/>
    <n v="3"/>
    <m/>
  </r>
  <r>
    <x v="0"/>
    <x v="0"/>
    <x v="1"/>
    <n v="4"/>
    <x v="2"/>
    <n v="2"/>
    <n v="6"/>
    <x v="17"/>
    <n v="3"/>
    <m/>
  </r>
  <r>
    <x v="0"/>
    <x v="0"/>
    <x v="1"/>
    <n v="4"/>
    <x v="2"/>
    <n v="2"/>
    <n v="7"/>
    <x v="17"/>
    <n v="3"/>
    <m/>
  </r>
  <r>
    <x v="0"/>
    <x v="0"/>
    <x v="1"/>
    <n v="4"/>
    <x v="2"/>
    <n v="2"/>
    <n v="8"/>
    <x v="17"/>
    <n v="3"/>
    <m/>
  </r>
  <r>
    <x v="0"/>
    <x v="0"/>
    <x v="1"/>
    <n v="4"/>
    <x v="2"/>
    <n v="2"/>
    <n v="9"/>
    <x v="17"/>
    <n v="3"/>
    <m/>
  </r>
  <r>
    <x v="0"/>
    <x v="0"/>
    <x v="1"/>
    <n v="4"/>
    <x v="2"/>
    <n v="2"/>
    <n v="10"/>
    <x v="17"/>
    <n v="3"/>
    <m/>
  </r>
  <r>
    <x v="0"/>
    <x v="0"/>
    <x v="1"/>
    <n v="5"/>
    <x v="0"/>
    <n v="2"/>
    <n v="1"/>
    <x v="17"/>
    <n v="3"/>
    <m/>
  </r>
  <r>
    <x v="0"/>
    <x v="0"/>
    <x v="1"/>
    <n v="5"/>
    <x v="0"/>
    <n v="2"/>
    <n v="2"/>
    <x v="17"/>
    <n v="3"/>
    <m/>
  </r>
  <r>
    <x v="0"/>
    <x v="0"/>
    <x v="1"/>
    <n v="5"/>
    <x v="0"/>
    <n v="2"/>
    <n v="3"/>
    <x v="17"/>
    <n v="3"/>
    <m/>
  </r>
  <r>
    <x v="0"/>
    <x v="0"/>
    <x v="1"/>
    <n v="5"/>
    <x v="0"/>
    <n v="2"/>
    <n v="4"/>
    <x v="17"/>
    <n v="3"/>
    <m/>
  </r>
  <r>
    <x v="0"/>
    <x v="0"/>
    <x v="1"/>
    <n v="5"/>
    <x v="0"/>
    <n v="2"/>
    <n v="5"/>
    <x v="17"/>
    <n v="3"/>
    <m/>
  </r>
  <r>
    <x v="0"/>
    <x v="0"/>
    <x v="1"/>
    <n v="5"/>
    <x v="0"/>
    <n v="2"/>
    <n v="6"/>
    <x v="17"/>
    <n v="3"/>
    <m/>
  </r>
  <r>
    <x v="0"/>
    <x v="0"/>
    <x v="1"/>
    <n v="5"/>
    <x v="0"/>
    <n v="2"/>
    <n v="7"/>
    <x v="17"/>
    <n v="3"/>
    <m/>
  </r>
  <r>
    <x v="0"/>
    <x v="0"/>
    <x v="1"/>
    <n v="5"/>
    <x v="0"/>
    <n v="2"/>
    <n v="8"/>
    <x v="17"/>
    <n v="3"/>
    <m/>
  </r>
  <r>
    <x v="0"/>
    <x v="0"/>
    <x v="1"/>
    <n v="5"/>
    <x v="0"/>
    <n v="2"/>
    <n v="9"/>
    <x v="17"/>
    <n v="3"/>
    <m/>
  </r>
  <r>
    <x v="0"/>
    <x v="0"/>
    <x v="1"/>
    <n v="5"/>
    <x v="0"/>
    <n v="2"/>
    <n v="10"/>
    <x v="17"/>
    <n v="3"/>
    <m/>
  </r>
  <r>
    <x v="0"/>
    <x v="0"/>
    <x v="1"/>
    <n v="6"/>
    <x v="1"/>
    <n v="2"/>
    <n v="1"/>
    <x v="17"/>
    <n v="3"/>
    <m/>
  </r>
  <r>
    <x v="0"/>
    <x v="0"/>
    <x v="1"/>
    <n v="6"/>
    <x v="1"/>
    <n v="2"/>
    <n v="2"/>
    <x v="17"/>
    <n v="3"/>
    <m/>
  </r>
  <r>
    <x v="0"/>
    <x v="0"/>
    <x v="1"/>
    <n v="6"/>
    <x v="1"/>
    <n v="2"/>
    <n v="3"/>
    <x v="17"/>
    <n v="3"/>
    <m/>
  </r>
  <r>
    <x v="0"/>
    <x v="0"/>
    <x v="1"/>
    <n v="6"/>
    <x v="1"/>
    <n v="2"/>
    <n v="4"/>
    <x v="17"/>
    <n v="3"/>
    <m/>
  </r>
  <r>
    <x v="0"/>
    <x v="0"/>
    <x v="1"/>
    <n v="6"/>
    <x v="1"/>
    <n v="2"/>
    <n v="5"/>
    <x v="17"/>
    <n v="3"/>
    <m/>
  </r>
  <r>
    <x v="0"/>
    <x v="0"/>
    <x v="1"/>
    <n v="6"/>
    <x v="1"/>
    <n v="2"/>
    <n v="6"/>
    <x v="17"/>
    <n v="3"/>
    <m/>
  </r>
  <r>
    <x v="0"/>
    <x v="0"/>
    <x v="1"/>
    <n v="6"/>
    <x v="1"/>
    <n v="2"/>
    <n v="7"/>
    <x v="17"/>
    <n v="3"/>
    <m/>
  </r>
  <r>
    <x v="0"/>
    <x v="0"/>
    <x v="1"/>
    <n v="6"/>
    <x v="1"/>
    <n v="2"/>
    <n v="8"/>
    <x v="17"/>
    <n v="3"/>
    <m/>
  </r>
  <r>
    <x v="0"/>
    <x v="0"/>
    <x v="1"/>
    <n v="6"/>
    <x v="1"/>
    <n v="2"/>
    <n v="9"/>
    <x v="17"/>
    <n v="3"/>
    <m/>
  </r>
  <r>
    <x v="0"/>
    <x v="0"/>
    <x v="1"/>
    <n v="6"/>
    <x v="1"/>
    <n v="2"/>
    <n v="10"/>
    <x v="17"/>
    <n v="3"/>
    <m/>
  </r>
  <r>
    <x v="0"/>
    <x v="0"/>
    <x v="1"/>
    <n v="7"/>
    <x v="1"/>
    <n v="3"/>
    <n v="1"/>
    <x v="17"/>
    <n v="3"/>
    <m/>
  </r>
  <r>
    <x v="0"/>
    <x v="0"/>
    <x v="1"/>
    <n v="7"/>
    <x v="1"/>
    <n v="3"/>
    <n v="2"/>
    <x v="17"/>
    <n v="3"/>
    <m/>
  </r>
  <r>
    <x v="0"/>
    <x v="0"/>
    <x v="1"/>
    <n v="7"/>
    <x v="1"/>
    <n v="3"/>
    <n v="3"/>
    <x v="17"/>
    <n v="3"/>
    <m/>
  </r>
  <r>
    <x v="0"/>
    <x v="0"/>
    <x v="1"/>
    <n v="7"/>
    <x v="1"/>
    <n v="3"/>
    <n v="4"/>
    <x v="17"/>
    <n v="3"/>
    <m/>
  </r>
  <r>
    <x v="0"/>
    <x v="0"/>
    <x v="1"/>
    <n v="7"/>
    <x v="1"/>
    <n v="3"/>
    <n v="5"/>
    <x v="17"/>
    <n v="3"/>
    <m/>
  </r>
  <r>
    <x v="0"/>
    <x v="0"/>
    <x v="1"/>
    <n v="7"/>
    <x v="1"/>
    <n v="3"/>
    <n v="6"/>
    <x v="17"/>
    <n v="3"/>
    <m/>
  </r>
  <r>
    <x v="0"/>
    <x v="0"/>
    <x v="1"/>
    <n v="7"/>
    <x v="1"/>
    <n v="3"/>
    <n v="7"/>
    <x v="17"/>
    <n v="3"/>
    <m/>
  </r>
  <r>
    <x v="0"/>
    <x v="0"/>
    <x v="1"/>
    <n v="7"/>
    <x v="1"/>
    <n v="3"/>
    <n v="8"/>
    <x v="17"/>
    <n v="3"/>
    <m/>
  </r>
  <r>
    <x v="0"/>
    <x v="0"/>
    <x v="1"/>
    <n v="7"/>
    <x v="1"/>
    <n v="3"/>
    <n v="9"/>
    <x v="17"/>
    <n v="3"/>
    <m/>
  </r>
  <r>
    <x v="0"/>
    <x v="0"/>
    <x v="1"/>
    <n v="7"/>
    <x v="1"/>
    <n v="3"/>
    <n v="10"/>
    <x v="17"/>
    <n v="3"/>
    <m/>
  </r>
  <r>
    <x v="0"/>
    <x v="0"/>
    <x v="1"/>
    <n v="8"/>
    <x v="2"/>
    <n v="3"/>
    <n v="1"/>
    <x v="17"/>
    <n v="3"/>
    <m/>
  </r>
  <r>
    <x v="0"/>
    <x v="0"/>
    <x v="1"/>
    <n v="8"/>
    <x v="2"/>
    <n v="3"/>
    <n v="2"/>
    <x v="17"/>
    <n v="3"/>
    <m/>
  </r>
  <r>
    <x v="0"/>
    <x v="0"/>
    <x v="1"/>
    <n v="8"/>
    <x v="2"/>
    <n v="3"/>
    <n v="3"/>
    <x v="17"/>
    <n v="3"/>
    <m/>
  </r>
  <r>
    <x v="0"/>
    <x v="0"/>
    <x v="1"/>
    <n v="8"/>
    <x v="2"/>
    <n v="3"/>
    <n v="4"/>
    <x v="17"/>
    <n v="3"/>
    <m/>
  </r>
  <r>
    <x v="0"/>
    <x v="0"/>
    <x v="1"/>
    <n v="8"/>
    <x v="2"/>
    <n v="3"/>
    <n v="5"/>
    <x v="17"/>
    <n v="3"/>
    <m/>
  </r>
  <r>
    <x v="0"/>
    <x v="0"/>
    <x v="1"/>
    <n v="8"/>
    <x v="2"/>
    <n v="3"/>
    <n v="6"/>
    <x v="17"/>
    <n v="3"/>
    <m/>
  </r>
  <r>
    <x v="0"/>
    <x v="0"/>
    <x v="1"/>
    <n v="8"/>
    <x v="2"/>
    <n v="3"/>
    <n v="7"/>
    <x v="17"/>
    <n v="3"/>
    <m/>
  </r>
  <r>
    <x v="0"/>
    <x v="0"/>
    <x v="1"/>
    <n v="8"/>
    <x v="2"/>
    <n v="3"/>
    <n v="8"/>
    <x v="17"/>
    <n v="3"/>
    <m/>
  </r>
  <r>
    <x v="0"/>
    <x v="0"/>
    <x v="1"/>
    <n v="8"/>
    <x v="2"/>
    <n v="3"/>
    <n v="9"/>
    <x v="17"/>
    <n v="3"/>
    <m/>
  </r>
  <r>
    <x v="0"/>
    <x v="0"/>
    <x v="1"/>
    <n v="8"/>
    <x v="2"/>
    <n v="3"/>
    <n v="10"/>
    <x v="17"/>
    <n v="3"/>
    <m/>
  </r>
  <r>
    <x v="0"/>
    <x v="0"/>
    <x v="1"/>
    <n v="9"/>
    <x v="0"/>
    <n v="3"/>
    <n v="1"/>
    <x v="17"/>
    <n v="3"/>
    <m/>
  </r>
  <r>
    <x v="0"/>
    <x v="0"/>
    <x v="1"/>
    <n v="9"/>
    <x v="0"/>
    <n v="3"/>
    <n v="2"/>
    <x v="17"/>
    <n v="3"/>
    <m/>
  </r>
  <r>
    <x v="0"/>
    <x v="0"/>
    <x v="1"/>
    <n v="9"/>
    <x v="0"/>
    <n v="3"/>
    <n v="3"/>
    <x v="17"/>
    <n v="3"/>
    <m/>
  </r>
  <r>
    <x v="0"/>
    <x v="0"/>
    <x v="1"/>
    <n v="9"/>
    <x v="0"/>
    <n v="3"/>
    <n v="4"/>
    <x v="17"/>
    <n v="3"/>
    <m/>
  </r>
  <r>
    <x v="0"/>
    <x v="0"/>
    <x v="1"/>
    <n v="9"/>
    <x v="0"/>
    <n v="3"/>
    <n v="5"/>
    <x v="17"/>
    <n v="3"/>
    <m/>
  </r>
  <r>
    <x v="0"/>
    <x v="0"/>
    <x v="1"/>
    <n v="9"/>
    <x v="0"/>
    <n v="3"/>
    <n v="6"/>
    <x v="17"/>
    <n v="3"/>
    <m/>
  </r>
  <r>
    <x v="0"/>
    <x v="0"/>
    <x v="1"/>
    <n v="9"/>
    <x v="0"/>
    <n v="3"/>
    <n v="7"/>
    <x v="17"/>
    <n v="3"/>
    <m/>
  </r>
  <r>
    <x v="0"/>
    <x v="0"/>
    <x v="1"/>
    <n v="9"/>
    <x v="0"/>
    <n v="3"/>
    <n v="8"/>
    <x v="17"/>
    <n v="3"/>
    <m/>
  </r>
  <r>
    <x v="0"/>
    <x v="0"/>
    <x v="1"/>
    <n v="9"/>
    <x v="0"/>
    <n v="3"/>
    <n v="9"/>
    <x v="17"/>
    <n v="3"/>
    <m/>
  </r>
  <r>
    <x v="0"/>
    <x v="0"/>
    <x v="1"/>
    <n v="9"/>
    <x v="0"/>
    <n v="3"/>
    <n v="10"/>
    <x v="17"/>
    <n v="3"/>
    <m/>
  </r>
  <r>
    <x v="0"/>
    <x v="0"/>
    <x v="1"/>
    <n v="1"/>
    <x v="0"/>
    <n v="1"/>
    <n v="1"/>
    <x v="18"/>
    <n v="4"/>
    <m/>
  </r>
  <r>
    <x v="0"/>
    <x v="0"/>
    <x v="1"/>
    <n v="1"/>
    <x v="0"/>
    <n v="1"/>
    <n v="2"/>
    <x v="18"/>
    <n v="4"/>
    <m/>
  </r>
  <r>
    <x v="0"/>
    <x v="0"/>
    <x v="1"/>
    <n v="1"/>
    <x v="0"/>
    <n v="1"/>
    <n v="3"/>
    <x v="18"/>
    <n v="4"/>
    <m/>
  </r>
  <r>
    <x v="0"/>
    <x v="0"/>
    <x v="1"/>
    <n v="1"/>
    <x v="0"/>
    <n v="1"/>
    <n v="4"/>
    <x v="18"/>
    <n v="3"/>
    <m/>
  </r>
  <r>
    <x v="0"/>
    <x v="0"/>
    <x v="1"/>
    <n v="1"/>
    <x v="0"/>
    <n v="1"/>
    <n v="5"/>
    <x v="18"/>
    <n v="3"/>
    <m/>
  </r>
  <r>
    <x v="0"/>
    <x v="0"/>
    <x v="1"/>
    <n v="1"/>
    <x v="0"/>
    <n v="1"/>
    <n v="6"/>
    <x v="18"/>
    <n v="4"/>
    <m/>
  </r>
  <r>
    <x v="0"/>
    <x v="0"/>
    <x v="1"/>
    <n v="1"/>
    <x v="0"/>
    <n v="1"/>
    <n v="7"/>
    <x v="18"/>
    <n v="4"/>
    <m/>
  </r>
  <r>
    <x v="0"/>
    <x v="0"/>
    <x v="1"/>
    <n v="1"/>
    <x v="0"/>
    <n v="1"/>
    <n v="8"/>
    <x v="18"/>
    <n v="3"/>
    <m/>
  </r>
  <r>
    <x v="0"/>
    <x v="0"/>
    <x v="1"/>
    <n v="1"/>
    <x v="0"/>
    <n v="1"/>
    <n v="9"/>
    <x v="18"/>
    <n v="4"/>
    <m/>
  </r>
  <r>
    <x v="0"/>
    <x v="0"/>
    <x v="1"/>
    <n v="1"/>
    <x v="0"/>
    <n v="1"/>
    <n v="10"/>
    <x v="18"/>
    <n v="4"/>
    <m/>
  </r>
  <r>
    <x v="0"/>
    <x v="0"/>
    <x v="1"/>
    <n v="2"/>
    <x v="1"/>
    <n v="1"/>
    <n v="1"/>
    <x v="18"/>
    <n v="4"/>
    <m/>
  </r>
  <r>
    <x v="0"/>
    <x v="0"/>
    <x v="1"/>
    <n v="2"/>
    <x v="1"/>
    <n v="1"/>
    <n v="2"/>
    <x v="18"/>
    <n v="4"/>
    <m/>
  </r>
  <r>
    <x v="0"/>
    <x v="0"/>
    <x v="1"/>
    <n v="2"/>
    <x v="1"/>
    <n v="1"/>
    <n v="3"/>
    <x v="18"/>
    <n v="4"/>
    <m/>
  </r>
  <r>
    <x v="0"/>
    <x v="0"/>
    <x v="1"/>
    <n v="2"/>
    <x v="1"/>
    <n v="1"/>
    <n v="4"/>
    <x v="18"/>
    <n v="4"/>
    <m/>
  </r>
  <r>
    <x v="0"/>
    <x v="0"/>
    <x v="1"/>
    <n v="2"/>
    <x v="1"/>
    <n v="1"/>
    <n v="5"/>
    <x v="18"/>
    <n v="4"/>
    <m/>
  </r>
  <r>
    <x v="0"/>
    <x v="0"/>
    <x v="1"/>
    <n v="2"/>
    <x v="1"/>
    <n v="1"/>
    <n v="6"/>
    <x v="18"/>
    <n v="3"/>
    <m/>
  </r>
  <r>
    <x v="0"/>
    <x v="0"/>
    <x v="1"/>
    <n v="2"/>
    <x v="1"/>
    <n v="1"/>
    <n v="7"/>
    <x v="18"/>
    <n v="4"/>
    <m/>
  </r>
  <r>
    <x v="0"/>
    <x v="0"/>
    <x v="1"/>
    <n v="2"/>
    <x v="1"/>
    <n v="1"/>
    <n v="8"/>
    <x v="18"/>
    <n v="4"/>
    <m/>
  </r>
  <r>
    <x v="0"/>
    <x v="0"/>
    <x v="1"/>
    <n v="2"/>
    <x v="1"/>
    <n v="1"/>
    <n v="9"/>
    <x v="18"/>
    <n v="4"/>
    <m/>
  </r>
  <r>
    <x v="0"/>
    <x v="0"/>
    <x v="1"/>
    <n v="2"/>
    <x v="1"/>
    <n v="1"/>
    <n v="10"/>
    <x v="18"/>
    <n v="3"/>
    <m/>
  </r>
  <r>
    <x v="0"/>
    <x v="0"/>
    <x v="1"/>
    <n v="3"/>
    <x v="2"/>
    <n v="1"/>
    <n v="1"/>
    <x v="18"/>
    <n v="4"/>
    <m/>
  </r>
  <r>
    <x v="0"/>
    <x v="0"/>
    <x v="1"/>
    <n v="3"/>
    <x v="2"/>
    <n v="1"/>
    <n v="2"/>
    <x v="18"/>
    <n v="4"/>
    <m/>
  </r>
  <r>
    <x v="0"/>
    <x v="0"/>
    <x v="1"/>
    <n v="3"/>
    <x v="2"/>
    <n v="1"/>
    <n v="3"/>
    <x v="18"/>
    <n v="5"/>
    <m/>
  </r>
  <r>
    <x v="0"/>
    <x v="0"/>
    <x v="1"/>
    <n v="3"/>
    <x v="2"/>
    <n v="1"/>
    <n v="4"/>
    <x v="18"/>
    <n v="4"/>
    <m/>
  </r>
  <r>
    <x v="0"/>
    <x v="0"/>
    <x v="1"/>
    <n v="3"/>
    <x v="2"/>
    <n v="1"/>
    <n v="5"/>
    <x v="18"/>
    <n v="3"/>
    <m/>
  </r>
  <r>
    <x v="0"/>
    <x v="0"/>
    <x v="1"/>
    <n v="3"/>
    <x v="2"/>
    <n v="1"/>
    <n v="6"/>
    <x v="18"/>
    <n v="4"/>
    <m/>
  </r>
  <r>
    <x v="0"/>
    <x v="0"/>
    <x v="1"/>
    <n v="3"/>
    <x v="2"/>
    <n v="1"/>
    <n v="7"/>
    <x v="18"/>
    <n v="4"/>
    <m/>
  </r>
  <r>
    <x v="0"/>
    <x v="0"/>
    <x v="1"/>
    <n v="3"/>
    <x v="2"/>
    <n v="1"/>
    <n v="8"/>
    <x v="18"/>
    <n v="4"/>
    <m/>
  </r>
  <r>
    <x v="0"/>
    <x v="0"/>
    <x v="1"/>
    <n v="3"/>
    <x v="2"/>
    <n v="1"/>
    <n v="9"/>
    <x v="18"/>
    <n v="4"/>
    <m/>
  </r>
  <r>
    <x v="0"/>
    <x v="0"/>
    <x v="1"/>
    <n v="3"/>
    <x v="2"/>
    <n v="1"/>
    <n v="10"/>
    <x v="18"/>
    <n v="4"/>
    <m/>
  </r>
  <r>
    <x v="0"/>
    <x v="0"/>
    <x v="1"/>
    <n v="4"/>
    <x v="2"/>
    <n v="2"/>
    <n v="1"/>
    <x v="18"/>
    <n v="4"/>
    <m/>
  </r>
  <r>
    <x v="0"/>
    <x v="0"/>
    <x v="1"/>
    <n v="4"/>
    <x v="2"/>
    <n v="2"/>
    <n v="2"/>
    <x v="18"/>
    <n v="4"/>
    <m/>
  </r>
  <r>
    <x v="0"/>
    <x v="0"/>
    <x v="1"/>
    <n v="4"/>
    <x v="2"/>
    <n v="2"/>
    <n v="3"/>
    <x v="18"/>
    <n v="4"/>
    <m/>
  </r>
  <r>
    <x v="0"/>
    <x v="0"/>
    <x v="1"/>
    <n v="4"/>
    <x v="2"/>
    <n v="2"/>
    <n v="4"/>
    <x v="18"/>
    <n v="3"/>
    <m/>
  </r>
  <r>
    <x v="0"/>
    <x v="0"/>
    <x v="1"/>
    <n v="4"/>
    <x v="2"/>
    <n v="2"/>
    <n v="5"/>
    <x v="18"/>
    <n v="4"/>
    <m/>
  </r>
  <r>
    <x v="0"/>
    <x v="0"/>
    <x v="1"/>
    <n v="4"/>
    <x v="2"/>
    <n v="2"/>
    <n v="6"/>
    <x v="18"/>
    <n v="3"/>
    <m/>
  </r>
  <r>
    <x v="0"/>
    <x v="0"/>
    <x v="1"/>
    <n v="4"/>
    <x v="2"/>
    <n v="2"/>
    <n v="7"/>
    <x v="18"/>
    <n v="3"/>
    <m/>
  </r>
  <r>
    <x v="0"/>
    <x v="0"/>
    <x v="1"/>
    <n v="4"/>
    <x v="2"/>
    <n v="2"/>
    <n v="8"/>
    <x v="18"/>
    <n v="4"/>
    <m/>
  </r>
  <r>
    <x v="0"/>
    <x v="0"/>
    <x v="1"/>
    <n v="4"/>
    <x v="2"/>
    <n v="2"/>
    <n v="9"/>
    <x v="18"/>
    <n v="3"/>
    <m/>
  </r>
  <r>
    <x v="0"/>
    <x v="0"/>
    <x v="1"/>
    <n v="4"/>
    <x v="2"/>
    <n v="2"/>
    <n v="10"/>
    <x v="18"/>
    <n v="4"/>
    <m/>
  </r>
  <r>
    <x v="0"/>
    <x v="0"/>
    <x v="1"/>
    <n v="5"/>
    <x v="0"/>
    <n v="2"/>
    <n v="1"/>
    <x v="18"/>
    <n v="4"/>
    <m/>
  </r>
  <r>
    <x v="0"/>
    <x v="0"/>
    <x v="1"/>
    <n v="5"/>
    <x v="0"/>
    <n v="2"/>
    <n v="2"/>
    <x v="18"/>
    <n v="4"/>
    <m/>
  </r>
  <r>
    <x v="0"/>
    <x v="0"/>
    <x v="1"/>
    <n v="5"/>
    <x v="0"/>
    <n v="2"/>
    <n v="3"/>
    <x v="18"/>
    <n v="4"/>
    <m/>
  </r>
  <r>
    <x v="0"/>
    <x v="0"/>
    <x v="1"/>
    <n v="5"/>
    <x v="0"/>
    <n v="2"/>
    <n v="4"/>
    <x v="18"/>
    <n v="3"/>
    <m/>
  </r>
  <r>
    <x v="0"/>
    <x v="0"/>
    <x v="1"/>
    <n v="5"/>
    <x v="0"/>
    <n v="2"/>
    <n v="5"/>
    <x v="18"/>
    <n v="4"/>
    <m/>
  </r>
  <r>
    <x v="0"/>
    <x v="0"/>
    <x v="1"/>
    <n v="5"/>
    <x v="0"/>
    <n v="2"/>
    <n v="6"/>
    <x v="18"/>
    <n v="3"/>
    <m/>
  </r>
  <r>
    <x v="0"/>
    <x v="0"/>
    <x v="1"/>
    <n v="5"/>
    <x v="0"/>
    <n v="2"/>
    <n v="7"/>
    <x v="18"/>
    <n v="3"/>
    <m/>
  </r>
  <r>
    <x v="0"/>
    <x v="0"/>
    <x v="1"/>
    <n v="5"/>
    <x v="0"/>
    <n v="2"/>
    <n v="8"/>
    <x v="18"/>
    <n v="3"/>
    <m/>
  </r>
  <r>
    <x v="0"/>
    <x v="0"/>
    <x v="1"/>
    <n v="5"/>
    <x v="0"/>
    <n v="2"/>
    <n v="9"/>
    <x v="18"/>
    <n v="4"/>
    <m/>
  </r>
  <r>
    <x v="0"/>
    <x v="0"/>
    <x v="1"/>
    <n v="5"/>
    <x v="0"/>
    <n v="2"/>
    <n v="10"/>
    <x v="18"/>
    <n v="4"/>
    <m/>
  </r>
  <r>
    <x v="0"/>
    <x v="0"/>
    <x v="1"/>
    <n v="6"/>
    <x v="1"/>
    <n v="2"/>
    <n v="1"/>
    <x v="18"/>
    <n v="3"/>
    <m/>
  </r>
  <r>
    <x v="0"/>
    <x v="0"/>
    <x v="1"/>
    <n v="6"/>
    <x v="1"/>
    <n v="2"/>
    <n v="2"/>
    <x v="18"/>
    <n v="3"/>
    <m/>
  </r>
  <r>
    <x v="0"/>
    <x v="0"/>
    <x v="1"/>
    <n v="6"/>
    <x v="1"/>
    <n v="2"/>
    <n v="3"/>
    <x v="18"/>
    <n v="4"/>
    <m/>
  </r>
  <r>
    <x v="0"/>
    <x v="0"/>
    <x v="1"/>
    <n v="6"/>
    <x v="1"/>
    <n v="2"/>
    <n v="4"/>
    <x v="18"/>
    <n v="4"/>
    <m/>
  </r>
  <r>
    <x v="0"/>
    <x v="0"/>
    <x v="1"/>
    <n v="6"/>
    <x v="1"/>
    <n v="2"/>
    <n v="5"/>
    <x v="18"/>
    <n v="4"/>
    <m/>
  </r>
  <r>
    <x v="0"/>
    <x v="0"/>
    <x v="1"/>
    <n v="6"/>
    <x v="1"/>
    <n v="2"/>
    <n v="6"/>
    <x v="18"/>
    <n v="3"/>
    <m/>
  </r>
  <r>
    <x v="0"/>
    <x v="0"/>
    <x v="1"/>
    <n v="6"/>
    <x v="1"/>
    <n v="2"/>
    <n v="7"/>
    <x v="18"/>
    <n v="3"/>
    <m/>
  </r>
  <r>
    <x v="0"/>
    <x v="0"/>
    <x v="1"/>
    <n v="6"/>
    <x v="1"/>
    <n v="2"/>
    <n v="8"/>
    <x v="18"/>
    <n v="3"/>
    <m/>
  </r>
  <r>
    <x v="0"/>
    <x v="0"/>
    <x v="1"/>
    <n v="6"/>
    <x v="1"/>
    <n v="2"/>
    <n v="9"/>
    <x v="18"/>
    <n v="4"/>
    <m/>
  </r>
  <r>
    <x v="0"/>
    <x v="0"/>
    <x v="1"/>
    <n v="6"/>
    <x v="1"/>
    <n v="2"/>
    <n v="10"/>
    <x v="18"/>
    <n v="4"/>
    <m/>
  </r>
  <r>
    <x v="0"/>
    <x v="0"/>
    <x v="1"/>
    <n v="7"/>
    <x v="1"/>
    <n v="3"/>
    <n v="1"/>
    <x v="18"/>
    <n v="4"/>
    <m/>
  </r>
  <r>
    <x v="0"/>
    <x v="0"/>
    <x v="1"/>
    <n v="7"/>
    <x v="1"/>
    <n v="3"/>
    <n v="2"/>
    <x v="18"/>
    <n v="4"/>
    <m/>
  </r>
  <r>
    <x v="0"/>
    <x v="0"/>
    <x v="1"/>
    <n v="7"/>
    <x v="1"/>
    <n v="3"/>
    <n v="3"/>
    <x v="18"/>
    <n v="4"/>
    <m/>
  </r>
  <r>
    <x v="0"/>
    <x v="0"/>
    <x v="1"/>
    <n v="7"/>
    <x v="1"/>
    <n v="3"/>
    <n v="4"/>
    <x v="18"/>
    <n v="4"/>
    <m/>
  </r>
  <r>
    <x v="0"/>
    <x v="0"/>
    <x v="1"/>
    <n v="7"/>
    <x v="1"/>
    <n v="3"/>
    <n v="5"/>
    <x v="18"/>
    <n v="3"/>
    <m/>
  </r>
  <r>
    <x v="0"/>
    <x v="0"/>
    <x v="1"/>
    <n v="7"/>
    <x v="1"/>
    <n v="3"/>
    <n v="6"/>
    <x v="18"/>
    <n v="4"/>
    <m/>
  </r>
  <r>
    <x v="0"/>
    <x v="0"/>
    <x v="1"/>
    <n v="7"/>
    <x v="1"/>
    <n v="3"/>
    <n v="7"/>
    <x v="18"/>
    <n v="4"/>
    <m/>
  </r>
  <r>
    <x v="0"/>
    <x v="0"/>
    <x v="1"/>
    <n v="7"/>
    <x v="1"/>
    <n v="3"/>
    <n v="8"/>
    <x v="18"/>
    <n v="4"/>
    <m/>
  </r>
  <r>
    <x v="0"/>
    <x v="0"/>
    <x v="1"/>
    <n v="7"/>
    <x v="1"/>
    <n v="3"/>
    <n v="9"/>
    <x v="18"/>
    <n v="4"/>
    <m/>
  </r>
  <r>
    <x v="0"/>
    <x v="0"/>
    <x v="1"/>
    <n v="7"/>
    <x v="1"/>
    <n v="3"/>
    <n v="10"/>
    <x v="18"/>
    <n v="4"/>
    <m/>
  </r>
  <r>
    <x v="0"/>
    <x v="0"/>
    <x v="1"/>
    <n v="8"/>
    <x v="2"/>
    <n v="3"/>
    <n v="1"/>
    <x v="18"/>
    <n v="3"/>
    <m/>
  </r>
  <r>
    <x v="0"/>
    <x v="0"/>
    <x v="1"/>
    <n v="8"/>
    <x v="2"/>
    <n v="3"/>
    <n v="2"/>
    <x v="18"/>
    <n v="4"/>
    <m/>
  </r>
  <r>
    <x v="0"/>
    <x v="0"/>
    <x v="1"/>
    <n v="8"/>
    <x v="2"/>
    <n v="3"/>
    <n v="3"/>
    <x v="18"/>
    <n v="3"/>
    <m/>
  </r>
  <r>
    <x v="0"/>
    <x v="0"/>
    <x v="1"/>
    <n v="8"/>
    <x v="2"/>
    <n v="3"/>
    <n v="4"/>
    <x v="18"/>
    <n v="3"/>
    <m/>
  </r>
  <r>
    <x v="0"/>
    <x v="0"/>
    <x v="1"/>
    <n v="8"/>
    <x v="2"/>
    <n v="3"/>
    <n v="5"/>
    <x v="18"/>
    <n v="4"/>
    <m/>
  </r>
  <r>
    <x v="0"/>
    <x v="0"/>
    <x v="1"/>
    <n v="8"/>
    <x v="2"/>
    <n v="3"/>
    <n v="6"/>
    <x v="18"/>
    <n v="4"/>
    <m/>
  </r>
  <r>
    <x v="0"/>
    <x v="0"/>
    <x v="1"/>
    <n v="8"/>
    <x v="2"/>
    <n v="3"/>
    <n v="7"/>
    <x v="18"/>
    <n v="4"/>
    <m/>
  </r>
  <r>
    <x v="0"/>
    <x v="0"/>
    <x v="1"/>
    <n v="8"/>
    <x v="2"/>
    <n v="3"/>
    <n v="8"/>
    <x v="18"/>
    <n v="3"/>
    <m/>
  </r>
  <r>
    <x v="0"/>
    <x v="0"/>
    <x v="1"/>
    <n v="8"/>
    <x v="2"/>
    <n v="3"/>
    <n v="9"/>
    <x v="18"/>
    <n v="4"/>
    <m/>
  </r>
  <r>
    <x v="0"/>
    <x v="0"/>
    <x v="1"/>
    <n v="8"/>
    <x v="2"/>
    <n v="3"/>
    <n v="10"/>
    <x v="18"/>
    <n v="4"/>
    <m/>
  </r>
  <r>
    <x v="0"/>
    <x v="0"/>
    <x v="1"/>
    <n v="9"/>
    <x v="0"/>
    <n v="3"/>
    <n v="1"/>
    <x v="18"/>
    <n v="4"/>
    <m/>
  </r>
  <r>
    <x v="0"/>
    <x v="0"/>
    <x v="1"/>
    <n v="9"/>
    <x v="0"/>
    <n v="3"/>
    <n v="2"/>
    <x v="18"/>
    <n v="4"/>
    <m/>
  </r>
  <r>
    <x v="0"/>
    <x v="0"/>
    <x v="1"/>
    <n v="9"/>
    <x v="0"/>
    <n v="3"/>
    <n v="3"/>
    <x v="18"/>
    <n v="3"/>
    <m/>
  </r>
  <r>
    <x v="0"/>
    <x v="0"/>
    <x v="1"/>
    <n v="9"/>
    <x v="0"/>
    <n v="3"/>
    <n v="4"/>
    <x v="18"/>
    <n v="4"/>
    <m/>
  </r>
  <r>
    <x v="0"/>
    <x v="0"/>
    <x v="1"/>
    <n v="9"/>
    <x v="0"/>
    <n v="3"/>
    <n v="5"/>
    <x v="18"/>
    <n v="4"/>
    <m/>
  </r>
  <r>
    <x v="0"/>
    <x v="0"/>
    <x v="1"/>
    <n v="9"/>
    <x v="0"/>
    <n v="3"/>
    <n v="6"/>
    <x v="18"/>
    <n v="4"/>
    <m/>
  </r>
  <r>
    <x v="0"/>
    <x v="0"/>
    <x v="1"/>
    <n v="9"/>
    <x v="0"/>
    <n v="3"/>
    <n v="7"/>
    <x v="18"/>
    <n v="4"/>
    <m/>
  </r>
  <r>
    <x v="0"/>
    <x v="0"/>
    <x v="1"/>
    <n v="9"/>
    <x v="0"/>
    <n v="3"/>
    <n v="8"/>
    <x v="18"/>
    <n v="4"/>
    <m/>
  </r>
  <r>
    <x v="0"/>
    <x v="0"/>
    <x v="1"/>
    <n v="9"/>
    <x v="0"/>
    <n v="3"/>
    <n v="9"/>
    <x v="18"/>
    <n v="4"/>
    <m/>
  </r>
  <r>
    <x v="0"/>
    <x v="0"/>
    <x v="1"/>
    <n v="9"/>
    <x v="0"/>
    <n v="3"/>
    <n v="10"/>
    <x v="18"/>
    <n v="4"/>
    <m/>
  </r>
  <r>
    <x v="0"/>
    <x v="0"/>
    <x v="1"/>
    <n v="1"/>
    <x v="0"/>
    <n v="1"/>
    <n v="1"/>
    <x v="19"/>
    <n v="5"/>
    <m/>
  </r>
  <r>
    <x v="0"/>
    <x v="0"/>
    <x v="1"/>
    <n v="1"/>
    <x v="0"/>
    <n v="1"/>
    <n v="2"/>
    <x v="19"/>
    <n v="5"/>
    <m/>
  </r>
  <r>
    <x v="0"/>
    <x v="0"/>
    <x v="1"/>
    <n v="1"/>
    <x v="0"/>
    <n v="1"/>
    <n v="3"/>
    <x v="19"/>
    <n v="5"/>
    <m/>
  </r>
  <r>
    <x v="0"/>
    <x v="0"/>
    <x v="1"/>
    <n v="1"/>
    <x v="0"/>
    <n v="1"/>
    <n v="4"/>
    <x v="19"/>
    <n v="4"/>
    <m/>
  </r>
  <r>
    <x v="0"/>
    <x v="0"/>
    <x v="1"/>
    <n v="1"/>
    <x v="0"/>
    <n v="1"/>
    <n v="5"/>
    <x v="19"/>
    <n v="4"/>
    <m/>
  </r>
  <r>
    <x v="0"/>
    <x v="0"/>
    <x v="1"/>
    <n v="1"/>
    <x v="0"/>
    <n v="1"/>
    <n v="6"/>
    <x v="19"/>
    <n v="5"/>
    <m/>
  </r>
  <r>
    <x v="0"/>
    <x v="0"/>
    <x v="1"/>
    <n v="1"/>
    <x v="0"/>
    <n v="1"/>
    <n v="7"/>
    <x v="19"/>
    <n v="5"/>
    <m/>
  </r>
  <r>
    <x v="0"/>
    <x v="0"/>
    <x v="1"/>
    <n v="1"/>
    <x v="0"/>
    <n v="1"/>
    <n v="8"/>
    <x v="19"/>
    <n v="5"/>
    <m/>
  </r>
  <r>
    <x v="0"/>
    <x v="0"/>
    <x v="1"/>
    <n v="1"/>
    <x v="0"/>
    <n v="1"/>
    <n v="9"/>
    <x v="19"/>
    <n v="6"/>
    <m/>
  </r>
  <r>
    <x v="0"/>
    <x v="0"/>
    <x v="1"/>
    <n v="1"/>
    <x v="0"/>
    <n v="1"/>
    <n v="10"/>
    <x v="19"/>
    <n v="5"/>
    <m/>
  </r>
  <r>
    <x v="0"/>
    <x v="0"/>
    <x v="1"/>
    <n v="2"/>
    <x v="1"/>
    <n v="1"/>
    <n v="1"/>
    <x v="19"/>
    <n v="5"/>
    <m/>
  </r>
  <r>
    <x v="0"/>
    <x v="0"/>
    <x v="1"/>
    <n v="2"/>
    <x v="1"/>
    <n v="1"/>
    <n v="2"/>
    <x v="19"/>
    <n v="5"/>
    <m/>
  </r>
  <r>
    <x v="0"/>
    <x v="0"/>
    <x v="1"/>
    <n v="2"/>
    <x v="1"/>
    <n v="1"/>
    <n v="3"/>
    <x v="19"/>
    <n v="5"/>
    <m/>
  </r>
  <r>
    <x v="0"/>
    <x v="0"/>
    <x v="1"/>
    <n v="2"/>
    <x v="1"/>
    <n v="1"/>
    <n v="4"/>
    <x v="19"/>
    <n v="5"/>
    <m/>
  </r>
  <r>
    <x v="0"/>
    <x v="0"/>
    <x v="1"/>
    <n v="2"/>
    <x v="1"/>
    <n v="1"/>
    <n v="5"/>
    <x v="19"/>
    <n v="5"/>
    <m/>
  </r>
  <r>
    <x v="0"/>
    <x v="0"/>
    <x v="1"/>
    <n v="2"/>
    <x v="1"/>
    <n v="1"/>
    <n v="6"/>
    <x v="19"/>
    <n v="5"/>
    <m/>
  </r>
  <r>
    <x v="0"/>
    <x v="0"/>
    <x v="1"/>
    <n v="2"/>
    <x v="1"/>
    <n v="1"/>
    <n v="7"/>
    <x v="19"/>
    <n v="6"/>
    <m/>
  </r>
  <r>
    <x v="0"/>
    <x v="0"/>
    <x v="1"/>
    <n v="2"/>
    <x v="1"/>
    <n v="1"/>
    <n v="8"/>
    <x v="19"/>
    <n v="5"/>
    <m/>
  </r>
  <r>
    <x v="0"/>
    <x v="0"/>
    <x v="1"/>
    <n v="2"/>
    <x v="1"/>
    <n v="1"/>
    <n v="9"/>
    <x v="19"/>
    <n v="6"/>
    <m/>
  </r>
  <r>
    <x v="0"/>
    <x v="0"/>
    <x v="1"/>
    <n v="2"/>
    <x v="1"/>
    <n v="1"/>
    <n v="10"/>
    <x v="19"/>
    <n v="5"/>
    <m/>
  </r>
  <r>
    <x v="0"/>
    <x v="0"/>
    <x v="1"/>
    <n v="3"/>
    <x v="2"/>
    <n v="1"/>
    <n v="1"/>
    <x v="19"/>
    <n v="6"/>
    <m/>
  </r>
  <r>
    <x v="0"/>
    <x v="0"/>
    <x v="1"/>
    <n v="3"/>
    <x v="2"/>
    <n v="1"/>
    <n v="2"/>
    <x v="19"/>
    <n v="5"/>
    <m/>
  </r>
  <r>
    <x v="0"/>
    <x v="0"/>
    <x v="1"/>
    <n v="3"/>
    <x v="2"/>
    <n v="1"/>
    <n v="3"/>
    <x v="19"/>
    <n v="6"/>
    <m/>
  </r>
  <r>
    <x v="0"/>
    <x v="0"/>
    <x v="1"/>
    <n v="3"/>
    <x v="2"/>
    <n v="1"/>
    <n v="4"/>
    <x v="19"/>
    <n v="5"/>
    <m/>
  </r>
  <r>
    <x v="0"/>
    <x v="0"/>
    <x v="1"/>
    <n v="3"/>
    <x v="2"/>
    <n v="1"/>
    <n v="5"/>
    <x v="19"/>
    <n v="6"/>
    <m/>
  </r>
  <r>
    <x v="0"/>
    <x v="0"/>
    <x v="1"/>
    <n v="3"/>
    <x v="2"/>
    <n v="1"/>
    <n v="6"/>
    <x v="19"/>
    <n v="5"/>
    <m/>
  </r>
  <r>
    <x v="0"/>
    <x v="0"/>
    <x v="1"/>
    <n v="3"/>
    <x v="2"/>
    <n v="1"/>
    <n v="7"/>
    <x v="19"/>
    <n v="5"/>
    <m/>
  </r>
  <r>
    <x v="0"/>
    <x v="0"/>
    <x v="1"/>
    <n v="3"/>
    <x v="2"/>
    <n v="1"/>
    <n v="8"/>
    <x v="19"/>
    <n v="5"/>
    <m/>
  </r>
  <r>
    <x v="0"/>
    <x v="0"/>
    <x v="1"/>
    <n v="3"/>
    <x v="2"/>
    <n v="1"/>
    <n v="9"/>
    <x v="19"/>
    <n v="5"/>
    <m/>
  </r>
  <r>
    <x v="0"/>
    <x v="0"/>
    <x v="1"/>
    <n v="3"/>
    <x v="2"/>
    <n v="1"/>
    <n v="10"/>
    <x v="19"/>
    <n v="5"/>
    <m/>
  </r>
  <r>
    <x v="0"/>
    <x v="0"/>
    <x v="1"/>
    <n v="4"/>
    <x v="2"/>
    <n v="2"/>
    <n v="1"/>
    <x v="19"/>
    <n v="5"/>
    <m/>
  </r>
  <r>
    <x v="0"/>
    <x v="0"/>
    <x v="1"/>
    <n v="4"/>
    <x v="2"/>
    <n v="2"/>
    <n v="2"/>
    <x v="19"/>
    <n v="5"/>
    <m/>
  </r>
  <r>
    <x v="0"/>
    <x v="0"/>
    <x v="1"/>
    <n v="4"/>
    <x v="2"/>
    <n v="2"/>
    <n v="3"/>
    <x v="19"/>
    <n v="5"/>
    <m/>
  </r>
  <r>
    <x v="0"/>
    <x v="0"/>
    <x v="1"/>
    <n v="4"/>
    <x v="2"/>
    <n v="2"/>
    <n v="4"/>
    <x v="19"/>
    <n v="6"/>
    <m/>
  </r>
  <r>
    <x v="0"/>
    <x v="0"/>
    <x v="1"/>
    <n v="4"/>
    <x v="2"/>
    <n v="2"/>
    <n v="5"/>
    <x v="19"/>
    <n v="5"/>
    <m/>
  </r>
  <r>
    <x v="0"/>
    <x v="0"/>
    <x v="1"/>
    <n v="4"/>
    <x v="2"/>
    <n v="2"/>
    <n v="6"/>
    <x v="19"/>
    <n v="4"/>
    <m/>
  </r>
  <r>
    <x v="0"/>
    <x v="0"/>
    <x v="1"/>
    <n v="4"/>
    <x v="2"/>
    <n v="2"/>
    <n v="7"/>
    <x v="19"/>
    <n v="4"/>
    <m/>
  </r>
  <r>
    <x v="0"/>
    <x v="0"/>
    <x v="1"/>
    <n v="4"/>
    <x v="2"/>
    <n v="2"/>
    <n v="8"/>
    <x v="19"/>
    <n v="5"/>
    <m/>
  </r>
  <r>
    <x v="0"/>
    <x v="0"/>
    <x v="1"/>
    <n v="4"/>
    <x v="2"/>
    <n v="2"/>
    <n v="9"/>
    <x v="19"/>
    <n v="4"/>
    <m/>
  </r>
  <r>
    <x v="0"/>
    <x v="0"/>
    <x v="1"/>
    <n v="4"/>
    <x v="2"/>
    <n v="2"/>
    <n v="10"/>
    <x v="19"/>
    <n v="5"/>
    <m/>
  </r>
  <r>
    <x v="0"/>
    <x v="0"/>
    <x v="1"/>
    <n v="5"/>
    <x v="0"/>
    <n v="2"/>
    <n v="1"/>
    <x v="19"/>
    <n v="5"/>
    <m/>
  </r>
  <r>
    <x v="0"/>
    <x v="0"/>
    <x v="1"/>
    <n v="5"/>
    <x v="0"/>
    <n v="2"/>
    <n v="2"/>
    <x v="19"/>
    <n v="5"/>
    <m/>
  </r>
  <r>
    <x v="0"/>
    <x v="0"/>
    <x v="1"/>
    <n v="5"/>
    <x v="0"/>
    <n v="2"/>
    <n v="3"/>
    <x v="19"/>
    <n v="5"/>
    <m/>
  </r>
  <r>
    <x v="0"/>
    <x v="0"/>
    <x v="1"/>
    <n v="5"/>
    <x v="0"/>
    <n v="2"/>
    <n v="4"/>
    <x v="19"/>
    <n v="5"/>
    <m/>
  </r>
  <r>
    <x v="0"/>
    <x v="0"/>
    <x v="1"/>
    <n v="5"/>
    <x v="0"/>
    <n v="2"/>
    <n v="5"/>
    <x v="19"/>
    <n v="5"/>
    <m/>
  </r>
  <r>
    <x v="0"/>
    <x v="0"/>
    <x v="1"/>
    <n v="5"/>
    <x v="0"/>
    <n v="2"/>
    <n v="6"/>
    <x v="19"/>
    <n v="4"/>
    <m/>
  </r>
  <r>
    <x v="0"/>
    <x v="0"/>
    <x v="1"/>
    <n v="5"/>
    <x v="0"/>
    <n v="2"/>
    <n v="7"/>
    <x v="19"/>
    <n v="4"/>
    <m/>
  </r>
  <r>
    <x v="0"/>
    <x v="0"/>
    <x v="1"/>
    <n v="5"/>
    <x v="0"/>
    <n v="2"/>
    <n v="8"/>
    <x v="19"/>
    <n v="4"/>
    <m/>
  </r>
  <r>
    <x v="0"/>
    <x v="0"/>
    <x v="1"/>
    <n v="5"/>
    <x v="0"/>
    <n v="2"/>
    <n v="9"/>
    <x v="19"/>
    <n v="5"/>
    <m/>
  </r>
  <r>
    <x v="0"/>
    <x v="0"/>
    <x v="1"/>
    <n v="5"/>
    <x v="0"/>
    <n v="2"/>
    <n v="10"/>
    <x v="19"/>
    <n v="5"/>
    <m/>
  </r>
  <r>
    <x v="0"/>
    <x v="0"/>
    <x v="1"/>
    <n v="6"/>
    <x v="1"/>
    <n v="2"/>
    <n v="1"/>
    <x v="19"/>
    <n v="5"/>
    <m/>
  </r>
  <r>
    <x v="0"/>
    <x v="0"/>
    <x v="1"/>
    <n v="6"/>
    <x v="1"/>
    <n v="2"/>
    <n v="2"/>
    <x v="19"/>
    <n v="5"/>
    <m/>
  </r>
  <r>
    <x v="0"/>
    <x v="0"/>
    <x v="1"/>
    <n v="6"/>
    <x v="1"/>
    <n v="2"/>
    <n v="3"/>
    <x v="19"/>
    <n v="6"/>
    <m/>
  </r>
  <r>
    <x v="0"/>
    <x v="0"/>
    <x v="1"/>
    <n v="6"/>
    <x v="1"/>
    <n v="2"/>
    <n v="4"/>
    <x v="19"/>
    <n v="5"/>
    <m/>
  </r>
  <r>
    <x v="0"/>
    <x v="0"/>
    <x v="1"/>
    <n v="6"/>
    <x v="1"/>
    <n v="2"/>
    <n v="5"/>
    <x v="19"/>
    <n v="5"/>
    <m/>
  </r>
  <r>
    <x v="0"/>
    <x v="0"/>
    <x v="1"/>
    <n v="6"/>
    <x v="1"/>
    <n v="2"/>
    <n v="6"/>
    <x v="19"/>
    <n v="5"/>
    <m/>
  </r>
  <r>
    <x v="0"/>
    <x v="0"/>
    <x v="1"/>
    <n v="6"/>
    <x v="1"/>
    <n v="2"/>
    <n v="7"/>
    <x v="19"/>
    <n v="5"/>
    <m/>
  </r>
  <r>
    <x v="0"/>
    <x v="0"/>
    <x v="1"/>
    <n v="6"/>
    <x v="1"/>
    <n v="2"/>
    <n v="8"/>
    <x v="19"/>
    <n v="5"/>
    <m/>
  </r>
  <r>
    <x v="0"/>
    <x v="0"/>
    <x v="1"/>
    <n v="6"/>
    <x v="1"/>
    <n v="2"/>
    <n v="9"/>
    <x v="19"/>
    <n v="5"/>
    <m/>
  </r>
  <r>
    <x v="0"/>
    <x v="0"/>
    <x v="1"/>
    <n v="6"/>
    <x v="1"/>
    <n v="2"/>
    <n v="10"/>
    <x v="19"/>
    <n v="5"/>
    <m/>
  </r>
  <r>
    <x v="0"/>
    <x v="0"/>
    <x v="1"/>
    <n v="7"/>
    <x v="1"/>
    <n v="3"/>
    <n v="1"/>
    <x v="19"/>
    <n v="5"/>
    <m/>
  </r>
  <r>
    <x v="0"/>
    <x v="0"/>
    <x v="1"/>
    <n v="7"/>
    <x v="1"/>
    <n v="3"/>
    <n v="2"/>
    <x v="19"/>
    <n v="5"/>
    <m/>
  </r>
  <r>
    <x v="0"/>
    <x v="0"/>
    <x v="1"/>
    <n v="7"/>
    <x v="1"/>
    <n v="3"/>
    <n v="3"/>
    <x v="19"/>
    <n v="5"/>
    <m/>
  </r>
  <r>
    <x v="0"/>
    <x v="0"/>
    <x v="1"/>
    <n v="7"/>
    <x v="1"/>
    <n v="3"/>
    <n v="4"/>
    <x v="19"/>
    <n v="5"/>
    <m/>
  </r>
  <r>
    <x v="0"/>
    <x v="0"/>
    <x v="1"/>
    <n v="7"/>
    <x v="1"/>
    <n v="3"/>
    <n v="5"/>
    <x v="19"/>
    <n v="5"/>
    <m/>
  </r>
  <r>
    <x v="0"/>
    <x v="0"/>
    <x v="1"/>
    <n v="7"/>
    <x v="1"/>
    <n v="3"/>
    <n v="6"/>
    <x v="19"/>
    <n v="5"/>
    <m/>
  </r>
  <r>
    <x v="0"/>
    <x v="0"/>
    <x v="1"/>
    <n v="7"/>
    <x v="1"/>
    <n v="3"/>
    <n v="7"/>
    <x v="19"/>
    <n v="5"/>
    <m/>
  </r>
  <r>
    <x v="0"/>
    <x v="0"/>
    <x v="1"/>
    <n v="7"/>
    <x v="1"/>
    <n v="3"/>
    <n v="8"/>
    <x v="19"/>
    <n v="5"/>
    <m/>
  </r>
  <r>
    <x v="0"/>
    <x v="0"/>
    <x v="1"/>
    <n v="7"/>
    <x v="1"/>
    <n v="3"/>
    <n v="9"/>
    <x v="19"/>
    <n v="5"/>
    <m/>
  </r>
  <r>
    <x v="0"/>
    <x v="0"/>
    <x v="1"/>
    <n v="7"/>
    <x v="1"/>
    <n v="3"/>
    <n v="10"/>
    <x v="19"/>
    <n v="5"/>
    <m/>
  </r>
  <r>
    <x v="0"/>
    <x v="0"/>
    <x v="1"/>
    <n v="8"/>
    <x v="2"/>
    <n v="3"/>
    <n v="1"/>
    <x v="19"/>
    <n v="4"/>
    <m/>
  </r>
  <r>
    <x v="0"/>
    <x v="0"/>
    <x v="1"/>
    <n v="8"/>
    <x v="2"/>
    <n v="3"/>
    <n v="2"/>
    <x v="19"/>
    <n v="4"/>
    <m/>
  </r>
  <r>
    <x v="0"/>
    <x v="0"/>
    <x v="1"/>
    <n v="8"/>
    <x v="2"/>
    <n v="3"/>
    <n v="3"/>
    <x v="19"/>
    <n v="5"/>
    <m/>
  </r>
  <r>
    <x v="0"/>
    <x v="0"/>
    <x v="1"/>
    <n v="8"/>
    <x v="2"/>
    <n v="3"/>
    <n v="4"/>
    <x v="19"/>
    <n v="5"/>
    <m/>
  </r>
  <r>
    <x v="0"/>
    <x v="0"/>
    <x v="1"/>
    <n v="8"/>
    <x v="2"/>
    <n v="3"/>
    <n v="5"/>
    <x v="19"/>
    <n v="5"/>
    <m/>
  </r>
  <r>
    <x v="0"/>
    <x v="0"/>
    <x v="1"/>
    <n v="8"/>
    <x v="2"/>
    <n v="3"/>
    <n v="6"/>
    <x v="19"/>
    <n v="5"/>
    <m/>
  </r>
  <r>
    <x v="0"/>
    <x v="0"/>
    <x v="1"/>
    <n v="8"/>
    <x v="2"/>
    <n v="3"/>
    <n v="7"/>
    <x v="19"/>
    <n v="5"/>
    <m/>
  </r>
  <r>
    <x v="0"/>
    <x v="0"/>
    <x v="1"/>
    <n v="8"/>
    <x v="2"/>
    <n v="3"/>
    <n v="8"/>
    <x v="19"/>
    <n v="5"/>
    <m/>
  </r>
  <r>
    <x v="0"/>
    <x v="0"/>
    <x v="1"/>
    <n v="8"/>
    <x v="2"/>
    <n v="3"/>
    <n v="9"/>
    <x v="19"/>
    <n v="6"/>
    <m/>
  </r>
  <r>
    <x v="0"/>
    <x v="0"/>
    <x v="1"/>
    <n v="8"/>
    <x v="2"/>
    <n v="3"/>
    <n v="10"/>
    <x v="19"/>
    <n v="5"/>
    <m/>
  </r>
  <r>
    <x v="0"/>
    <x v="0"/>
    <x v="1"/>
    <n v="9"/>
    <x v="0"/>
    <n v="3"/>
    <n v="1"/>
    <x v="19"/>
    <n v="6"/>
    <m/>
  </r>
  <r>
    <x v="0"/>
    <x v="0"/>
    <x v="1"/>
    <n v="9"/>
    <x v="0"/>
    <n v="3"/>
    <n v="2"/>
    <x v="19"/>
    <n v="6"/>
    <m/>
  </r>
  <r>
    <x v="0"/>
    <x v="0"/>
    <x v="1"/>
    <n v="9"/>
    <x v="0"/>
    <n v="3"/>
    <n v="3"/>
    <x v="19"/>
    <n v="6"/>
    <m/>
  </r>
  <r>
    <x v="0"/>
    <x v="0"/>
    <x v="1"/>
    <n v="9"/>
    <x v="0"/>
    <n v="3"/>
    <n v="4"/>
    <x v="19"/>
    <n v="5"/>
    <m/>
  </r>
  <r>
    <x v="0"/>
    <x v="0"/>
    <x v="1"/>
    <n v="9"/>
    <x v="0"/>
    <n v="3"/>
    <n v="5"/>
    <x v="19"/>
    <n v="5"/>
    <m/>
  </r>
  <r>
    <x v="0"/>
    <x v="0"/>
    <x v="1"/>
    <n v="9"/>
    <x v="0"/>
    <n v="3"/>
    <n v="6"/>
    <x v="19"/>
    <n v="6"/>
    <m/>
  </r>
  <r>
    <x v="0"/>
    <x v="0"/>
    <x v="1"/>
    <n v="9"/>
    <x v="0"/>
    <n v="3"/>
    <n v="7"/>
    <x v="19"/>
    <n v="5"/>
    <m/>
  </r>
  <r>
    <x v="0"/>
    <x v="0"/>
    <x v="1"/>
    <n v="9"/>
    <x v="0"/>
    <n v="3"/>
    <n v="8"/>
    <x v="19"/>
    <n v="5"/>
    <m/>
  </r>
  <r>
    <x v="0"/>
    <x v="0"/>
    <x v="1"/>
    <n v="9"/>
    <x v="0"/>
    <n v="3"/>
    <n v="9"/>
    <x v="19"/>
    <n v="5"/>
    <m/>
  </r>
  <r>
    <x v="0"/>
    <x v="0"/>
    <x v="1"/>
    <n v="9"/>
    <x v="0"/>
    <n v="3"/>
    <n v="10"/>
    <x v="19"/>
    <n v="5"/>
    <m/>
  </r>
  <r>
    <x v="0"/>
    <x v="0"/>
    <x v="1"/>
    <n v="1"/>
    <x v="0"/>
    <n v="1"/>
    <n v="1"/>
    <x v="20"/>
    <n v="6"/>
    <m/>
  </r>
  <r>
    <x v="0"/>
    <x v="0"/>
    <x v="1"/>
    <n v="1"/>
    <x v="0"/>
    <n v="1"/>
    <n v="2"/>
    <x v="20"/>
    <n v="7"/>
    <m/>
  </r>
  <r>
    <x v="0"/>
    <x v="0"/>
    <x v="1"/>
    <n v="1"/>
    <x v="0"/>
    <n v="1"/>
    <n v="3"/>
    <x v="20"/>
    <n v="6"/>
    <m/>
  </r>
  <r>
    <x v="0"/>
    <x v="0"/>
    <x v="1"/>
    <n v="1"/>
    <x v="0"/>
    <n v="1"/>
    <n v="4"/>
    <x v="20"/>
    <n v="5"/>
    <m/>
  </r>
  <r>
    <x v="0"/>
    <x v="0"/>
    <x v="1"/>
    <n v="1"/>
    <x v="0"/>
    <n v="1"/>
    <n v="5"/>
    <x v="20"/>
    <n v="5"/>
    <m/>
  </r>
  <r>
    <x v="0"/>
    <x v="0"/>
    <x v="1"/>
    <n v="1"/>
    <x v="0"/>
    <n v="1"/>
    <n v="6"/>
    <x v="20"/>
    <n v="5"/>
    <m/>
  </r>
  <r>
    <x v="0"/>
    <x v="0"/>
    <x v="1"/>
    <n v="1"/>
    <x v="0"/>
    <n v="1"/>
    <n v="7"/>
    <x v="20"/>
    <n v="5"/>
    <m/>
  </r>
  <r>
    <x v="0"/>
    <x v="0"/>
    <x v="1"/>
    <n v="1"/>
    <x v="0"/>
    <n v="1"/>
    <n v="8"/>
    <x v="20"/>
    <n v="5"/>
    <m/>
  </r>
  <r>
    <x v="0"/>
    <x v="0"/>
    <x v="1"/>
    <n v="1"/>
    <x v="0"/>
    <n v="1"/>
    <n v="9"/>
    <x v="20"/>
    <n v="6"/>
    <m/>
  </r>
  <r>
    <x v="0"/>
    <x v="0"/>
    <x v="1"/>
    <n v="1"/>
    <x v="0"/>
    <n v="1"/>
    <n v="10"/>
    <x v="20"/>
    <n v="5"/>
    <m/>
  </r>
  <r>
    <x v="0"/>
    <x v="0"/>
    <x v="1"/>
    <n v="2"/>
    <x v="1"/>
    <n v="1"/>
    <n v="1"/>
    <x v="20"/>
    <n v="6"/>
    <m/>
  </r>
  <r>
    <x v="0"/>
    <x v="0"/>
    <x v="1"/>
    <n v="2"/>
    <x v="1"/>
    <n v="1"/>
    <n v="2"/>
    <x v="20"/>
    <n v="5"/>
    <m/>
  </r>
  <r>
    <x v="0"/>
    <x v="0"/>
    <x v="1"/>
    <n v="2"/>
    <x v="1"/>
    <n v="1"/>
    <n v="3"/>
    <x v="20"/>
    <n v="6"/>
    <m/>
  </r>
  <r>
    <x v="0"/>
    <x v="0"/>
    <x v="1"/>
    <n v="2"/>
    <x v="1"/>
    <n v="1"/>
    <n v="4"/>
    <x v="20"/>
    <n v="6"/>
    <m/>
  </r>
  <r>
    <x v="0"/>
    <x v="0"/>
    <x v="1"/>
    <n v="2"/>
    <x v="1"/>
    <n v="1"/>
    <n v="5"/>
    <x v="20"/>
    <n v="6"/>
    <m/>
  </r>
  <r>
    <x v="0"/>
    <x v="0"/>
    <x v="1"/>
    <n v="2"/>
    <x v="1"/>
    <n v="1"/>
    <n v="6"/>
    <x v="20"/>
    <n v="6"/>
    <m/>
  </r>
  <r>
    <x v="0"/>
    <x v="0"/>
    <x v="1"/>
    <n v="2"/>
    <x v="1"/>
    <n v="1"/>
    <n v="7"/>
    <x v="20"/>
    <n v="6"/>
    <m/>
  </r>
  <r>
    <x v="0"/>
    <x v="0"/>
    <x v="1"/>
    <n v="2"/>
    <x v="1"/>
    <n v="1"/>
    <n v="8"/>
    <x v="20"/>
    <n v="6"/>
    <m/>
  </r>
  <r>
    <x v="0"/>
    <x v="0"/>
    <x v="1"/>
    <n v="2"/>
    <x v="1"/>
    <n v="1"/>
    <n v="9"/>
    <x v="20"/>
    <n v="6"/>
    <m/>
  </r>
  <r>
    <x v="0"/>
    <x v="0"/>
    <x v="1"/>
    <n v="2"/>
    <x v="1"/>
    <n v="1"/>
    <n v="10"/>
    <x v="20"/>
    <n v="5"/>
    <m/>
  </r>
  <r>
    <x v="0"/>
    <x v="0"/>
    <x v="1"/>
    <n v="3"/>
    <x v="2"/>
    <n v="1"/>
    <n v="1"/>
    <x v="20"/>
    <n v="6"/>
    <m/>
  </r>
  <r>
    <x v="0"/>
    <x v="0"/>
    <x v="1"/>
    <n v="3"/>
    <x v="2"/>
    <n v="1"/>
    <n v="2"/>
    <x v="20"/>
    <n v="6"/>
    <m/>
  </r>
  <r>
    <x v="0"/>
    <x v="0"/>
    <x v="1"/>
    <n v="3"/>
    <x v="2"/>
    <n v="1"/>
    <n v="3"/>
    <x v="20"/>
    <n v="7"/>
    <m/>
  </r>
  <r>
    <x v="0"/>
    <x v="0"/>
    <x v="1"/>
    <n v="3"/>
    <x v="2"/>
    <n v="1"/>
    <n v="4"/>
    <x v="20"/>
    <n v="6"/>
    <m/>
  </r>
  <r>
    <x v="0"/>
    <x v="0"/>
    <x v="1"/>
    <n v="3"/>
    <x v="2"/>
    <n v="1"/>
    <n v="5"/>
    <x v="20"/>
    <n v="6"/>
    <m/>
  </r>
  <r>
    <x v="0"/>
    <x v="0"/>
    <x v="1"/>
    <n v="3"/>
    <x v="2"/>
    <n v="1"/>
    <n v="6"/>
    <x v="20"/>
    <n v="6"/>
    <m/>
  </r>
  <r>
    <x v="0"/>
    <x v="0"/>
    <x v="1"/>
    <n v="3"/>
    <x v="2"/>
    <n v="1"/>
    <n v="7"/>
    <x v="20"/>
    <n v="6"/>
    <m/>
  </r>
  <r>
    <x v="0"/>
    <x v="0"/>
    <x v="1"/>
    <n v="3"/>
    <x v="2"/>
    <n v="1"/>
    <n v="8"/>
    <x v="20"/>
    <n v="5"/>
    <m/>
  </r>
  <r>
    <x v="0"/>
    <x v="0"/>
    <x v="1"/>
    <n v="3"/>
    <x v="2"/>
    <n v="1"/>
    <n v="9"/>
    <x v="20"/>
    <n v="6"/>
    <m/>
  </r>
  <r>
    <x v="0"/>
    <x v="0"/>
    <x v="1"/>
    <n v="3"/>
    <x v="2"/>
    <n v="1"/>
    <n v="10"/>
    <x v="20"/>
    <n v="6"/>
    <m/>
  </r>
  <r>
    <x v="0"/>
    <x v="0"/>
    <x v="1"/>
    <n v="4"/>
    <x v="2"/>
    <n v="2"/>
    <n v="1"/>
    <x v="20"/>
    <n v="6"/>
    <m/>
  </r>
  <r>
    <x v="0"/>
    <x v="0"/>
    <x v="1"/>
    <n v="4"/>
    <x v="2"/>
    <n v="2"/>
    <n v="2"/>
    <x v="20"/>
    <n v="6"/>
    <m/>
  </r>
  <r>
    <x v="0"/>
    <x v="0"/>
    <x v="1"/>
    <n v="4"/>
    <x v="2"/>
    <n v="2"/>
    <n v="3"/>
    <x v="20"/>
    <n v="6"/>
    <m/>
  </r>
  <r>
    <x v="0"/>
    <x v="0"/>
    <x v="1"/>
    <n v="4"/>
    <x v="2"/>
    <n v="2"/>
    <n v="4"/>
    <x v="20"/>
    <n v="6"/>
    <m/>
  </r>
  <r>
    <x v="0"/>
    <x v="0"/>
    <x v="1"/>
    <n v="4"/>
    <x v="2"/>
    <n v="2"/>
    <n v="5"/>
    <x v="20"/>
    <n v="6"/>
    <m/>
  </r>
  <r>
    <x v="0"/>
    <x v="0"/>
    <x v="1"/>
    <n v="4"/>
    <x v="2"/>
    <n v="2"/>
    <n v="6"/>
    <x v="20"/>
    <n v="4"/>
    <m/>
  </r>
  <r>
    <x v="0"/>
    <x v="0"/>
    <x v="1"/>
    <n v="4"/>
    <x v="2"/>
    <n v="2"/>
    <n v="7"/>
    <x v="20"/>
    <n v="5"/>
    <m/>
  </r>
  <r>
    <x v="0"/>
    <x v="0"/>
    <x v="1"/>
    <n v="4"/>
    <x v="2"/>
    <n v="2"/>
    <n v="8"/>
    <x v="20"/>
    <n v="5"/>
    <m/>
  </r>
  <r>
    <x v="0"/>
    <x v="0"/>
    <x v="1"/>
    <n v="4"/>
    <x v="2"/>
    <n v="2"/>
    <n v="9"/>
    <x v="20"/>
    <n v="6"/>
    <m/>
  </r>
  <r>
    <x v="0"/>
    <x v="0"/>
    <x v="1"/>
    <n v="4"/>
    <x v="2"/>
    <n v="2"/>
    <n v="10"/>
    <x v="20"/>
    <n v="5"/>
    <m/>
  </r>
  <r>
    <x v="0"/>
    <x v="0"/>
    <x v="1"/>
    <n v="5"/>
    <x v="0"/>
    <n v="2"/>
    <n v="1"/>
    <x v="20"/>
    <n v="5"/>
    <m/>
  </r>
  <r>
    <x v="0"/>
    <x v="0"/>
    <x v="1"/>
    <n v="5"/>
    <x v="0"/>
    <n v="2"/>
    <n v="2"/>
    <x v="20"/>
    <n v="6"/>
    <m/>
  </r>
  <r>
    <x v="0"/>
    <x v="0"/>
    <x v="1"/>
    <n v="5"/>
    <x v="0"/>
    <n v="2"/>
    <n v="3"/>
    <x v="20"/>
    <n v="6"/>
    <m/>
  </r>
  <r>
    <x v="0"/>
    <x v="0"/>
    <x v="1"/>
    <n v="5"/>
    <x v="0"/>
    <n v="2"/>
    <n v="4"/>
    <x v="20"/>
    <n v="6"/>
    <m/>
  </r>
  <r>
    <x v="0"/>
    <x v="0"/>
    <x v="1"/>
    <n v="5"/>
    <x v="0"/>
    <n v="2"/>
    <n v="5"/>
    <x v="20"/>
    <n v="5"/>
    <m/>
  </r>
  <r>
    <x v="0"/>
    <x v="0"/>
    <x v="1"/>
    <n v="5"/>
    <x v="0"/>
    <n v="2"/>
    <n v="6"/>
    <x v="20"/>
    <n v="5"/>
    <m/>
  </r>
  <r>
    <x v="0"/>
    <x v="0"/>
    <x v="1"/>
    <n v="5"/>
    <x v="0"/>
    <n v="2"/>
    <n v="7"/>
    <x v="20"/>
    <n v="5"/>
    <m/>
  </r>
  <r>
    <x v="0"/>
    <x v="0"/>
    <x v="1"/>
    <n v="5"/>
    <x v="0"/>
    <n v="2"/>
    <n v="8"/>
    <x v="20"/>
    <n v="6"/>
    <m/>
  </r>
  <r>
    <x v="0"/>
    <x v="0"/>
    <x v="1"/>
    <n v="5"/>
    <x v="0"/>
    <n v="2"/>
    <n v="9"/>
    <x v="20"/>
    <n v="5"/>
    <m/>
  </r>
  <r>
    <x v="0"/>
    <x v="0"/>
    <x v="1"/>
    <n v="5"/>
    <x v="0"/>
    <n v="2"/>
    <n v="10"/>
    <x v="20"/>
    <n v="6"/>
    <m/>
  </r>
  <r>
    <x v="0"/>
    <x v="0"/>
    <x v="1"/>
    <n v="6"/>
    <x v="1"/>
    <n v="2"/>
    <n v="1"/>
    <x v="20"/>
    <n v="5"/>
    <m/>
  </r>
  <r>
    <x v="0"/>
    <x v="0"/>
    <x v="1"/>
    <n v="6"/>
    <x v="1"/>
    <n v="2"/>
    <n v="2"/>
    <x v="20"/>
    <n v="6"/>
    <m/>
  </r>
  <r>
    <x v="0"/>
    <x v="0"/>
    <x v="1"/>
    <n v="6"/>
    <x v="1"/>
    <n v="2"/>
    <n v="3"/>
    <x v="20"/>
    <n v="6"/>
    <m/>
  </r>
  <r>
    <x v="0"/>
    <x v="0"/>
    <x v="1"/>
    <n v="6"/>
    <x v="1"/>
    <n v="2"/>
    <n v="4"/>
    <x v="20"/>
    <n v="6"/>
    <m/>
  </r>
  <r>
    <x v="0"/>
    <x v="0"/>
    <x v="1"/>
    <n v="6"/>
    <x v="1"/>
    <n v="2"/>
    <n v="5"/>
    <x v="20"/>
    <n v="6"/>
    <m/>
  </r>
  <r>
    <x v="0"/>
    <x v="0"/>
    <x v="1"/>
    <n v="6"/>
    <x v="1"/>
    <n v="2"/>
    <n v="6"/>
    <x v="20"/>
    <n v="6"/>
    <m/>
  </r>
  <r>
    <x v="0"/>
    <x v="0"/>
    <x v="1"/>
    <n v="6"/>
    <x v="1"/>
    <n v="2"/>
    <n v="7"/>
    <x v="20"/>
    <n v="6"/>
    <m/>
  </r>
  <r>
    <x v="0"/>
    <x v="0"/>
    <x v="1"/>
    <n v="6"/>
    <x v="1"/>
    <n v="2"/>
    <n v="8"/>
    <x v="20"/>
    <n v="6"/>
    <m/>
  </r>
  <r>
    <x v="0"/>
    <x v="0"/>
    <x v="1"/>
    <n v="6"/>
    <x v="1"/>
    <n v="2"/>
    <n v="9"/>
    <x v="20"/>
    <n v="6"/>
    <m/>
  </r>
  <r>
    <x v="0"/>
    <x v="0"/>
    <x v="1"/>
    <n v="6"/>
    <x v="1"/>
    <n v="2"/>
    <n v="10"/>
    <x v="20"/>
    <n v="5"/>
    <m/>
  </r>
  <r>
    <x v="0"/>
    <x v="0"/>
    <x v="1"/>
    <n v="7"/>
    <x v="1"/>
    <n v="3"/>
    <n v="1"/>
    <x v="20"/>
    <n v="6"/>
    <m/>
  </r>
  <r>
    <x v="0"/>
    <x v="0"/>
    <x v="1"/>
    <n v="7"/>
    <x v="1"/>
    <n v="3"/>
    <n v="2"/>
    <x v="20"/>
    <n v="6"/>
    <m/>
  </r>
  <r>
    <x v="0"/>
    <x v="0"/>
    <x v="1"/>
    <n v="7"/>
    <x v="1"/>
    <n v="3"/>
    <n v="3"/>
    <x v="20"/>
    <n v="6"/>
    <m/>
  </r>
  <r>
    <x v="0"/>
    <x v="0"/>
    <x v="1"/>
    <n v="7"/>
    <x v="1"/>
    <n v="3"/>
    <n v="4"/>
    <x v="20"/>
    <n v="6"/>
    <m/>
  </r>
  <r>
    <x v="0"/>
    <x v="0"/>
    <x v="1"/>
    <n v="7"/>
    <x v="1"/>
    <n v="3"/>
    <n v="5"/>
    <x v="20"/>
    <n v="5"/>
    <m/>
  </r>
  <r>
    <x v="0"/>
    <x v="0"/>
    <x v="1"/>
    <n v="7"/>
    <x v="1"/>
    <n v="3"/>
    <n v="6"/>
    <x v="20"/>
    <n v="5"/>
    <m/>
  </r>
  <r>
    <x v="0"/>
    <x v="0"/>
    <x v="1"/>
    <n v="7"/>
    <x v="1"/>
    <n v="3"/>
    <n v="7"/>
    <x v="20"/>
    <n v="6"/>
    <m/>
  </r>
  <r>
    <x v="0"/>
    <x v="0"/>
    <x v="1"/>
    <n v="7"/>
    <x v="1"/>
    <n v="3"/>
    <n v="8"/>
    <x v="20"/>
    <n v="6"/>
    <m/>
  </r>
  <r>
    <x v="0"/>
    <x v="0"/>
    <x v="1"/>
    <n v="7"/>
    <x v="1"/>
    <n v="3"/>
    <n v="9"/>
    <x v="20"/>
    <n v="6"/>
    <m/>
  </r>
  <r>
    <x v="0"/>
    <x v="0"/>
    <x v="1"/>
    <n v="7"/>
    <x v="1"/>
    <n v="3"/>
    <n v="10"/>
    <x v="20"/>
    <n v="6"/>
    <m/>
  </r>
  <r>
    <x v="0"/>
    <x v="0"/>
    <x v="1"/>
    <n v="8"/>
    <x v="2"/>
    <n v="3"/>
    <n v="1"/>
    <x v="20"/>
    <n v="6"/>
    <m/>
  </r>
  <r>
    <x v="0"/>
    <x v="0"/>
    <x v="1"/>
    <n v="8"/>
    <x v="2"/>
    <n v="3"/>
    <n v="2"/>
    <x v="20"/>
    <n v="6"/>
    <m/>
  </r>
  <r>
    <x v="0"/>
    <x v="0"/>
    <x v="1"/>
    <n v="8"/>
    <x v="2"/>
    <n v="3"/>
    <n v="3"/>
    <x v="20"/>
    <n v="5"/>
    <m/>
  </r>
  <r>
    <x v="0"/>
    <x v="0"/>
    <x v="1"/>
    <n v="8"/>
    <x v="2"/>
    <n v="3"/>
    <n v="4"/>
    <x v="20"/>
    <n v="5"/>
    <m/>
  </r>
  <r>
    <x v="0"/>
    <x v="0"/>
    <x v="1"/>
    <n v="8"/>
    <x v="2"/>
    <n v="3"/>
    <n v="5"/>
    <x v="20"/>
    <n v="6"/>
    <m/>
  </r>
  <r>
    <x v="0"/>
    <x v="0"/>
    <x v="1"/>
    <n v="8"/>
    <x v="2"/>
    <n v="3"/>
    <n v="6"/>
    <x v="20"/>
    <n v="5"/>
    <m/>
  </r>
  <r>
    <x v="0"/>
    <x v="0"/>
    <x v="1"/>
    <n v="8"/>
    <x v="2"/>
    <n v="3"/>
    <n v="7"/>
    <x v="20"/>
    <n v="6"/>
    <m/>
  </r>
  <r>
    <x v="0"/>
    <x v="0"/>
    <x v="1"/>
    <n v="8"/>
    <x v="2"/>
    <n v="3"/>
    <n v="8"/>
    <x v="20"/>
    <n v="6"/>
    <m/>
  </r>
  <r>
    <x v="0"/>
    <x v="0"/>
    <x v="1"/>
    <n v="8"/>
    <x v="2"/>
    <n v="3"/>
    <n v="9"/>
    <x v="20"/>
    <n v="6"/>
    <m/>
  </r>
  <r>
    <x v="0"/>
    <x v="0"/>
    <x v="1"/>
    <n v="8"/>
    <x v="2"/>
    <n v="3"/>
    <n v="10"/>
    <x v="20"/>
    <n v="5"/>
    <m/>
  </r>
  <r>
    <x v="0"/>
    <x v="0"/>
    <x v="1"/>
    <n v="9"/>
    <x v="0"/>
    <n v="3"/>
    <n v="1"/>
    <x v="20"/>
    <n v="6"/>
    <m/>
  </r>
  <r>
    <x v="0"/>
    <x v="0"/>
    <x v="1"/>
    <n v="9"/>
    <x v="0"/>
    <n v="3"/>
    <n v="2"/>
    <x v="20"/>
    <n v="6"/>
    <m/>
  </r>
  <r>
    <x v="0"/>
    <x v="0"/>
    <x v="1"/>
    <n v="9"/>
    <x v="0"/>
    <n v="3"/>
    <n v="3"/>
    <x v="20"/>
    <n v="6"/>
    <m/>
  </r>
  <r>
    <x v="0"/>
    <x v="0"/>
    <x v="1"/>
    <n v="9"/>
    <x v="0"/>
    <n v="3"/>
    <n v="4"/>
    <x v="20"/>
    <n v="6"/>
    <m/>
  </r>
  <r>
    <x v="0"/>
    <x v="0"/>
    <x v="1"/>
    <n v="9"/>
    <x v="0"/>
    <n v="3"/>
    <n v="5"/>
    <x v="20"/>
    <n v="6"/>
    <m/>
  </r>
  <r>
    <x v="0"/>
    <x v="0"/>
    <x v="1"/>
    <n v="9"/>
    <x v="0"/>
    <n v="3"/>
    <n v="6"/>
    <x v="20"/>
    <n v="6"/>
    <m/>
  </r>
  <r>
    <x v="0"/>
    <x v="0"/>
    <x v="1"/>
    <n v="9"/>
    <x v="0"/>
    <n v="3"/>
    <n v="7"/>
    <x v="20"/>
    <n v="6"/>
    <m/>
  </r>
  <r>
    <x v="0"/>
    <x v="0"/>
    <x v="1"/>
    <n v="9"/>
    <x v="0"/>
    <n v="3"/>
    <n v="8"/>
    <x v="20"/>
    <n v="6"/>
    <m/>
  </r>
  <r>
    <x v="0"/>
    <x v="0"/>
    <x v="1"/>
    <n v="9"/>
    <x v="0"/>
    <n v="3"/>
    <n v="9"/>
    <x v="20"/>
    <n v="6"/>
    <m/>
  </r>
  <r>
    <x v="0"/>
    <x v="0"/>
    <x v="1"/>
    <n v="9"/>
    <x v="0"/>
    <n v="3"/>
    <n v="10"/>
    <x v="20"/>
    <n v="6"/>
    <m/>
  </r>
  <r>
    <x v="0"/>
    <x v="0"/>
    <x v="1"/>
    <n v="1"/>
    <x v="0"/>
    <n v="1"/>
    <n v="1"/>
    <x v="21"/>
    <n v="7"/>
    <m/>
  </r>
  <r>
    <x v="0"/>
    <x v="0"/>
    <x v="1"/>
    <n v="1"/>
    <x v="0"/>
    <n v="1"/>
    <n v="2"/>
    <x v="21"/>
    <n v="8"/>
    <m/>
  </r>
  <r>
    <x v="0"/>
    <x v="0"/>
    <x v="1"/>
    <n v="1"/>
    <x v="0"/>
    <n v="1"/>
    <n v="3"/>
    <x v="21"/>
    <n v="7"/>
    <m/>
  </r>
  <r>
    <x v="0"/>
    <x v="0"/>
    <x v="1"/>
    <n v="1"/>
    <x v="0"/>
    <n v="1"/>
    <n v="4"/>
    <x v="21"/>
    <n v="6"/>
    <m/>
  </r>
  <r>
    <x v="0"/>
    <x v="0"/>
    <x v="1"/>
    <n v="1"/>
    <x v="0"/>
    <n v="1"/>
    <n v="5"/>
    <x v="21"/>
    <n v="5"/>
    <m/>
  </r>
  <r>
    <x v="0"/>
    <x v="0"/>
    <x v="1"/>
    <n v="1"/>
    <x v="0"/>
    <n v="1"/>
    <n v="6"/>
    <x v="21"/>
    <n v="7"/>
    <m/>
  </r>
  <r>
    <x v="0"/>
    <x v="0"/>
    <x v="1"/>
    <n v="1"/>
    <x v="0"/>
    <n v="1"/>
    <n v="7"/>
    <x v="21"/>
    <n v="8"/>
    <m/>
  </r>
  <r>
    <x v="0"/>
    <x v="0"/>
    <x v="1"/>
    <n v="1"/>
    <x v="0"/>
    <n v="1"/>
    <n v="8"/>
    <x v="21"/>
    <n v="6"/>
    <m/>
  </r>
  <r>
    <x v="0"/>
    <x v="0"/>
    <x v="1"/>
    <n v="1"/>
    <x v="0"/>
    <n v="1"/>
    <n v="9"/>
    <x v="21"/>
    <n v="7"/>
    <m/>
  </r>
  <r>
    <x v="0"/>
    <x v="0"/>
    <x v="1"/>
    <n v="1"/>
    <x v="0"/>
    <n v="1"/>
    <n v="10"/>
    <x v="21"/>
    <n v="7"/>
    <m/>
  </r>
  <r>
    <x v="0"/>
    <x v="0"/>
    <x v="1"/>
    <n v="2"/>
    <x v="1"/>
    <n v="1"/>
    <n v="1"/>
    <x v="21"/>
    <n v="8"/>
    <m/>
  </r>
  <r>
    <x v="0"/>
    <x v="0"/>
    <x v="1"/>
    <n v="2"/>
    <x v="1"/>
    <n v="1"/>
    <n v="2"/>
    <x v="21"/>
    <n v="7"/>
    <m/>
  </r>
  <r>
    <x v="0"/>
    <x v="0"/>
    <x v="1"/>
    <n v="2"/>
    <x v="1"/>
    <n v="1"/>
    <n v="3"/>
    <x v="21"/>
    <n v="7"/>
    <m/>
  </r>
  <r>
    <x v="0"/>
    <x v="0"/>
    <x v="1"/>
    <n v="2"/>
    <x v="1"/>
    <n v="1"/>
    <n v="4"/>
    <x v="21"/>
    <n v="8"/>
    <m/>
  </r>
  <r>
    <x v="0"/>
    <x v="0"/>
    <x v="1"/>
    <n v="2"/>
    <x v="1"/>
    <n v="1"/>
    <n v="5"/>
    <x v="21"/>
    <n v="7"/>
    <m/>
  </r>
  <r>
    <x v="0"/>
    <x v="0"/>
    <x v="1"/>
    <n v="2"/>
    <x v="1"/>
    <n v="1"/>
    <n v="6"/>
    <x v="21"/>
    <n v="8"/>
    <m/>
  </r>
  <r>
    <x v="0"/>
    <x v="0"/>
    <x v="1"/>
    <n v="2"/>
    <x v="1"/>
    <n v="1"/>
    <n v="7"/>
    <x v="21"/>
    <n v="8"/>
    <m/>
  </r>
  <r>
    <x v="0"/>
    <x v="0"/>
    <x v="1"/>
    <n v="2"/>
    <x v="1"/>
    <n v="1"/>
    <n v="8"/>
    <x v="21"/>
    <n v="8"/>
    <m/>
  </r>
  <r>
    <x v="0"/>
    <x v="0"/>
    <x v="1"/>
    <n v="2"/>
    <x v="1"/>
    <n v="1"/>
    <n v="9"/>
    <x v="21"/>
    <n v="8"/>
    <m/>
  </r>
  <r>
    <x v="0"/>
    <x v="0"/>
    <x v="1"/>
    <n v="2"/>
    <x v="1"/>
    <n v="1"/>
    <n v="10"/>
    <x v="21"/>
    <n v="7"/>
    <m/>
  </r>
  <r>
    <x v="0"/>
    <x v="0"/>
    <x v="1"/>
    <n v="3"/>
    <x v="2"/>
    <n v="1"/>
    <n v="1"/>
    <x v="21"/>
    <n v="8"/>
    <m/>
  </r>
  <r>
    <x v="0"/>
    <x v="0"/>
    <x v="1"/>
    <n v="3"/>
    <x v="2"/>
    <n v="1"/>
    <n v="2"/>
    <x v="21"/>
    <n v="8"/>
    <m/>
  </r>
  <r>
    <x v="0"/>
    <x v="0"/>
    <x v="1"/>
    <n v="3"/>
    <x v="2"/>
    <n v="1"/>
    <n v="3"/>
    <x v="21"/>
    <n v="8"/>
    <m/>
  </r>
  <r>
    <x v="0"/>
    <x v="0"/>
    <x v="1"/>
    <n v="3"/>
    <x v="2"/>
    <n v="1"/>
    <n v="4"/>
    <x v="21"/>
    <n v="7"/>
    <m/>
  </r>
  <r>
    <x v="0"/>
    <x v="0"/>
    <x v="1"/>
    <n v="3"/>
    <x v="2"/>
    <n v="1"/>
    <n v="5"/>
    <x v="21"/>
    <n v="8"/>
    <m/>
  </r>
  <r>
    <x v="0"/>
    <x v="0"/>
    <x v="1"/>
    <n v="3"/>
    <x v="2"/>
    <n v="1"/>
    <n v="6"/>
    <x v="21"/>
    <n v="7"/>
    <m/>
  </r>
  <r>
    <x v="0"/>
    <x v="0"/>
    <x v="1"/>
    <n v="3"/>
    <x v="2"/>
    <n v="1"/>
    <n v="7"/>
    <x v="21"/>
    <n v="8"/>
    <m/>
  </r>
  <r>
    <x v="0"/>
    <x v="0"/>
    <x v="1"/>
    <n v="3"/>
    <x v="2"/>
    <n v="1"/>
    <n v="8"/>
    <x v="21"/>
    <n v="6"/>
    <m/>
  </r>
  <r>
    <x v="0"/>
    <x v="0"/>
    <x v="1"/>
    <n v="3"/>
    <x v="2"/>
    <n v="1"/>
    <n v="9"/>
    <x v="21"/>
    <n v="8"/>
    <m/>
  </r>
  <r>
    <x v="0"/>
    <x v="0"/>
    <x v="1"/>
    <n v="3"/>
    <x v="2"/>
    <n v="1"/>
    <n v="10"/>
    <x v="21"/>
    <n v="8"/>
    <m/>
  </r>
  <r>
    <x v="0"/>
    <x v="0"/>
    <x v="1"/>
    <n v="4"/>
    <x v="2"/>
    <n v="2"/>
    <n v="1"/>
    <x v="21"/>
    <n v="7"/>
    <m/>
  </r>
  <r>
    <x v="0"/>
    <x v="0"/>
    <x v="1"/>
    <n v="4"/>
    <x v="2"/>
    <n v="2"/>
    <n v="2"/>
    <x v="21"/>
    <n v="7"/>
    <m/>
  </r>
  <r>
    <x v="0"/>
    <x v="0"/>
    <x v="1"/>
    <n v="4"/>
    <x v="2"/>
    <n v="2"/>
    <n v="3"/>
    <x v="21"/>
    <n v="7"/>
    <m/>
  </r>
  <r>
    <x v="0"/>
    <x v="0"/>
    <x v="1"/>
    <n v="4"/>
    <x v="2"/>
    <n v="2"/>
    <n v="4"/>
    <x v="21"/>
    <n v="8"/>
    <m/>
  </r>
  <r>
    <x v="0"/>
    <x v="0"/>
    <x v="1"/>
    <n v="4"/>
    <x v="2"/>
    <n v="2"/>
    <n v="5"/>
    <x v="21"/>
    <n v="7"/>
    <m/>
  </r>
  <r>
    <x v="0"/>
    <x v="0"/>
    <x v="1"/>
    <n v="4"/>
    <x v="2"/>
    <n v="2"/>
    <n v="6"/>
    <x v="21"/>
    <n v="5"/>
    <m/>
  </r>
  <r>
    <x v="0"/>
    <x v="0"/>
    <x v="1"/>
    <n v="4"/>
    <x v="2"/>
    <n v="2"/>
    <n v="7"/>
    <x v="21"/>
    <n v="6"/>
    <m/>
  </r>
  <r>
    <x v="0"/>
    <x v="0"/>
    <x v="1"/>
    <n v="4"/>
    <x v="2"/>
    <n v="2"/>
    <n v="8"/>
    <x v="21"/>
    <n v="6"/>
    <m/>
  </r>
  <r>
    <x v="0"/>
    <x v="0"/>
    <x v="1"/>
    <n v="4"/>
    <x v="2"/>
    <n v="2"/>
    <n v="9"/>
    <x v="21"/>
    <n v="7"/>
    <m/>
  </r>
  <r>
    <x v="0"/>
    <x v="0"/>
    <x v="1"/>
    <n v="4"/>
    <x v="2"/>
    <n v="2"/>
    <n v="10"/>
    <x v="21"/>
    <n v="7"/>
    <m/>
  </r>
  <r>
    <x v="0"/>
    <x v="0"/>
    <x v="1"/>
    <n v="5"/>
    <x v="0"/>
    <n v="2"/>
    <n v="1"/>
    <x v="21"/>
    <n v="7"/>
    <m/>
  </r>
  <r>
    <x v="0"/>
    <x v="0"/>
    <x v="1"/>
    <n v="5"/>
    <x v="0"/>
    <n v="2"/>
    <n v="2"/>
    <x v="21"/>
    <n v="7"/>
    <m/>
  </r>
  <r>
    <x v="0"/>
    <x v="0"/>
    <x v="1"/>
    <n v="5"/>
    <x v="0"/>
    <n v="2"/>
    <n v="3"/>
    <x v="21"/>
    <n v="7"/>
    <m/>
  </r>
  <r>
    <x v="0"/>
    <x v="0"/>
    <x v="1"/>
    <n v="5"/>
    <x v="0"/>
    <n v="2"/>
    <n v="4"/>
    <x v="21"/>
    <n v="7"/>
    <m/>
  </r>
  <r>
    <x v="0"/>
    <x v="0"/>
    <x v="1"/>
    <n v="5"/>
    <x v="0"/>
    <n v="2"/>
    <n v="5"/>
    <x v="21"/>
    <n v="6"/>
    <m/>
  </r>
  <r>
    <x v="0"/>
    <x v="0"/>
    <x v="1"/>
    <n v="5"/>
    <x v="0"/>
    <n v="2"/>
    <n v="6"/>
    <x v="21"/>
    <n v="6"/>
    <m/>
  </r>
  <r>
    <x v="0"/>
    <x v="0"/>
    <x v="1"/>
    <n v="5"/>
    <x v="0"/>
    <n v="2"/>
    <n v="7"/>
    <x v="21"/>
    <n v="6"/>
    <m/>
  </r>
  <r>
    <x v="0"/>
    <x v="0"/>
    <x v="1"/>
    <n v="5"/>
    <x v="0"/>
    <n v="2"/>
    <n v="8"/>
    <x v="21"/>
    <n v="7"/>
    <m/>
  </r>
  <r>
    <x v="0"/>
    <x v="0"/>
    <x v="1"/>
    <n v="5"/>
    <x v="0"/>
    <n v="2"/>
    <n v="9"/>
    <x v="21"/>
    <n v="7"/>
    <m/>
  </r>
  <r>
    <x v="0"/>
    <x v="0"/>
    <x v="1"/>
    <n v="5"/>
    <x v="0"/>
    <n v="2"/>
    <n v="10"/>
    <x v="21"/>
    <n v="8"/>
    <m/>
  </r>
  <r>
    <x v="0"/>
    <x v="0"/>
    <x v="1"/>
    <n v="6"/>
    <x v="1"/>
    <n v="2"/>
    <n v="1"/>
    <x v="21"/>
    <n v="7"/>
    <m/>
  </r>
  <r>
    <x v="0"/>
    <x v="0"/>
    <x v="1"/>
    <n v="6"/>
    <x v="1"/>
    <n v="2"/>
    <n v="2"/>
    <x v="21"/>
    <n v="8"/>
    <m/>
  </r>
  <r>
    <x v="0"/>
    <x v="0"/>
    <x v="1"/>
    <n v="6"/>
    <x v="1"/>
    <n v="2"/>
    <n v="3"/>
    <x v="21"/>
    <n v="8"/>
    <m/>
  </r>
  <r>
    <x v="0"/>
    <x v="0"/>
    <x v="1"/>
    <n v="6"/>
    <x v="1"/>
    <n v="2"/>
    <n v="4"/>
    <x v="21"/>
    <n v="6"/>
    <m/>
  </r>
  <r>
    <x v="0"/>
    <x v="0"/>
    <x v="1"/>
    <n v="6"/>
    <x v="1"/>
    <n v="2"/>
    <n v="5"/>
    <x v="21"/>
    <n v="7"/>
    <m/>
  </r>
  <r>
    <x v="0"/>
    <x v="0"/>
    <x v="1"/>
    <n v="6"/>
    <x v="1"/>
    <n v="2"/>
    <n v="6"/>
    <x v="21"/>
    <n v="8"/>
    <m/>
  </r>
  <r>
    <x v="0"/>
    <x v="0"/>
    <x v="1"/>
    <n v="6"/>
    <x v="1"/>
    <n v="2"/>
    <n v="7"/>
    <x v="21"/>
    <n v="8"/>
    <m/>
  </r>
  <r>
    <x v="0"/>
    <x v="0"/>
    <x v="1"/>
    <n v="6"/>
    <x v="1"/>
    <n v="2"/>
    <n v="8"/>
    <x v="21"/>
    <n v="8"/>
    <m/>
  </r>
  <r>
    <x v="0"/>
    <x v="0"/>
    <x v="1"/>
    <n v="6"/>
    <x v="1"/>
    <n v="2"/>
    <n v="9"/>
    <x v="21"/>
    <n v="8"/>
    <m/>
  </r>
  <r>
    <x v="0"/>
    <x v="0"/>
    <x v="1"/>
    <n v="6"/>
    <x v="1"/>
    <n v="2"/>
    <n v="10"/>
    <x v="21"/>
    <n v="7"/>
    <m/>
  </r>
  <r>
    <x v="0"/>
    <x v="0"/>
    <x v="1"/>
    <n v="7"/>
    <x v="1"/>
    <n v="3"/>
    <n v="1"/>
    <x v="21"/>
    <n v="7"/>
    <m/>
  </r>
  <r>
    <x v="0"/>
    <x v="0"/>
    <x v="1"/>
    <n v="7"/>
    <x v="1"/>
    <n v="3"/>
    <n v="2"/>
    <x v="21"/>
    <n v="7"/>
    <m/>
  </r>
  <r>
    <x v="0"/>
    <x v="0"/>
    <x v="1"/>
    <n v="7"/>
    <x v="1"/>
    <n v="3"/>
    <n v="3"/>
    <x v="21"/>
    <n v="8"/>
    <m/>
  </r>
  <r>
    <x v="0"/>
    <x v="0"/>
    <x v="1"/>
    <n v="7"/>
    <x v="1"/>
    <n v="3"/>
    <n v="4"/>
    <x v="21"/>
    <n v="7"/>
    <m/>
  </r>
  <r>
    <x v="0"/>
    <x v="0"/>
    <x v="1"/>
    <n v="7"/>
    <x v="1"/>
    <n v="3"/>
    <n v="5"/>
    <x v="21"/>
    <n v="6"/>
    <m/>
  </r>
  <r>
    <x v="0"/>
    <x v="0"/>
    <x v="1"/>
    <n v="7"/>
    <x v="1"/>
    <n v="3"/>
    <n v="6"/>
    <x v="21"/>
    <n v="7"/>
    <m/>
  </r>
  <r>
    <x v="0"/>
    <x v="0"/>
    <x v="1"/>
    <n v="7"/>
    <x v="1"/>
    <n v="3"/>
    <n v="7"/>
    <x v="21"/>
    <n v="7"/>
    <m/>
  </r>
  <r>
    <x v="0"/>
    <x v="0"/>
    <x v="1"/>
    <n v="7"/>
    <x v="1"/>
    <n v="3"/>
    <n v="8"/>
    <x v="21"/>
    <n v="7"/>
    <m/>
  </r>
  <r>
    <x v="0"/>
    <x v="0"/>
    <x v="1"/>
    <n v="7"/>
    <x v="1"/>
    <n v="3"/>
    <n v="9"/>
    <x v="21"/>
    <n v="7"/>
    <m/>
  </r>
  <r>
    <x v="0"/>
    <x v="0"/>
    <x v="1"/>
    <n v="7"/>
    <x v="1"/>
    <n v="3"/>
    <n v="10"/>
    <x v="21"/>
    <n v="7"/>
    <m/>
  </r>
  <r>
    <x v="0"/>
    <x v="0"/>
    <x v="1"/>
    <n v="8"/>
    <x v="2"/>
    <n v="3"/>
    <n v="1"/>
    <x v="21"/>
    <n v="8"/>
    <m/>
  </r>
  <r>
    <x v="0"/>
    <x v="0"/>
    <x v="1"/>
    <n v="8"/>
    <x v="2"/>
    <n v="3"/>
    <n v="2"/>
    <x v="21"/>
    <n v="7"/>
    <m/>
  </r>
  <r>
    <x v="0"/>
    <x v="0"/>
    <x v="1"/>
    <n v="8"/>
    <x v="2"/>
    <n v="3"/>
    <n v="3"/>
    <x v="21"/>
    <n v="6"/>
    <m/>
  </r>
  <r>
    <x v="0"/>
    <x v="0"/>
    <x v="1"/>
    <n v="8"/>
    <x v="2"/>
    <n v="3"/>
    <n v="4"/>
    <x v="21"/>
    <n v="6"/>
    <m/>
  </r>
  <r>
    <x v="0"/>
    <x v="0"/>
    <x v="1"/>
    <n v="8"/>
    <x v="2"/>
    <n v="3"/>
    <n v="5"/>
    <x v="21"/>
    <n v="7"/>
    <m/>
  </r>
  <r>
    <x v="0"/>
    <x v="0"/>
    <x v="1"/>
    <n v="8"/>
    <x v="2"/>
    <n v="3"/>
    <n v="6"/>
    <x v="21"/>
    <n v="7"/>
    <m/>
  </r>
  <r>
    <x v="0"/>
    <x v="0"/>
    <x v="1"/>
    <n v="8"/>
    <x v="2"/>
    <n v="3"/>
    <n v="7"/>
    <x v="21"/>
    <n v="7"/>
    <m/>
  </r>
  <r>
    <x v="0"/>
    <x v="0"/>
    <x v="1"/>
    <n v="8"/>
    <x v="2"/>
    <n v="3"/>
    <n v="8"/>
    <x v="21"/>
    <n v="8"/>
    <m/>
  </r>
  <r>
    <x v="0"/>
    <x v="0"/>
    <x v="1"/>
    <n v="8"/>
    <x v="2"/>
    <n v="3"/>
    <n v="9"/>
    <x v="21"/>
    <n v="7"/>
    <m/>
  </r>
  <r>
    <x v="0"/>
    <x v="0"/>
    <x v="1"/>
    <n v="8"/>
    <x v="2"/>
    <n v="3"/>
    <n v="10"/>
    <x v="21"/>
    <n v="7"/>
    <m/>
  </r>
  <r>
    <x v="0"/>
    <x v="0"/>
    <x v="1"/>
    <n v="9"/>
    <x v="0"/>
    <n v="3"/>
    <n v="1"/>
    <x v="21"/>
    <n v="8"/>
    <m/>
  </r>
  <r>
    <x v="0"/>
    <x v="0"/>
    <x v="1"/>
    <n v="9"/>
    <x v="0"/>
    <n v="3"/>
    <n v="2"/>
    <x v="21"/>
    <n v="8"/>
    <m/>
  </r>
  <r>
    <x v="0"/>
    <x v="0"/>
    <x v="1"/>
    <n v="9"/>
    <x v="0"/>
    <n v="3"/>
    <n v="3"/>
    <x v="21"/>
    <n v="8"/>
    <m/>
  </r>
  <r>
    <x v="0"/>
    <x v="0"/>
    <x v="1"/>
    <n v="9"/>
    <x v="0"/>
    <n v="3"/>
    <n v="4"/>
    <x v="21"/>
    <n v="8"/>
    <m/>
  </r>
  <r>
    <x v="0"/>
    <x v="0"/>
    <x v="1"/>
    <n v="9"/>
    <x v="0"/>
    <n v="3"/>
    <n v="5"/>
    <x v="21"/>
    <n v="7"/>
    <m/>
  </r>
  <r>
    <x v="0"/>
    <x v="0"/>
    <x v="1"/>
    <n v="9"/>
    <x v="0"/>
    <n v="3"/>
    <n v="6"/>
    <x v="21"/>
    <n v="8"/>
    <m/>
  </r>
  <r>
    <x v="0"/>
    <x v="0"/>
    <x v="1"/>
    <n v="9"/>
    <x v="0"/>
    <n v="3"/>
    <n v="7"/>
    <x v="21"/>
    <n v="8"/>
    <m/>
  </r>
  <r>
    <x v="0"/>
    <x v="0"/>
    <x v="1"/>
    <n v="9"/>
    <x v="0"/>
    <n v="3"/>
    <n v="8"/>
    <x v="21"/>
    <n v="8"/>
    <m/>
  </r>
  <r>
    <x v="0"/>
    <x v="0"/>
    <x v="1"/>
    <n v="9"/>
    <x v="0"/>
    <n v="3"/>
    <n v="9"/>
    <x v="21"/>
    <n v="7"/>
    <m/>
  </r>
  <r>
    <x v="0"/>
    <x v="0"/>
    <x v="1"/>
    <n v="9"/>
    <x v="0"/>
    <n v="3"/>
    <n v="10"/>
    <x v="21"/>
    <n v="8"/>
    <m/>
  </r>
  <r>
    <x v="0"/>
    <x v="0"/>
    <x v="1"/>
    <n v="1"/>
    <x v="0"/>
    <n v="1"/>
    <n v="1"/>
    <x v="22"/>
    <n v="8"/>
    <m/>
  </r>
  <r>
    <x v="0"/>
    <x v="0"/>
    <x v="1"/>
    <n v="1"/>
    <x v="0"/>
    <n v="1"/>
    <n v="2"/>
    <x v="22"/>
    <n v="9"/>
    <m/>
  </r>
  <r>
    <x v="0"/>
    <x v="0"/>
    <x v="1"/>
    <n v="1"/>
    <x v="0"/>
    <n v="1"/>
    <n v="3"/>
    <x v="22"/>
    <n v="9"/>
    <m/>
  </r>
  <r>
    <x v="0"/>
    <x v="0"/>
    <x v="1"/>
    <n v="1"/>
    <x v="0"/>
    <n v="1"/>
    <n v="4"/>
    <x v="22"/>
    <n v="7"/>
    <m/>
  </r>
  <r>
    <x v="0"/>
    <x v="0"/>
    <x v="1"/>
    <n v="1"/>
    <x v="0"/>
    <n v="1"/>
    <n v="5"/>
    <x v="22"/>
    <n v="7"/>
    <m/>
  </r>
  <r>
    <x v="0"/>
    <x v="0"/>
    <x v="1"/>
    <n v="1"/>
    <x v="0"/>
    <n v="1"/>
    <n v="6"/>
    <x v="22"/>
    <n v="8"/>
    <m/>
  </r>
  <r>
    <x v="0"/>
    <x v="0"/>
    <x v="1"/>
    <n v="1"/>
    <x v="0"/>
    <n v="1"/>
    <n v="7"/>
    <x v="22"/>
    <n v="9"/>
    <m/>
  </r>
  <r>
    <x v="0"/>
    <x v="0"/>
    <x v="1"/>
    <n v="1"/>
    <x v="0"/>
    <n v="1"/>
    <n v="8"/>
    <x v="22"/>
    <n v="8"/>
    <m/>
  </r>
  <r>
    <x v="0"/>
    <x v="0"/>
    <x v="1"/>
    <n v="1"/>
    <x v="0"/>
    <n v="1"/>
    <n v="9"/>
    <x v="22"/>
    <n v="8"/>
    <m/>
  </r>
  <r>
    <x v="0"/>
    <x v="0"/>
    <x v="1"/>
    <n v="1"/>
    <x v="0"/>
    <n v="1"/>
    <n v="10"/>
    <x v="22"/>
    <n v="8"/>
    <m/>
  </r>
  <r>
    <x v="0"/>
    <x v="0"/>
    <x v="1"/>
    <n v="2"/>
    <x v="1"/>
    <n v="1"/>
    <n v="1"/>
    <x v="22"/>
    <n v="9"/>
    <m/>
  </r>
  <r>
    <x v="0"/>
    <x v="0"/>
    <x v="1"/>
    <n v="2"/>
    <x v="1"/>
    <n v="1"/>
    <n v="2"/>
    <x v="22"/>
    <n v="8"/>
    <m/>
  </r>
  <r>
    <x v="0"/>
    <x v="0"/>
    <x v="1"/>
    <n v="2"/>
    <x v="1"/>
    <n v="1"/>
    <n v="3"/>
    <x v="22"/>
    <n v="8"/>
    <m/>
  </r>
  <r>
    <x v="0"/>
    <x v="0"/>
    <x v="1"/>
    <n v="2"/>
    <x v="1"/>
    <n v="1"/>
    <n v="4"/>
    <x v="22"/>
    <n v="9"/>
    <m/>
  </r>
  <r>
    <x v="0"/>
    <x v="0"/>
    <x v="1"/>
    <n v="2"/>
    <x v="1"/>
    <n v="1"/>
    <n v="5"/>
    <x v="22"/>
    <n v="8"/>
    <m/>
  </r>
  <r>
    <x v="0"/>
    <x v="0"/>
    <x v="1"/>
    <n v="2"/>
    <x v="1"/>
    <n v="1"/>
    <n v="6"/>
    <x v="22"/>
    <n v="9"/>
    <m/>
  </r>
  <r>
    <x v="0"/>
    <x v="0"/>
    <x v="1"/>
    <n v="2"/>
    <x v="1"/>
    <n v="1"/>
    <n v="7"/>
    <x v="22"/>
    <n v="9"/>
    <m/>
  </r>
  <r>
    <x v="0"/>
    <x v="0"/>
    <x v="1"/>
    <n v="2"/>
    <x v="1"/>
    <n v="1"/>
    <n v="8"/>
    <x v="22"/>
    <n v="9"/>
    <m/>
  </r>
  <r>
    <x v="0"/>
    <x v="0"/>
    <x v="1"/>
    <n v="2"/>
    <x v="1"/>
    <n v="1"/>
    <n v="9"/>
    <x v="22"/>
    <n v="9"/>
    <m/>
  </r>
  <r>
    <x v="0"/>
    <x v="0"/>
    <x v="1"/>
    <n v="2"/>
    <x v="1"/>
    <n v="1"/>
    <n v="10"/>
    <x v="22"/>
    <n v="8"/>
    <m/>
  </r>
  <r>
    <x v="0"/>
    <x v="0"/>
    <x v="1"/>
    <n v="3"/>
    <x v="2"/>
    <n v="1"/>
    <n v="1"/>
    <x v="22"/>
    <n v="9"/>
    <m/>
  </r>
  <r>
    <x v="0"/>
    <x v="0"/>
    <x v="1"/>
    <n v="3"/>
    <x v="2"/>
    <n v="1"/>
    <n v="2"/>
    <x v="22"/>
    <n v="9"/>
    <m/>
  </r>
  <r>
    <x v="0"/>
    <x v="0"/>
    <x v="1"/>
    <n v="3"/>
    <x v="2"/>
    <n v="1"/>
    <n v="3"/>
    <x v="22"/>
    <n v="9"/>
    <m/>
  </r>
  <r>
    <x v="0"/>
    <x v="0"/>
    <x v="1"/>
    <n v="3"/>
    <x v="2"/>
    <n v="1"/>
    <n v="4"/>
    <x v="22"/>
    <n v="9"/>
    <m/>
  </r>
  <r>
    <x v="0"/>
    <x v="0"/>
    <x v="1"/>
    <n v="3"/>
    <x v="2"/>
    <n v="1"/>
    <n v="5"/>
    <x v="22"/>
    <n v="9"/>
    <m/>
  </r>
  <r>
    <x v="0"/>
    <x v="0"/>
    <x v="1"/>
    <n v="3"/>
    <x v="2"/>
    <n v="1"/>
    <n v="6"/>
    <x v="22"/>
    <n v="8"/>
    <m/>
  </r>
  <r>
    <x v="0"/>
    <x v="0"/>
    <x v="1"/>
    <n v="3"/>
    <x v="2"/>
    <n v="1"/>
    <n v="7"/>
    <x v="22"/>
    <n v="8"/>
    <m/>
  </r>
  <r>
    <x v="0"/>
    <x v="0"/>
    <x v="1"/>
    <n v="3"/>
    <x v="2"/>
    <n v="1"/>
    <n v="8"/>
    <x v="22"/>
    <n v="7"/>
    <m/>
  </r>
  <r>
    <x v="0"/>
    <x v="0"/>
    <x v="1"/>
    <n v="3"/>
    <x v="2"/>
    <n v="1"/>
    <n v="9"/>
    <x v="22"/>
    <n v="8"/>
    <m/>
  </r>
  <r>
    <x v="0"/>
    <x v="0"/>
    <x v="1"/>
    <n v="3"/>
    <x v="2"/>
    <n v="1"/>
    <n v="10"/>
    <x v="22"/>
    <n v="9"/>
    <m/>
  </r>
  <r>
    <x v="0"/>
    <x v="0"/>
    <x v="1"/>
    <n v="4"/>
    <x v="2"/>
    <n v="2"/>
    <n v="1"/>
    <x v="22"/>
    <n v="8"/>
    <m/>
  </r>
  <r>
    <x v="0"/>
    <x v="0"/>
    <x v="1"/>
    <n v="4"/>
    <x v="2"/>
    <n v="2"/>
    <n v="2"/>
    <x v="22"/>
    <n v="8"/>
    <m/>
  </r>
  <r>
    <x v="0"/>
    <x v="0"/>
    <x v="1"/>
    <n v="4"/>
    <x v="2"/>
    <n v="2"/>
    <n v="3"/>
    <x v="22"/>
    <n v="8"/>
    <m/>
  </r>
  <r>
    <x v="0"/>
    <x v="0"/>
    <x v="1"/>
    <n v="4"/>
    <x v="2"/>
    <n v="2"/>
    <n v="4"/>
    <x v="22"/>
    <n v="9"/>
    <m/>
  </r>
  <r>
    <x v="0"/>
    <x v="0"/>
    <x v="1"/>
    <n v="4"/>
    <x v="2"/>
    <n v="2"/>
    <n v="5"/>
    <x v="22"/>
    <n v="8"/>
    <m/>
  </r>
  <r>
    <x v="0"/>
    <x v="0"/>
    <x v="1"/>
    <n v="4"/>
    <x v="2"/>
    <n v="2"/>
    <n v="6"/>
    <x v="22"/>
    <n v="7"/>
    <m/>
  </r>
  <r>
    <x v="0"/>
    <x v="0"/>
    <x v="1"/>
    <n v="4"/>
    <x v="2"/>
    <n v="2"/>
    <n v="7"/>
    <x v="22"/>
    <n v="7"/>
    <m/>
  </r>
  <r>
    <x v="0"/>
    <x v="0"/>
    <x v="1"/>
    <n v="4"/>
    <x v="2"/>
    <n v="2"/>
    <n v="8"/>
    <x v="22"/>
    <n v="7"/>
    <m/>
  </r>
  <r>
    <x v="0"/>
    <x v="0"/>
    <x v="1"/>
    <n v="4"/>
    <x v="2"/>
    <n v="2"/>
    <n v="9"/>
    <x v="22"/>
    <n v="8"/>
    <m/>
  </r>
  <r>
    <x v="0"/>
    <x v="0"/>
    <x v="1"/>
    <n v="4"/>
    <x v="2"/>
    <n v="2"/>
    <n v="10"/>
    <x v="22"/>
    <n v="8"/>
    <m/>
  </r>
  <r>
    <x v="0"/>
    <x v="0"/>
    <x v="1"/>
    <n v="5"/>
    <x v="0"/>
    <n v="2"/>
    <n v="1"/>
    <x v="22"/>
    <n v="8"/>
    <m/>
  </r>
  <r>
    <x v="0"/>
    <x v="0"/>
    <x v="1"/>
    <n v="5"/>
    <x v="0"/>
    <n v="2"/>
    <n v="2"/>
    <x v="22"/>
    <n v="8"/>
    <m/>
  </r>
  <r>
    <x v="0"/>
    <x v="0"/>
    <x v="1"/>
    <n v="5"/>
    <x v="0"/>
    <n v="2"/>
    <n v="3"/>
    <x v="22"/>
    <n v="8"/>
    <m/>
  </r>
  <r>
    <x v="0"/>
    <x v="0"/>
    <x v="1"/>
    <n v="5"/>
    <x v="0"/>
    <n v="2"/>
    <n v="4"/>
    <x v="22"/>
    <n v="8"/>
    <m/>
  </r>
  <r>
    <x v="0"/>
    <x v="0"/>
    <x v="1"/>
    <n v="5"/>
    <x v="0"/>
    <n v="2"/>
    <n v="5"/>
    <x v="22"/>
    <n v="7"/>
    <m/>
  </r>
  <r>
    <x v="0"/>
    <x v="0"/>
    <x v="1"/>
    <n v="5"/>
    <x v="0"/>
    <n v="2"/>
    <n v="6"/>
    <x v="22"/>
    <n v="7"/>
    <m/>
  </r>
  <r>
    <x v="0"/>
    <x v="0"/>
    <x v="1"/>
    <n v="5"/>
    <x v="0"/>
    <n v="2"/>
    <n v="7"/>
    <x v="22"/>
    <n v="7"/>
    <m/>
  </r>
  <r>
    <x v="0"/>
    <x v="0"/>
    <x v="1"/>
    <n v="5"/>
    <x v="0"/>
    <n v="2"/>
    <n v="8"/>
    <x v="22"/>
    <n v="8"/>
    <m/>
  </r>
  <r>
    <x v="0"/>
    <x v="0"/>
    <x v="1"/>
    <n v="5"/>
    <x v="0"/>
    <n v="2"/>
    <n v="9"/>
    <x v="22"/>
    <n v="8"/>
    <m/>
  </r>
  <r>
    <x v="0"/>
    <x v="0"/>
    <x v="1"/>
    <n v="5"/>
    <x v="0"/>
    <n v="2"/>
    <n v="10"/>
    <x v="22"/>
    <n v="9"/>
    <m/>
  </r>
  <r>
    <x v="0"/>
    <x v="0"/>
    <x v="1"/>
    <n v="6"/>
    <x v="1"/>
    <n v="2"/>
    <n v="1"/>
    <x v="22"/>
    <n v="8"/>
    <m/>
  </r>
  <r>
    <x v="0"/>
    <x v="0"/>
    <x v="1"/>
    <n v="6"/>
    <x v="1"/>
    <n v="2"/>
    <n v="2"/>
    <x v="22"/>
    <n v="9"/>
    <m/>
  </r>
  <r>
    <x v="0"/>
    <x v="0"/>
    <x v="1"/>
    <n v="6"/>
    <x v="1"/>
    <n v="2"/>
    <n v="3"/>
    <x v="22"/>
    <n v="9"/>
    <m/>
  </r>
  <r>
    <x v="0"/>
    <x v="0"/>
    <x v="1"/>
    <n v="6"/>
    <x v="1"/>
    <n v="2"/>
    <n v="4"/>
    <x v="22"/>
    <n v="6"/>
    <m/>
  </r>
  <r>
    <x v="0"/>
    <x v="0"/>
    <x v="1"/>
    <n v="6"/>
    <x v="1"/>
    <n v="2"/>
    <n v="5"/>
    <x v="22"/>
    <n v="9"/>
    <m/>
  </r>
  <r>
    <x v="0"/>
    <x v="0"/>
    <x v="1"/>
    <n v="6"/>
    <x v="1"/>
    <n v="2"/>
    <n v="6"/>
    <x v="22"/>
    <n v="9"/>
    <m/>
  </r>
  <r>
    <x v="0"/>
    <x v="0"/>
    <x v="1"/>
    <n v="6"/>
    <x v="1"/>
    <n v="2"/>
    <n v="7"/>
    <x v="22"/>
    <n v="9"/>
    <m/>
  </r>
  <r>
    <x v="0"/>
    <x v="0"/>
    <x v="1"/>
    <n v="6"/>
    <x v="1"/>
    <n v="2"/>
    <n v="8"/>
    <x v="22"/>
    <n v="9"/>
    <m/>
  </r>
  <r>
    <x v="0"/>
    <x v="0"/>
    <x v="1"/>
    <n v="6"/>
    <x v="1"/>
    <n v="2"/>
    <n v="9"/>
    <x v="22"/>
    <n v="9"/>
    <m/>
  </r>
  <r>
    <x v="0"/>
    <x v="0"/>
    <x v="1"/>
    <n v="6"/>
    <x v="1"/>
    <n v="2"/>
    <n v="10"/>
    <x v="22"/>
    <n v="8"/>
    <m/>
  </r>
  <r>
    <x v="0"/>
    <x v="0"/>
    <x v="1"/>
    <n v="7"/>
    <x v="1"/>
    <n v="3"/>
    <n v="1"/>
    <x v="22"/>
    <n v="7"/>
    <m/>
  </r>
  <r>
    <x v="0"/>
    <x v="0"/>
    <x v="1"/>
    <n v="7"/>
    <x v="1"/>
    <n v="3"/>
    <n v="2"/>
    <x v="22"/>
    <n v="7"/>
    <m/>
  </r>
  <r>
    <x v="0"/>
    <x v="0"/>
    <x v="1"/>
    <n v="7"/>
    <x v="1"/>
    <n v="3"/>
    <n v="3"/>
    <x v="22"/>
    <n v="9"/>
    <m/>
  </r>
  <r>
    <x v="0"/>
    <x v="0"/>
    <x v="1"/>
    <n v="7"/>
    <x v="1"/>
    <n v="3"/>
    <n v="4"/>
    <x v="22"/>
    <n v="8"/>
    <m/>
  </r>
  <r>
    <x v="0"/>
    <x v="0"/>
    <x v="1"/>
    <n v="7"/>
    <x v="1"/>
    <n v="3"/>
    <n v="5"/>
    <x v="22"/>
    <n v="7"/>
    <m/>
  </r>
  <r>
    <x v="0"/>
    <x v="0"/>
    <x v="1"/>
    <n v="7"/>
    <x v="1"/>
    <n v="3"/>
    <n v="6"/>
    <x v="22"/>
    <n v="7"/>
    <m/>
  </r>
  <r>
    <x v="0"/>
    <x v="0"/>
    <x v="1"/>
    <n v="7"/>
    <x v="1"/>
    <n v="3"/>
    <n v="7"/>
    <x v="22"/>
    <n v="7"/>
    <m/>
  </r>
  <r>
    <x v="0"/>
    <x v="0"/>
    <x v="1"/>
    <n v="7"/>
    <x v="1"/>
    <n v="3"/>
    <n v="8"/>
    <x v="22"/>
    <n v="8"/>
    <m/>
  </r>
  <r>
    <x v="0"/>
    <x v="0"/>
    <x v="1"/>
    <n v="7"/>
    <x v="1"/>
    <n v="3"/>
    <n v="9"/>
    <x v="22"/>
    <n v="8"/>
    <m/>
  </r>
  <r>
    <x v="0"/>
    <x v="0"/>
    <x v="1"/>
    <n v="7"/>
    <x v="1"/>
    <n v="3"/>
    <n v="10"/>
    <x v="22"/>
    <n v="7"/>
    <m/>
  </r>
  <r>
    <x v="0"/>
    <x v="0"/>
    <x v="1"/>
    <n v="8"/>
    <x v="2"/>
    <n v="3"/>
    <n v="1"/>
    <x v="22"/>
    <n v="8"/>
    <m/>
  </r>
  <r>
    <x v="0"/>
    <x v="0"/>
    <x v="1"/>
    <n v="8"/>
    <x v="2"/>
    <n v="3"/>
    <n v="2"/>
    <x v="22"/>
    <n v="7"/>
    <m/>
  </r>
  <r>
    <x v="0"/>
    <x v="0"/>
    <x v="1"/>
    <n v="8"/>
    <x v="2"/>
    <n v="3"/>
    <n v="3"/>
    <x v="22"/>
    <n v="6"/>
    <m/>
  </r>
  <r>
    <x v="0"/>
    <x v="0"/>
    <x v="1"/>
    <n v="8"/>
    <x v="2"/>
    <n v="3"/>
    <n v="4"/>
    <x v="22"/>
    <n v="6"/>
    <m/>
  </r>
  <r>
    <x v="0"/>
    <x v="0"/>
    <x v="1"/>
    <n v="8"/>
    <x v="2"/>
    <n v="3"/>
    <n v="5"/>
    <x v="22"/>
    <n v="8"/>
    <m/>
  </r>
  <r>
    <x v="0"/>
    <x v="0"/>
    <x v="1"/>
    <n v="8"/>
    <x v="2"/>
    <n v="3"/>
    <n v="6"/>
    <x v="22"/>
    <n v="7"/>
    <m/>
  </r>
  <r>
    <x v="0"/>
    <x v="0"/>
    <x v="1"/>
    <n v="8"/>
    <x v="2"/>
    <n v="3"/>
    <n v="7"/>
    <x v="22"/>
    <n v="9"/>
    <m/>
  </r>
  <r>
    <x v="0"/>
    <x v="0"/>
    <x v="1"/>
    <n v="8"/>
    <x v="2"/>
    <n v="3"/>
    <n v="8"/>
    <x v="22"/>
    <n v="9"/>
    <m/>
  </r>
  <r>
    <x v="0"/>
    <x v="0"/>
    <x v="1"/>
    <n v="8"/>
    <x v="2"/>
    <n v="3"/>
    <n v="9"/>
    <x v="22"/>
    <n v="8"/>
    <m/>
  </r>
  <r>
    <x v="0"/>
    <x v="0"/>
    <x v="1"/>
    <n v="8"/>
    <x v="2"/>
    <n v="3"/>
    <n v="10"/>
    <x v="22"/>
    <n v="8"/>
    <m/>
  </r>
  <r>
    <x v="0"/>
    <x v="0"/>
    <x v="1"/>
    <n v="9"/>
    <x v="0"/>
    <n v="3"/>
    <n v="1"/>
    <x v="22"/>
    <n v="9"/>
    <m/>
  </r>
  <r>
    <x v="0"/>
    <x v="0"/>
    <x v="1"/>
    <n v="9"/>
    <x v="0"/>
    <n v="3"/>
    <n v="2"/>
    <x v="22"/>
    <n v="9"/>
    <m/>
  </r>
  <r>
    <x v="0"/>
    <x v="0"/>
    <x v="1"/>
    <n v="9"/>
    <x v="0"/>
    <n v="3"/>
    <n v="3"/>
    <x v="22"/>
    <n v="9"/>
    <m/>
  </r>
  <r>
    <x v="0"/>
    <x v="0"/>
    <x v="1"/>
    <n v="9"/>
    <x v="0"/>
    <n v="3"/>
    <n v="4"/>
    <x v="22"/>
    <n v="9"/>
    <m/>
  </r>
  <r>
    <x v="0"/>
    <x v="0"/>
    <x v="1"/>
    <n v="9"/>
    <x v="0"/>
    <n v="3"/>
    <n v="5"/>
    <x v="22"/>
    <n v="8"/>
    <m/>
  </r>
  <r>
    <x v="0"/>
    <x v="0"/>
    <x v="1"/>
    <n v="9"/>
    <x v="0"/>
    <n v="3"/>
    <n v="6"/>
    <x v="22"/>
    <n v="9"/>
    <m/>
  </r>
  <r>
    <x v="0"/>
    <x v="0"/>
    <x v="1"/>
    <n v="9"/>
    <x v="0"/>
    <n v="3"/>
    <n v="7"/>
    <x v="22"/>
    <n v="9"/>
    <m/>
  </r>
  <r>
    <x v="0"/>
    <x v="0"/>
    <x v="1"/>
    <n v="9"/>
    <x v="0"/>
    <n v="3"/>
    <n v="8"/>
    <x v="22"/>
    <n v="9"/>
    <m/>
  </r>
  <r>
    <x v="0"/>
    <x v="0"/>
    <x v="1"/>
    <n v="9"/>
    <x v="0"/>
    <n v="3"/>
    <n v="9"/>
    <x v="22"/>
    <n v="8"/>
    <m/>
  </r>
  <r>
    <x v="0"/>
    <x v="0"/>
    <x v="1"/>
    <n v="9"/>
    <x v="0"/>
    <n v="3"/>
    <n v="10"/>
    <x v="22"/>
    <n v="9"/>
    <m/>
  </r>
  <r>
    <x v="0"/>
    <x v="0"/>
    <x v="1"/>
    <n v="1"/>
    <x v="0"/>
    <n v="1"/>
    <n v="1"/>
    <x v="23"/>
    <n v="10"/>
    <m/>
  </r>
  <r>
    <x v="0"/>
    <x v="0"/>
    <x v="1"/>
    <n v="1"/>
    <x v="0"/>
    <n v="1"/>
    <n v="2"/>
    <x v="23"/>
    <n v="10"/>
    <m/>
  </r>
  <r>
    <x v="0"/>
    <x v="0"/>
    <x v="1"/>
    <n v="1"/>
    <x v="0"/>
    <n v="1"/>
    <n v="3"/>
    <x v="23"/>
    <n v="10"/>
    <m/>
  </r>
  <r>
    <x v="0"/>
    <x v="0"/>
    <x v="1"/>
    <n v="1"/>
    <x v="0"/>
    <n v="1"/>
    <n v="4"/>
    <x v="23"/>
    <n v="8"/>
    <m/>
  </r>
  <r>
    <x v="0"/>
    <x v="0"/>
    <x v="1"/>
    <n v="1"/>
    <x v="0"/>
    <n v="1"/>
    <n v="5"/>
    <x v="23"/>
    <n v="8"/>
    <m/>
  </r>
  <r>
    <x v="0"/>
    <x v="0"/>
    <x v="1"/>
    <n v="1"/>
    <x v="0"/>
    <n v="1"/>
    <n v="6"/>
    <x v="23"/>
    <n v="9"/>
    <m/>
  </r>
  <r>
    <x v="0"/>
    <x v="0"/>
    <x v="1"/>
    <n v="1"/>
    <x v="0"/>
    <n v="1"/>
    <n v="7"/>
    <x v="23"/>
    <n v="10"/>
    <m/>
  </r>
  <r>
    <x v="0"/>
    <x v="0"/>
    <x v="1"/>
    <n v="1"/>
    <x v="0"/>
    <n v="1"/>
    <n v="8"/>
    <x v="23"/>
    <n v="9"/>
    <m/>
  </r>
  <r>
    <x v="0"/>
    <x v="0"/>
    <x v="1"/>
    <n v="1"/>
    <x v="0"/>
    <n v="1"/>
    <n v="9"/>
    <x v="23"/>
    <n v="10"/>
    <m/>
  </r>
  <r>
    <x v="0"/>
    <x v="0"/>
    <x v="1"/>
    <n v="1"/>
    <x v="0"/>
    <n v="1"/>
    <n v="10"/>
    <x v="23"/>
    <n v="9"/>
    <m/>
  </r>
  <r>
    <x v="0"/>
    <x v="0"/>
    <x v="1"/>
    <n v="2"/>
    <x v="1"/>
    <n v="1"/>
    <n v="1"/>
    <x v="23"/>
    <n v="11"/>
    <m/>
  </r>
  <r>
    <x v="0"/>
    <x v="0"/>
    <x v="1"/>
    <n v="2"/>
    <x v="1"/>
    <n v="1"/>
    <n v="2"/>
    <x v="23"/>
    <n v="10"/>
    <m/>
  </r>
  <r>
    <x v="0"/>
    <x v="0"/>
    <x v="1"/>
    <n v="2"/>
    <x v="1"/>
    <n v="1"/>
    <n v="3"/>
    <x v="23"/>
    <n v="10"/>
    <m/>
  </r>
  <r>
    <x v="0"/>
    <x v="0"/>
    <x v="1"/>
    <n v="2"/>
    <x v="1"/>
    <n v="1"/>
    <n v="4"/>
    <x v="23"/>
    <n v="11"/>
    <m/>
  </r>
  <r>
    <x v="0"/>
    <x v="0"/>
    <x v="1"/>
    <n v="2"/>
    <x v="1"/>
    <n v="1"/>
    <n v="5"/>
    <x v="23"/>
    <n v="10"/>
    <m/>
  </r>
  <r>
    <x v="0"/>
    <x v="0"/>
    <x v="1"/>
    <n v="2"/>
    <x v="1"/>
    <n v="1"/>
    <n v="6"/>
    <x v="23"/>
    <n v="11"/>
    <m/>
  </r>
  <r>
    <x v="0"/>
    <x v="0"/>
    <x v="1"/>
    <n v="2"/>
    <x v="1"/>
    <n v="1"/>
    <n v="7"/>
    <x v="23"/>
    <n v="11"/>
    <m/>
  </r>
  <r>
    <x v="0"/>
    <x v="0"/>
    <x v="1"/>
    <n v="2"/>
    <x v="1"/>
    <n v="1"/>
    <n v="8"/>
    <x v="23"/>
    <n v="11"/>
    <m/>
  </r>
  <r>
    <x v="0"/>
    <x v="0"/>
    <x v="1"/>
    <n v="2"/>
    <x v="1"/>
    <n v="1"/>
    <n v="9"/>
    <x v="23"/>
    <n v="11"/>
    <m/>
  </r>
  <r>
    <x v="0"/>
    <x v="0"/>
    <x v="1"/>
    <n v="2"/>
    <x v="1"/>
    <n v="1"/>
    <n v="10"/>
    <x v="23"/>
    <n v="9"/>
    <m/>
  </r>
  <r>
    <x v="0"/>
    <x v="0"/>
    <x v="1"/>
    <n v="3"/>
    <x v="2"/>
    <n v="1"/>
    <n v="1"/>
    <x v="23"/>
    <n v="11"/>
    <m/>
  </r>
  <r>
    <x v="0"/>
    <x v="0"/>
    <x v="1"/>
    <n v="3"/>
    <x v="2"/>
    <n v="1"/>
    <n v="2"/>
    <x v="23"/>
    <n v="11"/>
    <m/>
  </r>
  <r>
    <x v="0"/>
    <x v="0"/>
    <x v="1"/>
    <n v="3"/>
    <x v="2"/>
    <n v="1"/>
    <n v="3"/>
    <x v="23"/>
    <n v="11"/>
    <m/>
  </r>
  <r>
    <x v="0"/>
    <x v="0"/>
    <x v="1"/>
    <n v="3"/>
    <x v="2"/>
    <n v="1"/>
    <n v="4"/>
    <x v="23"/>
    <n v="10"/>
    <m/>
  </r>
  <r>
    <x v="0"/>
    <x v="0"/>
    <x v="1"/>
    <n v="3"/>
    <x v="2"/>
    <n v="1"/>
    <n v="5"/>
    <x v="23"/>
    <n v="11"/>
    <m/>
  </r>
  <r>
    <x v="0"/>
    <x v="0"/>
    <x v="1"/>
    <n v="3"/>
    <x v="2"/>
    <n v="1"/>
    <n v="6"/>
    <x v="23"/>
    <n v="10"/>
    <m/>
  </r>
  <r>
    <x v="0"/>
    <x v="0"/>
    <x v="1"/>
    <n v="3"/>
    <x v="2"/>
    <n v="1"/>
    <n v="7"/>
    <x v="23"/>
    <n v="10"/>
    <m/>
  </r>
  <r>
    <x v="0"/>
    <x v="0"/>
    <x v="1"/>
    <n v="3"/>
    <x v="2"/>
    <n v="1"/>
    <n v="8"/>
    <x v="23"/>
    <n v="9"/>
    <m/>
  </r>
  <r>
    <x v="0"/>
    <x v="0"/>
    <x v="1"/>
    <n v="3"/>
    <x v="2"/>
    <n v="1"/>
    <n v="9"/>
    <x v="23"/>
    <n v="10"/>
    <m/>
  </r>
  <r>
    <x v="0"/>
    <x v="0"/>
    <x v="1"/>
    <n v="3"/>
    <x v="2"/>
    <n v="1"/>
    <n v="10"/>
    <x v="23"/>
    <n v="10"/>
    <m/>
  </r>
  <r>
    <x v="0"/>
    <x v="0"/>
    <x v="1"/>
    <n v="4"/>
    <x v="2"/>
    <n v="2"/>
    <n v="1"/>
    <x v="23"/>
    <n v="10"/>
    <m/>
  </r>
  <r>
    <x v="0"/>
    <x v="0"/>
    <x v="1"/>
    <n v="4"/>
    <x v="2"/>
    <n v="2"/>
    <n v="2"/>
    <x v="23"/>
    <n v="10"/>
    <m/>
  </r>
  <r>
    <x v="0"/>
    <x v="0"/>
    <x v="1"/>
    <n v="4"/>
    <x v="2"/>
    <n v="2"/>
    <n v="3"/>
    <x v="23"/>
    <n v="10"/>
    <m/>
  </r>
  <r>
    <x v="0"/>
    <x v="0"/>
    <x v="1"/>
    <n v="4"/>
    <x v="2"/>
    <n v="2"/>
    <n v="4"/>
    <x v="23"/>
    <n v="10"/>
    <m/>
  </r>
  <r>
    <x v="0"/>
    <x v="0"/>
    <x v="1"/>
    <n v="4"/>
    <x v="2"/>
    <n v="2"/>
    <n v="5"/>
    <x v="23"/>
    <n v="10"/>
    <m/>
  </r>
  <r>
    <x v="0"/>
    <x v="0"/>
    <x v="1"/>
    <n v="4"/>
    <x v="2"/>
    <n v="2"/>
    <n v="6"/>
    <x v="23"/>
    <n v="9"/>
    <m/>
  </r>
  <r>
    <x v="0"/>
    <x v="0"/>
    <x v="1"/>
    <n v="4"/>
    <x v="2"/>
    <n v="2"/>
    <n v="7"/>
    <x v="23"/>
    <n v="9"/>
    <m/>
  </r>
  <r>
    <x v="0"/>
    <x v="0"/>
    <x v="1"/>
    <n v="4"/>
    <x v="2"/>
    <n v="2"/>
    <n v="8"/>
    <x v="23"/>
    <n v="8"/>
    <m/>
  </r>
  <r>
    <x v="0"/>
    <x v="0"/>
    <x v="1"/>
    <n v="4"/>
    <x v="2"/>
    <n v="2"/>
    <n v="9"/>
    <x v="23"/>
    <n v="10"/>
    <m/>
  </r>
  <r>
    <x v="0"/>
    <x v="0"/>
    <x v="1"/>
    <n v="4"/>
    <x v="2"/>
    <n v="2"/>
    <n v="10"/>
    <x v="23"/>
    <n v="10"/>
    <m/>
  </r>
  <r>
    <x v="0"/>
    <x v="0"/>
    <x v="1"/>
    <n v="5"/>
    <x v="0"/>
    <n v="2"/>
    <n v="1"/>
    <x v="23"/>
    <n v="9"/>
    <m/>
  </r>
  <r>
    <x v="0"/>
    <x v="0"/>
    <x v="1"/>
    <n v="5"/>
    <x v="0"/>
    <n v="2"/>
    <n v="2"/>
    <x v="23"/>
    <n v="10"/>
    <m/>
  </r>
  <r>
    <x v="0"/>
    <x v="0"/>
    <x v="1"/>
    <n v="5"/>
    <x v="0"/>
    <n v="2"/>
    <n v="3"/>
    <x v="23"/>
    <n v="10"/>
    <m/>
  </r>
  <r>
    <x v="0"/>
    <x v="0"/>
    <x v="1"/>
    <n v="5"/>
    <x v="0"/>
    <n v="2"/>
    <n v="4"/>
    <x v="23"/>
    <n v="10"/>
    <m/>
  </r>
  <r>
    <x v="0"/>
    <x v="0"/>
    <x v="1"/>
    <n v="5"/>
    <x v="0"/>
    <n v="2"/>
    <n v="5"/>
    <x v="23"/>
    <n v="9"/>
    <m/>
  </r>
  <r>
    <x v="0"/>
    <x v="0"/>
    <x v="1"/>
    <n v="5"/>
    <x v="0"/>
    <n v="2"/>
    <n v="6"/>
    <x v="23"/>
    <n v="8"/>
    <m/>
  </r>
  <r>
    <x v="0"/>
    <x v="0"/>
    <x v="1"/>
    <n v="5"/>
    <x v="0"/>
    <n v="2"/>
    <n v="7"/>
    <x v="23"/>
    <n v="8"/>
    <m/>
  </r>
  <r>
    <x v="0"/>
    <x v="0"/>
    <x v="1"/>
    <n v="5"/>
    <x v="0"/>
    <n v="2"/>
    <n v="8"/>
    <x v="23"/>
    <n v="10"/>
    <m/>
  </r>
  <r>
    <x v="0"/>
    <x v="0"/>
    <x v="1"/>
    <n v="5"/>
    <x v="0"/>
    <n v="2"/>
    <n v="9"/>
    <x v="23"/>
    <n v="10"/>
    <m/>
  </r>
  <r>
    <x v="0"/>
    <x v="0"/>
    <x v="1"/>
    <n v="5"/>
    <x v="0"/>
    <n v="2"/>
    <n v="10"/>
    <x v="23"/>
    <n v="10"/>
    <m/>
  </r>
  <r>
    <x v="0"/>
    <x v="0"/>
    <x v="1"/>
    <n v="6"/>
    <x v="1"/>
    <n v="2"/>
    <n v="1"/>
    <x v="23"/>
    <n v="10"/>
    <m/>
  </r>
  <r>
    <x v="0"/>
    <x v="0"/>
    <x v="1"/>
    <n v="6"/>
    <x v="1"/>
    <n v="2"/>
    <n v="2"/>
    <x v="23"/>
    <n v="11"/>
    <m/>
  </r>
  <r>
    <x v="0"/>
    <x v="0"/>
    <x v="1"/>
    <n v="6"/>
    <x v="1"/>
    <n v="2"/>
    <n v="3"/>
    <x v="23"/>
    <n v="11"/>
    <m/>
  </r>
  <r>
    <x v="0"/>
    <x v="0"/>
    <x v="1"/>
    <n v="6"/>
    <x v="1"/>
    <n v="2"/>
    <n v="4"/>
    <x v="23"/>
    <n v="10"/>
    <m/>
  </r>
  <r>
    <x v="0"/>
    <x v="0"/>
    <x v="1"/>
    <n v="6"/>
    <x v="1"/>
    <n v="2"/>
    <n v="5"/>
    <x v="23"/>
    <n v="11"/>
    <m/>
  </r>
  <r>
    <x v="0"/>
    <x v="0"/>
    <x v="1"/>
    <n v="6"/>
    <x v="1"/>
    <n v="2"/>
    <n v="6"/>
    <x v="23"/>
    <n v="11"/>
    <m/>
  </r>
  <r>
    <x v="0"/>
    <x v="0"/>
    <x v="1"/>
    <n v="6"/>
    <x v="1"/>
    <n v="2"/>
    <n v="7"/>
    <x v="23"/>
    <n v="11"/>
    <m/>
  </r>
  <r>
    <x v="0"/>
    <x v="0"/>
    <x v="1"/>
    <n v="6"/>
    <x v="1"/>
    <n v="2"/>
    <n v="8"/>
    <x v="23"/>
    <n v="11"/>
    <m/>
  </r>
  <r>
    <x v="0"/>
    <x v="0"/>
    <x v="1"/>
    <n v="6"/>
    <x v="1"/>
    <n v="2"/>
    <n v="9"/>
    <x v="23"/>
    <n v="11"/>
    <m/>
  </r>
  <r>
    <x v="0"/>
    <x v="0"/>
    <x v="1"/>
    <n v="6"/>
    <x v="1"/>
    <n v="2"/>
    <n v="10"/>
    <x v="23"/>
    <n v="10"/>
    <m/>
  </r>
  <r>
    <x v="0"/>
    <x v="0"/>
    <x v="1"/>
    <n v="7"/>
    <x v="1"/>
    <n v="3"/>
    <n v="1"/>
    <x v="23"/>
    <n v="9"/>
    <m/>
  </r>
  <r>
    <x v="0"/>
    <x v="0"/>
    <x v="1"/>
    <n v="7"/>
    <x v="1"/>
    <n v="3"/>
    <n v="2"/>
    <x v="23"/>
    <n v="9"/>
    <m/>
  </r>
  <r>
    <x v="0"/>
    <x v="0"/>
    <x v="1"/>
    <n v="7"/>
    <x v="1"/>
    <n v="3"/>
    <n v="3"/>
    <x v="23"/>
    <n v="10"/>
    <m/>
  </r>
  <r>
    <x v="0"/>
    <x v="0"/>
    <x v="1"/>
    <n v="7"/>
    <x v="1"/>
    <n v="3"/>
    <n v="4"/>
    <x v="23"/>
    <n v="10"/>
    <m/>
  </r>
  <r>
    <x v="0"/>
    <x v="0"/>
    <x v="1"/>
    <n v="7"/>
    <x v="1"/>
    <n v="3"/>
    <n v="5"/>
    <x v="23"/>
    <n v="9"/>
    <m/>
  </r>
  <r>
    <x v="0"/>
    <x v="0"/>
    <x v="1"/>
    <n v="7"/>
    <x v="1"/>
    <n v="3"/>
    <n v="6"/>
    <x v="23"/>
    <n v="7"/>
    <m/>
  </r>
  <r>
    <x v="0"/>
    <x v="0"/>
    <x v="1"/>
    <n v="7"/>
    <x v="1"/>
    <n v="3"/>
    <n v="7"/>
    <x v="23"/>
    <n v="7"/>
    <m/>
  </r>
  <r>
    <x v="0"/>
    <x v="0"/>
    <x v="1"/>
    <n v="7"/>
    <x v="1"/>
    <n v="3"/>
    <n v="8"/>
    <x v="23"/>
    <n v="11"/>
    <m/>
  </r>
  <r>
    <x v="0"/>
    <x v="0"/>
    <x v="1"/>
    <n v="7"/>
    <x v="1"/>
    <n v="3"/>
    <n v="9"/>
    <x v="23"/>
    <n v="10"/>
    <m/>
  </r>
  <r>
    <x v="0"/>
    <x v="0"/>
    <x v="1"/>
    <n v="7"/>
    <x v="1"/>
    <n v="3"/>
    <n v="10"/>
    <x v="23"/>
    <n v="8"/>
    <m/>
  </r>
  <r>
    <x v="0"/>
    <x v="0"/>
    <x v="1"/>
    <n v="8"/>
    <x v="2"/>
    <n v="3"/>
    <n v="1"/>
    <x v="23"/>
    <n v="10"/>
    <m/>
  </r>
  <r>
    <x v="0"/>
    <x v="0"/>
    <x v="1"/>
    <n v="8"/>
    <x v="2"/>
    <n v="3"/>
    <n v="2"/>
    <x v="23"/>
    <n v="7"/>
    <m/>
  </r>
  <r>
    <x v="0"/>
    <x v="0"/>
    <x v="1"/>
    <n v="8"/>
    <x v="2"/>
    <n v="3"/>
    <n v="3"/>
    <x v="23"/>
    <n v="7"/>
    <m/>
  </r>
  <r>
    <x v="0"/>
    <x v="0"/>
    <x v="1"/>
    <n v="8"/>
    <x v="2"/>
    <n v="3"/>
    <n v="4"/>
    <x v="23"/>
    <n v="7"/>
    <m/>
  </r>
  <r>
    <x v="0"/>
    <x v="0"/>
    <x v="1"/>
    <n v="8"/>
    <x v="2"/>
    <n v="3"/>
    <n v="5"/>
    <x v="23"/>
    <n v="10"/>
    <m/>
  </r>
  <r>
    <x v="0"/>
    <x v="0"/>
    <x v="1"/>
    <n v="8"/>
    <x v="2"/>
    <n v="3"/>
    <n v="6"/>
    <x v="23"/>
    <n v="9"/>
    <m/>
  </r>
  <r>
    <x v="0"/>
    <x v="0"/>
    <x v="1"/>
    <n v="8"/>
    <x v="2"/>
    <n v="3"/>
    <n v="7"/>
    <x v="23"/>
    <n v="10"/>
    <m/>
  </r>
  <r>
    <x v="0"/>
    <x v="0"/>
    <x v="1"/>
    <n v="8"/>
    <x v="2"/>
    <n v="3"/>
    <n v="8"/>
    <x v="23"/>
    <n v="11"/>
    <m/>
  </r>
  <r>
    <x v="0"/>
    <x v="0"/>
    <x v="1"/>
    <n v="8"/>
    <x v="2"/>
    <n v="3"/>
    <n v="9"/>
    <x v="23"/>
    <n v="10"/>
    <m/>
  </r>
  <r>
    <x v="0"/>
    <x v="0"/>
    <x v="1"/>
    <n v="8"/>
    <x v="2"/>
    <n v="3"/>
    <n v="10"/>
    <x v="23"/>
    <n v="10"/>
    <m/>
  </r>
  <r>
    <x v="0"/>
    <x v="0"/>
    <x v="1"/>
    <n v="9"/>
    <x v="0"/>
    <n v="3"/>
    <n v="1"/>
    <x v="23"/>
    <n v="11"/>
    <m/>
  </r>
  <r>
    <x v="0"/>
    <x v="0"/>
    <x v="1"/>
    <n v="9"/>
    <x v="0"/>
    <n v="3"/>
    <n v="2"/>
    <x v="23"/>
    <n v="11"/>
    <m/>
  </r>
  <r>
    <x v="0"/>
    <x v="0"/>
    <x v="1"/>
    <n v="9"/>
    <x v="0"/>
    <n v="3"/>
    <n v="3"/>
    <x v="23"/>
    <n v="11"/>
    <m/>
  </r>
  <r>
    <x v="0"/>
    <x v="0"/>
    <x v="1"/>
    <n v="9"/>
    <x v="0"/>
    <n v="3"/>
    <n v="4"/>
    <x v="23"/>
    <n v="11"/>
    <m/>
  </r>
  <r>
    <x v="0"/>
    <x v="0"/>
    <x v="1"/>
    <n v="9"/>
    <x v="0"/>
    <n v="3"/>
    <n v="5"/>
    <x v="23"/>
    <n v="9"/>
    <m/>
  </r>
  <r>
    <x v="0"/>
    <x v="0"/>
    <x v="1"/>
    <n v="9"/>
    <x v="0"/>
    <n v="3"/>
    <n v="6"/>
    <x v="23"/>
    <n v="10"/>
    <m/>
  </r>
  <r>
    <x v="0"/>
    <x v="0"/>
    <x v="1"/>
    <n v="9"/>
    <x v="0"/>
    <n v="3"/>
    <n v="7"/>
    <x v="23"/>
    <n v="10"/>
    <m/>
  </r>
  <r>
    <x v="0"/>
    <x v="0"/>
    <x v="1"/>
    <n v="9"/>
    <x v="0"/>
    <n v="3"/>
    <n v="8"/>
    <x v="23"/>
    <n v="11"/>
    <m/>
  </r>
  <r>
    <x v="0"/>
    <x v="0"/>
    <x v="1"/>
    <n v="9"/>
    <x v="0"/>
    <n v="3"/>
    <n v="9"/>
    <x v="23"/>
    <n v="10"/>
    <m/>
  </r>
  <r>
    <x v="0"/>
    <x v="0"/>
    <x v="1"/>
    <n v="9"/>
    <x v="0"/>
    <n v="3"/>
    <n v="10"/>
    <x v="23"/>
    <n v="10"/>
    <m/>
  </r>
  <r>
    <x v="0"/>
    <x v="0"/>
    <x v="1"/>
    <n v="1"/>
    <x v="0"/>
    <n v="1"/>
    <n v="1"/>
    <x v="24"/>
    <n v="12"/>
    <m/>
  </r>
  <r>
    <x v="0"/>
    <x v="0"/>
    <x v="1"/>
    <n v="1"/>
    <x v="0"/>
    <n v="1"/>
    <n v="2"/>
    <x v="24"/>
    <n v="13"/>
    <m/>
  </r>
  <r>
    <x v="0"/>
    <x v="0"/>
    <x v="1"/>
    <n v="1"/>
    <x v="0"/>
    <n v="1"/>
    <n v="3"/>
    <x v="24"/>
    <n v="12"/>
    <m/>
  </r>
  <r>
    <x v="0"/>
    <x v="0"/>
    <x v="1"/>
    <n v="1"/>
    <x v="0"/>
    <n v="1"/>
    <n v="4"/>
    <x v="24"/>
    <n v="10"/>
    <m/>
  </r>
  <r>
    <x v="0"/>
    <x v="0"/>
    <x v="1"/>
    <n v="1"/>
    <x v="0"/>
    <n v="1"/>
    <n v="5"/>
    <x v="24"/>
    <n v="9"/>
    <m/>
  </r>
  <r>
    <x v="0"/>
    <x v="0"/>
    <x v="1"/>
    <n v="1"/>
    <x v="0"/>
    <n v="1"/>
    <n v="6"/>
    <x v="24"/>
    <n v="11"/>
    <m/>
  </r>
  <r>
    <x v="0"/>
    <x v="0"/>
    <x v="1"/>
    <n v="1"/>
    <x v="0"/>
    <n v="1"/>
    <n v="7"/>
    <x v="24"/>
    <n v="13"/>
    <m/>
  </r>
  <r>
    <x v="0"/>
    <x v="0"/>
    <x v="1"/>
    <n v="1"/>
    <x v="0"/>
    <n v="1"/>
    <n v="8"/>
    <x v="24"/>
    <n v="12"/>
    <m/>
  </r>
  <r>
    <x v="0"/>
    <x v="0"/>
    <x v="1"/>
    <n v="1"/>
    <x v="0"/>
    <n v="1"/>
    <n v="9"/>
    <x v="24"/>
    <n v="12"/>
    <m/>
  </r>
  <r>
    <x v="0"/>
    <x v="0"/>
    <x v="1"/>
    <n v="1"/>
    <x v="0"/>
    <n v="1"/>
    <n v="10"/>
    <x v="24"/>
    <n v="12"/>
    <m/>
  </r>
  <r>
    <x v="0"/>
    <x v="0"/>
    <x v="1"/>
    <n v="2"/>
    <x v="1"/>
    <n v="1"/>
    <n v="1"/>
    <x v="24"/>
    <n v="13"/>
    <m/>
  </r>
  <r>
    <x v="0"/>
    <x v="0"/>
    <x v="1"/>
    <n v="2"/>
    <x v="1"/>
    <n v="1"/>
    <n v="2"/>
    <x v="24"/>
    <n v="12"/>
    <m/>
  </r>
  <r>
    <x v="0"/>
    <x v="0"/>
    <x v="1"/>
    <n v="2"/>
    <x v="1"/>
    <n v="1"/>
    <n v="3"/>
    <x v="24"/>
    <n v="12"/>
    <m/>
  </r>
  <r>
    <x v="0"/>
    <x v="0"/>
    <x v="1"/>
    <n v="2"/>
    <x v="1"/>
    <n v="1"/>
    <n v="4"/>
    <x v="24"/>
    <n v="13"/>
    <m/>
  </r>
  <r>
    <x v="0"/>
    <x v="0"/>
    <x v="1"/>
    <n v="2"/>
    <x v="1"/>
    <n v="1"/>
    <n v="5"/>
    <x v="24"/>
    <n v="13"/>
    <m/>
  </r>
  <r>
    <x v="0"/>
    <x v="0"/>
    <x v="1"/>
    <n v="2"/>
    <x v="1"/>
    <n v="1"/>
    <n v="6"/>
    <x v="24"/>
    <n v="13"/>
    <m/>
  </r>
  <r>
    <x v="0"/>
    <x v="0"/>
    <x v="1"/>
    <n v="2"/>
    <x v="1"/>
    <n v="1"/>
    <n v="7"/>
    <x v="24"/>
    <n v="14"/>
    <m/>
  </r>
  <r>
    <x v="0"/>
    <x v="0"/>
    <x v="1"/>
    <n v="2"/>
    <x v="1"/>
    <n v="1"/>
    <n v="8"/>
    <x v="24"/>
    <n v="13"/>
    <m/>
  </r>
  <r>
    <x v="0"/>
    <x v="0"/>
    <x v="1"/>
    <n v="2"/>
    <x v="1"/>
    <n v="1"/>
    <n v="9"/>
    <x v="24"/>
    <n v="13"/>
    <m/>
  </r>
  <r>
    <x v="0"/>
    <x v="0"/>
    <x v="1"/>
    <n v="2"/>
    <x v="1"/>
    <n v="1"/>
    <n v="10"/>
    <x v="24"/>
    <n v="12"/>
    <m/>
  </r>
  <r>
    <x v="0"/>
    <x v="0"/>
    <x v="1"/>
    <n v="3"/>
    <x v="2"/>
    <n v="1"/>
    <n v="1"/>
    <x v="24"/>
    <n v="14"/>
    <m/>
  </r>
  <r>
    <x v="0"/>
    <x v="0"/>
    <x v="1"/>
    <n v="3"/>
    <x v="2"/>
    <n v="1"/>
    <n v="2"/>
    <x v="24"/>
    <n v="13"/>
    <m/>
  </r>
  <r>
    <x v="0"/>
    <x v="0"/>
    <x v="1"/>
    <n v="3"/>
    <x v="2"/>
    <n v="1"/>
    <n v="3"/>
    <x v="24"/>
    <n v="14"/>
    <m/>
  </r>
  <r>
    <x v="0"/>
    <x v="0"/>
    <x v="1"/>
    <n v="3"/>
    <x v="2"/>
    <n v="1"/>
    <n v="4"/>
    <x v="24"/>
    <n v="13"/>
    <m/>
  </r>
  <r>
    <x v="0"/>
    <x v="0"/>
    <x v="1"/>
    <n v="3"/>
    <x v="2"/>
    <n v="1"/>
    <n v="5"/>
    <x v="24"/>
    <n v="14"/>
    <m/>
  </r>
  <r>
    <x v="0"/>
    <x v="0"/>
    <x v="1"/>
    <n v="3"/>
    <x v="2"/>
    <n v="1"/>
    <n v="6"/>
    <x v="24"/>
    <n v="13"/>
    <m/>
  </r>
  <r>
    <x v="0"/>
    <x v="0"/>
    <x v="1"/>
    <n v="3"/>
    <x v="2"/>
    <n v="1"/>
    <n v="7"/>
    <x v="24"/>
    <n v="13"/>
    <m/>
  </r>
  <r>
    <x v="0"/>
    <x v="0"/>
    <x v="1"/>
    <n v="3"/>
    <x v="2"/>
    <n v="1"/>
    <n v="8"/>
    <x v="24"/>
    <n v="11"/>
    <m/>
  </r>
  <r>
    <x v="0"/>
    <x v="0"/>
    <x v="1"/>
    <n v="3"/>
    <x v="2"/>
    <n v="1"/>
    <n v="9"/>
    <x v="24"/>
    <n v="13"/>
    <m/>
  </r>
  <r>
    <x v="0"/>
    <x v="0"/>
    <x v="1"/>
    <n v="3"/>
    <x v="2"/>
    <n v="1"/>
    <n v="10"/>
    <x v="24"/>
    <n v="13"/>
    <m/>
  </r>
  <r>
    <x v="0"/>
    <x v="0"/>
    <x v="1"/>
    <n v="4"/>
    <x v="2"/>
    <n v="2"/>
    <n v="1"/>
    <x v="24"/>
    <n v="12"/>
    <m/>
  </r>
  <r>
    <x v="0"/>
    <x v="0"/>
    <x v="1"/>
    <n v="4"/>
    <x v="2"/>
    <n v="2"/>
    <n v="2"/>
    <x v="24"/>
    <n v="12"/>
    <m/>
  </r>
  <r>
    <x v="0"/>
    <x v="0"/>
    <x v="1"/>
    <n v="4"/>
    <x v="2"/>
    <n v="2"/>
    <n v="3"/>
    <x v="24"/>
    <n v="12"/>
    <m/>
  </r>
  <r>
    <x v="0"/>
    <x v="0"/>
    <x v="1"/>
    <n v="4"/>
    <x v="2"/>
    <n v="2"/>
    <n v="4"/>
    <x v="24"/>
    <n v="13"/>
    <m/>
  </r>
  <r>
    <x v="0"/>
    <x v="0"/>
    <x v="1"/>
    <n v="4"/>
    <x v="2"/>
    <n v="2"/>
    <n v="5"/>
    <x v="24"/>
    <n v="12"/>
    <m/>
  </r>
  <r>
    <x v="0"/>
    <x v="0"/>
    <x v="1"/>
    <n v="4"/>
    <x v="2"/>
    <n v="2"/>
    <n v="6"/>
    <x v="24"/>
    <n v="11"/>
    <m/>
  </r>
  <r>
    <x v="0"/>
    <x v="0"/>
    <x v="1"/>
    <n v="4"/>
    <x v="2"/>
    <n v="2"/>
    <n v="7"/>
    <x v="24"/>
    <n v="11"/>
    <m/>
  </r>
  <r>
    <x v="0"/>
    <x v="0"/>
    <x v="1"/>
    <n v="4"/>
    <x v="2"/>
    <n v="2"/>
    <n v="8"/>
    <x v="24"/>
    <n v="11"/>
    <m/>
  </r>
  <r>
    <x v="0"/>
    <x v="0"/>
    <x v="1"/>
    <n v="4"/>
    <x v="2"/>
    <n v="2"/>
    <n v="9"/>
    <x v="24"/>
    <n v="12"/>
    <m/>
  </r>
  <r>
    <x v="0"/>
    <x v="0"/>
    <x v="1"/>
    <n v="4"/>
    <x v="2"/>
    <n v="2"/>
    <n v="10"/>
    <x v="24"/>
    <n v="12"/>
    <m/>
  </r>
  <r>
    <x v="0"/>
    <x v="0"/>
    <x v="1"/>
    <n v="5"/>
    <x v="0"/>
    <n v="2"/>
    <n v="1"/>
    <x v="24"/>
    <n v="11"/>
    <m/>
  </r>
  <r>
    <x v="0"/>
    <x v="0"/>
    <x v="1"/>
    <n v="5"/>
    <x v="0"/>
    <n v="2"/>
    <n v="2"/>
    <x v="24"/>
    <n v="12"/>
    <m/>
  </r>
  <r>
    <x v="0"/>
    <x v="0"/>
    <x v="1"/>
    <n v="5"/>
    <x v="0"/>
    <n v="2"/>
    <n v="3"/>
    <x v="24"/>
    <n v="12"/>
    <m/>
  </r>
  <r>
    <x v="0"/>
    <x v="0"/>
    <x v="1"/>
    <n v="5"/>
    <x v="0"/>
    <n v="2"/>
    <n v="4"/>
    <x v="24"/>
    <n v="12"/>
    <m/>
  </r>
  <r>
    <x v="0"/>
    <x v="0"/>
    <x v="1"/>
    <n v="5"/>
    <x v="0"/>
    <n v="2"/>
    <n v="5"/>
    <x v="24"/>
    <n v="11"/>
    <m/>
  </r>
  <r>
    <x v="0"/>
    <x v="0"/>
    <x v="1"/>
    <n v="5"/>
    <x v="0"/>
    <n v="2"/>
    <n v="6"/>
    <x v="24"/>
    <n v="11"/>
    <m/>
  </r>
  <r>
    <x v="0"/>
    <x v="0"/>
    <x v="1"/>
    <n v="5"/>
    <x v="0"/>
    <n v="2"/>
    <n v="7"/>
    <x v="24"/>
    <n v="10"/>
    <m/>
  </r>
  <r>
    <x v="0"/>
    <x v="0"/>
    <x v="1"/>
    <n v="5"/>
    <x v="0"/>
    <n v="2"/>
    <n v="8"/>
    <x v="24"/>
    <n v="12"/>
    <m/>
  </r>
  <r>
    <x v="0"/>
    <x v="0"/>
    <x v="1"/>
    <n v="5"/>
    <x v="0"/>
    <n v="2"/>
    <n v="9"/>
    <x v="24"/>
    <n v="12"/>
    <m/>
  </r>
  <r>
    <x v="0"/>
    <x v="0"/>
    <x v="1"/>
    <n v="5"/>
    <x v="0"/>
    <n v="2"/>
    <n v="10"/>
    <x v="24"/>
    <n v="12"/>
    <m/>
  </r>
  <r>
    <x v="0"/>
    <x v="0"/>
    <x v="1"/>
    <n v="6"/>
    <x v="1"/>
    <n v="2"/>
    <n v="1"/>
    <x v="24"/>
    <n v="12"/>
    <m/>
  </r>
  <r>
    <x v="0"/>
    <x v="0"/>
    <x v="1"/>
    <n v="6"/>
    <x v="1"/>
    <n v="2"/>
    <n v="2"/>
    <x v="24"/>
    <n v="13"/>
    <m/>
  </r>
  <r>
    <x v="0"/>
    <x v="0"/>
    <x v="1"/>
    <n v="6"/>
    <x v="1"/>
    <n v="2"/>
    <n v="3"/>
    <x v="24"/>
    <n v="12"/>
    <m/>
  </r>
  <r>
    <x v="0"/>
    <x v="0"/>
    <x v="1"/>
    <n v="6"/>
    <x v="1"/>
    <n v="2"/>
    <n v="4"/>
    <x v="24"/>
    <n v="13"/>
    <m/>
  </r>
  <r>
    <x v="0"/>
    <x v="0"/>
    <x v="1"/>
    <n v="6"/>
    <x v="1"/>
    <n v="2"/>
    <n v="5"/>
    <x v="24"/>
    <n v="12"/>
    <m/>
  </r>
  <r>
    <x v="0"/>
    <x v="0"/>
    <x v="1"/>
    <n v="6"/>
    <x v="1"/>
    <n v="2"/>
    <n v="6"/>
    <x v="24"/>
    <n v="13"/>
    <m/>
  </r>
  <r>
    <x v="0"/>
    <x v="0"/>
    <x v="1"/>
    <n v="6"/>
    <x v="1"/>
    <n v="2"/>
    <n v="7"/>
    <x v="24"/>
    <n v="13"/>
    <m/>
  </r>
  <r>
    <x v="0"/>
    <x v="0"/>
    <x v="1"/>
    <n v="6"/>
    <x v="1"/>
    <n v="2"/>
    <n v="8"/>
    <x v="24"/>
    <n v="13"/>
    <m/>
  </r>
  <r>
    <x v="0"/>
    <x v="0"/>
    <x v="1"/>
    <n v="6"/>
    <x v="1"/>
    <n v="2"/>
    <n v="9"/>
    <x v="24"/>
    <n v="13"/>
    <m/>
  </r>
  <r>
    <x v="0"/>
    <x v="0"/>
    <x v="1"/>
    <n v="6"/>
    <x v="1"/>
    <n v="2"/>
    <n v="10"/>
    <x v="24"/>
    <n v="11"/>
    <m/>
  </r>
  <r>
    <x v="0"/>
    <x v="0"/>
    <x v="1"/>
    <n v="7"/>
    <x v="1"/>
    <n v="3"/>
    <n v="1"/>
    <x v="24"/>
    <n v="10"/>
    <m/>
  </r>
  <r>
    <x v="0"/>
    <x v="0"/>
    <x v="1"/>
    <n v="7"/>
    <x v="1"/>
    <n v="3"/>
    <n v="2"/>
    <x v="24"/>
    <n v="10"/>
    <m/>
  </r>
  <r>
    <x v="0"/>
    <x v="0"/>
    <x v="1"/>
    <n v="7"/>
    <x v="1"/>
    <n v="3"/>
    <n v="3"/>
    <x v="24"/>
    <n v="13"/>
    <m/>
  </r>
  <r>
    <x v="0"/>
    <x v="0"/>
    <x v="1"/>
    <n v="7"/>
    <x v="1"/>
    <n v="3"/>
    <n v="4"/>
    <x v="24"/>
    <n v="13"/>
    <m/>
  </r>
  <r>
    <x v="0"/>
    <x v="0"/>
    <x v="1"/>
    <n v="7"/>
    <x v="1"/>
    <n v="3"/>
    <n v="5"/>
    <x v="24"/>
    <n v="12"/>
    <m/>
  </r>
  <r>
    <x v="0"/>
    <x v="0"/>
    <x v="1"/>
    <n v="7"/>
    <x v="1"/>
    <n v="3"/>
    <n v="6"/>
    <x v="24"/>
    <n v="12"/>
    <m/>
  </r>
  <r>
    <x v="0"/>
    <x v="0"/>
    <x v="1"/>
    <n v="7"/>
    <x v="1"/>
    <n v="3"/>
    <n v="7"/>
    <x v="24"/>
    <n v="13"/>
    <m/>
  </r>
  <r>
    <x v="0"/>
    <x v="0"/>
    <x v="1"/>
    <n v="7"/>
    <x v="1"/>
    <n v="3"/>
    <n v="8"/>
    <x v="24"/>
    <n v="13"/>
    <m/>
  </r>
  <r>
    <x v="0"/>
    <x v="0"/>
    <x v="1"/>
    <n v="7"/>
    <x v="1"/>
    <n v="3"/>
    <n v="9"/>
    <x v="24"/>
    <n v="13"/>
    <m/>
  </r>
  <r>
    <x v="0"/>
    <x v="0"/>
    <x v="1"/>
    <n v="7"/>
    <x v="1"/>
    <n v="3"/>
    <n v="10"/>
    <x v="24"/>
    <n v="13"/>
    <m/>
  </r>
  <r>
    <x v="0"/>
    <x v="0"/>
    <x v="1"/>
    <n v="8"/>
    <x v="2"/>
    <n v="3"/>
    <n v="1"/>
    <x v="24"/>
    <n v="14"/>
    <m/>
  </r>
  <r>
    <x v="0"/>
    <x v="0"/>
    <x v="1"/>
    <n v="8"/>
    <x v="2"/>
    <n v="3"/>
    <n v="2"/>
    <x v="24"/>
    <n v="14"/>
    <m/>
  </r>
  <r>
    <x v="0"/>
    <x v="0"/>
    <x v="1"/>
    <n v="8"/>
    <x v="2"/>
    <n v="3"/>
    <n v="3"/>
    <x v="24"/>
    <n v="13"/>
    <m/>
  </r>
  <r>
    <x v="0"/>
    <x v="0"/>
    <x v="1"/>
    <n v="8"/>
    <x v="2"/>
    <n v="3"/>
    <n v="4"/>
    <x v="24"/>
    <n v="12"/>
    <m/>
  </r>
  <r>
    <x v="0"/>
    <x v="0"/>
    <x v="1"/>
    <n v="8"/>
    <x v="2"/>
    <n v="3"/>
    <n v="5"/>
    <x v="24"/>
    <n v="11"/>
    <m/>
  </r>
  <r>
    <x v="0"/>
    <x v="0"/>
    <x v="1"/>
    <n v="8"/>
    <x v="2"/>
    <n v="3"/>
    <n v="6"/>
    <x v="24"/>
    <n v="12"/>
    <m/>
  </r>
  <r>
    <x v="0"/>
    <x v="0"/>
    <x v="1"/>
    <n v="8"/>
    <x v="2"/>
    <n v="3"/>
    <n v="7"/>
    <x v="24"/>
    <n v="13"/>
    <m/>
  </r>
  <r>
    <x v="0"/>
    <x v="0"/>
    <x v="1"/>
    <n v="8"/>
    <x v="2"/>
    <n v="3"/>
    <n v="8"/>
    <x v="24"/>
    <n v="14"/>
    <m/>
  </r>
  <r>
    <x v="0"/>
    <x v="0"/>
    <x v="1"/>
    <n v="8"/>
    <x v="2"/>
    <n v="3"/>
    <n v="9"/>
    <x v="24"/>
    <n v="12"/>
    <m/>
  </r>
  <r>
    <x v="0"/>
    <x v="0"/>
    <x v="1"/>
    <n v="8"/>
    <x v="2"/>
    <n v="3"/>
    <n v="10"/>
    <x v="24"/>
    <n v="12"/>
    <m/>
  </r>
  <r>
    <x v="0"/>
    <x v="0"/>
    <x v="1"/>
    <n v="9"/>
    <x v="0"/>
    <n v="3"/>
    <n v="1"/>
    <x v="24"/>
    <n v="13"/>
    <m/>
  </r>
  <r>
    <x v="0"/>
    <x v="0"/>
    <x v="1"/>
    <n v="9"/>
    <x v="0"/>
    <n v="3"/>
    <n v="2"/>
    <x v="24"/>
    <n v="13"/>
    <m/>
  </r>
  <r>
    <x v="0"/>
    <x v="0"/>
    <x v="1"/>
    <n v="9"/>
    <x v="0"/>
    <n v="3"/>
    <n v="3"/>
    <x v="24"/>
    <n v="14"/>
    <m/>
  </r>
  <r>
    <x v="0"/>
    <x v="0"/>
    <x v="1"/>
    <n v="9"/>
    <x v="0"/>
    <n v="3"/>
    <n v="4"/>
    <x v="24"/>
    <n v="13"/>
    <m/>
  </r>
  <r>
    <x v="0"/>
    <x v="0"/>
    <x v="1"/>
    <n v="9"/>
    <x v="0"/>
    <n v="3"/>
    <n v="5"/>
    <x v="24"/>
    <n v="11"/>
    <m/>
  </r>
  <r>
    <x v="0"/>
    <x v="0"/>
    <x v="1"/>
    <n v="9"/>
    <x v="0"/>
    <n v="3"/>
    <n v="6"/>
    <x v="24"/>
    <n v="13"/>
    <m/>
  </r>
  <r>
    <x v="0"/>
    <x v="0"/>
    <x v="1"/>
    <n v="9"/>
    <x v="0"/>
    <n v="3"/>
    <n v="7"/>
    <x v="24"/>
    <n v="12"/>
    <m/>
  </r>
  <r>
    <x v="0"/>
    <x v="0"/>
    <x v="1"/>
    <n v="9"/>
    <x v="0"/>
    <n v="3"/>
    <n v="8"/>
    <x v="24"/>
    <n v="14"/>
    <m/>
  </r>
  <r>
    <x v="0"/>
    <x v="0"/>
    <x v="1"/>
    <n v="9"/>
    <x v="0"/>
    <n v="3"/>
    <n v="9"/>
    <x v="24"/>
    <n v="13"/>
    <m/>
  </r>
  <r>
    <x v="0"/>
    <x v="0"/>
    <x v="1"/>
    <n v="9"/>
    <x v="0"/>
    <n v="3"/>
    <n v="10"/>
    <x v="24"/>
    <n v="13"/>
    <m/>
  </r>
  <r>
    <x v="0"/>
    <x v="0"/>
    <x v="1"/>
    <n v="1"/>
    <x v="0"/>
    <n v="1"/>
    <n v="1"/>
    <x v="25"/>
    <n v="14"/>
    <n v="2"/>
  </r>
  <r>
    <x v="0"/>
    <x v="0"/>
    <x v="1"/>
    <n v="1"/>
    <x v="0"/>
    <n v="1"/>
    <n v="2"/>
    <x v="25"/>
    <n v="15"/>
    <n v="2"/>
  </r>
  <r>
    <x v="0"/>
    <x v="0"/>
    <x v="1"/>
    <n v="1"/>
    <x v="0"/>
    <n v="1"/>
    <n v="3"/>
    <x v="25"/>
    <n v="15"/>
    <n v="2"/>
  </r>
  <r>
    <x v="0"/>
    <x v="0"/>
    <x v="1"/>
    <n v="1"/>
    <x v="0"/>
    <n v="1"/>
    <n v="4"/>
    <x v="25"/>
    <n v="13"/>
    <n v="1"/>
  </r>
  <r>
    <x v="0"/>
    <x v="0"/>
    <x v="1"/>
    <n v="1"/>
    <x v="0"/>
    <n v="1"/>
    <n v="5"/>
    <x v="25"/>
    <n v="11"/>
    <n v="3"/>
  </r>
  <r>
    <x v="0"/>
    <x v="0"/>
    <x v="1"/>
    <n v="1"/>
    <x v="0"/>
    <n v="1"/>
    <n v="6"/>
    <x v="25"/>
    <n v="13"/>
    <n v="0"/>
  </r>
  <r>
    <x v="0"/>
    <x v="0"/>
    <x v="1"/>
    <n v="1"/>
    <x v="0"/>
    <n v="1"/>
    <n v="7"/>
    <x v="25"/>
    <n v="16"/>
    <n v="0"/>
  </r>
  <r>
    <x v="0"/>
    <x v="0"/>
    <x v="1"/>
    <n v="1"/>
    <x v="0"/>
    <n v="1"/>
    <n v="8"/>
    <x v="25"/>
    <n v="15"/>
    <n v="0"/>
  </r>
  <r>
    <x v="0"/>
    <x v="0"/>
    <x v="1"/>
    <n v="1"/>
    <x v="0"/>
    <n v="1"/>
    <n v="9"/>
    <x v="25"/>
    <n v="15"/>
    <n v="0"/>
  </r>
  <r>
    <x v="0"/>
    <x v="0"/>
    <x v="1"/>
    <n v="1"/>
    <x v="0"/>
    <n v="1"/>
    <n v="10"/>
    <x v="25"/>
    <n v="14"/>
    <n v="0"/>
  </r>
  <r>
    <x v="0"/>
    <x v="0"/>
    <x v="1"/>
    <n v="2"/>
    <x v="1"/>
    <n v="1"/>
    <n v="1"/>
    <x v="25"/>
    <n v="17"/>
    <n v="0"/>
  </r>
  <r>
    <x v="0"/>
    <x v="0"/>
    <x v="1"/>
    <n v="2"/>
    <x v="1"/>
    <n v="1"/>
    <n v="2"/>
    <x v="25"/>
    <n v="15"/>
    <n v="0"/>
  </r>
  <r>
    <x v="0"/>
    <x v="0"/>
    <x v="1"/>
    <n v="2"/>
    <x v="1"/>
    <n v="1"/>
    <n v="3"/>
    <x v="25"/>
    <n v="15"/>
    <n v="0"/>
  </r>
  <r>
    <x v="0"/>
    <x v="0"/>
    <x v="1"/>
    <n v="2"/>
    <x v="1"/>
    <n v="1"/>
    <n v="4"/>
    <x v="25"/>
    <n v="16"/>
    <n v="1"/>
  </r>
  <r>
    <x v="0"/>
    <x v="0"/>
    <x v="1"/>
    <n v="2"/>
    <x v="1"/>
    <n v="1"/>
    <n v="5"/>
    <x v="25"/>
    <n v="16"/>
    <n v="0"/>
  </r>
  <r>
    <x v="0"/>
    <x v="0"/>
    <x v="1"/>
    <n v="2"/>
    <x v="1"/>
    <n v="1"/>
    <n v="6"/>
    <x v="25"/>
    <n v="15"/>
    <n v="1"/>
  </r>
  <r>
    <x v="0"/>
    <x v="0"/>
    <x v="1"/>
    <n v="2"/>
    <x v="1"/>
    <n v="1"/>
    <n v="7"/>
    <x v="25"/>
    <n v="17"/>
    <n v="0"/>
  </r>
  <r>
    <x v="0"/>
    <x v="0"/>
    <x v="1"/>
    <n v="2"/>
    <x v="1"/>
    <n v="1"/>
    <n v="8"/>
    <x v="25"/>
    <n v="17"/>
    <n v="0"/>
  </r>
  <r>
    <x v="0"/>
    <x v="0"/>
    <x v="1"/>
    <n v="2"/>
    <x v="1"/>
    <n v="1"/>
    <n v="9"/>
    <x v="25"/>
    <n v="16"/>
    <n v="0"/>
  </r>
  <r>
    <x v="0"/>
    <x v="0"/>
    <x v="1"/>
    <n v="2"/>
    <x v="1"/>
    <n v="1"/>
    <n v="10"/>
    <x v="25"/>
    <n v="15"/>
    <n v="0"/>
  </r>
  <r>
    <x v="0"/>
    <x v="0"/>
    <x v="1"/>
    <n v="3"/>
    <x v="2"/>
    <n v="1"/>
    <n v="1"/>
    <x v="25"/>
    <n v="16"/>
    <n v="1"/>
  </r>
  <r>
    <x v="0"/>
    <x v="0"/>
    <x v="1"/>
    <n v="3"/>
    <x v="2"/>
    <n v="1"/>
    <n v="2"/>
    <x v="25"/>
    <n v="17"/>
    <n v="1"/>
  </r>
  <r>
    <x v="0"/>
    <x v="0"/>
    <x v="1"/>
    <n v="3"/>
    <x v="2"/>
    <n v="1"/>
    <n v="3"/>
    <x v="25"/>
    <n v="17"/>
    <n v="0"/>
  </r>
  <r>
    <x v="0"/>
    <x v="0"/>
    <x v="1"/>
    <n v="3"/>
    <x v="2"/>
    <n v="1"/>
    <n v="4"/>
    <x v="25"/>
    <n v="16"/>
    <n v="0"/>
  </r>
  <r>
    <x v="0"/>
    <x v="0"/>
    <x v="1"/>
    <n v="3"/>
    <x v="2"/>
    <n v="1"/>
    <n v="5"/>
    <x v="25"/>
    <n v="17"/>
    <n v="0"/>
  </r>
  <r>
    <x v="0"/>
    <x v="0"/>
    <x v="1"/>
    <n v="3"/>
    <x v="2"/>
    <n v="1"/>
    <n v="6"/>
    <x v="25"/>
    <n v="16"/>
    <n v="1"/>
  </r>
  <r>
    <x v="0"/>
    <x v="0"/>
    <x v="1"/>
    <n v="3"/>
    <x v="2"/>
    <n v="1"/>
    <n v="7"/>
    <x v="25"/>
    <n v="15"/>
    <n v="1"/>
  </r>
  <r>
    <x v="0"/>
    <x v="0"/>
    <x v="1"/>
    <n v="3"/>
    <x v="2"/>
    <n v="1"/>
    <n v="8"/>
    <x v="25"/>
    <n v="12"/>
    <n v="0"/>
  </r>
  <r>
    <x v="0"/>
    <x v="0"/>
    <x v="1"/>
    <n v="3"/>
    <x v="2"/>
    <n v="1"/>
    <n v="9"/>
    <x v="25"/>
    <n v="15"/>
    <n v="0"/>
  </r>
  <r>
    <x v="0"/>
    <x v="0"/>
    <x v="1"/>
    <n v="3"/>
    <x v="2"/>
    <n v="1"/>
    <n v="10"/>
    <x v="25"/>
    <n v="16"/>
    <n v="1"/>
  </r>
  <r>
    <x v="0"/>
    <x v="0"/>
    <x v="1"/>
    <n v="4"/>
    <x v="2"/>
    <n v="2"/>
    <n v="1"/>
    <x v="25"/>
    <n v="15"/>
    <n v="0"/>
  </r>
  <r>
    <x v="0"/>
    <x v="0"/>
    <x v="1"/>
    <n v="4"/>
    <x v="2"/>
    <n v="2"/>
    <n v="2"/>
    <x v="25"/>
    <n v="16"/>
    <n v="0"/>
  </r>
  <r>
    <x v="0"/>
    <x v="0"/>
    <x v="1"/>
    <n v="4"/>
    <x v="2"/>
    <n v="2"/>
    <n v="3"/>
    <x v="25"/>
    <n v="16"/>
    <n v="0"/>
  </r>
  <r>
    <x v="0"/>
    <x v="0"/>
    <x v="1"/>
    <n v="4"/>
    <x v="2"/>
    <n v="2"/>
    <n v="4"/>
    <x v="25"/>
    <n v="16"/>
    <n v="1"/>
  </r>
  <r>
    <x v="0"/>
    <x v="0"/>
    <x v="1"/>
    <n v="4"/>
    <x v="2"/>
    <n v="2"/>
    <n v="5"/>
    <x v="25"/>
    <n v="15"/>
    <n v="2"/>
  </r>
  <r>
    <x v="0"/>
    <x v="0"/>
    <x v="1"/>
    <n v="4"/>
    <x v="2"/>
    <n v="2"/>
    <n v="6"/>
    <x v="25"/>
    <n v="13"/>
    <n v="0"/>
  </r>
  <r>
    <x v="0"/>
    <x v="0"/>
    <x v="1"/>
    <n v="4"/>
    <x v="2"/>
    <n v="2"/>
    <n v="7"/>
    <x v="25"/>
    <n v="14"/>
    <n v="0"/>
  </r>
  <r>
    <x v="0"/>
    <x v="0"/>
    <x v="1"/>
    <n v="4"/>
    <x v="2"/>
    <n v="2"/>
    <n v="8"/>
    <x v="25"/>
    <n v="13"/>
    <n v="1"/>
  </r>
  <r>
    <x v="0"/>
    <x v="0"/>
    <x v="1"/>
    <n v="4"/>
    <x v="2"/>
    <n v="2"/>
    <n v="9"/>
    <x v="25"/>
    <n v="15"/>
    <n v="0"/>
  </r>
  <r>
    <x v="0"/>
    <x v="0"/>
    <x v="1"/>
    <n v="4"/>
    <x v="2"/>
    <n v="2"/>
    <n v="10"/>
    <x v="25"/>
    <n v="15"/>
    <n v="0"/>
  </r>
  <r>
    <x v="0"/>
    <x v="0"/>
    <x v="1"/>
    <n v="5"/>
    <x v="0"/>
    <n v="2"/>
    <n v="1"/>
    <x v="25"/>
    <n v="14"/>
    <n v="0"/>
  </r>
  <r>
    <x v="0"/>
    <x v="0"/>
    <x v="1"/>
    <n v="5"/>
    <x v="0"/>
    <n v="2"/>
    <n v="2"/>
    <x v="25"/>
    <n v="15"/>
    <n v="1"/>
  </r>
  <r>
    <x v="0"/>
    <x v="0"/>
    <x v="1"/>
    <n v="5"/>
    <x v="0"/>
    <n v="2"/>
    <n v="3"/>
    <x v="25"/>
    <n v="13"/>
    <n v="0"/>
  </r>
  <r>
    <x v="0"/>
    <x v="0"/>
    <x v="1"/>
    <n v="5"/>
    <x v="0"/>
    <n v="2"/>
    <n v="4"/>
    <x v="25"/>
    <n v="15"/>
    <n v="1"/>
  </r>
  <r>
    <x v="0"/>
    <x v="0"/>
    <x v="1"/>
    <n v="5"/>
    <x v="0"/>
    <n v="2"/>
    <n v="5"/>
    <x v="25"/>
    <n v="13"/>
    <n v="0"/>
  </r>
  <r>
    <x v="0"/>
    <x v="0"/>
    <x v="1"/>
    <n v="5"/>
    <x v="0"/>
    <n v="2"/>
    <n v="6"/>
    <x v="25"/>
    <n v="13"/>
    <n v="0"/>
  </r>
  <r>
    <x v="0"/>
    <x v="0"/>
    <x v="1"/>
    <n v="5"/>
    <x v="0"/>
    <n v="2"/>
    <n v="7"/>
    <x v="25"/>
    <n v="12"/>
    <n v="0"/>
  </r>
  <r>
    <x v="0"/>
    <x v="0"/>
    <x v="1"/>
    <n v="5"/>
    <x v="0"/>
    <n v="2"/>
    <n v="8"/>
    <x v="25"/>
    <n v="15"/>
    <n v="0"/>
  </r>
  <r>
    <x v="0"/>
    <x v="0"/>
    <x v="1"/>
    <n v="5"/>
    <x v="0"/>
    <n v="2"/>
    <n v="9"/>
    <x v="25"/>
    <n v="15"/>
    <n v="2"/>
  </r>
  <r>
    <x v="0"/>
    <x v="0"/>
    <x v="1"/>
    <n v="5"/>
    <x v="0"/>
    <n v="2"/>
    <n v="10"/>
    <x v="25"/>
    <n v="15"/>
    <n v="1"/>
  </r>
  <r>
    <x v="0"/>
    <x v="0"/>
    <x v="1"/>
    <n v="6"/>
    <x v="1"/>
    <n v="2"/>
    <n v="1"/>
    <x v="25"/>
    <n v="14"/>
    <n v="0"/>
  </r>
  <r>
    <x v="0"/>
    <x v="0"/>
    <x v="1"/>
    <n v="6"/>
    <x v="1"/>
    <n v="2"/>
    <n v="2"/>
    <x v="25"/>
    <n v="17"/>
    <n v="1"/>
  </r>
  <r>
    <x v="0"/>
    <x v="0"/>
    <x v="1"/>
    <n v="6"/>
    <x v="1"/>
    <n v="2"/>
    <n v="3"/>
    <x v="25"/>
    <n v="15"/>
    <n v="0"/>
  </r>
  <r>
    <x v="0"/>
    <x v="0"/>
    <x v="1"/>
    <n v="6"/>
    <x v="1"/>
    <n v="2"/>
    <n v="4"/>
    <x v="25"/>
    <n v="17"/>
    <n v="0"/>
  </r>
  <r>
    <x v="0"/>
    <x v="0"/>
    <x v="1"/>
    <n v="6"/>
    <x v="1"/>
    <n v="2"/>
    <n v="5"/>
    <x v="25"/>
    <n v="16"/>
    <n v="0"/>
  </r>
  <r>
    <x v="0"/>
    <x v="0"/>
    <x v="1"/>
    <n v="6"/>
    <x v="1"/>
    <n v="2"/>
    <n v="6"/>
    <x v="25"/>
    <n v="16"/>
    <n v="0"/>
  </r>
  <r>
    <x v="0"/>
    <x v="0"/>
    <x v="1"/>
    <n v="6"/>
    <x v="1"/>
    <n v="2"/>
    <n v="7"/>
    <x v="25"/>
    <n v="16"/>
    <n v="0"/>
  </r>
  <r>
    <x v="0"/>
    <x v="0"/>
    <x v="1"/>
    <n v="6"/>
    <x v="1"/>
    <n v="2"/>
    <n v="8"/>
    <x v="25"/>
    <n v="16"/>
    <n v="1"/>
  </r>
  <r>
    <x v="0"/>
    <x v="0"/>
    <x v="1"/>
    <n v="6"/>
    <x v="1"/>
    <n v="2"/>
    <n v="9"/>
    <x v="25"/>
    <n v="16"/>
    <n v="1"/>
  </r>
  <r>
    <x v="0"/>
    <x v="0"/>
    <x v="1"/>
    <n v="6"/>
    <x v="1"/>
    <n v="2"/>
    <n v="10"/>
    <x v="25"/>
    <n v="14"/>
    <n v="0"/>
  </r>
  <r>
    <x v="0"/>
    <x v="0"/>
    <x v="1"/>
    <n v="7"/>
    <x v="1"/>
    <n v="3"/>
    <n v="1"/>
    <x v="25"/>
    <n v="13"/>
    <n v="1"/>
  </r>
  <r>
    <x v="0"/>
    <x v="0"/>
    <x v="1"/>
    <n v="7"/>
    <x v="1"/>
    <n v="3"/>
    <n v="2"/>
    <x v="25"/>
    <n v="15"/>
    <n v="1"/>
  </r>
  <r>
    <x v="0"/>
    <x v="0"/>
    <x v="1"/>
    <n v="7"/>
    <x v="1"/>
    <n v="3"/>
    <n v="3"/>
    <x v="25"/>
    <n v="16"/>
    <n v="2"/>
  </r>
  <r>
    <x v="0"/>
    <x v="0"/>
    <x v="1"/>
    <n v="7"/>
    <x v="1"/>
    <n v="3"/>
    <n v="4"/>
    <x v="25"/>
    <n v="15"/>
    <n v="1"/>
  </r>
  <r>
    <x v="0"/>
    <x v="0"/>
    <x v="1"/>
    <n v="7"/>
    <x v="1"/>
    <n v="3"/>
    <n v="5"/>
    <x v="25"/>
    <n v="15"/>
    <n v="0"/>
  </r>
  <r>
    <x v="0"/>
    <x v="0"/>
    <x v="1"/>
    <n v="7"/>
    <x v="1"/>
    <n v="3"/>
    <n v="6"/>
    <x v="25"/>
    <n v="15"/>
    <n v="1"/>
  </r>
  <r>
    <x v="0"/>
    <x v="0"/>
    <x v="1"/>
    <n v="7"/>
    <x v="1"/>
    <n v="3"/>
    <n v="7"/>
    <x v="25"/>
    <n v="16"/>
    <n v="1"/>
  </r>
  <r>
    <x v="0"/>
    <x v="0"/>
    <x v="1"/>
    <n v="7"/>
    <x v="1"/>
    <n v="3"/>
    <n v="8"/>
    <x v="25"/>
    <n v="16"/>
    <n v="0"/>
  </r>
  <r>
    <x v="0"/>
    <x v="0"/>
    <x v="1"/>
    <n v="7"/>
    <x v="1"/>
    <n v="3"/>
    <n v="9"/>
    <x v="25"/>
    <n v="15"/>
    <n v="1"/>
  </r>
  <r>
    <x v="0"/>
    <x v="0"/>
    <x v="1"/>
    <n v="7"/>
    <x v="1"/>
    <n v="3"/>
    <n v="10"/>
    <x v="25"/>
    <n v="16"/>
    <n v="0"/>
  </r>
  <r>
    <x v="0"/>
    <x v="0"/>
    <x v="1"/>
    <n v="8"/>
    <x v="2"/>
    <n v="3"/>
    <n v="1"/>
    <x v="25"/>
    <n v="17"/>
    <n v="0"/>
  </r>
  <r>
    <x v="0"/>
    <x v="0"/>
    <x v="1"/>
    <n v="8"/>
    <x v="2"/>
    <n v="3"/>
    <n v="2"/>
    <x v="25"/>
    <n v="17"/>
    <n v="1"/>
  </r>
  <r>
    <x v="0"/>
    <x v="0"/>
    <x v="1"/>
    <n v="8"/>
    <x v="2"/>
    <n v="3"/>
    <n v="3"/>
    <x v="25"/>
    <n v="16"/>
    <n v="1"/>
  </r>
  <r>
    <x v="0"/>
    <x v="0"/>
    <x v="1"/>
    <n v="8"/>
    <x v="2"/>
    <n v="3"/>
    <n v="4"/>
    <x v="25"/>
    <n v="15"/>
    <n v="0"/>
  </r>
  <r>
    <x v="0"/>
    <x v="0"/>
    <x v="1"/>
    <n v="8"/>
    <x v="2"/>
    <n v="3"/>
    <n v="5"/>
    <x v="25"/>
    <n v="13"/>
    <n v="0"/>
  </r>
  <r>
    <x v="0"/>
    <x v="0"/>
    <x v="1"/>
    <n v="8"/>
    <x v="2"/>
    <n v="3"/>
    <n v="6"/>
    <x v="25"/>
    <n v="14"/>
    <n v="1"/>
  </r>
  <r>
    <x v="0"/>
    <x v="0"/>
    <x v="1"/>
    <n v="8"/>
    <x v="2"/>
    <n v="3"/>
    <n v="7"/>
    <x v="25"/>
    <n v="16"/>
    <n v="0"/>
  </r>
  <r>
    <x v="0"/>
    <x v="0"/>
    <x v="1"/>
    <n v="8"/>
    <x v="2"/>
    <n v="3"/>
    <n v="8"/>
    <x v="25"/>
    <n v="16"/>
    <n v="1"/>
  </r>
  <r>
    <x v="0"/>
    <x v="0"/>
    <x v="1"/>
    <n v="8"/>
    <x v="2"/>
    <n v="3"/>
    <n v="9"/>
    <x v="25"/>
    <n v="17"/>
    <n v="1"/>
  </r>
  <r>
    <x v="0"/>
    <x v="0"/>
    <x v="1"/>
    <n v="8"/>
    <x v="2"/>
    <n v="3"/>
    <n v="10"/>
    <x v="25"/>
    <n v="15"/>
    <n v="1"/>
  </r>
  <r>
    <x v="0"/>
    <x v="0"/>
    <x v="1"/>
    <n v="9"/>
    <x v="0"/>
    <n v="3"/>
    <n v="1"/>
    <x v="25"/>
    <n v="17"/>
    <n v="1"/>
  </r>
  <r>
    <x v="0"/>
    <x v="0"/>
    <x v="1"/>
    <n v="9"/>
    <x v="0"/>
    <n v="3"/>
    <n v="2"/>
    <x v="25"/>
    <n v="17"/>
    <n v="0"/>
  </r>
  <r>
    <x v="0"/>
    <x v="0"/>
    <x v="1"/>
    <n v="9"/>
    <x v="0"/>
    <n v="3"/>
    <n v="3"/>
    <x v="25"/>
    <n v="17"/>
    <n v="0"/>
  </r>
  <r>
    <x v="0"/>
    <x v="0"/>
    <x v="1"/>
    <n v="9"/>
    <x v="0"/>
    <n v="3"/>
    <n v="4"/>
    <x v="25"/>
    <n v="16"/>
    <n v="2"/>
  </r>
  <r>
    <x v="0"/>
    <x v="0"/>
    <x v="1"/>
    <n v="9"/>
    <x v="0"/>
    <n v="3"/>
    <n v="5"/>
    <x v="25"/>
    <n v="14"/>
    <n v="1"/>
  </r>
  <r>
    <x v="0"/>
    <x v="0"/>
    <x v="1"/>
    <n v="9"/>
    <x v="0"/>
    <n v="3"/>
    <n v="6"/>
    <x v="25"/>
    <n v="16"/>
    <n v="1"/>
  </r>
  <r>
    <x v="0"/>
    <x v="0"/>
    <x v="1"/>
    <n v="9"/>
    <x v="0"/>
    <n v="3"/>
    <n v="7"/>
    <x v="25"/>
    <n v="15"/>
    <n v="1"/>
  </r>
  <r>
    <x v="0"/>
    <x v="0"/>
    <x v="1"/>
    <n v="9"/>
    <x v="0"/>
    <n v="3"/>
    <n v="8"/>
    <x v="25"/>
    <n v="17"/>
    <n v="0"/>
  </r>
  <r>
    <x v="0"/>
    <x v="0"/>
    <x v="1"/>
    <n v="9"/>
    <x v="0"/>
    <n v="3"/>
    <n v="9"/>
    <x v="25"/>
    <n v="15"/>
    <n v="0"/>
  </r>
  <r>
    <x v="0"/>
    <x v="0"/>
    <x v="1"/>
    <n v="9"/>
    <x v="0"/>
    <n v="3"/>
    <n v="10"/>
    <x v="25"/>
    <n v="15"/>
    <n v="0"/>
  </r>
  <r>
    <x v="0"/>
    <x v="0"/>
    <x v="1"/>
    <n v="1"/>
    <x v="0"/>
    <n v="1"/>
    <n v="1"/>
    <x v="26"/>
    <n v="18"/>
    <n v="5"/>
  </r>
  <r>
    <x v="0"/>
    <x v="0"/>
    <x v="1"/>
    <n v="1"/>
    <x v="0"/>
    <n v="1"/>
    <n v="2"/>
    <x v="26"/>
    <n v="19"/>
    <n v="3"/>
  </r>
  <r>
    <x v="0"/>
    <x v="0"/>
    <x v="1"/>
    <n v="1"/>
    <x v="0"/>
    <n v="1"/>
    <n v="3"/>
    <x v="26"/>
    <n v="18"/>
    <n v="3"/>
  </r>
  <r>
    <x v="0"/>
    <x v="0"/>
    <x v="1"/>
    <n v="1"/>
    <x v="0"/>
    <n v="1"/>
    <n v="4"/>
    <x v="26"/>
    <n v="15"/>
    <n v="2"/>
  </r>
  <r>
    <x v="0"/>
    <x v="0"/>
    <x v="1"/>
    <n v="1"/>
    <x v="0"/>
    <n v="1"/>
    <n v="5"/>
    <x v="26"/>
    <n v="14"/>
    <n v="4"/>
  </r>
  <r>
    <x v="0"/>
    <x v="0"/>
    <x v="1"/>
    <n v="1"/>
    <x v="0"/>
    <n v="1"/>
    <n v="6"/>
    <x v="26"/>
    <n v="15"/>
    <n v="0"/>
  </r>
  <r>
    <x v="0"/>
    <x v="0"/>
    <x v="1"/>
    <n v="1"/>
    <x v="0"/>
    <n v="1"/>
    <n v="7"/>
    <x v="26"/>
    <n v="18"/>
    <n v="1"/>
  </r>
  <r>
    <x v="0"/>
    <x v="0"/>
    <x v="1"/>
    <n v="1"/>
    <x v="0"/>
    <n v="1"/>
    <n v="8"/>
    <x v="26"/>
    <n v="18"/>
    <n v="1"/>
  </r>
  <r>
    <x v="0"/>
    <x v="0"/>
    <x v="1"/>
    <n v="1"/>
    <x v="0"/>
    <n v="1"/>
    <n v="9"/>
    <x v="26"/>
    <n v="17"/>
    <n v="1"/>
  </r>
  <r>
    <x v="0"/>
    <x v="0"/>
    <x v="1"/>
    <n v="1"/>
    <x v="0"/>
    <n v="1"/>
    <n v="10"/>
    <x v="26"/>
    <n v="18"/>
    <n v="0"/>
  </r>
  <r>
    <x v="0"/>
    <x v="0"/>
    <x v="1"/>
    <n v="2"/>
    <x v="1"/>
    <n v="1"/>
    <n v="1"/>
    <x v="26"/>
    <n v="20"/>
    <n v="0"/>
  </r>
  <r>
    <x v="0"/>
    <x v="0"/>
    <x v="1"/>
    <n v="2"/>
    <x v="1"/>
    <n v="1"/>
    <n v="2"/>
    <x v="26"/>
    <n v="18"/>
    <n v="1"/>
  </r>
  <r>
    <x v="0"/>
    <x v="0"/>
    <x v="1"/>
    <n v="2"/>
    <x v="1"/>
    <n v="1"/>
    <n v="3"/>
    <x v="26"/>
    <n v="19"/>
    <n v="1"/>
  </r>
  <r>
    <x v="0"/>
    <x v="0"/>
    <x v="1"/>
    <n v="2"/>
    <x v="1"/>
    <n v="1"/>
    <n v="4"/>
    <x v="26"/>
    <n v="19"/>
    <n v="2"/>
  </r>
  <r>
    <x v="0"/>
    <x v="0"/>
    <x v="1"/>
    <n v="2"/>
    <x v="1"/>
    <n v="1"/>
    <n v="5"/>
    <x v="26"/>
    <n v="19"/>
    <n v="0"/>
  </r>
  <r>
    <x v="0"/>
    <x v="0"/>
    <x v="1"/>
    <n v="2"/>
    <x v="1"/>
    <n v="1"/>
    <n v="6"/>
    <x v="26"/>
    <n v="18"/>
    <n v="1"/>
  </r>
  <r>
    <x v="0"/>
    <x v="0"/>
    <x v="1"/>
    <n v="2"/>
    <x v="1"/>
    <n v="1"/>
    <n v="7"/>
    <x v="26"/>
    <n v="20"/>
    <n v="1"/>
  </r>
  <r>
    <x v="0"/>
    <x v="0"/>
    <x v="1"/>
    <n v="2"/>
    <x v="1"/>
    <n v="1"/>
    <n v="8"/>
    <x v="26"/>
    <n v="20"/>
    <n v="1"/>
  </r>
  <r>
    <x v="0"/>
    <x v="0"/>
    <x v="1"/>
    <n v="2"/>
    <x v="1"/>
    <n v="1"/>
    <n v="9"/>
    <x v="26"/>
    <n v="19"/>
    <n v="0"/>
  </r>
  <r>
    <x v="0"/>
    <x v="0"/>
    <x v="1"/>
    <n v="2"/>
    <x v="1"/>
    <n v="1"/>
    <n v="10"/>
    <x v="26"/>
    <n v="17"/>
    <n v="3"/>
  </r>
  <r>
    <x v="0"/>
    <x v="0"/>
    <x v="1"/>
    <n v="3"/>
    <x v="2"/>
    <n v="1"/>
    <n v="1"/>
    <x v="26"/>
    <n v="20"/>
    <n v="2"/>
  </r>
  <r>
    <x v="0"/>
    <x v="0"/>
    <x v="1"/>
    <n v="3"/>
    <x v="2"/>
    <n v="1"/>
    <n v="2"/>
    <x v="26"/>
    <n v="19"/>
    <n v="2"/>
  </r>
  <r>
    <x v="0"/>
    <x v="0"/>
    <x v="1"/>
    <n v="3"/>
    <x v="2"/>
    <n v="1"/>
    <n v="3"/>
    <x v="26"/>
    <n v="20"/>
    <n v="2"/>
  </r>
  <r>
    <x v="0"/>
    <x v="0"/>
    <x v="1"/>
    <n v="3"/>
    <x v="2"/>
    <n v="1"/>
    <n v="4"/>
    <x v="26"/>
    <n v="19"/>
    <n v="2"/>
  </r>
  <r>
    <x v="0"/>
    <x v="0"/>
    <x v="1"/>
    <n v="3"/>
    <x v="2"/>
    <n v="1"/>
    <n v="5"/>
    <x v="26"/>
    <n v="20"/>
    <n v="2"/>
  </r>
  <r>
    <x v="0"/>
    <x v="0"/>
    <x v="1"/>
    <n v="3"/>
    <x v="2"/>
    <n v="1"/>
    <n v="6"/>
    <x v="26"/>
    <n v="19"/>
    <n v="3"/>
  </r>
  <r>
    <x v="0"/>
    <x v="0"/>
    <x v="1"/>
    <n v="3"/>
    <x v="2"/>
    <n v="1"/>
    <n v="7"/>
    <x v="26"/>
    <n v="19"/>
    <n v="2"/>
  </r>
  <r>
    <x v="0"/>
    <x v="0"/>
    <x v="1"/>
    <n v="3"/>
    <x v="2"/>
    <n v="1"/>
    <n v="8"/>
    <x v="26"/>
    <m/>
    <m/>
  </r>
  <r>
    <x v="0"/>
    <x v="0"/>
    <x v="1"/>
    <n v="3"/>
    <x v="2"/>
    <n v="1"/>
    <n v="9"/>
    <x v="26"/>
    <n v="19"/>
    <n v="2"/>
  </r>
  <r>
    <x v="0"/>
    <x v="0"/>
    <x v="1"/>
    <n v="3"/>
    <x v="2"/>
    <n v="1"/>
    <n v="10"/>
    <x v="26"/>
    <n v="19"/>
    <n v="1"/>
  </r>
  <r>
    <x v="0"/>
    <x v="0"/>
    <x v="1"/>
    <n v="4"/>
    <x v="2"/>
    <n v="2"/>
    <n v="1"/>
    <x v="26"/>
    <n v="18"/>
    <n v="0"/>
  </r>
  <r>
    <x v="0"/>
    <x v="0"/>
    <x v="1"/>
    <n v="4"/>
    <x v="2"/>
    <n v="2"/>
    <n v="2"/>
    <x v="26"/>
    <n v="18"/>
    <n v="2"/>
  </r>
  <r>
    <x v="0"/>
    <x v="0"/>
    <x v="1"/>
    <n v="4"/>
    <x v="2"/>
    <n v="2"/>
    <n v="3"/>
    <x v="26"/>
    <n v="19"/>
    <n v="1"/>
  </r>
  <r>
    <x v="0"/>
    <x v="0"/>
    <x v="1"/>
    <n v="4"/>
    <x v="2"/>
    <n v="2"/>
    <n v="4"/>
    <x v="26"/>
    <n v="19"/>
    <n v="3"/>
  </r>
  <r>
    <x v="0"/>
    <x v="0"/>
    <x v="1"/>
    <n v="4"/>
    <x v="2"/>
    <n v="2"/>
    <n v="5"/>
    <x v="26"/>
    <n v="18"/>
    <n v="2"/>
  </r>
  <r>
    <x v="0"/>
    <x v="0"/>
    <x v="1"/>
    <n v="4"/>
    <x v="2"/>
    <n v="2"/>
    <n v="6"/>
    <x v="26"/>
    <n v="17"/>
    <n v="0"/>
  </r>
  <r>
    <x v="0"/>
    <x v="0"/>
    <x v="1"/>
    <n v="4"/>
    <x v="2"/>
    <n v="2"/>
    <n v="7"/>
    <x v="26"/>
    <n v="17"/>
    <n v="1"/>
  </r>
  <r>
    <x v="0"/>
    <x v="0"/>
    <x v="1"/>
    <n v="4"/>
    <x v="2"/>
    <n v="2"/>
    <n v="8"/>
    <x v="26"/>
    <n v="16"/>
    <n v="2"/>
  </r>
  <r>
    <x v="0"/>
    <x v="0"/>
    <x v="1"/>
    <n v="4"/>
    <x v="2"/>
    <n v="2"/>
    <n v="9"/>
    <x v="26"/>
    <n v="19"/>
    <n v="0"/>
  </r>
  <r>
    <x v="0"/>
    <x v="0"/>
    <x v="1"/>
    <n v="4"/>
    <x v="2"/>
    <n v="2"/>
    <n v="10"/>
    <x v="26"/>
    <n v="19"/>
    <n v="0"/>
  </r>
  <r>
    <x v="0"/>
    <x v="0"/>
    <x v="1"/>
    <n v="5"/>
    <x v="0"/>
    <n v="2"/>
    <n v="1"/>
    <x v="26"/>
    <n v="17"/>
    <n v="2"/>
  </r>
  <r>
    <x v="0"/>
    <x v="0"/>
    <x v="1"/>
    <n v="5"/>
    <x v="0"/>
    <n v="2"/>
    <n v="2"/>
    <x v="26"/>
    <n v="19"/>
    <n v="1"/>
  </r>
  <r>
    <x v="0"/>
    <x v="0"/>
    <x v="1"/>
    <n v="5"/>
    <x v="0"/>
    <n v="2"/>
    <n v="3"/>
    <x v="26"/>
    <n v="17"/>
    <n v="0"/>
  </r>
  <r>
    <x v="0"/>
    <x v="0"/>
    <x v="1"/>
    <n v="5"/>
    <x v="0"/>
    <n v="2"/>
    <n v="4"/>
    <x v="26"/>
    <n v="18"/>
    <n v="3"/>
  </r>
  <r>
    <x v="0"/>
    <x v="0"/>
    <x v="1"/>
    <n v="5"/>
    <x v="0"/>
    <n v="2"/>
    <n v="5"/>
    <x v="26"/>
    <n v="18"/>
    <n v="2"/>
  </r>
  <r>
    <x v="0"/>
    <x v="0"/>
    <x v="1"/>
    <n v="5"/>
    <x v="0"/>
    <n v="2"/>
    <n v="6"/>
    <x v="26"/>
    <n v="16"/>
    <n v="1"/>
  </r>
  <r>
    <x v="0"/>
    <x v="0"/>
    <x v="1"/>
    <n v="5"/>
    <x v="0"/>
    <n v="2"/>
    <n v="7"/>
    <x v="26"/>
    <n v="15"/>
    <n v="1"/>
  </r>
  <r>
    <x v="0"/>
    <x v="0"/>
    <x v="1"/>
    <n v="5"/>
    <x v="0"/>
    <n v="2"/>
    <n v="8"/>
    <x v="26"/>
    <n v="19"/>
    <n v="2"/>
  </r>
  <r>
    <x v="0"/>
    <x v="0"/>
    <x v="1"/>
    <n v="5"/>
    <x v="0"/>
    <n v="2"/>
    <n v="9"/>
    <x v="26"/>
    <n v="18"/>
    <n v="2"/>
  </r>
  <r>
    <x v="0"/>
    <x v="0"/>
    <x v="1"/>
    <n v="5"/>
    <x v="0"/>
    <n v="2"/>
    <n v="10"/>
    <x v="26"/>
    <n v="19"/>
    <n v="2"/>
  </r>
  <r>
    <x v="0"/>
    <x v="0"/>
    <x v="1"/>
    <n v="6"/>
    <x v="1"/>
    <n v="2"/>
    <n v="1"/>
    <x v="26"/>
    <n v="16"/>
    <n v="1"/>
  </r>
  <r>
    <x v="0"/>
    <x v="0"/>
    <x v="1"/>
    <n v="6"/>
    <x v="1"/>
    <n v="2"/>
    <n v="2"/>
    <x v="26"/>
    <n v="20"/>
    <n v="2"/>
  </r>
  <r>
    <x v="0"/>
    <x v="0"/>
    <x v="1"/>
    <n v="6"/>
    <x v="1"/>
    <n v="2"/>
    <n v="3"/>
    <x v="26"/>
    <n v="19"/>
    <n v="1"/>
  </r>
  <r>
    <x v="0"/>
    <x v="0"/>
    <x v="1"/>
    <n v="6"/>
    <x v="1"/>
    <n v="2"/>
    <n v="4"/>
    <x v="26"/>
    <n v="20"/>
    <n v="0"/>
  </r>
  <r>
    <x v="0"/>
    <x v="0"/>
    <x v="1"/>
    <n v="6"/>
    <x v="1"/>
    <n v="2"/>
    <n v="5"/>
    <x v="26"/>
    <n v="19"/>
    <n v="0"/>
  </r>
  <r>
    <x v="0"/>
    <x v="0"/>
    <x v="1"/>
    <n v="6"/>
    <x v="1"/>
    <n v="2"/>
    <n v="6"/>
    <x v="26"/>
    <n v="19"/>
    <n v="1"/>
  </r>
  <r>
    <x v="0"/>
    <x v="0"/>
    <x v="1"/>
    <n v="6"/>
    <x v="1"/>
    <n v="2"/>
    <n v="7"/>
    <x v="26"/>
    <n v="20"/>
    <n v="1"/>
  </r>
  <r>
    <x v="0"/>
    <x v="0"/>
    <x v="1"/>
    <n v="6"/>
    <x v="1"/>
    <n v="2"/>
    <n v="8"/>
    <x v="26"/>
    <n v="20"/>
    <n v="1"/>
  </r>
  <r>
    <x v="0"/>
    <x v="0"/>
    <x v="1"/>
    <n v="6"/>
    <x v="1"/>
    <n v="2"/>
    <n v="9"/>
    <x v="26"/>
    <n v="19"/>
    <n v="1"/>
  </r>
  <r>
    <x v="0"/>
    <x v="0"/>
    <x v="1"/>
    <n v="6"/>
    <x v="1"/>
    <n v="2"/>
    <n v="10"/>
    <x v="26"/>
    <n v="16"/>
    <n v="0"/>
  </r>
  <r>
    <x v="0"/>
    <x v="0"/>
    <x v="1"/>
    <n v="7"/>
    <x v="1"/>
    <n v="3"/>
    <n v="1"/>
    <x v="26"/>
    <n v="16"/>
    <n v="2"/>
  </r>
  <r>
    <x v="0"/>
    <x v="0"/>
    <x v="1"/>
    <n v="7"/>
    <x v="1"/>
    <n v="3"/>
    <n v="2"/>
    <x v="26"/>
    <n v="19"/>
    <n v="1"/>
  </r>
  <r>
    <x v="0"/>
    <x v="0"/>
    <x v="1"/>
    <n v="7"/>
    <x v="1"/>
    <n v="3"/>
    <n v="3"/>
    <x v="26"/>
    <n v="19"/>
    <n v="2"/>
  </r>
  <r>
    <x v="0"/>
    <x v="0"/>
    <x v="1"/>
    <n v="7"/>
    <x v="1"/>
    <n v="3"/>
    <n v="4"/>
    <x v="26"/>
    <n v="19"/>
    <n v="0"/>
  </r>
  <r>
    <x v="0"/>
    <x v="0"/>
    <x v="1"/>
    <n v="7"/>
    <x v="1"/>
    <n v="3"/>
    <n v="5"/>
    <x v="26"/>
    <n v="18"/>
    <n v="1"/>
  </r>
  <r>
    <x v="0"/>
    <x v="0"/>
    <x v="1"/>
    <n v="7"/>
    <x v="1"/>
    <n v="3"/>
    <n v="6"/>
    <x v="26"/>
    <n v="19"/>
    <n v="1"/>
  </r>
  <r>
    <x v="0"/>
    <x v="0"/>
    <x v="1"/>
    <n v="7"/>
    <x v="1"/>
    <n v="3"/>
    <n v="7"/>
    <x v="26"/>
    <n v="19"/>
    <n v="2"/>
  </r>
  <r>
    <x v="0"/>
    <x v="0"/>
    <x v="1"/>
    <n v="7"/>
    <x v="1"/>
    <n v="3"/>
    <n v="8"/>
    <x v="26"/>
    <n v="19"/>
    <n v="1"/>
  </r>
  <r>
    <x v="0"/>
    <x v="0"/>
    <x v="1"/>
    <n v="7"/>
    <x v="1"/>
    <n v="3"/>
    <n v="9"/>
    <x v="26"/>
    <n v="19"/>
    <n v="1"/>
  </r>
  <r>
    <x v="0"/>
    <x v="0"/>
    <x v="1"/>
    <n v="7"/>
    <x v="1"/>
    <n v="3"/>
    <n v="10"/>
    <x v="26"/>
    <n v="19"/>
    <n v="1"/>
  </r>
  <r>
    <x v="0"/>
    <x v="0"/>
    <x v="1"/>
    <n v="8"/>
    <x v="2"/>
    <n v="3"/>
    <n v="1"/>
    <x v="26"/>
    <n v="19"/>
    <n v="2"/>
  </r>
  <r>
    <x v="0"/>
    <x v="0"/>
    <x v="1"/>
    <n v="8"/>
    <x v="2"/>
    <n v="3"/>
    <n v="2"/>
    <x v="26"/>
    <n v="20"/>
    <n v="2"/>
  </r>
  <r>
    <x v="0"/>
    <x v="0"/>
    <x v="1"/>
    <n v="8"/>
    <x v="2"/>
    <n v="3"/>
    <n v="3"/>
    <x v="26"/>
    <n v="19"/>
    <n v="2"/>
  </r>
  <r>
    <x v="0"/>
    <x v="0"/>
    <x v="1"/>
    <n v="8"/>
    <x v="2"/>
    <n v="3"/>
    <n v="4"/>
    <x v="26"/>
    <n v="18"/>
    <n v="0"/>
  </r>
  <r>
    <x v="0"/>
    <x v="0"/>
    <x v="1"/>
    <n v="8"/>
    <x v="2"/>
    <n v="3"/>
    <n v="5"/>
    <x v="26"/>
    <n v="16"/>
    <n v="1"/>
  </r>
  <r>
    <x v="0"/>
    <x v="0"/>
    <x v="1"/>
    <n v="8"/>
    <x v="2"/>
    <n v="3"/>
    <n v="6"/>
    <x v="26"/>
    <n v="17"/>
    <n v="2"/>
  </r>
  <r>
    <x v="0"/>
    <x v="0"/>
    <x v="1"/>
    <n v="8"/>
    <x v="2"/>
    <n v="3"/>
    <n v="7"/>
    <x v="26"/>
    <n v="19"/>
    <n v="2"/>
  </r>
  <r>
    <x v="0"/>
    <x v="0"/>
    <x v="1"/>
    <n v="8"/>
    <x v="2"/>
    <n v="3"/>
    <n v="8"/>
    <x v="26"/>
    <n v="20"/>
    <n v="2"/>
  </r>
  <r>
    <x v="0"/>
    <x v="0"/>
    <x v="1"/>
    <n v="8"/>
    <x v="2"/>
    <n v="3"/>
    <n v="9"/>
    <x v="26"/>
    <n v="20"/>
    <n v="2"/>
  </r>
  <r>
    <x v="0"/>
    <x v="0"/>
    <x v="1"/>
    <n v="8"/>
    <x v="2"/>
    <n v="3"/>
    <n v="10"/>
    <x v="26"/>
    <n v="18"/>
    <n v="2"/>
  </r>
  <r>
    <x v="0"/>
    <x v="0"/>
    <x v="1"/>
    <n v="9"/>
    <x v="0"/>
    <n v="3"/>
    <n v="1"/>
    <x v="26"/>
    <n v="20"/>
    <n v="1"/>
  </r>
  <r>
    <x v="0"/>
    <x v="0"/>
    <x v="1"/>
    <n v="9"/>
    <x v="0"/>
    <n v="3"/>
    <n v="2"/>
    <x v="26"/>
    <n v="20"/>
    <n v="2"/>
  </r>
  <r>
    <x v="0"/>
    <x v="0"/>
    <x v="1"/>
    <n v="9"/>
    <x v="0"/>
    <n v="3"/>
    <n v="3"/>
    <x v="26"/>
    <n v="20"/>
    <n v="2"/>
  </r>
  <r>
    <x v="0"/>
    <x v="0"/>
    <x v="1"/>
    <n v="9"/>
    <x v="0"/>
    <n v="3"/>
    <n v="4"/>
    <x v="26"/>
    <n v="19"/>
    <n v="1"/>
  </r>
  <r>
    <x v="0"/>
    <x v="0"/>
    <x v="1"/>
    <n v="9"/>
    <x v="0"/>
    <n v="3"/>
    <n v="5"/>
    <x v="26"/>
    <n v="17"/>
    <n v="2"/>
  </r>
  <r>
    <x v="0"/>
    <x v="0"/>
    <x v="1"/>
    <n v="9"/>
    <x v="0"/>
    <n v="3"/>
    <n v="6"/>
    <x v="26"/>
    <n v="19"/>
    <n v="2"/>
  </r>
  <r>
    <x v="0"/>
    <x v="0"/>
    <x v="1"/>
    <n v="9"/>
    <x v="0"/>
    <n v="3"/>
    <n v="7"/>
    <x v="26"/>
    <n v="18"/>
    <n v="0"/>
  </r>
  <r>
    <x v="0"/>
    <x v="0"/>
    <x v="1"/>
    <n v="9"/>
    <x v="0"/>
    <n v="3"/>
    <n v="8"/>
    <x v="26"/>
    <n v="20"/>
    <n v="0"/>
  </r>
  <r>
    <x v="0"/>
    <x v="0"/>
    <x v="1"/>
    <n v="9"/>
    <x v="0"/>
    <n v="3"/>
    <n v="9"/>
    <x v="26"/>
    <n v="19"/>
    <n v="1"/>
  </r>
  <r>
    <x v="0"/>
    <x v="0"/>
    <x v="1"/>
    <n v="9"/>
    <x v="0"/>
    <n v="3"/>
    <n v="10"/>
    <x v="26"/>
    <n v="19"/>
    <n v="2"/>
  </r>
  <r>
    <x v="0"/>
    <x v="0"/>
    <x v="1"/>
    <n v="1"/>
    <x v="0"/>
    <n v="1"/>
    <n v="1"/>
    <x v="27"/>
    <n v="19"/>
    <n v="5"/>
  </r>
  <r>
    <x v="0"/>
    <x v="0"/>
    <x v="1"/>
    <n v="1"/>
    <x v="0"/>
    <n v="1"/>
    <n v="2"/>
    <x v="27"/>
    <n v="20"/>
    <n v="3"/>
  </r>
  <r>
    <x v="0"/>
    <x v="0"/>
    <x v="1"/>
    <n v="1"/>
    <x v="0"/>
    <n v="1"/>
    <n v="3"/>
    <x v="27"/>
    <n v="21"/>
    <n v="3"/>
  </r>
  <r>
    <x v="0"/>
    <x v="0"/>
    <x v="1"/>
    <n v="1"/>
    <x v="0"/>
    <n v="1"/>
    <n v="4"/>
    <x v="27"/>
    <n v="18"/>
    <n v="4"/>
  </r>
  <r>
    <x v="0"/>
    <x v="0"/>
    <x v="1"/>
    <n v="1"/>
    <x v="0"/>
    <n v="1"/>
    <n v="5"/>
    <x v="27"/>
    <n v="16"/>
    <n v="4"/>
  </r>
  <r>
    <x v="0"/>
    <x v="0"/>
    <x v="1"/>
    <n v="1"/>
    <x v="0"/>
    <n v="1"/>
    <n v="6"/>
    <x v="27"/>
    <n v="18"/>
    <n v="1"/>
  </r>
  <r>
    <x v="0"/>
    <x v="0"/>
    <x v="1"/>
    <n v="1"/>
    <x v="0"/>
    <n v="1"/>
    <n v="7"/>
    <x v="27"/>
    <n v="20"/>
    <n v="3"/>
  </r>
  <r>
    <x v="0"/>
    <x v="0"/>
    <x v="1"/>
    <n v="1"/>
    <x v="0"/>
    <n v="1"/>
    <n v="8"/>
    <x v="27"/>
    <n v="20"/>
    <n v="1"/>
  </r>
  <r>
    <x v="0"/>
    <x v="0"/>
    <x v="1"/>
    <n v="1"/>
    <x v="0"/>
    <n v="1"/>
    <n v="9"/>
    <x v="27"/>
    <n v="20"/>
    <n v="1"/>
  </r>
  <r>
    <x v="0"/>
    <x v="0"/>
    <x v="1"/>
    <n v="1"/>
    <x v="0"/>
    <n v="1"/>
    <n v="10"/>
    <x v="27"/>
    <n v="20"/>
    <n v="1"/>
  </r>
  <r>
    <x v="0"/>
    <x v="0"/>
    <x v="1"/>
    <n v="2"/>
    <x v="1"/>
    <n v="1"/>
    <n v="1"/>
    <x v="27"/>
    <n v="21"/>
    <n v="2"/>
  </r>
  <r>
    <x v="0"/>
    <x v="0"/>
    <x v="1"/>
    <n v="2"/>
    <x v="1"/>
    <n v="1"/>
    <n v="2"/>
    <x v="27"/>
    <n v="20"/>
    <n v="1"/>
  </r>
  <r>
    <x v="0"/>
    <x v="0"/>
    <x v="1"/>
    <n v="2"/>
    <x v="1"/>
    <n v="1"/>
    <n v="3"/>
    <x v="27"/>
    <n v="21"/>
    <n v="1"/>
  </r>
  <r>
    <x v="0"/>
    <x v="0"/>
    <x v="1"/>
    <n v="2"/>
    <x v="1"/>
    <n v="1"/>
    <n v="4"/>
    <x v="27"/>
    <n v="22"/>
    <n v="2"/>
  </r>
  <r>
    <x v="0"/>
    <x v="0"/>
    <x v="1"/>
    <n v="2"/>
    <x v="1"/>
    <n v="1"/>
    <n v="5"/>
    <x v="27"/>
    <n v="21"/>
    <n v="1"/>
  </r>
  <r>
    <x v="0"/>
    <x v="0"/>
    <x v="1"/>
    <n v="2"/>
    <x v="1"/>
    <n v="1"/>
    <n v="6"/>
    <x v="27"/>
    <n v="19"/>
    <n v="2"/>
  </r>
  <r>
    <x v="0"/>
    <x v="0"/>
    <x v="1"/>
    <n v="2"/>
    <x v="1"/>
    <n v="1"/>
    <n v="7"/>
    <x v="27"/>
    <n v="21"/>
    <n v="1"/>
  </r>
  <r>
    <x v="0"/>
    <x v="0"/>
    <x v="1"/>
    <n v="2"/>
    <x v="1"/>
    <n v="1"/>
    <n v="8"/>
    <x v="27"/>
    <n v="22"/>
    <n v="2"/>
  </r>
  <r>
    <x v="0"/>
    <x v="0"/>
    <x v="1"/>
    <n v="2"/>
    <x v="1"/>
    <n v="1"/>
    <n v="9"/>
    <x v="27"/>
    <n v="21"/>
    <n v="0"/>
  </r>
  <r>
    <x v="0"/>
    <x v="0"/>
    <x v="1"/>
    <n v="2"/>
    <x v="1"/>
    <n v="1"/>
    <n v="10"/>
    <x v="27"/>
    <n v="20"/>
    <n v="4"/>
  </r>
  <r>
    <x v="0"/>
    <x v="0"/>
    <x v="1"/>
    <n v="3"/>
    <x v="2"/>
    <n v="1"/>
    <n v="1"/>
    <x v="27"/>
    <n v="22"/>
    <n v="2"/>
  </r>
  <r>
    <x v="0"/>
    <x v="0"/>
    <x v="1"/>
    <n v="3"/>
    <x v="2"/>
    <n v="1"/>
    <n v="2"/>
    <x v="27"/>
    <n v="22"/>
    <n v="3"/>
  </r>
  <r>
    <x v="0"/>
    <x v="0"/>
    <x v="1"/>
    <n v="3"/>
    <x v="2"/>
    <n v="1"/>
    <n v="3"/>
    <x v="27"/>
    <n v="22"/>
    <n v="2"/>
  </r>
  <r>
    <x v="0"/>
    <x v="0"/>
    <x v="1"/>
    <n v="3"/>
    <x v="2"/>
    <n v="1"/>
    <n v="4"/>
    <x v="27"/>
    <n v="21"/>
    <n v="2"/>
  </r>
  <r>
    <x v="0"/>
    <x v="0"/>
    <x v="1"/>
    <n v="3"/>
    <x v="2"/>
    <n v="1"/>
    <n v="5"/>
    <x v="27"/>
    <n v="23"/>
    <n v="2"/>
  </r>
  <r>
    <x v="0"/>
    <x v="0"/>
    <x v="1"/>
    <n v="3"/>
    <x v="2"/>
    <n v="1"/>
    <n v="6"/>
    <x v="27"/>
    <n v="21"/>
    <n v="4"/>
  </r>
  <r>
    <x v="0"/>
    <x v="0"/>
    <x v="1"/>
    <n v="3"/>
    <x v="2"/>
    <n v="1"/>
    <n v="7"/>
    <x v="27"/>
    <n v="21"/>
    <n v="3"/>
  </r>
  <r>
    <x v="0"/>
    <x v="0"/>
    <x v="1"/>
    <n v="3"/>
    <x v="2"/>
    <n v="1"/>
    <n v="8"/>
    <x v="27"/>
    <m/>
    <m/>
  </r>
  <r>
    <x v="0"/>
    <x v="0"/>
    <x v="1"/>
    <n v="3"/>
    <x v="2"/>
    <n v="1"/>
    <n v="9"/>
    <x v="27"/>
    <n v="21"/>
    <n v="2"/>
  </r>
  <r>
    <x v="0"/>
    <x v="0"/>
    <x v="1"/>
    <n v="3"/>
    <x v="2"/>
    <n v="1"/>
    <n v="10"/>
    <x v="27"/>
    <n v="21"/>
    <n v="1"/>
  </r>
  <r>
    <x v="0"/>
    <x v="0"/>
    <x v="1"/>
    <n v="4"/>
    <x v="2"/>
    <n v="2"/>
    <n v="1"/>
    <x v="27"/>
    <n v="21"/>
    <n v="0"/>
  </r>
  <r>
    <x v="0"/>
    <x v="0"/>
    <x v="1"/>
    <n v="4"/>
    <x v="2"/>
    <n v="2"/>
    <n v="2"/>
    <x v="27"/>
    <n v="21"/>
    <n v="2"/>
  </r>
  <r>
    <x v="0"/>
    <x v="0"/>
    <x v="1"/>
    <n v="4"/>
    <x v="2"/>
    <n v="2"/>
    <n v="3"/>
    <x v="27"/>
    <n v="21"/>
    <n v="2"/>
  </r>
  <r>
    <x v="0"/>
    <x v="0"/>
    <x v="1"/>
    <n v="4"/>
    <x v="2"/>
    <n v="2"/>
    <n v="4"/>
    <x v="27"/>
    <n v="21"/>
    <n v="3"/>
  </r>
  <r>
    <x v="0"/>
    <x v="0"/>
    <x v="1"/>
    <n v="4"/>
    <x v="2"/>
    <n v="2"/>
    <n v="5"/>
    <x v="27"/>
    <n v="20"/>
    <n v="2"/>
  </r>
  <r>
    <x v="0"/>
    <x v="0"/>
    <x v="1"/>
    <n v="4"/>
    <x v="2"/>
    <n v="2"/>
    <n v="6"/>
    <x v="27"/>
    <n v="19"/>
    <n v="0"/>
  </r>
  <r>
    <x v="0"/>
    <x v="0"/>
    <x v="1"/>
    <n v="4"/>
    <x v="2"/>
    <n v="2"/>
    <n v="7"/>
    <x v="27"/>
    <n v="19"/>
    <n v="1"/>
  </r>
  <r>
    <x v="0"/>
    <x v="0"/>
    <x v="1"/>
    <n v="4"/>
    <x v="2"/>
    <n v="2"/>
    <n v="8"/>
    <x v="27"/>
    <n v="18"/>
    <n v="2"/>
  </r>
  <r>
    <x v="0"/>
    <x v="0"/>
    <x v="1"/>
    <n v="4"/>
    <x v="2"/>
    <n v="2"/>
    <n v="9"/>
    <x v="27"/>
    <n v="21"/>
    <n v="1"/>
  </r>
  <r>
    <x v="0"/>
    <x v="0"/>
    <x v="1"/>
    <n v="4"/>
    <x v="2"/>
    <n v="2"/>
    <n v="10"/>
    <x v="27"/>
    <n v="21"/>
    <n v="0"/>
  </r>
  <r>
    <x v="0"/>
    <x v="0"/>
    <x v="1"/>
    <n v="5"/>
    <x v="0"/>
    <n v="2"/>
    <n v="1"/>
    <x v="27"/>
    <n v="19"/>
    <n v="2"/>
  </r>
  <r>
    <x v="0"/>
    <x v="0"/>
    <x v="1"/>
    <n v="5"/>
    <x v="0"/>
    <n v="2"/>
    <n v="2"/>
    <x v="27"/>
    <n v="20"/>
    <n v="2"/>
  </r>
  <r>
    <x v="0"/>
    <x v="0"/>
    <x v="1"/>
    <n v="5"/>
    <x v="0"/>
    <n v="2"/>
    <n v="3"/>
    <x v="27"/>
    <n v="18"/>
    <n v="0"/>
  </r>
  <r>
    <x v="0"/>
    <x v="0"/>
    <x v="1"/>
    <n v="5"/>
    <x v="0"/>
    <n v="2"/>
    <n v="4"/>
    <x v="27"/>
    <n v="21"/>
    <n v="4"/>
  </r>
  <r>
    <x v="0"/>
    <x v="0"/>
    <x v="1"/>
    <n v="5"/>
    <x v="0"/>
    <n v="2"/>
    <n v="5"/>
    <x v="27"/>
    <n v="20"/>
    <n v="2"/>
  </r>
  <r>
    <x v="0"/>
    <x v="0"/>
    <x v="1"/>
    <n v="5"/>
    <x v="0"/>
    <n v="2"/>
    <n v="6"/>
    <x v="27"/>
    <n v="18"/>
    <n v="1"/>
  </r>
  <r>
    <x v="0"/>
    <x v="0"/>
    <x v="1"/>
    <n v="5"/>
    <x v="0"/>
    <n v="2"/>
    <n v="7"/>
    <x v="27"/>
    <n v="18"/>
    <n v="2"/>
  </r>
  <r>
    <x v="0"/>
    <x v="0"/>
    <x v="1"/>
    <n v="5"/>
    <x v="0"/>
    <n v="2"/>
    <n v="8"/>
    <x v="27"/>
    <n v="20"/>
    <n v="4"/>
  </r>
  <r>
    <x v="0"/>
    <x v="0"/>
    <x v="1"/>
    <n v="5"/>
    <x v="0"/>
    <n v="2"/>
    <n v="9"/>
    <x v="27"/>
    <n v="21"/>
    <n v="3"/>
  </r>
  <r>
    <x v="0"/>
    <x v="0"/>
    <x v="1"/>
    <n v="5"/>
    <x v="0"/>
    <n v="2"/>
    <n v="10"/>
    <x v="27"/>
    <n v="21"/>
    <n v="2"/>
  </r>
  <r>
    <x v="0"/>
    <x v="0"/>
    <x v="1"/>
    <n v="6"/>
    <x v="1"/>
    <n v="2"/>
    <n v="1"/>
    <x v="27"/>
    <m/>
    <m/>
  </r>
  <r>
    <x v="0"/>
    <x v="0"/>
    <x v="1"/>
    <n v="6"/>
    <x v="1"/>
    <n v="2"/>
    <n v="2"/>
    <x v="27"/>
    <n v="22"/>
    <n v="2"/>
  </r>
  <r>
    <x v="0"/>
    <x v="0"/>
    <x v="1"/>
    <n v="6"/>
    <x v="1"/>
    <n v="2"/>
    <n v="3"/>
    <x v="27"/>
    <n v="21"/>
    <n v="1"/>
  </r>
  <r>
    <x v="0"/>
    <x v="0"/>
    <x v="1"/>
    <n v="6"/>
    <x v="1"/>
    <n v="2"/>
    <n v="4"/>
    <x v="27"/>
    <n v="24"/>
    <n v="2"/>
  </r>
  <r>
    <x v="0"/>
    <x v="0"/>
    <x v="1"/>
    <n v="6"/>
    <x v="1"/>
    <n v="2"/>
    <n v="5"/>
    <x v="27"/>
    <n v="22"/>
    <n v="3"/>
  </r>
  <r>
    <x v="0"/>
    <x v="0"/>
    <x v="1"/>
    <n v="6"/>
    <x v="1"/>
    <n v="2"/>
    <n v="6"/>
    <x v="27"/>
    <n v="21"/>
    <n v="1"/>
  </r>
  <r>
    <x v="0"/>
    <x v="0"/>
    <x v="1"/>
    <n v="6"/>
    <x v="1"/>
    <n v="2"/>
    <n v="7"/>
    <x v="27"/>
    <n v="22"/>
    <n v="1"/>
  </r>
  <r>
    <x v="0"/>
    <x v="0"/>
    <x v="1"/>
    <n v="6"/>
    <x v="1"/>
    <n v="2"/>
    <n v="8"/>
    <x v="27"/>
    <n v="21"/>
    <n v="2"/>
  </r>
  <r>
    <x v="0"/>
    <x v="0"/>
    <x v="1"/>
    <n v="6"/>
    <x v="1"/>
    <n v="2"/>
    <n v="9"/>
    <x v="27"/>
    <n v="22"/>
    <n v="1"/>
  </r>
  <r>
    <x v="0"/>
    <x v="0"/>
    <x v="1"/>
    <n v="6"/>
    <x v="1"/>
    <n v="2"/>
    <n v="10"/>
    <x v="27"/>
    <n v="19"/>
    <n v="1"/>
  </r>
  <r>
    <x v="0"/>
    <x v="0"/>
    <x v="1"/>
    <n v="7"/>
    <x v="1"/>
    <n v="3"/>
    <n v="1"/>
    <x v="27"/>
    <m/>
    <m/>
  </r>
  <r>
    <x v="0"/>
    <x v="0"/>
    <x v="1"/>
    <n v="7"/>
    <x v="1"/>
    <n v="3"/>
    <n v="2"/>
    <x v="27"/>
    <n v="21"/>
    <n v="1"/>
  </r>
  <r>
    <x v="0"/>
    <x v="0"/>
    <x v="1"/>
    <n v="7"/>
    <x v="1"/>
    <n v="3"/>
    <n v="3"/>
    <x v="27"/>
    <n v="22"/>
    <n v="3"/>
  </r>
  <r>
    <x v="0"/>
    <x v="0"/>
    <x v="1"/>
    <n v="7"/>
    <x v="1"/>
    <n v="3"/>
    <n v="4"/>
    <x v="27"/>
    <n v="21"/>
    <n v="1"/>
  </r>
  <r>
    <x v="0"/>
    <x v="0"/>
    <x v="1"/>
    <n v="7"/>
    <x v="1"/>
    <n v="3"/>
    <n v="5"/>
    <x v="27"/>
    <n v="20"/>
    <n v="1"/>
  </r>
  <r>
    <x v="0"/>
    <x v="0"/>
    <x v="1"/>
    <n v="7"/>
    <x v="1"/>
    <n v="3"/>
    <n v="6"/>
    <x v="27"/>
    <n v="21"/>
    <n v="1"/>
  </r>
  <r>
    <x v="0"/>
    <x v="0"/>
    <x v="1"/>
    <n v="7"/>
    <x v="1"/>
    <n v="3"/>
    <n v="7"/>
    <x v="27"/>
    <n v="22"/>
    <n v="2"/>
  </r>
  <r>
    <x v="0"/>
    <x v="0"/>
    <x v="1"/>
    <n v="7"/>
    <x v="1"/>
    <n v="3"/>
    <n v="8"/>
    <x v="27"/>
    <n v="22"/>
    <n v="2"/>
  </r>
  <r>
    <x v="0"/>
    <x v="0"/>
    <x v="1"/>
    <n v="7"/>
    <x v="1"/>
    <n v="3"/>
    <n v="9"/>
    <x v="27"/>
    <n v="21"/>
    <n v="1"/>
  </r>
  <r>
    <x v="0"/>
    <x v="0"/>
    <x v="1"/>
    <n v="7"/>
    <x v="1"/>
    <n v="3"/>
    <n v="10"/>
    <x v="27"/>
    <n v="20"/>
    <n v="1"/>
  </r>
  <r>
    <x v="0"/>
    <x v="0"/>
    <x v="1"/>
    <n v="8"/>
    <x v="2"/>
    <n v="3"/>
    <n v="1"/>
    <x v="27"/>
    <n v="22"/>
    <n v="2"/>
  </r>
  <r>
    <x v="0"/>
    <x v="0"/>
    <x v="1"/>
    <n v="8"/>
    <x v="2"/>
    <n v="3"/>
    <n v="2"/>
    <x v="27"/>
    <n v="22"/>
    <n v="2"/>
  </r>
  <r>
    <x v="0"/>
    <x v="0"/>
    <x v="1"/>
    <n v="8"/>
    <x v="2"/>
    <n v="3"/>
    <n v="3"/>
    <x v="27"/>
    <n v="21"/>
    <n v="2"/>
  </r>
  <r>
    <x v="0"/>
    <x v="0"/>
    <x v="1"/>
    <n v="8"/>
    <x v="2"/>
    <n v="3"/>
    <n v="4"/>
    <x v="27"/>
    <n v="20"/>
    <n v="2"/>
  </r>
  <r>
    <x v="0"/>
    <x v="0"/>
    <x v="1"/>
    <n v="8"/>
    <x v="2"/>
    <n v="3"/>
    <n v="5"/>
    <x v="27"/>
    <n v="19"/>
    <n v="3"/>
  </r>
  <r>
    <x v="0"/>
    <x v="0"/>
    <x v="1"/>
    <n v="8"/>
    <x v="2"/>
    <n v="3"/>
    <n v="6"/>
    <x v="27"/>
    <n v="19"/>
    <n v="2"/>
  </r>
  <r>
    <x v="0"/>
    <x v="0"/>
    <x v="1"/>
    <n v="8"/>
    <x v="2"/>
    <n v="3"/>
    <n v="7"/>
    <x v="27"/>
    <n v="22"/>
    <n v="2"/>
  </r>
  <r>
    <x v="0"/>
    <x v="0"/>
    <x v="1"/>
    <n v="8"/>
    <x v="2"/>
    <n v="3"/>
    <n v="8"/>
    <x v="27"/>
    <n v="22"/>
    <n v="2"/>
  </r>
  <r>
    <x v="0"/>
    <x v="0"/>
    <x v="1"/>
    <n v="8"/>
    <x v="2"/>
    <n v="3"/>
    <n v="9"/>
    <x v="27"/>
    <n v="22"/>
    <n v="2"/>
  </r>
  <r>
    <x v="0"/>
    <x v="0"/>
    <x v="1"/>
    <n v="8"/>
    <x v="2"/>
    <n v="3"/>
    <n v="10"/>
    <x v="27"/>
    <n v="21"/>
    <n v="2"/>
  </r>
  <r>
    <x v="0"/>
    <x v="0"/>
    <x v="1"/>
    <n v="9"/>
    <x v="0"/>
    <n v="3"/>
    <n v="1"/>
    <x v="27"/>
    <n v="21"/>
    <n v="2"/>
  </r>
  <r>
    <x v="0"/>
    <x v="0"/>
    <x v="1"/>
    <n v="9"/>
    <x v="0"/>
    <n v="3"/>
    <n v="2"/>
    <x v="27"/>
    <n v="22"/>
    <n v="2"/>
  </r>
  <r>
    <x v="0"/>
    <x v="0"/>
    <x v="1"/>
    <n v="9"/>
    <x v="0"/>
    <n v="3"/>
    <n v="3"/>
    <x v="27"/>
    <n v="23"/>
    <n v="2"/>
  </r>
  <r>
    <x v="0"/>
    <x v="0"/>
    <x v="1"/>
    <n v="9"/>
    <x v="0"/>
    <n v="3"/>
    <n v="4"/>
    <x v="27"/>
    <n v="21"/>
    <n v="2"/>
  </r>
  <r>
    <x v="0"/>
    <x v="0"/>
    <x v="1"/>
    <n v="9"/>
    <x v="0"/>
    <n v="3"/>
    <n v="5"/>
    <x v="27"/>
    <n v="20"/>
    <n v="4"/>
  </r>
  <r>
    <x v="0"/>
    <x v="0"/>
    <x v="1"/>
    <n v="9"/>
    <x v="0"/>
    <n v="3"/>
    <n v="6"/>
    <x v="27"/>
    <n v="21"/>
    <n v="2"/>
  </r>
  <r>
    <x v="0"/>
    <x v="0"/>
    <x v="1"/>
    <n v="9"/>
    <x v="0"/>
    <n v="3"/>
    <n v="7"/>
    <x v="27"/>
    <n v="20"/>
    <n v="1"/>
  </r>
  <r>
    <x v="0"/>
    <x v="0"/>
    <x v="1"/>
    <n v="9"/>
    <x v="0"/>
    <n v="3"/>
    <n v="8"/>
    <x v="27"/>
    <n v="23"/>
    <n v="2"/>
  </r>
  <r>
    <x v="0"/>
    <x v="0"/>
    <x v="1"/>
    <n v="9"/>
    <x v="0"/>
    <n v="3"/>
    <n v="9"/>
    <x v="27"/>
    <n v="20"/>
    <n v="2"/>
  </r>
  <r>
    <x v="0"/>
    <x v="0"/>
    <x v="1"/>
    <n v="9"/>
    <x v="0"/>
    <n v="3"/>
    <n v="10"/>
    <x v="27"/>
    <n v="21"/>
    <n v="2"/>
  </r>
  <r>
    <x v="0"/>
    <x v="0"/>
    <x v="1"/>
    <n v="1"/>
    <x v="0"/>
    <n v="1"/>
    <n v="1"/>
    <x v="28"/>
    <n v="20"/>
    <n v="5"/>
  </r>
  <r>
    <x v="0"/>
    <x v="0"/>
    <x v="1"/>
    <n v="1"/>
    <x v="0"/>
    <n v="1"/>
    <n v="2"/>
    <x v="28"/>
    <n v="22"/>
    <n v="3"/>
  </r>
  <r>
    <x v="0"/>
    <x v="0"/>
    <x v="1"/>
    <n v="1"/>
    <x v="0"/>
    <n v="1"/>
    <n v="3"/>
    <x v="28"/>
    <n v="22"/>
    <n v="3"/>
  </r>
  <r>
    <x v="0"/>
    <x v="0"/>
    <x v="1"/>
    <n v="1"/>
    <x v="0"/>
    <n v="1"/>
    <n v="4"/>
    <x v="28"/>
    <n v="19"/>
    <n v="4"/>
  </r>
  <r>
    <x v="0"/>
    <x v="0"/>
    <x v="1"/>
    <n v="1"/>
    <x v="0"/>
    <n v="1"/>
    <n v="5"/>
    <x v="28"/>
    <n v="18"/>
    <n v="4"/>
  </r>
  <r>
    <x v="0"/>
    <x v="0"/>
    <x v="1"/>
    <n v="1"/>
    <x v="0"/>
    <n v="1"/>
    <n v="6"/>
    <x v="28"/>
    <n v="17"/>
    <n v="2"/>
  </r>
  <r>
    <x v="0"/>
    <x v="0"/>
    <x v="1"/>
    <n v="1"/>
    <x v="0"/>
    <n v="1"/>
    <n v="7"/>
    <x v="28"/>
    <n v="22"/>
    <n v="3"/>
  </r>
  <r>
    <x v="0"/>
    <x v="0"/>
    <x v="1"/>
    <n v="1"/>
    <x v="0"/>
    <n v="1"/>
    <n v="8"/>
    <x v="28"/>
    <n v="21"/>
    <n v="1"/>
  </r>
  <r>
    <x v="0"/>
    <x v="0"/>
    <x v="1"/>
    <n v="1"/>
    <x v="0"/>
    <n v="1"/>
    <n v="9"/>
    <x v="28"/>
    <n v="22"/>
    <n v="2"/>
  </r>
  <r>
    <x v="0"/>
    <x v="0"/>
    <x v="1"/>
    <n v="1"/>
    <x v="0"/>
    <n v="1"/>
    <n v="10"/>
    <x v="28"/>
    <n v="21"/>
    <n v="1"/>
  </r>
  <r>
    <x v="0"/>
    <x v="0"/>
    <x v="1"/>
    <n v="2"/>
    <x v="1"/>
    <n v="1"/>
    <n v="1"/>
    <x v="28"/>
    <n v="21"/>
    <n v="2"/>
  </r>
  <r>
    <x v="0"/>
    <x v="0"/>
    <x v="1"/>
    <n v="2"/>
    <x v="1"/>
    <n v="1"/>
    <n v="2"/>
    <x v="28"/>
    <n v="22"/>
    <n v="2"/>
  </r>
  <r>
    <x v="0"/>
    <x v="0"/>
    <x v="1"/>
    <n v="2"/>
    <x v="1"/>
    <n v="1"/>
    <n v="3"/>
    <x v="28"/>
    <n v="22"/>
    <n v="1"/>
  </r>
  <r>
    <x v="0"/>
    <x v="0"/>
    <x v="1"/>
    <n v="2"/>
    <x v="1"/>
    <n v="1"/>
    <n v="4"/>
    <x v="28"/>
    <n v="23"/>
    <n v="2"/>
  </r>
  <r>
    <x v="0"/>
    <x v="0"/>
    <x v="1"/>
    <n v="2"/>
    <x v="1"/>
    <n v="1"/>
    <n v="5"/>
    <x v="28"/>
    <n v="23"/>
    <n v="1"/>
  </r>
  <r>
    <x v="0"/>
    <x v="0"/>
    <x v="1"/>
    <n v="2"/>
    <x v="1"/>
    <n v="1"/>
    <n v="6"/>
    <x v="28"/>
    <n v="20"/>
    <n v="2"/>
  </r>
  <r>
    <x v="0"/>
    <x v="0"/>
    <x v="1"/>
    <n v="2"/>
    <x v="1"/>
    <n v="1"/>
    <n v="7"/>
    <x v="28"/>
    <n v="24"/>
    <n v="1"/>
  </r>
  <r>
    <x v="0"/>
    <x v="0"/>
    <x v="1"/>
    <n v="2"/>
    <x v="1"/>
    <n v="1"/>
    <n v="8"/>
    <x v="28"/>
    <n v="23"/>
    <n v="3"/>
  </r>
  <r>
    <x v="0"/>
    <x v="0"/>
    <x v="1"/>
    <n v="2"/>
    <x v="1"/>
    <n v="1"/>
    <n v="9"/>
    <x v="28"/>
    <n v="23"/>
    <n v="1"/>
  </r>
  <r>
    <x v="0"/>
    <x v="0"/>
    <x v="1"/>
    <n v="2"/>
    <x v="1"/>
    <n v="1"/>
    <n v="10"/>
    <x v="28"/>
    <n v="21"/>
    <n v="4"/>
  </r>
  <r>
    <x v="0"/>
    <x v="0"/>
    <x v="1"/>
    <n v="3"/>
    <x v="2"/>
    <n v="1"/>
    <n v="1"/>
    <x v="28"/>
    <n v="23"/>
    <n v="3"/>
  </r>
  <r>
    <x v="0"/>
    <x v="0"/>
    <x v="1"/>
    <n v="3"/>
    <x v="2"/>
    <n v="1"/>
    <n v="2"/>
    <x v="28"/>
    <n v="22"/>
    <n v="3"/>
  </r>
  <r>
    <x v="0"/>
    <x v="0"/>
    <x v="1"/>
    <n v="3"/>
    <x v="2"/>
    <n v="1"/>
    <n v="3"/>
    <x v="28"/>
    <n v="23"/>
    <n v="2"/>
  </r>
  <r>
    <x v="0"/>
    <x v="0"/>
    <x v="1"/>
    <n v="3"/>
    <x v="2"/>
    <n v="1"/>
    <n v="4"/>
    <x v="28"/>
    <n v="23"/>
    <n v="2"/>
  </r>
  <r>
    <x v="0"/>
    <x v="0"/>
    <x v="1"/>
    <n v="3"/>
    <x v="2"/>
    <n v="1"/>
    <n v="5"/>
    <x v="28"/>
    <n v="24"/>
    <n v="2"/>
  </r>
  <r>
    <x v="0"/>
    <x v="0"/>
    <x v="1"/>
    <n v="3"/>
    <x v="2"/>
    <n v="1"/>
    <n v="6"/>
    <x v="28"/>
    <n v="22"/>
    <n v="5"/>
  </r>
  <r>
    <x v="0"/>
    <x v="0"/>
    <x v="1"/>
    <n v="3"/>
    <x v="2"/>
    <n v="1"/>
    <n v="7"/>
    <x v="28"/>
    <n v="23"/>
    <n v="4"/>
  </r>
  <r>
    <x v="0"/>
    <x v="0"/>
    <x v="1"/>
    <n v="3"/>
    <x v="2"/>
    <n v="1"/>
    <n v="8"/>
    <x v="28"/>
    <m/>
    <m/>
  </r>
  <r>
    <x v="0"/>
    <x v="0"/>
    <x v="1"/>
    <n v="3"/>
    <x v="2"/>
    <n v="1"/>
    <n v="9"/>
    <x v="28"/>
    <n v="22"/>
    <n v="2"/>
  </r>
  <r>
    <x v="0"/>
    <x v="0"/>
    <x v="1"/>
    <n v="3"/>
    <x v="2"/>
    <n v="1"/>
    <n v="10"/>
    <x v="28"/>
    <n v="22"/>
    <n v="2"/>
  </r>
  <r>
    <x v="0"/>
    <x v="0"/>
    <x v="1"/>
    <n v="4"/>
    <x v="2"/>
    <n v="2"/>
    <n v="1"/>
    <x v="28"/>
    <n v="22"/>
    <n v="2"/>
  </r>
  <r>
    <x v="0"/>
    <x v="0"/>
    <x v="1"/>
    <n v="4"/>
    <x v="2"/>
    <n v="2"/>
    <n v="2"/>
    <x v="28"/>
    <n v="21"/>
    <n v="2"/>
  </r>
  <r>
    <x v="0"/>
    <x v="0"/>
    <x v="1"/>
    <n v="4"/>
    <x v="2"/>
    <n v="2"/>
    <n v="3"/>
    <x v="28"/>
    <n v="22"/>
    <n v="3"/>
  </r>
  <r>
    <x v="0"/>
    <x v="0"/>
    <x v="1"/>
    <n v="4"/>
    <x v="2"/>
    <n v="2"/>
    <n v="4"/>
    <x v="28"/>
    <n v="23"/>
    <n v="3"/>
  </r>
  <r>
    <x v="0"/>
    <x v="0"/>
    <x v="1"/>
    <n v="4"/>
    <x v="2"/>
    <n v="2"/>
    <n v="5"/>
    <x v="28"/>
    <n v="22"/>
    <n v="2"/>
  </r>
  <r>
    <x v="0"/>
    <x v="0"/>
    <x v="1"/>
    <n v="4"/>
    <x v="2"/>
    <n v="2"/>
    <n v="6"/>
    <x v="28"/>
    <n v="20"/>
    <n v="0"/>
  </r>
  <r>
    <x v="0"/>
    <x v="0"/>
    <x v="1"/>
    <n v="4"/>
    <x v="2"/>
    <n v="2"/>
    <n v="7"/>
    <x v="28"/>
    <n v="20"/>
    <n v="2"/>
  </r>
  <r>
    <x v="0"/>
    <x v="0"/>
    <x v="1"/>
    <n v="4"/>
    <x v="2"/>
    <n v="2"/>
    <n v="8"/>
    <x v="28"/>
    <n v="19"/>
    <n v="2"/>
  </r>
  <r>
    <x v="0"/>
    <x v="0"/>
    <x v="1"/>
    <n v="4"/>
    <x v="2"/>
    <n v="2"/>
    <n v="9"/>
    <x v="28"/>
    <n v="22"/>
    <n v="2"/>
  </r>
  <r>
    <x v="0"/>
    <x v="0"/>
    <x v="1"/>
    <n v="4"/>
    <x v="2"/>
    <n v="2"/>
    <n v="10"/>
    <x v="28"/>
    <n v="22"/>
    <n v="2"/>
  </r>
  <r>
    <x v="0"/>
    <x v="0"/>
    <x v="1"/>
    <n v="5"/>
    <x v="0"/>
    <n v="2"/>
    <n v="1"/>
    <x v="28"/>
    <n v="21"/>
    <n v="3"/>
  </r>
  <r>
    <x v="0"/>
    <x v="0"/>
    <x v="1"/>
    <n v="5"/>
    <x v="0"/>
    <n v="2"/>
    <n v="2"/>
    <x v="28"/>
    <n v="21"/>
    <n v="2"/>
  </r>
  <r>
    <x v="0"/>
    <x v="0"/>
    <x v="1"/>
    <n v="5"/>
    <x v="0"/>
    <n v="2"/>
    <n v="3"/>
    <x v="28"/>
    <n v="18"/>
    <n v="0"/>
  </r>
  <r>
    <x v="0"/>
    <x v="0"/>
    <x v="1"/>
    <n v="5"/>
    <x v="0"/>
    <n v="2"/>
    <n v="4"/>
    <x v="28"/>
    <n v="22"/>
    <n v="4"/>
  </r>
  <r>
    <x v="0"/>
    <x v="0"/>
    <x v="1"/>
    <n v="5"/>
    <x v="0"/>
    <n v="2"/>
    <n v="5"/>
    <x v="28"/>
    <n v="21"/>
    <n v="2"/>
  </r>
  <r>
    <x v="0"/>
    <x v="0"/>
    <x v="1"/>
    <n v="5"/>
    <x v="0"/>
    <n v="2"/>
    <n v="6"/>
    <x v="28"/>
    <n v="20"/>
    <n v="2"/>
  </r>
  <r>
    <x v="0"/>
    <x v="0"/>
    <x v="1"/>
    <n v="5"/>
    <x v="0"/>
    <n v="2"/>
    <n v="7"/>
    <x v="28"/>
    <n v="19"/>
    <n v="2"/>
  </r>
  <r>
    <x v="0"/>
    <x v="0"/>
    <x v="1"/>
    <n v="5"/>
    <x v="0"/>
    <n v="2"/>
    <n v="8"/>
    <x v="28"/>
    <n v="22"/>
    <n v="4"/>
  </r>
  <r>
    <x v="0"/>
    <x v="0"/>
    <x v="1"/>
    <n v="5"/>
    <x v="0"/>
    <n v="2"/>
    <n v="9"/>
    <x v="28"/>
    <n v="20"/>
    <n v="3"/>
  </r>
  <r>
    <x v="0"/>
    <x v="0"/>
    <x v="1"/>
    <n v="5"/>
    <x v="0"/>
    <n v="2"/>
    <n v="10"/>
    <x v="28"/>
    <n v="21"/>
    <n v="3"/>
  </r>
  <r>
    <x v="0"/>
    <x v="0"/>
    <x v="1"/>
    <n v="6"/>
    <x v="1"/>
    <n v="2"/>
    <n v="1"/>
    <x v="28"/>
    <m/>
    <m/>
  </r>
  <r>
    <x v="0"/>
    <x v="0"/>
    <x v="1"/>
    <n v="6"/>
    <x v="1"/>
    <n v="2"/>
    <n v="2"/>
    <x v="28"/>
    <n v="23"/>
    <n v="2"/>
  </r>
  <r>
    <x v="0"/>
    <x v="0"/>
    <x v="1"/>
    <n v="6"/>
    <x v="1"/>
    <n v="2"/>
    <n v="3"/>
    <x v="28"/>
    <n v="23"/>
    <n v="1"/>
  </r>
  <r>
    <x v="0"/>
    <x v="0"/>
    <x v="1"/>
    <n v="6"/>
    <x v="1"/>
    <n v="2"/>
    <n v="4"/>
    <x v="28"/>
    <n v="25"/>
    <n v="2"/>
  </r>
  <r>
    <x v="0"/>
    <x v="0"/>
    <x v="1"/>
    <n v="6"/>
    <x v="1"/>
    <n v="2"/>
    <n v="5"/>
    <x v="28"/>
    <n v="23"/>
    <n v="3"/>
  </r>
  <r>
    <x v="0"/>
    <x v="0"/>
    <x v="1"/>
    <n v="6"/>
    <x v="1"/>
    <n v="2"/>
    <n v="6"/>
    <x v="28"/>
    <n v="23"/>
    <n v="3"/>
  </r>
  <r>
    <x v="0"/>
    <x v="0"/>
    <x v="1"/>
    <n v="6"/>
    <x v="1"/>
    <n v="2"/>
    <n v="7"/>
    <x v="28"/>
    <n v="23"/>
    <n v="1"/>
  </r>
  <r>
    <x v="0"/>
    <x v="0"/>
    <x v="1"/>
    <n v="6"/>
    <x v="1"/>
    <n v="2"/>
    <n v="8"/>
    <x v="28"/>
    <n v="22"/>
    <n v="2"/>
  </r>
  <r>
    <x v="0"/>
    <x v="0"/>
    <x v="1"/>
    <n v="6"/>
    <x v="1"/>
    <n v="2"/>
    <n v="9"/>
    <x v="28"/>
    <n v="23"/>
    <n v="2"/>
  </r>
  <r>
    <x v="0"/>
    <x v="0"/>
    <x v="1"/>
    <n v="6"/>
    <x v="1"/>
    <n v="2"/>
    <n v="10"/>
    <x v="28"/>
    <n v="20"/>
    <n v="1"/>
  </r>
  <r>
    <x v="0"/>
    <x v="0"/>
    <x v="1"/>
    <n v="7"/>
    <x v="1"/>
    <n v="3"/>
    <n v="1"/>
    <x v="28"/>
    <m/>
    <m/>
  </r>
  <r>
    <x v="0"/>
    <x v="0"/>
    <x v="1"/>
    <n v="7"/>
    <x v="1"/>
    <n v="3"/>
    <n v="2"/>
    <x v="28"/>
    <n v="22"/>
    <n v="1"/>
  </r>
  <r>
    <x v="0"/>
    <x v="0"/>
    <x v="1"/>
    <n v="7"/>
    <x v="1"/>
    <n v="3"/>
    <n v="3"/>
    <x v="28"/>
    <n v="23"/>
    <n v="4"/>
  </r>
  <r>
    <x v="0"/>
    <x v="0"/>
    <x v="1"/>
    <n v="7"/>
    <x v="1"/>
    <n v="3"/>
    <n v="4"/>
    <x v="28"/>
    <n v="22"/>
    <n v="2"/>
  </r>
  <r>
    <x v="0"/>
    <x v="0"/>
    <x v="1"/>
    <n v="7"/>
    <x v="1"/>
    <n v="3"/>
    <n v="5"/>
    <x v="28"/>
    <n v="22"/>
    <n v="2"/>
  </r>
  <r>
    <x v="0"/>
    <x v="0"/>
    <x v="1"/>
    <n v="7"/>
    <x v="1"/>
    <n v="3"/>
    <n v="6"/>
    <x v="28"/>
    <n v="23"/>
    <n v="1"/>
  </r>
  <r>
    <x v="0"/>
    <x v="0"/>
    <x v="1"/>
    <n v="7"/>
    <x v="1"/>
    <n v="3"/>
    <n v="7"/>
    <x v="28"/>
    <n v="22"/>
    <n v="3"/>
  </r>
  <r>
    <x v="0"/>
    <x v="0"/>
    <x v="1"/>
    <n v="7"/>
    <x v="1"/>
    <n v="3"/>
    <n v="8"/>
    <x v="28"/>
    <n v="22"/>
    <n v="2"/>
  </r>
  <r>
    <x v="0"/>
    <x v="0"/>
    <x v="1"/>
    <n v="7"/>
    <x v="1"/>
    <n v="3"/>
    <n v="9"/>
    <x v="28"/>
    <n v="22"/>
    <n v="1"/>
  </r>
  <r>
    <x v="0"/>
    <x v="0"/>
    <x v="1"/>
    <n v="7"/>
    <x v="1"/>
    <n v="3"/>
    <n v="10"/>
    <x v="28"/>
    <n v="20"/>
    <n v="1"/>
  </r>
  <r>
    <x v="0"/>
    <x v="0"/>
    <x v="1"/>
    <n v="8"/>
    <x v="2"/>
    <n v="3"/>
    <n v="1"/>
    <x v="28"/>
    <n v="22"/>
    <n v="2"/>
  </r>
  <r>
    <x v="0"/>
    <x v="0"/>
    <x v="1"/>
    <n v="8"/>
    <x v="2"/>
    <n v="3"/>
    <n v="2"/>
    <x v="28"/>
    <n v="24"/>
    <n v="2"/>
  </r>
  <r>
    <x v="0"/>
    <x v="0"/>
    <x v="1"/>
    <n v="8"/>
    <x v="2"/>
    <n v="3"/>
    <n v="3"/>
    <x v="28"/>
    <n v="22"/>
    <n v="2"/>
  </r>
  <r>
    <x v="0"/>
    <x v="0"/>
    <x v="1"/>
    <n v="8"/>
    <x v="2"/>
    <n v="3"/>
    <n v="4"/>
    <x v="28"/>
    <n v="22"/>
    <n v="3"/>
  </r>
  <r>
    <x v="0"/>
    <x v="0"/>
    <x v="1"/>
    <n v="8"/>
    <x v="2"/>
    <n v="3"/>
    <n v="5"/>
    <x v="28"/>
    <n v="21"/>
    <n v="3"/>
  </r>
  <r>
    <x v="0"/>
    <x v="0"/>
    <x v="1"/>
    <n v="8"/>
    <x v="2"/>
    <n v="3"/>
    <n v="6"/>
    <x v="28"/>
    <n v="20"/>
    <n v="2"/>
  </r>
  <r>
    <x v="0"/>
    <x v="0"/>
    <x v="1"/>
    <n v="8"/>
    <x v="2"/>
    <n v="3"/>
    <n v="7"/>
    <x v="28"/>
    <n v="23"/>
    <n v="2"/>
  </r>
  <r>
    <x v="0"/>
    <x v="0"/>
    <x v="1"/>
    <n v="8"/>
    <x v="2"/>
    <n v="3"/>
    <n v="8"/>
    <x v="28"/>
    <n v="24"/>
    <n v="2"/>
  </r>
  <r>
    <x v="0"/>
    <x v="0"/>
    <x v="1"/>
    <n v="8"/>
    <x v="2"/>
    <n v="3"/>
    <n v="9"/>
    <x v="28"/>
    <n v="23"/>
    <n v="3"/>
  </r>
  <r>
    <x v="0"/>
    <x v="0"/>
    <x v="1"/>
    <n v="8"/>
    <x v="2"/>
    <n v="3"/>
    <n v="10"/>
    <x v="28"/>
    <n v="21"/>
    <n v="2"/>
  </r>
  <r>
    <x v="0"/>
    <x v="0"/>
    <x v="1"/>
    <n v="9"/>
    <x v="0"/>
    <n v="3"/>
    <n v="1"/>
    <x v="28"/>
    <n v="23"/>
    <n v="2"/>
  </r>
  <r>
    <x v="0"/>
    <x v="0"/>
    <x v="1"/>
    <n v="9"/>
    <x v="0"/>
    <n v="3"/>
    <n v="2"/>
    <x v="28"/>
    <n v="23"/>
    <n v="3"/>
  </r>
  <r>
    <x v="0"/>
    <x v="0"/>
    <x v="1"/>
    <n v="9"/>
    <x v="0"/>
    <n v="3"/>
    <n v="3"/>
    <x v="28"/>
    <n v="25"/>
    <n v="2"/>
  </r>
  <r>
    <x v="0"/>
    <x v="0"/>
    <x v="1"/>
    <n v="9"/>
    <x v="0"/>
    <n v="3"/>
    <n v="4"/>
    <x v="28"/>
    <n v="22"/>
    <n v="3"/>
  </r>
  <r>
    <x v="0"/>
    <x v="0"/>
    <x v="1"/>
    <n v="9"/>
    <x v="0"/>
    <n v="3"/>
    <n v="5"/>
    <x v="28"/>
    <n v="20"/>
    <n v="4"/>
  </r>
  <r>
    <x v="0"/>
    <x v="0"/>
    <x v="1"/>
    <n v="9"/>
    <x v="0"/>
    <n v="3"/>
    <n v="6"/>
    <x v="28"/>
    <n v="22"/>
    <n v="2"/>
  </r>
  <r>
    <x v="0"/>
    <x v="0"/>
    <x v="1"/>
    <n v="9"/>
    <x v="0"/>
    <n v="3"/>
    <n v="7"/>
    <x v="28"/>
    <n v="21"/>
    <n v="1"/>
  </r>
  <r>
    <x v="0"/>
    <x v="0"/>
    <x v="1"/>
    <n v="9"/>
    <x v="0"/>
    <n v="3"/>
    <n v="8"/>
    <x v="28"/>
    <n v="23"/>
    <n v="2"/>
  </r>
  <r>
    <x v="0"/>
    <x v="0"/>
    <x v="1"/>
    <n v="9"/>
    <x v="0"/>
    <n v="3"/>
    <n v="9"/>
    <x v="28"/>
    <n v="20"/>
    <n v="2"/>
  </r>
  <r>
    <x v="0"/>
    <x v="0"/>
    <x v="1"/>
    <n v="9"/>
    <x v="0"/>
    <n v="3"/>
    <n v="10"/>
    <x v="28"/>
    <n v="22"/>
    <n v="2"/>
  </r>
  <r>
    <x v="0"/>
    <x v="0"/>
    <x v="1"/>
    <n v="1"/>
    <x v="0"/>
    <n v="1"/>
    <n v="1"/>
    <x v="29"/>
    <n v="20"/>
    <n v="6"/>
  </r>
  <r>
    <x v="0"/>
    <x v="0"/>
    <x v="1"/>
    <n v="1"/>
    <x v="0"/>
    <n v="1"/>
    <n v="2"/>
    <x v="29"/>
    <n v="22"/>
    <n v="3"/>
  </r>
  <r>
    <x v="0"/>
    <x v="0"/>
    <x v="1"/>
    <n v="1"/>
    <x v="0"/>
    <n v="1"/>
    <n v="3"/>
    <x v="29"/>
    <n v="22"/>
    <n v="3"/>
  </r>
  <r>
    <x v="0"/>
    <x v="0"/>
    <x v="1"/>
    <n v="1"/>
    <x v="0"/>
    <n v="1"/>
    <n v="4"/>
    <x v="29"/>
    <n v="19"/>
    <n v="4"/>
  </r>
  <r>
    <x v="0"/>
    <x v="0"/>
    <x v="1"/>
    <n v="1"/>
    <x v="0"/>
    <n v="1"/>
    <n v="5"/>
    <x v="29"/>
    <n v="19"/>
    <n v="4"/>
  </r>
  <r>
    <x v="0"/>
    <x v="0"/>
    <x v="1"/>
    <n v="1"/>
    <x v="0"/>
    <n v="1"/>
    <n v="6"/>
    <x v="29"/>
    <n v="19"/>
    <n v="3"/>
  </r>
  <r>
    <x v="0"/>
    <x v="0"/>
    <x v="1"/>
    <n v="1"/>
    <x v="0"/>
    <n v="1"/>
    <n v="7"/>
    <x v="29"/>
    <n v="22"/>
    <n v="3"/>
  </r>
  <r>
    <x v="0"/>
    <x v="0"/>
    <x v="1"/>
    <n v="1"/>
    <x v="0"/>
    <n v="1"/>
    <n v="8"/>
    <x v="29"/>
    <n v="22"/>
    <n v="2"/>
  </r>
  <r>
    <x v="0"/>
    <x v="0"/>
    <x v="1"/>
    <n v="1"/>
    <x v="0"/>
    <n v="1"/>
    <n v="9"/>
    <x v="29"/>
    <n v="22"/>
    <n v="3"/>
  </r>
  <r>
    <x v="0"/>
    <x v="0"/>
    <x v="1"/>
    <n v="1"/>
    <x v="0"/>
    <n v="1"/>
    <n v="10"/>
    <x v="29"/>
    <n v="21"/>
    <n v="2"/>
  </r>
  <r>
    <x v="0"/>
    <x v="0"/>
    <x v="1"/>
    <n v="2"/>
    <x v="1"/>
    <n v="1"/>
    <n v="1"/>
    <x v="29"/>
    <n v="21"/>
    <n v="2"/>
  </r>
  <r>
    <x v="0"/>
    <x v="0"/>
    <x v="1"/>
    <n v="2"/>
    <x v="1"/>
    <n v="1"/>
    <n v="2"/>
    <x v="29"/>
    <n v="22"/>
    <n v="3"/>
  </r>
  <r>
    <x v="0"/>
    <x v="0"/>
    <x v="1"/>
    <n v="2"/>
    <x v="1"/>
    <n v="1"/>
    <n v="3"/>
    <x v="29"/>
    <n v="23"/>
    <n v="4"/>
  </r>
  <r>
    <x v="0"/>
    <x v="0"/>
    <x v="1"/>
    <n v="2"/>
    <x v="1"/>
    <n v="1"/>
    <n v="4"/>
    <x v="29"/>
    <n v="24"/>
    <n v="2"/>
  </r>
  <r>
    <x v="0"/>
    <x v="0"/>
    <x v="1"/>
    <n v="2"/>
    <x v="1"/>
    <n v="1"/>
    <n v="5"/>
    <x v="29"/>
    <n v="23"/>
    <n v="3"/>
  </r>
  <r>
    <x v="0"/>
    <x v="0"/>
    <x v="1"/>
    <n v="2"/>
    <x v="1"/>
    <n v="1"/>
    <n v="6"/>
    <x v="29"/>
    <n v="20"/>
    <n v="3"/>
  </r>
  <r>
    <x v="0"/>
    <x v="0"/>
    <x v="1"/>
    <n v="2"/>
    <x v="1"/>
    <n v="1"/>
    <n v="7"/>
    <x v="29"/>
    <n v="24"/>
    <n v="2"/>
  </r>
  <r>
    <x v="0"/>
    <x v="0"/>
    <x v="1"/>
    <n v="2"/>
    <x v="1"/>
    <n v="1"/>
    <n v="8"/>
    <x v="29"/>
    <n v="22"/>
    <n v="5"/>
  </r>
  <r>
    <x v="0"/>
    <x v="0"/>
    <x v="1"/>
    <n v="2"/>
    <x v="1"/>
    <n v="1"/>
    <n v="9"/>
    <x v="29"/>
    <n v="23"/>
    <n v="2"/>
  </r>
  <r>
    <x v="0"/>
    <x v="0"/>
    <x v="1"/>
    <n v="2"/>
    <x v="1"/>
    <n v="1"/>
    <n v="10"/>
    <x v="29"/>
    <n v="21"/>
    <n v="5"/>
  </r>
  <r>
    <x v="0"/>
    <x v="0"/>
    <x v="1"/>
    <n v="3"/>
    <x v="2"/>
    <n v="1"/>
    <n v="1"/>
    <x v="29"/>
    <n v="23"/>
    <n v="4"/>
  </r>
  <r>
    <x v="0"/>
    <x v="0"/>
    <x v="1"/>
    <n v="3"/>
    <x v="2"/>
    <n v="1"/>
    <n v="2"/>
    <x v="29"/>
    <n v="23"/>
    <n v="4"/>
  </r>
  <r>
    <x v="0"/>
    <x v="0"/>
    <x v="1"/>
    <n v="3"/>
    <x v="2"/>
    <n v="1"/>
    <n v="3"/>
    <x v="29"/>
    <n v="25"/>
    <n v="3"/>
  </r>
  <r>
    <x v="0"/>
    <x v="0"/>
    <x v="1"/>
    <n v="3"/>
    <x v="2"/>
    <n v="1"/>
    <n v="4"/>
    <x v="29"/>
    <n v="23"/>
    <n v="5"/>
  </r>
  <r>
    <x v="0"/>
    <x v="0"/>
    <x v="1"/>
    <n v="3"/>
    <x v="2"/>
    <n v="1"/>
    <n v="5"/>
    <x v="29"/>
    <n v="24"/>
    <n v="3"/>
  </r>
  <r>
    <x v="0"/>
    <x v="0"/>
    <x v="1"/>
    <n v="3"/>
    <x v="2"/>
    <n v="1"/>
    <n v="6"/>
    <x v="29"/>
    <n v="23"/>
    <n v="6"/>
  </r>
  <r>
    <x v="0"/>
    <x v="0"/>
    <x v="1"/>
    <n v="3"/>
    <x v="2"/>
    <n v="1"/>
    <n v="7"/>
    <x v="29"/>
    <n v="23"/>
    <n v="6"/>
  </r>
  <r>
    <x v="0"/>
    <x v="0"/>
    <x v="1"/>
    <n v="3"/>
    <x v="2"/>
    <n v="1"/>
    <n v="8"/>
    <x v="29"/>
    <m/>
    <m/>
  </r>
  <r>
    <x v="0"/>
    <x v="0"/>
    <x v="1"/>
    <n v="3"/>
    <x v="2"/>
    <n v="1"/>
    <n v="9"/>
    <x v="29"/>
    <n v="23"/>
    <n v="5"/>
  </r>
  <r>
    <x v="0"/>
    <x v="0"/>
    <x v="1"/>
    <n v="3"/>
    <x v="2"/>
    <n v="1"/>
    <n v="10"/>
    <x v="29"/>
    <n v="23"/>
    <n v="3"/>
  </r>
  <r>
    <x v="0"/>
    <x v="0"/>
    <x v="1"/>
    <n v="4"/>
    <x v="2"/>
    <n v="2"/>
    <n v="1"/>
    <x v="29"/>
    <n v="22"/>
    <n v="3"/>
  </r>
  <r>
    <x v="0"/>
    <x v="0"/>
    <x v="1"/>
    <n v="4"/>
    <x v="2"/>
    <n v="2"/>
    <n v="2"/>
    <x v="29"/>
    <n v="23"/>
    <n v="3"/>
  </r>
  <r>
    <x v="0"/>
    <x v="0"/>
    <x v="1"/>
    <n v="4"/>
    <x v="2"/>
    <n v="2"/>
    <n v="3"/>
    <x v="29"/>
    <n v="23"/>
    <n v="3"/>
  </r>
  <r>
    <x v="0"/>
    <x v="0"/>
    <x v="1"/>
    <n v="4"/>
    <x v="2"/>
    <n v="2"/>
    <n v="4"/>
    <x v="29"/>
    <n v="23"/>
    <n v="3"/>
  </r>
  <r>
    <x v="0"/>
    <x v="0"/>
    <x v="1"/>
    <n v="4"/>
    <x v="2"/>
    <n v="2"/>
    <n v="5"/>
    <x v="29"/>
    <n v="23"/>
    <n v="2"/>
  </r>
  <r>
    <x v="0"/>
    <x v="0"/>
    <x v="1"/>
    <n v="4"/>
    <x v="2"/>
    <n v="2"/>
    <n v="6"/>
    <x v="29"/>
    <n v="20"/>
    <n v="2"/>
  </r>
  <r>
    <x v="0"/>
    <x v="0"/>
    <x v="1"/>
    <n v="4"/>
    <x v="2"/>
    <n v="2"/>
    <n v="7"/>
    <x v="29"/>
    <n v="21"/>
    <n v="2"/>
  </r>
  <r>
    <x v="0"/>
    <x v="0"/>
    <x v="1"/>
    <n v="4"/>
    <x v="2"/>
    <n v="2"/>
    <n v="8"/>
    <x v="29"/>
    <n v="19"/>
    <n v="2"/>
  </r>
  <r>
    <x v="0"/>
    <x v="0"/>
    <x v="1"/>
    <n v="4"/>
    <x v="2"/>
    <n v="2"/>
    <n v="9"/>
    <x v="29"/>
    <n v="22"/>
    <n v="2"/>
  </r>
  <r>
    <x v="0"/>
    <x v="0"/>
    <x v="1"/>
    <n v="4"/>
    <x v="2"/>
    <n v="2"/>
    <n v="10"/>
    <x v="29"/>
    <n v="23"/>
    <n v="3"/>
  </r>
  <r>
    <x v="0"/>
    <x v="0"/>
    <x v="1"/>
    <n v="5"/>
    <x v="0"/>
    <n v="2"/>
    <n v="1"/>
    <x v="29"/>
    <n v="21"/>
    <n v="3"/>
  </r>
  <r>
    <x v="0"/>
    <x v="0"/>
    <x v="1"/>
    <n v="5"/>
    <x v="0"/>
    <n v="2"/>
    <n v="2"/>
    <x v="29"/>
    <n v="22"/>
    <n v="2"/>
  </r>
  <r>
    <x v="0"/>
    <x v="0"/>
    <x v="1"/>
    <n v="5"/>
    <x v="0"/>
    <n v="2"/>
    <n v="3"/>
    <x v="29"/>
    <n v="18"/>
    <n v="0"/>
  </r>
  <r>
    <x v="0"/>
    <x v="0"/>
    <x v="1"/>
    <n v="5"/>
    <x v="0"/>
    <n v="2"/>
    <n v="4"/>
    <x v="29"/>
    <n v="22"/>
    <n v="5"/>
  </r>
  <r>
    <x v="0"/>
    <x v="0"/>
    <x v="1"/>
    <n v="5"/>
    <x v="0"/>
    <n v="2"/>
    <n v="5"/>
    <x v="29"/>
    <n v="21"/>
    <n v="2"/>
  </r>
  <r>
    <x v="0"/>
    <x v="0"/>
    <x v="1"/>
    <n v="5"/>
    <x v="0"/>
    <n v="2"/>
    <n v="6"/>
    <x v="29"/>
    <n v="21"/>
    <n v="4"/>
  </r>
  <r>
    <x v="0"/>
    <x v="0"/>
    <x v="1"/>
    <n v="5"/>
    <x v="0"/>
    <n v="2"/>
    <n v="7"/>
    <x v="29"/>
    <n v="20"/>
    <n v="3"/>
  </r>
  <r>
    <x v="0"/>
    <x v="0"/>
    <x v="1"/>
    <n v="5"/>
    <x v="0"/>
    <n v="2"/>
    <n v="8"/>
    <x v="29"/>
    <n v="22"/>
    <n v="4"/>
  </r>
  <r>
    <x v="0"/>
    <x v="0"/>
    <x v="1"/>
    <n v="5"/>
    <x v="0"/>
    <n v="2"/>
    <n v="9"/>
    <x v="29"/>
    <n v="21"/>
    <n v="5"/>
  </r>
  <r>
    <x v="0"/>
    <x v="0"/>
    <x v="1"/>
    <n v="5"/>
    <x v="0"/>
    <n v="2"/>
    <n v="10"/>
    <x v="29"/>
    <n v="22"/>
    <n v="4"/>
  </r>
  <r>
    <x v="0"/>
    <x v="0"/>
    <x v="1"/>
    <n v="6"/>
    <x v="1"/>
    <n v="2"/>
    <n v="1"/>
    <x v="29"/>
    <m/>
    <m/>
  </r>
  <r>
    <x v="0"/>
    <x v="0"/>
    <x v="1"/>
    <n v="6"/>
    <x v="1"/>
    <n v="2"/>
    <n v="2"/>
    <x v="29"/>
    <n v="25"/>
    <n v="3"/>
  </r>
  <r>
    <x v="0"/>
    <x v="0"/>
    <x v="1"/>
    <n v="6"/>
    <x v="1"/>
    <n v="2"/>
    <n v="3"/>
    <x v="29"/>
    <n v="23"/>
    <n v="2"/>
  </r>
  <r>
    <x v="0"/>
    <x v="0"/>
    <x v="1"/>
    <n v="6"/>
    <x v="1"/>
    <n v="2"/>
    <n v="4"/>
    <x v="29"/>
    <n v="26"/>
    <n v="2"/>
  </r>
  <r>
    <x v="0"/>
    <x v="0"/>
    <x v="1"/>
    <n v="6"/>
    <x v="1"/>
    <n v="2"/>
    <n v="5"/>
    <x v="29"/>
    <n v="23"/>
    <n v="3"/>
  </r>
  <r>
    <x v="0"/>
    <x v="0"/>
    <x v="1"/>
    <n v="6"/>
    <x v="1"/>
    <n v="2"/>
    <n v="6"/>
    <x v="29"/>
    <n v="23"/>
    <n v="5"/>
  </r>
  <r>
    <x v="0"/>
    <x v="0"/>
    <x v="1"/>
    <n v="6"/>
    <x v="1"/>
    <n v="2"/>
    <n v="7"/>
    <x v="29"/>
    <n v="24"/>
    <n v="2"/>
  </r>
  <r>
    <x v="0"/>
    <x v="0"/>
    <x v="1"/>
    <n v="6"/>
    <x v="1"/>
    <n v="2"/>
    <n v="8"/>
    <x v="29"/>
    <n v="23"/>
    <n v="3"/>
  </r>
  <r>
    <x v="0"/>
    <x v="0"/>
    <x v="1"/>
    <n v="6"/>
    <x v="1"/>
    <n v="2"/>
    <n v="9"/>
    <x v="29"/>
    <n v="23"/>
    <n v="3"/>
  </r>
  <r>
    <x v="0"/>
    <x v="0"/>
    <x v="1"/>
    <n v="6"/>
    <x v="1"/>
    <n v="2"/>
    <n v="10"/>
    <x v="29"/>
    <n v="21"/>
    <n v="1"/>
  </r>
  <r>
    <x v="0"/>
    <x v="0"/>
    <x v="1"/>
    <n v="7"/>
    <x v="1"/>
    <n v="3"/>
    <n v="1"/>
    <x v="29"/>
    <m/>
    <m/>
  </r>
  <r>
    <x v="0"/>
    <x v="0"/>
    <x v="1"/>
    <n v="7"/>
    <x v="1"/>
    <n v="3"/>
    <n v="2"/>
    <x v="29"/>
    <n v="23"/>
    <n v="2"/>
  </r>
  <r>
    <x v="0"/>
    <x v="0"/>
    <x v="1"/>
    <n v="7"/>
    <x v="1"/>
    <n v="3"/>
    <n v="3"/>
    <x v="29"/>
    <n v="23"/>
    <n v="4"/>
  </r>
  <r>
    <x v="0"/>
    <x v="0"/>
    <x v="1"/>
    <n v="7"/>
    <x v="1"/>
    <n v="3"/>
    <n v="4"/>
    <x v="29"/>
    <n v="22"/>
    <n v="2"/>
  </r>
  <r>
    <x v="0"/>
    <x v="0"/>
    <x v="1"/>
    <n v="7"/>
    <x v="1"/>
    <n v="3"/>
    <n v="5"/>
    <x v="29"/>
    <n v="22"/>
    <n v="3"/>
  </r>
  <r>
    <x v="0"/>
    <x v="0"/>
    <x v="1"/>
    <n v="7"/>
    <x v="1"/>
    <n v="3"/>
    <n v="6"/>
    <x v="29"/>
    <n v="23"/>
    <n v="2"/>
  </r>
  <r>
    <x v="0"/>
    <x v="0"/>
    <x v="1"/>
    <n v="7"/>
    <x v="1"/>
    <n v="3"/>
    <n v="7"/>
    <x v="29"/>
    <n v="22"/>
    <n v="3"/>
  </r>
  <r>
    <x v="0"/>
    <x v="0"/>
    <x v="1"/>
    <n v="7"/>
    <x v="1"/>
    <n v="3"/>
    <n v="8"/>
    <x v="29"/>
    <n v="24"/>
    <n v="3"/>
  </r>
  <r>
    <x v="0"/>
    <x v="0"/>
    <x v="1"/>
    <n v="7"/>
    <x v="1"/>
    <n v="3"/>
    <n v="9"/>
    <x v="29"/>
    <n v="22"/>
    <n v="1"/>
  </r>
  <r>
    <x v="0"/>
    <x v="0"/>
    <x v="1"/>
    <n v="7"/>
    <x v="1"/>
    <n v="3"/>
    <n v="10"/>
    <x v="29"/>
    <n v="21"/>
    <n v="1"/>
  </r>
  <r>
    <x v="0"/>
    <x v="0"/>
    <x v="1"/>
    <n v="8"/>
    <x v="2"/>
    <n v="3"/>
    <n v="1"/>
    <x v="29"/>
    <n v="24"/>
    <n v="3"/>
  </r>
  <r>
    <x v="0"/>
    <x v="0"/>
    <x v="1"/>
    <n v="8"/>
    <x v="2"/>
    <n v="3"/>
    <n v="2"/>
    <x v="29"/>
    <n v="24"/>
    <n v="3"/>
  </r>
  <r>
    <x v="0"/>
    <x v="0"/>
    <x v="1"/>
    <n v="8"/>
    <x v="2"/>
    <n v="3"/>
    <n v="3"/>
    <x v="29"/>
    <n v="22"/>
    <n v="2"/>
  </r>
  <r>
    <x v="0"/>
    <x v="0"/>
    <x v="1"/>
    <n v="8"/>
    <x v="2"/>
    <n v="3"/>
    <n v="4"/>
    <x v="29"/>
    <n v="22"/>
    <n v="4"/>
  </r>
  <r>
    <x v="0"/>
    <x v="0"/>
    <x v="1"/>
    <n v="8"/>
    <x v="2"/>
    <n v="3"/>
    <n v="5"/>
    <x v="29"/>
    <n v="21"/>
    <n v="3"/>
  </r>
  <r>
    <x v="0"/>
    <x v="0"/>
    <x v="1"/>
    <n v="8"/>
    <x v="2"/>
    <n v="3"/>
    <n v="6"/>
    <x v="29"/>
    <n v="22"/>
    <n v="2"/>
  </r>
  <r>
    <x v="0"/>
    <x v="0"/>
    <x v="1"/>
    <n v="8"/>
    <x v="2"/>
    <n v="3"/>
    <n v="7"/>
    <x v="29"/>
    <n v="23"/>
    <n v="2"/>
  </r>
  <r>
    <x v="0"/>
    <x v="0"/>
    <x v="1"/>
    <n v="8"/>
    <x v="2"/>
    <n v="3"/>
    <n v="8"/>
    <x v="29"/>
    <n v="24"/>
    <n v="4"/>
  </r>
  <r>
    <x v="0"/>
    <x v="0"/>
    <x v="1"/>
    <n v="8"/>
    <x v="2"/>
    <n v="3"/>
    <n v="9"/>
    <x v="29"/>
    <n v="23"/>
    <n v="3"/>
  </r>
  <r>
    <x v="0"/>
    <x v="0"/>
    <x v="1"/>
    <n v="8"/>
    <x v="2"/>
    <n v="3"/>
    <n v="10"/>
    <x v="29"/>
    <n v="22"/>
    <n v="2"/>
  </r>
  <r>
    <x v="0"/>
    <x v="0"/>
    <x v="1"/>
    <n v="9"/>
    <x v="0"/>
    <n v="3"/>
    <n v="1"/>
    <x v="29"/>
    <n v="23"/>
    <n v="2"/>
  </r>
  <r>
    <x v="0"/>
    <x v="0"/>
    <x v="1"/>
    <n v="9"/>
    <x v="0"/>
    <n v="3"/>
    <n v="2"/>
    <x v="29"/>
    <n v="24"/>
    <n v="4"/>
  </r>
  <r>
    <x v="0"/>
    <x v="0"/>
    <x v="1"/>
    <n v="9"/>
    <x v="0"/>
    <n v="3"/>
    <n v="3"/>
    <x v="29"/>
    <n v="25"/>
    <n v="2"/>
  </r>
  <r>
    <x v="0"/>
    <x v="0"/>
    <x v="1"/>
    <n v="9"/>
    <x v="0"/>
    <n v="3"/>
    <n v="4"/>
    <x v="29"/>
    <n v="23"/>
    <n v="5"/>
  </r>
  <r>
    <x v="0"/>
    <x v="0"/>
    <x v="1"/>
    <n v="9"/>
    <x v="0"/>
    <n v="3"/>
    <n v="5"/>
    <x v="29"/>
    <n v="21"/>
    <n v="5"/>
  </r>
  <r>
    <x v="0"/>
    <x v="0"/>
    <x v="1"/>
    <n v="9"/>
    <x v="0"/>
    <n v="3"/>
    <n v="6"/>
    <x v="29"/>
    <n v="22"/>
    <n v="2"/>
  </r>
  <r>
    <x v="0"/>
    <x v="0"/>
    <x v="1"/>
    <n v="9"/>
    <x v="0"/>
    <n v="3"/>
    <n v="7"/>
    <x v="29"/>
    <n v="21"/>
    <n v="1"/>
  </r>
  <r>
    <x v="0"/>
    <x v="0"/>
    <x v="1"/>
    <n v="9"/>
    <x v="0"/>
    <n v="3"/>
    <n v="8"/>
    <x v="29"/>
    <n v="23"/>
    <n v="2"/>
  </r>
  <r>
    <x v="0"/>
    <x v="0"/>
    <x v="1"/>
    <n v="9"/>
    <x v="0"/>
    <n v="3"/>
    <n v="9"/>
    <x v="29"/>
    <n v="23"/>
    <n v="2"/>
  </r>
  <r>
    <x v="0"/>
    <x v="0"/>
    <x v="1"/>
    <n v="9"/>
    <x v="0"/>
    <n v="3"/>
    <n v="10"/>
    <x v="29"/>
    <n v="23"/>
    <n v="2"/>
  </r>
  <r>
    <x v="0"/>
    <x v="0"/>
    <x v="1"/>
    <n v="1"/>
    <x v="0"/>
    <n v="1"/>
    <n v="1"/>
    <x v="30"/>
    <n v="21"/>
    <n v="6"/>
  </r>
  <r>
    <x v="0"/>
    <x v="0"/>
    <x v="1"/>
    <n v="1"/>
    <x v="0"/>
    <n v="1"/>
    <n v="2"/>
    <x v="30"/>
    <n v="22"/>
    <n v="5"/>
  </r>
  <r>
    <x v="0"/>
    <x v="0"/>
    <x v="1"/>
    <n v="1"/>
    <x v="0"/>
    <n v="1"/>
    <n v="3"/>
    <x v="30"/>
    <n v="23"/>
    <n v="7"/>
  </r>
  <r>
    <x v="0"/>
    <x v="0"/>
    <x v="1"/>
    <n v="1"/>
    <x v="0"/>
    <n v="1"/>
    <n v="4"/>
    <x v="30"/>
    <n v="20"/>
    <n v="8"/>
  </r>
  <r>
    <x v="0"/>
    <x v="0"/>
    <x v="1"/>
    <n v="1"/>
    <x v="0"/>
    <n v="1"/>
    <n v="5"/>
    <x v="30"/>
    <n v="20"/>
    <n v="8"/>
  </r>
  <r>
    <x v="0"/>
    <x v="0"/>
    <x v="1"/>
    <n v="1"/>
    <x v="0"/>
    <n v="1"/>
    <n v="6"/>
    <x v="30"/>
    <n v="21"/>
    <n v="6"/>
  </r>
  <r>
    <x v="0"/>
    <x v="0"/>
    <x v="1"/>
    <n v="1"/>
    <x v="0"/>
    <n v="1"/>
    <n v="7"/>
    <x v="30"/>
    <n v="25"/>
    <n v="6"/>
  </r>
  <r>
    <x v="0"/>
    <x v="0"/>
    <x v="1"/>
    <n v="1"/>
    <x v="0"/>
    <n v="1"/>
    <n v="8"/>
    <x v="30"/>
    <n v="24"/>
    <n v="4"/>
  </r>
  <r>
    <x v="0"/>
    <x v="0"/>
    <x v="1"/>
    <n v="1"/>
    <x v="0"/>
    <n v="1"/>
    <n v="9"/>
    <x v="30"/>
    <n v="25"/>
    <n v="6"/>
  </r>
  <r>
    <x v="0"/>
    <x v="0"/>
    <x v="1"/>
    <n v="1"/>
    <x v="0"/>
    <n v="1"/>
    <n v="10"/>
    <x v="30"/>
    <n v="23"/>
    <n v="5"/>
  </r>
  <r>
    <x v="0"/>
    <x v="0"/>
    <x v="1"/>
    <n v="2"/>
    <x v="1"/>
    <n v="1"/>
    <n v="1"/>
    <x v="30"/>
    <n v="24"/>
    <n v="4"/>
  </r>
  <r>
    <x v="0"/>
    <x v="0"/>
    <x v="1"/>
    <n v="2"/>
    <x v="1"/>
    <n v="1"/>
    <n v="2"/>
    <x v="30"/>
    <n v="24"/>
    <n v="4"/>
  </r>
  <r>
    <x v="0"/>
    <x v="0"/>
    <x v="1"/>
    <n v="2"/>
    <x v="1"/>
    <n v="1"/>
    <n v="3"/>
    <x v="30"/>
    <n v="26"/>
    <n v="6"/>
  </r>
  <r>
    <x v="0"/>
    <x v="0"/>
    <x v="1"/>
    <n v="2"/>
    <x v="1"/>
    <n v="1"/>
    <n v="4"/>
    <x v="30"/>
    <n v="28"/>
    <n v="7"/>
  </r>
  <r>
    <x v="0"/>
    <x v="0"/>
    <x v="1"/>
    <n v="2"/>
    <x v="1"/>
    <n v="1"/>
    <n v="5"/>
    <x v="30"/>
    <n v="25"/>
    <n v="5"/>
  </r>
  <r>
    <x v="0"/>
    <x v="0"/>
    <x v="1"/>
    <n v="2"/>
    <x v="1"/>
    <n v="1"/>
    <n v="6"/>
    <x v="30"/>
    <n v="21"/>
    <n v="6"/>
  </r>
  <r>
    <x v="0"/>
    <x v="0"/>
    <x v="1"/>
    <n v="2"/>
    <x v="1"/>
    <n v="1"/>
    <n v="7"/>
    <x v="30"/>
    <n v="29"/>
    <n v="2"/>
  </r>
  <r>
    <x v="0"/>
    <x v="0"/>
    <x v="1"/>
    <n v="2"/>
    <x v="1"/>
    <n v="1"/>
    <n v="8"/>
    <x v="30"/>
    <n v="26"/>
    <n v="5"/>
  </r>
  <r>
    <x v="0"/>
    <x v="0"/>
    <x v="1"/>
    <n v="2"/>
    <x v="1"/>
    <n v="1"/>
    <n v="9"/>
    <x v="30"/>
    <n v="26"/>
    <n v="2"/>
  </r>
  <r>
    <x v="0"/>
    <x v="0"/>
    <x v="1"/>
    <n v="2"/>
    <x v="1"/>
    <n v="1"/>
    <n v="10"/>
    <x v="30"/>
    <n v="24"/>
    <n v="6"/>
  </r>
  <r>
    <x v="0"/>
    <x v="0"/>
    <x v="1"/>
    <n v="3"/>
    <x v="2"/>
    <n v="1"/>
    <n v="1"/>
    <x v="30"/>
    <n v="27"/>
    <n v="8"/>
  </r>
  <r>
    <x v="0"/>
    <x v="0"/>
    <x v="1"/>
    <n v="3"/>
    <x v="2"/>
    <n v="1"/>
    <n v="2"/>
    <x v="30"/>
    <n v="24"/>
    <n v="8"/>
  </r>
  <r>
    <x v="0"/>
    <x v="0"/>
    <x v="1"/>
    <n v="3"/>
    <x v="2"/>
    <n v="1"/>
    <n v="3"/>
    <x v="30"/>
    <n v="29"/>
    <n v="7"/>
  </r>
  <r>
    <x v="0"/>
    <x v="0"/>
    <x v="1"/>
    <n v="3"/>
    <x v="2"/>
    <n v="1"/>
    <n v="4"/>
    <x v="30"/>
    <n v="27"/>
    <n v="6"/>
  </r>
  <r>
    <x v="0"/>
    <x v="0"/>
    <x v="1"/>
    <n v="3"/>
    <x v="2"/>
    <n v="1"/>
    <n v="5"/>
    <x v="30"/>
    <n v="28"/>
    <n v="10"/>
  </r>
  <r>
    <x v="0"/>
    <x v="0"/>
    <x v="1"/>
    <n v="3"/>
    <x v="2"/>
    <n v="1"/>
    <n v="6"/>
    <x v="30"/>
    <n v="26"/>
    <n v="9"/>
  </r>
  <r>
    <x v="0"/>
    <x v="0"/>
    <x v="1"/>
    <n v="3"/>
    <x v="2"/>
    <n v="1"/>
    <n v="7"/>
    <x v="30"/>
    <n v="25"/>
    <n v="10"/>
  </r>
  <r>
    <x v="0"/>
    <x v="0"/>
    <x v="1"/>
    <n v="3"/>
    <x v="2"/>
    <n v="1"/>
    <n v="8"/>
    <x v="30"/>
    <m/>
    <m/>
  </r>
  <r>
    <x v="0"/>
    <x v="0"/>
    <x v="1"/>
    <n v="3"/>
    <x v="2"/>
    <n v="1"/>
    <n v="9"/>
    <x v="30"/>
    <n v="26"/>
    <n v="7"/>
  </r>
  <r>
    <x v="0"/>
    <x v="0"/>
    <x v="1"/>
    <n v="3"/>
    <x v="2"/>
    <n v="1"/>
    <n v="10"/>
    <x v="30"/>
    <n v="24"/>
    <n v="17"/>
  </r>
  <r>
    <x v="0"/>
    <x v="0"/>
    <x v="1"/>
    <n v="4"/>
    <x v="2"/>
    <n v="2"/>
    <n v="1"/>
    <x v="30"/>
    <n v="24"/>
    <n v="7"/>
  </r>
  <r>
    <x v="0"/>
    <x v="0"/>
    <x v="1"/>
    <n v="4"/>
    <x v="2"/>
    <n v="2"/>
    <n v="2"/>
    <x v="30"/>
    <n v="25"/>
    <n v="6"/>
  </r>
  <r>
    <x v="0"/>
    <x v="0"/>
    <x v="1"/>
    <n v="4"/>
    <x v="2"/>
    <n v="2"/>
    <n v="3"/>
    <x v="30"/>
    <n v="25"/>
    <n v="3"/>
  </r>
  <r>
    <x v="0"/>
    <x v="0"/>
    <x v="1"/>
    <n v="4"/>
    <x v="2"/>
    <n v="2"/>
    <n v="4"/>
    <x v="30"/>
    <n v="25"/>
    <n v="3"/>
  </r>
  <r>
    <x v="0"/>
    <x v="0"/>
    <x v="1"/>
    <n v="4"/>
    <x v="2"/>
    <n v="2"/>
    <n v="5"/>
    <x v="30"/>
    <n v="24"/>
    <n v="2"/>
  </r>
  <r>
    <x v="0"/>
    <x v="0"/>
    <x v="1"/>
    <n v="4"/>
    <x v="2"/>
    <n v="2"/>
    <n v="6"/>
    <x v="30"/>
    <n v="25"/>
    <n v="3"/>
  </r>
  <r>
    <x v="0"/>
    <x v="0"/>
    <x v="1"/>
    <n v="4"/>
    <x v="2"/>
    <n v="2"/>
    <n v="7"/>
    <x v="30"/>
    <n v="24"/>
    <n v="3"/>
  </r>
  <r>
    <x v="0"/>
    <x v="0"/>
    <x v="1"/>
    <n v="4"/>
    <x v="2"/>
    <n v="2"/>
    <n v="8"/>
    <x v="30"/>
    <n v="22"/>
    <n v="3"/>
  </r>
  <r>
    <x v="0"/>
    <x v="0"/>
    <x v="1"/>
    <n v="4"/>
    <x v="2"/>
    <n v="2"/>
    <n v="9"/>
    <x v="30"/>
    <n v="26"/>
    <n v="3"/>
  </r>
  <r>
    <x v="0"/>
    <x v="0"/>
    <x v="1"/>
    <n v="4"/>
    <x v="2"/>
    <n v="2"/>
    <n v="10"/>
    <x v="30"/>
    <n v="27"/>
    <n v="5"/>
  </r>
  <r>
    <x v="0"/>
    <x v="0"/>
    <x v="1"/>
    <n v="5"/>
    <x v="0"/>
    <n v="2"/>
    <n v="1"/>
    <x v="30"/>
    <n v="25"/>
    <n v="5"/>
  </r>
  <r>
    <x v="0"/>
    <x v="0"/>
    <x v="1"/>
    <n v="5"/>
    <x v="0"/>
    <n v="2"/>
    <n v="2"/>
    <x v="30"/>
    <n v="26"/>
    <n v="4"/>
  </r>
  <r>
    <x v="0"/>
    <x v="0"/>
    <x v="1"/>
    <n v="5"/>
    <x v="0"/>
    <n v="2"/>
    <n v="3"/>
    <x v="30"/>
    <n v="18"/>
    <n v="5"/>
  </r>
  <r>
    <x v="0"/>
    <x v="0"/>
    <x v="1"/>
    <n v="5"/>
    <x v="0"/>
    <n v="2"/>
    <n v="4"/>
    <x v="30"/>
    <n v="26"/>
    <n v="5"/>
  </r>
  <r>
    <x v="0"/>
    <x v="0"/>
    <x v="1"/>
    <n v="5"/>
    <x v="0"/>
    <n v="2"/>
    <n v="5"/>
    <x v="30"/>
    <n v="24"/>
    <n v="4"/>
  </r>
  <r>
    <x v="0"/>
    <x v="0"/>
    <x v="1"/>
    <n v="5"/>
    <x v="0"/>
    <n v="2"/>
    <n v="6"/>
    <x v="30"/>
    <n v="24"/>
    <n v="6"/>
  </r>
  <r>
    <x v="0"/>
    <x v="0"/>
    <x v="1"/>
    <n v="5"/>
    <x v="0"/>
    <n v="2"/>
    <n v="7"/>
    <x v="30"/>
    <n v="22"/>
    <n v="5"/>
  </r>
  <r>
    <x v="0"/>
    <x v="0"/>
    <x v="1"/>
    <n v="5"/>
    <x v="0"/>
    <n v="2"/>
    <n v="8"/>
    <x v="30"/>
    <n v="26"/>
    <n v="6"/>
  </r>
  <r>
    <x v="0"/>
    <x v="0"/>
    <x v="1"/>
    <n v="5"/>
    <x v="0"/>
    <n v="2"/>
    <n v="9"/>
    <x v="30"/>
    <n v="23"/>
    <n v="5"/>
  </r>
  <r>
    <x v="0"/>
    <x v="0"/>
    <x v="1"/>
    <n v="5"/>
    <x v="0"/>
    <n v="2"/>
    <n v="10"/>
    <x v="30"/>
    <n v="25"/>
    <n v="6"/>
  </r>
  <r>
    <x v="0"/>
    <x v="0"/>
    <x v="1"/>
    <n v="6"/>
    <x v="1"/>
    <n v="2"/>
    <n v="1"/>
    <x v="30"/>
    <m/>
    <m/>
  </r>
  <r>
    <x v="0"/>
    <x v="0"/>
    <x v="1"/>
    <n v="6"/>
    <x v="1"/>
    <n v="2"/>
    <n v="2"/>
    <x v="30"/>
    <n v="28"/>
    <n v="5"/>
  </r>
  <r>
    <x v="0"/>
    <x v="0"/>
    <x v="1"/>
    <n v="6"/>
    <x v="1"/>
    <n v="2"/>
    <n v="3"/>
    <x v="30"/>
    <n v="25"/>
    <n v="5"/>
  </r>
  <r>
    <x v="0"/>
    <x v="0"/>
    <x v="1"/>
    <n v="6"/>
    <x v="1"/>
    <n v="2"/>
    <n v="4"/>
    <x v="30"/>
    <n v="28"/>
    <n v="10"/>
  </r>
  <r>
    <x v="0"/>
    <x v="0"/>
    <x v="1"/>
    <n v="6"/>
    <x v="1"/>
    <n v="2"/>
    <n v="5"/>
    <x v="30"/>
    <n v="26"/>
    <n v="5"/>
  </r>
  <r>
    <x v="0"/>
    <x v="0"/>
    <x v="1"/>
    <n v="6"/>
    <x v="1"/>
    <n v="2"/>
    <n v="6"/>
    <x v="30"/>
    <n v="25"/>
    <n v="7"/>
  </r>
  <r>
    <x v="0"/>
    <x v="0"/>
    <x v="1"/>
    <n v="6"/>
    <x v="1"/>
    <n v="2"/>
    <n v="7"/>
    <x v="30"/>
    <n v="26"/>
    <n v="6"/>
  </r>
  <r>
    <x v="0"/>
    <x v="0"/>
    <x v="1"/>
    <n v="6"/>
    <x v="1"/>
    <n v="2"/>
    <n v="8"/>
    <x v="30"/>
    <n v="24"/>
    <n v="7"/>
  </r>
  <r>
    <x v="0"/>
    <x v="0"/>
    <x v="1"/>
    <n v="6"/>
    <x v="1"/>
    <n v="2"/>
    <n v="9"/>
    <x v="30"/>
    <n v="28"/>
    <n v="5"/>
  </r>
  <r>
    <x v="0"/>
    <x v="0"/>
    <x v="1"/>
    <n v="6"/>
    <x v="1"/>
    <n v="2"/>
    <n v="10"/>
    <x v="30"/>
    <n v="24"/>
    <n v="7"/>
  </r>
  <r>
    <x v="0"/>
    <x v="0"/>
    <x v="1"/>
    <n v="7"/>
    <x v="1"/>
    <n v="3"/>
    <n v="1"/>
    <x v="30"/>
    <m/>
    <m/>
  </r>
  <r>
    <x v="0"/>
    <x v="0"/>
    <x v="1"/>
    <n v="7"/>
    <x v="1"/>
    <n v="3"/>
    <n v="2"/>
    <x v="30"/>
    <n v="26"/>
    <n v="7"/>
  </r>
  <r>
    <x v="0"/>
    <x v="0"/>
    <x v="1"/>
    <n v="7"/>
    <x v="1"/>
    <n v="3"/>
    <n v="3"/>
    <x v="30"/>
    <n v="24"/>
    <n v="5"/>
  </r>
  <r>
    <x v="0"/>
    <x v="0"/>
    <x v="1"/>
    <n v="7"/>
    <x v="1"/>
    <n v="3"/>
    <n v="4"/>
    <x v="30"/>
    <n v="28"/>
    <n v="3"/>
  </r>
  <r>
    <x v="0"/>
    <x v="0"/>
    <x v="1"/>
    <n v="7"/>
    <x v="1"/>
    <n v="3"/>
    <n v="5"/>
    <x v="30"/>
    <n v="26"/>
    <n v="5"/>
  </r>
  <r>
    <x v="0"/>
    <x v="0"/>
    <x v="1"/>
    <n v="7"/>
    <x v="1"/>
    <n v="3"/>
    <n v="6"/>
    <x v="30"/>
    <n v="25"/>
    <n v="2"/>
  </r>
  <r>
    <x v="0"/>
    <x v="0"/>
    <x v="1"/>
    <n v="7"/>
    <x v="1"/>
    <n v="3"/>
    <n v="7"/>
    <x v="30"/>
    <n v="27"/>
    <n v="3"/>
  </r>
  <r>
    <x v="0"/>
    <x v="0"/>
    <x v="1"/>
    <n v="7"/>
    <x v="1"/>
    <n v="3"/>
    <n v="8"/>
    <x v="30"/>
    <n v="27"/>
    <n v="4"/>
  </r>
  <r>
    <x v="0"/>
    <x v="0"/>
    <x v="1"/>
    <n v="7"/>
    <x v="1"/>
    <n v="3"/>
    <n v="9"/>
    <x v="30"/>
    <n v="24"/>
    <n v="1"/>
  </r>
  <r>
    <x v="0"/>
    <x v="0"/>
    <x v="1"/>
    <n v="7"/>
    <x v="1"/>
    <n v="3"/>
    <n v="10"/>
    <x v="30"/>
    <n v="21"/>
    <n v="2"/>
  </r>
  <r>
    <x v="0"/>
    <x v="0"/>
    <x v="1"/>
    <n v="8"/>
    <x v="2"/>
    <n v="3"/>
    <n v="1"/>
    <x v="30"/>
    <n v="28"/>
    <n v="5"/>
  </r>
  <r>
    <x v="0"/>
    <x v="0"/>
    <x v="1"/>
    <n v="8"/>
    <x v="2"/>
    <n v="3"/>
    <n v="2"/>
    <x v="30"/>
    <n v="27"/>
    <n v="4"/>
  </r>
  <r>
    <x v="0"/>
    <x v="0"/>
    <x v="1"/>
    <n v="8"/>
    <x v="2"/>
    <n v="3"/>
    <n v="3"/>
    <x v="30"/>
    <n v="26"/>
    <n v="4"/>
  </r>
  <r>
    <x v="0"/>
    <x v="0"/>
    <x v="1"/>
    <n v="8"/>
    <x v="2"/>
    <n v="3"/>
    <n v="4"/>
    <x v="30"/>
    <n v="26"/>
    <n v="7"/>
  </r>
  <r>
    <x v="0"/>
    <x v="0"/>
    <x v="1"/>
    <n v="8"/>
    <x v="2"/>
    <n v="3"/>
    <n v="5"/>
    <x v="30"/>
    <n v="24"/>
    <n v="5"/>
  </r>
  <r>
    <x v="0"/>
    <x v="0"/>
    <x v="1"/>
    <n v="8"/>
    <x v="2"/>
    <n v="3"/>
    <n v="6"/>
    <x v="30"/>
    <n v="24"/>
    <n v="4"/>
  </r>
  <r>
    <x v="0"/>
    <x v="0"/>
    <x v="1"/>
    <n v="8"/>
    <x v="2"/>
    <n v="3"/>
    <n v="7"/>
    <x v="30"/>
    <n v="24"/>
    <n v="3"/>
  </r>
  <r>
    <x v="0"/>
    <x v="0"/>
    <x v="1"/>
    <n v="8"/>
    <x v="2"/>
    <n v="3"/>
    <n v="8"/>
    <x v="30"/>
    <n v="28"/>
    <n v="5"/>
  </r>
  <r>
    <x v="0"/>
    <x v="0"/>
    <x v="1"/>
    <n v="8"/>
    <x v="2"/>
    <n v="3"/>
    <n v="9"/>
    <x v="30"/>
    <n v="27"/>
    <n v="3"/>
  </r>
  <r>
    <x v="0"/>
    <x v="0"/>
    <x v="1"/>
    <n v="8"/>
    <x v="2"/>
    <n v="3"/>
    <n v="10"/>
    <x v="30"/>
    <n v="26"/>
    <n v="5"/>
  </r>
  <r>
    <x v="0"/>
    <x v="0"/>
    <x v="1"/>
    <n v="9"/>
    <x v="0"/>
    <n v="3"/>
    <n v="1"/>
    <x v="30"/>
    <n v="27"/>
    <n v="2"/>
  </r>
  <r>
    <x v="0"/>
    <x v="0"/>
    <x v="1"/>
    <n v="9"/>
    <x v="0"/>
    <n v="3"/>
    <n v="2"/>
    <x v="30"/>
    <n v="27"/>
    <n v="6"/>
  </r>
  <r>
    <x v="0"/>
    <x v="0"/>
    <x v="1"/>
    <n v="9"/>
    <x v="0"/>
    <n v="3"/>
    <n v="3"/>
    <x v="30"/>
    <n v="26"/>
    <n v="10"/>
  </r>
  <r>
    <x v="0"/>
    <x v="0"/>
    <x v="1"/>
    <n v="9"/>
    <x v="0"/>
    <n v="3"/>
    <n v="4"/>
    <x v="30"/>
    <n v="25"/>
    <n v="10"/>
  </r>
  <r>
    <x v="0"/>
    <x v="0"/>
    <x v="1"/>
    <n v="9"/>
    <x v="0"/>
    <n v="3"/>
    <n v="5"/>
    <x v="30"/>
    <n v="25"/>
    <n v="11"/>
  </r>
  <r>
    <x v="0"/>
    <x v="0"/>
    <x v="1"/>
    <n v="9"/>
    <x v="0"/>
    <n v="3"/>
    <n v="6"/>
    <x v="30"/>
    <n v="26"/>
    <n v="2"/>
  </r>
  <r>
    <x v="0"/>
    <x v="0"/>
    <x v="1"/>
    <n v="9"/>
    <x v="0"/>
    <n v="3"/>
    <n v="7"/>
    <x v="30"/>
    <n v="24"/>
    <n v="2"/>
  </r>
  <r>
    <x v="0"/>
    <x v="0"/>
    <x v="1"/>
    <n v="9"/>
    <x v="0"/>
    <n v="3"/>
    <n v="8"/>
    <x v="30"/>
    <n v="28"/>
    <n v="3"/>
  </r>
  <r>
    <x v="0"/>
    <x v="0"/>
    <x v="1"/>
    <n v="9"/>
    <x v="0"/>
    <n v="3"/>
    <n v="9"/>
    <x v="30"/>
    <n v="24"/>
    <n v="3"/>
  </r>
  <r>
    <x v="0"/>
    <x v="0"/>
    <x v="1"/>
    <n v="9"/>
    <x v="0"/>
    <n v="3"/>
    <n v="10"/>
    <x v="30"/>
    <n v="25"/>
    <n v="3"/>
  </r>
  <r>
    <x v="0"/>
    <x v="0"/>
    <x v="1"/>
    <n v="1"/>
    <x v="0"/>
    <n v="1"/>
    <n v="1"/>
    <x v="31"/>
    <n v="21"/>
    <n v="9"/>
  </r>
  <r>
    <x v="0"/>
    <x v="0"/>
    <x v="1"/>
    <n v="1"/>
    <x v="0"/>
    <n v="1"/>
    <n v="2"/>
    <x v="31"/>
    <m/>
    <m/>
  </r>
  <r>
    <x v="0"/>
    <x v="0"/>
    <x v="1"/>
    <n v="1"/>
    <x v="0"/>
    <n v="1"/>
    <n v="3"/>
    <x v="31"/>
    <n v="24"/>
    <n v="10"/>
  </r>
  <r>
    <x v="0"/>
    <x v="0"/>
    <x v="1"/>
    <n v="1"/>
    <x v="0"/>
    <n v="1"/>
    <n v="4"/>
    <x v="31"/>
    <n v="20"/>
    <n v="7"/>
  </r>
  <r>
    <x v="0"/>
    <x v="0"/>
    <x v="1"/>
    <n v="1"/>
    <x v="0"/>
    <n v="1"/>
    <n v="5"/>
    <x v="31"/>
    <n v="21"/>
    <n v="11"/>
  </r>
  <r>
    <x v="0"/>
    <x v="0"/>
    <x v="1"/>
    <n v="1"/>
    <x v="0"/>
    <n v="1"/>
    <n v="6"/>
    <x v="31"/>
    <n v="22"/>
    <n v="11"/>
  </r>
  <r>
    <x v="0"/>
    <x v="0"/>
    <x v="1"/>
    <n v="1"/>
    <x v="0"/>
    <n v="1"/>
    <n v="7"/>
    <x v="31"/>
    <n v="27"/>
    <n v="14"/>
  </r>
  <r>
    <x v="0"/>
    <x v="0"/>
    <x v="1"/>
    <n v="1"/>
    <x v="0"/>
    <n v="1"/>
    <n v="8"/>
    <x v="31"/>
    <n v="28"/>
    <n v="12"/>
  </r>
  <r>
    <x v="0"/>
    <x v="0"/>
    <x v="1"/>
    <n v="1"/>
    <x v="0"/>
    <n v="1"/>
    <n v="9"/>
    <x v="31"/>
    <n v="27"/>
    <n v="12"/>
  </r>
  <r>
    <x v="0"/>
    <x v="0"/>
    <x v="1"/>
    <n v="1"/>
    <x v="0"/>
    <n v="1"/>
    <n v="10"/>
    <x v="31"/>
    <n v="26"/>
    <n v="15"/>
  </r>
  <r>
    <x v="0"/>
    <x v="0"/>
    <x v="1"/>
    <n v="2"/>
    <x v="1"/>
    <n v="1"/>
    <n v="1"/>
    <x v="31"/>
    <m/>
    <m/>
  </r>
  <r>
    <x v="0"/>
    <x v="0"/>
    <x v="1"/>
    <n v="2"/>
    <x v="1"/>
    <n v="1"/>
    <n v="2"/>
    <x v="31"/>
    <m/>
    <m/>
  </r>
  <r>
    <x v="0"/>
    <x v="0"/>
    <x v="1"/>
    <n v="2"/>
    <x v="1"/>
    <n v="1"/>
    <n v="3"/>
    <x v="31"/>
    <n v="29"/>
    <n v="8"/>
  </r>
  <r>
    <x v="0"/>
    <x v="0"/>
    <x v="1"/>
    <n v="2"/>
    <x v="1"/>
    <n v="1"/>
    <n v="4"/>
    <x v="31"/>
    <n v="29"/>
    <n v="16"/>
  </r>
  <r>
    <x v="0"/>
    <x v="0"/>
    <x v="1"/>
    <n v="2"/>
    <x v="1"/>
    <n v="1"/>
    <n v="5"/>
    <x v="31"/>
    <n v="27"/>
    <n v="10"/>
  </r>
  <r>
    <x v="0"/>
    <x v="0"/>
    <x v="1"/>
    <n v="2"/>
    <x v="1"/>
    <n v="1"/>
    <n v="6"/>
    <x v="31"/>
    <n v="24"/>
    <n v="17"/>
  </r>
  <r>
    <x v="0"/>
    <x v="0"/>
    <x v="1"/>
    <n v="2"/>
    <x v="1"/>
    <n v="1"/>
    <n v="7"/>
    <x v="31"/>
    <n v="25"/>
    <n v="3"/>
  </r>
  <r>
    <x v="0"/>
    <x v="0"/>
    <x v="1"/>
    <n v="2"/>
    <x v="1"/>
    <n v="1"/>
    <n v="8"/>
    <x v="31"/>
    <m/>
    <m/>
  </r>
  <r>
    <x v="0"/>
    <x v="0"/>
    <x v="1"/>
    <n v="2"/>
    <x v="1"/>
    <n v="1"/>
    <n v="9"/>
    <x v="31"/>
    <n v="28"/>
    <n v="5"/>
  </r>
  <r>
    <x v="0"/>
    <x v="0"/>
    <x v="1"/>
    <n v="2"/>
    <x v="1"/>
    <n v="1"/>
    <n v="10"/>
    <x v="31"/>
    <n v="26"/>
    <n v="6"/>
  </r>
  <r>
    <x v="0"/>
    <x v="0"/>
    <x v="1"/>
    <n v="3"/>
    <x v="2"/>
    <n v="1"/>
    <n v="1"/>
    <x v="31"/>
    <n v="28"/>
    <n v="16"/>
  </r>
  <r>
    <x v="0"/>
    <x v="0"/>
    <x v="1"/>
    <n v="3"/>
    <x v="2"/>
    <n v="1"/>
    <n v="2"/>
    <x v="31"/>
    <m/>
    <m/>
  </r>
  <r>
    <x v="0"/>
    <x v="0"/>
    <x v="1"/>
    <n v="3"/>
    <x v="2"/>
    <n v="1"/>
    <n v="3"/>
    <x v="31"/>
    <n v="32"/>
    <n v="13"/>
  </r>
  <r>
    <x v="0"/>
    <x v="0"/>
    <x v="1"/>
    <n v="3"/>
    <x v="2"/>
    <n v="1"/>
    <n v="4"/>
    <x v="31"/>
    <m/>
    <n v="11"/>
  </r>
  <r>
    <x v="0"/>
    <x v="0"/>
    <x v="1"/>
    <n v="3"/>
    <x v="2"/>
    <n v="1"/>
    <n v="5"/>
    <x v="31"/>
    <n v="29"/>
    <n v="16"/>
  </r>
  <r>
    <x v="0"/>
    <x v="0"/>
    <x v="1"/>
    <n v="3"/>
    <x v="2"/>
    <n v="1"/>
    <n v="6"/>
    <x v="31"/>
    <n v="26"/>
    <n v="16"/>
  </r>
  <r>
    <x v="0"/>
    <x v="0"/>
    <x v="1"/>
    <n v="3"/>
    <x v="2"/>
    <n v="1"/>
    <n v="7"/>
    <x v="31"/>
    <m/>
    <n v="15"/>
  </r>
  <r>
    <x v="0"/>
    <x v="0"/>
    <x v="1"/>
    <n v="3"/>
    <x v="2"/>
    <n v="1"/>
    <n v="8"/>
    <x v="31"/>
    <m/>
    <m/>
  </r>
  <r>
    <x v="0"/>
    <x v="0"/>
    <x v="1"/>
    <n v="3"/>
    <x v="2"/>
    <n v="1"/>
    <n v="9"/>
    <x v="31"/>
    <n v="26"/>
    <n v="10"/>
  </r>
  <r>
    <x v="0"/>
    <x v="0"/>
    <x v="1"/>
    <n v="3"/>
    <x v="2"/>
    <n v="1"/>
    <n v="10"/>
    <x v="31"/>
    <m/>
    <m/>
  </r>
  <r>
    <x v="0"/>
    <x v="0"/>
    <x v="1"/>
    <n v="4"/>
    <x v="2"/>
    <n v="2"/>
    <n v="1"/>
    <x v="31"/>
    <n v="26"/>
    <n v="7"/>
  </r>
  <r>
    <x v="0"/>
    <x v="0"/>
    <x v="1"/>
    <n v="4"/>
    <x v="2"/>
    <n v="2"/>
    <n v="2"/>
    <x v="31"/>
    <n v="27"/>
    <n v="9"/>
  </r>
  <r>
    <x v="0"/>
    <x v="0"/>
    <x v="1"/>
    <n v="4"/>
    <x v="2"/>
    <n v="2"/>
    <n v="3"/>
    <x v="31"/>
    <m/>
    <n v="11"/>
  </r>
  <r>
    <x v="0"/>
    <x v="0"/>
    <x v="1"/>
    <n v="4"/>
    <x v="2"/>
    <n v="2"/>
    <n v="4"/>
    <x v="31"/>
    <n v="28"/>
    <n v="9"/>
  </r>
  <r>
    <x v="0"/>
    <x v="0"/>
    <x v="1"/>
    <n v="4"/>
    <x v="2"/>
    <n v="2"/>
    <n v="5"/>
    <x v="31"/>
    <n v="22"/>
    <n v="9"/>
  </r>
  <r>
    <x v="0"/>
    <x v="0"/>
    <x v="1"/>
    <n v="4"/>
    <x v="2"/>
    <n v="2"/>
    <n v="6"/>
    <x v="31"/>
    <n v="25"/>
    <n v="6"/>
  </r>
  <r>
    <x v="0"/>
    <x v="0"/>
    <x v="1"/>
    <n v="4"/>
    <x v="2"/>
    <n v="2"/>
    <n v="7"/>
    <x v="31"/>
    <n v="25"/>
    <n v="6"/>
  </r>
  <r>
    <x v="0"/>
    <x v="0"/>
    <x v="1"/>
    <n v="4"/>
    <x v="2"/>
    <n v="2"/>
    <n v="8"/>
    <x v="31"/>
    <m/>
    <m/>
  </r>
  <r>
    <x v="0"/>
    <x v="0"/>
    <x v="1"/>
    <n v="4"/>
    <x v="2"/>
    <n v="2"/>
    <n v="9"/>
    <x v="31"/>
    <m/>
    <n v="4"/>
  </r>
  <r>
    <x v="0"/>
    <x v="0"/>
    <x v="1"/>
    <n v="4"/>
    <x v="2"/>
    <n v="2"/>
    <n v="10"/>
    <x v="31"/>
    <n v="26"/>
    <n v="6"/>
  </r>
  <r>
    <x v="0"/>
    <x v="0"/>
    <x v="1"/>
    <n v="5"/>
    <x v="0"/>
    <n v="2"/>
    <n v="1"/>
    <x v="31"/>
    <n v="26"/>
    <n v="6"/>
  </r>
  <r>
    <x v="0"/>
    <x v="0"/>
    <x v="1"/>
    <n v="5"/>
    <x v="0"/>
    <n v="2"/>
    <n v="2"/>
    <x v="31"/>
    <n v="25"/>
    <n v="7"/>
  </r>
  <r>
    <x v="0"/>
    <x v="0"/>
    <x v="1"/>
    <n v="5"/>
    <x v="0"/>
    <n v="2"/>
    <n v="3"/>
    <x v="31"/>
    <m/>
    <n v="4"/>
  </r>
  <r>
    <x v="0"/>
    <x v="0"/>
    <x v="1"/>
    <n v="5"/>
    <x v="0"/>
    <n v="2"/>
    <n v="4"/>
    <x v="31"/>
    <n v="23"/>
    <n v="6"/>
  </r>
  <r>
    <x v="0"/>
    <x v="0"/>
    <x v="1"/>
    <n v="5"/>
    <x v="0"/>
    <n v="2"/>
    <n v="5"/>
    <x v="31"/>
    <n v="25"/>
    <n v="9"/>
  </r>
  <r>
    <x v="0"/>
    <x v="0"/>
    <x v="1"/>
    <n v="5"/>
    <x v="0"/>
    <n v="2"/>
    <n v="6"/>
    <x v="31"/>
    <n v="24"/>
    <n v="6"/>
  </r>
  <r>
    <x v="0"/>
    <x v="0"/>
    <x v="1"/>
    <n v="5"/>
    <x v="0"/>
    <n v="2"/>
    <n v="7"/>
    <x v="31"/>
    <m/>
    <n v="13"/>
  </r>
  <r>
    <x v="0"/>
    <x v="0"/>
    <x v="1"/>
    <n v="5"/>
    <x v="0"/>
    <n v="2"/>
    <n v="8"/>
    <x v="31"/>
    <n v="26"/>
    <n v="13"/>
  </r>
  <r>
    <x v="0"/>
    <x v="0"/>
    <x v="1"/>
    <n v="5"/>
    <x v="0"/>
    <n v="2"/>
    <n v="9"/>
    <x v="31"/>
    <m/>
    <m/>
  </r>
  <r>
    <x v="0"/>
    <x v="0"/>
    <x v="1"/>
    <n v="5"/>
    <x v="0"/>
    <n v="2"/>
    <n v="10"/>
    <x v="31"/>
    <n v="26"/>
    <n v="9"/>
  </r>
  <r>
    <x v="0"/>
    <x v="0"/>
    <x v="1"/>
    <n v="6"/>
    <x v="1"/>
    <n v="2"/>
    <n v="1"/>
    <x v="31"/>
    <m/>
    <m/>
  </r>
  <r>
    <x v="0"/>
    <x v="0"/>
    <x v="1"/>
    <n v="6"/>
    <x v="1"/>
    <n v="2"/>
    <n v="2"/>
    <x v="31"/>
    <m/>
    <m/>
  </r>
  <r>
    <x v="0"/>
    <x v="0"/>
    <x v="1"/>
    <n v="6"/>
    <x v="1"/>
    <n v="2"/>
    <n v="3"/>
    <x v="31"/>
    <m/>
    <m/>
  </r>
  <r>
    <x v="0"/>
    <x v="0"/>
    <x v="1"/>
    <n v="6"/>
    <x v="1"/>
    <n v="2"/>
    <n v="4"/>
    <x v="31"/>
    <n v="31"/>
    <n v="15"/>
  </r>
  <r>
    <x v="0"/>
    <x v="0"/>
    <x v="1"/>
    <n v="6"/>
    <x v="1"/>
    <n v="2"/>
    <n v="5"/>
    <x v="31"/>
    <m/>
    <n v="15"/>
  </r>
  <r>
    <x v="0"/>
    <x v="0"/>
    <x v="1"/>
    <n v="6"/>
    <x v="1"/>
    <n v="2"/>
    <n v="6"/>
    <x v="31"/>
    <m/>
    <m/>
  </r>
  <r>
    <x v="0"/>
    <x v="0"/>
    <x v="1"/>
    <n v="6"/>
    <x v="1"/>
    <n v="2"/>
    <n v="7"/>
    <x v="31"/>
    <n v="30"/>
    <n v="16"/>
  </r>
  <r>
    <x v="0"/>
    <x v="0"/>
    <x v="1"/>
    <n v="6"/>
    <x v="1"/>
    <n v="2"/>
    <n v="8"/>
    <x v="31"/>
    <m/>
    <m/>
  </r>
  <r>
    <x v="0"/>
    <x v="0"/>
    <x v="1"/>
    <n v="6"/>
    <x v="1"/>
    <n v="2"/>
    <n v="9"/>
    <x v="31"/>
    <n v="28"/>
    <n v="10"/>
  </r>
  <r>
    <x v="0"/>
    <x v="0"/>
    <x v="1"/>
    <n v="6"/>
    <x v="1"/>
    <n v="2"/>
    <n v="10"/>
    <x v="31"/>
    <n v="26"/>
    <n v="16"/>
  </r>
  <r>
    <x v="0"/>
    <x v="0"/>
    <x v="1"/>
    <n v="7"/>
    <x v="1"/>
    <n v="3"/>
    <n v="1"/>
    <x v="31"/>
    <m/>
    <m/>
  </r>
  <r>
    <x v="0"/>
    <x v="0"/>
    <x v="1"/>
    <n v="7"/>
    <x v="1"/>
    <n v="3"/>
    <n v="2"/>
    <x v="31"/>
    <m/>
    <m/>
  </r>
  <r>
    <x v="0"/>
    <x v="0"/>
    <x v="1"/>
    <n v="7"/>
    <x v="1"/>
    <n v="3"/>
    <n v="3"/>
    <x v="31"/>
    <n v="28"/>
    <n v="6"/>
  </r>
  <r>
    <x v="0"/>
    <x v="0"/>
    <x v="1"/>
    <n v="7"/>
    <x v="1"/>
    <n v="3"/>
    <n v="4"/>
    <x v="31"/>
    <n v="22"/>
    <n v="12"/>
  </r>
  <r>
    <x v="0"/>
    <x v="0"/>
    <x v="1"/>
    <n v="7"/>
    <x v="1"/>
    <n v="3"/>
    <n v="5"/>
    <x v="31"/>
    <n v="28"/>
    <n v="7"/>
  </r>
  <r>
    <x v="0"/>
    <x v="0"/>
    <x v="1"/>
    <n v="7"/>
    <x v="1"/>
    <n v="3"/>
    <n v="6"/>
    <x v="31"/>
    <n v="28"/>
    <n v="5"/>
  </r>
  <r>
    <x v="0"/>
    <x v="0"/>
    <x v="1"/>
    <n v="7"/>
    <x v="1"/>
    <n v="3"/>
    <n v="7"/>
    <x v="31"/>
    <n v="27"/>
    <n v="7"/>
  </r>
  <r>
    <x v="0"/>
    <x v="0"/>
    <x v="1"/>
    <n v="7"/>
    <x v="1"/>
    <n v="3"/>
    <n v="8"/>
    <x v="31"/>
    <n v="28"/>
    <n v="4"/>
  </r>
  <r>
    <x v="0"/>
    <x v="0"/>
    <x v="1"/>
    <n v="7"/>
    <x v="1"/>
    <n v="3"/>
    <n v="9"/>
    <x v="31"/>
    <n v="26"/>
    <n v="6"/>
  </r>
  <r>
    <x v="0"/>
    <x v="0"/>
    <x v="1"/>
    <n v="7"/>
    <x v="1"/>
    <n v="3"/>
    <n v="10"/>
    <x v="31"/>
    <n v="22"/>
    <n v="5"/>
  </r>
  <r>
    <x v="0"/>
    <x v="0"/>
    <x v="1"/>
    <n v="8"/>
    <x v="2"/>
    <n v="3"/>
    <n v="1"/>
    <x v="31"/>
    <n v="26"/>
    <n v="5"/>
  </r>
  <r>
    <x v="0"/>
    <x v="0"/>
    <x v="1"/>
    <n v="8"/>
    <x v="2"/>
    <n v="3"/>
    <n v="2"/>
    <x v="31"/>
    <n v="28"/>
    <n v="6"/>
  </r>
  <r>
    <x v="0"/>
    <x v="0"/>
    <x v="1"/>
    <n v="8"/>
    <x v="2"/>
    <n v="3"/>
    <n v="3"/>
    <x v="31"/>
    <n v="26"/>
    <n v="5"/>
  </r>
  <r>
    <x v="0"/>
    <x v="0"/>
    <x v="1"/>
    <n v="8"/>
    <x v="2"/>
    <n v="3"/>
    <n v="4"/>
    <x v="31"/>
    <m/>
    <m/>
  </r>
  <r>
    <x v="0"/>
    <x v="0"/>
    <x v="1"/>
    <n v="8"/>
    <x v="2"/>
    <n v="3"/>
    <n v="5"/>
    <x v="31"/>
    <n v="27"/>
    <n v="7"/>
  </r>
  <r>
    <x v="0"/>
    <x v="0"/>
    <x v="1"/>
    <n v="8"/>
    <x v="2"/>
    <n v="3"/>
    <n v="6"/>
    <x v="31"/>
    <m/>
    <m/>
  </r>
  <r>
    <x v="0"/>
    <x v="0"/>
    <x v="1"/>
    <n v="8"/>
    <x v="2"/>
    <n v="3"/>
    <n v="7"/>
    <x v="31"/>
    <m/>
    <m/>
  </r>
  <r>
    <x v="0"/>
    <x v="0"/>
    <x v="1"/>
    <n v="8"/>
    <x v="2"/>
    <n v="3"/>
    <n v="8"/>
    <x v="31"/>
    <n v="30"/>
    <n v="6"/>
  </r>
  <r>
    <x v="0"/>
    <x v="0"/>
    <x v="1"/>
    <n v="8"/>
    <x v="2"/>
    <n v="3"/>
    <n v="9"/>
    <x v="31"/>
    <n v="28"/>
    <n v="4"/>
  </r>
  <r>
    <x v="0"/>
    <x v="0"/>
    <x v="1"/>
    <n v="8"/>
    <x v="2"/>
    <n v="3"/>
    <n v="10"/>
    <x v="31"/>
    <n v="26"/>
    <n v="5"/>
  </r>
  <r>
    <x v="0"/>
    <x v="0"/>
    <x v="1"/>
    <n v="9"/>
    <x v="0"/>
    <n v="3"/>
    <n v="1"/>
    <x v="31"/>
    <n v="29"/>
    <n v="11"/>
  </r>
  <r>
    <x v="0"/>
    <x v="0"/>
    <x v="1"/>
    <n v="9"/>
    <x v="0"/>
    <n v="3"/>
    <n v="2"/>
    <x v="31"/>
    <n v="27"/>
    <n v="16"/>
  </r>
  <r>
    <x v="0"/>
    <x v="0"/>
    <x v="1"/>
    <n v="9"/>
    <x v="0"/>
    <n v="3"/>
    <n v="3"/>
    <x v="31"/>
    <m/>
    <m/>
  </r>
  <r>
    <x v="0"/>
    <x v="0"/>
    <x v="1"/>
    <n v="9"/>
    <x v="0"/>
    <n v="3"/>
    <n v="4"/>
    <x v="31"/>
    <m/>
    <m/>
  </r>
  <r>
    <x v="0"/>
    <x v="0"/>
    <x v="1"/>
    <n v="9"/>
    <x v="0"/>
    <n v="3"/>
    <n v="5"/>
    <x v="31"/>
    <n v="26"/>
    <n v="16"/>
  </r>
  <r>
    <x v="0"/>
    <x v="0"/>
    <x v="1"/>
    <n v="9"/>
    <x v="0"/>
    <n v="3"/>
    <n v="6"/>
    <x v="31"/>
    <m/>
    <m/>
  </r>
  <r>
    <x v="0"/>
    <x v="0"/>
    <x v="1"/>
    <n v="9"/>
    <x v="0"/>
    <n v="3"/>
    <n v="7"/>
    <x v="31"/>
    <n v="22"/>
    <n v="3"/>
  </r>
  <r>
    <x v="0"/>
    <x v="0"/>
    <x v="1"/>
    <n v="9"/>
    <x v="0"/>
    <n v="3"/>
    <n v="8"/>
    <x v="31"/>
    <m/>
    <m/>
  </r>
  <r>
    <x v="0"/>
    <x v="0"/>
    <x v="1"/>
    <n v="9"/>
    <x v="0"/>
    <n v="3"/>
    <n v="9"/>
    <x v="31"/>
    <m/>
    <m/>
  </r>
  <r>
    <x v="0"/>
    <x v="0"/>
    <x v="1"/>
    <n v="9"/>
    <x v="0"/>
    <n v="3"/>
    <n v="10"/>
    <x v="31"/>
    <n v="27"/>
    <n v="8"/>
  </r>
  <r>
    <x v="0"/>
    <x v="0"/>
    <x v="1"/>
    <n v="1"/>
    <x v="0"/>
    <n v="1"/>
    <n v="1"/>
    <x v="32"/>
    <n v="21"/>
    <n v="21"/>
  </r>
  <r>
    <x v="0"/>
    <x v="0"/>
    <x v="1"/>
    <n v="1"/>
    <x v="0"/>
    <n v="1"/>
    <n v="2"/>
    <x v="32"/>
    <m/>
    <m/>
  </r>
  <r>
    <x v="0"/>
    <x v="0"/>
    <x v="1"/>
    <n v="1"/>
    <x v="0"/>
    <n v="1"/>
    <n v="3"/>
    <x v="32"/>
    <n v="24"/>
    <n v="16"/>
  </r>
  <r>
    <x v="0"/>
    <x v="0"/>
    <x v="1"/>
    <n v="1"/>
    <x v="0"/>
    <n v="1"/>
    <n v="4"/>
    <x v="32"/>
    <n v="20"/>
    <n v="15"/>
  </r>
  <r>
    <x v="0"/>
    <x v="0"/>
    <x v="1"/>
    <n v="1"/>
    <x v="0"/>
    <n v="1"/>
    <n v="5"/>
    <x v="32"/>
    <n v="21"/>
    <n v="16"/>
  </r>
  <r>
    <x v="0"/>
    <x v="0"/>
    <x v="1"/>
    <n v="1"/>
    <x v="0"/>
    <n v="1"/>
    <n v="6"/>
    <x v="32"/>
    <n v="22"/>
    <n v="16"/>
  </r>
  <r>
    <x v="0"/>
    <x v="0"/>
    <x v="1"/>
    <n v="1"/>
    <x v="0"/>
    <n v="1"/>
    <n v="7"/>
    <x v="32"/>
    <n v="28"/>
    <n v="17"/>
  </r>
  <r>
    <x v="0"/>
    <x v="0"/>
    <x v="1"/>
    <n v="1"/>
    <x v="0"/>
    <n v="1"/>
    <n v="8"/>
    <x v="32"/>
    <n v="28"/>
    <n v="15"/>
  </r>
  <r>
    <x v="0"/>
    <x v="0"/>
    <x v="1"/>
    <n v="1"/>
    <x v="0"/>
    <n v="1"/>
    <n v="9"/>
    <x v="32"/>
    <n v="27"/>
    <n v="17"/>
  </r>
  <r>
    <x v="0"/>
    <x v="0"/>
    <x v="1"/>
    <n v="1"/>
    <x v="0"/>
    <n v="1"/>
    <n v="10"/>
    <x v="32"/>
    <n v="26"/>
    <n v="16"/>
  </r>
  <r>
    <x v="0"/>
    <x v="0"/>
    <x v="1"/>
    <n v="2"/>
    <x v="1"/>
    <n v="1"/>
    <n v="1"/>
    <x v="32"/>
    <m/>
    <m/>
  </r>
  <r>
    <x v="0"/>
    <x v="0"/>
    <x v="1"/>
    <n v="2"/>
    <x v="1"/>
    <n v="1"/>
    <n v="2"/>
    <x v="32"/>
    <m/>
    <m/>
  </r>
  <r>
    <x v="0"/>
    <x v="0"/>
    <x v="1"/>
    <n v="2"/>
    <x v="1"/>
    <n v="1"/>
    <n v="3"/>
    <x v="32"/>
    <n v="30"/>
    <n v="14"/>
  </r>
  <r>
    <x v="0"/>
    <x v="0"/>
    <x v="1"/>
    <n v="2"/>
    <x v="1"/>
    <n v="1"/>
    <n v="4"/>
    <x v="32"/>
    <n v="31"/>
    <n v="19"/>
  </r>
  <r>
    <x v="0"/>
    <x v="0"/>
    <x v="1"/>
    <n v="2"/>
    <x v="1"/>
    <n v="1"/>
    <n v="5"/>
    <x v="32"/>
    <m/>
    <n v="21"/>
  </r>
  <r>
    <x v="0"/>
    <x v="0"/>
    <x v="1"/>
    <n v="2"/>
    <x v="1"/>
    <n v="1"/>
    <n v="6"/>
    <x v="32"/>
    <n v="28"/>
    <n v="19"/>
  </r>
  <r>
    <x v="0"/>
    <x v="0"/>
    <x v="1"/>
    <n v="2"/>
    <x v="1"/>
    <n v="1"/>
    <n v="7"/>
    <x v="32"/>
    <n v="31"/>
    <n v="4"/>
  </r>
  <r>
    <x v="0"/>
    <x v="0"/>
    <x v="1"/>
    <n v="2"/>
    <x v="1"/>
    <n v="1"/>
    <n v="8"/>
    <x v="32"/>
    <m/>
    <m/>
  </r>
  <r>
    <x v="0"/>
    <x v="0"/>
    <x v="1"/>
    <n v="2"/>
    <x v="1"/>
    <n v="1"/>
    <n v="9"/>
    <x v="32"/>
    <n v="30"/>
    <n v="18"/>
  </r>
  <r>
    <x v="0"/>
    <x v="0"/>
    <x v="1"/>
    <n v="2"/>
    <x v="1"/>
    <n v="1"/>
    <n v="10"/>
    <x v="32"/>
    <n v="28"/>
    <n v="9"/>
  </r>
  <r>
    <x v="0"/>
    <x v="0"/>
    <x v="1"/>
    <n v="3"/>
    <x v="2"/>
    <n v="1"/>
    <n v="1"/>
    <x v="32"/>
    <n v="30"/>
    <n v="19"/>
  </r>
  <r>
    <x v="0"/>
    <x v="0"/>
    <x v="1"/>
    <n v="3"/>
    <x v="2"/>
    <n v="1"/>
    <n v="2"/>
    <x v="32"/>
    <m/>
    <m/>
  </r>
  <r>
    <x v="0"/>
    <x v="0"/>
    <x v="1"/>
    <n v="3"/>
    <x v="2"/>
    <n v="1"/>
    <n v="3"/>
    <x v="32"/>
    <n v="31"/>
    <n v="18"/>
  </r>
  <r>
    <x v="0"/>
    <x v="0"/>
    <x v="1"/>
    <n v="3"/>
    <x v="2"/>
    <n v="1"/>
    <n v="4"/>
    <x v="32"/>
    <m/>
    <m/>
  </r>
  <r>
    <x v="0"/>
    <x v="0"/>
    <x v="1"/>
    <n v="3"/>
    <x v="2"/>
    <n v="1"/>
    <n v="5"/>
    <x v="32"/>
    <n v="31"/>
    <n v="17"/>
  </r>
  <r>
    <x v="0"/>
    <x v="0"/>
    <x v="1"/>
    <n v="3"/>
    <x v="2"/>
    <n v="1"/>
    <n v="6"/>
    <x v="32"/>
    <n v="29"/>
    <n v="17"/>
  </r>
  <r>
    <x v="0"/>
    <x v="0"/>
    <x v="1"/>
    <n v="3"/>
    <x v="2"/>
    <n v="1"/>
    <n v="7"/>
    <x v="32"/>
    <m/>
    <m/>
  </r>
  <r>
    <x v="0"/>
    <x v="0"/>
    <x v="1"/>
    <n v="3"/>
    <x v="2"/>
    <n v="1"/>
    <n v="8"/>
    <x v="32"/>
    <m/>
    <m/>
  </r>
  <r>
    <x v="0"/>
    <x v="0"/>
    <x v="1"/>
    <n v="3"/>
    <x v="2"/>
    <n v="1"/>
    <n v="9"/>
    <x v="32"/>
    <n v="29"/>
    <n v="15"/>
  </r>
  <r>
    <x v="0"/>
    <x v="0"/>
    <x v="1"/>
    <n v="3"/>
    <x v="2"/>
    <n v="1"/>
    <n v="10"/>
    <x v="32"/>
    <m/>
    <m/>
  </r>
  <r>
    <x v="0"/>
    <x v="0"/>
    <x v="1"/>
    <n v="4"/>
    <x v="2"/>
    <n v="2"/>
    <n v="1"/>
    <x v="32"/>
    <n v="28"/>
    <n v="15"/>
  </r>
  <r>
    <x v="0"/>
    <x v="0"/>
    <x v="1"/>
    <n v="4"/>
    <x v="2"/>
    <n v="2"/>
    <n v="2"/>
    <x v="32"/>
    <n v="29"/>
    <n v="16"/>
  </r>
  <r>
    <x v="0"/>
    <x v="0"/>
    <x v="1"/>
    <n v="4"/>
    <x v="2"/>
    <n v="2"/>
    <n v="3"/>
    <x v="32"/>
    <m/>
    <m/>
  </r>
  <r>
    <x v="0"/>
    <x v="0"/>
    <x v="1"/>
    <n v="4"/>
    <x v="2"/>
    <n v="2"/>
    <n v="4"/>
    <x v="32"/>
    <n v="29"/>
    <n v="18"/>
  </r>
  <r>
    <x v="0"/>
    <x v="0"/>
    <x v="1"/>
    <n v="4"/>
    <x v="2"/>
    <n v="2"/>
    <n v="5"/>
    <x v="32"/>
    <n v="23"/>
    <n v="16"/>
  </r>
  <r>
    <x v="0"/>
    <x v="0"/>
    <x v="1"/>
    <n v="4"/>
    <x v="2"/>
    <n v="2"/>
    <n v="6"/>
    <x v="32"/>
    <n v="27"/>
    <n v="11"/>
  </r>
  <r>
    <x v="0"/>
    <x v="0"/>
    <x v="1"/>
    <n v="4"/>
    <x v="2"/>
    <n v="2"/>
    <n v="7"/>
    <x v="32"/>
    <n v="27"/>
    <n v="7"/>
  </r>
  <r>
    <x v="0"/>
    <x v="0"/>
    <x v="1"/>
    <n v="4"/>
    <x v="2"/>
    <n v="2"/>
    <n v="8"/>
    <x v="32"/>
    <m/>
    <m/>
  </r>
  <r>
    <x v="0"/>
    <x v="0"/>
    <x v="1"/>
    <n v="4"/>
    <x v="2"/>
    <n v="2"/>
    <n v="9"/>
    <x v="32"/>
    <m/>
    <m/>
  </r>
  <r>
    <x v="0"/>
    <x v="0"/>
    <x v="1"/>
    <n v="4"/>
    <x v="2"/>
    <n v="2"/>
    <n v="10"/>
    <x v="32"/>
    <n v="29"/>
    <n v="21"/>
  </r>
  <r>
    <x v="0"/>
    <x v="0"/>
    <x v="1"/>
    <n v="5"/>
    <x v="0"/>
    <n v="2"/>
    <n v="1"/>
    <x v="32"/>
    <n v="27"/>
    <n v="14"/>
  </r>
  <r>
    <x v="0"/>
    <x v="0"/>
    <x v="1"/>
    <n v="5"/>
    <x v="0"/>
    <n v="2"/>
    <n v="2"/>
    <x v="32"/>
    <n v="27"/>
    <n v="8"/>
  </r>
  <r>
    <x v="0"/>
    <x v="0"/>
    <x v="1"/>
    <n v="5"/>
    <x v="0"/>
    <n v="2"/>
    <n v="3"/>
    <x v="32"/>
    <m/>
    <m/>
  </r>
  <r>
    <x v="0"/>
    <x v="0"/>
    <x v="1"/>
    <n v="5"/>
    <x v="0"/>
    <n v="2"/>
    <n v="4"/>
    <x v="32"/>
    <n v="27"/>
    <n v="20"/>
  </r>
  <r>
    <x v="0"/>
    <x v="0"/>
    <x v="1"/>
    <n v="5"/>
    <x v="0"/>
    <n v="2"/>
    <n v="5"/>
    <x v="32"/>
    <n v="26"/>
    <n v="8"/>
  </r>
  <r>
    <x v="0"/>
    <x v="0"/>
    <x v="1"/>
    <n v="5"/>
    <x v="0"/>
    <n v="2"/>
    <n v="6"/>
    <x v="32"/>
    <n v="27"/>
    <n v="18"/>
  </r>
  <r>
    <x v="0"/>
    <x v="0"/>
    <x v="1"/>
    <n v="5"/>
    <x v="0"/>
    <n v="2"/>
    <n v="7"/>
    <x v="32"/>
    <m/>
    <m/>
  </r>
  <r>
    <x v="0"/>
    <x v="0"/>
    <x v="1"/>
    <n v="5"/>
    <x v="0"/>
    <n v="2"/>
    <n v="8"/>
    <x v="32"/>
    <n v="27"/>
    <n v="15"/>
  </r>
  <r>
    <x v="0"/>
    <x v="0"/>
    <x v="1"/>
    <n v="5"/>
    <x v="0"/>
    <n v="2"/>
    <n v="9"/>
    <x v="32"/>
    <m/>
    <m/>
  </r>
  <r>
    <x v="0"/>
    <x v="0"/>
    <x v="1"/>
    <n v="5"/>
    <x v="0"/>
    <n v="2"/>
    <n v="10"/>
    <x v="32"/>
    <n v="27"/>
    <n v="10"/>
  </r>
  <r>
    <x v="0"/>
    <x v="0"/>
    <x v="1"/>
    <n v="6"/>
    <x v="1"/>
    <n v="2"/>
    <n v="1"/>
    <x v="32"/>
    <m/>
    <m/>
  </r>
  <r>
    <x v="0"/>
    <x v="0"/>
    <x v="1"/>
    <n v="6"/>
    <x v="1"/>
    <n v="2"/>
    <n v="2"/>
    <x v="32"/>
    <m/>
    <m/>
  </r>
  <r>
    <x v="0"/>
    <x v="0"/>
    <x v="1"/>
    <n v="6"/>
    <x v="1"/>
    <n v="2"/>
    <n v="3"/>
    <x v="32"/>
    <m/>
    <m/>
  </r>
  <r>
    <x v="0"/>
    <x v="0"/>
    <x v="1"/>
    <n v="6"/>
    <x v="1"/>
    <n v="2"/>
    <n v="4"/>
    <x v="32"/>
    <n v="32"/>
    <n v="16"/>
  </r>
  <r>
    <x v="0"/>
    <x v="0"/>
    <x v="1"/>
    <n v="6"/>
    <x v="1"/>
    <n v="2"/>
    <n v="5"/>
    <x v="32"/>
    <m/>
    <m/>
  </r>
  <r>
    <x v="0"/>
    <x v="0"/>
    <x v="1"/>
    <n v="6"/>
    <x v="1"/>
    <n v="2"/>
    <n v="6"/>
    <x v="32"/>
    <m/>
    <m/>
  </r>
  <r>
    <x v="0"/>
    <x v="0"/>
    <x v="1"/>
    <n v="6"/>
    <x v="1"/>
    <n v="2"/>
    <n v="7"/>
    <x v="32"/>
    <n v="31"/>
    <n v="16"/>
  </r>
  <r>
    <x v="0"/>
    <x v="0"/>
    <x v="1"/>
    <n v="6"/>
    <x v="1"/>
    <n v="2"/>
    <n v="8"/>
    <x v="32"/>
    <m/>
    <m/>
  </r>
  <r>
    <x v="0"/>
    <x v="0"/>
    <x v="1"/>
    <n v="6"/>
    <x v="1"/>
    <n v="2"/>
    <n v="9"/>
    <x v="32"/>
    <n v="30"/>
    <n v="17"/>
  </r>
  <r>
    <x v="0"/>
    <x v="0"/>
    <x v="1"/>
    <n v="6"/>
    <x v="1"/>
    <n v="2"/>
    <n v="10"/>
    <x v="32"/>
    <n v="26"/>
    <n v="16"/>
  </r>
  <r>
    <x v="0"/>
    <x v="0"/>
    <x v="1"/>
    <n v="7"/>
    <x v="1"/>
    <n v="3"/>
    <n v="1"/>
    <x v="32"/>
    <m/>
    <m/>
  </r>
  <r>
    <x v="0"/>
    <x v="0"/>
    <x v="1"/>
    <n v="7"/>
    <x v="1"/>
    <n v="3"/>
    <n v="2"/>
    <x v="32"/>
    <m/>
    <m/>
  </r>
  <r>
    <x v="0"/>
    <x v="0"/>
    <x v="1"/>
    <n v="7"/>
    <x v="1"/>
    <n v="3"/>
    <n v="3"/>
    <x v="32"/>
    <n v="28"/>
    <n v="7"/>
  </r>
  <r>
    <x v="0"/>
    <x v="0"/>
    <x v="1"/>
    <n v="7"/>
    <x v="1"/>
    <n v="3"/>
    <n v="4"/>
    <x v="32"/>
    <n v="29"/>
    <n v="18"/>
  </r>
  <r>
    <x v="0"/>
    <x v="0"/>
    <x v="1"/>
    <n v="7"/>
    <x v="1"/>
    <n v="3"/>
    <n v="5"/>
    <x v="32"/>
    <n v="29"/>
    <n v="16"/>
  </r>
  <r>
    <x v="0"/>
    <x v="0"/>
    <x v="1"/>
    <n v="7"/>
    <x v="1"/>
    <n v="3"/>
    <n v="6"/>
    <x v="32"/>
    <n v="29"/>
    <n v="6"/>
  </r>
  <r>
    <x v="0"/>
    <x v="0"/>
    <x v="1"/>
    <n v="7"/>
    <x v="1"/>
    <n v="3"/>
    <n v="7"/>
    <x v="32"/>
    <n v="28"/>
    <n v="11"/>
  </r>
  <r>
    <x v="0"/>
    <x v="0"/>
    <x v="1"/>
    <n v="7"/>
    <x v="1"/>
    <n v="3"/>
    <n v="8"/>
    <x v="32"/>
    <n v="31"/>
    <n v="6"/>
  </r>
  <r>
    <x v="0"/>
    <x v="0"/>
    <x v="1"/>
    <n v="7"/>
    <x v="1"/>
    <n v="3"/>
    <n v="9"/>
    <x v="32"/>
    <n v="28"/>
    <n v="6"/>
  </r>
  <r>
    <x v="0"/>
    <x v="0"/>
    <x v="1"/>
    <n v="7"/>
    <x v="1"/>
    <n v="3"/>
    <n v="10"/>
    <x v="32"/>
    <n v="31"/>
    <n v="9"/>
  </r>
  <r>
    <x v="0"/>
    <x v="0"/>
    <x v="1"/>
    <n v="8"/>
    <x v="2"/>
    <n v="3"/>
    <n v="1"/>
    <x v="32"/>
    <n v="28"/>
    <n v="11"/>
  </r>
  <r>
    <x v="0"/>
    <x v="0"/>
    <x v="1"/>
    <n v="8"/>
    <x v="2"/>
    <n v="3"/>
    <n v="2"/>
    <x v="32"/>
    <n v="30"/>
    <n v="7"/>
  </r>
  <r>
    <x v="0"/>
    <x v="0"/>
    <x v="1"/>
    <n v="8"/>
    <x v="2"/>
    <n v="3"/>
    <n v="3"/>
    <x v="32"/>
    <n v="28"/>
    <n v="12"/>
  </r>
  <r>
    <x v="0"/>
    <x v="0"/>
    <x v="1"/>
    <n v="8"/>
    <x v="2"/>
    <n v="3"/>
    <n v="4"/>
    <x v="32"/>
    <m/>
    <m/>
  </r>
  <r>
    <x v="0"/>
    <x v="0"/>
    <x v="1"/>
    <n v="8"/>
    <x v="2"/>
    <n v="3"/>
    <n v="5"/>
    <x v="32"/>
    <n v="27"/>
    <n v="6"/>
  </r>
  <r>
    <x v="0"/>
    <x v="0"/>
    <x v="1"/>
    <n v="8"/>
    <x v="2"/>
    <n v="3"/>
    <n v="6"/>
    <x v="32"/>
    <m/>
    <m/>
  </r>
  <r>
    <x v="0"/>
    <x v="0"/>
    <x v="1"/>
    <n v="8"/>
    <x v="2"/>
    <n v="3"/>
    <n v="7"/>
    <x v="32"/>
    <m/>
    <m/>
  </r>
  <r>
    <x v="0"/>
    <x v="0"/>
    <x v="1"/>
    <n v="8"/>
    <x v="2"/>
    <n v="3"/>
    <n v="8"/>
    <x v="32"/>
    <n v="30"/>
    <n v="10"/>
  </r>
  <r>
    <x v="0"/>
    <x v="0"/>
    <x v="1"/>
    <n v="8"/>
    <x v="2"/>
    <n v="3"/>
    <n v="9"/>
    <x v="32"/>
    <n v="28"/>
    <n v="4"/>
  </r>
  <r>
    <x v="0"/>
    <x v="0"/>
    <x v="1"/>
    <n v="8"/>
    <x v="2"/>
    <n v="3"/>
    <n v="10"/>
    <x v="32"/>
    <n v="28"/>
    <n v="5"/>
  </r>
  <r>
    <x v="0"/>
    <x v="0"/>
    <x v="1"/>
    <n v="9"/>
    <x v="0"/>
    <n v="3"/>
    <n v="1"/>
    <x v="32"/>
    <n v="27"/>
    <n v="19"/>
  </r>
  <r>
    <x v="0"/>
    <x v="0"/>
    <x v="1"/>
    <n v="9"/>
    <x v="0"/>
    <n v="3"/>
    <n v="2"/>
    <x v="32"/>
    <n v="30"/>
    <n v="18"/>
  </r>
  <r>
    <x v="0"/>
    <x v="0"/>
    <x v="1"/>
    <n v="9"/>
    <x v="0"/>
    <n v="3"/>
    <n v="3"/>
    <x v="32"/>
    <m/>
    <m/>
  </r>
  <r>
    <x v="0"/>
    <x v="0"/>
    <x v="1"/>
    <n v="9"/>
    <x v="0"/>
    <n v="3"/>
    <n v="4"/>
    <x v="32"/>
    <m/>
    <m/>
  </r>
  <r>
    <x v="0"/>
    <x v="0"/>
    <x v="1"/>
    <n v="9"/>
    <x v="0"/>
    <n v="3"/>
    <n v="5"/>
    <x v="32"/>
    <n v="27"/>
    <n v="16"/>
  </r>
  <r>
    <x v="0"/>
    <x v="0"/>
    <x v="1"/>
    <n v="9"/>
    <x v="0"/>
    <n v="3"/>
    <n v="6"/>
    <x v="32"/>
    <m/>
    <m/>
  </r>
  <r>
    <x v="0"/>
    <x v="0"/>
    <x v="1"/>
    <n v="9"/>
    <x v="0"/>
    <n v="3"/>
    <n v="7"/>
    <x v="32"/>
    <n v="24"/>
    <n v="6"/>
  </r>
  <r>
    <x v="0"/>
    <x v="0"/>
    <x v="1"/>
    <n v="9"/>
    <x v="0"/>
    <n v="3"/>
    <n v="8"/>
    <x v="32"/>
    <m/>
    <m/>
  </r>
  <r>
    <x v="0"/>
    <x v="0"/>
    <x v="1"/>
    <n v="9"/>
    <x v="0"/>
    <n v="3"/>
    <n v="9"/>
    <x v="32"/>
    <m/>
    <m/>
  </r>
  <r>
    <x v="0"/>
    <x v="0"/>
    <x v="1"/>
    <n v="9"/>
    <x v="0"/>
    <n v="3"/>
    <n v="10"/>
    <x v="32"/>
    <m/>
    <m/>
  </r>
  <r>
    <x v="0"/>
    <x v="0"/>
    <x v="2"/>
    <n v="1"/>
    <x v="0"/>
    <n v="1"/>
    <n v="1"/>
    <x v="33"/>
    <n v="3"/>
    <m/>
  </r>
  <r>
    <x v="0"/>
    <x v="0"/>
    <x v="2"/>
    <n v="1"/>
    <x v="0"/>
    <n v="1"/>
    <n v="2"/>
    <x v="33"/>
    <n v="3"/>
    <m/>
  </r>
  <r>
    <x v="0"/>
    <x v="0"/>
    <x v="2"/>
    <n v="1"/>
    <x v="0"/>
    <n v="1"/>
    <n v="3"/>
    <x v="33"/>
    <n v="3"/>
    <m/>
  </r>
  <r>
    <x v="0"/>
    <x v="0"/>
    <x v="2"/>
    <n v="1"/>
    <x v="0"/>
    <n v="1"/>
    <n v="4"/>
    <x v="33"/>
    <n v="3"/>
    <m/>
  </r>
  <r>
    <x v="0"/>
    <x v="0"/>
    <x v="2"/>
    <n v="1"/>
    <x v="0"/>
    <n v="1"/>
    <n v="5"/>
    <x v="33"/>
    <n v="3"/>
    <m/>
  </r>
  <r>
    <x v="0"/>
    <x v="0"/>
    <x v="2"/>
    <n v="1"/>
    <x v="0"/>
    <n v="1"/>
    <n v="6"/>
    <x v="33"/>
    <n v="3"/>
    <m/>
  </r>
  <r>
    <x v="0"/>
    <x v="0"/>
    <x v="2"/>
    <n v="1"/>
    <x v="0"/>
    <n v="1"/>
    <n v="7"/>
    <x v="33"/>
    <n v="3"/>
    <m/>
  </r>
  <r>
    <x v="0"/>
    <x v="0"/>
    <x v="2"/>
    <n v="1"/>
    <x v="0"/>
    <n v="1"/>
    <n v="8"/>
    <x v="33"/>
    <n v="2"/>
    <m/>
  </r>
  <r>
    <x v="0"/>
    <x v="0"/>
    <x v="2"/>
    <n v="1"/>
    <x v="0"/>
    <n v="1"/>
    <n v="9"/>
    <x v="33"/>
    <n v="3"/>
    <m/>
  </r>
  <r>
    <x v="0"/>
    <x v="0"/>
    <x v="2"/>
    <n v="1"/>
    <x v="0"/>
    <n v="1"/>
    <n v="10"/>
    <x v="33"/>
    <n v="3"/>
    <m/>
  </r>
  <r>
    <x v="0"/>
    <x v="0"/>
    <x v="2"/>
    <n v="2"/>
    <x v="1"/>
    <n v="1"/>
    <n v="1"/>
    <x v="33"/>
    <n v="1"/>
    <m/>
  </r>
  <r>
    <x v="0"/>
    <x v="0"/>
    <x v="2"/>
    <n v="2"/>
    <x v="1"/>
    <n v="1"/>
    <n v="2"/>
    <x v="33"/>
    <n v="1"/>
    <m/>
  </r>
  <r>
    <x v="0"/>
    <x v="0"/>
    <x v="2"/>
    <n v="2"/>
    <x v="1"/>
    <n v="1"/>
    <n v="3"/>
    <x v="33"/>
    <n v="1"/>
    <m/>
  </r>
  <r>
    <x v="0"/>
    <x v="0"/>
    <x v="2"/>
    <n v="2"/>
    <x v="1"/>
    <n v="1"/>
    <n v="4"/>
    <x v="33"/>
    <n v="1"/>
    <m/>
  </r>
  <r>
    <x v="0"/>
    <x v="0"/>
    <x v="2"/>
    <n v="2"/>
    <x v="1"/>
    <n v="1"/>
    <n v="5"/>
    <x v="33"/>
    <n v="1"/>
    <m/>
  </r>
  <r>
    <x v="0"/>
    <x v="0"/>
    <x v="2"/>
    <n v="2"/>
    <x v="1"/>
    <n v="1"/>
    <n v="6"/>
    <x v="33"/>
    <n v="1"/>
    <m/>
  </r>
  <r>
    <x v="0"/>
    <x v="0"/>
    <x v="2"/>
    <n v="2"/>
    <x v="1"/>
    <n v="1"/>
    <n v="7"/>
    <x v="33"/>
    <n v="1"/>
    <m/>
  </r>
  <r>
    <x v="0"/>
    <x v="0"/>
    <x v="2"/>
    <n v="2"/>
    <x v="1"/>
    <n v="1"/>
    <n v="8"/>
    <x v="33"/>
    <n v="1"/>
    <m/>
  </r>
  <r>
    <x v="0"/>
    <x v="0"/>
    <x v="2"/>
    <n v="2"/>
    <x v="1"/>
    <n v="1"/>
    <n v="9"/>
    <x v="33"/>
    <n v="1"/>
    <m/>
  </r>
  <r>
    <x v="0"/>
    <x v="0"/>
    <x v="2"/>
    <n v="2"/>
    <x v="1"/>
    <n v="1"/>
    <n v="10"/>
    <x v="33"/>
    <n v="3"/>
    <m/>
  </r>
  <r>
    <x v="0"/>
    <x v="0"/>
    <x v="2"/>
    <n v="3"/>
    <x v="2"/>
    <n v="1"/>
    <n v="1"/>
    <x v="33"/>
    <n v="3"/>
    <m/>
  </r>
  <r>
    <x v="0"/>
    <x v="0"/>
    <x v="2"/>
    <n v="3"/>
    <x v="2"/>
    <n v="1"/>
    <n v="2"/>
    <x v="33"/>
    <n v="3"/>
    <m/>
  </r>
  <r>
    <x v="0"/>
    <x v="0"/>
    <x v="2"/>
    <n v="3"/>
    <x v="2"/>
    <n v="1"/>
    <n v="3"/>
    <x v="33"/>
    <n v="3"/>
    <m/>
  </r>
  <r>
    <x v="0"/>
    <x v="0"/>
    <x v="2"/>
    <n v="3"/>
    <x v="2"/>
    <n v="1"/>
    <n v="4"/>
    <x v="33"/>
    <n v="3"/>
    <m/>
  </r>
  <r>
    <x v="0"/>
    <x v="0"/>
    <x v="2"/>
    <n v="3"/>
    <x v="2"/>
    <n v="1"/>
    <n v="5"/>
    <x v="33"/>
    <n v="3"/>
    <m/>
  </r>
  <r>
    <x v="0"/>
    <x v="0"/>
    <x v="2"/>
    <n v="3"/>
    <x v="2"/>
    <n v="1"/>
    <n v="6"/>
    <x v="33"/>
    <n v="1"/>
    <m/>
  </r>
  <r>
    <x v="0"/>
    <x v="0"/>
    <x v="2"/>
    <n v="3"/>
    <x v="2"/>
    <n v="1"/>
    <n v="7"/>
    <x v="33"/>
    <n v="2"/>
    <m/>
  </r>
  <r>
    <x v="0"/>
    <x v="0"/>
    <x v="2"/>
    <n v="3"/>
    <x v="2"/>
    <n v="1"/>
    <n v="8"/>
    <x v="33"/>
    <n v="3"/>
    <m/>
  </r>
  <r>
    <x v="0"/>
    <x v="0"/>
    <x v="2"/>
    <n v="3"/>
    <x v="2"/>
    <n v="1"/>
    <n v="9"/>
    <x v="33"/>
    <n v="2"/>
    <m/>
  </r>
  <r>
    <x v="0"/>
    <x v="0"/>
    <x v="2"/>
    <n v="3"/>
    <x v="2"/>
    <n v="1"/>
    <n v="10"/>
    <x v="33"/>
    <n v="3"/>
    <m/>
  </r>
  <r>
    <x v="0"/>
    <x v="0"/>
    <x v="2"/>
    <n v="4"/>
    <x v="2"/>
    <n v="2"/>
    <n v="1"/>
    <x v="33"/>
    <n v="3"/>
    <m/>
  </r>
  <r>
    <x v="0"/>
    <x v="0"/>
    <x v="2"/>
    <n v="4"/>
    <x v="2"/>
    <n v="2"/>
    <n v="2"/>
    <x v="33"/>
    <n v="3"/>
    <m/>
  </r>
  <r>
    <x v="0"/>
    <x v="0"/>
    <x v="2"/>
    <n v="4"/>
    <x v="2"/>
    <n v="2"/>
    <n v="3"/>
    <x v="33"/>
    <n v="3"/>
    <m/>
  </r>
  <r>
    <x v="0"/>
    <x v="0"/>
    <x v="2"/>
    <n v="4"/>
    <x v="2"/>
    <n v="2"/>
    <n v="4"/>
    <x v="33"/>
    <n v="3"/>
    <m/>
  </r>
  <r>
    <x v="0"/>
    <x v="0"/>
    <x v="2"/>
    <n v="4"/>
    <x v="2"/>
    <n v="2"/>
    <n v="5"/>
    <x v="33"/>
    <n v="3"/>
    <m/>
  </r>
  <r>
    <x v="0"/>
    <x v="0"/>
    <x v="2"/>
    <n v="4"/>
    <x v="2"/>
    <n v="2"/>
    <n v="6"/>
    <x v="33"/>
    <n v="2"/>
    <m/>
  </r>
  <r>
    <x v="0"/>
    <x v="0"/>
    <x v="2"/>
    <n v="4"/>
    <x v="2"/>
    <n v="2"/>
    <n v="7"/>
    <x v="33"/>
    <n v="2"/>
    <m/>
  </r>
  <r>
    <x v="0"/>
    <x v="0"/>
    <x v="2"/>
    <n v="4"/>
    <x v="2"/>
    <n v="2"/>
    <n v="8"/>
    <x v="33"/>
    <n v="3"/>
    <m/>
  </r>
  <r>
    <x v="0"/>
    <x v="0"/>
    <x v="2"/>
    <n v="4"/>
    <x v="2"/>
    <n v="2"/>
    <n v="9"/>
    <x v="33"/>
    <n v="2"/>
    <m/>
  </r>
  <r>
    <x v="0"/>
    <x v="0"/>
    <x v="2"/>
    <n v="4"/>
    <x v="2"/>
    <n v="2"/>
    <n v="10"/>
    <x v="33"/>
    <n v="3"/>
    <m/>
  </r>
  <r>
    <x v="0"/>
    <x v="0"/>
    <x v="2"/>
    <n v="5"/>
    <x v="0"/>
    <n v="2"/>
    <n v="1"/>
    <x v="33"/>
    <n v="1"/>
    <m/>
  </r>
  <r>
    <x v="0"/>
    <x v="0"/>
    <x v="2"/>
    <n v="5"/>
    <x v="0"/>
    <n v="2"/>
    <n v="2"/>
    <x v="33"/>
    <n v="1"/>
    <m/>
  </r>
  <r>
    <x v="0"/>
    <x v="0"/>
    <x v="2"/>
    <n v="5"/>
    <x v="0"/>
    <n v="2"/>
    <n v="3"/>
    <x v="33"/>
    <n v="3"/>
    <m/>
  </r>
  <r>
    <x v="0"/>
    <x v="0"/>
    <x v="2"/>
    <n v="5"/>
    <x v="0"/>
    <n v="2"/>
    <n v="4"/>
    <x v="33"/>
    <n v="3"/>
    <m/>
  </r>
  <r>
    <x v="0"/>
    <x v="0"/>
    <x v="2"/>
    <n v="5"/>
    <x v="0"/>
    <n v="2"/>
    <n v="5"/>
    <x v="33"/>
    <n v="1"/>
    <m/>
  </r>
  <r>
    <x v="0"/>
    <x v="0"/>
    <x v="2"/>
    <n v="5"/>
    <x v="0"/>
    <n v="2"/>
    <n v="6"/>
    <x v="33"/>
    <n v="2"/>
    <m/>
  </r>
  <r>
    <x v="0"/>
    <x v="0"/>
    <x v="2"/>
    <n v="5"/>
    <x v="0"/>
    <n v="2"/>
    <n v="7"/>
    <x v="33"/>
    <n v="3"/>
    <m/>
  </r>
  <r>
    <x v="0"/>
    <x v="0"/>
    <x v="2"/>
    <n v="5"/>
    <x v="0"/>
    <n v="2"/>
    <n v="8"/>
    <x v="33"/>
    <n v="2"/>
    <m/>
  </r>
  <r>
    <x v="0"/>
    <x v="0"/>
    <x v="2"/>
    <n v="5"/>
    <x v="0"/>
    <n v="2"/>
    <n v="9"/>
    <x v="33"/>
    <n v="3"/>
    <m/>
  </r>
  <r>
    <x v="0"/>
    <x v="0"/>
    <x v="2"/>
    <n v="5"/>
    <x v="0"/>
    <n v="2"/>
    <n v="10"/>
    <x v="33"/>
    <n v="3"/>
    <m/>
  </r>
  <r>
    <x v="0"/>
    <x v="0"/>
    <x v="2"/>
    <n v="6"/>
    <x v="1"/>
    <n v="2"/>
    <n v="1"/>
    <x v="33"/>
    <n v="1"/>
    <m/>
  </r>
  <r>
    <x v="0"/>
    <x v="0"/>
    <x v="2"/>
    <n v="6"/>
    <x v="1"/>
    <n v="2"/>
    <n v="2"/>
    <x v="33"/>
    <n v="2"/>
    <m/>
  </r>
  <r>
    <x v="0"/>
    <x v="0"/>
    <x v="2"/>
    <n v="6"/>
    <x v="1"/>
    <n v="2"/>
    <n v="3"/>
    <x v="33"/>
    <n v="2"/>
    <m/>
  </r>
  <r>
    <x v="0"/>
    <x v="0"/>
    <x v="2"/>
    <n v="6"/>
    <x v="1"/>
    <n v="2"/>
    <n v="4"/>
    <x v="33"/>
    <n v="3"/>
    <m/>
  </r>
  <r>
    <x v="0"/>
    <x v="0"/>
    <x v="2"/>
    <n v="6"/>
    <x v="1"/>
    <n v="2"/>
    <n v="5"/>
    <x v="33"/>
    <n v="3"/>
    <m/>
  </r>
  <r>
    <x v="0"/>
    <x v="0"/>
    <x v="2"/>
    <n v="6"/>
    <x v="1"/>
    <n v="2"/>
    <n v="6"/>
    <x v="33"/>
    <n v="3"/>
    <m/>
  </r>
  <r>
    <x v="0"/>
    <x v="0"/>
    <x v="2"/>
    <n v="6"/>
    <x v="1"/>
    <n v="2"/>
    <n v="7"/>
    <x v="33"/>
    <n v="3"/>
    <m/>
  </r>
  <r>
    <x v="0"/>
    <x v="0"/>
    <x v="2"/>
    <n v="6"/>
    <x v="1"/>
    <n v="2"/>
    <n v="8"/>
    <x v="33"/>
    <n v="2"/>
    <m/>
  </r>
  <r>
    <x v="0"/>
    <x v="0"/>
    <x v="2"/>
    <n v="6"/>
    <x v="1"/>
    <n v="2"/>
    <n v="9"/>
    <x v="33"/>
    <n v="3"/>
    <m/>
  </r>
  <r>
    <x v="0"/>
    <x v="0"/>
    <x v="2"/>
    <n v="6"/>
    <x v="1"/>
    <n v="2"/>
    <n v="10"/>
    <x v="33"/>
    <n v="3"/>
    <m/>
  </r>
  <r>
    <x v="0"/>
    <x v="0"/>
    <x v="2"/>
    <n v="7"/>
    <x v="1"/>
    <n v="3"/>
    <n v="1"/>
    <x v="33"/>
    <n v="3"/>
    <m/>
  </r>
  <r>
    <x v="0"/>
    <x v="0"/>
    <x v="2"/>
    <n v="7"/>
    <x v="1"/>
    <n v="3"/>
    <n v="2"/>
    <x v="33"/>
    <n v="3"/>
    <m/>
  </r>
  <r>
    <x v="0"/>
    <x v="0"/>
    <x v="2"/>
    <n v="7"/>
    <x v="1"/>
    <n v="3"/>
    <n v="3"/>
    <x v="33"/>
    <n v="3"/>
    <m/>
  </r>
  <r>
    <x v="0"/>
    <x v="0"/>
    <x v="2"/>
    <n v="7"/>
    <x v="1"/>
    <n v="3"/>
    <n v="4"/>
    <x v="33"/>
    <n v="3"/>
    <m/>
  </r>
  <r>
    <x v="0"/>
    <x v="0"/>
    <x v="2"/>
    <n v="7"/>
    <x v="1"/>
    <n v="3"/>
    <n v="5"/>
    <x v="33"/>
    <n v="3"/>
    <m/>
  </r>
  <r>
    <x v="0"/>
    <x v="0"/>
    <x v="2"/>
    <n v="7"/>
    <x v="1"/>
    <n v="3"/>
    <n v="6"/>
    <x v="33"/>
    <n v="3"/>
    <m/>
  </r>
  <r>
    <x v="0"/>
    <x v="0"/>
    <x v="2"/>
    <n v="7"/>
    <x v="1"/>
    <n v="3"/>
    <n v="7"/>
    <x v="33"/>
    <n v="2"/>
    <m/>
  </r>
  <r>
    <x v="0"/>
    <x v="0"/>
    <x v="2"/>
    <n v="7"/>
    <x v="1"/>
    <n v="3"/>
    <n v="8"/>
    <x v="33"/>
    <n v="2"/>
    <m/>
  </r>
  <r>
    <x v="0"/>
    <x v="0"/>
    <x v="2"/>
    <n v="7"/>
    <x v="1"/>
    <n v="3"/>
    <n v="9"/>
    <x v="33"/>
    <n v="2"/>
    <m/>
  </r>
  <r>
    <x v="0"/>
    <x v="0"/>
    <x v="2"/>
    <n v="7"/>
    <x v="1"/>
    <n v="3"/>
    <n v="10"/>
    <x v="33"/>
    <n v="3"/>
    <m/>
  </r>
  <r>
    <x v="0"/>
    <x v="0"/>
    <x v="2"/>
    <n v="8"/>
    <x v="2"/>
    <n v="3"/>
    <n v="1"/>
    <x v="33"/>
    <n v="3"/>
    <m/>
  </r>
  <r>
    <x v="0"/>
    <x v="0"/>
    <x v="2"/>
    <n v="8"/>
    <x v="2"/>
    <n v="3"/>
    <n v="2"/>
    <x v="33"/>
    <n v="3"/>
    <m/>
  </r>
  <r>
    <x v="0"/>
    <x v="0"/>
    <x v="2"/>
    <n v="8"/>
    <x v="2"/>
    <n v="3"/>
    <n v="3"/>
    <x v="33"/>
    <n v="3"/>
    <m/>
  </r>
  <r>
    <x v="0"/>
    <x v="0"/>
    <x v="2"/>
    <n v="8"/>
    <x v="2"/>
    <n v="3"/>
    <n v="4"/>
    <x v="33"/>
    <n v="3"/>
    <m/>
  </r>
  <r>
    <x v="0"/>
    <x v="0"/>
    <x v="2"/>
    <n v="8"/>
    <x v="2"/>
    <n v="3"/>
    <n v="5"/>
    <x v="33"/>
    <n v="3"/>
    <m/>
  </r>
  <r>
    <x v="0"/>
    <x v="0"/>
    <x v="2"/>
    <n v="8"/>
    <x v="2"/>
    <n v="3"/>
    <n v="6"/>
    <x v="33"/>
    <n v="3"/>
    <m/>
  </r>
  <r>
    <x v="0"/>
    <x v="0"/>
    <x v="2"/>
    <n v="8"/>
    <x v="2"/>
    <n v="3"/>
    <n v="7"/>
    <x v="33"/>
    <n v="3"/>
    <m/>
  </r>
  <r>
    <x v="0"/>
    <x v="0"/>
    <x v="2"/>
    <n v="8"/>
    <x v="2"/>
    <n v="3"/>
    <n v="8"/>
    <x v="33"/>
    <n v="3"/>
    <m/>
  </r>
  <r>
    <x v="0"/>
    <x v="0"/>
    <x v="2"/>
    <n v="8"/>
    <x v="2"/>
    <n v="3"/>
    <n v="9"/>
    <x v="33"/>
    <n v="3"/>
    <m/>
  </r>
  <r>
    <x v="0"/>
    <x v="0"/>
    <x v="2"/>
    <n v="8"/>
    <x v="2"/>
    <n v="3"/>
    <n v="10"/>
    <x v="33"/>
    <n v="3"/>
    <m/>
  </r>
  <r>
    <x v="0"/>
    <x v="0"/>
    <x v="2"/>
    <n v="9"/>
    <x v="0"/>
    <n v="3"/>
    <n v="1"/>
    <x v="33"/>
    <n v="3"/>
    <m/>
  </r>
  <r>
    <x v="0"/>
    <x v="0"/>
    <x v="2"/>
    <n v="9"/>
    <x v="0"/>
    <n v="3"/>
    <n v="2"/>
    <x v="33"/>
    <n v="1"/>
    <m/>
  </r>
  <r>
    <x v="0"/>
    <x v="0"/>
    <x v="2"/>
    <n v="9"/>
    <x v="0"/>
    <n v="3"/>
    <n v="3"/>
    <x v="33"/>
    <n v="3"/>
    <m/>
  </r>
  <r>
    <x v="0"/>
    <x v="0"/>
    <x v="2"/>
    <n v="9"/>
    <x v="0"/>
    <n v="3"/>
    <n v="4"/>
    <x v="33"/>
    <n v="3"/>
    <m/>
  </r>
  <r>
    <x v="0"/>
    <x v="0"/>
    <x v="2"/>
    <n v="9"/>
    <x v="0"/>
    <n v="3"/>
    <n v="5"/>
    <x v="33"/>
    <n v="3"/>
    <m/>
  </r>
  <r>
    <x v="0"/>
    <x v="0"/>
    <x v="2"/>
    <n v="9"/>
    <x v="0"/>
    <n v="3"/>
    <n v="6"/>
    <x v="33"/>
    <n v="3"/>
    <m/>
  </r>
  <r>
    <x v="0"/>
    <x v="0"/>
    <x v="2"/>
    <n v="9"/>
    <x v="0"/>
    <n v="3"/>
    <n v="7"/>
    <x v="33"/>
    <n v="3"/>
    <m/>
  </r>
  <r>
    <x v="0"/>
    <x v="0"/>
    <x v="2"/>
    <n v="9"/>
    <x v="0"/>
    <n v="3"/>
    <n v="8"/>
    <x v="33"/>
    <n v="2"/>
    <m/>
  </r>
  <r>
    <x v="0"/>
    <x v="0"/>
    <x v="2"/>
    <n v="9"/>
    <x v="0"/>
    <n v="3"/>
    <n v="9"/>
    <x v="33"/>
    <n v="1"/>
    <m/>
  </r>
  <r>
    <x v="0"/>
    <x v="0"/>
    <x v="2"/>
    <n v="9"/>
    <x v="0"/>
    <n v="3"/>
    <n v="10"/>
    <x v="33"/>
    <n v="3"/>
    <m/>
  </r>
  <r>
    <x v="0"/>
    <x v="0"/>
    <x v="2"/>
    <n v="1"/>
    <x v="0"/>
    <n v="1"/>
    <n v="1"/>
    <x v="34"/>
    <n v="5"/>
    <m/>
  </r>
  <r>
    <x v="0"/>
    <x v="0"/>
    <x v="2"/>
    <n v="1"/>
    <x v="0"/>
    <n v="1"/>
    <n v="2"/>
    <x v="34"/>
    <n v="4"/>
    <m/>
  </r>
  <r>
    <x v="0"/>
    <x v="0"/>
    <x v="2"/>
    <n v="1"/>
    <x v="0"/>
    <n v="1"/>
    <n v="3"/>
    <x v="34"/>
    <n v="4"/>
    <m/>
  </r>
  <r>
    <x v="0"/>
    <x v="0"/>
    <x v="2"/>
    <n v="1"/>
    <x v="0"/>
    <n v="1"/>
    <n v="4"/>
    <x v="34"/>
    <n v="4"/>
    <m/>
  </r>
  <r>
    <x v="0"/>
    <x v="0"/>
    <x v="2"/>
    <n v="1"/>
    <x v="0"/>
    <n v="1"/>
    <n v="5"/>
    <x v="34"/>
    <n v="4"/>
    <m/>
  </r>
  <r>
    <x v="0"/>
    <x v="0"/>
    <x v="2"/>
    <n v="1"/>
    <x v="0"/>
    <n v="1"/>
    <n v="6"/>
    <x v="34"/>
    <n v="4"/>
    <m/>
  </r>
  <r>
    <x v="0"/>
    <x v="0"/>
    <x v="2"/>
    <n v="1"/>
    <x v="0"/>
    <n v="1"/>
    <n v="7"/>
    <x v="34"/>
    <n v="4"/>
    <m/>
  </r>
  <r>
    <x v="0"/>
    <x v="0"/>
    <x v="2"/>
    <n v="1"/>
    <x v="0"/>
    <n v="1"/>
    <n v="8"/>
    <x v="34"/>
    <n v="4"/>
    <m/>
  </r>
  <r>
    <x v="0"/>
    <x v="0"/>
    <x v="2"/>
    <n v="1"/>
    <x v="0"/>
    <n v="1"/>
    <n v="9"/>
    <x v="34"/>
    <n v="4"/>
    <m/>
  </r>
  <r>
    <x v="0"/>
    <x v="0"/>
    <x v="2"/>
    <n v="1"/>
    <x v="0"/>
    <n v="1"/>
    <n v="10"/>
    <x v="34"/>
    <n v="4"/>
    <m/>
  </r>
  <r>
    <x v="0"/>
    <x v="0"/>
    <x v="2"/>
    <n v="2"/>
    <x v="1"/>
    <n v="1"/>
    <n v="1"/>
    <x v="34"/>
    <n v="3"/>
    <m/>
  </r>
  <r>
    <x v="0"/>
    <x v="0"/>
    <x v="2"/>
    <n v="2"/>
    <x v="1"/>
    <n v="1"/>
    <n v="2"/>
    <x v="34"/>
    <n v="3"/>
    <m/>
  </r>
  <r>
    <x v="0"/>
    <x v="0"/>
    <x v="2"/>
    <n v="2"/>
    <x v="1"/>
    <n v="1"/>
    <n v="3"/>
    <x v="34"/>
    <n v="3"/>
    <m/>
  </r>
  <r>
    <x v="0"/>
    <x v="0"/>
    <x v="2"/>
    <n v="2"/>
    <x v="1"/>
    <n v="1"/>
    <n v="4"/>
    <x v="34"/>
    <n v="3"/>
    <m/>
  </r>
  <r>
    <x v="0"/>
    <x v="0"/>
    <x v="2"/>
    <n v="2"/>
    <x v="1"/>
    <n v="1"/>
    <n v="5"/>
    <x v="34"/>
    <n v="3"/>
    <m/>
  </r>
  <r>
    <x v="0"/>
    <x v="0"/>
    <x v="2"/>
    <n v="2"/>
    <x v="1"/>
    <n v="1"/>
    <n v="6"/>
    <x v="34"/>
    <n v="3"/>
    <m/>
  </r>
  <r>
    <x v="0"/>
    <x v="0"/>
    <x v="2"/>
    <n v="2"/>
    <x v="1"/>
    <n v="1"/>
    <n v="7"/>
    <x v="34"/>
    <n v="2"/>
    <m/>
  </r>
  <r>
    <x v="0"/>
    <x v="0"/>
    <x v="2"/>
    <n v="2"/>
    <x v="1"/>
    <n v="1"/>
    <n v="8"/>
    <x v="34"/>
    <n v="2"/>
    <m/>
  </r>
  <r>
    <x v="0"/>
    <x v="0"/>
    <x v="2"/>
    <n v="2"/>
    <x v="1"/>
    <n v="1"/>
    <n v="9"/>
    <x v="34"/>
    <n v="3"/>
    <m/>
  </r>
  <r>
    <x v="0"/>
    <x v="0"/>
    <x v="2"/>
    <n v="2"/>
    <x v="1"/>
    <n v="1"/>
    <n v="10"/>
    <x v="34"/>
    <n v="4"/>
    <m/>
  </r>
  <r>
    <x v="0"/>
    <x v="0"/>
    <x v="2"/>
    <n v="3"/>
    <x v="2"/>
    <n v="1"/>
    <n v="1"/>
    <x v="34"/>
    <n v="4"/>
    <m/>
  </r>
  <r>
    <x v="0"/>
    <x v="0"/>
    <x v="2"/>
    <n v="3"/>
    <x v="2"/>
    <n v="1"/>
    <n v="2"/>
    <x v="34"/>
    <n v="4"/>
    <m/>
  </r>
  <r>
    <x v="0"/>
    <x v="0"/>
    <x v="2"/>
    <n v="3"/>
    <x v="2"/>
    <n v="1"/>
    <n v="3"/>
    <x v="34"/>
    <n v="4"/>
    <m/>
  </r>
  <r>
    <x v="0"/>
    <x v="0"/>
    <x v="2"/>
    <n v="3"/>
    <x v="2"/>
    <n v="1"/>
    <n v="4"/>
    <x v="34"/>
    <n v="4"/>
    <m/>
  </r>
  <r>
    <x v="0"/>
    <x v="0"/>
    <x v="2"/>
    <n v="3"/>
    <x v="2"/>
    <n v="1"/>
    <n v="5"/>
    <x v="34"/>
    <n v="5"/>
    <m/>
  </r>
  <r>
    <x v="0"/>
    <x v="0"/>
    <x v="2"/>
    <n v="3"/>
    <x v="2"/>
    <n v="1"/>
    <n v="6"/>
    <x v="34"/>
    <n v="3"/>
    <m/>
  </r>
  <r>
    <x v="0"/>
    <x v="0"/>
    <x v="2"/>
    <n v="3"/>
    <x v="2"/>
    <n v="1"/>
    <n v="7"/>
    <x v="34"/>
    <n v="3"/>
    <m/>
  </r>
  <r>
    <x v="0"/>
    <x v="0"/>
    <x v="2"/>
    <n v="3"/>
    <x v="2"/>
    <n v="1"/>
    <n v="8"/>
    <x v="34"/>
    <n v="4"/>
    <m/>
  </r>
  <r>
    <x v="0"/>
    <x v="0"/>
    <x v="2"/>
    <n v="3"/>
    <x v="2"/>
    <n v="1"/>
    <n v="9"/>
    <x v="34"/>
    <n v="3"/>
    <m/>
  </r>
  <r>
    <x v="0"/>
    <x v="0"/>
    <x v="2"/>
    <n v="3"/>
    <x v="2"/>
    <n v="1"/>
    <n v="10"/>
    <x v="34"/>
    <n v="4"/>
    <m/>
  </r>
  <r>
    <x v="0"/>
    <x v="0"/>
    <x v="2"/>
    <n v="4"/>
    <x v="2"/>
    <n v="2"/>
    <n v="1"/>
    <x v="34"/>
    <n v="4"/>
    <m/>
  </r>
  <r>
    <x v="0"/>
    <x v="0"/>
    <x v="2"/>
    <n v="4"/>
    <x v="2"/>
    <n v="2"/>
    <n v="2"/>
    <x v="34"/>
    <n v="4"/>
    <m/>
  </r>
  <r>
    <x v="0"/>
    <x v="0"/>
    <x v="2"/>
    <n v="4"/>
    <x v="2"/>
    <n v="2"/>
    <n v="3"/>
    <x v="34"/>
    <n v="4"/>
    <m/>
  </r>
  <r>
    <x v="0"/>
    <x v="0"/>
    <x v="2"/>
    <n v="4"/>
    <x v="2"/>
    <n v="2"/>
    <n v="4"/>
    <x v="34"/>
    <n v="4"/>
    <m/>
  </r>
  <r>
    <x v="0"/>
    <x v="0"/>
    <x v="2"/>
    <n v="4"/>
    <x v="2"/>
    <n v="2"/>
    <n v="5"/>
    <x v="34"/>
    <n v="5"/>
    <m/>
  </r>
  <r>
    <x v="0"/>
    <x v="0"/>
    <x v="2"/>
    <n v="4"/>
    <x v="2"/>
    <n v="2"/>
    <n v="6"/>
    <x v="34"/>
    <n v="3"/>
    <m/>
  </r>
  <r>
    <x v="0"/>
    <x v="0"/>
    <x v="2"/>
    <n v="4"/>
    <x v="2"/>
    <n v="2"/>
    <n v="7"/>
    <x v="34"/>
    <n v="4"/>
    <m/>
  </r>
  <r>
    <x v="0"/>
    <x v="0"/>
    <x v="2"/>
    <n v="4"/>
    <x v="2"/>
    <n v="2"/>
    <n v="8"/>
    <x v="34"/>
    <n v="4"/>
    <m/>
  </r>
  <r>
    <x v="0"/>
    <x v="0"/>
    <x v="2"/>
    <n v="4"/>
    <x v="2"/>
    <n v="2"/>
    <n v="9"/>
    <x v="34"/>
    <n v="3"/>
    <m/>
  </r>
  <r>
    <x v="0"/>
    <x v="0"/>
    <x v="2"/>
    <n v="4"/>
    <x v="2"/>
    <n v="2"/>
    <n v="10"/>
    <x v="34"/>
    <n v="4"/>
    <m/>
  </r>
  <r>
    <x v="0"/>
    <x v="0"/>
    <x v="2"/>
    <n v="5"/>
    <x v="0"/>
    <n v="2"/>
    <n v="1"/>
    <x v="34"/>
    <n v="3"/>
    <m/>
  </r>
  <r>
    <x v="0"/>
    <x v="0"/>
    <x v="2"/>
    <n v="5"/>
    <x v="0"/>
    <n v="2"/>
    <n v="2"/>
    <x v="34"/>
    <n v="3"/>
    <m/>
  </r>
  <r>
    <x v="0"/>
    <x v="0"/>
    <x v="2"/>
    <n v="5"/>
    <x v="0"/>
    <n v="2"/>
    <n v="3"/>
    <x v="34"/>
    <n v="5"/>
    <m/>
  </r>
  <r>
    <x v="0"/>
    <x v="0"/>
    <x v="2"/>
    <n v="5"/>
    <x v="0"/>
    <n v="2"/>
    <n v="4"/>
    <x v="34"/>
    <n v="4"/>
    <m/>
  </r>
  <r>
    <x v="0"/>
    <x v="0"/>
    <x v="2"/>
    <n v="5"/>
    <x v="0"/>
    <n v="2"/>
    <n v="5"/>
    <x v="34"/>
    <n v="3"/>
    <m/>
  </r>
  <r>
    <x v="0"/>
    <x v="0"/>
    <x v="2"/>
    <n v="5"/>
    <x v="0"/>
    <n v="2"/>
    <n v="6"/>
    <x v="34"/>
    <n v="3"/>
    <m/>
  </r>
  <r>
    <x v="0"/>
    <x v="0"/>
    <x v="2"/>
    <n v="5"/>
    <x v="0"/>
    <n v="2"/>
    <n v="7"/>
    <x v="34"/>
    <n v="5"/>
    <m/>
  </r>
  <r>
    <x v="0"/>
    <x v="0"/>
    <x v="2"/>
    <n v="5"/>
    <x v="0"/>
    <n v="2"/>
    <n v="8"/>
    <x v="34"/>
    <n v="4"/>
    <m/>
  </r>
  <r>
    <x v="0"/>
    <x v="0"/>
    <x v="2"/>
    <n v="5"/>
    <x v="0"/>
    <n v="2"/>
    <n v="9"/>
    <x v="34"/>
    <n v="4"/>
    <m/>
  </r>
  <r>
    <x v="0"/>
    <x v="0"/>
    <x v="2"/>
    <n v="5"/>
    <x v="0"/>
    <n v="2"/>
    <n v="10"/>
    <x v="34"/>
    <n v="4"/>
    <m/>
  </r>
  <r>
    <x v="0"/>
    <x v="0"/>
    <x v="2"/>
    <n v="6"/>
    <x v="1"/>
    <n v="2"/>
    <n v="1"/>
    <x v="34"/>
    <n v="3"/>
    <m/>
  </r>
  <r>
    <x v="0"/>
    <x v="0"/>
    <x v="2"/>
    <n v="6"/>
    <x v="1"/>
    <n v="2"/>
    <n v="2"/>
    <x v="34"/>
    <n v="3"/>
    <m/>
  </r>
  <r>
    <x v="0"/>
    <x v="0"/>
    <x v="2"/>
    <n v="6"/>
    <x v="1"/>
    <n v="2"/>
    <n v="3"/>
    <x v="34"/>
    <n v="3"/>
    <m/>
  </r>
  <r>
    <x v="0"/>
    <x v="0"/>
    <x v="2"/>
    <n v="6"/>
    <x v="1"/>
    <n v="2"/>
    <n v="4"/>
    <x v="34"/>
    <n v="5"/>
    <m/>
  </r>
  <r>
    <x v="0"/>
    <x v="0"/>
    <x v="2"/>
    <n v="6"/>
    <x v="1"/>
    <n v="2"/>
    <n v="5"/>
    <x v="34"/>
    <n v="4"/>
    <m/>
  </r>
  <r>
    <x v="0"/>
    <x v="0"/>
    <x v="2"/>
    <n v="6"/>
    <x v="1"/>
    <n v="2"/>
    <n v="6"/>
    <x v="34"/>
    <n v="4"/>
    <m/>
  </r>
  <r>
    <x v="0"/>
    <x v="0"/>
    <x v="2"/>
    <n v="6"/>
    <x v="1"/>
    <n v="2"/>
    <n v="7"/>
    <x v="34"/>
    <n v="4"/>
    <m/>
  </r>
  <r>
    <x v="0"/>
    <x v="0"/>
    <x v="2"/>
    <n v="6"/>
    <x v="1"/>
    <n v="2"/>
    <n v="8"/>
    <x v="34"/>
    <n v="3"/>
    <m/>
  </r>
  <r>
    <x v="0"/>
    <x v="0"/>
    <x v="2"/>
    <n v="6"/>
    <x v="1"/>
    <n v="2"/>
    <n v="9"/>
    <x v="34"/>
    <n v="4"/>
    <m/>
  </r>
  <r>
    <x v="0"/>
    <x v="0"/>
    <x v="2"/>
    <n v="6"/>
    <x v="1"/>
    <n v="2"/>
    <n v="10"/>
    <x v="34"/>
    <n v="4"/>
    <m/>
  </r>
  <r>
    <x v="0"/>
    <x v="0"/>
    <x v="2"/>
    <n v="7"/>
    <x v="1"/>
    <n v="3"/>
    <n v="1"/>
    <x v="34"/>
    <n v="5"/>
    <m/>
  </r>
  <r>
    <x v="0"/>
    <x v="0"/>
    <x v="2"/>
    <n v="7"/>
    <x v="1"/>
    <n v="3"/>
    <n v="2"/>
    <x v="34"/>
    <n v="4"/>
    <m/>
  </r>
  <r>
    <x v="0"/>
    <x v="0"/>
    <x v="2"/>
    <n v="7"/>
    <x v="1"/>
    <n v="3"/>
    <n v="3"/>
    <x v="34"/>
    <n v="5"/>
    <m/>
  </r>
  <r>
    <x v="0"/>
    <x v="0"/>
    <x v="2"/>
    <n v="7"/>
    <x v="1"/>
    <n v="3"/>
    <n v="4"/>
    <x v="34"/>
    <n v="4"/>
    <m/>
  </r>
  <r>
    <x v="0"/>
    <x v="0"/>
    <x v="2"/>
    <n v="7"/>
    <x v="1"/>
    <n v="3"/>
    <n v="5"/>
    <x v="34"/>
    <n v="4"/>
    <m/>
  </r>
  <r>
    <x v="0"/>
    <x v="0"/>
    <x v="2"/>
    <n v="7"/>
    <x v="1"/>
    <n v="3"/>
    <n v="6"/>
    <x v="34"/>
    <n v="4"/>
    <m/>
  </r>
  <r>
    <x v="0"/>
    <x v="0"/>
    <x v="2"/>
    <n v="7"/>
    <x v="1"/>
    <n v="3"/>
    <n v="7"/>
    <x v="34"/>
    <n v="3"/>
    <m/>
  </r>
  <r>
    <x v="0"/>
    <x v="0"/>
    <x v="2"/>
    <n v="7"/>
    <x v="1"/>
    <n v="3"/>
    <n v="8"/>
    <x v="34"/>
    <n v="5"/>
    <m/>
  </r>
  <r>
    <x v="0"/>
    <x v="0"/>
    <x v="2"/>
    <n v="7"/>
    <x v="1"/>
    <n v="3"/>
    <n v="9"/>
    <x v="34"/>
    <n v="4"/>
    <m/>
  </r>
  <r>
    <x v="0"/>
    <x v="0"/>
    <x v="2"/>
    <n v="7"/>
    <x v="1"/>
    <n v="3"/>
    <n v="10"/>
    <x v="34"/>
    <n v="4"/>
    <m/>
  </r>
  <r>
    <x v="0"/>
    <x v="0"/>
    <x v="2"/>
    <n v="8"/>
    <x v="2"/>
    <n v="3"/>
    <n v="1"/>
    <x v="34"/>
    <n v="4"/>
    <m/>
  </r>
  <r>
    <x v="0"/>
    <x v="0"/>
    <x v="2"/>
    <n v="8"/>
    <x v="2"/>
    <n v="3"/>
    <n v="2"/>
    <x v="34"/>
    <n v="4"/>
    <m/>
  </r>
  <r>
    <x v="0"/>
    <x v="0"/>
    <x v="2"/>
    <n v="8"/>
    <x v="2"/>
    <n v="3"/>
    <n v="3"/>
    <x v="34"/>
    <n v="5"/>
    <m/>
  </r>
  <r>
    <x v="0"/>
    <x v="0"/>
    <x v="2"/>
    <n v="8"/>
    <x v="2"/>
    <n v="3"/>
    <n v="4"/>
    <x v="34"/>
    <n v="5"/>
    <m/>
  </r>
  <r>
    <x v="0"/>
    <x v="0"/>
    <x v="2"/>
    <n v="8"/>
    <x v="2"/>
    <n v="3"/>
    <n v="5"/>
    <x v="34"/>
    <n v="4"/>
    <m/>
  </r>
  <r>
    <x v="0"/>
    <x v="0"/>
    <x v="2"/>
    <n v="8"/>
    <x v="2"/>
    <n v="3"/>
    <n v="6"/>
    <x v="34"/>
    <n v="4"/>
    <m/>
  </r>
  <r>
    <x v="0"/>
    <x v="0"/>
    <x v="2"/>
    <n v="8"/>
    <x v="2"/>
    <n v="3"/>
    <n v="7"/>
    <x v="34"/>
    <n v="5"/>
    <m/>
  </r>
  <r>
    <x v="0"/>
    <x v="0"/>
    <x v="2"/>
    <n v="8"/>
    <x v="2"/>
    <n v="3"/>
    <n v="8"/>
    <x v="34"/>
    <n v="4"/>
    <m/>
  </r>
  <r>
    <x v="0"/>
    <x v="0"/>
    <x v="2"/>
    <n v="8"/>
    <x v="2"/>
    <n v="3"/>
    <n v="9"/>
    <x v="34"/>
    <n v="4"/>
    <m/>
  </r>
  <r>
    <x v="0"/>
    <x v="0"/>
    <x v="2"/>
    <n v="8"/>
    <x v="2"/>
    <n v="3"/>
    <n v="10"/>
    <x v="34"/>
    <n v="4"/>
    <m/>
  </r>
  <r>
    <x v="0"/>
    <x v="0"/>
    <x v="2"/>
    <n v="9"/>
    <x v="0"/>
    <n v="3"/>
    <n v="1"/>
    <x v="34"/>
    <n v="5"/>
    <m/>
  </r>
  <r>
    <x v="0"/>
    <x v="0"/>
    <x v="2"/>
    <n v="9"/>
    <x v="0"/>
    <n v="3"/>
    <n v="2"/>
    <x v="34"/>
    <n v="4"/>
    <m/>
  </r>
  <r>
    <x v="0"/>
    <x v="0"/>
    <x v="2"/>
    <n v="9"/>
    <x v="0"/>
    <n v="3"/>
    <n v="3"/>
    <x v="34"/>
    <n v="4"/>
    <m/>
  </r>
  <r>
    <x v="0"/>
    <x v="0"/>
    <x v="2"/>
    <n v="9"/>
    <x v="0"/>
    <n v="3"/>
    <n v="4"/>
    <x v="34"/>
    <n v="4"/>
    <m/>
  </r>
  <r>
    <x v="0"/>
    <x v="0"/>
    <x v="2"/>
    <n v="9"/>
    <x v="0"/>
    <n v="3"/>
    <n v="5"/>
    <x v="34"/>
    <n v="4"/>
    <m/>
  </r>
  <r>
    <x v="0"/>
    <x v="0"/>
    <x v="2"/>
    <n v="9"/>
    <x v="0"/>
    <n v="3"/>
    <n v="6"/>
    <x v="34"/>
    <n v="5"/>
    <m/>
  </r>
  <r>
    <x v="0"/>
    <x v="0"/>
    <x v="2"/>
    <n v="9"/>
    <x v="0"/>
    <n v="3"/>
    <n v="7"/>
    <x v="34"/>
    <n v="5"/>
    <m/>
  </r>
  <r>
    <x v="0"/>
    <x v="0"/>
    <x v="2"/>
    <n v="9"/>
    <x v="0"/>
    <n v="3"/>
    <n v="8"/>
    <x v="34"/>
    <n v="4"/>
    <m/>
  </r>
  <r>
    <x v="0"/>
    <x v="0"/>
    <x v="2"/>
    <n v="9"/>
    <x v="0"/>
    <n v="3"/>
    <n v="9"/>
    <x v="34"/>
    <n v="3"/>
    <m/>
  </r>
  <r>
    <x v="0"/>
    <x v="0"/>
    <x v="2"/>
    <n v="9"/>
    <x v="0"/>
    <n v="3"/>
    <n v="10"/>
    <x v="34"/>
    <n v="4"/>
    <m/>
  </r>
  <r>
    <x v="0"/>
    <x v="0"/>
    <x v="2"/>
    <n v="1"/>
    <x v="0"/>
    <n v="1"/>
    <n v="1"/>
    <x v="35"/>
    <n v="7"/>
    <m/>
  </r>
  <r>
    <x v="0"/>
    <x v="0"/>
    <x v="2"/>
    <n v="1"/>
    <x v="0"/>
    <n v="1"/>
    <n v="2"/>
    <x v="35"/>
    <n v="7"/>
    <m/>
  </r>
  <r>
    <x v="0"/>
    <x v="0"/>
    <x v="2"/>
    <n v="1"/>
    <x v="0"/>
    <n v="1"/>
    <n v="3"/>
    <x v="35"/>
    <n v="7"/>
    <m/>
  </r>
  <r>
    <x v="0"/>
    <x v="0"/>
    <x v="2"/>
    <n v="1"/>
    <x v="0"/>
    <n v="1"/>
    <n v="4"/>
    <x v="35"/>
    <n v="7"/>
    <m/>
  </r>
  <r>
    <x v="0"/>
    <x v="0"/>
    <x v="2"/>
    <n v="1"/>
    <x v="0"/>
    <n v="1"/>
    <n v="5"/>
    <x v="35"/>
    <n v="7"/>
    <m/>
  </r>
  <r>
    <x v="0"/>
    <x v="0"/>
    <x v="2"/>
    <n v="1"/>
    <x v="0"/>
    <n v="1"/>
    <n v="6"/>
    <x v="35"/>
    <n v="6"/>
    <m/>
  </r>
  <r>
    <x v="0"/>
    <x v="0"/>
    <x v="2"/>
    <n v="1"/>
    <x v="0"/>
    <n v="1"/>
    <n v="7"/>
    <x v="35"/>
    <n v="7"/>
    <m/>
  </r>
  <r>
    <x v="0"/>
    <x v="0"/>
    <x v="2"/>
    <n v="1"/>
    <x v="0"/>
    <n v="1"/>
    <n v="8"/>
    <x v="35"/>
    <n v="6"/>
    <m/>
  </r>
  <r>
    <x v="0"/>
    <x v="0"/>
    <x v="2"/>
    <n v="1"/>
    <x v="0"/>
    <n v="1"/>
    <n v="9"/>
    <x v="35"/>
    <n v="6"/>
    <m/>
  </r>
  <r>
    <x v="0"/>
    <x v="0"/>
    <x v="2"/>
    <n v="1"/>
    <x v="0"/>
    <n v="1"/>
    <n v="10"/>
    <x v="35"/>
    <n v="7"/>
    <m/>
  </r>
  <r>
    <x v="0"/>
    <x v="0"/>
    <x v="2"/>
    <n v="2"/>
    <x v="1"/>
    <n v="1"/>
    <n v="1"/>
    <x v="35"/>
    <n v="5"/>
    <m/>
  </r>
  <r>
    <x v="0"/>
    <x v="0"/>
    <x v="2"/>
    <n v="2"/>
    <x v="1"/>
    <n v="1"/>
    <n v="2"/>
    <x v="35"/>
    <n v="5"/>
    <m/>
  </r>
  <r>
    <x v="0"/>
    <x v="0"/>
    <x v="2"/>
    <n v="2"/>
    <x v="1"/>
    <n v="1"/>
    <n v="3"/>
    <x v="35"/>
    <n v="5"/>
    <m/>
  </r>
  <r>
    <x v="0"/>
    <x v="0"/>
    <x v="2"/>
    <n v="2"/>
    <x v="1"/>
    <n v="1"/>
    <n v="4"/>
    <x v="35"/>
    <n v="5"/>
    <m/>
  </r>
  <r>
    <x v="0"/>
    <x v="0"/>
    <x v="2"/>
    <n v="2"/>
    <x v="1"/>
    <n v="1"/>
    <n v="5"/>
    <x v="35"/>
    <n v="5"/>
    <m/>
  </r>
  <r>
    <x v="0"/>
    <x v="0"/>
    <x v="2"/>
    <n v="2"/>
    <x v="1"/>
    <n v="1"/>
    <n v="6"/>
    <x v="35"/>
    <n v="6"/>
    <m/>
  </r>
  <r>
    <x v="0"/>
    <x v="0"/>
    <x v="2"/>
    <n v="2"/>
    <x v="1"/>
    <n v="1"/>
    <n v="7"/>
    <x v="35"/>
    <n v="5"/>
    <m/>
  </r>
  <r>
    <x v="0"/>
    <x v="0"/>
    <x v="2"/>
    <n v="2"/>
    <x v="1"/>
    <n v="1"/>
    <n v="8"/>
    <x v="35"/>
    <n v="5"/>
    <m/>
  </r>
  <r>
    <x v="0"/>
    <x v="0"/>
    <x v="2"/>
    <n v="2"/>
    <x v="1"/>
    <n v="1"/>
    <n v="9"/>
    <x v="35"/>
    <n v="5"/>
    <m/>
  </r>
  <r>
    <x v="0"/>
    <x v="0"/>
    <x v="2"/>
    <n v="2"/>
    <x v="1"/>
    <n v="1"/>
    <n v="10"/>
    <x v="35"/>
    <n v="6"/>
    <m/>
  </r>
  <r>
    <x v="0"/>
    <x v="0"/>
    <x v="2"/>
    <n v="3"/>
    <x v="2"/>
    <n v="1"/>
    <n v="1"/>
    <x v="35"/>
    <n v="6"/>
    <m/>
  </r>
  <r>
    <x v="0"/>
    <x v="0"/>
    <x v="2"/>
    <n v="3"/>
    <x v="2"/>
    <n v="1"/>
    <n v="2"/>
    <x v="35"/>
    <n v="6"/>
    <m/>
  </r>
  <r>
    <x v="0"/>
    <x v="0"/>
    <x v="2"/>
    <n v="3"/>
    <x v="2"/>
    <n v="1"/>
    <n v="3"/>
    <x v="35"/>
    <n v="6"/>
    <m/>
  </r>
  <r>
    <x v="0"/>
    <x v="0"/>
    <x v="2"/>
    <n v="3"/>
    <x v="2"/>
    <n v="1"/>
    <n v="4"/>
    <x v="35"/>
    <n v="6"/>
    <m/>
  </r>
  <r>
    <x v="0"/>
    <x v="0"/>
    <x v="2"/>
    <n v="3"/>
    <x v="2"/>
    <n v="1"/>
    <n v="5"/>
    <x v="35"/>
    <n v="6"/>
    <m/>
  </r>
  <r>
    <x v="0"/>
    <x v="0"/>
    <x v="2"/>
    <n v="3"/>
    <x v="2"/>
    <n v="1"/>
    <n v="6"/>
    <x v="35"/>
    <n v="5"/>
    <m/>
  </r>
  <r>
    <x v="0"/>
    <x v="0"/>
    <x v="2"/>
    <n v="3"/>
    <x v="2"/>
    <n v="1"/>
    <n v="7"/>
    <x v="35"/>
    <n v="6"/>
    <m/>
  </r>
  <r>
    <x v="0"/>
    <x v="0"/>
    <x v="2"/>
    <n v="3"/>
    <x v="2"/>
    <n v="1"/>
    <n v="8"/>
    <x v="35"/>
    <n v="6"/>
    <m/>
  </r>
  <r>
    <x v="0"/>
    <x v="0"/>
    <x v="2"/>
    <n v="3"/>
    <x v="2"/>
    <n v="1"/>
    <n v="9"/>
    <x v="35"/>
    <n v="6"/>
    <m/>
  </r>
  <r>
    <x v="0"/>
    <x v="0"/>
    <x v="2"/>
    <n v="3"/>
    <x v="2"/>
    <n v="1"/>
    <n v="10"/>
    <x v="35"/>
    <n v="6"/>
    <m/>
  </r>
  <r>
    <x v="0"/>
    <x v="0"/>
    <x v="2"/>
    <n v="4"/>
    <x v="2"/>
    <n v="2"/>
    <n v="1"/>
    <x v="35"/>
    <n v="7"/>
    <m/>
  </r>
  <r>
    <x v="0"/>
    <x v="0"/>
    <x v="2"/>
    <n v="4"/>
    <x v="2"/>
    <n v="2"/>
    <n v="2"/>
    <x v="35"/>
    <n v="7"/>
    <m/>
  </r>
  <r>
    <x v="0"/>
    <x v="0"/>
    <x v="2"/>
    <n v="4"/>
    <x v="2"/>
    <n v="2"/>
    <n v="3"/>
    <x v="35"/>
    <n v="6"/>
    <m/>
  </r>
  <r>
    <x v="0"/>
    <x v="0"/>
    <x v="2"/>
    <n v="4"/>
    <x v="2"/>
    <n v="2"/>
    <n v="4"/>
    <x v="35"/>
    <n v="7"/>
    <m/>
  </r>
  <r>
    <x v="0"/>
    <x v="0"/>
    <x v="2"/>
    <n v="4"/>
    <x v="2"/>
    <n v="2"/>
    <n v="5"/>
    <x v="35"/>
    <n v="7"/>
    <m/>
  </r>
  <r>
    <x v="0"/>
    <x v="0"/>
    <x v="2"/>
    <n v="4"/>
    <x v="2"/>
    <n v="2"/>
    <n v="6"/>
    <x v="35"/>
    <n v="6"/>
    <m/>
  </r>
  <r>
    <x v="0"/>
    <x v="0"/>
    <x v="2"/>
    <n v="4"/>
    <x v="2"/>
    <n v="2"/>
    <n v="7"/>
    <x v="35"/>
    <n v="7"/>
    <m/>
  </r>
  <r>
    <x v="0"/>
    <x v="0"/>
    <x v="2"/>
    <n v="4"/>
    <x v="2"/>
    <n v="2"/>
    <n v="8"/>
    <x v="35"/>
    <n v="7"/>
    <m/>
  </r>
  <r>
    <x v="0"/>
    <x v="0"/>
    <x v="2"/>
    <n v="4"/>
    <x v="2"/>
    <n v="2"/>
    <n v="9"/>
    <x v="35"/>
    <n v="6"/>
    <m/>
  </r>
  <r>
    <x v="0"/>
    <x v="0"/>
    <x v="2"/>
    <n v="4"/>
    <x v="2"/>
    <n v="2"/>
    <n v="10"/>
    <x v="35"/>
    <n v="7"/>
    <m/>
  </r>
  <r>
    <x v="0"/>
    <x v="0"/>
    <x v="2"/>
    <n v="5"/>
    <x v="0"/>
    <n v="2"/>
    <n v="1"/>
    <x v="35"/>
    <n v="5"/>
    <m/>
  </r>
  <r>
    <x v="0"/>
    <x v="0"/>
    <x v="2"/>
    <n v="5"/>
    <x v="0"/>
    <n v="2"/>
    <n v="2"/>
    <x v="35"/>
    <n v="5"/>
    <m/>
  </r>
  <r>
    <x v="0"/>
    <x v="0"/>
    <x v="2"/>
    <n v="5"/>
    <x v="0"/>
    <n v="2"/>
    <n v="3"/>
    <x v="35"/>
    <n v="7"/>
    <m/>
  </r>
  <r>
    <x v="0"/>
    <x v="0"/>
    <x v="2"/>
    <n v="5"/>
    <x v="0"/>
    <n v="2"/>
    <n v="4"/>
    <x v="35"/>
    <n v="7"/>
    <m/>
  </r>
  <r>
    <x v="0"/>
    <x v="0"/>
    <x v="2"/>
    <n v="5"/>
    <x v="0"/>
    <n v="2"/>
    <n v="5"/>
    <x v="35"/>
    <n v="5"/>
    <m/>
  </r>
  <r>
    <x v="0"/>
    <x v="0"/>
    <x v="2"/>
    <n v="5"/>
    <x v="0"/>
    <n v="2"/>
    <n v="6"/>
    <x v="35"/>
    <n v="6"/>
    <m/>
  </r>
  <r>
    <x v="0"/>
    <x v="0"/>
    <x v="2"/>
    <n v="5"/>
    <x v="0"/>
    <n v="2"/>
    <n v="7"/>
    <x v="35"/>
    <n v="6"/>
    <m/>
  </r>
  <r>
    <x v="0"/>
    <x v="0"/>
    <x v="2"/>
    <n v="5"/>
    <x v="0"/>
    <n v="2"/>
    <n v="8"/>
    <x v="35"/>
    <n v="6"/>
    <m/>
  </r>
  <r>
    <x v="0"/>
    <x v="0"/>
    <x v="2"/>
    <n v="5"/>
    <x v="0"/>
    <n v="2"/>
    <n v="9"/>
    <x v="35"/>
    <n v="6"/>
    <m/>
  </r>
  <r>
    <x v="0"/>
    <x v="0"/>
    <x v="2"/>
    <n v="5"/>
    <x v="0"/>
    <n v="2"/>
    <n v="10"/>
    <x v="35"/>
    <n v="7"/>
    <m/>
  </r>
  <r>
    <x v="0"/>
    <x v="0"/>
    <x v="2"/>
    <n v="6"/>
    <x v="1"/>
    <n v="2"/>
    <n v="1"/>
    <x v="35"/>
    <n v="5"/>
    <m/>
  </r>
  <r>
    <x v="0"/>
    <x v="0"/>
    <x v="2"/>
    <n v="6"/>
    <x v="1"/>
    <n v="2"/>
    <n v="2"/>
    <x v="35"/>
    <n v="5"/>
    <m/>
  </r>
  <r>
    <x v="0"/>
    <x v="0"/>
    <x v="2"/>
    <n v="6"/>
    <x v="1"/>
    <n v="2"/>
    <n v="3"/>
    <x v="35"/>
    <n v="5"/>
    <m/>
  </r>
  <r>
    <x v="0"/>
    <x v="0"/>
    <x v="2"/>
    <n v="6"/>
    <x v="1"/>
    <n v="2"/>
    <n v="4"/>
    <x v="35"/>
    <n v="7"/>
    <m/>
  </r>
  <r>
    <x v="0"/>
    <x v="0"/>
    <x v="2"/>
    <n v="6"/>
    <x v="1"/>
    <n v="2"/>
    <n v="5"/>
    <x v="35"/>
    <n v="7"/>
    <m/>
  </r>
  <r>
    <x v="0"/>
    <x v="0"/>
    <x v="2"/>
    <n v="6"/>
    <x v="1"/>
    <n v="2"/>
    <n v="6"/>
    <x v="35"/>
    <n v="7"/>
    <m/>
  </r>
  <r>
    <x v="0"/>
    <x v="0"/>
    <x v="2"/>
    <n v="6"/>
    <x v="1"/>
    <n v="2"/>
    <n v="7"/>
    <x v="35"/>
    <n v="6"/>
    <m/>
  </r>
  <r>
    <x v="0"/>
    <x v="0"/>
    <x v="2"/>
    <n v="6"/>
    <x v="1"/>
    <n v="2"/>
    <n v="8"/>
    <x v="35"/>
    <n v="7"/>
    <m/>
  </r>
  <r>
    <x v="0"/>
    <x v="0"/>
    <x v="2"/>
    <n v="6"/>
    <x v="1"/>
    <n v="2"/>
    <n v="9"/>
    <x v="35"/>
    <n v="7"/>
    <m/>
  </r>
  <r>
    <x v="0"/>
    <x v="0"/>
    <x v="2"/>
    <n v="6"/>
    <x v="1"/>
    <n v="2"/>
    <n v="10"/>
    <x v="35"/>
    <n v="7"/>
    <m/>
  </r>
  <r>
    <x v="0"/>
    <x v="0"/>
    <x v="2"/>
    <n v="7"/>
    <x v="1"/>
    <n v="3"/>
    <n v="1"/>
    <x v="35"/>
    <n v="7"/>
    <m/>
  </r>
  <r>
    <x v="0"/>
    <x v="0"/>
    <x v="2"/>
    <n v="7"/>
    <x v="1"/>
    <n v="3"/>
    <n v="2"/>
    <x v="35"/>
    <n v="7"/>
    <m/>
  </r>
  <r>
    <x v="0"/>
    <x v="0"/>
    <x v="2"/>
    <n v="7"/>
    <x v="1"/>
    <n v="3"/>
    <n v="3"/>
    <x v="35"/>
    <n v="7"/>
    <m/>
  </r>
  <r>
    <x v="0"/>
    <x v="0"/>
    <x v="2"/>
    <n v="7"/>
    <x v="1"/>
    <n v="3"/>
    <n v="4"/>
    <x v="35"/>
    <n v="7"/>
    <m/>
  </r>
  <r>
    <x v="0"/>
    <x v="0"/>
    <x v="2"/>
    <n v="7"/>
    <x v="1"/>
    <n v="3"/>
    <n v="5"/>
    <x v="35"/>
    <n v="7"/>
    <m/>
  </r>
  <r>
    <x v="0"/>
    <x v="0"/>
    <x v="2"/>
    <n v="7"/>
    <x v="1"/>
    <n v="3"/>
    <n v="6"/>
    <x v="35"/>
    <n v="7"/>
    <m/>
  </r>
  <r>
    <x v="0"/>
    <x v="0"/>
    <x v="2"/>
    <n v="7"/>
    <x v="1"/>
    <n v="3"/>
    <n v="7"/>
    <x v="35"/>
    <n v="6"/>
    <m/>
  </r>
  <r>
    <x v="0"/>
    <x v="0"/>
    <x v="2"/>
    <n v="7"/>
    <x v="1"/>
    <n v="3"/>
    <n v="8"/>
    <x v="35"/>
    <n v="7"/>
    <m/>
  </r>
  <r>
    <x v="0"/>
    <x v="0"/>
    <x v="2"/>
    <n v="7"/>
    <x v="1"/>
    <n v="3"/>
    <n v="9"/>
    <x v="35"/>
    <n v="6"/>
    <m/>
  </r>
  <r>
    <x v="0"/>
    <x v="0"/>
    <x v="2"/>
    <n v="7"/>
    <x v="1"/>
    <n v="3"/>
    <n v="10"/>
    <x v="35"/>
    <n v="7"/>
    <m/>
  </r>
  <r>
    <x v="0"/>
    <x v="0"/>
    <x v="2"/>
    <n v="8"/>
    <x v="2"/>
    <n v="3"/>
    <n v="1"/>
    <x v="35"/>
    <n v="7"/>
    <m/>
  </r>
  <r>
    <x v="0"/>
    <x v="0"/>
    <x v="2"/>
    <n v="8"/>
    <x v="2"/>
    <n v="3"/>
    <n v="2"/>
    <x v="35"/>
    <n v="7"/>
    <m/>
  </r>
  <r>
    <x v="0"/>
    <x v="0"/>
    <x v="2"/>
    <n v="8"/>
    <x v="2"/>
    <n v="3"/>
    <n v="3"/>
    <x v="35"/>
    <n v="7"/>
    <m/>
  </r>
  <r>
    <x v="0"/>
    <x v="0"/>
    <x v="2"/>
    <n v="8"/>
    <x v="2"/>
    <n v="3"/>
    <n v="4"/>
    <x v="35"/>
    <n v="7"/>
    <m/>
  </r>
  <r>
    <x v="0"/>
    <x v="0"/>
    <x v="2"/>
    <n v="8"/>
    <x v="2"/>
    <n v="3"/>
    <n v="5"/>
    <x v="35"/>
    <n v="7"/>
    <m/>
  </r>
  <r>
    <x v="0"/>
    <x v="0"/>
    <x v="2"/>
    <n v="8"/>
    <x v="2"/>
    <n v="3"/>
    <n v="6"/>
    <x v="35"/>
    <n v="7"/>
    <m/>
  </r>
  <r>
    <x v="0"/>
    <x v="0"/>
    <x v="2"/>
    <n v="8"/>
    <x v="2"/>
    <n v="3"/>
    <n v="7"/>
    <x v="35"/>
    <n v="7"/>
    <m/>
  </r>
  <r>
    <x v="0"/>
    <x v="0"/>
    <x v="2"/>
    <n v="8"/>
    <x v="2"/>
    <n v="3"/>
    <n v="8"/>
    <x v="35"/>
    <n v="7"/>
    <m/>
  </r>
  <r>
    <x v="0"/>
    <x v="0"/>
    <x v="2"/>
    <n v="8"/>
    <x v="2"/>
    <n v="3"/>
    <n v="9"/>
    <x v="35"/>
    <n v="6"/>
    <m/>
  </r>
  <r>
    <x v="0"/>
    <x v="0"/>
    <x v="2"/>
    <n v="8"/>
    <x v="2"/>
    <n v="3"/>
    <n v="10"/>
    <x v="35"/>
    <n v="6"/>
    <m/>
  </r>
  <r>
    <x v="0"/>
    <x v="0"/>
    <x v="2"/>
    <n v="9"/>
    <x v="0"/>
    <n v="3"/>
    <n v="1"/>
    <x v="35"/>
    <n v="7"/>
    <m/>
  </r>
  <r>
    <x v="0"/>
    <x v="0"/>
    <x v="2"/>
    <n v="9"/>
    <x v="0"/>
    <n v="3"/>
    <n v="2"/>
    <x v="35"/>
    <n v="5"/>
    <m/>
  </r>
  <r>
    <x v="0"/>
    <x v="0"/>
    <x v="2"/>
    <n v="9"/>
    <x v="0"/>
    <n v="3"/>
    <n v="3"/>
    <x v="35"/>
    <n v="7"/>
    <m/>
  </r>
  <r>
    <x v="0"/>
    <x v="0"/>
    <x v="2"/>
    <n v="9"/>
    <x v="0"/>
    <n v="3"/>
    <n v="4"/>
    <x v="35"/>
    <n v="7"/>
    <m/>
  </r>
  <r>
    <x v="0"/>
    <x v="0"/>
    <x v="2"/>
    <n v="9"/>
    <x v="0"/>
    <n v="3"/>
    <n v="5"/>
    <x v="35"/>
    <n v="7"/>
    <m/>
  </r>
  <r>
    <x v="0"/>
    <x v="0"/>
    <x v="2"/>
    <n v="9"/>
    <x v="0"/>
    <n v="3"/>
    <n v="6"/>
    <x v="35"/>
    <n v="7"/>
    <m/>
  </r>
  <r>
    <x v="0"/>
    <x v="0"/>
    <x v="2"/>
    <n v="9"/>
    <x v="0"/>
    <n v="3"/>
    <n v="7"/>
    <x v="35"/>
    <n v="7"/>
    <m/>
  </r>
  <r>
    <x v="0"/>
    <x v="0"/>
    <x v="2"/>
    <n v="9"/>
    <x v="0"/>
    <n v="3"/>
    <n v="8"/>
    <x v="35"/>
    <n v="7"/>
    <m/>
  </r>
  <r>
    <x v="0"/>
    <x v="0"/>
    <x v="2"/>
    <n v="9"/>
    <x v="0"/>
    <n v="3"/>
    <n v="9"/>
    <x v="35"/>
    <n v="6"/>
    <m/>
  </r>
  <r>
    <x v="0"/>
    <x v="0"/>
    <x v="2"/>
    <n v="9"/>
    <x v="0"/>
    <n v="3"/>
    <n v="10"/>
    <x v="35"/>
    <n v="6"/>
    <m/>
  </r>
  <r>
    <x v="0"/>
    <x v="0"/>
    <x v="2"/>
    <n v="1"/>
    <x v="0"/>
    <n v="1"/>
    <n v="1"/>
    <x v="36"/>
    <n v="10"/>
    <m/>
  </r>
  <r>
    <x v="0"/>
    <x v="0"/>
    <x v="2"/>
    <n v="1"/>
    <x v="0"/>
    <n v="1"/>
    <n v="2"/>
    <x v="36"/>
    <n v="10"/>
    <m/>
  </r>
  <r>
    <x v="0"/>
    <x v="0"/>
    <x v="2"/>
    <n v="1"/>
    <x v="0"/>
    <n v="1"/>
    <n v="3"/>
    <x v="36"/>
    <n v="10"/>
    <m/>
  </r>
  <r>
    <x v="0"/>
    <x v="0"/>
    <x v="2"/>
    <n v="1"/>
    <x v="0"/>
    <n v="1"/>
    <n v="4"/>
    <x v="36"/>
    <n v="10"/>
    <m/>
  </r>
  <r>
    <x v="0"/>
    <x v="0"/>
    <x v="2"/>
    <n v="1"/>
    <x v="0"/>
    <n v="1"/>
    <n v="5"/>
    <x v="36"/>
    <n v="10"/>
    <m/>
  </r>
  <r>
    <x v="0"/>
    <x v="0"/>
    <x v="2"/>
    <n v="1"/>
    <x v="0"/>
    <n v="1"/>
    <n v="6"/>
    <x v="36"/>
    <n v="7"/>
    <m/>
  </r>
  <r>
    <x v="0"/>
    <x v="0"/>
    <x v="2"/>
    <n v="1"/>
    <x v="0"/>
    <n v="1"/>
    <n v="7"/>
    <x v="36"/>
    <n v="9"/>
    <m/>
  </r>
  <r>
    <x v="0"/>
    <x v="0"/>
    <x v="2"/>
    <n v="1"/>
    <x v="0"/>
    <n v="1"/>
    <n v="8"/>
    <x v="36"/>
    <n v="9"/>
    <m/>
  </r>
  <r>
    <x v="0"/>
    <x v="0"/>
    <x v="2"/>
    <n v="1"/>
    <x v="0"/>
    <n v="1"/>
    <n v="9"/>
    <x v="36"/>
    <n v="9"/>
    <m/>
  </r>
  <r>
    <x v="0"/>
    <x v="0"/>
    <x v="2"/>
    <n v="1"/>
    <x v="0"/>
    <n v="1"/>
    <n v="10"/>
    <x v="36"/>
    <n v="10"/>
    <m/>
  </r>
  <r>
    <x v="0"/>
    <x v="0"/>
    <x v="2"/>
    <n v="2"/>
    <x v="1"/>
    <n v="1"/>
    <n v="1"/>
    <x v="36"/>
    <n v="9"/>
    <m/>
  </r>
  <r>
    <x v="0"/>
    <x v="0"/>
    <x v="2"/>
    <n v="2"/>
    <x v="1"/>
    <n v="1"/>
    <n v="2"/>
    <x v="36"/>
    <n v="9"/>
    <m/>
  </r>
  <r>
    <x v="0"/>
    <x v="0"/>
    <x v="2"/>
    <n v="2"/>
    <x v="1"/>
    <n v="1"/>
    <n v="3"/>
    <x v="36"/>
    <n v="9"/>
    <m/>
  </r>
  <r>
    <x v="0"/>
    <x v="0"/>
    <x v="2"/>
    <n v="2"/>
    <x v="1"/>
    <n v="1"/>
    <n v="4"/>
    <x v="36"/>
    <n v="8"/>
    <m/>
  </r>
  <r>
    <x v="0"/>
    <x v="0"/>
    <x v="2"/>
    <n v="2"/>
    <x v="1"/>
    <n v="1"/>
    <n v="5"/>
    <x v="36"/>
    <n v="9"/>
    <m/>
  </r>
  <r>
    <x v="0"/>
    <x v="0"/>
    <x v="2"/>
    <n v="2"/>
    <x v="1"/>
    <n v="1"/>
    <n v="6"/>
    <x v="36"/>
    <n v="8"/>
    <m/>
  </r>
  <r>
    <x v="0"/>
    <x v="0"/>
    <x v="2"/>
    <n v="2"/>
    <x v="1"/>
    <n v="1"/>
    <n v="7"/>
    <x v="36"/>
    <n v="7"/>
    <m/>
  </r>
  <r>
    <x v="0"/>
    <x v="0"/>
    <x v="2"/>
    <n v="2"/>
    <x v="1"/>
    <n v="1"/>
    <n v="8"/>
    <x v="36"/>
    <n v="7"/>
    <m/>
  </r>
  <r>
    <x v="0"/>
    <x v="0"/>
    <x v="2"/>
    <n v="2"/>
    <x v="1"/>
    <n v="1"/>
    <n v="9"/>
    <x v="36"/>
    <n v="8"/>
    <m/>
  </r>
  <r>
    <x v="0"/>
    <x v="0"/>
    <x v="2"/>
    <n v="2"/>
    <x v="1"/>
    <n v="1"/>
    <n v="10"/>
    <x v="36"/>
    <n v="9"/>
    <m/>
  </r>
  <r>
    <x v="0"/>
    <x v="0"/>
    <x v="2"/>
    <n v="3"/>
    <x v="2"/>
    <n v="1"/>
    <n v="1"/>
    <x v="36"/>
    <n v="9"/>
    <m/>
  </r>
  <r>
    <x v="0"/>
    <x v="0"/>
    <x v="2"/>
    <n v="3"/>
    <x v="2"/>
    <n v="1"/>
    <n v="2"/>
    <x v="36"/>
    <n v="10"/>
    <m/>
  </r>
  <r>
    <x v="0"/>
    <x v="0"/>
    <x v="2"/>
    <n v="3"/>
    <x v="2"/>
    <n v="1"/>
    <n v="3"/>
    <x v="36"/>
    <n v="10"/>
    <m/>
  </r>
  <r>
    <x v="0"/>
    <x v="0"/>
    <x v="2"/>
    <n v="3"/>
    <x v="2"/>
    <n v="1"/>
    <n v="4"/>
    <x v="36"/>
    <n v="10"/>
    <m/>
  </r>
  <r>
    <x v="0"/>
    <x v="0"/>
    <x v="2"/>
    <n v="3"/>
    <x v="2"/>
    <n v="1"/>
    <n v="5"/>
    <x v="36"/>
    <n v="10"/>
    <m/>
  </r>
  <r>
    <x v="0"/>
    <x v="0"/>
    <x v="2"/>
    <n v="3"/>
    <x v="2"/>
    <n v="1"/>
    <n v="6"/>
    <x v="36"/>
    <n v="8"/>
    <m/>
  </r>
  <r>
    <x v="0"/>
    <x v="0"/>
    <x v="2"/>
    <n v="3"/>
    <x v="2"/>
    <n v="1"/>
    <n v="7"/>
    <x v="36"/>
    <n v="9"/>
    <m/>
  </r>
  <r>
    <x v="0"/>
    <x v="0"/>
    <x v="2"/>
    <n v="3"/>
    <x v="2"/>
    <n v="1"/>
    <n v="8"/>
    <x v="36"/>
    <n v="9"/>
    <m/>
  </r>
  <r>
    <x v="0"/>
    <x v="0"/>
    <x v="2"/>
    <n v="3"/>
    <x v="2"/>
    <n v="1"/>
    <n v="9"/>
    <x v="36"/>
    <n v="9"/>
    <m/>
  </r>
  <r>
    <x v="0"/>
    <x v="0"/>
    <x v="2"/>
    <n v="3"/>
    <x v="2"/>
    <n v="1"/>
    <n v="10"/>
    <x v="36"/>
    <n v="9"/>
    <m/>
  </r>
  <r>
    <x v="0"/>
    <x v="0"/>
    <x v="2"/>
    <n v="4"/>
    <x v="2"/>
    <n v="2"/>
    <n v="1"/>
    <x v="36"/>
    <n v="10"/>
    <m/>
  </r>
  <r>
    <x v="0"/>
    <x v="0"/>
    <x v="2"/>
    <n v="4"/>
    <x v="2"/>
    <n v="2"/>
    <n v="2"/>
    <x v="36"/>
    <n v="10"/>
    <m/>
  </r>
  <r>
    <x v="0"/>
    <x v="0"/>
    <x v="2"/>
    <n v="4"/>
    <x v="2"/>
    <n v="2"/>
    <n v="3"/>
    <x v="36"/>
    <n v="8"/>
    <m/>
  </r>
  <r>
    <x v="0"/>
    <x v="0"/>
    <x v="2"/>
    <n v="4"/>
    <x v="2"/>
    <n v="2"/>
    <n v="4"/>
    <x v="36"/>
    <n v="10"/>
    <m/>
  </r>
  <r>
    <x v="0"/>
    <x v="0"/>
    <x v="2"/>
    <n v="4"/>
    <x v="2"/>
    <n v="2"/>
    <n v="5"/>
    <x v="36"/>
    <n v="9"/>
    <m/>
  </r>
  <r>
    <x v="0"/>
    <x v="0"/>
    <x v="2"/>
    <n v="4"/>
    <x v="2"/>
    <n v="2"/>
    <n v="6"/>
    <x v="36"/>
    <n v="9"/>
    <m/>
  </r>
  <r>
    <x v="0"/>
    <x v="0"/>
    <x v="2"/>
    <n v="4"/>
    <x v="2"/>
    <n v="2"/>
    <n v="7"/>
    <x v="36"/>
    <n v="9"/>
    <m/>
  </r>
  <r>
    <x v="0"/>
    <x v="0"/>
    <x v="2"/>
    <n v="4"/>
    <x v="2"/>
    <n v="2"/>
    <n v="8"/>
    <x v="36"/>
    <n v="10"/>
    <m/>
  </r>
  <r>
    <x v="0"/>
    <x v="0"/>
    <x v="2"/>
    <n v="4"/>
    <x v="2"/>
    <n v="2"/>
    <n v="9"/>
    <x v="36"/>
    <n v="9"/>
    <m/>
  </r>
  <r>
    <x v="0"/>
    <x v="0"/>
    <x v="2"/>
    <n v="4"/>
    <x v="2"/>
    <n v="2"/>
    <n v="10"/>
    <x v="36"/>
    <n v="10"/>
    <m/>
  </r>
  <r>
    <x v="0"/>
    <x v="0"/>
    <x v="2"/>
    <n v="5"/>
    <x v="0"/>
    <n v="2"/>
    <n v="1"/>
    <x v="36"/>
    <n v="8"/>
    <m/>
  </r>
  <r>
    <x v="0"/>
    <x v="0"/>
    <x v="2"/>
    <n v="5"/>
    <x v="0"/>
    <n v="2"/>
    <n v="2"/>
    <x v="36"/>
    <n v="8"/>
    <m/>
  </r>
  <r>
    <x v="0"/>
    <x v="0"/>
    <x v="2"/>
    <n v="5"/>
    <x v="0"/>
    <n v="2"/>
    <n v="3"/>
    <x v="36"/>
    <n v="11"/>
    <m/>
  </r>
  <r>
    <x v="0"/>
    <x v="0"/>
    <x v="2"/>
    <n v="5"/>
    <x v="0"/>
    <n v="2"/>
    <n v="4"/>
    <x v="36"/>
    <n v="10"/>
    <m/>
  </r>
  <r>
    <x v="0"/>
    <x v="0"/>
    <x v="2"/>
    <n v="5"/>
    <x v="0"/>
    <n v="2"/>
    <n v="5"/>
    <x v="36"/>
    <n v="8"/>
    <m/>
  </r>
  <r>
    <x v="0"/>
    <x v="0"/>
    <x v="2"/>
    <n v="5"/>
    <x v="0"/>
    <n v="2"/>
    <n v="6"/>
    <x v="36"/>
    <n v="10"/>
    <m/>
  </r>
  <r>
    <x v="0"/>
    <x v="0"/>
    <x v="2"/>
    <n v="5"/>
    <x v="0"/>
    <n v="2"/>
    <n v="7"/>
    <x v="36"/>
    <n v="10"/>
    <m/>
  </r>
  <r>
    <x v="0"/>
    <x v="0"/>
    <x v="2"/>
    <n v="5"/>
    <x v="0"/>
    <n v="2"/>
    <n v="8"/>
    <x v="36"/>
    <n v="10"/>
    <m/>
  </r>
  <r>
    <x v="0"/>
    <x v="0"/>
    <x v="2"/>
    <n v="5"/>
    <x v="0"/>
    <n v="2"/>
    <n v="9"/>
    <x v="36"/>
    <n v="10"/>
    <m/>
  </r>
  <r>
    <x v="0"/>
    <x v="0"/>
    <x v="2"/>
    <n v="5"/>
    <x v="0"/>
    <n v="2"/>
    <n v="10"/>
    <x v="36"/>
    <n v="10"/>
    <m/>
  </r>
  <r>
    <x v="0"/>
    <x v="0"/>
    <x v="2"/>
    <n v="6"/>
    <x v="1"/>
    <n v="2"/>
    <n v="1"/>
    <x v="36"/>
    <n v="10"/>
    <m/>
  </r>
  <r>
    <x v="0"/>
    <x v="0"/>
    <x v="2"/>
    <n v="6"/>
    <x v="1"/>
    <n v="2"/>
    <n v="2"/>
    <x v="36"/>
    <n v="9"/>
    <m/>
  </r>
  <r>
    <x v="0"/>
    <x v="0"/>
    <x v="2"/>
    <n v="6"/>
    <x v="1"/>
    <n v="2"/>
    <n v="3"/>
    <x v="36"/>
    <n v="9"/>
    <m/>
  </r>
  <r>
    <x v="0"/>
    <x v="0"/>
    <x v="2"/>
    <n v="6"/>
    <x v="1"/>
    <n v="2"/>
    <n v="4"/>
    <x v="36"/>
    <n v="9"/>
    <m/>
  </r>
  <r>
    <x v="0"/>
    <x v="0"/>
    <x v="2"/>
    <n v="6"/>
    <x v="1"/>
    <n v="2"/>
    <n v="5"/>
    <x v="36"/>
    <n v="10"/>
    <m/>
  </r>
  <r>
    <x v="0"/>
    <x v="0"/>
    <x v="2"/>
    <n v="6"/>
    <x v="1"/>
    <n v="2"/>
    <n v="6"/>
    <x v="36"/>
    <n v="8"/>
    <m/>
  </r>
  <r>
    <x v="0"/>
    <x v="0"/>
    <x v="2"/>
    <n v="6"/>
    <x v="1"/>
    <n v="2"/>
    <n v="7"/>
    <x v="36"/>
    <n v="8"/>
    <m/>
  </r>
  <r>
    <x v="0"/>
    <x v="0"/>
    <x v="2"/>
    <n v="6"/>
    <x v="1"/>
    <n v="2"/>
    <n v="8"/>
    <x v="36"/>
    <n v="9"/>
    <m/>
  </r>
  <r>
    <x v="0"/>
    <x v="0"/>
    <x v="2"/>
    <n v="6"/>
    <x v="1"/>
    <n v="2"/>
    <n v="9"/>
    <x v="36"/>
    <n v="10"/>
    <m/>
  </r>
  <r>
    <x v="0"/>
    <x v="0"/>
    <x v="2"/>
    <n v="6"/>
    <x v="1"/>
    <n v="2"/>
    <n v="10"/>
    <x v="36"/>
    <n v="10"/>
    <m/>
  </r>
  <r>
    <x v="0"/>
    <x v="0"/>
    <x v="2"/>
    <n v="7"/>
    <x v="1"/>
    <n v="3"/>
    <n v="1"/>
    <x v="36"/>
    <n v="11"/>
    <m/>
  </r>
  <r>
    <x v="0"/>
    <x v="0"/>
    <x v="2"/>
    <n v="7"/>
    <x v="1"/>
    <n v="3"/>
    <n v="2"/>
    <x v="36"/>
    <n v="10"/>
    <m/>
  </r>
  <r>
    <x v="0"/>
    <x v="0"/>
    <x v="2"/>
    <n v="7"/>
    <x v="1"/>
    <n v="3"/>
    <n v="3"/>
    <x v="36"/>
    <n v="10"/>
    <m/>
  </r>
  <r>
    <x v="0"/>
    <x v="0"/>
    <x v="2"/>
    <n v="7"/>
    <x v="1"/>
    <n v="3"/>
    <n v="4"/>
    <x v="36"/>
    <n v="10"/>
    <m/>
  </r>
  <r>
    <x v="0"/>
    <x v="0"/>
    <x v="2"/>
    <n v="7"/>
    <x v="1"/>
    <n v="3"/>
    <n v="5"/>
    <x v="36"/>
    <n v="9"/>
    <m/>
  </r>
  <r>
    <x v="0"/>
    <x v="0"/>
    <x v="2"/>
    <n v="7"/>
    <x v="1"/>
    <n v="3"/>
    <n v="6"/>
    <x v="36"/>
    <n v="9"/>
    <m/>
  </r>
  <r>
    <x v="0"/>
    <x v="0"/>
    <x v="2"/>
    <n v="7"/>
    <x v="1"/>
    <n v="3"/>
    <n v="7"/>
    <x v="36"/>
    <n v="8"/>
    <m/>
  </r>
  <r>
    <x v="0"/>
    <x v="0"/>
    <x v="2"/>
    <n v="7"/>
    <x v="1"/>
    <n v="3"/>
    <n v="8"/>
    <x v="36"/>
    <n v="9"/>
    <m/>
  </r>
  <r>
    <x v="0"/>
    <x v="0"/>
    <x v="2"/>
    <n v="7"/>
    <x v="1"/>
    <n v="3"/>
    <n v="9"/>
    <x v="36"/>
    <n v="9"/>
    <m/>
  </r>
  <r>
    <x v="0"/>
    <x v="0"/>
    <x v="2"/>
    <n v="7"/>
    <x v="1"/>
    <n v="3"/>
    <n v="10"/>
    <x v="36"/>
    <n v="10"/>
    <m/>
  </r>
  <r>
    <x v="0"/>
    <x v="0"/>
    <x v="2"/>
    <n v="8"/>
    <x v="2"/>
    <n v="3"/>
    <n v="1"/>
    <x v="36"/>
    <n v="11"/>
    <m/>
  </r>
  <r>
    <x v="0"/>
    <x v="0"/>
    <x v="2"/>
    <n v="8"/>
    <x v="2"/>
    <n v="3"/>
    <n v="2"/>
    <x v="36"/>
    <n v="10"/>
    <m/>
  </r>
  <r>
    <x v="0"/>
    <x v="0"/>
    <x v="2"/>
    <n v="8"/>
    <x v="2"/>
    <n v="3"/>
    <n v="3"/>
    <x v="36"/>
    <n v="11"/>
    <m/>
  </r>
  <r>
    <x v="0"/>
    <x v="0"/>
    <x v="2"/>
    <n v="8"/>
    <x v="2"/>
    <n v="3"/>
    <n v="4"/>
    <x v="36"/>
    <n v="10"/>
    <m/>
  </r>
  <r>
    <x v="0"/>
    <x v="0"/>
    <x v="2"/>
    <n v="8"/>
    <x v="2"/>
    <n v="3"/>
    <n v="5"/>
    <x v="36"/>
    <n v="10"/>
    <m/>
  </r>
  <r>
    <x v="0"/>
    <x v="0"/>
    <x v="2"/>
    <n v="8"/>
    <x v="2"/>
    <n v="3"/>
    <n v="6"/>
    <x v="36"/>
    <n v="10"/>
    <m/>
  </r>
  <r>
    <x v="0"/>
    <x v="0"/>
    <x v="2"/>
    <n v="8"/>
    <x v="2"/>
    <n v="3"/>
    <n v="7"/>
    <x v="36"/>
    <n v="9"/>
    <m/>
  </r>
  <r>
    <x v="0"/>
    <x v="0"/>
    <x v="2"/>
    <n v="8"/>
    <x v="2"/>
    <n v="3"/>
    <n v="8"/>
    <x v="36"/>
    <n v="11"/>
    <m/>
  </r>
  <r>
    <x v="0"/>
    <x v="0"/>
    <x v="2"/>
    <n v="8"/>
    <x v="2"/>
    <n v="3"/>
    <n v="9"/>
    <x v="36"/>
    <n v="9"/>
    <m/>
  </r>
  <r>
    <x v="0"/>
    <x v="0"/>
    <x v="2"/>
    <n v="8"/>
    <x v="2"/>
    <n v="3"/>
    <n v="10"/>
    <x v="36"/>
    <n v="8"/>
    <m/>
  </r>
  <r>
    <x v="0"/>
    <x v="0"/>
    <x v="2"/>
    <n v="9"/>
    <x v="0"/>
    <n v="3"/>
    <n v="1"/>
    <x v="36"/>
    <n v="10"/>
    <m/>
  </r>
  <r>
    <x v="0"/>
    <x v="0"/>
    <x v="2"/>
    <n v="9"/>
    <x v="0"/>
    <n v="3"/>
    <n v="2"/>
    <x v="36"/>
    <n v="8"/>
    <m/>
  </r>
  <r>
    <x v="0"/>
    <x v="0"/>
    <x v="2"/>
    <n v="9"/>
    <x v="0"/>
    <n v="3"/>
    <n v="3"/>
    <x v="36"/>
    <n v="10"/>
    <m/>
  </r>
  <r>
    <x v="0"/>
    <x v="0"/>
    <x v="2"/>
    <n v="9"/>
    <x v="0"/>
    <n v="3"/>
    <n v="4"/>
    <x v="36"/>
    <n v="10"/>
    <m/>
  </r>
  <r>
    <x v="0"/>
    <x v="0"/>
    <x v="2"/>
    <n v="9"/>
    <x v="0"/>
    <n v="3"/>
    <n v="5"/>
    <x v="36"/>
    <n v="10"/>
    <m/>
  </r>
  <r>
    <x v="0"/>
    <x v="0"/>
    <x v="2"/>
    <n v="9"/>
    <x v="0"/>
    <n v="3"/>
    <n v="6"/>
    <x v="36"/>
    <n v="10"/>
    <m/>
  </r>
  <r>
    <x v="0"/>
    <x v="0"/>
    <x v="2"/>
    <n v="9"/>
    <x v="0"/>
    <n v="3"/>
    <n v="7"/>
    <x v="36"/>
    <n v="10"/>
    <m/>
  </r>
  <r>
    <x v="0"/>
    <x v="0"/>
    <x v="2"/>
    <n v="9"/>
    <x v="0"/>
    <n v="3"/>
    <n v="8"/>
    <x v="36"/>
    <n v="9"/>
    <m/>
  </r>
  <r>
    <x v="0"/>
    <x v="0"/>
    <x v="2"/>
    <n v="9"/>
    <x v="0"/>
    <n v="3"/>
    <n v="9"/>
    <x v="36"/>
    <n v="7"/>
    <m/>
  </r>
  <r>
    <x v="0"/>
    <x v="0"/>
    <x v="2"/>
    <n v="9"/>
    <x v="0"/>
    <n v="3"/>
    <n v="10"/>
    <x v="36"/>
    <n v="8"/>
    <m/>
  </r>
  <r>
    <x v="0"/>
    <x v="0"/>
    <x v="2"/>
    <n v="1"/>
    <x v="0"/>
    <n v="1"/>
    <n v="1"/>
    <x v="37"/>
    <n v="16"/>
    <n v="0"/>
  </r>
  <r>
    <x v="0"/>
    <x v="0"/>
    <x v="2"/>
    <n v="1"/>
    <x v="0"/>
    <n v="1"/>
    <n v="2"/>
    <x v="37"/>
    <n v="16"/>
    <n v="1"/>
  </r>
  <r>
    <x v="0"/>
    <x v="0"/>
    <x v="2"/>
    <n v="1"/>
    <x v="0"/>
    <n v="1"/>
    <n v="3"/>
    <x v="37"/>
    <n v="16"/>
    <n v="1"/>
  </r>
  <r>
    <x v="0"/>
    <x v="0"/>
    <x v="2"/>
    <n v="1"/>
    <x v="0"/>
    <n v="1"/>
    <n v="4"/>
    <x v="37"/>
    <n v="16"/>
    <n v="0"/>
  </r>
  <r>
    <x v="0"/>
    <x v="0"/>
    <x v="2"/>
    <n v="1"/>
    <x v="0"/>
    <n v="1"/>
    <n v="5"/>
    <x v="37"/>
    <n v="15"/>
    <n v="1"/>
  </r>
  <r>
    <x v="0"/>
    <x v="0"/>
    <x v="2"/>
    <n v="1"/>
    <x v="0"/>
    <n v="1"/>
    <n v="6"/>
    <x v="37"/>
    <n v="9"/>
    <n v="0"/>
  </r>
  <r>
    <x v="0"/>
    <x v="0"/>
    <x v="2"/>
    <n v="1"/>
    <x v="0"/>
    <n v="1"/>
    <n v="7"/>
    <x v="37"/>
    <n v="15"/>
    <n v="0"/>
  </r>
  <r>
    <x v="0"/>
    <x v="0"/>
    <x v="2"/>
    <n v="1"/>
    <x v="0"/>
    <n v="1"/>
    <n v="8"/>
    <x v="37"/>
    <n v="15"/>
    <n v="0"/>
  </r>
  <r>
    <x v="0"/>
    <x v="0"/>
    <x v="2"/>
    <n v="1"/>
    <x v="0"/>
    <n v="1"/>
    <n v="9"/>
    <x v="37"/>
    <n v="15"/>
    <n v="0"/>
  </r>
  <r>
    <x v="0"/>
    <x v="0"/>
    <x v="2"/>
    <n v="1"/>
    <x v="0"/>
    <n v="1"/>
    <n v="10"/>
    <x v="37"/>
    <n v="15"/>
    <n v="0"/>
  </r>
  <r>
    <x v="0"/>
    <x v="0"/>
    <x v="2"/>
    <n v="2"/>
    <x v="1"/>
    <n v="1"/>
    <n v="1"/>
    <x v="37"/>
    <n v="14"/>
    <n v="0"/>
  </r>
  <r>
    <x v="0"/>
    <x v="0"/>
    <x v="2"/>
    <n v="2"/>
    <x v="1"/>
    <n v="1"/>
    <n v="2"/>
    <x v="37"/>
    <n v="15"/>
    <n v="0"/>
  </r>
  <r>
    <x v="0"/>
    <x v="0"/>
    <x v="2"/>
    <n v="2"/>
    <x v="1"/>
    <n v="1"/>
    <n v="3"/>
    <x v="37"/>
    <n v="15"/>
    <n v="0"/>
  </r>
  <r>
    <x v="0"/>
    <x v="0"/>
    <x v="2"/>
    <n v="2"/>
    <x v="1"/>
    <n v="1"/>
    <n v="4"/>
    <x v="37"/>
    <n v="14"/>
    <n v="0"/>
  </r>
  <r>
    <x v="0"/>
    <x v="0"/>
    <x v="2"/>
    <n v="2"/>
    <x v="1"/>
    <n v="1"/>
    <n v="5"/>
    <x v="37"/>
    <n v="15"/>
    <n v="1"/>
  </r>
  <r>
    <x v="0"/>
    <x v="0"/>
    <x v="2"/>
    <n v="2"/>
    <x v="1"/>
    <n v="1"/>
    <n v="6"/>
    <x v="37"/>
    <n v="13"/>
    <n v="0"/>
  </r>
  <r>
    <x v="0"/>
    <x v="0"/>
    <x v="2"/>
    <n v="2"/>
    <x v="1"/>
    <n v="1"/>
    <n v="7"/>
    <x v="37"/>
    <n v="13"/>
    <n v="0"/>
  </r>
  <r>
    <x v="0"/>
    <x v="0"/>
    <x v="2"/>
    <n v="2"/>
    <x v="1"/>
    <n v="1"/>
    <n v="8"/>
    <x v="37"/>
    <n v="13"/>
    <n v="0"/>
  </r>
  <r>
    <x v="0"/>
    <x v="0"/>
    <x v="2"/>
    <n v="2"/>
    <x v="1"/>
    <n v="1"/>
    <n v="9"/>
    <x v="37"/>
    <n v="14"/>
    <n v="0"/>
  </r>
  <r>
    <x v="0"/>
    <x v="0"/>
    <x v="2"/>
    <n v="2"/>
    <x v="1"/>
    <n v="1"/>
    <n v="10"/>
    <x v="37"/>
    <n v="15"/>
    <n v="0"/>
  </r>
  <r>
    <x v="0"/>
    <x v="0"/>
    <x v="2"/>
    <n v="3"/>
    <x v="2"/>
    <n v="1"/>
    <n v="1"/>
    <x v="37"/>
    <n v="15"/>
    <n v="1"/>
  </r>
  <r>
    <x v="0"/>
    <x v="0"/>
    <x v="2"/>
    <n v="3"/>
    <x v="2"/>
    <n v="1"/>
    <n v="2"/>
    <x v="37"/>
    <n v="15"/>
    <n v="1"/>
  </r>
  <r>
    <x v="0"/>
    <x v="0"/>
    <x v="2"/>
    <n v="3"/>
    <x v="2"/>
    <n v="1"/>
    <n v="3"/>
    <x v="37"/>
    <n v="15"/>
    <n v="0"/>
  </r>
  <r>
    <x v="0"/>
    <x v="0"/>
    <x v="2"/>
    <n v="3"/>
    <x v="2"/>
    <n v="1"/>
    <n v="4"/>
    <x v="37"/>
    <n v="15"/>
    <n v="0"/>
  </r>
  <r>
    <x v="0"/>
    <x v="0"/>
    <x v="2"/>
    <n v="3"/>
    <x v="2"/>
    <n v="1"/>
    <n v="5"/>
    <x v="37"/>
    <n v="15"/>
    <n v="1"/>
  </r>
  <r>
    <x v="0"/>
    <x v="0"/>
    <x v="2"/>
    <n v="3"/>
    <x v="2"/>
    <n v="1"/>
    <n v="6"/>
    <x v="37"/>
    <n v="14"/>
    <n v="0"/>
  </r>
  <r>
    <x v="0"/>
    <x v="0"/>
    <x v="2"/>
    <n v="3"/>
    <x v="2"/>
    <n v="1"/>
    <n v="7"/>
    <x v="37"/>
    <n v="14"/>
    <n v="0"/>
  </r>
  <r>
    <x v="0"/>
    <x v="0"/>
    <x v="2"/>
    <n v="3"/>
    <x v="2"/>
    <n v="1"/>
    <n v="8"/>
    <x v="37"/>
    <n v="15"/>
    <n v="0"/>
  </r>
  <r>
    <x v="0"/>
    <x v="0"/>
    <x v="2"/>
    <n v="3"/>
    <x v="2"/>
    <n v="1"/>
    <n v="9"/>
    <x v="37"/>
    <n v="15"/>
    <n v="0"/>
  </r>
  <r>
    <x v="0"/>
    <x v="0"/>
    <x v="2"/>
    <n v="3"/>
    <x v="2"/>
    <n v="1"/>
    <n v="10"/>
    <x v="37"/>
    <n v="14"/>
    <n v="0"/>
  </r>
  <r>
    <x v="0"/>
    <x v="0"/>
    <x v="2"/>
    <n v="4"/>
    <x v="2"/>
    <n v="2"/>
    <n v="1"/>
    <x v="37"/>
    <n v="16"/>
    <n v="0"/>
  </r>
  <r>
    <x v="0"/>
    <x v="0"/>
    <x v="2"/>
    <n v="4"/>
    <x v="2"/>
    <n v="2"/>
    <n v="2"/>
    <x v="37"/>
    <n v="16"/>
    <n v="0"/>
  </r>
  <r>
    <x v="0"/>
    <x v="0"/>
    <x v="2"/>
    <n v="4"/>
    <x v="2"/>
    <n v="2"/>
    <n v="3"/>
    <x v="37"/>
    <n v="15"/>
    <n v="0"/>
  </r>
  <r>
    <x v="0"/>
    <x v="0"/>
    <x v="2"/>
    <n v="4"/>
    <x v="2"/>
    <n v="2"/>
    <n v="4"/>
    <x v="37"/>
    <n v="16"/>
    <n v="0"/>
  </r>
  <r>
    <x v="0"/>
    <x v="0"/>
    <x v="2"/>
    <n v="4"/>
    <x v="2"/>
    <n v="2"/>
    <n v="5"/>
    <x v="37"/>
    <n v="16"/>
    <n v="0"/>
  </r>
  <r>
    <x v="0"/>
    <x v="0"/>
    <x v="2"/>
    <n v="4"/>
    <x v="2"/>
    <n v="2"/>
    <n v="6"/>
    <x v="37"/>
    <n v="14"/>
    <n v="0"/>
  </r>
  <r>
    <x v="0"/>
    <x v="0"/>
    <x v="2"/>
    <n v="4"/>
    <x v="2"/>
    <n v="2"/>
    <n v="7"/>
    <x v="37"/>
    <n v="15"/>
    <n v="1"/>
  </r>
  <r>
    <x v="0"/>
    <x v="0"/>
    <x v="2"/>
    <n v="4"/>
    <x v="2"/>
    <n v="2"/>
    <n v="8"/>
    <x v="37"/>
    <n v="16"/>
    <n v="0"/>
  </r>
  <r>
    <x v="0"/>
    <x v="0"/>
    <x v="2"/>
    <n v="4"/>
    <x v="2"/>
    <n v="2"/>
    <n v="9"/>
    <x v="37"/>
    <n v="14"/>
    <n v="0"/>
  </r>
  <r>
    <x v="0"/>
    <x v="0"/>
    <x v="2"/>
    <n v="4"/>
    <x v="2"/>
    <n v="2"/>
    <n v="10"/>
    <x v="37"/>
    <n v="16"/>
    <n v="0"/>
  </r>
  <r>
    <x v="0"/>
    <x v="0"/>
    <x v="2"/>
    <n v="5"/>
    <x v="0"/>
    <n v="2"/>
    <n v="1"/>
    <x v="37"/>
    <n v="12"/>
    <n v="0"/>
  </r>
  <r>
    <x v="0"/>
    <x v="0"/>
    <x v="2"/>
    <n v="5"/>
    <x v="0"/>
    <n v="2"/>
    <n v="2"/>
    <x v="37"/>
    <n v="14"/>
    <n v="0"/>
  </r>
  <r>
    <x v="0"/>
    <x v="0"/>
    <x v="2"/>
    <n v="5"/>
    <x v="0"/>
    <n v="2"/>
    <n v="3"/>
    <x v="37"/>
    <n v="16"/>
    <n v="0"/>
  </r>
  <r>
    <x v="0"/>
    <x v="0"/>
    <x v="2"/>
    <n v="5"/>
    <x v="0"/>
    <n v="2"/>
    <n v="4"/>
    <x v="37"/>
    <n v="16"/>
    <n v="0"/>
  </r>
  <r>
    <x v="0"/>
    <x v="0"/>
    <x v="2"/>
    <n v="5"/>
    <x v="0"/>
    <n v="2"/>
    <n v="5"/>
    <x v="37"/>
    <n v="14"/>
    <n v="0"/>
  </r>
  <r>
    <x v="0"/>
    <x v="0"/>
    <x v="2"/>
    <n v="5"/>
    <x v="0"/>
    <n v="2"/>
    <n v="6"/>
    <x v="37"/>
    <n v="15"/>
    <n v="0"/>
  </r>
  <r>
    <x v="0"/>
    <x v="0"/>
    <x v="2"/>
    <n v="5"/>
    <x v="0"/>
    <n v="2"/>
    <n v="7"/>
    <x v="37"/>
    <n v="16"/>
    <n v="0"/>
  </r>
  <r>
    <x v="0"/>
    <x v="0"/>
    <x v="2"/>
    <n v="5"/>
    <x v="0"/>
    <n v="2"/>
    <n v="8"/>
    <x v="37"/>
    <n v="15"/>
    <n v="0"/>
  </r>
  <r>
    <x v="0"/>
    <x v="0"/>
    <x v="2"/>
    <n v="5"/>
    <x v="0"/>
    <n v="2"/>
    <n v="9"/>
    <x v="37"/>
    <n v="15"/>
    <n v="0"/>
  </r>
  <r>
    <x v="0"/>
    <x v="0"/>
    <x v="2"/>
    <n v="5"/>
    <x v="0"/>
    <n v="2"/>
    <n v="10"/>
    <x v="37"/>
    <n v="15"/>
    <n v="0"/>
  </r>
  <r>
    <x v="0"/>
    <x v="0"/>
    <x v="2"/>
    <n v="6"/>
    <x v="1"/>
    <n v="2"/>
    <n v="1"/>
    <x v="37"/>
    <n v="14"/>
    <n v="0"/>
  </r>
  <r>
    <x v="0"/>
    <x v="0"/>
    <x v="2"/>
    <n v="6"/>
    <x v="1"/>
    <n v="2"/>
    <n v="2"/>
    <x v="37"/>
    <n v="14"/>
    <n v="0"/>
  </r>
  <r>
    <x v="0"/>
    <x v="0"/>
    <x v="2"/>
    <n v="6"/>
    <x v="1"/>
    <n v="2"/>
    <n v="3"/>
    <x v="37"/>
    <n v="13"/>
    <n v="0"/>
  </r>
  <r>
    <x v="0"/>
    <x v="0"/>
    <x v="2"/>
    <n v="6"/>
    <x v="1"/>
    <n v="2"/>
    <n v="4"/>
    <x v="37"/>
    <n v="16"/>
    <n v="0"/>
  </r>
  <r>
    <x v="0"/>
    <x v="0"/>
    <x v="2"/>
    <n v="6"/>
    <x v="1"/>
    <n v="2"/>
    <n v="5"/>
    <x v="37"/>
    <n v="16"/>
    <n v="0"/>
  </r>
  <r>
    <x v="0"/>
    <x v="0"/>
    <x v="2"/>
    <n v="6"/>
    <x v="1"/>
    <n v="2"/>
    <n v="6"/>
    <x v="37"/>
    <n v="15"/>
    <n v="0"/>
  </r>
  <r>
    <x v="0"/>
    <x v="0"/>
    <x v="2"/>
    <n v="6"/>
    <x v="1"/>
    <n v="2"/>
    <n v="7"/>
    <x v="37"/>
    <n v="15"/>
    <n v="0"/>
  </r>
  <r>
    <x v="0"/>
    <x v="0"/>
    <x v="2"/>
    <n v="6"/>
    <x v="1"/>
    <n v="2"/>
    <n v="8"/>
    <x v="37"/>
    <n v="14"/>
    <n v="0"/>
  </r>
  <r>
    <x v="0"/>
    <x v="0"/>
    <x v="2"/>
    <n v="6"/>
    <x v="1"/>
    <n v="2"/>
    <n v="9"/>
    <x v="37"/>
    <n v="15"/>
    <n v="0"/>
  </r>
  <r>
    <x v="0"/>
    <x v="0"/>
    <x v="2"/>
    <n v="6"/>
    <x v="1"/>
    <n v="2"/>
    <n v="10"/>
    <x v="37"/>
    <n v="16"/>
    <n v="0"/>
  </r>
  <r>
    <x v="0"/>
    <x v="0"/>
    <x v="2"/>
    <n v="7"/>
    <x v="1"/>
    <n v="3"/>
    <n v="1"/>
    <x v="37"/>
    <n v="16"/>
    <n v="0"/>
  </r>
  <r>
    <x v="0"/>
    <x v="0"/>
    <x v="2"/>
    <n v="7"/>
    <x v="1"/>
    <n v="3"/>
    <n v="2"/>
    <x v="37"/>
    <n v="15"/>
    <n v="0"/>
  </r>
  <r>
    <x v="0"/>
    <x v="0"/>
    <x v="2"/>
    <n v="7"/>
    <x v="1"/>
    <n v="3"/>
    <n v="3"/>
    <x v="37"/>
    <n v="16"/>
    <n v="0"/>
  </r>
  <r>
    <x v="0"/>
    <x v="0"/>
    <x v="2"/>
    <n v="7"/>
    <x v="1"/>
    <n v="3"/>
    <n v="4"/>
    <x v="37"/>
    <n v="17"/>
    <n v="0"/>
  </r>
  <r>
    <x v="0"/>
    <x v="0"/>
    <x v="2"/>
    <n v="7"/>
    <x v="1"/>
    <n v="3"/>
    <n v="5"/>
    <x v="37"/>
    <n v="14"/>
    <n v="0"/>
  </r>
  <r>
    <x v="0"/>
    <x v="0"/>
    <x v="2"/>
    <n v="7"/>
    <x v="1"/>
    <n v="3"/>
    <n v="6"/>
    <x v="37"/>
    <n v="15"/>
    <n v="0"/>
  </r>
  <r>
    <x v="0"/>
    <x v="0"/>
    <x v="2"/>
    <n v="7"/>
    <x v="1"/>
    <n v="3"/>
    <n v="7"/>
    <x v="37"/>
    <n v="14"/>
    <n v="0"/>
  </r>
  <r>
    <x v="0"/>
    <x v="0"/>
    <x v="2"/>
    <n v="7"/>
    <x v="1"/>
    <n v="3"/>
    <n v="8"/>
    <x v="37"/>
    <n v="16"/>
    <n v="0"/>
  </r>
  <r>
    <x v="0"/>
    <x v="0"/>
    <x v="2"/>
    <n v="7"/>
    <x v="1"/>
    <n v="3"/>
    <n v="9"/>
    <x v="37"/>
    <n v="13"/>
    <n v="0"/>
  </r>
  <r>
    <x v="0"/>
    <x v="0"/>
    <x v="2"/>
    <n v="7"/>
    <x v="1"/>
    <n v="3"/>
    <n v="10"/>
    <x v="37"/>
    <n v="16"/>
    <n v="0"/>
  </r>
  <r>
    <x v="0"/>
    <x v="0"/>
    <x v="2"/>
    <n v="8"/>
    <x v="2"/>
    <n v="3"/>
    <n v="1"/>
    <x v="37"/>
    <n v="15"/>
    <n v="0"/>
  </r>
  <r>
    <x v="0"/>
    <x v="0"/>
    <x v="2"/>
    <n v="8"/>
    <x v="2"/>
    <n v="3"/>
    <n v="2"/>
    <x v="37"/>
    <n v="16"/>
    <n v="0"/>
  </r>
  <r>
    <x v="0"/>
    <x v="0"/>
    <x v="2"/>
    <n v="8"/>
    <x v="2"/>
    <n v="3"/>
    <n v="3"/>
    <x v="37"/>
    <n v="16"/>
    <n v="0"/>
  </r>
  <r>
    <x v="0"/>
    <x v="0"/>
    <x v="2"/>
    <n v="8"/>
    <x v="2"/>
    <n v="3"/>
    <n v="4"/>
    <x v="37"/>
    <n v="17"/>
    <n v="0"/>
  </r>
  <r>
    <x v="0"/>
    <x v="0"/>
    <x v="2"/>
    <n v="8"/>
    <x v="2"/>
    <n v="3"/>
    <n v="5"/>
    <x v="37"/>
    <n v="16"/>
    <n v="0"/>
  </r>
  <r>
    <x v="0"/>
    <x v="0"/>
    <x v="2"/>
    <n v="8"/>
    <x v="2"/>
    <n v="3"/>
    <n v="6"/>
    <x v="37"/>
    <n v="15"/>
    <n v="0"/>
  </r>
  <r>
    <x v="0"/>
    <x v="0"/>
    <x v="2"/>
    <n v="8"/>
    <x v="2"/>
    <n v="3"/>
    <n v="7"/>
    <x v="37"/>
    <n v="13"/>
    <n v="0"/>
  </r>
  <r>
    <x v="0"/>
    <x v="0"/>
    <x v="2"/>
    <n v="8"/>
    <x v="2"/>
    <n v="3"/>
    <n v="8"/>
    <x v="37"/>
    <n v="17"/>
    <n v="0"/>
  </r>
  <r>
    <x v="0"/>
    <x v="0"/>
    <x v="2"/>
    <n v="8"/>
    <x v="2"/>
    <n v="3"/>
    <n v="9"/>
    <x v="37"/>
    <n v="16"/>
    <n v="1"/>
  </r>
  <r>
    <x v="0"/>
    <x v="0"/>
    <x v="2"/>
    <n v="8"/>
    <x v="2"/>
    <n v="3"/>
    <n v="10"/>
    <x v="37"/>
    <n v="14"/>
    <n v="0"/>
  </r>
  <r>
    <x v="0"/>
    <x v="0"/>
    <x v="2"/>
    <n v="9"/>
    <x v="0"/>
    <n v="3"/>
    <n v="1"/>
    <x v="37"/>
    <n v="16"/>
    <n v="0"/>
  </r>
  <r>
    <x v="0"/>
    <x v="0"/>
    <x v="2"/>
    <n v="9"/>
    <x v="0"/>
    <n v="3"/>
    <n v="2"/>
    <x v="37"/>
    <n v="13"/>
    <n v="0"/>
  </r>
  <r>
    <x v="0"/>
    <x v="0"/>
    <x v="2"/>
    <n v="9"/>
    <x v="0"/>
    <n v="3"/>
    <n v="3"/>
    <x v="37"/>
    <n v="15"/>
    <n v="0"/>
  </r>
  <r>
    <x v="0"/>
    <x v="0"/>
    <x v="2"/>
    <n v="9"/>
    <x v="0"/>
    <n v="3"/>
    <n v="4"/>
    <x v="37"/>
    <n v="15"/>
    <n v="0"/>
  </r>
  <r>
    <x v="0"/>
    <x v="0"/>
    <x v="2"/>
    <n v="9"/>
    <x v="0"/>
    <n v="3"/>
    <n v="5"/>
    <x v="37"/>
    <n v="16"/>
    <n v="0"/>
  </r>
  <r>
    <x v="0"/>
    <x v="0"/>
    <x v="2"/>
    <n v="9"/>
    <x v="0"/>
    <n v="3"/>
    <n v="6"/>
    <x v="37"/>
    <n v="16"/>
    <n v="0"/>
  </r>
  <r>
    <x v="0"/>
    <x v="0"/>
    <x v="2"/>
    <n v="9"/>
    <x v="0"/>
    <n v="3"/>
    <n v="7"/>
    <x v="37"/>
    <n v="15"/>
    <n v="0"/>
  </r>
  <r>
    <x v="0"/>
    <x v="0"/>
    <x v="2"/>
    <n v="9"/>
    <x v="0"/>
    <n v="3"/>
    <n v="8"/>
    <x v="37"/>
    <n v="16"/>
    <n v="1"/>
  </r>
  <r>
    <x v="0"/>
    <x v="0"/>
    <x v="2"/>
    <n v="9"/>
    <x v="0"/>
    <n v="3"/>
    <n v="9"/>
    <x v="37"/>
    <n v="13"/>
    <n v="0"/>
  </r>
  <r>
    <x v="0"/>
    <x v="0"/>
    <x v="2"/>
    <n v="9"/>
    <x v="0"/>
    <n v="3"/>
    <n v="10"/>
    <x v="37"/>
    <n v="12"/>
    <n v="0"/>
  </r>
  <r>
    <x v="0"/>
    <x v="0"/>
    <x v="2"/>
    <n v="1"/>
    <x v="0"/>
    <n v="1"/>
    <n v="1"/>
    <x v="38"/>
    <n v="18"/>
    <n v="1"/>
  </r>
  <r>
    <x v="0"/>
    <x v="0"/>
    <x v="2"/>
    <n v="1"/>
    <x v="0"/>
    <n v="1"/>
    <n v="2"/>
    <x v="38"/>
    <n v="18"/>
    <n v="3"/>
  </r>
  <r>
    <x v="0"/>
    <x v="0"/>
    <x v="2"/>
    <n v="1"/>
    <x v="0"/>
    <n v="1"/>
    <n v="3"/>
    <x v="38"/>
    <n v="18"/>
    <n v="3"/>
  </r>
  <r>
    <x v="0"/>
    <x v="0"/>
    <x v="2"/>
    <n v="1"/>
    <x v="0"/>
    <n v="1"/>
    <n v="4"/>
    <x v="38"/>
    <n v="17"/>
    <n v="2"/>
  </r>
  <r>
    <x v="0"/>
    <x v="0"/>
    <x v="2"/>
    <n v="1"/>
    <x v="0"/>
    <n v="1"/>
    <n v="5"/>
    <x v="38"/>
    <n v="17"/>
    <n v="3"/>
  </r>
  <r>
    <x v="0"/>
    <x v="0"/>
    <x v="2"/>
    <n v="1"/>
    <x v="0"/>
    <n v="1"/>
    <n v="6"/>
    <x v="38"/>
    <m/>
    <m/>
  </r>
  <r>
    <x v="0"/>
    <x v="0"/>
    <x v="2"/>
    <n v="1"/>
    <x v="0"/>
    <n v="1"/>
    <n v="7"/>
    <x v="38"/>
    <n v="18"/>
    <n v="3"/>
  </r>
  <r>
    <x v="0"/>
    <x v="0"/>
    <x v="2"/>
    <n v="1"/>
    <x v="0"/>
    <n v="1"/>
    <n v="8"/>
    <x v="38"/>
    <n v="17"/>
    <n v="2"/>
  </r>
  <r>
    <x v="0"/>
    <x v="0"/>
    <x v="2"/>
    <n v="1"/>
    <x v="0"/>
    <n v="1"/>
    <n v="9"/>
    <x v="38"/>
    <n v="17"/>
    <n v="3"/>
  </r>
  <r>
    <x v="0"/>
    <x v="0"/>
    <x v="2"/>
    <n v="1"/>
    <x v="0"/>
    <n v="1"/>
    <n v="10"/>
    <x v="38"/>
    <n v="17"/>
    <n v="2"/>
  </r>
  <r>
    <x v="0"/>
    <x v="0"/>
    <x v="2"/>
    <n v="2"/>
    <x v="1"/>
    <n v="1"/>
    <n v="1"/>
    <x v="38"/>
    <n v="16"/>
    <n v="2"/>
  </r>
  <r>
    <x v="0"/>
    <x v="0"/>
    <x v="2"/>
    <n v="2"/>
    <x v="1"/>
    <n v="1"/>
    <n v="2"/>
    <x v="38"/>
    <n v="17"/>
    <n v="1"/>
  </r>
  <r>
    <x v="0"/>
    <x v="0"/>
    <x v="2"/>
    <n v="2"/>
    <x v="1"/>
    <n v="1"/>
    <n v="3"/>
    <x v="38"/>
    <m/>
    <m/>
  </r>
  <r>
    <x v="0"/>
    <x v="0"/>
    <x v="2"/>
    <n v="2"/>
    <x v="1"/>
    <n v="1"/>
    <n v="4"/>
    <x v="38"/>
    <n v="17"/>
    <n v="1"/>
  </r>
  <r>
    <x v="0"/>
    <x v="0"/>
    <x v="2"/>
    <n v="2"/>
    <x v="1"/>
    <n v="1"/>
    <n v="5"/>
    <x v="38"/>
    <n v="17"/>
    <n v="2"/>
  </r>
  <r>
    <x v="0"/>
    <x v="0"/>
    <x v="2"/>
    <n v="2"/>
    <x v="1"/>
    <n v="1"/>
    <n v="6"/>
    <x v="38"/>
    <n v="16"/>
    <n v="1"/>
  </r>
  <r>
    <x v="0"/>
    <x v="0"/>
    <x v="2"/>
    <n v="2"/>
    <x v="1"/>
    <n v="1"/>
    <n v="7"/>
    <x v="38"/>
    <n v="15"/>
    <n v="1"/>
  </r>
  <r>
    <x v="0"/>
    <x v="0"/>
    <x v="2"/>
    <n v="2"/>
    <x v="1"/>
    <n v="1"/>
    <n v="8"/>
    <x v="38"/>
    <n v="16"/>
    <n v="0"/>
  </r>
  <r>
    <x v="0"/>
    <x v="0"/>
    <x v="2"/>
    <n v="2"/>
    <x v="1"/>
    <n v="1"/>
    <n v="9"/>
    <x v="38"/>
    <n v="16"/>
    <n v="1"/>
  </r>
  <r>
    <x v="0"/>
    <x v="0"/>
    <x v="2"/>
    <n v="2"/>
    <x v="1"/>
    <n v="1"/>
    <n v="10"/>
    <x v="38"/>
    <n v="17"/>
    <n v="0"/>
  </r>
  <r>
    <x v="0"/>
    <x v="0"/>
    <x v="2"/>
    <n v="3"/>
    <x v="2"/>
    <n v="1"/>
    <n v="1"/>
    <x v="38"/>
    <n v="17"/>
    <n v="3"/>
  </r>
  <r>
    <x v="0"/>
    <x v="0"/>
    <x v="2"/>
    <n v="3"/>
    <x v="2"/>
    <n v="1"/>
    <n v="2"/>
    <x v="38"/>
    <n v="18"/>
    <n v="2"/>
  </r>
  <r>
    <x v="0"/>
    <x v="0"/>
    <x v="2"/>
    <n v="3"/>
    <x v="2"/>
    <n v="1"/>
    <n v="3"/>
    <x v="38"/>
    <n v="16"/>
    <n v="1"/>
  </r>
  <r>
    <x v="0"/>
    <x v="0"/>
    <x v="2"/>
    <n v="3"/>
    <x v="2"/>
    <n v="1"/>
    <n v="4"/>
    <x v="38"/>
    <n v="17"/>
    <n v="2"/>
  </r>
  <r>
    <x v="0"/>
    <x v="0"/>
    <x v="2"/>
    <n v="3"/>
    <x v="2"/>
    <n v="1"/>
    <n v="5"/>
    <x v="38"/>
    <n v="17"/>
    <n v="2"/>
  </r>
  <r>
    <x v="0"/>
    <x v="0"/>
    <x v="2"/>
    <n v="3"/>
    <x v="2"/>
    <n v="1"/>
    <n v="6"/>
    <x v="38"/>
    <n v="16"/>
    <n v="1"/>
  </r>
  <r>
    <x v="0"/>
    <x v="0"/>
    <x v="2"/>
    <n v="3"/>
    <x v="2"/>
    <n v="1"/>
    <n v="7"/>
    <x v="38"/>
    <n v="17"/>
    <n v="1"/>
  </r>
  <r>
    <x v="0"/>
    <x v="0"/>
    <x v="2"/>
    <n v="3"/>
    <x v="2"/>
    <n v="1"/>
    <n v="8"/>
    <x v="38"/>
    <n v="18"/>
    <n v="1"/>
  </r>
  <r>
    <x v="0"/>
    <x v="0"/>
    <x v="2"/>
    <n v="3"/>
    <x v="2"/>
    <n v="1"/>
    <n v="9"/>
    <x v="38"/>
    <n v="17"/>
    <n v="2"/>
  </r>
  <r>
    <x v="0"/>
    <x v="0"/>
    <x v="2"/>
    <n v="3"/>
    <x v="2"/>
    <n v="1"/>
    <n v="10"/>
    <x v="38"/>
    <n v="17"/>
    <n v="1"/>
  </r>
  <r>
    <x v="0"/>
    <x v="0"/>
    <x v="2"/>
    <n v="4"/>
    <x v="2"/>
    <n v="2"/>
    <n v="1"/>
    <x v="38"/>
    <n v="18"/>
    <n v="1"/>
  </r>
  <r>
    <x v="0"/>
    <x v="0"/>
    <x v="2"/>
    <n v="4"/>
    <x v="2"/>
    <n v="2"/>
    <n v="2"/>
    <x v="38"/>
    <n v="18"/>
    <n v="2"/>
  </r>
  <r>
    <x v="0"/>
    <x v="0"/>
    <x v="2"/>
    <n v="4"/>
    <x v="2"/>
    <n v="2"/>
    <n v="3"/>
    <x v="38"/>
    <n v="17"/>
    <n v="1"/>
  </r>
  <r>
    <x v="0"/>
    <x v="0"/>
    <x v="2"/>
    <n v="4"/>
    <x v="2"/>
    <n v="2"/>
    <n v="4"/>
    <x v="38"/>
    <n v="18"/>
    <n v="0"/>
  </r>
  <r>
    <x v="0"/>
    <x v="0"/>
    <x v="2"/>
    <n v="4"/>
    <x v="2"/>
    <n v="2"/>
    <n v="5"/>
    <x v="38"/>
    <n v="19"/>
    <n v="1"/>
  </r>
  <r>
    <x v="0"/>
    <x v="0"/>
    <x v="2"/>
    <n v="4"/>
    <x v="2"/>
    <n v="2"/>
    <n v="6"/>
    <x v="38"/>
    <n v="16"/>
    <n v="1"/>
  </r>
  <r>
    <x v="0"/>
    <x v="0"/>
    <x v="2"/>
    <n v="4"/>
    <x v="2"/>
    <n v="2"/>
    <n v="7"/>
    <x v="38"/>
    <n v="20"/>
    <n v="3"/>
  </r>
  <r>
    <x v="0"/>
    <x v="0"/>
    <x v="2"/>
    <n v="4"/>
    <x v="2"/>
    <n v="2"/>
    <n v="8"/>
    <x v="38"/>
    <n v="18"/>
    <n v="1"/>
  </r>
  <r>
    <x v="0"/>
    <x v="0"/>
    <x v="2"/>
    <n v="4"/>
    <x v="2"/>
    <n v="2"/>
    <n v="9"/>
    <x v="38"/>
    <n v="17"/>
    <n v="2"/>
  </r>
  <r>
    <x v="0"/>
    <x v="0"/>
    <x v="2"/>
    <n v="4"/>
    <x v="2"/>
    <n v="2"/>
    <n v="10"/>
    <x v="38"/>
    <n v="18"/>
    <n v="2"/>
  </r>
  <r>
    <x v="0"/>
    <x v="0"/>
    <x v="2"/>
    <n v="5"/>
    <x v="0"/>
    <n v="2"/>
    <n v="1"/>
    <x v="38"/>
    <n v="16"/>
    <n v="2"/>
  </r>
  <r>
    <x v="0"/>
    <x v="0"/>
    <x v="2"/>
    <n v="5"/>
    <x v="0"/>
    <n v="2"/>
    <n v="2"/>
    <x v="38"/>
    <n v="16"/>
    <n v="2"/>
  </r>
  <r>
    <x v="0"/>
    <x v="0"/>
    <x v="2"/>
    <n v="5"/>
    <x v="0"/>
    <n v="2"/>
    <n v="3"/>
    <x v="38"/>
    <n v="18"/>
    <n v="2"/>
  </r>
  <r>
    <x v="0"/>
    <x v="0"/>
    <x v="2"/>
    <n v="5"/>
    <x v="0"/>
    <n v="2"/>
    <n v="4"/>
    <x v="38"/>
    <n v="19"/>
    <n v="1"/>
  </r>
  <r>
    <x v="0"/>
    <x v="0"/>
    <x v="2"/>
    <n v="5"/>
    <x v="0"/>
    <n v="2"/>
    <n v="5"/>
    <x v="38"/>
    <n v="17"/>
    <n v="2"/>
  </r>
  <r>
    <x v="0"/>
    <x v="0"/>
    <x v="2"/>
    <n v="5"/>
    <x v="0"/>
    <n v="2"/>
    <n v="6"/>
    <x v="38"/>
    <n v="17"/>
    <n v="1"/>
  </r>
  <r>
    <x v="0"/>
    <x v="0"/>
    <x v="2"/>
    <n v="5"/>
    <x v="0"/>
    <n v="2"/>
    <n v="7"/>
    <x v="38"/>
    <n v="17"/>
    <n v="1"/>
  </r>
  <r>
    <x v="0"/>
    <x v="0"/>
    <x v="2"/>
    <n v="5"/>
    <x v="0"/>
    <n v="2"/>
    <n v="8"/>
    <x v="38"/>
    <n v="17"/>
    <n v="2"/>
  </r>
  <r>
    <x v="0"/>
    <x v="0"/>
    <x v="2"/>
    <n v="5"/>
    <x v="0"/>
    <n v="2"/>
    <n v="9"/>
    <x v="38"/>
    <n v="17"/>
    <n v="1"/>
  </r>
  <r>
    <x v="0"/>
    <x v="0"/>
    <x v="2"/>
    <n v="5"/>
    <x v="0"/>
    <n v="2"/>
    <n v="10"/>
    <x v="38"/>
    <n v="18"/>
    <n v="1"/>
  </r>
  <r>
    <x v="0"/>
    <x v="0"/>
    <x v="2"/>
    <n v="6"/>
    <x v="1"/>
    <n v="2"/>
    <n v="1"/>
    <x v="38"/>
    <n v="17"/>
    <n v="2"/>
  </r>
  <r>
    <x v="0"/>
    <x v="0"/>
    <x v="2"/>
    <n v="6"/>
    <x v="1"/>
    <n v="2"/>
    <n v="2"/>
    <x v="38"/>
    <n v="17"/>
    <n v="1"/>
  </r>
  <r>
    <x v="0"/>
    <x v="0"/>
    <x v="2"/>
    <n v="6"/>
    <x v="1"/>
    <n v="2"/>
    <n v="3"/>
    <x v="38"/>
    <n v="16"/>
    <n v="3"/>
  </r>
  <r>
    <x v="0"/>
    <x v="0"/>
    <x v="2"/>
    <n v="6"/>
    <x v="1"/>
    <n v="2"/>
    <n v="4"/>
    <x v="38"/>
    <n v="19"/>
    <n v="2"/>
  </r>
  <r>
    <x v="0"/>
    <x v="0"/>
    <x v="2"/>
    <n v="6"/>
    <x v="1"/>
    <n v="2"/>
    <n v="5"/>
    <x v="38"/>
    <n v="18"/>
    <n v="1"/>
  </r>
  <r>
    <x v="0"/>
    <x v="0"/>
    <x v="2"/>
    <n v="6"/>
    <x v="1"/>
    <n v="2"/>
    <n v="6"/>
    <x v="38"/>
    <n v="18"/>
    <n v="2"/>
  </r>
  <r>
    <x v="0"/>
    <x v="0"/>
    <x v="2"/>
    <n v="6"/>
    <x v="1"/>
    <n v="2"/>
    <n v="7"/>
    <x v="38"/>
    <n v="17"/>
    <n v="1"/>
  </r>
  <r>
    <x v="0"/>
    <x v="0"/>
    <x v="2"/>
    <n v="6"/>
    <x v="1"/>
    <n v="2"/>
    <n v="8"/>
    <x v="38"/>
    <n v="17"/>
    <n v="1"/>
  </r>
  <r>
    <x v="0"/>
    <x v="0"/>
    <x v="2"/>
    <n v="6"/>
    <x v="1"/>
    <n v="2"/>
    <n v="9"/>
    <x v="38"/>
    <n v="18"/>
    <n v="1"/>
  </r>
  <r>
    <x v="0"/>
    <x v="0"/>
    <x v="2"/>
    <n v="6"/>
    <x v="1"/>
    <n v="2"/>
    <n v="10"/>
    <x v="38"/>
    <n v="18"/>
    <n v="2"/>
  </r>
  <r>
    <x v="0"/>
    <x v="0"/>
    <x v="2"/>
    <n v="7"/>
    <x v="1"/>
    <n v="3"/>
    <n v="1"/>
    <x v="38"/>
    <n v="19"/>
    <n v="3"/>
  </r>
  <r>
    <x v="0"/>
    <x v="0"/>
    <x v="2"/>
    <n v="7"/>
    <x v="1"/>
    <n v="3"/>
    <n v="2"/>
    <x v="38"/>
    <n v="18"/>
    <n v="2"/>
  </r>
  <r>
    <x v="0"/>
    <x v="0"/>
    <x v="2"/>
    <n v="7"/>
    <x v="1"/>
    <n v="3"/>
    <n v="3"/>
    <x v="38"/>
    <n v="18"/>
    <n v="1"/>
  </r>
  <r>
    <x v="0"/>
    <x v="0"/>
    <x v="2"/>
    <n v="7"/>
    <x v="1"/>
    <n v="3"/>
    <n v="4"/>
    <x v="38"/>
    <n v="19"/>
    <n v="2"/>
  </r>
  <r>
    <x v="0"/>
    <x v="0"/>
    <x v="2"/>
    <n v="7"/>
    <x v="1"/>
    <n v="3"/>
    <n v="5"/>
    <x v="38"/>
    <n v="16"/>
    <n v="1"/>
  </r>
  <r>
    <x v="0"/>
    <x v="0"/>
    <x v="2"/>
    <n v="7"/>
    <x v="1"/>
    <n v="3"/>
    <n v="6"/>
    <x v="38"/>
    <n v="17"/>
    <n v="2"/>
  </r>
  <r>
    <x v="0"/>
    <x v="0"/>
    <x v="2"/>
    <n v="7"/>
    <x v="1"/>
    <n v="3"/>
    <n v="7"/>
    <x v="38"/>
    <n v="17"/>
    <n v="2"/>
  </r>
  <r>
    <x v="0"/>
    <x v="0"/>
    <x v="2"/>
    <n v="7"/>
    <x v="1"/>
    <n v="3"/>
    <n v="8"/>
    <x v="38"/>
    <n v="18"/>
    <n v="2"/>
  </r>
  <r>
    <x v="0"/>
    <x v="0"/>
    <x v="2"/>
    <n v="7"/>
    <x v="1"/>
    <n v="3"/>
    <n v="9"/>
    <x v="38"/>
    <m/>
    <m/>
  </r>
  <r>
    <x v="0"/>
    <x v="0"/>
    <x v="2"/>
    <n v="7"/>
    <x v="1"/>
    <n v="3"/>
    <n v="10"/>
    <x v="38"/>
    <n v="17"/>
    <n v="3"/>
  </r>
  <r>
    <x v="0"/>
    <x v="0"/>
    <x v="2"/>
    <n v="8"/>
    <x v="2"/>
    <n v="3"/>
    <n v="1"/>
    <x v="38"/>
    <n v="18"/>
    <n v="2"/>
  </r>
  <r>
    <x v="0"/>
    <x v="0"/>
    <x v="2"/>
    <n v="8"/>
    <x v="2"/>
    <n v="3"/>
    <n v="2"/>
    <x v="38"/>
    <n v="18"/>
    <n v="2"/>
  </r>
  <r>
    <x v="0"/>
    <x v="0"/>
    <x v="2"/>
    <n v="8"/>
    <x v="2"/>
    <n v="3"/>
    <n v="3"/>
    <x v="38"/>
    <n v="19"/>
    <n v="1"/>
  </r>
  <r>
    <x v="0"/>
    <x v="0"/>
    <x v="2"/>
    <n v="8"/>
    <x v="2"/>
    <n v="3"/>
    <n v="4"/>
    <x v="38"/>
    <n v="19"/>
    <n v="1"/>
  </r>
  <r>
    <x v="0"/>
    <x v="0"/>
    <x v="2"/>
    <n v="8"/>
    <x v="2"/>
    <n v="3"/>
    <n v="5"/>
    <x v="38"/>
    <n v="18"/>
    <n v="2"/>
  </r>
  <r>
    <x v="0"/>
    <x v="0"/>
    <x v="2"/>
    <n v="8"/>
    <x v="2"/>
    <n v="3"/>
    <n v="6"/>
    <x v="38"/>
    <n v="17"/>
    <n v="1"/>
  </r>
  <r>
    <x v="0"/>
    <x v="0"/>
    <x v="2"/>
    <n v="8"/>
    <x v="2"/>
    <n v="3"/>
    <n v="7"/>
    <x v="38"/>
    <n v="13"/>
    <n v="2"/>
  </r>
  <r>
    <x v="0"/>
    <x v="0"/>
    <x v="2"/>
    <n v="8"/>
    <x v="2"/>
    <n v="3"/>
    <n v="8"/>
    <x v="38"/>
    <n v="19"/>
    <n v="2"/>
  </r>
  <r>
    <x v="0"/>
    <x v="0"/>
    <x v="2"/>
    <n v="8"/>
    <x v="2"/>
    <n v="3"/>
    <n v="9"/>
    <x v="38"/>
    <n v="18"/>
    <n v="2"/>
  </r>
  <r>
    <x v="0"/>
    <x v="0"/>
    <x v="2"/>
    <n v="8"/>
    <x v="2"/>
    <n v="3"/>
    <n v="10"/>
    <x v="38"/>
    <n v="17"/>
    <n v="1"/>
  </r>
  <r>
    <x v="0"/>
    <x v="0"/>
    <x v="2"/>
    <n v="9"/>
    <x v="0"/>
    <n v="3"/>
    <n v="1"/>
    <x v="38"/>
    <n v="19"/>
    <n v="3"/>
  </r>
  <r>
    <x v="0"/>
    <x v="0"/>
    <x v="2"/>
    <n v="9"/>
    <x v="0"/>
    <n v="3"/>
    <n v="2"/>
    <x v="38"/>
    <n v="15"/>
    <n v="2"/>
  </r>
  <r>
    <x v="0"/>
    <x v="0"/>
    <x v="2"/>
    <n v="9"/>
    <x v="0"/>
    <n v="3"/>
    <n v="3"/>
    <x v="38"/>
    <n v="18"/>
    <n v="1"/>
  </r>
  <r>
    <x v="0"/>
    <x v="0"/>
    <x v="2"/>
    <n v="9"/>
    <x v="0"/>
    <n v="3"/>
    <n v="4"/>
    <x v="38"/>
    <n v="18"/>
    <n v="1"/>
  </r>
  <r>
    <x v="0"/>
    <x v="0"/>
    <x v="2"/>
    <n v="9"/>
    <x v="0"/>
    <n v="3"/>
    <n v="5"/>
    <x v="38"/>
    <n v="18"/>
    <n v="1"/>
  </r>
  <r>
    <x v="0"/>
    <x v="0"/>
    <x v="2"/>
    <n v="9"/>
    <x v="0"/>
    <n v="3"/>
    <n v="6"/>
    <x v="38"/>
    <n v="19"/>
    <n v="1"/>
  </r>
  <r>
    <x v="0"/>
    <x v="0"/>
    <x v="2"/>
    <n v="9"/>
    <x v="0"/>
    <n v="3"/>
    <n v="7"/>
    <x v="38"/>
    <n v="18"/>
    <n v="1"/>
  </r>
  <r>
    <x v="0"/>
    <x v="0"/>
    <x v="2"/>
    <n v="9"/>
    <x v="0"/>
    <n v="3"/>
    <n v="8"/>
    <x v="38"/>
    <n v="18"/>
    <n v="2"/>
  </r>
  <r>
    <x v="0"/>
    <x v="0"/>
    <x v="2"/>
    <n v="9"/>
    <x v="0"/>
    <n v="3"/>
    <n v="9"/>
    <x v="38"/>
    <n v="15"/>
    <n v="2"/>
  </r>
  <r>
    <x v="0"/>
    <x v="0"/>
    <x v="2"/>
    <n v="9"/>
    <x v="0"/>
    <n v="3"/>
    <n v="10"/>
    <x v="38"/>
    <m/>
    <m/>
  </r>
  <r>
    <x v="0"/>
    <x v="0"/>
    <x v="2"/>
    <n v="1"/>
    <x v="0"/>
    <n v="1"/>
    <n v="1"/>
    <x v="39"/>
    <n v="21"/>
    <n v="5"/>
  </r>
  <r>
    <x v="0"/>
    <x v="0"/>
    <x v="2"/>
    <n v="1"/>
    <x v="0"/>
    <n v="1"/>
    <n v="2"/>
    <x v="39"/>
    <n v="21"/>
    <n v="4"/>
  </r>
  <r>
    <x v="0"/>
    <x v="0"/>
    <x v="2"/>
    <n v="1"/>
    <x v="0"/>
    <n v="1"/>
    <n v="3"/>
    <x v="39"/>
    <n v="21"/>
    <n v="5"/>
  </r>
  <r>
    <x v="0"/>
    <x v="0"/>
    <x v="2"/>
    <n v="1"/>
    <x v="0"/>
    <n v="1"/>
    <n v="4"/>
    <x v="39"/>
    <n v="20"/>
    <n v="8"/>
  </r>
  <r>
    <x v="0"/>
    <x v="0"/>
    <x v="2"/>
    <n v="1"/>
    <x v="0"/>
    <n v="1"/>
    <n v="5"/>
    <x v="39"/>
    <n v="19"/>
    <n v="9"/>
  </r>
  <r>
    <x v="0"/>
    <x v="0"/>
    <x v="2"/>
    <n v="1"/>
    <x v="0"/>
    <n v="1"/>
    <n v="6"/>
    <x v="39"/>
    <m/>
    <m/>
  </r>
  <r>
    <x v="0"/>
    <x v="0"/>
    <x v="2"/>
    <n v="1"/>
    <x v="0"/>
    <n v="1"/>
    <n v="7"/>
    <x v="39"/>
    <n v="19"/>
    <n v="4"/>
  </r>
  <r>
    <x v="0"/>
    <x v="0"/>
    <x v="2"/>
    <n v="1"/>
    <x v="0"/>
    <n v="1"/>
    <n v="8"/>
    <x v="39"/>
    <n v="19"/>
    <n v="4"/>
  </r>
  <r>
    <x v="0"/>
    <x v="0"/>
    <x v="2"/>
    <n v="1"/>
    <x v="0"/>
    <n v="1"/>
    <n v="9"/>
    <x v="39"/>
    <n v="19"/>
    <n v="5"/>
  </r>
  <r>
    <x v="0"/>
    <x v="0"/>
    <x v="2"/>
    <n v="1"/>
    <x v="0"/>
    <n v="1"/>
    <n v="10"/>
    <x v="39"/>
    <n v="19"/>
    <n v="5"/>
  </r>
  <r>
    <x v="0"/>
    <x v="0"/>
    <x v="2"/>
    <n v="2"/>
    <x v="1"/>
    <n v="1"/>
    <n v="1"/>
    <x v="39"/>
    <n v="19"/>
    <n v="2"/>
  </r>
  <r>
    <x v="0"/>
    <x v="0"/>
    <x v="2"/>
    <n v="2"/>
    <x v="1"/>
    <n v="1"/>
    <n v="2"/>
    <x v="39"/>
    <n v="20"/>
    <n v="2"/>
  </r>
  <r>
    <x v="0"/>
    <x v="0"/>
    <x v="2"/>
    <n v="2"/>
    <x v="1"/>
    <n v="1"/>
    <n v="3"/>
    <x v="39"/>
    <m/>
    <m/>
  </r>
  <r>
    <x v="0"/>
    <x v="0"/>
    <x v="2"/>
    <n v="2"/>
    <x v="1"/>
    <n v="1"/>
    <n v="4"/>
    <x v="39"/>
    <n v="19"/>
    <n v="3"/>
  </r>
  <r>
    <x v="0"/>
    <x v="0"/>
    <x v="2"/>
    <n v="2"/>
    <x v="1"/>
    <n v="1"/>
    <n v="5"/>
    <x v="39"/>
    <n v="18"/>
    <n v="4"/>
  </r>
  <r>
    <x v="0"/>
    <x v="0"/>
    <x v="2"/>
    <n v="2"/>
    <x v="1"/>
    <n v="1"/>
    <n v="6"/>
    <x v="39"/>
    <n v="17"/>
    <n v="6"/>
  </r>
  <r>
    <x v="0"/>
    <x v="0"/>
    <x v="2"/>
    <n v="2"/>
    <x v="1"/>
    <n v="1"/>
    <n v="7"/>
    <x v="39"/>
    <n v="19"/>
    <n v="1"/>
  </r>
  <r>
    <x v="0"/>
    <x v="0"/>
    <x v="2"/>
    <n v="2"/>
    <x v="1"/>
    <n v="1"/>
    <n v="8"/>
    <x v="39"/>
    <n v="20"/>
    <n v="0"/>
  </r>
  <r>
    <x v="0"/>
    <x v="0"/>
    <x v="2"/>
    <n v="2"/>
    <x v="1"/>
    <n v="1"/>
    <n v="9"/>
    <x v="39"/>
    <n v="20"/>
    <n v="1"/>
  </r>
  <r>
    <x v="0"/>
    <x v="0"/>
    <x v="2"/>
    <n v="2"/>
    <x v="1"/>
    <n v="1"/>
    <n v="10"/>
    <x v="39"/>
    <n v="21"/>
    <n v="2"/>
  </r>
  <r>
    <x v="0"/>
    <x v="0"/>
    <x v="2"/>
    <n v="3"/>
    <x v="2"/>
    <n v="1"/>
    <n v="1"/>
    <x v="39"/>
    <n v="20"/>
    <n v="5"/>
  </r>
  <r>
    <x v="0"/>
    <x v="0"/>
    <x v="2"/>
    <n v="3"/>
    <x v="2"/>
    <n v="1"/>
    <n v="2"/>
    <x v="39"/>
    <n v="20"/>
    <n v="3"/>
  </r>
  <r>
    <x v="0"/>
    <x v="0"/>
    <x v="2"/>
    <n v="3"/>
    <x v="2"/>
    <n v="1"/>
    <n v="3"/>
    <x v="39"/>
    <n v="20"/>
    <n v="2"/>
  </r>
  <r>
    <x v="0"/>
    <x v="0"/>
    <x v="2"/>
    <n v="3"/>
    <x v="2"/>
    <n v="1"/>
    <n v="4"/>
    <x v="39"/>
    <n v="17"/>
    <n v="4"/>
  </r>
  <r>
    <x v="0"/>
    <x v="0"/>
    <x v="2"/>
    <n v="3"/>
    <x v="2"/>
    <n v="1"/>
    <n v="5"/>
    <x v="39"/>
    <n v="21"/>
    <n v="2"/>
  </r>
  <r>
    <x v="0"/>
    <x v="0"/>
    <x v="2"/>
    <n v="3"/>
    <x v="2"/>
    <n v="1"/>
    <n v="6"/>
    <x v="39"/>
    <n v="19"/>
    <n v="4"/>
  </r>
  <r>
    <x v="0"/>
    <x v="0"/>
    <x v="2"/>
    <n v="3"/>
    <x v="2"/>
    <n v="1"/>
    <n v="7"/>
    <x v="39"/>
    <n v="20"/>
    <n v="4"/>
  </r>
  <r>
    <x v="0"/>
    <x v="0"/>
    <x v="2"/>
    <n v="3"/>
    <x v="2"/>
    <n v="1"/>
    <n v="8"/>
    <x v="39"/>
    <n v="21"/>
    <n v="6"/>
  </r>
  <r>
    <x v="0"/>
    <x v="0"/>
    <x v="2"/>
    <n v="3"/>
    <x v="2"/>
    <n v="1"/>
    <n v="9"/>
    <x v="39"/>
    <n v="21"/>
    <n v="7"/>
  </r>
  <r>
    <x v="0"/>
    <x v="0"/>
    <x v="2"/>
    <n v="3"/>
    <x v="2"/>
    <n v="1"/>
    <n v="10"/>
    <x v="39"/>
    <n v="20"/>
    <n v="7"/>
  </r>
  <r>
    <x v="0"/>
    <x v="0"/>
    <x v="2"/>
    <n v="4"/>
    <x v="2"/>
    <n v="2"/>
    <n v="1"/>
    <x v="39"/>
    <n v="20"/>
    <n v="5"/>
  </r>
  <r>
    <x v="0"/>
    <x v="0"/>
    <x v="2"/>
    <n v="4"/>
    <x v="2"/>
    <n v="2"/>
    <n v="2"/>
    <x v="39"/>
    <n v="20"/>
    <n v="3"/>
  </r>
  <r>
    <x v="0"/>
    <x v="0"/>
    <x v="2"/>
    <n v="4"/>
    <x v="2"/>
    <n v="2"/>
    <n v="3"/>
    <x v="39"/>
    <n v="20"/>
    <n v="2"/>
  </r>
  <r>
    <x v="0"/>
    <x v="0"/>
    <x v="2"/>
    <n v="4"/>
    <x v="2"/>
    <n v="2"/>
    <n v="4"/>
    <x v="39"/>
    <n v="21"/>
    <n v="3"/>
  </r>
  <r>
    <x v="0"/>
    <x v="0"/>
    <x v="2"/>
    <n v="4"/>
    <x v="2"/>
    <n v="2"/>
    <n v="5"/>
    <x v="39"/>
    <n v="21"/>
    <n v="5"/>
  </r>
  <r>
    <x v="0"/>
    <x v="0"/>
    <x v="2"/>
    <n v="4"/>
    <x v="2"/>
    <n v="2"/>
    <n v="6"/>
    <x v="39"/>
    <n v="18"/>
    <n v="2"/>
  </r>
  <r>
    <x v="0"/>
    <x v="0"/>
    <x v="2"/>
    <n v="4"/>
    <x v="2"/>
    <n v="2"/>
    <n v="7"/>
    <x v="39"/>
    <n v="23"/>
    <n v="6"/>
  </r>
  <r>
    <x v="0"/>
    <x v="0"/>
    <x v="2"/>
    <n v="4"/>
    <x v="2"/>
    <n v="2"/>
    <n v="8"/>
    <x v="39"/>
    <n v="21"/>
    <n v="5"/>
  </r>
  <r>
    <x v="0"/>
    <x v="0"/>
    <x v="2"/>
    <n v="4"/>
    <x v="2"/>
    <n v="2"/>
    <n v="9"/>
    <x v="39"/>
    <n v="20"/>
    <n v="4"/>
  </r>
  <r>
    <x v="0"/>
    <x v="0"/>
    <x v="2"/>
    <n v="4"/>
    <x v="2"/>
    <n v="2"/>
    <n v="10"/>
    <x v="39"/>
    <n v="19"/>
    <n v="5"/>
  </r>
  <r>
    <x v="0"/>
    <x v="0"/>
    <x v="2"/>
    <n v="5"/>
    <x v="0"/>
    <n v="2"/>
    <n v="1"/>
    <x v="39"/>
    <n v="19"/>
    <n v="6"/>
  </r>
  <r>
    <x v="0"/>
    <x v="0"/>
    <x v="2"/>
    <n v="5"/>
    <x v="0"/>
    <n v="2"/>
    <n v="2"/>
    <x v="39"/>
    <n v="19"/>
    <n v="7"/>
  </r>
  <r>
    <x v="0"/>
    <x v="0"/>
    <x v="2"/>
    <n v="5"/>
    <x v="0"/>
    <n v="2"/>
    <n v="3"/>
    <x v="39"/>
    <n v="22"/>
    <n v="8"/>
  </r>
  <r>
    <x v="0"/>
    <x v="0"/>
    <x v="2"/>
    <n v="5"/>
    <x v="0"/>
    <n v="2"/>
    <n v="4"/>
    <x v="39"/>
    <n v="23"/>
    <n v="8"/>
  </r>
  <r>
    <x v="0"/>
    <x v="0"/>
    <x v="2"/>
    <n v="5"/>
    <x v="0"/>
    <n v="2"/>
    <n v="5"/>
    <x v="39"/>
    <n v="20"/>
    <n v="8"/>
  </r>
  <r>
    <x v="0"/>
    <x v="0"/>
    <x v="2"/>
    <n v="5"/>
    <x v="0"/>
    <n v="2"/>
    <n v="6"/>
    <x v="39"/>
    <n v="20"/>
    <n v="4"/>
  </r>
  <r>
    <x v="0"/>
    <x v="0"/>
    <x v="2"/>
    <n v="5"/>
    <x v="0"/>
    <n v="2"/>
    <n v="7"/>
    <x v="39"/>
    <n v="21"/>
    <n v="6"/>
  </r>
  <r>
    <x v="0"/>
    <x v="0"/>
    <x v="2"/>
    <n v="5"/>
    <x v="0"/>
    <n v="2"/>
    <n v="8"/>
    <x v="39"/>
    <n v="18"/>
    <n v="6"/>
  </r>
  <r>
    <x v="0"/>
    <x v="0"/>
    <x v="2"/>
    <n v="5"/>
    <x v="0"/>
    <n v="2"/>
    <n v="9"/>
    <x v="39"/>
    <n v="20"/>
    <n v="3"/>
  </r>
  <r>
    <x v="0"/>
    <x v="0"/>
    <x v="2"/>
    <n v="5"/>
    <x v="0"/>
    <n v="2"/>
    <n v="10"/>
    <x v="39"/>
    <n v="19"/>
    <n v="7"/>
  </r>
  <r>
    <x v="0"/>
    <x v="0"/>
    <x v="2"/>
    <n v="6"/>
    <x v="1"/>
    <n v="2"/>
    <n v="1"/>
    <x v="39"/>
    <n v="20"/>
    <n v="3"/>
  </r>
  <r>
    <x v="0"/>
    <x v="0"/>
    <x v="2"/>
    <n v="6"/>
    <x v="1"/>
    <n v="2"/>
    <n v="2"/>
    <x v="39"/>
    <n v="21"/>
    <n v="2"/>
  </r>
  <r>
    <x v="0"/>
    <x v="0"/>
    <x v="2"/>
    <n v="6"/>
    <x v="1"/>
    <n v="2"/>
    <n v="3"/>
    <x v="39"/>
    <n v="20"/>
    <n v="7"/>
  </r>
  <r>
    <x v="0"/>
    <x v="0"/>
    <x v="2"/>
    <n v="6"/>
    <x v="1"/>
    <n v="2"/>
    <n v="4"/>
    <x v="39"/>
    <n v="23"/>
    <n v="7"/>
  </r>
  <r>
    <x v="0"/>
    <x v="0"/>
    <x v="2"/>
    <n v="6"/>
    <x v="1"/>
    <n v="2"/>
    <n v="5"/>
    <x v="39"/>
    <n v="23"/>
    <n v="7"/>
  </r>
  <r>
    <x v="0"/>
    <x v="0"/>
    <x v="2"/>
    <n v="6"/>
    <x v="1"/>
    <n v="2"/>
    <n v="6"/>
    <x v="39"/>
    <n v="21"/>
    <n v="4"/>
  </r>
  <r>
    <x v="0"/>
    <x v="0"/>
    <x v="2"/>
    <n v="6"/>
    <x v="1"/>
    <n v="2"/>
    <n v="7"/>
    <x v="39"/>
    <n v="20"/>
    <n v="4"/>
  </r>
  <r>
    <x v="0"/>
    <x v="0"/>
    <x v="2"/>
    <n v="6"/>
    <x v="1"/>
    <n v="2"/>
    <n v="8"/>
    <x v="39"/>
    <n v="17"/>
    <n v="2"/>
  </r>
  <r>
    <x v="0"/>
    <x v="0"/>
    <x v="2"/>
    <n v="6"/>
    <x v="1"/>
    <n v="2"/>
    <n v="9"/>
    <x v="39"/>
    <n v="20"/>
    <n v="3"/>
  </r>
  <r>
    <x v="0"/>
    <x v="0"/>
    <x v="2"/>
    <n v="6"/>
    <x v="1"/>
    <n v="2"/>
    <n v="10"/>
    <x v="39"/>
    <n v="21"/>
    <n v="3"/>
  </r>
  <r>
    <x v="0"/>
    <x v="0"/>
    <x v="2"/>
    <n v="7"/>
    <x v="1"/>
    <n v="3"/>
    <n v="1"/>
    <x v="39"/>
    <n v="21"/>
    <n v="6"/>
  </r>
  <r>
    <x v="0"/>
    <x v="0"/>
    <x v="2"/>
    <n v="7"/>
    <x v="1"/>
    <n v="3"/>
    <n v="2"/>
    <x v="39"/>
    <n v="21"/>
    <n v="7"/>
  </r>
  <r>
    <x v="0"/>
    <x v="0"/>
    <x v="2"/>
    <n v="7"/>
    <x v="1"/>
    <n v="3"/>
    <n v="3"/>
    <x v="39"/>
    <n v="21"/>
    <n v="6"/>
  </r>
  <r>
    <x v="0"/>
    <x v="0"/>
    <x v="2"/>
    <n v="7"/>
    <x v="1"/>
    <n v="3"/>
    <n v="4"/>
    <x v="39"/>
    <n v="21"/>
    <n v="3"/>
  </r>
  <r>
    <x v="0"/>
    <x v="0"/>
    <x v="2"/>
    <n v="7"/>
    <x v="1"/>
    <n v="3"/>
    <n v="5"/>
    <x v="39"/>
    <n v="19"/>
    <n v="2"/>
  </r>
  <r>
    <x v="0"/>
    <x v="0"/>
    <x v="2"/>
    <n v="7"/>
    <x v="1"/>
    <n v="3"/>
    <n v="6"/>
    <x v="39"/>
    <n v="20"/>
    <n v="7"/>
  </r>
  <r>
    <x v="0"/>
    <x v="0"/>
    <x v="2"/>
    <n v="7"/>
    <x v="1"/>
    <n v="3"/>
    <n v="7"/>
    <x v="39"/>
    <n v="20"/>
    <n v="5"/>
  </r>
  <r>
    <x v="0"/>
    <x v="0"/>
    <x v="2"/>
    <n v="7"/>
    <x v="1"/>
    <n v="3"/>
    <n v="8"/>
    <x v="39"/>
    <n v="22"/>
    <n v="5"/>
  </r>
  <r>
    <x v="0"/>
    <x v="0"/>
    <x v="2"/>
    <n v="7"/>
    <x v="1"/>
    <n v="3"/>
    <n v="9"/>
    <x v="39"/>
    <m/>
    <m/>
  </r>
  <r>
    <x v="0"/>
    <x v="0"/>
    <x v="2"/>
    <n v="7"/>
    <x v="1"/>
    <n v="3"/>
    <n v="10"/>
    <x v="39"/>
    <n v="20"/>
    <n v="5"/>
  </r>
  <r>
    <x v="0"/>
    <x v="0"/>
    <x v="2"/>
    <n v="8"/>
    <x v="2"/>
    <n v="3"/>
    <n v="1"/>
    <x v="39"/>
    <n v="21"/>
    <n v="4"/>
  </r>
  <r>
    <x v="0"/>
    <x v="0"/>
    <x v="2"/>
    <n v="8"/>
    <x v="2"/>
    <n v="3"/>
    <n v="2"/>
    <x v="39"/>
    <n v="20"/>
    <n v="7"/>
  </r>
  <r>
    <x v="0"/>
    <x v="0"/>
    <x v="2"/>
    <n v="8"/>
    <x v="2"/>
    <n v="3"/>
    <n v="3"/>
    <x v="39"/>
    <n v="21"/>
    <n v="7"/>
  </r>
  <r>
    <x v="0"/>
    <x v="0"/>
    <x v="2"/>
    <n v="8"/>
    <x v="2"/>
    <n v="3"/>
    <n v="4"/>
    <x v="39"/>
    <n v="22"/>
    <n v="5"/>
  </r>
  <r>
    <x v="0"/>
    <x v="0"/>
    <x v="2"/>
    <n v="8"/>
    <x v="2"/>
    <n v="3"/>
    <n v="5"/>
    <x v="39"/>
    <n v="19"/>
    <n v="2"/>
  </r>
  <r>
    <x v="0"/>
    <x v="0"/>
    <x v="2"/>
    <n v="8"/>
    <x v="2"/>
    <n v="3"/>
    <n v="6"/>
    <x v="39"/>
    <n v="20"/>
    <n v="5"/>
  </r>
  <r>
    <x v="0"/>
    <x v="0"/>
    <x v="2"/>
    <n v="8"/>
    <x v="2"/>
    <n v="3"/>
    <n v="7"/>
    <x v="39"/>
    <n v="16"/>
    <n v="2"/>
  </r>
  <r>
    <x v="0"/>
    <x v="0"/>
    <x v="2"/>
    <n v="8"/>
    <x v="2"/>
    <n v="3"/>
    <n v="8"/>
    <x v="39"/>
    <n v="23"/>
    <n v="5"/>
  </r>
  <r>
    <x v="0"/>
    <x v="0"/>
    <x v="2"/>
    <n v="8"/>
    <x v="2"/>
    <n v="3"/>
    <n v="9"/>
    <x v="39"/>
    <n v="22"/>
    <n v="7"/>
  </r>
  <r>
    <x v="0"/>
    <x v="0"/>
    <x v="2"/>
    <n v="8"/>
    <x v="2"/>
    <n v="3"/>
    <n v="10"/>
    <x v="39"/>
    <n v="20"/>
    <n v="8"/>
  </r>
  <r>
    <x v="0"/>
    <x v="0"/>
    <x v="2"/>
    <n v="9"/>
    <x v="0"/>
    <n v="3"/>
    <n v="1"/>
    <x v="39"/>
    <n v="22"/>
    <n v="6"/>
  </r>
  <r>
    <x v="0"/>
    <x v="0"/>
    <x v="2"/>
    <n v="9"/>
    <x v="0"/>
    <n v="3"/>
    <n v="2"/>
    <x v="39"/>
    <n v="16"/>
    <n v="7"/>
  </r>
  <r>
    <x v="0"/>
    <x v="0"/>
    <x v="2"/>
    <n v="9"/>
    <x v="0"/>
    <n v="3"/>
    <n v="3"/>
    <x v="39"/>
    <n v="19"/>
    <n v="3"/>
  </r>
  <r>
    <x v="0"/>
    <x v="0"/>
    <x v="2"/>
    <n v="9"/>
    <x v="0"/>
    <n v="3"/>
    <n v="4"/>
    <x v="39"/>
    <n v="19"/>
    <n v="4"/>
  </r>
  <r>
    <x v="0"/>
    <x v="0"/>
    <x v="2"/>
    <n v="9"/>
    <x v="0"/>
    <n v="3"/>
    <n v="5"/>
    <x v="39"/>
    <n v="20"/>
    <n v="7"/>
  </r>
  <r>
    <x v="0"/>
    <x v="0"/>
    <x v="2"/>
    <n v="9"/>
    <x v="0"/>
    <n v="3"/>
    <n v="6"/>
    <x v="39"/>
    <n v="21"/>
    <n v="3"/>
  </r>
  <r>
    <x v="0"/>
    <x v="0"/>
    <x v="2"/>
    <n v="9"/>
    <x v="0"/>
    <n v="3"/>
    <n v="7"/>
    <x v="39"/>
    <n v="20"/>
    <n v="2"/>
  </r>
  <r>
    <x v="0"/>
    <x v="0"/>
    <x v="2"/>
    <n v="9"/>
    <x v="0"/>
    <n v="3"/>
    <n v="8"/>
    <x v="39"/>
    <n v="21"/>
    <n v="3"/>
  </r>
  <r>
    <x v="0"/>
    <x v="0"/>
    <x v="2"/>
    <n v="9"/>
    <x v="0"/>
    <n v="3"/>
    <n v="9"/>
    <x v="39"/>
    <n v="17"/>
    <n v="4"/>
  </r>
  <r>
    <x v="0"/>
    <x v="0"/>
    <x v="2"/>
    <n v="9"/>
    <x v="0"/>
    <n v="3"/>
    <n v="10"/>
    <x v="39"/>
    <m/>
    <m/>
  </r>
  <r>
    <x v="0"/>
    <x v="0"/>
    <x v="2"/>
    <n v="1"/>
    <x v="0"/>
    <n v="1"/>
    <n v="1"/>
    <x v="40"/>
    <n v="21"/>
    <n v="13"/>
  </r>
  <r>
    <x v="0"/>
    <x v="0"/>
    <x v="2"/>
    <n v="1"/>
    <x v="0"/>
    <n v="1"/>
    <n v="2"/>
    <x v="40"/>
    <n v="21"/>
    <n v="12"/>
  </r>
  <r>
    <x v="0"/>
    <x v="0"/>
    <x v="2"/>
    <n v="1"/>
    <x v="0"/>
    <n v="1"/>
    <n v="3"/>
    <x v="40"/>
    <n v="23"/>
    <n v="11"/>
  </r>
  <r>
    <x v="0"/>
    <x v="0"/>
    <x v="2"/>
    <n v="1"/>
    <x v="0"/>
    <n v="1"/>
    <n v="4"/>
    <x v="40"/>
    <n v="20"/>
    <n v="11"/>
  </r>
  <r>
    <x v="0"/>
    <x v="0"/>
    <x v="2"/>
    <n v="1"/>
    <x v="0"/>
    <n v="1"/>
    <n v="5"/>
    <x v="40"/>
    <n v="19"/>
    <n v="10"/>
  </r>
  <r>
    <x v="0"/>
    <x v="0"/>
    <x v="2"/>
    <n v="1"/>
    <x v="0"/>
    <n v="1"/>
    <n v="6"/>
    <x v="40"/>
    <m/>
    <m/>
  </r>
  <r>
    <x v="0"/>
    <x v="0"/>
    <x v="2"/>
    <n v="1"/>
    <x v="0"/>
    <n v="1"/>
    <n v="7"/>
    <x v="40"/>
    <n v="20"/>
    <n v="9"/>
  </r>
  <r>
    <x v="0"/>
    <x v="0"/>
    <x v="2"/>
    <n v="1"/>
    <x v="0"/>
    <n v="1"/>
    <n v="8"/>
    <x v="40"/>
    <n v="23"/>
    <n v="11"/>
  </r>
  <r>
    <x v="0"/>
    <x v="0"/>
    <x v="2"/>
    <n v="1"/>
    <x v="0"/>
    <n v="1"/>
    <n v="9"/>
    <x v="40"/>
    <n v="20"/>
    <n v="12"/>
  </r>
  <r>
    <x v="0"/>
    <x v="0"/>
    <x v="2"/>
    <n v="1"/>
    <x v="0"/>
    <n v="1"/>
    <n v="10"/>
    <x v="40"/>
    <n v="20"/>
    <n v="11"/>
  </r>
  <r>
    <x v="0"/>
    <x v="0"/>
    <x v="2"/>
    <n v="2"/>
    <x v="1"/>
    <n v="1"/>
    <n v="1"/>
    <x v="40"/>
    <n v="24"/>
    <n v="10"/>
  </r>
  <r>
    <x v="0"/>
    <x v="0"/>
    <x v="2"/>
    <n v="2"/>
    <x v="1"/>
    <n v="1"/>
    <n v="2"/>
    <x v="40"/>
    <n v="24"/>
    <n v="10"/>
  </r>
  <r>
    <x v="0"/>
    <x v="0"/>
    <x v="2"/>
    <n v="2"/>
    <x v="1"/>
    <n v="1"/>
    <n v="3"/>
    <x v="40"/>
    <m/>
    <m/>
  </r>
  <r>
    <x v="0"/>
    <x v="0"/>
    <x v="2"/>
    <n v="2"/>
    <x v="1"/>
    <n v="1"/>
    <n v="4"/>
    <x v="40"/>
    <n v="23"/>
    <n v="10"/>
  </r>
  <r>
    <x v="0"/>
    <x v="0"/>
    <x v="2"/>
    <n v="2"/>
    <x v="1"/>
    <n v="1"/>
    <n v="5"/>
    <x v="40"/>
    <n v="22"/>
    <n v="11"/>
  </r>
  <r>
    <x v="0"/>
    <x v="0"/>
    <x v="2"/>
    <n v="2"/>
    <x v="1"/>
    <n v="1"/>
    <n v="6"/>
    <x v="40"/>
    <n v="19"/>
    <n v="7"/>
  </r>
  <r>
    <x v="0"/>
    <x v="0"/>
    <x v="2"/>
    <n v="2"/>
    <x v="1"/>
    <n v="1"/>
    <n v="7"/>
    <x v="40"/>
    <n v="23"/>
    <n v="8"/>
  </r>
  <r>
    <x v="0"/>
    <x v="0"/>
    <x v="2"/>
    <n v="2"/>
    <x v="1"/>
    <n v="1"/>
    <n v="8"/>
    <x v="40"/>
    <n v="23"/>
    <n v="9"/>
  </r>
  <r>
    <x v="0"/>
    <x v="0"/>
    <x v="2"/>
    <n v="2"/>
    <x v="1"/>
    <n v="1"/>
    <n v="9"/>
    <x v="40"/>
    <n v="24"/>
    <n v="8"/>
  </r>
  <r>
    <x v="0"/>
    <x v="0"/>
    <x v="2"/>
    <n v="2"/>
    <x v="1"/>
    <n v="1"/>
    <n v="10"/>
    <x v="40"/>
    <n v="23"/>
    <n v="11"/>
  </r>
  <r>
    <x v="0"/>
    <x v="0"/>
    <x v="2"/>
    <n v="3"/>
    <x v="2"/>
    <n v="1"/>
    <n v="1"/>
    <x v="40"/>
    <n v="24"/>
    <n v="11"/>
  </r>
  <r>
    <x v="0"/>
    <x v="0"/>
    <x v="2"/>
    <n v="3"/>
    <x v="2"/>
    <n v="1"/>
    <n v="2"/>
    <x v="40"/>
    <n v="24"/>
    <n v="11"/>
  </r>
  <r>
    <x v="0"/>
    <x v="0"/>
    <x v="2"/>
    <n v="3"/>
    <x v="2"/>
    <n v="1"/>
    <n v="3"/>
    <x v="40"/>
    <m/>
    <m/>
  </r>
  <r>
    <x v="0"/>
    <x v="0"/>
    <x v="2"/>
    <n v="3"/>
    <x v="2"/>
    <n v="1"/>
    <n v="4"/>
    <x v="40"/>
    <n v="23"/>
    <n v="11"/>
  </r>
  <r>
    <x v="0"/>
    <x v="0"/>
    <x v="2"/>
    <n v="3"/>
    <x v="2"/>
    <n v="1"/>
    <n v="5"/>
    <x v="40"/>
    <n v="25"/>
    <n v="11"/>
  </r>
  <r>
    <x v="0"/>
    <x v="0"/>
    <x v="2"/>
    <n v="3"/>
    <x v="2"/>
    <n v="1"/>
    <n v="6"/>
    <x v="40"/>
    <n v="23"/>
    <n v="8"/>
  </r>
  <r>
    <x v="0"/>
    <x v="0"/>
    <x v="2"/>
    <n v="3"/>
    <x v="2"/>
    <n v="1"/>
    <n v="7"/>
    <x v="40"/>
    <n v="23"/>
    <n v="8"/>
  </r>
  <r>
    <x v="0"/>
    <x v="0"/>
    <x v="2"/>
    <n v="3"/>
    <x v="2"/>
    <n v="1"/>
    <n v="8"/>
    <x v="40"/>
    <m/>
    <m/>
  </r>
  <r>
    <x v="0"/>
    <x v="0"/>
    <x v="2"/>
    <n v="3"/>
    <x v="2"/>
    <n v="1"/>
    <n v="9"/>
    <x v="40"/>
    <n v="23"/>
    <n v="8"/>
  </r>
  <r>
    <x v="0"/>
    <x v="0"/>
    <x v="2"/>
    <n v="3"/>
    <x v="2"/>
    <n v="1"/>
    <n v="10"/>
    <x v="40"/>
    <n v="21"/>
    <n v="7"/>
  </r>
  <r>
    <x v="0"/>
    <x v="0"/>
    <x v="2"/>
    <n v="4"/>
    <x v="2"/>
    <n v="2"/>
    <n v="1"/>
    <x v="40"/>
    <n v="22"/>
    <n v="11"/>
  </r>
  <r>
    <x v="0"/>
    <x v="0"/>
    <x v="2"/>
    <n v="4"/>
    <x v="2"/>
    <n v="2"/>
    <n v="2"/>
    <x v="40"/>
    <n v="21"/>
    <n v="8"/>
  </r>
  <r>
    <x v="0"/>
    <x v="0"/>
    <x v="2"/>
    <n v="4"/>
    <x v="2"/>
    <n v="2"/>
    <n v="3"/>
    <x v="40"/>
    <n v="23"/>
    <n v="9"/>
  </r>
  <r>
    <x v="0"/>
    <x v="0"/>
    <x v="2"/>
    <n v="4"/>
    <x v="2"/>
    <n v="2"/>
    <n v="4"/>
    <x v="40"/>
    <n v="22"/>
    <n v="11"/>
  </r>
  <r>
    <x v="0"/>
    <x v="0"/>
    <x v="2"/>
    <n v="4"/>
    <x v="2"/>
    <n v="2"/>
    <n v="5"/>
    <x v="40"/>
    <n v="26"/>
    <n v="11"/>
  </r>
  <r>
    <x v="0"/>
    <x v="0"/>
    <x v="2"/>
    <n v="4"/>
    <x v="2"/>
    <n v="2"/>
    <n v="6"/>
    <x v="40"/>
    <n v="20"/>
    <n v="9"/>
  </r>
  <r>
    <x v="0"/>
    <x v="0"/>
    <x v="2"/>
    <n v="4"/>
    <x v="2"/>
    <n v="2"/>
    <n v="7"/>
    <x v="40"/>
    <n v="25"/>
    <n v="11"/>
  </r>
  <r>
    <x v="0"/>
    <x v="0"/>
    <x v="2"/>
    <n v="4"/>
    <x v="2"/>
    <n v="2"/>
    <n v="8"/>
    <x v="40"/>
    <n v="26"/>
    <n v="11"/>
  </r>
  <r>
    <x v="0"/>
    <x v="0"/>
    <x v="2"/>
    <n v="4"/>
    <x v="2"/>
    <n v="2"/>
    <n v="9"/>
    <x v="40"/>
    <n v="22"/>
    <n v="11"/>
  </r>
  <r>
    <x v="0"/>
    <x v="0"/>
    <x v="2"/>
    <n v="4"/>
    <x v="2"/>
    <n v="2"/>
    <n v="10"/>
    <x v="40"/>
    <n v="21"/>
    <n v="11"/>
  </r>
  <r>
    <x v="0"/>
    <x v="0"/>
    <x v="2"/>
    <n v="5"/>
    <x v="0"/>
    <n v="2"/>
    <n v="1"/>
    <x v="40"/>
    <n v="19"/>
    <n v="13"/>
  </r>
  <r>
    <x v="0"/>
    <x v="0"/>
    <x v="2"/>
    <n v="5"/>
    <x v="0"/>
    <n v="2"/>
    <n v="2"/>
    <x v="40"/>
    <n v="20"/>
    <n v="10"/>
  </r>
  <r>
    <x v="0"/>
    <x v="0"/>
    <x v="2"/>
    <n v="5"/>
    <x v="0"/>
    <n v="2"/>
    <n v="3"/>
    <x v="40"/>
    <n v="26"/>
    <n v="11"/>
  </r>
  <r>
    <x v="0"/>
    <x v="0"/>
    <x v="2"/>
    <n v="5"/>
    <x v="0"/>
    <n v="2"/>
    <n v="4"/>
    <x v="40"/>
    <n v="25"/>
    <n v="13"/>
  </r>
  <r>
    <x v="0"/>
    <x v="0"/>
    <x v="2"/>
    <n v="5"/>
    <x v="0"/>
    <n v="2"/>
    <n v="5"/>
    <x v="40"/>
    <n v="22"/>
    <n v="11"/>
  </r>
  <r>
    <x v="0"/>
    <x v="0"/>
    <x v="2"/>
    <n v="5"/>
    <x v="0"/>
    <n v="2"/>
    <n v="6"/>
    <x v="40"/>
    <n v="24"/>
    <n v="10"/>
  </r>
  <r>
    <x v="0"/>
    <x v="0"/>
    <x v="2"/>
    <n v="5"/>
    <x v="0"/>
    <n v="2"/>
    <n v="7"/>
    <x v="40"/>
    <n v="24"/>
    <n v="9"/>
  </r>
  <r>
    <x v="0"/>
    <x v="0"/>
    <x v="2"/>
    <n v="5"/>
    <x v="0"/>
    <n v="2"/>
    <n v="8"/>
    <x v="40"/>
    <n v="20"/>
    <n v="10"/>
  </r>
  <r>
    <x v="0"/>
    <x v="0"/>
    <x v="2"/>
    <n v="5"/>
    <x v="0"/>
    <n v="2"/>
    <n v="9"/>
    <x v="40"/>
    <n v="25"/>
    <n v="10"/>
  </r>
  <r>
    <x v="0"/>
    <x v="0"/>
    <x v="2"/>
    <n v="5"/>
    <x v="0"/>
    <n v="2"/>
    <n v="10"/>
    <x v="40"/>
    <n v="20"/>
    <n v="11"/>
  </r>
  <r>
    <x v="0"/>
    <x v="0"/>
    <x v="2"/>
    <n v="6"/>
    <x v="1"/>
    <n v="2"/>
    <n v="1"/>
    <x v="40"/>
    <n v="23"/>
    <n v="7"/>
  </r>
  <r>
    <x v="0"/>
    <x v="0"/>
    <x v="2"/>
    <n v="6"/>
    <x v="1"/>
    <n v="2"/>
    <n v="2"/>
    <x v="40"/>
    <n v="22"/>
    <n v="10"/>
  </r>
  <r>
    <x v="0"/>
    <x v="0"/>
    <x v="2"/>
    <n v="6"/>
    <x v="1"/>
    <n v="2"/>
    <n v="3"/>
    <x v="40"/>
    <n v="23"/>
    <n v="10"/>
  </r>
  <r>
    <x v="0"/>
    <x v="0"/>
    <x v="2"/>
    <n v="6"/>
    <x v="1"/>
    <n v="2"/>
    <n v="4"/>
    <x v="40"/>
    <n v="26"/>
    <n v="11"/>
  </r>
  <r>
    <x v="0"/>
    <x v="0"/>
    <x v="2"/>
    <n v="6"/>
    <x v="1"/>
    <n v="2"/>
    <n v="5"/>
    <x v="40"/>
    <n v="25"/>
    <n v="11"/>
  </r>
  <r>
    <x v="0"/>
    <x v="0"/>
    <x v="2"/>
    <n v="6"/>
    <x v="1"/>
    <n v="2"/>
    <n v="6"/>
    <x v="40"/>
    <n v="24"/>
    <n v="9"/>
  </r>
  <r>
    <x v="0"/>
    <x v="0"/>
    <x v="2"/>
    <n v="6"/>
    <x v="1"/>
    <n v="2"/>
    <n v="7"/>
    <x v="40"/>
    <n v="24"/>
    <n v="9"/>
  </r>
  <r>
    <x v="0"/>
    <x v="0"/>
    <x v="2"/>
    <n v="6"/>
    <x v="1"/>
    <n v="2"/>
    <n v="8"/>
    <x v="40"/>
    <n v="22"/>
    <n v="9"/>
  </r>
  <r>
    <x v="0"/>
    <x v="0"/>
    <x v="2"/>
    <n v="6"/>
    <x v="1"/>
    <n v="2"/>
    <n v="9"/>
    <x v="40"/>
    <n v="24"/>
    <n v="10"/>
  </r>
  <r>
    <x v="0"/>
    <x v="0"/>
    <x v="2"/>
    <n v="6"/>
    <x v="1"/>
    <n v="2"/>
    <n v="10"/>
    <x v="40"/>
    <n v="25"/>
    <n v="11"/>
  </r>
  <r>
    <x v="0"/>
    <x v="0"/>
    <x v="2"/>
    <n v="7"/>
    <x v="1"/>
    <n v="3"/>
    <n v="1"/>
    <x v="40"/>
    <n v="24"/>
    <n v="11"/>
  </r>
  <r>
    <x v="0"/>
    <x v="0"/>
    <x v="2"/>
    <n v="7"/>
    <x v="1"/>
    <n v="3"/>
    <n v="2"/>
    <x v="40"/>
    <n v="24"/>
    <n v="11"/>
  </r>
  <r>
    <x v="0"/>
    <x v="0"/>
    <x v="2"/>
    <n v="7"/>
    <x v="1"/>
    <n v="3"/>
    <n v="3"/>
    <x v="40"/>
    <n v="25"/>
    <n v="11"/>
  </r>
  <r>
    <x v="0"/>
    <x v="0"/>
    <x v="2"/>
    <n v="7"/>
    <x v="1"/>
    <n v="3"/>
    <n v="4"/>
    <x v="40"/>
    <n v="24"/>
    <n v="9"/>
  </r>
  <r>
    <x v="0"/>
    <x v="0"/>
    <x v="2"/>
    <n v="7"/>
    <x v="1"/>
    <n v="3"/>
    <n v="5"/>
    <x v="40"/>
    <n v="27"/>
    <n v="8"/>
  </r>
  <r>
    <x v="0"/>
    <x v="0"/>
    <x v="2"/>
    <n v="7"/>
    <x v="1"/>
    <n v="3"/>
    <n v="6"/>
    <x v="40"/>
    <n v="20"/>
    <n v="11"/>
  </r>
  <r>
    <x v="0"/>
    <x v="0"/>
    <x v="2"/>
    <n v="7"/>
    <x v="1"/>
    <n v="3"/>
    <n v="7"/>
    <x v="40"/>
    <n v="23"/>
    <n v="7"/>
  </r>
  <r>
    <x v="0"/>
    <x v="0"/>
    <x v="2"/>
    <n v="7"/>
    <x v="1"/>
    <n v="3"/>
    <n v="8"/>
    <x v="40"/>
    <n v="25"/>
    <n v="11"/>
  </r>
  <r>
    <x v="0"/>
    <x v="0"/>
    <x v="2"/>
    <n v="7"/>
    <x v="1"/>
    <n v="3"/>
    <n v="9"/>
    <x v="40"/>
    <m/>
    <m/>
  </r>
  <r>
    <x v="0"/>
    <x v="0"/>
    <x v="2"/>
    <n v="7"/>
    <x v="1"/>
    <n v="3"/>
    <n v="10"/>
    <x v="40"/>
    <n v="22"/>
    <n v="10"/>
  </r>
  <r>
    <x v="0"/>
    <x v="0"/>
    <x v="2"/>
    <n v="8"/>
    <x v="2"/>
    <n v="3"/>
    <n v="1"/>
    <x v="40"/>
    <n v="24"/>
    <n v="11"/>
  </r>
  <r>
    <x v="0"/>
    <x v="0"/>
    <x v="2"/>
    <n v="8"/>
    <x v="2"/>
    <n v="3"/>
    <n v="2"/>
    <x v="40"/>
    <n v="22"/>
    <n v="11"/>
  </r>
  <r>
    <x v="0"/>
    <x v="0"/>
    <x v="2"/>
    <n v="8"/>
    <x v="2"/>
    <n v="3"/>
    <n v="3"/>
    <x v="40"/>
    <n v="24"/>
    <n v="12"/>
  </r>
  <r>
    <x v="0"/>
    <x v="0"/>
    <x v="2"/>
    <n v="8"/>
    <x v="2"/>
    <n v="3"/>
    <n v="4"/>
    <x v="40"/>
    <n v="25"/>
    <n v="12"/>
  </r>
  <r>
    <x v="0"/>
    <x v="0"/>
    <x v="2"/>
    <n v="8"/>
    <x v="2"/>
    <n v="3"/>
    <n v="5"/>
    <x v="40"/>
    <n v="21"/>
    <n v="9"/>
  </r>
  <r>
    <x v="0"/>
    <x v="0"/>
    <x v="2"/>
    <n v="8"/>
    <x v="2"/>
    <n v="3"/>
    <n v="6"/>
    <x v="40"/>
    <n v="20"/>
    <n v="8"/>
  </r>
  <r>
    <x v="0"/>
    <x v="0"/>
    <x v="2"/>
    <n v="8"/>
    <x v="2"/>
    <n v="3"/>
    <n v="7"/>
    <x v="40"/>
    <m/>
    <m/>
  </r>
  <r>
    <x v="0"/>
    <x v="0"/>
    <x v="2"/>
    <n v="8"/>
    <x v="2"/>
    <n v="3"/>
    <n v="8"/>
    <x v="40"/>
    <n v="25"/>
    <n v="10"/>
  </r>
  <r>
    <x v="0"/>
    <x v="0"/>
    <x v="2"/>
    <n v="8"/>
    <x v="2"/>
    <n v="3"/>
    <n v="9"/>
    <x v="40"/>
    <n v="25"/>
    <n v="10"/>
  </r>
  <r>
    <x v="0"/>
    <x v="0"/>
    <x v="2"/>
    <n v="8"/>
    <x v="2"/>
    <n v="3"/>
    <n v="10"/>
    <x v="40"/>
    <n v="22"/>
    <n v="7"/>
  </r>
  <r>
    <x v="0"/>
    <x v="0"/>
    <x v="2"/>
    <n v="9"/>
    <x v="0"/>
    <n v="3"/>
    <n v="1"/>
    <x v="40"/>
    <n v="25"/>
    <n v="11"/>
  </r>
  <r>
    <x v="0"/>
    <x v="0"/>
    <x v="2"/>
    <n v="9"/>
    <x v="0"/>
    <n v="3"/>
    <n v="2"/>
    <x v="40"/>
    <n v="17"/>
    <n v="9"/>
  </r>
  <r>
    <x v="0"/>
    <x v="0"/>
    <x v="2"/>
    <n v="9"/>
    <x v="0"/>
    <n v="3"/>
    <n v="3"/>
    <x v="40"/>
    <n v="21"/>
    <n v="9"/>
  </r>
  <r>
    <x v="0"/>
    <x v="0"/>
    <x v="2"/>
    <n v="9"/>
    <x v="0"/>
    <n v="3"/>
    <n v="4"/>
    <x v="40"/>
    <n v="21"/>
    <n v="11"/>
  </r>
  <r>
    <x v="0"/>
    <x v="0"/>
    <x v="2"/>
    <n v="9"/>
    <x v="0"/>
    <n v="3"/>
    <n v="5"/>
    <x v="40"/>
    <n v="21"/>
    <n v="11"/>
  </r>
  <r>
    <x v="0"/>
    <x v="0"/>
    <x v="2"/>
    <n v="9"/>
    <x v="0"/>
    <n v="3"/>
    <n v="6"/>
    <x v="40"/>
    <n v="22"/>
    <n v="9"/>
  </r>
  <r>
    <x v="0"/>
    <x v="0"/>
    <x v="2"/>
    <n v="9"/>
    <x v="0"/>
    <n v="3"/>
    <n v="7"/>
    <x v="40"/>
    <n v="21"/>
    <n v="9"/>
  </r>
  <r>
    <x v="0"/>
    <x v="0"/>
    <x v="2"/>
    <n v="9"/>
    <x v="0"/>
    <n v="3"/>
    <n v="8"/>
    <x v="40"/>
    <n v="22"/>
    <n v="6"/>
  </r>
  <r>
    <x v="0"/>
    <x v="0"/>
    <x v="2"/>
    <n v="9"/>
    <x v="0"/>
    <n v="3"/>
    <n v="9"/>
    <x v="40"/>
    <n v="18"/>
    <n v="7"/>
  </r>
  <r>
    <x v="0"/>
    <x v="0"/>
    <x v="2"/>
    <n v="9"/>
    <x v="0"/>
    <n v="3"/>
    <n v="10"/>
    <x v="40"/>
    <m/>
    <m/>
  </r>
  <r>
    <x v="0"/>
    <x v="0"/>
    <x v="2"/>
    <n v="1"/>
    <x v="0"/>
    <n v="1"/>
    <n v="1"/>
    <x v="41"/>
    <n v="19"/>
    <n v="18"/>
  </r>
  <r>
    <x v="0"/>
    <x v="0"/>
    <x v="2"/>
    <n v="1"/>
    <x v="0"/>
    <n v="1"/>
    <n v="2"/>
    <x v="41"/>
    <n v="21"/>
    <n v="18"/>
  </r>
  <r>
    <x v="0"/>
    <x v="0"/>
    <x v="2"/>
    <n v="1"/>
    <x v="0"/>
    <n v="1"/>
    <n v="3"/>
    <x v="41"/>
    <n v="23"/>
    <n v="18"/>
  </r>
  <r>
    <x v="0"/>
    <x v="0"/>
    <x v="2"/>
    <n v="1"/>
    <x v="0"/>
    <n v="1"/>
    <n v="4"/>
    <x v="41"/>
    <n v="20"/>
    <n v="20"/>
  </r>
  <r>
    <x v="0"/>
    <x v="0"/>
    <x v="2"/>
    <n v="1"/>
    <x v="0"/>
    <n v="1"/>
    <n v="5"/>
    <x v="41"/>
    <n v="19"/>
    <n v="17"/>
  </r>
  <r>
    <x v="0"/>
    <x v="0"/>
    <x v="2"/>
    <n v="1"/>
    <x v="0"/>
    <n v="1"/>
    <n v="6"/>
    <x v="41"/>
    <m/>
    <m/>
  </r>
  <r>
    <x v="0"/>
    <x v="0"/>
    <x v="2"/>
    <n v="1"/>
    <x v="0"/>
    <n v="1"/>
    <n v="7"/>
    <x v="41"/>
    <n v="19"/>
    <n v="13"/>
  </r>
  <r>
    <x v="0"/>
    <x v="0"/>
    <x v="2"/>
    <n v="1"/>
    <x v="0"/>
    <n v="1"/>
    <n v="8"/>
    <x v="41"/>
    <n v="18"/>
    <n v="15"/>
  </r>
  <r>
    <x v="0"/>
    <x v="0"/>
    <x v="2"/>
    <n v="1"/>
    <x v="0"/>
    <n v="1"/>
    <n v="9"/>
    <x v="41"/>
    <n v="20"/>
    <n v="15"/>
  </r>
  <r>
    <x v="0"/>
    <x v="0"/>
    <x v="2"/>
    <n v="1"/>
    <x v="0"/>
    <n v="1"/>
    <n v="10"/>
    <x v="41"/>
    <n v="19"/>
    <n v="15"/>
  </r>
  <r>
    <x v="0"/>
    <x v="0"/>
    <x v="2"/>
    <n v="2"/>
    <x v="1"/>
    <n v="1"/>
    <n v="1"/>
    <x v="41"/>
    <n v="25"/>
    <n v="16"/>
  </r>
  <r>
    <x v="0"/>
    <x v="0"/>
    <x v="2"/>
    <n v="2"/>
    <x v="1"/>
    <n v="1"/>
    <n v="2"/>
    <x v="41"/>
    <n v="25"/>
    <n v="17"/>
  </r>
  <r>
    <x v="0"/>
    <x v="0"/>
    <x v="2"/>
    <n v="2"/>
    <x v="1"/>
    <n v="1"/>
    <n v="3"/>
    <x v="41"/>
    <m/>
    <m/>
  </r>
  <r>
    <x v="0"/>
    <x v="0"/>
    <x v="2"/>
    <n v="2"/>
    <x v="1"/>
    <n v="1"/>
    <n v="4"/>
    <x v="41"/>
    <n v="24"/>
    <n v="16"/>
  </r>
  <r>
    <x v="0"/>
    <x v="0"/>
    <x v="2"/>
    <n v="2"/>
    <x v="1"/>
    <n v="1"/>
    <n v="5"/>
    <x v="41"/>
    <n v="22"/>
    <n v="17"/>
  </r>
  <r>
    <x v="0"/>
    <x v="0"/>
    <x v="2"/>
    <n v="2"/>
    <x v="1"/>
    <n v="1"/>
    <n v="6"/>
    <x v="41"/>
    <n v="18"/>
    <n v="11"/>
  </r>
  <r>
    <x v="0"/>
    <x v="0"/>
    <x v="2"/>
    <n v="2"/>
    <x v="1"/>
    <n v="1"/>
    <n v="7"/>
    <x v="41"/>
    <n v="21"/>
    <n v="14"/>
  </r>
  <r>
    <x v="0"/>
    <x v="0"/>
    <x v="2"/>
    <n v="2"/>
    <x v="1"/>
    <n v="1"/>
    <n v="8"/>
    <x v="41"/>
    <n v="27"/>
    <n v="15"/>
  </r>
  <r>
    <x v="0"/>
    <x v="0"/>
    <x v="2"/>
    <n v="2"/>
    <x v="1"/>
    <n v="1"/>
    <n v="9"/>
    <x v="41"/>
    <n v="26"/>
    <n v="15"/>
  </r>
  <r>
    <x v="0"/>
    <x v="0"/>
    <x v="2"/>
    <n v="2"/>
    <x v="1"/>
    <n v="1"/>
    <n v="10"/>
    <x v="41"/>
    <n v="26"/>
    <n v="15"/>
  </r>
  <r>
    <x v="0"/>
    <x v="0"/>
    <x v="2"/>
    <n v="3"/>
    <x v="2"/>
    <n v="1"/>
    <n v="1"/>
    <x v="41"/>
    <n v="25"/>
    <n v="18"/>
  </r>
  <r>
    <x v="0"/>
    <x v="0"/>
    <x v="2"/>
    <n v="3"/>
    <x v="2"/>
    <n v="1"/>
    <n v="2"/>
    <x v="41"/>
    <m/>
    <m/>
  </r>
  <r>
    <x v="0"/>
    <x v="0"/>
    <x v="2"/>
    <n v="3"/>
    <x v="2"/>
    <n v="1"/>
    <n v="3"/>
    <x v="41"/>
    <m/>
    <m/>
  </r>
  <r>
    <x v="0"/>
    <x v="0"/>
    <x v="2"/>
    <n v="3"/>
    <x v="2"/>
    <n v="1"/>
    <n v="4"/>
    <x v="41"/>
    <n v="23"/>
    <n v="18"/>
  </r>
  <r>
    <x v="0"/>
    <x v="0"/>
    <x v="2"/>
    <n v="3"/>
    <x v="2"/>
    <n v="1"/>
    <n v="5"/>
    <x v="41"/>
    <n v="25"/>
    <n v="18"/>
  </r>
  <r>
    <x v="0"/>
    <x v="0"/>
    <x v="2"/>
    <n v="3"/>
    <x v="2"/>
    <n v="1"/>
    <n v="6"/>
    <x v="41"/>
    <n v="23"/>
    <n v="13"/>
  </r>
  <r>
    <x v="0"/>
    <x v="0"/>
    <x v="2"/>
    <n v="3"/>
    <x v="2"/>
    <n v="1"/>
    <n v="7"/>
    <x v="41"/>
    <n v="25"/>
    <n v="14"/>
  </r>
  <r>
    <x v="0"/>
    <x v="0"/>
    <x v="2"/>
    <n v="3"/>
    <x v="2"/>
    <n v="1"/>
    <n v="8"/>
    <x v="41"/>
    <m/>
    <m/>
  </r>
  <r>
    <x v="0"/>
    <x v="0"/>
    <x v="2"/>
    <n v="3"/>
    <x v="2"/>
    <n v="1"/>
    <n v="9"/>
    <x v="41"/>
    <n v="23"/>
    <n v="15"/>
  </r>
  <r>
    <x v="0"/>
    <x v="0"/>
    <x v="2"/>
    <n v="3"/>
    <x v="2"/>
    <n v="1"/>
    <n v="10"/>
    <x v="41"/>
    <n v="20"/>
    <n v="14"/>
  </r>
  <r>
    <x v="0"/>
    <x v="0"/>
    <x v="2"/>
    <n v="4"/>
    <x v="2"/>
    <n v="2"/>
    <n v="1"/>
    <x v="41"/>
    <n v="21"/>
    <n v="19"/>
  </r>
  <r>
    <x v="0"/>
    <x v="0"/>
    <x v="2"/>
    <n v="4"/>
    <x v="2"/>
    <n v="2"/>
    <n v="2"/>
    <x v="41"/>
    <n v="20"/>
    <n v="18"/>
  </r>
  <r>
    <x v="0"/>
    <x v="0"/>
    <x v="2"/>
    <n v="4"/>
    <x v="2"/>
    <n v="2"/>
    <n v="3"/>
    <x v="41"/>
    <n v="23"/>
    <n v="15"/>
  </r>
  <r>
    <x v="0"/>
    <x v="0"/>
    <x v="2"/>
    <n v="4"/>
    <x v="2"/>
    <n v="2"/>
    <n v="4"/>
    <x v="41"/>
    <n v="22"/>
    <n v="16"/>
  </r>
  <r>
    <x v="0"/>
    <x v="0"/>
    <x v="2"/>
    <n v="4"/>
    <x v="2"/>
    <n v="2"/>
    <n v="5"/>
    <x v="41"/>
    <n v="27"/>
    <n v="16"/>
  </r>
  <r>
    <x v="0"/>
    <x v="0"/>
    <x v="2"/>
    <n v="4"/>
    <x v="2"/>
    <n v="2"/>
    <n v="6"/>
    <x v="41"/>
    <n v="20"/>
    <n v="12"/>
  </r>
  <r>
    <x v="0"/>
    <x v="0"/>
    <x v="2"/>
    <n v="4"/>
    <x v="2"/>
    <n v="2"/>
    <n v="7"/>
    <x v="41"/>
    <n v="25"/>
    <n v="15"/>
  </r>
  <r>
    <x v="0"/>
    <x v="0"/>
    <x v="2"/>
    <n v="4"/>
    <x v="2"/>
    <n v="2"/>
    <n v="8"/>
    <x v="41"/>
    <n v="27"/>
    <n v="16"/>
  </r>
  <r>
    <x v="0"/>
    <x v="0"/>
    <x v="2"/>
    <n v="4"/>
    <x v="2"/>
    <n v="2"/>
    <n v="9"/>
    <x v="41"/>
    <n v="23"/>
    <n v="12"/>
  </r>
  <r>
    <x v="0"/>
    <x v="0"/>
    <x v="2"/>
    <n v="4"/>
    <x v="2"/>
    <n v="2"/>
    <n v="10"/>
    <x v="41"/>
    <n v="20"/>
    <n v="18"/>
  </r>
  <r>
    <x v="0"/>
    <x v="0"/>
    <x v="2"/>
    <n v="5"/>
    <x v="0"/>
    <n v="2"/>
    <n v="1"/>
    <x v="41"/>
    <n v="18"/>
    <n v="18"/>
  </r>
  <r>
    <x v="0"/>
    <x v="0"/>
    <x v="2"/>
    <n v="5"/>
    <x v="0"/>
    <n v="2"/>
    <n v="2"/>
    <x v="41"/>
    <n v="19"/>
    <n v="15"/>
  </r>
  <r>
    <x v="0"/>
    <x v="0"/>
    <x v="2"/>
    <n v="5"/>
    <x v="0"/>
    <n v="2"/>
    <n v="3"/>
    <x v="41"/>
    <n v="22"/>
    <n v="20"/>
  </r>
  <r>
    <x v="0"/>
    <x v="0"/>
    <x v="2"/>
    <n v="5"/>
    <x v="0"/>
    <n v="2"/>
    <n v="4"/>
    <x v="41"/>
    <n v="26"/>
    <n v="20"/>
  </r>
  <r>
    <x v="0"/>
    <x v="0"/>
    <x v="2"/>
    <n v="5"/>
    <x v="0"/>
    <n v="2"/>
    <n v="5"/>
    <x v="41"/>
    <n v="22"/>
    <n v="17"/>
  </r>
  <r>
    <x v="0"/>
    <x v="0"/>
    <x v="2"/>
    <n v="5"/>
    <x v="0"/>
    <n v="2"/>
    <n v="6"/>
    <x v="41"/>
    <n v="25"/>
    <n v="14"/>
  </r>
  <r>
    <x v="0"/>
    <x v="0"/>
    <x v="2"/>
    <n v="5"/>
    <x v="0"/>
    <n v="2"/>
    <n v="7"/>
    <x v="41"/>
    <n v="26"/>
    <n v="16"/>
  </r>
  <r>
    <x v="0"/>
    <x v="0"/>
    <x v="2"/>
    <n v="5"/>
    <x v="0"/>
    <n v="2"/>
    <n v="8"/>
    <x v="41"/>
    <n v="21"/>
    <n v="14"/>
  </r>
  <r>
    <x v="0"/>
    <x v="0"/>
    <x v="2"/>
    <n v="5"/>
    <x v="0"/>
    <n v="2"/>
    <n v="9"/>
    <x v="41"/>
    <n v="26"/>
    <n v="16"/>
  </r>
  <r>
    <x v="0"/>
    <x v="0"/>
    <x v="2"/>
    <n v="5"/>
    <x v="0"/>
    <n v="2"/>
    <n v="10"/>
    <x v="41"/>
    <n v="20"/>
    <n v="15"/>
  </r>
  <r>
    <x v="0"/>
    <x v="0"/>
    <x v="2"/>
    <n v="6"/>
    <x v="1"/>
    <n v="2"/>
    <n v="1"/>
    <x v="41"/>
    <n v="23"/>
    <n v="14"/>
  </r>
  <r>
    <x v="0"/>
    <x v="0"/>
    <x v="2"/>
    <n v="6"/>
    <x v="1"/>
    <n v="2"/>
    <n v="2"/>
    <x v="41"/>
    <m/>
    <m/>
  </r>
  <r>
    <x v="0"/>
    <x v="0"/>
    <x v="2"/>
    <n v="6"/>
    <x v="1"/>
    <n v="2"/>
    <n v="3"/>
    <x v="41"/>
    <n v="24"/>
    <n v="14"/>
  </r>
  <r>
    <x v="0"/>
    <x v="0"/>
    <x v="2"/>
    <n v="6"/>
    <x v="1"/>
    <n v="2"/>
    <n v="4"/>
    <x v="41"/>
    <n v="27"/>
    <n v="16"/>
  </r>
  <r>
    <x v="0"/>
    <x v="0"/>
    <x v="2"/>
    <n v="6"/>
    <x v="1"/>
    <n v="2"/>
    <n v="5"/>
    <x v="41"/>
    <n v="26"/>
    <n v="17"/>
  </r>
  <r>
    <x v="0"/>
    <x v="0"/>
    <x v="2"/>
    <n v="6"/>
    <x v="1"/>
    <n v="2"/>
    <n v="6"/>
    <x v="41"/>
    <n v="24"/>
    <n v="15"/>
  </r>
  <r>
    <x v="0"/>
    <x v="0"/>
    <x v="2"/>
    <n v="6"/>
    <x v="1"/>
    <n v="2"/>
    <n v="7"/>
    <x v="41"/>
    <n v="25"/>
    <n v="14"/>
  </r>
  <r>
    <x v="0"/>
    <x v="0"/>
    <x v="2"/>
    <n v="6"/>
    <x v="1"/>
    <n v="2"/>
    <n v="8"/>
    <x v="41"/>
    <n v="25"/>
    <n v="14"/>
  </r>
  <r>
    <x v="0"/>
    <x v="0"/>
    <x v="2"/>
    <n v="6"/>
    <x v="1"/>
    <n v="2"/>
    <n v="9"/>
    <x v="41"/>
    <n v="23"/>
    <n v="17"/>
  </r>
  <r>
    <x v="0"/>
    <x v="0"/>
    <x v="2"/>
    <n v="6"/>
    <x v="1"/>
    <n v="2"/>
    <n v="10"/>
    <x v="41"/>
    <n v="25"/>
    <n v="17"/>
  </r>
  <r>
    <x v="0"/>
    <x v="0"/>
    <x v="2"/>
    <n v="7"/>
    <x v="1"/>
    <n v="3"/>
    <n v="1"/>
    <x v="41"/>
    <n v="24"/>
    <n v="16"/>
  </r>
  <r>
    <x v="0"/>
    <x v="0"/>
    <x v="2"/>
    <n v="7"/>
    <x v="1"/>
    <n v="3"/>
    <n v="2"/>
    <x v="41"/>
    <n v="25"/>
    <n v="15"/>
  </r>
  <r>
    <x v="0"/>
    <x v="0"/>
    <x v="2"/>
    <n v="7"/>
    <x v="1"/>
    <n v="3"/>
    <n v="3"/>
    <x v="41"/>
    <n v="24"/>
    <n v="16"/>
  </r>
  <r>
    <x v="0"/>
    <x v="0"/>
    <x v="2"/>
    <n v="7"/>
    <x v="1"/>
    <n v="3"/>
    <n v="4"/>
    <x v="41"/>
    <n v="24"/>
    <n v="17"/>
  </r>
  <r>
    <x v="0"/>
    <x v="0"/>
    <x v="2"/>
    <n v="7"/>
    <x v="1"/>
    <n v="3"/>
    <n v="5"/>
    <x v="41"/>
    <n v="21"/>
    <n v="12"/>
  </r>
  <r>
    <x v="0"/>
    <x v="0"/>
    <x v="2"/>
    <n v="7"/>
    <x v="1"/>
    <n v="3"/>
    <n v="6"/>
    <x v="41"/>
    <n v="20"/>
    <n v="15"/>
  </r>
  <r>
    <x v="0"/>
    <x v="0"/>
    <x v="2"/>
    <n v="7"/>
    <x v="1"/>
    <n v="3"/>
    <n v="7"/>
    <x v="41"/>
    <n v="23"/>
    <n v="14"/>
  </r>
  <r>
    <x v="0"/>
    <x v="0"/>
    <x v="2"/>
    <n v="7"/>
    <x v="1"/>
    <n v="3"/>
    <n v="8"/>
    <x v="41"/>
    <n v="23"/>
    <n v="15"/>
  </r>
  <r>
    <x v="0"/>
    <x v="0"/>
    <x v="2"/>
    <n v="7"/>
    <x v="1"/>
    <n v="3"/>
    <n v="9"/>
    <x v="41"/>
    <m/>
    <m/>
  </r>
  <r>
    <x v="0"/>
    <x v="0"/>
    <x v="2"/>
    <n v="7"/>
    <x v="1"/>
    <n v="3"/>
    <n v="10"/>
    <x v="41"/>
    <n v="22"/>
    <n v="15"/>
  </r>
  <r>
    <x v="0"/>
    <x v="0"/>
    <x v="2"/>
    <n v="8"/>
    <x v="2"/>
    <n v="3"/>
    <n v="1"/>
    <x v="41"/>
    <n v="23"/>
    <n v="17"/>
  </r>
  <r>
    <x v="0"/>
    <x v="0"/>
    <x v="2"/>
    <n v="8"/>
    <x v="2"/>
    <n v="3"/>
    <n v="2"/>
    <x v="41"/>
    <n v="22"/>
    <n v="17"/>
  </r>
  <r>
    <x v="0"/>
    <x v="0"/>
    <x v="2"/>
    <n v="8"/>
    <x v="2"/>
    <n v="3"/>
    <n v="3"/>
    <x v="41"/>
    <n v="23"/>
    <n v="19"/>
  </r>
  <r>
    <x v="0"/>
    <x v="0"/>
    <x v="2"/>
    <n v="8"/>
    <x v="2"/>
    <n v="3"/>
    <n v="4"/>
    <x v="41"/>
    <n v="25"/>
    <n v="18"/>
  </r>
  <r>
    <x v="0"/>
    <x v="0"/>
    <x v="2"/>
    <n v="8"/>
    <x v="2"/>
    <n v="3"/>
    <n v="5"/>
    <x v="41"/>
    <n v="20"/>
    <n v="20"/>
  </r>
  <r>
    <x v="0"/>
    <x v="0"/>
    <x v="2"/>
    <n v="8"/>
    <x v="2"/>
    <n v="3"/>
    <n v="6"/>
    <x v="41"/>
    <n v="19"/>
    <n v="14"/>
  </r>
  <r>
    <x v="0"/>
    <x v="0"/>
    <x v="2"/>
    <n v="8"/>
    <x v="2"/>
    <n v="3"/>
    <n v="7"/>
    <x v="41"/>
    <m/>
    <m/>
  </r>
  <r>
    <x v="0"/>
    <x v="0"/>
    <x v="2"/>
    <n v="8"/>
    <x v="2"/>
    <n v="3"/>
    <n v="8"/>
    <x v="41"/>
    <n v="25"/>
    <n v="14"/>
  </r>
  <r>
    <x v="0"/>
    <x v="0"/>
    <x v="2"/>
    <n v="8"/>
    <x v="2"/>
    <n v="3"/>
    <n v="9"/>
    <x v="41"/>
    <n v="25"/>
    <n v="14"/>
  </r>
  <r>
    <x v="0"/>
    <x v="0"/>
    <x v="2"/>
    <n v="8"/>
    <x v="2"/>
    <n v="3"/>
    <n v="10"/>
    <x v="41"/>
    <n v="23"/>
    <n v="13"/>
  </r>
  <r>
    <x v="0"/>
    <x v="0"/>
    <x v="2"/>
    <n v="9"/>
    <x v="0"/>
    <n v="3"/>
    <n v="1"/>
    <x v="41"/>
    <n v="24"/>
    <n v="16"/>
  </r>
  <r>
    <x v="0"/>
    <x v="0"/>
    <x v="2"/>
    <n v="9"/>
    <x v="0"/>
    <n v="3"/>
    <n v="2"/>
    <x v="41"/>
    <m/>
    <m/>
  </r>
  <r>
    <x v="0"/>
    <x v="0"/>
    <x v="2"/>
    <n v="9"/>
    <x v="0"/>
    <n v="3"/>
    <n v="3"/>
    <x v="41"/>
    <n v="20"/>
    <n v="16"/>
  </r>
  <r>
    <x v="0"/>
    <x v="0"/>
    <x v="2"/>
    <n v="9"/>
    <x v="0"/>
    <n v="3"/>
    <n v="4"/>
    <x v="41"/>
    <n v="20"/>
    <n v="15"/>
  </r>
  <r>
    <x v="0"/>
    <x v="0"/>
    <x v="2"/>
    <n v="9"/>
    <x v="0"/>
    <n v="3"/>
    <n v="5"/>
    <x v="41"/>
    <n v="21"/>
    <n v="17"/>
  </r>
  <r>
    <x v="0"/>
    <x v="0"/>
    <x v="2"/>
    <n v="9"/>
    <x v="0"/>
    <n v="3"/>
    <n v="6"/>
    <x v="41"/>
    <n v="22"/>
    <n v="17"/>
  </r>
  <r>
    <x v="0"/>
    <x v="0"/>
    <x v="2"/>
    <n v="9"/>
    <x v="0"/>
    <n v="3"/>
    <n v="7"/>
    <x v="41"/>
    <n v="21"/>
    <n v="17"/>
  </r>
  <r>
    <x v="0"/>
    <x v="0"/>
    <x v="2"/>
    <n v="9"/>
    <x v="0"/>
    <n v="3"/>
    <n v="8"/>
    <x v="41"/>
    <n v="22"/>
    <n v="16"/>
  </r>
  <r>
    <x v="0"/>
    <x v="0"/>
    <x v="2"/>
    <n v="9"/>
    <x v="0"/>
    <n v="3"/>
    <n v="9"/>
    <x v="41"/>
    <n v="17"/>
    <n v="13"/>
  </r>
  <r>
    <x v="0"/>
    <x v="0"/>
    <x v="2"/>
    <n v="9"/>
    <x v="0"/>
    <n v="3"/>
    <n v="10"/>
    <x v="41"/>
    <m/>
    <m/>
  </r>
  <r>
    <x v="0"/>
    <x v="0"/>
    <x v="3"/>
    <n v="1"/>
    <x v="0"/>
    <n v="1"/>
    <n v="1"/>
    <x v="42"/>
    <n v="1"/>
    <m/>
  </r>
  <r>
    <x v="0"/>
    <x v="0"/>
    <x v="3"/>
    <n v="1"/>
    <x v="0"/>
    <n v="1"/>
    <n v="2"/>
    <x v="42"/>
    <n v="1"/>
    <m/>
  </r>
  <r>
    <x v="0"/>
    <x v="0"/>
    <x v="3"/>
    <n v="1"/>
    <x v="0"/>
    <n v="1"/>
    <n v="3"/>
    <x v="42"/>
    <n v="1"/>
    <m/>
  </r>
  <r>
    <x v="0"/>
    <x v="0"/>
    <x v="3"/>
    <n v="1"/>
    <x v="0"/>
    <n v="1"/>
    <n v="4"/>
    <x v="42"/>
    <n v="2"/>
    <m/>
  </r>
  <r>
    <x v="0"/>
    <x v="0"/>
    <x v="3"/>
    <n v="1"/>
    <x v="0"/>
    <n v="1"/>
    <n v="5"/>
    <x v="42"/>
    <n v="2"/>
    <m/>
  </r>
  <r>
    <x v="0"/>
    <x v="0"/>
    <x v="3"/>
    <n v="1"/>
    <x v="0"/>
    <n v="1"/>
    <n v="6"/>
    <x v="42"/>
    <n v="1"/>
    <m/>
  </r>
  <r>
    <x v="0"/>
    <x v="0"/>
    <x v="3"/>
    <n v="1"/>
    <x v="0"/>
    <n v="1"/>
    <n v="7"/>
    <x v="42"/>
    <n v="1"/>
    <m/>
  </r>
  <r>
    <x v="0"/>
    <x v="0"/>
    <x v="3"/>
    <n v="1"/>
    <x v="0"/>
    <n v="1"/>
    <n v="8"/>
    <x v="42"/>
    <n v="1"/>
    <m/>
  </r>
  <r>
    <x v="0"/>
    <x v="0"/>
    <x v="3"/>
    <n v="1"/>
    <x v="0"/>
    <n v="1"/>
    <n v="9"/>
    <x v="42"/>
    <n v="1"/>
    <m/>
  </r>
  <r>
    <x v="0"/>
    <x v="0"/>
    <x v="3"/>
    <n v="1"/>
    <x v="0"/>
    <n v="1"/>
    <n v="10"/>
    <x v="42"/>
    <n v="1"/>
    <m/>
  </r>
  <r>
    <x v="0"/>
    <x v="0"/>
    <x v="3"/>
    <n v="2"/>
    <x v="1"/>
    <n v="1"/>
    <n v="1"/>
    <x v="42"/>
    <n v="1"/>
    <m/>
  </r>
  <r>
    <x v="0"/>
    <x v="0"/>
    <x v="3"/>
    <n v="2"/>
    <x v="1"/>
    <n v="1"/>
    <n v="2"/>
    <x v="42"/>
    <n v="1"/>
    <m/>
  </r>
  <r>
    <x v="0"/>
    <x v="0"/>
    <x v="3"/>
    <n v="2"/>
    <x v="1"/>
    <n v="1"/>
    <n v="3"/>
    <x v="42"/>
    <n v="2"/>
    <m/>
  </r>
  <r>
    <x v="0"/>
    <x v="0"/>
    <x v="3"/>
    <n v="2"/>
    <x v="1"/>
    <n v="1"/>
    <n v="4"/>
    <x v="42"/>
    <n v="1"/>
    <m/>
  </r>
  <r>
    <x v="0"/>
    <x v="0"/>
    <x v="3"/>
    <n v="2"/>
    <x v="1"/>
    <n v="1"/>
    <n v="5"/>
    <x v="42"/>
    <n v="1"/>
    <m/>
  </r>
  <r>
    <x v="0"/>
    <x v="0"/>
    <x v="3"/>
    <n v="2"/>
    <x v="1"/>
    <n v="1"/>
    <n v="6"/>
    <x v="42"/>
    <n v="1"/>
    <m/>
  </r>
  <r>
    <x v="0"/>
    <x v="0"/>
    <x v="3"/>
    <n v="2"/>
    <x v="1"/>
    <n v="1"/>
    <n v="7"/>
    <x v="42"/>
    <n v="1"/>
    <m/>
  </r>
  <r>
    <x v="0"/>
    <x v="0"/>
    <x v="3"/>
    <n v="2"/>
    <x v="1"/>
    <n v="1"/>
    <n v="8"/>
    <x v="42"/>
    <n v="1"/>
    <m/>
  </r>
  <r>
    <x v="0"/>
    <x v="0"/>
    <x v="3"/>
    <n v="2"/>
    <x v="1"/>
    <n v="1"/>
    <n v="9"/>
    <x v="42"/>
    <n v="1"/>
    <m/>
  </r>
  <r>
    <x v="0"/>
    <x v="0"/>
    <x v="3"/>
    <n v="2"/>
    <x v="1"/>
    <n v="1"/>
    <n v="10"/>
    <x v="42"/>
    <n v="1"/>
    <m/>
  </r>
  <r>
    <x v="0"/>
    <x v="0"/>
    <x v="3"/>
    <n v="3"/>
    <x v="2"/>
    <n v="1"/>
    <n v="1"/>
    <x v="42"/>
    <n v="1"/>
    <m/>
  </r>
  <r>
    <x v="0"/>
    <x v="0"/>
    <x v="3"/>
    <n v="3"/>
    <x v="2"/>
    <n v="1"/>
    <n v="2"/>
    <x v="42"/>
    <n v="1"/>
    <m/>
  </r>
  <r>
    <x v="0"/>
    <x v="0"/>
    <x v="3"/>
    <n v="3"/>
    <x v="2"/>
    <n v="1"/>
    <n v="3"/>
    <x v="42"/>
    <n v="1"/>
    <m/>
  </r>
  <r>
    <x v="0"/>
    <x v="0"/>
    <x v="3"/>
    <n v="3"/>
    <x v="2"/>
    <n v="1"/>
    <n v="4"/>
    <x v="42"/>
    <n v="1"/>
    <m/>
  </r>
  <r>
    <x v="0"/>
    <x v="0"/>
    <x v="3"/>
    <n v="3"/>
    <x v="2"/>
    <n v="1"/>
    <n v="5"/>
    <x v="42"/>
    <n v="1"/>
    <m/>
  </r>
  <r>
    <x v="0"/>
    <x v="0"/>
    <x v="3"/>
    <n v="3"/>
    <x v="2"/>
    <n v="1"/>
    <n v="6"/>
    <x v="42"/>
    <n v="1"/>
    <m/>
  </r>
  <r>
    <x v="0"/>
    <x v="0"/>
    <x v="3"/>
    <n v="3"/>
    <x v="2"/>
    <n v="1"/>
    <n v="7"/>
    <x v="42"/>
    <n v="1"/>
    <m/>
  </r>
  <r>
    <x v="0"/>
    <x v="0"/>
    <x v="3"/>
    <n v="3"/>
    <x v="2"/>
    <n v="1"/>
    <n v="8"/>
    <x v="42"/>
    <n v="1"/>
    <m/>
  </r>
  <r>
    <x v="0"/>
    <x v="0"/>
    <x v="3"/>
    <n v="3"/>
    <x v="2"/>
    <n v="1"/>
    <n v="9"/>
    <x v="42"/>
    <n v="1"/>
    <m/>
  </r>
  <r>
    <x v="0"/>
    <x v="0"/>
    <x v="3"/>
    <n v="3"/>
    <x v="2"/>
    <n v="1"/>
    <n v="10"/>
    <x v="42"/>
    <n v="1"/>
    <m/>
  </r>
  <r>
    <x v="0"/>
    <x v="0"/>
    <x v="3"/>
    <n v="4"/>
    <x v="2"/>
    <n v="2"/>
    <n v="1"/>
    <x v="42"/>
    <n v="1"/>
    <m/>
  </r>
  <r>
    <x v="0"/>
    <x v="0"/>
    <x v="3"/>
    <n v="4"/>
    <x v="2"/>
    <n v="2"/>
    <n v="2"/>
    <x v="42"/>
    <n v="2"/>
    <m/>
  </r>
  <r>
    <x v="0"/>
    <x v="0"/>
    <x v="3"/>
    <n v="4"/>
    <x v="2"/>
    <n v="2"/>
    <n v="3"/>
    <x v="42"/>
    <n v="1"/>
    <m/>
  </r>
  <r>
    <x v="0"/>
    <x v="0"/>
    <x v="3"/>
    <n v="4"/>
    <x v="2"/>
    <n v="2"/>
    <n v="4"/>
    <x v="42"/>
    <n v="1"/>
    <m/>
  </r>
  <r>
    <x v="0"/>
    <x v="0"/>
    <x v="3"/>
    <n v="4"/>
    <x v="2"/>
    <n v="2"/>
    <n v="5"/>
    <x v="42"/>
    <n v="1"/>
    <m/>
  </r>
  <r>
    <x v="0"/>
    <x v="0"/>
    <x v="3"/>
    <n v="4"/>
    <x v="2"/>
    <n v="2"/>
    <n v="6"/>
    <x v="42"/>
    <n v="1"/>
    <m/>
  </r>
  <r>
    <x v="0"/>
    <x v="0"/>
    <x v="3"/>
    <n v="4"/>
    <x v="2"/>
    <n v="2"/>
    <n v="7"/>
    <x v="42"/>
    <n v="1"/>
    <m/>
  </r>
  <r>
    <x v="0"/>
    <x v="0"/>
    <x v="3"/>
    <n v="4"/>
    <x v="2"/>
    <n v="2"/>
    <n v="8"/>
    <x v="42"/>
    <n v="1"/>
    <m/>
  </r>
  <r>
    <x v="0"/>
    <x v="0"/>
    <x v="3"/>
    <n v="4"/>
    <x v="2"/>
    <n v="2"/>
    <n v="9"/>
    <x v="42"/>
    <n v="1"/>
    <m/>
  </r>
  <r>
    <x v="0"/>
    <x v="0"/>
    <x v="3"/>
    <n v="4"/>
    <x v="2"/>
    <n v="2"/>
    <n v="10"/>
    <x v="42"/>
    <n v="1"/>
    <m/>
  </r>
  <r>
    <x v="0"/>
    <x v="0"/>
    <x v="3"/>
    <n v="5"/>
    <x v="0"/>
    <n v="2"/>
    <n v="1"/>
    <x v="42"/>
    <n v="1"/>
    <m/>
  </r>
  <r>
    <x v="0"/>
    <x v="0"/>
    <x v="3"/>
    <n v="5"/>
    <x v="0"/>
    <n v="2"/>
    <n v="2"/>
    <x v="42"/>
    <n v="1"/>
    <m/>
  </r>
  <r>
    <x v="0"/>
    <x v="0"/>
    <x v="3"/>
    <n v="5"/>
    <x v="0"/>
    <n v="2"/>
    <n v="3"/>
    <x v="42"/>
    <n v="1"/>
    <m/>
  </r>
  <r>
    <x v="0"/>
    <x v="0"/>
    <x v="3"/>
    <n v="5"/>
    <x v="0"/>
    <n v="2"/>
    <n v="4"/>
    <x v="42"/>
    <n v="1"/>
    <m/>
  </r>
  <r>
    <x v="0"/>
    <x v="0"/>
    <x v="3"/>
    <n v="5"/>
    <x v="0"/>
    <n v="2"/>
    <n v="5"/>
    <x v="42"/>
    <n v="1"/>
    <m/>
  </r>
  <r>
    <x v="0"/>
    <x v="0"/>
    <x v="3"/>
    <n v="5"/>
    <x v="0"/>
    <n v="2"/>
    <n v="6"/>
    <x v="42"/>
    <n v="1"/>
    <m/>
  </r>
  <r>
    <x v="0"/>
    <x v="0"/>
    <x v="3"/>
    <n v="5"/>
    <x v="0"/>
    <n v="2"/>
    <n v="7"/>
    <x v="42"/>
    <n v="1"/>
    <m/>
  </r>
  <r>
    <x v="0"/>
    <x v="0"/>
    <x v="3"/>
    <n v="5"/>
    <x v="0"/>
    <n v="2"/>
    <n v="8"/>
    <x v="42"/>
    <n v="1"/>
    <m/>
  </r>
  <r>
    <x v="0"/>
    <x v="0"/>
    <x v="3"/>
    <n v="5"/>
    <x v="0"/>
    <n v="2"/>
    <n v="9"/>
    <x v="42"/>
    <n v="1"/>
    <m/>
  </r>
  <r>
    <x v="0"/>
    <x v="0"/>
    <x v="3"/>
    <n v="5"/>
    <x v="0"/>
    <n v="2"/>
    <n v="10"/>
    <x v="42"/>
    <n v="2"/>
    <m/>
  </r>
  <r>
    <x v="0"/>
    <x v="0"/>
    <x v="3"/>
    <n v="6"/>
    <x v="1"/>
    <n v="2"/>
    <n v="1"/>
    <x v="42"/>
    <n v="1"/>
    <m/>
  </r>
  <r>
    <x v="0"/>
    <x v="0"/>
    <x v="3"/>
    <n v="6"/>
    <x v="1"/>
    <n v="2"/>
    <n v="2"/>
    <x v="42"/>
    <n v="1"/>
    <m/>
  </r>
  <r>
    <x v="0"/>
    <x v="0"/>
    <x v="3"/>
    <n v="6"/>
    <x v="1"/>
    <n v="2"/>
    <n v="3"/>
    <x v="42"/>
    <n v="1"/>
    <m/>
  </r>
  <r>
    <x v="0"/>
    <x v="0"/>
    <x v="3"/>
    <n v="6"/>
    <x v="1"/>
    <n v="2"/>
    <n v="4"/>
    <x v="42"/>
    <n v="1"/>
    <m/>
  </r>
  <r>
    <x v="0"/>
    <x v="0"/>
    <x v="3"/>
    <n v="6"/>
    <x v="1"/>
    <n v="2"/>
    <n v="5"/>
    <x v="42"/>
    <n v="1"/>
    <m/>
  </r>
  <r>
    <x v="0"/>
    <x v="0"/>
    <x v="3"/>
    <n v="6"/>
    <x v="1"/>
    <n v="2"/>
    <n v="6"/>
    <x v="42"/>
    <n v="1"/>
    <m/>
  </r>
  <r>
    <x v="0"/>
    <x v="0"/>
    <x v="3"/>
    <n v="6"/>
    <x v="1"/>
    <n v="2"/>
    <n v="7"/>
    <x v="42"/>
    <n v="1"/>
    <m/>
  </r>
  <r>
    <x v="0"/>
    <x v="0"/>
    <x v="3"/>
    <n v="6"/>
    <x v="1"/>
    <n v="2"/>
    <n v="8"/>
    <x v="42"/>
    <n v="1"/>
    <m/>
  </r>
  <r>
    <x v="0"/>
    <x v="0"/>
    <x v="3"/>
    <n v="6"/>
    <x v="1"/>
    <n v="2"/>
    <n v="9"/>
    <x v="42"/>
    <n v="1"/>
    <m/>
  </r>
  <r>
    <x v="0"/>
    <x v="0"/>
    <x v="3"/>
    <n v="6"/>
    <x v="1"/>
    <n v="2"/>
    <n v="10"/>
    <x v="42"/>
    <n v="1"/>
    <m/>
  </r>
  <r>
    <x v="0"/>
    <x v="0"/>
    <x v="3"/>
    <n v="7"/>
    <x v="1"/>
    <n v="3"/>
    <n v="1"/>
    <x v="42"/>
    <n v="1"/>
    <m/>
  </r>
  <r>
    <x v="0"/>
    <x v="0"/>
    <x v="3"/>
    <n v="7"/>
    <x v="1"/>
    <n v="3"/>
    <n v="2"/>
    <x v="42"/>
    <n v="1"/>
    <m/>
  </r>
  <r>
    <x v="0"/>
    <x v="0"/>
    <x v="3"/>
    <n v="7"/>
    <x v="1"/>
    <n v="3"/>
    <n v="3"/>
    <x v="42"/>
    <n v="1"/>
    <m/>
  </r>
  <r>
    <x v="0"/>
    <x v="0"/>
    <x v="3"/>
    <n v="7"/>
    <x v="1"/>
    <n v="3"/>
    <n v="4"/>
    <x v="42"/>
    <n v="1"/>
    <m/>
  </r>
  <r>
    <x v="0"/>
    <x v="0"/>
    <x v="3"/>
    <n v="7"/>
    <x v="1"/>
    <n v="3"/>
    <n v="5"/>
    <x v="42"/>
    <n v="1"/>
    <m/>
  </r>
  <r>
    <x v="0"/>
    <x v="0"/>
    <x v="3"/>
    <n v="7"/>
    <x v="1"/>
    <n v="3"/>
    <n v="6"/>
    <x v="42"/>
    <n v="1"/>
    <m/>
  </r>
  <r>
    <x v="0"/>
    <x v="0"/>
    <x v="3"/>
    <n v="7"/>
    <x v="1"/>
    <n v="3"/>
    <n v="7"/>
    <x v="42"/>
    <n v="1"/>
    <m/>
  </r>
  <r>
    <x v="0"/>
    <x v="0"/>
    <x v="3"/>
    <n v="7"/>
    <x v="1"/>
    <n v="3"/>
    <n v="8"/>
    <x v="42"/>
    <n v="1"/>
    <m/>
  </r>
  <r>
    <x v="0"/>
    <x v="0"/>
    <x v="3"/>
    <n v="7"/>
    <x v="1"/>
    <n v="3"/>
    <n v="9"/>
    <x v="42"/>
    <n v="2"/>
    <m/>
  </r>
  <r>
    <x v="0"/>
    <x v="0"/>
    <x v="3"/>
    <n v="7"/>
    <x v="1"/>
    <n v="3"/>
    <n v="10"/>
    <x v="42"/>
    <n v="1"/>
    <m/>
  </r>
  <r>
    <x v="0"/>
    <x v="0"/>
    <x v="3"/>
    <n v="8"/>
    <x v="2"/>
    <n v="3"/>
    <n v="1"/>
    <x v="42"/>
    <n v="2"/>
    <m/>
  </r>
  <r>
    <x v="0"/>
    <x v="0"/>
    <x v="3"/>
    <n v="8"/>
    <x v="2"/>
    <n v="3"/>
    <n v="2"/>
    <x v="42"/>
    <n v="1"/>
    <m/>
  </r>
  <r>
    <x v="0"/>
    <x v="0"/>
    <x v="3"/>
    <n v="8"/>
    <x v="2"/>
    <n v="3"/>
    <n v="3"/>
    <x v="42"/>
    <n v="1"/>
    <m/>
  </r>
  <r>
    <x v="0"/>
    <x v="0"/>
    <x v="3"/>
    <n v="8"/>
    <x v="2"/>
    <n v="3"/>
    <n v="4"/>
    <x v="42"/>
    <n v="1"/>
    <m/>
  </r>
  <r>
    <x v="0"/>
    <x v="0"/>
    <x v="3"/>
    <n v="8"/>
    <x v="2"/>
    <n v="3"/>
    <n v="5"/>
    <x v="42"/>
    <n v="1"/>
    <m/>
  </r>
  <r>
    <x v="0"/>
    <x v="0"/>
    <x v="3"/>
    <n v="8"/>
    <x v="2"/>
    <n v="3"/>
    <n v="6"/>
    <x v="42"/>
    <n v="2"/>
    <m/>
  </r>
  <r>
    <x v="0"/>
    <x v="0"/>
    <x v="3"/>
    <n v="8"/>
    <x v="2"/>
    <n v="3"/>
    <n v="7"/>
    <x v="42"/>
    <n v="1"/>
    <m/>
  </r>
  <r>
    <x v="0"/>
    <x v="0"/>
    <x v="3"/>
    <n v="8"/>
    <x v="2"/>
    <n v="3"/>
    <n v="8"/>
    <x v="42"/>
    <n v="1"/>
    <m/>
  </r>
  <r>
    <x v="0"/>
    <x v="0"/>
    <x v="3"/>
    <n v="8"/>
    <x v="2"/>
    <n v="3"/>
    <n v="9"/>
    <x v="42"/>
    <n v="1"/>
    <m/>
  </r>
  <r>
    <x v="0"/>
    <x v="0"/>
    <x v="3"/>
    <n v="8"/>
    <x v="2"/>
    <n v="3"/>
    <n v="10"/>
    <x v="42"/>
    <n v="1"/>
    <m/>
  </r>
  <r>
    <x v="0"/>
    <x v="0"/>
    <x v="3"/>
    <n v="9"/>
    <x v="0"/>
    <n v="3"/>
    <n v="1"/>
    <x v="42"/>
    <n v="1"/>
    <m/>
  </r>
  <r>
    <x v="0"/>
    <x v="0"/>
    <x v="3"/>
    <n v="9"/>
    <x v="0"/>
    <n v="3"/>
    <n v="2"/>
    <x v="42"/>
    <n v="1"/>
    <m/>
  </r>
  <r>
    <x v="0"/>
    <x v="0"/>
    <x v="3"/>
    <n v="9"/>
    <x v="0"/>
    <n v="3"/>
    <n v="3"/>
    <x v="42"/>
    <n v="1"/>
    <m/>
  </r>
  <r>
    <x v="0"/>
    <x v="0"/>
    <x v="3"/>
    <n v="9"/>
    <x v="0"/>
    <n v="3"/>
    <n v="4"/>
    <x v="42"/>
    <n v="1"/>
    <m/>
  </r>
  <r>
    <x v="0"/>
    <x v="0"/>
    <x v="3"/>
    <n v="9"/>
    <x v="0"/>
    <n v="3"/>
    <n v="5"/>
    <x v="42"/>
    <n v="1"/>
    <m/>
  </r>
  <r>
    <x v="0"/>
    <x v="0"/>
    <x v="3"/>
    <n v="9"/>
    <x v="0"/>
    <n v="3"/>
    <n v="6"/>
    <x v="42"/>
    <n v="1"/>
    <m/>
  </r>
  <r>
    <x v="0"/>
    <x v="0"/>
    <x v="3"/>
    <n v="9"/>
    <x v="0"/>
    <n v="3"/>
    <n v="7"/>
    <x v="42"/>
    <n v="1"/>
    <m/>
  </r>
  <r>
    <x v="0"/>
    <x v="0"/>
    <x v="3"/>
    <n v="9"/>
    <x v="0"/>
    <n v="3"/>
    <n v="8"/>
    <x v="42"/>
    <n v="1"/>
    <m/>
  </r>
  <r>
    <x v="0"/>
    <x v="0"/>
    <x v="3"/>
    <n v="9"/>
    <x v="0"/>
    <n v="3"/>
    <n v="9"/>
    <x v="42"/>
    <n v="1"/>
    <m/>
  </r>
  <r>
    <x v="0"/>
    <x v="0"/>
    <x v="3"/>
    <n v="9"/>
    <x v="0"/>
    <n v="3"/>
    <n v="10"/>
    <x v="42"/>
    <n v="1"/>
    <m/>
  </r>
  <r>
    <x v="0"/>
    <x v="0"/>
    <x v="3"/>
    <n v="1"/>
    <x v="0"/>
    <n v="1"/>
    <n v="1"/>
    <x v="43"/>
    <n v="2"/>
    <m/>
  </r>
  <r>
    <x v="0"/>
    <x v="0"/>
    <x v="3"/>
    <n v="1"/>
    <x v="0"/>
    <n v="1"/>
    <n v="2"/>
    <x v="43"/>
    <n v="2"/>
    <m/>
  </r>
  <r>
    <x v="0"/>
    <x v="0"/>
    <x v="3"/>
    <n v="1"/>
    <x v="0"/>
    <n v="1"/>
    <n v="3"/>
    <x v="43"/>
    <n v="2"/>
    <m/>
  </r>
  <r>
    <x v="0"/>
    <x v="0"/>
    <x v="3"/>
    <n v="1"/>
    <x v="0"/>
    <n v="1"/>
    <n v="4"/>
    <x v="43"/>
    <n v="2"/>
    <m/>
  </r>
  <r>
    <x v="0"/>
    <x v="0"/>
    <x v="3"/>
    <n v="1"/>
    <x v="0"/>
    <n v="1"/>
    <n v="5"/>
    <x v="43"/>
    <n v="2"/>
    <m/>
  </r>
  <r>
    <x v="0"/>
    <x v="0"/>
    <x v="3"/>
    <n v="1"/>
    <x v="0"/>
    <n v="1"/>
    <n v="6"/>
    <x v="43"/>
    <n v="2"/>
    <m/>
  </r>
  <r>
    <x v="0"/>
    <x v="0"/>
    <x v="3"/>
    <n v="1"/>
    <x v="0"/>
    <n v="1"/>
    <n v="7"/>
    <x v="43"/>
    <n v="2"/>
    <m/>
  </r>
  <r>
    <x v="0"/>
    <x v="0"/>
    <x v="3"/>
    <n v="1"/>
    <x v="0"/>
    <n v="1"/>
    <n v="8"/>
    <x v="43"/>
    <n v="2"/>
    <m/>
  </r>
  <r>
    <x v="0"/>
    <x v="0"/>
    <x v="3"/>
    <n v="1"/>
    <x v="0"/>
    <n v="1"/>
    <n v="9"/>
    <x v="43"/>
    <n v="2"/>
    <m/>
  </r>
  <r>
    <x v="0"/>
    <x v="0"/>
    <x v="3"/>
    <n v="1"/>
    <x v="0"/>
    <n v="1"/>
    <n v="10"/>
    <x v="43"/>
    <n v="2"/>
    <m/>
  </r>
  <r>
    <x v="0"/>
    <x v="0"/>
    <x v="3"/>
    <n v="2"/>
    <x v="1"/>
    <n v="1"/>
    <n v="1"/>
    <x v="43"/>
    <n v="2"/>
    <m/>
  </r>
  <r>
    <x v="0"/>
    <x v="0"/>
    <x v="3"/>
    <n v="2"/>
    <x v="1"/>
    <n v="1"/>
    <n v="2"/>
    <x v="43"/>
    <n v="2"/>
    <m/>
  </r>
  <r>
    <x v="0"/>
    <x v="0"/>
    <x v="3"/>
    <n v="2"/>
    <x v="1"/>
    <n v="1"/>
    <n v="3"/>
    <x v="43"/>
    <n v="2"/>
    <m/>
  </r>
  <r>
    <x v="0"/>
    <x v="0"/>
    <x v="3"/>
    <n v="2"/>
    <x v="1"/>
    <n v="1"/>
    <n v="4"/>
    <x v="43"/>
    <n v="2"/>
    <m/>
  </r>
  <r>
    <x v="0"/>
    <x v="0"/>
    <x v="3"/>
    <n v="2"/>
    <x v="1"/>
    <n v="1"/>
    <n v="5"/>
    <x v="43"/>
    <n v="3"/>
    <m/>
  </r>
  <r>
    <x v="0"/>
    <x v="0"/>
    <x v="3"/>
    <n v="2"/>
    <x v="1"/>
    <n v="1"/>
    <n v="6"/>
    <x v="43"/>
    <n v="2"/>
    <m/>
  </r>
  <r>
    <x v="0"/>
    <x v="0"/>
    <x v="3"/>
    <n v="2"/>
    <x v="1"/>
    <n v="1"/>
    <n v="7"/>
    <x v="43"/>
    <n v="2"/>
    <m/>
  </r>
  <r>
    <x v="0"/>
    <x v="0"/>
    <x v="3"/>
    <n v="2"/>
    <x v="1"/>
    <n v="1"/>
    <n v="8"/>
    <x v="43"/>
    <n v="2"/>
    <m/>
  </r>
  <r>
    <x v="0"/>
    <x v="0"/>
    <x v="3"/>
    <n v="2"/>
    <x v="1"/>
    <n v="1"/>
    <n v="9"/>
    <x v="43"/>
    <n v="2"/>
    <m/>
  </r>
  <r>
    <x v="0"/>
    <x v="0"/>
    <x v="3"/>
    <n v="2"/>
    <x v="1"/>
    <n v="1"/>
    <n v="10"/>
    <x v="43"/>
    <n v="2"/>
    <m/>
  </r>
  <r>
    <x v="0"/>
    <x v="0"/>
    <x v="3"/>
    <n v="3"/>
    <x v="2"/>
    <n v="1"/>
    <n v="1"/>
    <x v="43"/>
    <n v="2"/>
    <m/>
  </r>
  <r>
    <x v="0"/>
    <x v="0"/>
    <x v="3"/>
    <n v="3"/>
    <x v="2"/>
    <n v="1"/>
    <n v="2"/>
    <x v="43"/>
    <n v="2"/>
    <m/>
  </r>
  <r>
    <x v="0"/>
    <x v="0"/>
    <x v="3"/>
    <n v="3"/>
    <x v="2"/>
    <n v="1"/>
    <n v="3"/>
    <x v="43"/>
    <n v="2"/>
    <m/>
  </r>
  <r>
    <x v="0"/>
    <x v="0"/>
    <x v="3"/>
    <n v="3"/>
    <x v="2"/>
    <n v="1"/>
    <n v="4"/>
    <x v="43"/>
    <n v="2"/>
    <m/>
  </r>
  <r>
    <x v="0"/>
    <x v="0"/>
    <x v="3"/>
    <n v="3"/>
    <x v="2"/>
    <n v="1"/>
    <n v="5"/>
    <x v="43"/>
    <n v="2"/>
    <m/>
  </r>
  <r>
    <x v="0"/>
    <x v="0"/>
    <x v="3"/>
    <n v="3"/>
    <x v="2"/>
    <n v="1"/>
    <n v="6"/>
    <x v="43"/>
    <n v="2"/>
    <m/>
  </r>
  <r>
    <x v="0"/>
    <x v="0"/>
    <x v="3"/>
    <n v="3"/>
    <x v="2"/>
    <n v="1"/>
    <n v="7"/>
    <x v="43"/>
    <n v="2"/>
    <m/>
  </r>
  <r>
    <x v="0"/>
    <x v="0"/>
    <x v="3"/>
    <n v="3"/>
    <x v="2"/>
    <n v="1"/>
    <n v="8"/>
    <x v="43"/>
    <n v="2"/>
    <m/>
  </r>
  <r>
    <x v="0"/>
    <x v="0"/>
    <x v="3"/>
    <n v="3"/>
    <x v="2"/>
    <n v="1"/>
    <n v="9"/>
    <x v="43"/>
    <n v="2"/>
    <m/>
  </r>
  <r>
    <x v="0"/>
    <x v="0"/>
    <x v="3"/>
    <n v="3"/>
    <x v="2"/>
    <n v="1"/>
    <n v="10"/>
    <x v="43"/>
    <n v="2"/>
    <m/>
  </r>
  <r>
    <x v="0"/>
    <x v="0"/>
    <x v="3"/>
    <n v="4"/>
    <x v="2"/>
    <n v="2"/>
    <n v="1"/>
    <x v="43"/>
    <n v="2"/>
    <m/>
  </r>
  <r>
    <x v="0"/>
    <x v="0"/>
    <x v="3"/>
    <n v="4"/>
    <x v="2"/>
    <n v="2"/>
    <n v="2"/>
    <x v="43"/>
    <n v="3"/>
    <m/>
  </r>
  <r>
    <x v="0"/>
    <x v="0"/>
    <x v="3"/>
    <n v="4"/>
    <x v="2"/>
    <n v="2"/>
    <n v="3"/>
    <x v="43"/>
    <n v="2"/>
    <m/>
  </r>
  <r>
    <x v="0"/>
    <x v="0"/>
    <x v="3"/>
    <n v="4"/>
    <x v="2"/>
    <n v="2"/>
    <n v="4"/>
    <x v="43"/>
    <n v="2"/>
    <m/>
  </r>
  <r>
    <x v="0"/>
    <x v="0"/>
    <x v="3"/>
    <n v="4"/>
    <x v="2"/>
    <n v="2"/>
    <n v="5"/>
    <x v="43"/>
    <n v="2"/>
    <m/>
  </r>
  <r>
    <x v="0"/>
    <x v="0"/>
    <x v="3"/>
    <n v="4"/>
    <x v="2"/>
    <n v="2"/>
    <n v="6"/>
    <x v="43"/>
    <n v="3"/>
    <m/>
  </r>
  <r>
    <x v="0"/>
    <x v="0"/>
    <x v="3"/>
    <n v="4"/>
    <x v="2"/>
    <n v="2"/>
    <n v="7"/>
    <x v="43"/>
    <n v="2"/>
    <m/>
  </r>
  <r>
    <x v="0"/>
    <x v="0"/>
    <x v="3"/>
    <n v="4"/>
    <x v="2"/>
    <n v="2"/>
    <n v="8"/>
    <x v="43"/>
    <n v="2"/>
    <m/>
  </r>
  <r>
    <x v="0"/>
    <x v="0"/>
    <x v="3"/>
    <n v="4"/>
    <x v="2"/>
    <n v="2"/>
    <n v="9"/>
    <x v="43"/>
    <n v="2"/>
    <m/>
  </r>
  <r>
    <x v="0"/>
    <x v="0"/>
    <x v="3"/>
    <n v="4"/>
    <x v="2"/>
    <n v="2"/>
    <n v="10"/>
    <x v="43"/>
    <n v="2"/>
    <m/>
  </r>
  <r>
    <x v="0"/>
    <x v="0"/>
    <x v="3"/>
    <n v="5"/>
    <x v="0"/>
    <n v="2"/>
    <n v="1"/>
    <x v="43"/>
    <n v="3"/>
    <m/>
  </r>
  <r>
    <x v="0"/>
    <x v="0"/>
    <x v="3"/>
    <n v="5"/>
    <x v="0"/>
    <n v="2"/>
    <n v="2"/>
    <x v="43"/>
    <n v="2"/>
    <m/>
  </r>
  <r>
    <x v="0"/>
    <x v="0"/>
    <x v="3"/>
    <n v="5"/>
    <x v="0"/>
    <n v="2"/>
    <n v="3"/>
    <x v="43"/>
    <n v="3"/>
    <m/>
  </r>
  <r>
    <x v="0"/>
    <x v="0"/>
    <x v="3"/>
    <n v="5"/>
    <x v="0"/>
    <n v="2"/>
    <n v="4"/>
    <x v="43"/>
    <n v="2"/>
    <m/>
  </r>
  <r>
    <x v="0"/>
    <x v="0"/>
    <x v="3"/>
    <n v="5"/>
    <x v="0"/>
    <n v="2"/>
    <n v="5"/>
    <x v="43"/>
    <n v="2"/>
    <m/>
  </r>
  <r>
    <x v="0"/>
    <x v="0"/>
    <x v="3"/>
    <n v="5"/>
    <x v="0"/>
    <n v="2"/>
    <n v="6"/>
    <x v="43"/>
    <n v="2"/>
    <m/>
  </r>
  <r>
    <x v="0"/>
    <x v="0"/>
    <x v="3"/>
    <n v="5"/>
    <x v="0"/>
    <n v="2"/>
    <n v="7"/>
    <x v="43"/>
    <n v="2"/>
    <m/>
  </r>
  <r>
    <x v="0"/>
    <x v="0"/>
    <x v="3"/>
    <n v="5"/>
    <x v="0"/>
    <n v="2"/>
    <n v="8"/>
    <x v="43"/>
    <n v="3"/>
    <m/>
  </r>
  <r>
    <x v="0"/>
    <x v="0"/>
    <x v="3"/>
    <n v="5"/>
    <x v="0"/>
    <n v="2"/>
    <n v="9"/>
    <x v="43"/>
    <n v="3"/>
    <m/>
  </r>
  <r>
    <x v="0"/>
    <x v="0"/>
    <x v="3"/>
    <n v="5"/>
    <x v="0"/>
    <n v="2"/>
    <n v="10"/>
    <x v="43"/>
    <n v="3"/>
    <m/>
  </r>
  <r>
    <x v="0"/>
    <x v="0"/>
    <x v="3"/>
    <n v="6"/>
    <x v="1"/>
    <n v="2"/>
    <n v="1"/>
    <x v="43"/>
    <n v="2"/>
    <m/>
  </r>
  <r>
    <x v="0"/>
    <x v="0"/>
    <x v="3"/>
    <n v="6"/>
    <x v="1"/>
    <n v="2"/>
    <n v="2"/>
    <x v="43"/>
    <n v="2"/>
    <m/>
  </r>
  <r>
    <x v="0"/>
    <x v="0"/>
    <x v="3"/>
    <n v="6"/>
    <x v="1"/>
    <n v="2"/>
    <n v="3"/>
    <x v="43"/>
    <n v="2"/>
    <m/>
  </r>
  <r>
    <x v="0"/>
    <x v="0"/>
    <x v="3"/>
    <n v="6"/>
    <x v="1"/>
    <n v="2"/>
    <n v="4"/>
    <x v="43"/>
    <n v="2"/>
    <m/>
  </r>
  <r>
    <x v="0"/>
    <x v="0"/>
    <x v="3"/>
    <n v="6"/>
    <x v="1"/>
    <n v="2"/>
    <n v="5"/>
    <x v="43"/>
    <n v="3"/>
    <m/>
  </r>
  <r>
    <x v="0"/>
    <x v="0"/>
    <x v="3"/>
    <n v="6"/>
    <x v="1"/>
    <n v="2"/>
    <n v="6"/>
    <x v="43"/>
    <n v="2"/>
    <m/>
  </r>
  <r>
    <x v="0"/>
    <x v="0"/>
    <x v="3"/>
    <n v="6"/>
    <x v="1"/>
    <n v="2"/>
    <n v="7"/>
    <x v="43"/>
    <n v="2"/>
    <m/>
  </r>
  <r>
    <x v="0"/>
    <x v="0"/>
    <x v="3"/>
    <n v="6"/>
    <x v="1"/>
    <n v="2"/>
    <n v="8"/>
    <x v="43"/>
    <n v="2"/>
    <m/>
  </r>
  <r>
    <x v="0"/>
    <x v="0"/>
    <x v="3"/>
    <n v="6"/>
    <x v="1"/>
    <n v="2"/>
    <n v="9"/>
    <x v="43"/>
    <n v="2"/>
    <m/>
  </r>
  <r>
    <x v="0"/>
    <x v="0"/>
    <x v="3"/>
    <n v="6"/>
    <x v="1"/>
    <n v="2"/>
    <n v="10"/>
    <x v="43"/>
    <n v="2"/>
    <m/>
  </r>
  <r>
    <x v="0"/>
    <x v="0"/>
    <x v="3"/>
    <n v="7"/>
    <x v="1"/>
    <n v="3"/>
    <n v="1"/>
    <x v="43"/>
    <n v="2"/>
    <m/>
  </r>
  <r>
    <x v="0"/>
    <x v="0"/>
    <x v="3"/>
    <n v="7"/>
    <x v="1"/>
    <n v="3"/>
    <n v="2"/>
    <x v="43"/>
    <n v="2"/>
    <m/>
  </r>
  <r>
    <x v="0"/>
    <x v="0"/>
    <x v="3"/>
    <n v="7"/>
    <x v="1"/>
    <n v="3"/>
    <n v="3"/>
    <x v="43"/>
    <n v="2"/>
    <m/>
  </r>
  <r>
    <x v="0"/>
    <x v="0"/>
    <x v="3"/>
    <n v="7"/>
    <x v="1"/>
    <n v="3"/>
    <n v="4"/>
    <x v="43"/>
    <n v="2"/>
    <m/>
  </r>
  <r>
    <x v="0"/>
    <x v="0"/>
    <x v="3"/>
    <n v="7"/>
    <x v="1"/>
    <n v="3"/>
    <n v="5"/>
    <x v="43"/>
    <n v="2"/>
    <m/>
  </r>
  <r>
    <x v="0"/>
    <x v="0"/>
    <x v="3"/>
    <n v="7"/>
    <x v="1"/>
    <n v="3"/>
    <n v="6"/>
    <x v="43"/>
    <n v="2"/>
    <m/>
  </r>
  <r>
    <x v="0"/>
    <x v="0"/>
    <x v="3"/>
    <n v="7"/>
    <x v="1"/>
    <n v="3"/>
    <n v="7"/>
    <x v="43"/>
    <n v="2"/>
    <m/>
  </r>
  <r>
    <x v="0"/>
    <x v="0"/>
    <x v="3"/>
    <n v="7"/>
    <x v="1"/>
    <n v="3"/>
    <n v="8"/>
    <x v="43"/>
    <n v="2"/>
    <m/>
  </r>
  <r>
    <x v="0"/>
    <x v="0"/>
    <x v="3"/>
    <n v="7"/>
    <x v="1"/>
    <n v="3"/>
    <n v="9"/>
    <x v="43"/>
    <n v="2"/>
    <m/>
  </r>
  <r>
    <x v="0"/>
    <x v="0"/>
    <x v="3"/>
    <n v="7"/>
    <x v="1"/>
    <n v="3"/>
    <n v="10"/>
    <x v="43"/>
    <n v="2"/>
    <m/>
  </r>
  <r>
    <x v="0"/>
    <x v="0"/>
    <x v="3"/>
    <n v="8"/>
    <x v="2"/>
    <n v="3"/>
    <n v="1"/>
    <x v="43"/>
    <n v="3"/>
    <m/>
  </r>
  <r>
    <x v="0"/>
    <x v="0"/>
    <x v="3"/>
    <n v="8"/>
    <x v="2"/>
    <n v="3"/>
    <n v="2"/>
    <x v="43"/>
    <n v="2"/>
    <m/>
  </r>
  <r>
    <x v="0"/>
    <x v="0"/>
    <x v="3"/>
    <n v="8"/>
    <x v="2"/>
    <n v="3"/>
    <n v="3"/>
    <x v="43"/>
    <n v="2"/>
    <m/>
  </r>
  <r>
    <x v="0"/>
    <x v="0"/>
    <x v="3"/>
    <n v="8"/>
    <x v="2"/>
    <n v="3"/>
    <n v="4"/>
    <x v="43"/>
    <n v="2"/>
    <m/>
  </r>
  <r>
    <x v="0"/>
    <x v="0"/>
    <x v="3"/>
    <n v="8"/>
    <x v="2"/>
    <n v="3"/>
    <n v="5"/>
    <x v="43"/>
    <n v="2"/>
    <m/>
  </r>
  <r>
    <x v="0"/>
    <x v="0"/>
    <x v="3"/>
    <n v="8"/>
    <x v="2"/>
    <n v="3"/>
    <n v="6"/>
    <x v="43"/>
    <n v="2"/>
    <m/>
  </r>
  <r>
    <x v="0"/>
    <x v="0"/>
    <x v="3"/>
    <n v="8"/>
    <x v="2"/>
    <n v="3"/>
    <n v="7"/>
    <x v="43"/>
    <n v="2"/>
    <m/>
  </r>
  <r>
    <x v="0"/>
    <x v="0"/>
    <x v="3"/>
    <n v="8"/>
    <x v="2"/>
    <n v="3"/>
    <n v="8"/>
    <x v="43"/>
    <n v="3"/>
    <m/>
  </r>
  <r>
    <x v="0"/>
    <x v="0"/>
    <x v="3"/>
    <n v="8"/>
    <x v="2"/>
    <n v="3"/>
    <n v="9"/>
    <x v="43"/>
    <n v="2"/>
    <m/>
  </r>
  <r>
    <x v="0"/>
    <x v="0"/>
    <x v="3"/>
    <n v="8"/>
    <x v="2"/>
    <n v="3"/>
    <n v="10"/>
    <x v="43"/>
    <n v="2"/>
    <m/>
  </r>
  <r>
    <x v="0"/>
    <x v="0"/>
    <x v="3"/>
    <n v="9"/>
    <x v="0"/>
    <n v="3"/>
    <n v="1"/>
    <x v="43"/>
    <n v="2"/>
    <m/>
  </r>
  <r>
    <x v="0"/>
    <x v="0"/>
    <x v="3"/>
    <n v="9"/>
    <x v="0"/>
    <n v="3"/>
    <n v="2"/>
    <x v="43"/>
    <n v="2"/>
    <m/>
  </r>
  <r>
    <x v="0"/>
    <x v="0"/>
    <x v="3"/>
    <n v="9"/>
    <x v="0"/>
    <n v="3"/>
    <n v="3"/>
    <x v="43"/>
    <n v="2"/>
    <m/>
  </r>
  <r>
    <x v="0"/>
    <x v="0"/>
    <x v="3"/>
    <n v="9"/>
    <x v="0"/>
    <n v="3"/>
    <n v="4"/>
    <x v="43"/>
    <n v="2"/>
    <m/>
  </r>
  <r>
    <x v="0"/>
    <x v="0"/>
    <x v="3"/>
    <n v="9"/>
    <x v="0"/>
    <n v="3"/>
    <n v="5"/>
    <x v="43"/>
    <n v="2"/>
    <m/>
  </r>
  <r>
    <x v="0"/>
    <x v="0"/>
    <x v="3"/>
    <n v="9"/>
    <x v="0"/>
    <n v="3"/>
    <n v="6"/>
    <x v="43"/>
    <n v="2"/>
    <m/>
  </r>
  <r>
    <x v="0"/>
    <x v="0"/>
    <x v="3"/>
    <n v="9"/>
    <x v="0"/>
    <n v="3"/>
    <n v="7"/>
    <x v="43"/>
    <n v="2"/>
    <m/>
  </r>
  <r>
    <x v="0"/>
    <x v="0"/>
    <x v="3"/>
    <n v="9"/>
    <x v="0"/>
    <n v="3"/>
    <n v="8"/>
    <x v="43"/>
    <n v="2"/>
    <m/>
  </r>
  <r>
    <x v="0"/>
    <x v="0"/>
    <x v="3"/>
    <n v="9"/>
    <x v="0"/>
    <n v="3"/>
    <n v="9"/>
    <x v="43"/>
    <n v="2"/>
    <m/>
  </r>
  <r>
    <x v="0"/>
    <x v="0"/>
    <x v="3"/>
    <n v="9"/>
    <x v="0"/>
    <n v="3"/>
    <n v="10"/>
    <x v="43"/>
    <n v="2"/>
    <m/>
  </r>
  <r>
    <x v="0"/>
    <x v="0"/>
    <x v="3"/>
    <n v="1"/>
    <x v="0"/>
    <n v="1"/>
    <n v="1"/>
    <x v="44"/>
    <n v="4"/>
    <m/>
  </r>
  <r>
    <x v="0"/>
    <x v="0"/>
    <x v="3"/>
    <n v="1"/>
    <x v="0"/>
    <n v="1"/>
    <n v="2"/>
    <x v="44"/>
    <n v="3"/>
    <m/>
  </r>
  <r>
    <x v="0"/>
    <x v="0"/>
    <x v="3"/>
    <n v="1"/>
    <x v="0"/>
    <n v="1"/>
    <n v="3"/>
    <x v="44"/>
    <n v="4"/>
    <m/>
  </r>
  <r>
    <x v="0"/>
    <x v="0"/>
    <x v="3"/>
    <n v="1"/>
    <x v="0"/>
    <n v="1"/>
    <n v="4"/>
    <x v="44"/>
    <n v="4"/>
    <m/>
  </r>
  <r>
    <x v="0"/>
    <x v="0"/>
    <x v="3"/>
    <n v="1"/>
    <x v="0"/>
    <n v="1"/>
    <n v="5"/>
    <x v="44"/>
    <n v="4"/>
    <m/>
  </r>
  <r>
    <x v="0"/>
    <x v="0"/>
    <x v="3"/>
    <n v="1"/>
    <x v="0"/>
    <n v="1"/>
    <n v="6"/>
    <x v="44"/>
    <n v="4"/>
    <m/>
  </r>
  <r>
    <x v="0"/>
    <x v="0"/>
    <x v="3"/>
    <n v="1"/>
    <x v="0"/>
    <n v="1"/>
    <n v="7"/>
    <x v="44"/>
    <n v="3"/>
    <m/>
  </r>
  <r>
    <x v="0"/>
    <x v="0"/>
    <x v="3"/>
    <n v="1"/>
    <x v="0"/>
    <n v="1"/>
    <n v="8"/>
    <x v="44"/>
    <n v="4"/>
    <m/>
  </r>
  <r>
    <x v="0"/>
    <x v="0"/>
    <x v="3"/>
    <n v="1"/>
    <x v="0"/>
    <n v="1"/>
    <n v="9"/>
    <x v="44"/>
    <n v="4"/>
    <m/>
  </r>
  <r>
    <x v="0"/>
    <x v="0"/>
    <x v="3"/>
    <n v="1"/>
    <x v="0"/>
    <n v="1"/>
    <n v="10"/>
    <x v="44"/>
    <n v="4"/>
    <m/>
  </r>
  <r>
    <x v="0"/>
    <x v="0"/>
    <x v="3"/>
    <n v="2"/>
    <x v="1"/>
    <n v="1"/>
    <n v="1"/>
    <x v="44"/>
    <n v="4"/>
    <m/>
  </r>
  <r>
    <x v="0"/>
    <x v="0"/>
    <x v="3"/>
    <n v="2"/>
    <x v="1"/>
    <n v="1"/>
    <n v="2"/>
    <x v="44"/>
    <n v="4"/>
    <m/>
  </r>
  <r>
    <x v="0"/>
    <x v="0"/>
    <x v="3"/>
    <n v="2"/>
    <x v="1"/>
    <n v="1"/>
    <n v="3"/>
    <x v="44"/>
    <n v="4"/>
    <m/>
  </r>
  <r>
    <x v="0"/>
    <x v="0"/>
    <x v="3"/>
    <n v="2"/>
    <x v="1"/>
    <n v="1"/>
    <n v="4"/>
    <x v="44"/>
    <n v="4"/>
    <m/>
  </r>
  <r>
    <x v="0"/>
    <x v="0"/>
    <x v="3"/>
    <n v="2"/>
    <x v="1"/>
    <n v="1"/>
    <n v="5"/>
    <x v="44"/>
    <n v="4"/>
    <m/>
  </r>
  <r>
    <x v="0"/>
    <x v="0"/>
    <x v="3"/>
    <n v="2"/>
    <x v="1"/>
    <n v="1"/>
    <n v="6"/>
    <x v="44"/>
    <n v="4"/>
    <m/>
  </r>
  <r>
    <x v="0"/>
    <x v="0"/>
    <x v="3"/>
    <n v="2"/>
    <x v="1"/>
    <n v="1"/>
    <n v="7"/>
    <x v="44"/>
    <n v="4"/>
    <m/>
  </r>
  <r>
    <x v="0"/>
    <x v="0"/>
    <x v="3"/>
    <n v="2"/>
    <x v="1"/>
    <n v="1"/>
    <n v="8"/>
    <x v="44"/>
    <n v="4"/>
    <m/>
  </r>
  <r>
    <x v="0"/>
    <x v="0"/>
    <x v="3"/>
    <n v="2"/>
    <x v="1"/>
    <n v="1"/>
    <n v="9"/>
    <x v="44"/>
    <n v="4"/>
    <m/>
  </r>
  <r>
    <x v="0"/>
    <x v="0"/>
    <x v="3"/>
    <n v="2"/>
    <x v="1"/>
    <n v="1"/>
    <n v="10"/>
    <x v="44"/>
    <n v="4"/>
    <m/>
  </r>
  <r>
    <x v="0"/>
    <x v="0"/>
    <x v="3"/>
    <n v="3"/>
    <x v="2"/>
    <n v="1"/>
    <n v="1"/>
    <x v="44"/>
    <n v="4"/>
    <m/>
  </r>
  <r>
    <x v="0"/>
    <x v="0"/>
    <x v="3"/>
    <n v="3"/>
    <x v="2"/>
    <n v="1"/>
    <n v="2"/>
    <x v="44"/>
    <n v="4"/>
    <m/>
  </r>
  <r>
    <x v="0"/>
    <x v="0"/>
    <x v="3"/>
    <n v="3"/>
    <x v="2"/>
    <n v="1"/>
    <n v="3"/>
    <x v="44"/>
    <n v="4"/>
    <m/>
  </r>
  <r>
    <x v="0"/>
    <x v="0"/>
    <x v="3"/>
    <n v="3"/>
    <x v="2"/>
    <n v="1"/>
    <n v="4"/>
    <x v="44"/>
    <n v="4"/>
    <m/>
  </r>
  <r>
    <x v="0"/>
    <x v="0"/>
    <x v="3"/>
    <n v="3"/>
    <x v="2"/>
    <n v="1"/>
    <n v="5"/>
    <x v="44"/>
    <n v="4"/>
    <m/>
  </r>
  <r>
    <x v="0"/>
    <x v="0"/>
    <x v="3"/>
    <n v="3"/>
    <x v="2"/>
    <n v="1"/>
    <n v="6"/>
    <x v="44"/>
    <n v="4"/>
    <m/>
  </r>
  <r>
    <x v="0"/>
    <x v="0"/>
    <x v="3"/>
    <n v="3"/>
    <x v="2"/>
    <n v="1"/>
    <n v="7"/>
    <x v="44"/>
    <n v="4"/>
    <m/>
  </r>
  <r>
    <x v="0"/>
    <x v="0"/>
    <x v="3"/>
    <n v="3"/>
    <x v="2"/>
    <n v="1"/>
    <n v="8"/>
    <x v="44"/>
    <n v="4"/>
    <m/>
  </r>
  <r>
    <x v="0"/>
    <x v="0"/>
    <x v="3"/>
    <n v="3"/>
    <x v="2"/>
    <n v="1"/>
    <n v="9"/>
    <x v="44"/>
    <n v="4"/>
    <m/>
  </r>
  <r>
    <x v="0"/>
    <x v="0"/>
    <x v="3"/>
    <n v="3"/>
    <x v="2"/>
    <n v="1"/>
    <n v="10"/>
    <x v="44"/>
    <n v="3"/>
    <m/>
  </r>
  <r>
    <x v="0"/>
    <x v="0"/>
    <x v="3"/>
    <n v="4"/>
    <x v="2"/>
    <n v="2"/>
    <n v="1"/>
    <x v="44"/>
    <n v="4"/>
    <m/>
  </r>
  <r>
    <x v="0"/>
    <x v="0"/>
    <x v="3"/>
    <n v="4"/>
    <x v="2"/>
    <n v="2"/>
    <n v="2"/>
    <x v="44"/>
    <n v="4"/>
    <m/>
  </r>
  <r>
    <x v="0"/>
    <x v="0"/>
    <x v="3"/>
    <n v="4"/>
    <x v="2"/>
    <n v="2"/>
    <n v="3"/>
    <x v="44"/>
    <n v="4"/>
    <m/>
  </r>
  <r>
    <x v="0"/>
    <x v="0"/>
    <x v="3"/>
    <n v="4"/>
    <x v="2"/>
    <n v="2"/>
    <n v="4"/>
    <x v="44"/>
    <n v="4"/>
    <m/>
  </r>
  <r>
    <x v="0"/>
    <x v="0"/>
    <x v="3"/>
    <n v="4"/>
    <x v="2"/>
    <n v="2"/>
    <n v="5"/>
    <x v="44"/>
    <n v="4"/>
    <m/>
  </r>
  <r>
    <x v="0"/>
    <x v="0"/>
    <x v="3"/>
    <n v="4"/>
    <x v="2"/>
    <n v="2"/>
    <n v="6"/>
    <x v="44"/>
    <n v="4"/>
    <m/>
  </r>
  <r>
    <x v="0"/>
    <x v="0"/>
    <x v="3"/>
    <n v="4"/>
    <x v="2"/>
    <n v="2"/>
    <n v="7"/>
    <x v="44"/>
    <n v="4"/>
    <m/>
  </r>
  <r>
    <x v="0"/>
    <x v="0"/>
    <x v="3"/>
    <n v="4"/>
    <x v="2"/>
    <n v="2"/>
    <n v="8"/>
    <x v="44"/>
    <n v="4"/>
    <m/>
  </r>
  <r>
    <x v="0"/>
    <x v="0"/>
    <x v="3"/>
    <n v="4"/>
    <x v="2"/>
    <n v="2"/>
    <n v="9"/>
    <x v="44"/>
    <n v="4"/>
    <m/>
  </r>
  <r>
    <x v="0"/>
    <x v="0"/>
    <x v="3"/>
    <n v="4"/>
    <x v="2"/>
    <n v="2"/>
    <n v="10"/>
    <x v="44"/>
    <n v="4"/>
    <m/>
  </r>
  <r>
    <x v="0"/>
    <x v="0"/>
    <x v="3"/>
    <n v="5"/>
    <x v="0"/>
    <n v="2"/>
    <n v="1"/>
    <x v="44"/>
    <n v="4"/>
    <m/>
  </r>
  <r>
    <x v="0"/>
    <x v="0"/>
    <x v="3"/>
    <n v="5"/>
    <x v="0"/>
    <n v="2"/>
    <n v="2"/>
    <x v="44"/>
    <n v="4"/>
    <m/>
  </r>
  <r>
    <x v="0"/>
    <x v="0"/>
    <x v="3"/>
    <n v="5"/>
    <x v="0"/>
    <n v="2"/>
    <n v="3"/>
    <x v="44"/>
    <n v="4"/>
    <m/>
  </r>
  <r>
    <x v="0"/>
    <x v="0"/>
    <x v="3"/>
    <n v="5"/>
    <x v="0"/>
    <n v="2"/>
    <n v="4"/>
    <x v="44"/>
    <n v="4"/>
    <m/>
  </r>
  <r>
    <x v="0"/>
    <x v="0"/>
    <x v="3"/>
    <n v="5"/>
    <x v="0"/>
    <n v="2"/>
    <n v="5"/>
    <x v="44"/>
    <n v="4"/>
    <m/>
  </r>
  <r>
    <x v="0"/>
    <x v="0"/>
    <x v="3"/>
    <n v="5"/>
    <x v="0"/>
    <n v="2"/>
    <n v="6"/>
    <x v="44"/>
    <n v="4"/>
    <m/>
  </r>
  <r>
    <x v="0"/>
    <x v="0"/>
    <x v="3"/>
    <n v="5"/>
    <x v="0"/>
    <n v="2"/>
    <n v="7"/>
    <x v="44"/>
    <n v="4"/>
    <m/>
  </r>
  <r>
    <x v="0"/>
    <x v="0"/>
    <x v="3"/>
    <n v="5"/>
    <x v="0"/>
    <n v="2"/>
    <n v="8"/>
    <x v="44"/>
    <n v="4"/>
    <m/>
  </r>
  <r>
    <x v="0"/>
    <x v="0"/>
    <x v="3"/>
    <n v="5"/>
    <x v="0"/>
    <n v="2"/>
    <n v="9"/>
    <x v="44"/>
    <n v="4"/>
    <m/>
  </r>
  <r>
    <x v="0"/>
    <x v="0"/>
    <x v="3"/>
    <n v="5"/>
    <x v="0"/>
    <n v="2"/>
    <n v="10"/>
    <x v="44"/>
    <n v="4"/>
    <m/>
  </r>
  <r>
    <x v="0"/>
    <x v="0"/>
    <x v="3"/>
    <n v="6"/>
    <x v="1"/>
    <n v="2"/>
    <n v="1"/>
    <x v="44"/>
    <n v="4"/>
    <m/>
  </r>
  <r>
    <x v="0"/>
    <x v="0"/>
    <x v="3"/>
    <n v="6"/>
    <x v="1"/>
    <n v="2"/>
    <n v="2"/>
    <x v="44"/>
    <n v="4"/>
    <m/>
  </r>
  <r>
    <x v="0"/>
    <x v="0"/>
    <x v="3"/>
    <n v="6"/>
    <x v="1"/>
    <n v="2"/>
    <n v="3"/>
    <x v="44"/>
    <n v="4"/>
    <m/>
  </r>
  <r>
    <x v="0"/>
    <x v="0"/>
    <x v="3"/>
    <n v="6"/>
    <x v="1"/>
    <n v="2"/>
    <n v="4"/>
    <x v="44"/>
    <n v="4"/>
    <m/>
  </r>
  <r>
    <x v="0"/>
    <x v="0"/>
    <x v="3"/>
    <n v="6"/>
    <x v="1"/>
    <n v="2"/>
    <n v="5"/>
    <x v="44"/>
    <n v="4"/>
    <m/>
  </r>
  <r>
    <x v="0"/>
    <x v="0"/>
    <x v="3"/>
    <n v="6"/>
    <x v="1"/>
    <n v="2"/>
    <n v="6"/>
    <x v="44"/>
    <n v="4"/>
    <m/>
  </r>
  <r>
    <x v="0"/>
    <x v="0"/>
    <x v="3"/>
    <n v="6"/>
    <x v="1"/>
    <n v="2"/>
    <n v="7"/>
    <x v="44"/>
    <n v="4"/>
    <m/>
  </r>
  <r>
    <x v="0"/>
    <x v="0"/>
    <x v="3"/>
    <n v="6"/>
    <x v="1"/>
    <n v="2"/>
    <n v="8"/>
    <x v="44"/>
    <n v="3"/>
    <m/>
  </r>
  <r>
    <x v="0"/>
    <x v="0"/>
    <x v="3"/>
    <n v="6"/>
    <x v="1"/>
    <n v="2"/>
    <n v="9"/>
    <x v="44"/>
    <n v="4"/>
    <m/>
  </r>
  <r>
    <x v="0"/>
    <x v="0"/>
    <x v="3"/>
    <n v="6"/>
    <x v="1"/>
    <n v="2"/>
    <n v="10"/>
    <x v="44"/>
    <n v="4"/>
    <m/>
  </r>
  <r>
    <x v="0"/>
    <x v="0"/>
    <x v="3"/>
    <n v="7"/>
    <x v="1"/>
    <n v="3"/>
    <n v="1"/>
    <x v="44"/>
    <n v="4"/>
    <m/>
  </r>
  <r>
    <x v="0"/>
    <x v="0"/>
    <x v="3"/>
    <n v="7"/>
    <x v="1"/>
    <n v="3"/>
    <n v="2"/>
    <x v="44"/>
    <n v="4"/>
    <m/>
  </r>
  <r>
    <x v="0"/>
    <x v="0"/>
    <x v="3"/>
    <n v="7"/>
    <x v="1"/>
    <n v="3"/>
    <n v="3"/>
    <x v="44"/>
    <n v="4"/>
    <m/>
  </r>
  <r>
    <x v="0"/>
    <x v="0"/>
    <x v="3"/>
    <n v="7"/>
    <x v="1"/>
    <n v="3"/>
    <n v="4"/>
    <x v="44"/>
    <n v="4"/>
    <m/>
  </r>
  <r>
    <x v="0"/>
    <x v="0"/>
    <x v="3"/>
    <n v="7"/>
    <x v="1"/>
    <n v="3"/>
    <n v="5"/>
    <x v="44"/>
    <n v="4"/>
    <m/>
  </r>
  <r>
    <x v="0"/>
    <x v="0"/>
    <x v="3"/>
    <n v="7"/>
    <x v="1"/>
    <n v="3"/>
    <n v="6"/>
    <x v="44"/>
    <n v="4"/>
    <m/>
  </r>
  <r>
    <x v="0"/>
    <x v="0"/>
    <x v="3"/>
    <n v="7"/>
    <x v="1"/>
    <n v="3"/>
    <n v="7"/>
    <x v="44"/>
    <n v="4"/>
    <m/>
  </r>
  <r>
    <x v="0"/>
    <x v="0"/>
    <x v="3"/>
    <n v="7"/>
    <x v="1"/>
    <n v="3"/>
    <n v="8"/>
    <x v="44"/>
    <n v="3"/>
    <m/>
  </r>
  <r>
    <x v="0"/>
    <x v="0"/>
    <x v="3"/>
    <n v="7"/>
    <x v="1"/>
    <n v="3"/>
    <n v="9"/>
    <x v="44"/>
    <n v="4"/>
    <m/>
  </r>
  <r>
    <x v="0"/>
    <x v="0"/>
    <x v="3"/>
    <n v="7"/>
    <x v="1"/>
    <n v="3"/>
    <n v="10"/>
    <x v="44"/>
    <n v="4"/>
    <m/>
  </r>
  <r>
    <x v="0"/>
    <x v="0"/>
    <x v="3"/>
    <n v="8"/>
    <x v="2"/>
    <n v="3"/>
    <n v="1"/>
    <x v="44"/>
    <n v="4"/>
    <m/>
  </r>
  <r>
    <x v="0"/>
    <x v="0"/>
    <x v="3"/>
    <n v="8"/>
    <x v="2"/>
    <n v="3"/>
    <n v="2"/>
    <x v="44"/>
    <n v="4"/>
    <m/>
  </r>
  <r>
    <x v="0"/>
    <x v="0"/>
    <x v="3"/>
    <n v="8"/>
    <x v="2"/>
    <n v="3"/>
    <n v="3"/>
    <x v="44"/>
    <n v="4"/>
    <m/>
  </r>
  <r>
    <x v="0"/>
    <x v="0"/>
    <x v="3"/>
    <n v="8"/>
    <x v="2"/>
    <n v="3"/>
    <n v="4"/>
    <x v="44"/>
    <n v="4"/>
    <m/>
  </r>
  <r>
    <x v="0"/>
    <x v="0"/>
    <x v="3"/>
    <n v="8"/>
    <x v="2"/>
    <n v="3"/>
    <n v="5"/>
    <x v="44"/>
    <n v="4"/>
    <m/>
  </r>
  <r>
    <x v="0"/>
    <x v="0"/>
    <x v="3"/>
    <n v="8"/>
    <x v="2"/>
    <n v="3"/>
    <n v="6"/>
    <x v="44"/>
    <n v="4"/>
    <m/>
  </r>
  <r>
    <x v="0"/>
    <x v="0"/>
    <x v="3"/>
    <n v="8"/>
    <x v="2"/>
    <n v="3"/>
    <n v="7"/>
    <x v="44"/>
    <n v="4"/>
    <m/>
  </r>
  <r>
    <x v="0"/>
    <x v="0"/>
    <x v="3"/>
    <n v="8"/>
    <x v="2"/>
    <n v="3"/>
    <n v="8"/>
    <x v="44"/>
    <n v="4"/>
    <m/>
  </r>
  <r>
    <x v="0"/>
    <x v="0"/>
    <x v="3"/>
    <n v="8"/>
    <x v="2"/>
    <n v="3"/>
    <n v="9"/>
    <x v="44"/>
    <n v="4"/>
    <m/>
  </r>
  <r>
    <x v="0"/>
    <x v="0"/>
    <x v="3"/>
    <n v="8"/>
    <x v="2"/>
    <n v="3"/>
    <n v="10"/>
    <x v="44"/>
    <n v="4"/>
    <m/>
  </r>
  <r>
    <x v="0"/>
    <x v="0"/>
    <x v="3"/>
    <n v="9"/>
    <x v="0"/>
    <n v="3"/>
    <n v="1"/>
    <x v="44"/>
    <n v="4"/>
    <m/>
  </r>
  <r>
    <x v="0"/>
    <x v="0"/>
    <x v="3"/>
    <n v="9"/>
    <x v="0"/>
    <n v="3"/>
    <n v="2"/>
    <x v="44"/>
    <n v="4"/>
    <m/>
  </r>
  <r>
    <x v="0"/>
    <x v="0"/>
    <x v="3"/>
    <n v="9"/>
    <x v="0"/>
    <n v="3"/>
    <n v="3"/>
    <x v="44"/>
    <n v="4"/>
    <m/>
  </r>
  <r>
    <x v="0"/>
    <x v="0"/>
    <x v="3"/>
    <n v="9"/>
    <x v="0"/>
    <n v="3"/>
    <n v="4"/>
    <x v="44"/>
    <n v="4"/>
    <m/>
  </r>
  <r>
    <x v="0"/>
    <x v="0"/>
    <x v="3"/>
    <n v="9"/>
    <x v="0"/>
    <n v="3"/>
    <n v="5"/>
    <x v="44"/>
    <n v="4"/>
    <m/>
  </r>
  <r>
    <x v="0"/>
    <x v="0"/>
    <x v="3"/>
    <n v="9"/>
    <x v="0"/>
    <n v="3"/>
    <n v="6"/>
    <x v="44"/>
    <n v="4"/>
    <m/>
  </r>
  <r>
    <x v="0"/>
    <x v="0"/>
    <x v="3"/>
    <n v="9"/>
    <x v="0"/>
    <n v="3"/>
    <n v="7"/>
    <x v="44"/>
    <n v="4"/>
    <m/>
  </r>
  <r>
    <x v="0"/>
    <x v="0"/>
    <x v="3"/>
    <n v="9"/>
    <x v="0"/>
    <n v="3"/>
    <n v="8"/>
    <x v="44"/>
    <n v="4"/>
    <m/>
  </r>
  <r>
    <x v="0"/>
    <x v="0"/>
    <x v="3"/>
    <n v="9"/>
    <x v="0"/>
    <n v="3"/>
    <n v="9"/>
    <x v="44"/>
    <n v="4"/>
    <m/>
  </r>
  <r>
    <x v="0"/>
    <x v="0"/>
    <x v="3"/>
    <n v="9"/>
    <x v="0"/>
    <n v="3"/>
    <n v="10"/>
    <x v="44"/>
    <n v="4"/>
    <m/>
  </r>
  <r>
    <x v="0"/>
    <x v="0"/>
    <x v="3"/>
    <n v="1"/>
    <x v="0"/>
    <n v="1"/>
    <n v="1"/>
    <x v="45"/>
    <n v="5"/>
    <m/>
  </r>
  <r>
    <x v="0"/>
    <x v="0"/>
    <x v="3"/>
    <n v="1"/>
    <x v="0"/>
    <n v="1"/>
    <n v="2"/>
    <x v="45"/>
    <n v="4"/>
    <m/>
  </r>
  <r>
    <x v="0"/>
    <x v="0"/>
    <x v="3"/>
    <n v="1"/>
    <x v="0"/>
    <n v="1"/>
    <n v="3"/>
    <x v="45"/>
    <n v="5"/>
    <m/>
  </r>
  <r>
    <x v="0"/>
    <x v="0"/>
    <x v="3"/>
    <n v="1"/>
    <x v="0"/>
    <n v="1"/>
    <n v="4"/>
    <x v="45"/>
    <n v="5"/>
    <m/>
  </r>
  <r>
    <x v="0"/>
    <x v="0"/>
    <x v="3"/>
    <n v="1"/>
    <x v="0"/>
    <n v="1"/>
    <n v="5"/>
    <x v="45"/>
    <n v="5"/>
    <m/>
  </r>
  <r>
    <x v="0"/>
    <x v="0"/>
    <x v="3"/>
    <n v="1"/>
    <x v="0"/>
    <n v="1"/>
    <n v="6"/>
    <x v="45"/>
    <n v="5"/>
    <m/>
  </r>
  <r>
    <x v="0"/>
    <x v="0"/>
    <x v="3"/>
    <n v="1"/>
    <x v="0"/>
    <n v="1"/>
    <n v="7"/>
    <x v="45"/>
    <n v="4"/>
    <m/>
  </r>
  <r>
    <x v="0"/>
    <x v="0"/>
    <x v="3"/>
    <n v="1"/>
    <x v="0"/>
    <n v="1"/>
    <n v="8"/>
    <x v="45"/>
    <n v="5"/>
    <m/>
  </r>
  <r>
    <x v="0"/>
    <x v="0"/>
    <x v="3"/>
    <n v="1"/>
    <x v="0"/>
    <n v="1"/>
    <n v="9"/>
    <x v="45"/>
    <n v="5"/>
    <m/>
  </r>
  <r>
    <x v="0"/>
    <x v="0"/>
    <x v="3"/>
    <n v="1"/>
    <x v="0"/>
    <n v="1"/>
    <n v="10"/>
    <x v="45"/>
    <n v="5"/>
    <m/>
  </r>
  <r>
    <x v="0"/>
    <x v="0"/>
    <x v="3"/>
    <n v="2"/>
    <x v="1"/>
    <n v="1"/>
    <n v="1"/>
    <x v="45"/>
    <n v="5"/>
    <m/>
  </r>
  <r>
    <x v="0"/>
    <x v="0"/>
    <x v="3"/>
    <n v="2"/>
    <x v="1"/>
    <n v="1"/>
    <n v="2"/>
    <x v="45"/>
    <n v="5"/>
    <m/>
  </r>
  <r>
    <x v="0"/>
    <x v="0"/>
    <x v="3"/>
    <n v="2"/>
    <x v="1"/>
    <n v="1"/>
    <n v="3"/>
    <x v="45"/>
    <n v="5"/>
    <m/>
  </r>
  <r>
    <x v="0"/>
    <x v="0"/>
    <x v="3"/>
    <n v="2"/>
    <x v="1"/>
    <n v="1"/>
    <n v="4"/>
    <x v="45"/>
    <n v="5"/>
    <m/>
  </r>
  <r>
    <x v="0"/>
    <x v="0"/>
    <x v="3"/>
    <n v="2"/>
    <x v="1"/>
    <n v="1"/>
    <n v="5"/>
    <x v="45"/>
    <n v="5"/>
    <m/>
  </r>
  <r>
    <x v="0"/>
    <x v="0"/>
    <x v="3"/>
    <n v="2"/>
    <x v="1"/>
    <n v="1"/>
    <n v="6"/>
    <x v="45"/>
    <n v="5"/>
    <m/>
  </r>
  <r>
    <x v="0"/>
    <x v="0"/>
    <x v="3"/>
    <n v="2"/>
    <x v="1"/>
    <n v="1"/>
    <n v="7"/>
    <x v="45"/>
    <n v="5"/>
    <m/>
  </r>
  <r>
    <x v="0"/>
    <x v="0"/>
    <x v="3"/>
    <n v="2"/>
    <x v="1"/>
    <n v="1"/>
    <n v="8"/>
    <x v="45"/>
    <n v="5"/>
    <m/>
  </r>
  <r>
    <x v="0"/>
    <x v="0"/>
    <x v="3"/>
    <n v="2"/>
    <x v="1"/>
    <n v="1"/>
    <n v="9"/>
    <x v="45"/>
    <n v="5"/>
    <m/>
  </r>
  <r>
    <x v="0"/>
    <x v="0"/>
    <x v="3"/>
    <n v="2"/>
    <x v="1"/>
    <n v="1"/>
    <n v="10"/>
    <x v="45"/>
    <n v="5"/>
    <m/>
  </r>
  <r>
    <x v="0"/>
    <x v="0"/>
    <x v="3"/>
    <n v="3"/>
    <x v="2"/>
    <n v="1"/>
    <n v="1"/>
    <x v="45"/>
    <n v="5"/>
    <m/>
  </r>
  <r>
    <x v="0"/>
    <x v="0"/>
    <x v="3"/>
    <n v="3"/>
    <x v="2"/>
    <n v="1"/>
    <n v="2"/>
    <x v="45"/>
    <n v="5"/>
    <m/>
  </r>
  <r>
    <x v="0"/>
    <x v="0"/>
    <x v="3"/>
    <n v="3"/>
    <x v="2"/>
    <n v="1"/>
    <n v="3"/>
    <x v="45"/>
    <n v="5"/>
    <m/>
  </r>
  <r>
    <x v="0"/>
    <x v="0"/>
    <x v="3"/>
    <n v="3"/>
    <x v="2"/>
    <n v="1"/>
    <n v="4"/>
    <x v="45"/>
    <n v="5"/>
    <m/>
  </r>
  <r>
    <x v="0"/>
    <x v="0"/>
    <x v="3"/>
    <n v="3"/>
    <x v="2"/>
    <n v="1"/>
    <n v="5"/>
    <x v="45"/>
    <n v="5"/>
    <m/>
  </r>
  <r>
    <x v="0"/>
    <x v="0"/>
    <x v="3"/>
    <n v="3"/>
    <x v="2"/>
    <n v="1"/>
    <n v="6"/>
    <x v="45"/>
    <n v="5"/>
    <m/>
  </r>
  <r>
    <x v="0"/>
    <x v="0"/>
    <x v="3"/>
    <n v="3"/>
    <x v="2"/>
    <n v="1"/>
    <n v="7"/>
    <x v="45"/>
    <n v="5"/>
    <m/>
  </r>
  <r>
    <x v="0"/>
    <x v="0"/>
    <x v="3"/>
    <n v="3"/>
    <x v="2"/>
    <n v="1"/>
    <n v="8"/>
    <x v="45"/>
    <n v="5"/>
    <m/>
  </r>
  <r>
    <x v="0"/>
    <x v="0"/>
    <x v="3"/>
    <n v="3"/>
    <x v="2"/>
    <n v="1"/>
    <n v="9"/>
    <x v="45"/>
    <n v="5"/>
    <m/>
  </r>
  <r>
    <x v="0"/>
    <x v="0"/>
    <x v="3"/>
    <n v="3"/>
    <x v="2"/>
    <n v="1"/>
    <n v="10"/>
    <x v="45"/>
    <n v="4"/>
    <m/>
  </r>
  <r>
    <x v="0"/>
    <x v="0"/>
    <x v="3"/>
    <n v="4"/>
    <x v="2"/>
    <n v="2"/>
    <n v="1"/>
    <x v="45"/>
    <n v="5"/>
    <m/>
  </r>
  <r>
    <x v="0"/>
    <x v="0"/>
    <x v="3"/>
    <n v="4"/>
    <x v="2"/>
    <n v="2"/>
    <n v="2"/>
    <x v="45"/>
    <n v="5"/>
    <m/>
  </r>
  <r>
    <x v="0"/>
    <x v="0"/>
    <x v="3"/>
    <n v="4"/>
    <x v="2"/>
    <n v="2"/>
    <n v="3"/>
    <x v="45"/>
    <n v="5"/>
    <m/>
  </r>
  <r>
    <x v="0"/>
    <x v="0"/>
    <x v="3"/>
    <n v="4"/>
    <x v="2"/>
    <n v="2"/>
    <n v="4"/>
    <x v="45"/>
    <n v="5"/>
    <m/>
  </r>
  <r>
    <x v="0"/>
    <x v="0"/>
    <x v="3"/>
    <n v="4"/>
    <x v="2"/>
    <n v="2"/>
    <n v="5"/>
    <x v="45"/>
    <n v="5"/>
    <m/>
  </r>
  <r>
    <x v="0"/>
    <x v="0"/>
    <x v="3"/>
    <n v="4"/>
    <x v="2"/>
    <n v="2"/>
    <n v="6"/>
    <x v="45"/>
    <n v="5"/>
    <m/>
  </r>
  <r>
    <x v="0"/>
    <x v="0"/>
    <x v="3"/>
    <n v="4"/>
    <x v="2"/>
    <n v="2"/>
    <n v="7"/>
    <x v="45"/>
    <n v="5"/>
    <m/>
  </r>
  <r>
    <x v="0"/>
    <x v="0"/>
    <x v="3"/>
    <n v="4"/>
    <x v="2"/>
    <n v="2"/>
    <n v="8"/>
    <x v="45"/>
    <n v="5"/>
    <m/>
  </r>
  <r>
    <x v="0"/>
    <x v="0"/>
    <x v="3"/>
    <n v="4"/>
    <x v="2"/>
    <n v="2"/>
    <n v="9"/>
    <x v="45"/>
    <n v="5"/>
    <m/>
  </r>
  <r>
    <x v="0"/>
    <x v="0"/>
    <x v="3"/>
    <n v="4"/>
    <x v="2"/>
    <n v="2"/>
    <n v="10"/>
    <x v="45"/>
    <n v="5"/>
    <m/>
  </r>
  <r>
    <x v="0"/>
    <x v="0"/>
    <x v="3"/>
    <n v="5"/>
    <x v="0"/>
    <n v="2"/>
    <n v="1"/>
    <x v="45"/>
    <n v="5"/>
    <m/>
  </r>
  <r>
    <x v="0"/>
    <x v="0"/>
    <x v="3"/>
    <n v="5"/>
    <x v="0"/>
    <n v="2"/>
    <n v="2"/>
    <x v="45"/>
    <n v="5"/>
    <m/>
  </r>
  <r>
    <x v="0"/>
    <x v="0"/>
    <x v="3"/>
    <n v="5"/>
    <x v="0"/>
    <n v="2"/>
    <n v="3"/>
    <x v="45"/>
    <n v="6"/>
    <m/>
  </r>
  <r>
    <x v="0"/>
    <x v="0"/>
    <x v="3"/>
    <n v="5"/>
    <x v="0"/>
    <n v="2"/>
    <n v="4"/>
    <x v="45"/>
    <n v="5"/>
    <m/>
  </r>
  <r>
    <x v="0"/>
    <x v="0"/>
    <x v="3"/>
    <n v="5"/>
    <x v="0"/>
    <n v="2"/>
    <n v="5"/>
    <x v="45"/>
    <n v="6"/>
    <m/>
  </r>
  <r>
    <x v="0"/>
    <x v="0"/>
    <x v="3"/>
    <n v="5"/>
    <x v="0"/>
    <n v="2"/>
    <n v="6"/>
    <x v="45"/>
    <n v="5"/>
    <m/>
  </r>
  <r>
    <x v="0"/>
    <x v="0"/>
    <x v="3"/>
    <n v="5"/>
    <x v="0"/>
    <n v="2"/>
    <n v="7"/>
    <x v="45"/>
    <n v="5"/>
    <m/>
  </r>
  <r>
    <x v="0"/>
    <x v="0"/>
    <x v="3"/>
    <n v="5"/>
    <x v="0"/>
    <n v="2"/>
    <n v="8"/>
    <x v="45"/>
    <n v="5"/>
    <m/>
  </r>
  <r>
    <x v="0"/>
    <x v="0"/>
    <x v="3"/>
    <n v="5"/>
    <x v="0"/>
    <n v="2"/>
    <n v="9"/>
    <x v="45"/>
    <n v="5"/>
    <m/>
  </r>
  <r>
    <x v="0"/>
    <x v="0"/>
    <x v="3"/>
    <n v="5"/>
    <x v="0"/>
    <n v="2"/>
    <n v="10"/>
    <x v="45"/>
    <n v="6"/>
    <m/>
  </r>
  <r>
    <x v="0"/>
    <x v="0"/>
    <x v="3"/>
    <n v="6"/>
    <x v="1"/>
    <n v="2"/>
    <n v="1"/>
    <x v="45"/>
    <n v="5"/>
    <m/>
  </r>
  <r>
    <x v="0"/>
    <x v="0"/>
    <x v="3"/>
    <n v="6"/>
    <x v="1"/>
    <n v="2"/>
    <n v="2"/>
    <x v="45"/>
    <n v="5"/>
    <m/>
  </r>
  <r>
    <x v="0"/>
    <x v="0"/>
    <x v="3"/>
    <n v="6"/>
    <x v="1"/>
    <n v="2"/>
    <n v="3"/>
    <x v="45"/>
    <n v="5"/>
    <m/>
  </r>
  <r>
    <x v="0"/>
    <x v="0"/>
    <x v="3"/>
    <n v="6"/>
    <x v="1"/>
    <n v="2"/>
    <n v="4"/>
    <x v="45"/>
    <n v="5"/>
    <m/>
  </r>
  <r>
    <x v="0"/>
    <x v="0"/>
    <x v="3"/>
    <n v="6"/>
    <x v="1"/>
    <n v="2"/>
    <n v="5"/>
    <x v="45"/>
    <n v="5"/>
    <m/>
  </r>
  <r>
    <x v="0"/>
    <x v="0"/>
    <x v="3"/>
    <n v="6"/>
    <x v="1"/>
    <n v="2"/>
    <n v="6"/>
    <x v="45"/>
    <n v="5"/>
    <m/>
  </r>
  <r>
    <x v="0"/>
    <x v="0"/>
    <x v="3"/>
    <n v="6"/>
    <x v="1"/>
    <n v="2"/>
    <n v="7"/>
    <x v="45"/>
    <n v="5"/>
    <m/>
  </r>
  <r>
    <x v="0"/>
    <x v="0"/>
    <x v="3"/>
    <n v="6"/>
    <x v="1"/>
    <n v="2"/>
    <n v="8"/>
    <x v="45"/>
    <n v="4"/>
    <m/>
  </r>
  <r>
    <x v="0"/>
    <x v="0"/>
    <x v="3"/>
    <n v="6"/>
    <x v="1"/>
    <n v="2"/>
    <n v="9"/>
    <x v="45"/>
    <n v="5"/>
    <m/>
  </r>
  <r>
    <x v="0"/>
    <x v="0"/>
    <x v="3"/>
    <n v="6"/>
    <x v="1"/>
    <n v="2"/>
    <n v="10"/>
    <x v="45"/>
    <n v="5"/>
    <m/>
  </r>
  <r>
    <x v="0"/>
    <x v="0"/>
    <x v="3"/>
    <n v="7"/>
    <x v="1"/>
    <n v="3"/>
    <n v="1"/>
    <x v="45"/>
    <n v="5"/>
    <m/>
  </r>
  <r>
    <x v="0"/>
    <x v="0"/>
    <x v="3"/>
    <n v="7"/>
    <x v="1"/>
    <n v="3"/>
    <n v="2"/>
    <x v="45"/>
    <n v="5"/>
    <m/>
  </r>
  <r>
    <x v="0"/>
    <x v="0"/>
    <x v="3"/>
    <n v="7"/>
    <x v="1"/>
    <n v="3"/>
    <n v="3"/>
    <x v="45"/>
    <n v="5"/>
    <m/>
  </r>
  <r>
    <x v="0"/>
    <x v="0"/>
    <x v="3"/>
    <n v="7"/>
    <x v="1"/>
    <n v="3"/>
    <n v="4"/>
    <x v="45"/>
    <n v="4"/>
    <m/>
  </r>
  <r>
    <x v="0"/>
    <x v="0"/>
    <x v="3"/>
    <n v="7"/>
    <x v="1"/>
    <n v="3"/>
    <n v="5"/>
    <x v="45"/>
    <n v="5"/>
    <m/>
  </r>
  <r>
    <x v="0"/>
    <x v="0"/>
    <x v="3"/>
    <n v="7"/>
    <x v="1"/>
    <n v="3"/>
    <n v="6"/>
    <x v="45"/>
    <n v="5"/>
    <m/>
  </r>
  <r>
    <x v="0"/>
    <x v="0"/>
    <x v="3"/>
    <n v="7"/>
    <x v="1"/>
    <n v="3"/>
    <n v="7"/>
    <x v="45"/>
    <n v="5"/>
    <m/>
  </r>
  <r>
    <x v="0"/>
    <x v="0"/>
    <x v="3"/>
    <n v="7"/>
    <x v="1"/>
    <n v="3"/>
    <n v="8"/>
    <x v="45"/>
    <n v="5"/>
    <m/>
  </r>
  <r>
    <x v="0"/>
    <x v="0"/>
    <x v="3"/>
    <n v="7"/>
    <x v="1"/>
    <n v="3"/>
    <n v="9"/>
    <x v="45"/>
    <n v="6"/>
    <m/>
  </r>
  <r>
    <x v="0"/>
    <x v="0"/>
    <x v="3"/>
    <n v="7"/>
    <x v="1"/>
    <n v="3"/>
    <n v="10"/>
    <x v="45"/>
    <n v="5"/>
    <m/>
  </r>
  <r>
    <x v="0"/>
    <x v="0"/>
    <x v="3"/>
    <n v="8"/>
    <x v="2"/>
    <n v="3"/>
    <n v="1"/>
    <x v="45"/>
    <n v="5"/>
    <m/>
  </r>
  <r>
    <x v="0"/>
    <x v="0"/>
    <x v="3"/>
    <n v="8"/>
    <x v="2"/>
    <n v="3"/>
    <n v="2"/>
    <x v="45"/>
    <n v="5"/>
    <m/>
  </r>
  <r>
    <x v="0"/>
    <x v="0"/>
    <x v="3"/>
    <n v="8"/>
    <x v="2"/>
    <n v="3"/>
    <n v="3"/>
    <x v="45"/>
    <n v="5"/>
    <m/>
  </r>
  <r>
    <x v="0"/>
    <x v="0"/>
    <x v="3"/>
    <n v="8"/>
    <x v="2"/>
    <n v="3"/>
    <n v="4"/>
    <x v="45"/>
    <n v="5"/>
    <m/>
  </r>
  <r>
    <x v="0"/>
    <x v="0"/>
    <x v="3"/>
    <n v="8"/>
    <x v="2"/>
    <n v="3"/>
    <n v="5"/>
    <x v="45"/>
    <n v="5"/>
    <m/>
  </r>
  <r>
    <x v="0"/>
    <x v="0"/>
    <x v="3"/>
    <n v="8"/>
    <x v="2"/>
    <n v="3"/>
    <n v="6"/>
    <x v="45"/>
    <n v="5"/>
    <m/>
  </r>
  <r>
    <x v="0"/>
    <x v="0"/>
    <x v="3"/>
    <n v="8"/>
    <x v="2"/>
    <n v="3"/>
    <n v="7"/>
    <x v="45"/>
    <n v="5"/>
    <m/>
  </r>
  <r>
    <x v="0"/>
    <x v="0"/>
    <x v="3"/>
    <n v="8"/>
    <x v="2"/>
    <n v="3"/>
    <n v="8"/>
    <x v="45"/>
    <n v="5"/>
    <m/>
  </r>
  <r>
    <x v="0"/>
    <x v="0"/>
    <x v="3"/>
    <n v="8"/>
    <x v="2"/>
    <n v="3"/>
    <n v="9"/>
    <x v="45"/>
    <n v="5"/>
    <m/>
  </r>
  <r>
    <x v="0"/>
    <x v="0"/>
    <x v="3"/>
    <n v="8"/>
    <x v="2"/>
    <n v="3"/>
    <n v="10"/>
    <x v="45"/>
    <n v="5"/>
    <m/>
  </r>
  <r>
    <x v="0"/>
    <x v="0"/>
    <x v="3"/>
    <n v="9"/>
    <x v="0"/>
    <n v="3"/>
    <n v="1"/>
    <x v="45"/>
    <n v="5"/>
    <m/>
  </r>
  <r>
    <x v="0"/>
    <x v="0"/>
    <x v="3"/>
    <n v="9"/>
    <x v="0"/>
    <n v="3"/>
    <n v="2"/>
    <x v="45"/>
    <n v="5"/>
    <m/>
  </r>
  <r>
    <x v="0"/>
    <x v="0"/>
    <x v="3"/>
    <n v="9"/>
    <x v="0"/>
    <n v="3"/>
    <n v="3"/>
    <x v="45"/>
    <n v="5"/>
    <m/>
  </r>
  <r>
    <x v="0"/>
    <x v="0"/>
    <x v="3"/>
    <n v="9"/>
    <x v="0"/>
    <n v="3"/>
    <n v="4"/>
    <x v="45"/>
    <n v="5"/>
    <m/>
  </r>
  <r>
    <x v="0"/>
    <x v="0"/>
    <x v="3"/>
    <n v="9"/>
    <x v="0"/>
    <n v="3"/>
    <n v="5"/>
    <x v="45"/>
    <n v="5"/>
    <m/>
  </r>
  <r>
    <x v="0"/>
    <x v="0"/>
    <x v="3"/>
    <n v="9"/>
    <x v="0"/>
    <n v="3"/>
    <n v="6"/>
    <x v="45"/>
    <n v="5"/>
    <m/>
  </r>
  <r>
    <x v="0"/>
    <x v="0"/>
    <x v="3"/>
    <n v="9"/>
    <x v="0"/>
    <n v="3"/>
    <n v="7"/>
    <x v="45"/>
    <n v="5"/>
    <m/>
  </r>
  <r>
    <x v="0"/>
    <x v="0"/>
    <x v="3"/>
    <n v="9"/>
    <x v="0"/>
    <n v="3"/>
    <n v="8"/>
    <x v="45"/>
    <n v="5"/>
    <m/>
  </r>
  <r>
    <x v="0"/>
    <x v="0"/>
    <x v="3"/>
    <n v="9"/>
    <x v="0"/>
    <n v="3"/>
    <n v="9"/>
    <x v="45"/>
    <n v="5"/>
    <m/>
  </r>
  <r>
    <x v="0"/>
    <x v="0"/>
    <x v="3"/>
    <n v="9"/>
    <x v="0"/>
    <n v="3"/>
    <n v="10"/>
    <x v="45"/>
    <n v="5"/>
    <m/>
  </r>
  <r>
    <x v="0"/>
    <x v="0"/>
    <x v="3"/>
    <n v="1"/>
    <x v="0"/>
    <n v="1"/>
    <n v="1"/>
    <x v="46"/>
    <n v="7"/>
    <m/>
  </r>
  <r>
    <x v="0"/>
    <x v="0"/>
    <x v="3"/>
    <n v="1"/>
    <x v="0"/>
    <n v="1"/>
    <n v="2"/>
    <x v="46"/>
    <n v="6"/>
    <m/>
  </r>
  <r>
    <x v="0"/>
    <x v="0"/>
    <x v="3"/>
    <n v="1"/>
    <x v="0"/>
    <n v="1"/>
    <n v="3"/>
    <x v="46"/>
    <n v="7"/>
    <m/>
  </r>
  <r>
    <x v="0"/>
    <x v="0"/>
    <x v="3"/>
    <n v="1"/>
    <x v="0"/>
    <n v="1"/>
    <n v="4"/>
    <x v="46"/>
    <n v="7"/>
    <m/>
  </r>
  <r>
    <x v="0"/>
    <x v="0"/>
    <x v="3"/>
    <n v="1"/>
    <x v="0"/>
    <n v="1"/>
    <n v="5"/>
    <x v="46"/>
    <n v="6"/>
    <m/>
  </r>
  <r>
    <x v="0"/>
    <x v="0"/>
    <x v="3"/>
    <n v="1"/>
    <x v="0"/>
    <n v="1"/>
    <n v="6"/>
    <x v="46"/>
    <n v="7"/>
    <m/>
  </r>
  <r>
    <x v="0"/>
    <x v="0"/>
    <x v="3"/>
    <n v="1"/>
    <x v="0"/>
    <n v="1"/>
    <n v="7"/>
    <x v="46"/>
    <n v="6"/>
    <m/>
  </r>
  <r>
    <x v="0"/>
    <x v="0"/>
    <x v="3"/>
    <n v="1"/>
    <x v="0"/>
    <n v="1"/>
    <n v="8"/>
    <x v="46"/>
    <n v="7"/>
    <m/>
  </r>
  <r>
    <x v="0"/>
    <x v="0"/>
    <x v="3"/>
    <n v="1"/>
    <x v="0"/>
    <n v="1"/>
    <n v="9"/>
    <x v="46"/>
    <n v="7"/>
    <m/>
  </r>
  <r>
    <x v="0"/>
    <x v="0"/>
    <x v="3"/>
    <n v="1"/>
    <x v="0"/>
    <n v="1"/>
    <n v="10"/>
    <x v="46"/>
    <n v="6"/>
    <m/>
  </r>
  <r>
    <x v="0"/>
    <x v="0"/>
    <x v="3"/>
    <n v="2"/>
    <x v="1"/>
    <n v="1"/>
    <n v="1"/>
    <x v="46"/>
    <n v="7"/>
    <m/>
  </r>
  <r>
    <x v="0"/>
    <x v="0"/>
    <x v="3"/>
    <n v="2"/>
    <x v="1"/>
    <n v="1"/>
    <n v="2"/>
    <x v="46"/>
    <n v="7"/>
    <m/>
  </r>
  <r>
    <x v="0"/>
    <x v="0"/>
    <x v="3"/>
    <n v="2"/>
    <x v="1"/>
    <n v="1"/>
    <n v="3"/>
    <x v="46"/>
    <n v="7"/>
    <m/>
  </r>
  <r>
    <x v="0"/>
    <x v="0"/>
    <x v="3"/>
    <n v="2"/>
    <x v="1"/>
    <n v="1"/>
    <n v="4"/>
    <x v="46"/>
    <n v="7"/>
    <m/>
  </r>
  <r>
    <x v="0"/>
    <x v="0"/>
    <x v="3"/>
    <n v="2"/>
    <x v="1"/>
    <n v="1"/>
    <n v="5"/>
    <x v="46"/>
    <n v="7"/>
    <m/>
  </r>
  <r>
    <x v="0"/>
    <x v="0"/>
    <x v="3"/>
    <n v="2"/>
    <x v="1"/>
    <n v="1"/>
    <n v="6"/>
    <x v="46"/>
    <n v="7"/>
    <m/>
  </r>
  <r>
    <x v="0"/>
    <x v="0"/>
    <x v="3"/>
    <n v="2"/>
    <x v="1"/>
    <n v="1"/>
    <n v="7"/>
    <x v="46"/>
    <n v="6"/>
    <m/>
  </r>
  <r>
    <x v="0"/>
    <x v="0"/>
    <x v="3"/>
    <n v="2"/>
    <x v="1"/>
    <n v="1"/>
    <n v="8"/>
    <x v="46"/>
    <n v="7"/>
    <m/>
  </r>
  <r>
    <x v="0"/>
    <x v="0"/>
    <x v="3"/>
    <n v="2"/>
    <x v="1"/>
    <n v="1"/>
    <n v="9"/>
    <x v="46"/>
    <n v="7"/>
    <m/>
  </r>
  <r>
    <x v="0"/>
    <x v="0"/>
    <x v="3"/>
    <n v="2"/>
    <x v="1"/>
    <n v="1"/>
    <n v="10"/>
    <x v="46"/>
    <n v="7"/>
    <m/>
  </r>
  <r>
    <x v="0"/>
    <x v="0"/>
    <x v="3"/>
    <n v="3"/>
    <x v="2"/>
    <n v="1"/>
    <n v="1"/>
    <x v="46"/>
    <n v="6"/>
    <m/>
  </r>
  <r>
    <x v="0"/>
    <x v="0"/>
    <x v="3"/>
    <n v="3"/>
    <x v="2"/>
    <n v="1"/>
    <n v="2"/>
    <x v="46"/>
    <n v="7"/>
    <m/>
  </r>
  <r>
    <x v="0"/>
    <x v="0"/>
    <x v="3"/>
    <n v="3"/>
    <x v="2"/>
    <n v="1"/>
    <n v="3"/>
    <x v="46"/>
    <n v="7"/>
    <m/>
  </r>
  <r>
    <x v="0"/>
    <x v="0"/>
    <x v="3"/>
    <n v="3"/>
    <x v="2"/>
    <n v="1"/>
    <n v="4"/>
    <x v="46"/>
    <n v="7"/>
    <m/>
  </r>
  <r>
    <x v="0"/>
    <x v="0"/>
    <x v="3"/>
    <n v="3"/>
    <x v="2"/>
    <n v="1"/>
    <n v="5"/>
    <x v="46"/>
    <n v="7"/>
    <m/>
  </r>
  <r>
    <x v="0"/>
    <x v="0"/>
    <x v="3"/>
    <n v="3"/>
    <x v="2"/>
    <n v="1"/>
    <n v="6"/>
    <x v="46"/>
    <n v="7"/>
    <m/>
  </r>
  <r>
    <x v="0"/>
    <x v="0"/>
    <x v="3"/>
    <n v="3"/>
    <x v="2"/>
    <n v="1"/>
    <n v="7"/>
    <x v="46"/>
    <n v="7"/>
    <m/>
  </r>
  <r>
    <x v="0"/>
    <x v="0"/>
    <x v="3"/>
    <n v="3"/>
    <x v="2"/>
    <n v="1"/>
    <n v="8"/>
    <x v="46"/>
    <n v="7"/>
    <m/>
  </r>
  <r>
    <x v="0"/>
    <x v="0"/>
    <x v="3"/>
    <n v="3"/>
    <x v="2"/>
    <n v="1"/>
    <n v="9"/>
    <x v="46"/>
    <n v="7"/>
    <m/>
  </r>
  <r>
    <x v="0"/>
    <x v="0"/>
    <x v="3"/>
    <n v="3"/>
    <x v="2"/>
    <n v="1"/>
    <n v="10"/>
    <x v="46"/>
    <n v="6"/>
    <m/>
  </r>
  <r>
    <x v="0"/>
    <x v="0"/>
    <x v="3"/>
    <n v="4"/>
    <x v="2"/>
    <n v="2"/>
    <n v="1"/>
    <x v="46"/>
    <n v="7"/>
    <m/>
  </r>
  <r>
    <x v="0"/>
    <x v="0"/>
    <x v="3"/>
    <n v="4"/>
    <x v="2"/>
    <n v="2"/>
    <n v="2"/>
    <x v="46"/>
    <n v="7"/>
    <m/>
  </r>
  <r>
    <x v="0"/>
    <x v="0"/>
    <x v="3"/>
    <n v="4"/>
    <x v="2"/>
    <n v="2"/>
    <n v="3"/>
    <x v="46"/>
    <n v="7"/>
    <m/>
  </r>
  <r>
    <x v="0"/>
    <x v="0"/>
    <x v="3"/>
    <n v="4"/>
    <x v="2"/>
    <n v="2"/>
    <n v="4"/>
    <x v="46"/>
    <n v="7"/>
    <m/>
  </r>
  <r>
    <x v="0"/>
    <x v="0"/>
    <x v="3"/>
    <n v="4"/>
    <x v="2"/>
    <n v="2"/>
    <n v="5"/>
    <x v="46"/>
    <n v="6"/>
    <m/>
  </r>
  <r>
    <x v="0"/>
    <x v="0"/>
    <x v="3"/>
    <n v="4"/>
    <x v="2"/>
    <n v="2"/>
    <n v="6"/>
    <x v="46"/>
    <n v="7"/>
    <m/>
  </r>
  <r>
    <x v="0"/>
    <x v="0"/>
    <x v="3"/>
    <n v="4"/>
    <x v="2"/>
    <n v="2"/>
    <n v="7"/>
    <x v="46"/>
    <n v="7"/>
    <m/>
  </r>
  <r>
    <x v="0"/>
    <x v="0"/>
    <x v="3"/>
    <n v="4"/>
    <x v="2"/>
    <n v="2"/>
    <n v="8"/>
    <x v="46"/>
    <n v="7"/>
    <m/>
  </r>
  <r>
    <x v="0"/>
    <x v="0"/>
    <x v="3"/>
    <n v="4"/>
    <x v="2"/>
    <n v="2"/>
    <n v="9"/>
    <x v="46"/>
    <n v="6"/>
    <m/>
  </r>
  <r>
    <x v="0"/>
    <x v="0"/>
    <x v="3"/>
    <n v="4"/>
    <x v="2"/>
    <n v="2"/>
    <n v="10"/>
    <x v="46"/>
    <n v="7"/>
    <m/>
  </r>
  <r>
    <x v="0"/>
    <x v="0"/>
    <x v="3"/>
    <n v="5"/>
    <x v="0"/>
    <n v="2"/>
    <n v="1"/>
    <x v="46"/>
    <n v="7"/>
    <m/>
  </r>
  <r>
    <x v="0"/>
    <x v="0"/>
    <x v="3"/>
    <n v="5"/>
    <x v="0"/>
    <n v="2"/>
    <n v="2"/>
    <x v="46"/>
    <n v="7"/>
    <m/>
  </r>
  <r>
    <x v="0"/>
    <x v="0"/>
    <x v="3"/>
    <n v="5"/>
    <x v="0"/>
    <n v="2"/>
    <n v="3"/>
    <x v="46"/>
    <n v="8"/>
    <m/>
  </r>
  <r>
    <x v="0"/>
    <x v="0"/>
    <x v="3"/>
    <n v="5"/>
    <x v="0"/>
    <n v="2"/>
    <n v="4"/>
    <x v="46"/>
    <n v="7"/>
    <m/>
  </r>
  <r>
    <x v="0"/>
    <x v="0"/>
    <x v="3"/>
    <n v="5"/>
    <x v="0"/>
    <n v="2"/>
    <n v="5"/>
    <x v="46"/>
    <n v="8"/>
    <m/>
  </r>
  <r>
    <x v="0"/>
    <x v="0"/>
    <x v="3"/>
    <n v="5"/>
    <x v="0"/>
    <n v="2"/>
    <n v="6"/>
    <x v="46"/>
    <n v="8"/>
    <m/>
  </r>
  <r>
    <x v="0"/>
    <x v="0"/>
    <x v="3"/>
    <n v="5"/>
    <x v="0"/>
    <n v="2"/>
    <n v="7"/>
    <x v="46"/>
    <n v="7"/>
    <m/>
  </r>
  <r>
    <x v="0"/>
    <x v="0"/>
    <x v="3"/>
    <n v="5"/>
    <x v="0"/>
    <n v="2"/>
    <n v="8"/>
    <x v="46"/>
    <n v="7"/>
    <m/>
  </r>
  <r>
    <x v="0"/>
    <x v="0"/>
    <x v="3"/>
    <n v="5"/>
    <x v="0"/>
    <n v="2"/>
    <n v="9"/>
    <x v="46"/>
    <n v="7"/>
    <m/>
  </r>
  <r>
    <x v="0"/>
    <x v="0"/>
    <x v="3"/>
    <n v="5"/>
    <x v="0"/>
    <n v="2"/>
    <n v="10"/>
    <x v="46"/>
    <n v="7"/>
    <m/>
  </r>
  <r>
    <x v="0"/>
    <x v="0"/>
    <x v="3"/>
    <n v="6"/>
    <x v="1"/>
    <n v="2"/>
    <n v="1"/>
    <x v="46"/>
    <n v="7"/>
    <m/>
  </r>
  <r>
    <x v="0"/>
    <x v="0"/>
    <x v="3"/>
    <n v="6"/>
    <x v="1"/>
    <n v="2"/>
    <n v="2"/>
    <x v="46"/>
    <n v="7"/>
    <m/>
  </r>
  <r>
    <x v="0"/>
    <x v="0"/>
    <x v="3"/>
    <n v="6"/>
    <x v="1"/>
    <n v="2"/>
    <n v="3"/>
    <x v="46"/>
    <n v="7"/>
    <m/>
  </r>
  <r>
    <x v="0"/>
    <x v="0"/>
    <x v="3"/>
    <n v="6"/>
    <x v="1"/>
    <n v="2"/>
    <n v="4"/>
    <x v="46"/>
    <n v="7"/>
    <m/>
  </r>
  <r>
    <x v="0"/>
    <x v="0"/>
    <x v="3"/>
    <n v="6"/>
    <x v="1"/>
    <n v="2"/>
    <n v="5"/>
    <x v="46"/>
    <n v="8"/>
    <m/>
  </r>
  <r>
    <x v="0"/>
    <x v="0"/>
    <x v="3"/>
    <n v="6"/>
    <x v="1"/>
    <n v="2"/>
    <n v="6"/>
    <x v="46"/>
    <n v="7"/>
    <m/>
  </r>
  <r>
    <x v="0"/>
    <x v="0"/>
    <x v="3"/>
    <n v="6"/>
    <x v="1"/>
    <n v="2"/>
    <n v="7"/>
    <x v="46"/>
    <n v="7"/>
    <m/>
  </r>
  <r>
    <x v="0"/>
    <x v="0"/>
    <x v="3"/>
    <n v="6"/>
    <x v="1"/>
    <n v="2"/>
    <n v="8"/>
    <x v="46"/>
    <n v="7"/>
    <m/>
  </r>
  <r>
    <x v="0"/>
    <x v="0"/>
    <x v="3"/>
    <n v="6"/>
    <x v="1"/>
    <n v="2"/>
    <n v="9"/>
    <x v="46"/>
    <n v="7"/>
    <m/>
  </r>
  <r>
    <x v="0"/>
    <x v="0"/>
    <x v="3"/>
    <n v="6"/>
    <x v="1"/>
    <n v="2"/>
    <n v="10"/>
    <x v="46"/>
    <n v="7"/>
    <m/>
  </r>
  <r>
    <x v="0"/>
    <x v="0"/>
    <x v="3"/>
    <n v="7"/>
    <x v="1"/>
    <n v="3"/>
    <n v="1"/>
    <x v="46"/>
    <n v="6"/>
    <m/>
  </r>
  <r>
    <x v="0"/>
    <x v="0"/>
    <x v="3"/>
    <n v="7"/>
    <x v="1"/>
    <n v="3"/>
    <n v="2"/>
    <x v="46"/>
    <n v="7"/>
    <m/>
  </r>
  <r>
    <x v="0"/>
    <x v="0"/>
    <x v="3"/>
    <n v="7"/>
    <x v="1"/>
    <n v="3"/>
    <n v="3"/>
    <x v="46"/>
    <n v="7"/>
    <m/>
  </r>
  <r>
    <x v="0"/>
    <x v="0"/>
    <x v="3"/>
    <n v="7"/>
    <x v="1"/>
    <n v="3"/>
    <n v="4"/>
    <x v="46"/>
    <n v="7"/>
    <m/>
  </r>
  <r>
    <x v="0"/>
    <x v="0"/>
    <x v="3"/>
    <n v="7"/>
    <x v="1"/>
    <n v="3"/>
    <n v="5"/>
    <x v="46"/>
    <n v="6"/>
    <m/>
  </r>
  <r>
    <x v="0"/>
    <x v="0"/>
    <x v="3"/>
    <n v="7"/>
    <x v="1"/>
    <n v="3"/>
    <n v="6"/>
    <x v="46"/>
    <n v="6"/>
    <m/>
  </r>
  <r>
    <x v="0"/>
    <x v="0"/>
    <x v="3"/>
    <n v="7"/>
    <x v="1"/>
    <n v="3"/>
    <n v="7"/>
    <x v="46"/>
    <n v="7"/>
    <m/>
  </r>
  <r>
    <x v="0"/>
    <x v="0"/>
    <x v="3"/>
    <n v="7"/>
    <x v="1"/>
    <n v="3"/>
    <n v="8"/>
    <x v="46"/>
    <n v="6"/>
    <m/>
  </r>
  <r>
    <x v="0"/>
    <x v="0"/>
    <x v="3"/>
    <n v="7"/>
    <x v="1"/>
    <n v="3"/>
    <n v="9"/>
    <x v="46"/>
    <n v="7"/>
    <m/>
  </r>
  <r>
    <x v="0"/>
    <x v="0"/>
    <x v="3"/>
    <n v="7"/>
    <x v="1"/>
    <n v="3"/>
    <n v="10"/>
    <x v="46"/>
    <n v="7"/>
    <m/>
  </r>
  <r>
    <x v="0"/>
    <x v="0"/>
    <x v="3"/>
    <n v="8"/>
    <x v="2"/>
    <n v="3"/>
    <n v="1"/>
    <x v="46"/>
    <n v="7"/>
    <m/>
  </r>
  <r>
    <x v="0"/>
    <x v="0"/>
    <x v="3"/>
    <n v="8"/>
    <x v="2"/>
    <n v="3"/>
    <n v="2"/>
    <x v="46"/>
    <n v="6"/>
    <m/>
  </r>
  <r>
    <x v="0"/>
    <x v="0"/>
    <x v="3"/>
    <n v="8"/>
    <x v="2"/>
    <n v="3"/>
    <n v="3"/>
    <x v="46"/>
    <n v="7"/>
    <m/>
  </r>
  <r>
    <x v="0"/>
    <x v="0"/>
    <x v="3"/>
    <n v="8"/>
    <x v="2"/>
    <n v="3"/>
    <n v="4"/>
    <x v="46"/>
    <n v="7"/>
    <m/>
  </r>
  <r>
    <x v="0"/>
    <x v="0"/>
    <x v="3"/>
    <n v="8"/>
    <x v="2"/>
    <n v="3"/>
    <n v="5"/>
    <x v="46"/>
    <n v="7"/>
    <m/>
  </r>
  <r>
    <x v="0"/>
    <x v="0"/>
    <x v="3"/>
    <n v="8"/>
    <x v="2"/>
    <n v="3"/>
    <n v="6"/>
    <x v="46"/>
    <n v="7"/>
    <m/>
  </r>
  <r>
    <x v="0"/>
    <x v="0"/>
    <x v="3"/>
    <n v="8"/>
    <x v="2"/>
    <n v="3"/>
    <n v="7"/>
    <x v="46"/>
    <n v="7"/>
    <m/>
  </r>
  <r>
    <x v="0"/>
    <x v="0"/>
    <x v="3"/>
    <n v="8"/>
    <x v="2"/>
    <n v="3"/>
    <n v="8"/>
    <x v="46"/>
    <n v="7"/>
    <m/>
  </r>
  <r>
    <x v="0"/>
    <x v="0"/>
    <x v="3"/>
    <n v="8"/>
    <x v="2"/>
    <n v="3"/>
    <n v="9"/>
    <x v="46"/>
    <n v="7"/>
    <m/>
  </r>
  <r>
    <x v="0"/>
    <x v="0"/>
    <x v="3"/>
    <n v="8"/>
    <x v="2"/>
    <n v="3"/>
    <n v="10"/>
    <x v="46"/>
    <n v="7"/>
    <m/>
  </r>
  <r>
    <x v="0"/>
    <x v="0"/>
    <x v="3"/>
    <n v="9"/>
    <x v="0"/>
    <n v="3"/>
    <n v="1"/>
    <x v="46"/>
    <n v="7"/>
    <m/>
  </r>
  <r>
    <x v="0"/>
    <x v="0"/>
    <x v="3"/>
    <n v="9"/>
    <x v="0"/>
    <n v="3"/>
    <n v="2"/>
    <x v="46"/>
    <n v="7"/>
    <m/>
  </r>
  <r>
    <x v="0"/>
    <x v="0"/>
    <x v="3"/>
    <n v="9"/>
    <x v="0"/>
    <n v="3"/>
    <n v="3"/>
    <x v="46"/>
    <n v="7"/>
    <m/>
  </r>
  <r>
    <x v="0"/>
    <x v="0"/>
    <x v="3"/>
    <n v="9"/>
    <x v="0"/>
    <n v="3"/>
    <n v="4"/>
    <x v="46"/>
    <n v="7"/>
    <m/>
  </r>
  <r>
    <x v="0"/>
    <x v="0"/>
    <x v="3"/>
    <n v="9"/>
    <x v="0"/>
    <n v="3"/>
    <n v="5"/>
    <x v="46"/>
    <n v="7"/>
    <m/>
  </r>
  <r>
    <x v="0"/>
    <x v="0"/>
    <x v="3"/>
    <n v="9"/>
    <x v="0"/>
    <n v="3"/>
    <n v="6"/>
    <x v="46"/>
    <n v="7"/>
    <m/>
  </r>
  <r>
    <x v="0"/>
    <x v="0"/>
    <x v="3"/>
    <n v="9"/>
    <x v="0"/>
    <n v="3"/>
    <n v="7"/>
    <x v="46"/>
    <n v="8"/>
    <m/>
  </r>
  <r>
    <x v="0"/>
    <x v="0"/>
    <x v="3"/>
    <n v="9"/>
    <x v="0"/>
    <n v="3"/>
    <n v="8"/>
    <x v="46"/>
    <n v="7"/>
    <m/>
  </r>
  <r>
    <x v="0"/>
    <x v="0"/>
    <x v="3"/>
    <n v="9"/>
    <x v="0"/>
    <n v="3"/>
    <n v="9"/>
    <x v="46"/>
    <n v="7"/>
    <m/>
  </r>
  <r>
    <x v="0"/>
    <x v="0"/>
    <x v="3"/>
    <n v="9"/>
    <x v="0"/>
    <n v="3"/>
    <n v="10"/>
    <x v="46"/>
    <n v="7"/>
    <m/>
  </r>
  <r>
    <x v="0"/>
    <x v="0"/>
    <x v="3"/>
    <n v="1"/>
    <x v="0"/>
    <n v="1"/>
    <n v="1"/>
    <x v="47"/>
    <n v="9"/>
    <m/>
  </r>
  <r>
    <x v="0"/>
    <x v="0"/>
    <x v="3"/>
    <n v="1"/>
    <x v="0"/>
    <n v="1"/>
    <n v="2"/>
    <x v="47"/>
    <n v="8"/>
    <m/>
  </r>
  <r>
    <x v="0"/>
    <x v="0"/>
    <x v="3"/>
    <n v="1"/>
    <x v="0"/>
    <n v="1"/>
    <n v="3"/>
    <x v="47"/>
    <n v="9"/>
    <m/>
  </r>
  <r>
    <x v="0"/>
    <x v="0"/>
    <x v="3"/>
    <n v="1"/>
    <x v="0"/>
    <n v="1"/>
    <n v="4"/>
    <x v="47"/>
    <n v="9"/>
    <m/>
  </r>
  <r>
    <x v="0"/>
    <x v="0"/>
    <x v="3"/>
    <n v="1"/>
    <x v="0"/>
    <n v="1"/>
    <n v="5"/>
    <x v="47"/>
    <n v="8"/>
    <m/>
  </r>
  <r>
    <x v="0"/>
    <x v="0"/>
    <x v="3"/>
    <n v="1"/>
    <x v="0"/>
    <n v="1"/>
    <n v="6"/>
    <x v="47"/>
    <n v="8"/>
    <m/>
  </r>
  <r>
    <x v="0"/>
    <x v="0"/>
    <x v="3"/>
    <n v="1"/>
    <x v="0"/>
    <n v="1"/>
    <n v="7"/>
    <x v="47"/>
    <n v="8"/>
    <m/>
  </r>
  <r>
    <x v="0"/>
    <x v="0"/>
    <x v="3"/>
    <n v="1"/>
    <x v="0"/>
    <n v="1"/>
    <n v="8"/>
    <x v="47"/>
    <n v="9"/>
    <m/>
  </r>
  <r>
    <x v="0"/>
    <x v="0"/>
    <x v="3"/>
    <n v="1"/>
    <x v="0"/>
    <n v="1"/>
    <n v="9"/>
    <x v="47"/>
    <n v="8"/>
    <m/>
  </r>
  <r>
    <x v="0"/>
    <x v="0"/>
    <x v="3"/>
    <n v="1"/>
    <x v="0"/>
    <n v="1"/>
    <n v="10"/>
    <x v="47"/>
    <n v="8"/>
    <m/>
  </r>
  <r>
    <x v="0"/>
    <x v="0"/>
    <x v="3"/>
    <n v="2"/>
    <x v="1"/>
    <n v="1"/>
    <n v="1"/>
    <x v="47"/>
    <n v="9"/>
    <m/>
  </r>
  <r>
    <x v="0"/>
    <x v="0"/>
    <x v="3"/>
    <n v="2"/>
    <x v="1"/>
    <n v="1"/>
    <n v="2"/>
    <x v="47"/>
    <n v="9"/>
    <m/>
  </r>
  <r>
    <x v="0"/>
    <x v="0"/>
    <x v="3"/>
    <n v="2"/>
    <x v="1"/>
    <n v="1"/>
    <n v="3"/>
    <x v="47"/>
    <n v="9"/>
    <m/>
  </r>
  <r>
    <x v="0"/>
    <x v="0"/>
    <x v="3"/>
    <n v="2"/>
    <x v="1"/>
    <n v="1"/>
    <n v="4"/>
    <x v="47"/>
    <n v="9"/>
    <m/>
  </r>
  <r>
    <x v="0"/>
    <x v="0"/>
    <x v="3"/>
    <n v="2"/>
    <x v="1"/>
    <n v="1"/>
    <n v="5"/>
    <x v="47"/>
    <n v="8"/>
    <m/>
  </r>
  <r>
    <x v="0"/>
    <x v="0"/>
    <x v="3"/>
    <n v="2"/>
    <x v="1"/>
    <n v="1"/>
    <n v="6"/>
    <x v="47"/>
    <n v="8"/>
    <m/>
  </r>
  <r>
    <x v="0"/>
    <x v="0"/>
    <x v="3"/>
    <n v="2"/>
    <x v="1"/>
    <n v="1"/>
    <n v="7"/>
    <x v="47"/>
    <n v="8"/>
    <m/>
  </r>
  <r>
    <x v="0"/>
    <x v="0"/>
    <x v="3"/>
    <n v="2"/>
    <x v="1"/>
    <n v="1"/>
    <n v="8"/>
    <x v="47"/>
    <n v="9"/>
    <m/>
  </r>
  <r>
    <x v="0"/>
    <x v="0"/>
    <x v="3"/>
    <n v="2"/>
    <x v="1"/>
    <n v="1"/>
    <n v="9"/>
    <x v="47"/>
    <n v="9"/>
    <m/>
  </r>
  <r>
    <x v="0"/>
    <x v="0"/>
    <x v="3"/>
    <n v="2"/>
    <x v="1"/>
    <n v="1"/>
    <n v="10"/>
    <x v="47"/>
    <n v="9"/>
    <m/>
  </r>
  <r>
    <x v="0"/>
    <x v="0"/>
    <x v="3"/>
    <n v="3"/>
    <x v="2"/>
    <n v="1"/>
    <n v="1"/>
    <x v="47"/>
    <n v="8"/>
    <m/>
  </r>
  <r>
    <x v="0"/>
    <x v="0"/>
    <x v="3"/>
    <n v="3"/>
    <x v="2"/>
    <n v="1"/>
    <n v="2"/>
    <x v="47"/>
    <n v="9"/>
    <m/>
  </r>
  <r>
    <x v="0"/>
    <x v="0"/>
    <x v="3"/>
    <n v="3"/>
    <x v="2"/>
    <n v="1"/>
    <n v="3"/>
    <x v="47"/>
    <n v="9"/>
    <m/>
  </r>
  <r>
    <x v="0"/>
    <x v="0"/>
    <x v="3"/>
    <n v="3"/>
    <x v="2"/>
    <n v="1"/>
    <n v="4"/>
    <x v="47"/>
    <n v="9"/>
    <m/>
  </r>
  <r>
    <x v="0"/>
    <x v="0"/>
    <x v="3"/>
    <n v="3"/>
    <x v="2"/>
    <n v="1"/>
    <n v="5"/>
    <x v="47"/>
    <n v="9"/>
    <m/>
  </r>
  <r>
    <x v="0"/>
    <x v="0"/>
    <x v="3"/>
    <n v="3"/>
    <x v="2"/>
    <n v="1"/>
    <n v="6"/>
    <x v="47"/>
    <n v="9"/>
    <m/>
  </r>
  <r>
    <x v="0"/>
    <x v="0"/>
    <x v="3"/>
    <n v="3"/>
    <x v="2"/>
    <n v="1"/>
    <n v="7"/>
    <x v="47"/>
    <n v="9"/>
    <m/>
  </r>
  <r>
    <x v="0"/>
    <x v="0"/>
    <x v="3"/>
    <n v="3"/>
    <x v="2"/>
    <n v="1"/>
    <n v="8"/>
    <x v="47"/>
    <n v="9"/>
    <m/>
  </r>
  <r>
    <x v="0"/>
    <x v="0"/>
    <x v="3"/>
    <n v="3"/>
    <x v="2"/>
    <n v="1"/>
    <n v="9"/>
    <x v="47"/>
    <n v="8"/>
    <m/>
  </r>
  <r>
    <x v="0"/>
    <x v="0"/>
    <x v="3"/>
    <n v="3"/>
    <x v="2"/>
    <n v="1"/>
    <n v="10"/>
    <x v="47"/>
    <n v="8"/>
    <m/>
  </r>
  <r>
    <x v="0"/>
    <x v="0"/>
    <x v="3"/>
    <n v="4"/>
    <x v="2"/>
    <n v="2"/>
    <n v="1"/>
    <x v="47"/>
    <n v="9"/>
    <m/>
  </r>
  <r>
    <x v="0"/>
    <x v="0"/>
    <x v="3"/>
    <n v="4"/>
    <x v="2"/>
    <n v="2"/>
    <n v="2"/>
    <x v="47"/>
    <n v="9"/>
    <m/>
  </r>
  <r>
    <x v="0"/>
    <x v="0"/>
    <x v="3"/>
    <n v="4"/>
    <x v="2"/>
    <n v="2"/>
    <n v="3"/>
    <x v="47"/>
    <n v="8"/>
    <m/>
  </r>
  <r>
    <x v="0"/>
    <x v="0"/>
    <x v="3"/>
    <n v="4"/>
    <x v="2"/>
    <n v="2"/>
    <n v="4"/>
    <x v="47"/>
    <n v="9"/>
    <m/>
  </r>
  <r>
    <x v="0"/>
    <x v="0"/>
    <x v="3"/>
    <n v="4"/>
    <x v="2"/>
    <n v="2"/>
    <n v="5"/>
    <x v="47"/>
    <n v="8"/>
    <m/>
  </r>
  <r>
    <x v="0"/>
    <x v="0"/>
    <x v="3"/>
    <n v="4"/>
    <x v="2"/>
    <n v="2"/>
    <n v="6"/>
    <x v="47"/>
    <n v="9"/>
    <m/>
  </r>
  <r>
    <x v="0"/>
    <x v="0"/>
    <x v="3"/>
    <n v="4"/>
    <x v="2"/>
    <n v="2"/>
    <n v="7"/>
    <x v="47"/>
    <n v="8"/>
    <m/>
  </r>
  <r>
    <x v="0"/>
    <x v="0"/>
    <x v="3"/>
    <n v="4"/>
    <x v="2"/>
    <n v="2"/>
    <n v="8"/>
    <x v="47"/>
    <n v="8"/>
    <m/>
  </r>
  <r>
    <x v="0"/>
    <x v="0"/>
    <x v="3"/>
    <n v="4"/>
    <x v="2"/>
    <n v="2"/>
    <n v="9"/>
    <x v="47"/>
    <n v="8"/>
    <m/>
  </r>
  <r>
    <x v="0"/>
    <x v="0"/>
    <x v="3"/>
    <n v="4"/>
    <x v="2"/>
    <n v="2"/>
    <n v="10"/>
    <x v="47"/>
    <n v="9"/>
    <m/>
  </r>
  <r>
    <x v="0"/>
    <x v="0"/>
    <x v="3"/>
    <n v="5"/>
    <x v="0"/>
    <n v="2"/>
    <n v="1"/>
    <x v="47"/>
    <n v="9"/>
    <m/>
  </r>
  <r>
    <x v="0"/>
    <x v="0"/>
    <x v="3"/>
    <n v="5"/>
    <x v="0"/>
    <n v="2"/>
    <n v="2"/>
    <x v="47"/>
    <n v="9"/>
    <m/>
  </r>
  <r>
    <x v="0"/>
    <x v="0"/>
    <x v="3"/>
    <n v="5"/>
    <x v="0"/>
    <n v="2"/>
    <n v="3"/>
    <x v="47"/>
    <n v="9"/>
    <m/>
  </r>
  <r>
    <x v="0"/>
    <x v="0"/>
    <x v="3"/>
    <n v="5"/>
    <x v="0"/>
    <n v="2"/>
    <n v="4"/>
    <x v="47"/>
    <n v="9"/>
    <m/>
  </r>
  <r>
    <x v="0"/>
    <x v="0"/>
    <x v="3"/>
    <n v="5"/>
    <x v="0"/>
    <n v="2"/>
    <n v="5"/>
    <x v="47"/>
    <n v="9"/>
    <m/>
  </r>
  <r>
    <x v="0"/>
    <x v="0"/>
    <x v="3"/>
    <n v="5"/>
    <x v="0"/>
    <n v="2"/>
    <n v="6"/>
    <x v="47"/>
    <n v="9"/>
    <m/>
  </r>
  <r>
    <x v="0"/>
    <x v="0"/>
    <x v="3"/>
    <n v="5"/>
    <x v="0"/>
    <n v="2"/>
    <n v="7"/>
    <x v="47"/>
    <n v="9"/>
    <m/>
  </r>
  <r>
    <x v="0"/>
    <x v="0"/>
    <x v="3"/>
    <n v="5"/>
    <x v="0"/>
    <n v="2"/>
    <n v="8"/>
    <x v="47"/>
    <n v="9"/>
    <m/>
  </r>
  <r>
    <x v="0"/>
    <x v="0"/>
    <x v="3"/>
    <n v="5"/>
    <x v="0"/>
    <n v="2"/>
    <n v="9"/>
    <x v="47"/>
    <n v="8"/>
    <m/>
  </r>
  <r>
    <x v="0"/>
    <x v="0"/>
    <x v="3"/>
    <n v="5"/>
    <x v="0"/>
    <n v="2"/>
    <n v="10"/>
    <x v="47"/>
    <n v="9"/>
    <m/>
  </r>
  <r>
    <x v="0"/>
    <x v="0"/>
    <x v="3"/>
    <n v="6"/>
    <x v="1"/>
    <n v="2"/>
    <n v="1"/>
    <x v="47"/>
    <n v="8"/>
    <m/>
  </r>
  <r>
    <x v="0"/>
    <x v="0"/>
    <x v="3"/>
    <n v="6"/>
    <x v="1"/>
    <n v="2"/>
    <n v="2"/>
    <x v="47"/>
    <n v="8"/>
    <m/>
  </r>
  <r>
    <x v="0"/>
    <x v="0"/>
    <x v="3"/>
    <n v="6"/>
    <x v="1"/>
    <n v="2"/>
    <n v="3"/>
    <x v="47"/>
    <n v="9"/>
    <m/>
  </r>
  <r>
    <x v="0"/>
    <x v="0"/>
    <x v="3"/>
    <n v="6"/>
    <x v="1"/>
    <n v="2"/>
    <n v="4"/>
    <x v="47"/>
    <n v="8"/>
    <m/>
  </r>
  <r>
    <x v="0"/>
    <x v="0"/>
    <x v="3"/>
    <n v="6"/>
    <x v="1"/>
    <n v="2"/>
    <n v="5"/>
    <x v="47"/>
    <n v="9"/>
    <m/>
  </r>
  <r>
    <x v="0"/>
    <x v="0"/>
    <x v="3"/>
    <n v="6"/>
    <x v="1"/>
    <n v="2"/>
    <n v="6"/>
    <x v="47"/>
    <n v="9"/>
    <m/>
  </r>
  <r>
    <x v="0"/>
    <x v="0"/>
    <x v="3"/>
    <n v="6"/>
    <x v="1"/>
    <n v="2"/>
    <n v="7"/>
    <x v="47"/>
    <n v="8"/>
    <m/>
  </r>
  <r>
    <x v="0"/>
    <x v="0"/>
    <x v="3"/>
    <n v="6"/>
    <x v="1"/>
    <n v="2"/>
    <n v="8"/>
    <x v="47"/>
    <n v="9"/>
    <m/>
  </r>
  <r>
    <x v="0"/>
    <x v="0"/>
    <x v="3"/>
    <n v="6"/>
    <x v="1"/>
    <n v="2"/>
    <n v="9"/>
    <x v="47"/>
    <n v="9"/>
    <m/>
  </r>
  <r>
    <x v="0"/>
    <x v="0"/>
    <x v="3"/>
    <n v="6"/>
    <x v="1"/>
    <n v="2"/>
    <n v="10"/>
    <x v="47"/>
    <n v="8"/>
    <m/>
  </r>
  <r>
    <x v="0"/>
    <x v="0"/>
    <x v="3"/>
    <n v="7"/>
    <x v="1"/>
    <n v="3"/>
    <n v="1"/>
    <x v="47"/>
    <n v="8"/>
    <m/>
  </r>
  <r>
    <x v="0"/>
    <x v="0"/>
    <x v="3"/>
    <n v="7"/>
    <x v="1"/>
    <n v="3"/>
    <n v="2"/>
    <x v="47"/>
    <n v="9"/>
    <m/>
  </r>
  <r>
    <x v="0"/>
    <x v="0"/>
    <x v="3"/>
    <n v="7"/>
    <x v="1"/>
    <n v="3"/>
    <n v="3"/>
    <x v="47"/>
    <n v="8"/>
    <m/>
  </r>
  <r>
    <x v="0"/>
    <x v="0"/>
    <x v="3"/>
    <n v="7"/>
    <x v="1"/>
    <n v="3"/>
    <n v="4"/>
    <x v="47"/>
    <n v="9"/>
    <m/>
  </r>
  <r>
    <x v="0"/>
    <x v="0"/>
    <x v="3"/>
    <n v="7"/>
    <x v="1"/>
    <n v="3"/>
    <n v="5"/>
    <x v="47"/>
    <n v="8"/>
    <m/>
  </r>
  <r>
    <x v="0"/>
    <x v="0"/>
    <x v="3"/>
    <n v="7"/>
    <x v="1"/>
    <n v="3"/>
    <n v="6"/>
    <x v="47"/>
    <n v="8"/>
    <m/>
  </r>
  <r>
    <x v="0"/>
    <x v="0"/>
    <x v="3"/>
    <n v="7"/>
    <x v="1"/>
    <n v="3"/>
    <n v="7"/>
    <x v="47"/>
    <n v="8"/>
    <m/>
  </r>
  <r>
    <x v="0"/>
    <x v="0"/>
    <x v="3"/>
    <n v="7"/>
    <x v="1"/>
    <n v="3"/>
    <n v="8"/>
    <x v="47"/>
    <n v="8"/>
    <m/>
  </r>
  <r>
    <x v="0"/>
    <x v="0"/>
    <x v="3"/>
    <n v="7"/>
    <x v="1"/>
    <n v="3"/>
    <n v="9"/>
    <x v="47"/>
    <n v="9"/>
    <m/>
  </r>
  <r>
    <x v="0"/>
    <x v="0"/>
    <x v="3"/>
    <n v="7"/>
    <x v="1"/>
    <n v="3"/>
    <n v="10"/>
    <x v="47"/>
    <n v="9"/>
    <m/>
  </r>
  <r>
    <x v="0"/>
    <x v="0"/>
    <x v="3"/>
    <n v="8"/>
    <x v="2"/>
    <n v="3"/>
    <n v="1"/>
    <x v="47"/>
    <n v="9"/>
    <m/>
  </r>
  <r>
    <x v="0"/>
    <x v="0"/>
    <x v="3"/>
    <n v="8"/>
    <x v="2"/>
    <n v="3"/>
    <n v="2"/>
    <x v="47"/>
    <n v="8"/>
    <m/>
  </r>
  <r>
    <x v="0"/>
    <x v="0"/>
    <x v="3"/>
    <n v="8"/>
    <x v="2"/>
    <n v="3"/>
    <n v="3"/>
    <x v="47"/>
    <n v="8"/>
    <m/>
  </r>
  <r>
    <x v="0"/>
    <x v="0"/>
    <x v="3"/>
    <n v="8"/>
    <x v="2"/>
    <n v="3"/>
    <n v="4"/>
    <x v="47"/>
    <n v="9"/>
    <m/>
  </r>
  <r>
    <x v="0"/>
    <x v="0"/>
    <x v="3"/>
    <n v="8"/>
    <x v="2"/>
    <n v="3"/>
    <n v="5"/>
    <x v="47"/>
    <n v="8"/>
    <m/>
  </r>
  <r>
    <x v="0"/>
    <x v="0"/>
    <x v="3"/>
    <n v="8"/>
    <x v="2"/>
    <n v="3"/>
    <n v="6"/>
    <x v="47"/>
    <n v="9"/>
    <m/>
  </r>
  <r>
    <x v="0"/>
    <x v="0"/>
    <x v="3"/>
    <n v="8"/>
    <x v="2"/>
    <n v="3"/>
    <n v="7"/>
    <x v="47"/>
    <n v="9"/>
    <m/>
  </r>
  <r>
    <x v="0"/>
    <x v="0"/>
    <x v="3"/>
    <n v="8"/>
    <x v="2"/>
    <n v="3"/>
    <n v="8"/>
    <x v="47"/>
    <n v="10"/>
    <m/>
  </r>
  <r>
    <x v="0"/>
    <x v="0"/>
    <x v="3"/>
    <n v="8"/>
    <x v="2"/>
    <n v="3"/>
    <n v="9"/>
    <x v="47"/>
    <n v="9"/>
    <m/>
  </r>
  <r>
    <x v="0"/>
    <x v="0"/>
    <x v="3"/>
    <n v="8"/>
    <x v="2"/>
    <n v="3"/>
    <n v="10"/>
    <x v="47"/>
    <n v="9"/>
    <m/>
  </r>
  <r>
    <x v="0"/>
    <x v="0"/>
    <x v="3"/>
    <n v="9"/>
    <x v="0"/>
    <n v="3"/>
    <n v="1"/>
    <x v="47"/>
    <n v="8"/>
    <m/>
  </r>
  <r>
    <x v="0"/>
    <x v="0"/>
    <x v="3"/>
    <n v="9"/>
    <x v="0"/>
    <n v="3"/>
    <n v="2"/>
    <x v="47"/>
    <n v="8"/>
    <m/>
  </r>
  <r>
    <x v="0"/>
    <x v="0"/>
    <x v="3"/>
    <n v="9"/>
    <x v="0"/>
    <n v="3"/>
    <n v="3"/>
    <x v="47"/>
    <n v="8"/>
    <m/>
  </r>
  <r>
    <x v="0"/>
    <x v="0"/>
    <x v="3"/>
    <n v="9"/>
    <x v="0"/>
    <n v="3"/>
    <n v="4"/>
    <x v="47"/>
    <n v="8"/>
    <m/>
  </r>
  <r>
    <x v="0"/>
    <x v="0"/>
    <x v="3"/>
    <n v="9"/>
    <x v="0"/>
    <n v="3"/>
    <n v="5"/>
    <x v="47"/>
    <n v="9"/>
    <m/>
  </r>
  <r>
    <x v="0"/>
    <x v="0"/>
    <x v="3"/>
    <n v="9"/>
    <x v="0"/>
    <n v="3"/>
    <n v="6"/>
    <x v="47"/>
    <n v="9"/>
    <m/>
  </r>
  <r>
    <x v="0"/>
    <x v="0"/>
    <x v="3"/>
    <n v="9"/>
    <x v="0"/>
    <n v="3"/>
    <n v="7"/>
    <x v="47"/>
    <n v="9"/>
    <m/>
  </r>
  <r>
    <x v="0"/>
    <x v="0"/>
    <x v="3"/>
    <n v="9"/>
    <x v="0"/>
    <n v="3"/>
    <n v="8"/>
    <x v="47"/>
    <n v="8"/>
    <m/>
  </r>
  <r>
    <x v="0"/>
    <x v="0"/>
    <x v="3"/>
    <n v="9"/>
    <x v="0"/>
    <n v="3"/>
    <n v="9"/>
    <x v="47"/>
    <n v="9"/>
    <m/>
  </r>
  <r>
    <x v="0"/>
    <x v="0"/>
    <x v="3"/>
    <n v="9"/>
    <x v="0"/>
    <n v="3"/>
    <n v="10"/>
    <x v="47"/>
    <n v="9"/>
    <m/>
  </r>
  <r>
    <x v="0"/>
    <x v="0"/>
    <x v="3"/>
    <n v="1"/>
    <x v="0"/>
    <n v="1"/>
    <n v="1"/>
    <x v="48"/>
    <n v="11"/>
    <m/>
  </r>
  <r>
    <x v="0"/>
    <x v="0"/>
    <x v="3"/>
    <n v="1"/>
    <x v="0"/>
    <n v="1"/>
    <n v="2"/>
    <x v="48"/>
    <n v="9"/>
    <m/>
  </r>
  <r>
    <x v="0"/>
    <x v="0"/>
    <x v="3"/>
    <n v="1"/>
    <x v="0"/>
    <n v="1"/>
    <n v="3"/>
    <x v="48"/>
    <n v="11"/>
    <m/>
  </r>
  <r>
    <x v="0"/>
    <x v="0"/>
    <x v="3"/>
    <n v="1"/>
    <x v="0"/>
    <n v="1"/>
    <n v="4"/>
    <x v="48"/>
    <n v="11"/>
    <m/>
  </r>
  <r>
    <x v="0"/>
    <x v="0"/>
    <x v="3"/>
    <n v="1"/>
    <x v="0"/>
    <n v="1"/>
    <n v="5"/>
    <x v="48"/>
    <n v="10"/>
    <m/>
  </r>
  <r>
    <x v="0"/>
    <x v="0"/>
    <x v="3"/>
    <n v="1"/>
    <x v="0"/>
    <n v="1"/>
    <n v="6"/>
    <x v="48"/>
    <n v="11"/>
    <m/>
  </r>
  <r>
    <x v="0"/>
    <x v="0"/>
    <x v="3"/>
    <n v="1"/>
    <x v="0"/>
    <n v="1"/>
    <n v="7"/>
    <x v="48"/>
    <n v="10"/>
    <m/>
  </r>
  <r>
    <x v="0"/>
    <x v="0"/>
    <x v="3"/>
    <n v="1"/>
    <x v="0"/>
    <n v="1"/>
    <n v="8"/>
    <x v="48"/>
    <n v="11"/>
    <m/>
  </r>
  <r>
    <x v="0"/>
    <x v="0"/>
    <x v="3"/>
    <n v="1"/>
    <x v="0"/>
    <n v="1"/>
    <n v="9"/>
    <x v="48"/>
    <n v="10"/>
    <m/>
  </r>
  <r>
    <x v="0"/>
    <x v="0"/>
    <x v="3"/>
    <n v="1"/>
    <x v="0"/>
    <n v="1"/>
    <n v="10"/>
    <x v="48"/>
    <n v="11"/>
    <m/>
  </r>
  <r>
    <x v="0"/>
    <x v="0"/>
    <x v="3"/>
    <n v="2"/>
    <x v="1"/>
    <n v="1"/>
    <n v="1"/>
    <x v="48"/>
    <n v="11"/>
    <m/>
  </r>
  <r>
    <x v="0"/>
    <x v="0"/>
    <x v="3"/>
    <n v="2"/>
    <x v="1"/>
    <n v="1"/>
    <n v="2"/>
    <x v="48"/>
    <n v="11"/>
    <m/>
  </r>
  <r>
    <x v="0"/>
    <x v="0"/>
    <x v="3"/>
    <n v="2"/>
    <x v="1"/>
    <n v="1"/>
    <n v="3"/>
    <x v="48"/>
    <n v="11"/>
    <m/>
  </r>
  <r>
    <x v="0"/>
    <x v="0"/>
    <x v="3"/>
    <n v="2"/>
    <x v="1"/>
    <n v="1"/>
    <n v="4"/>
    <x v="48"/>
    <n v="11"/>
    <m/>
  </r>
  <r>
    <x v="0"/>
    <x v="0"/>
    <x v="3"/>
    <n v="2"/>
    <x v="1"/>
    <n v="1"/>
    <n v="5"/>
    <x v="48"/>
    <n v="11"/>
    <m/>
  </r>
  <r>
    <x v="0"/>
    <x v="0"/>
    <x v="3"/>
    <n v="2"/>
    <x v="1"/>
    <n v="1"/>
    <n v="6"/>
    <x v="48"/>
    <n v="10"/>
    <m/>
  </r>
  <r>
    <x v="0"/>
    <x v="0"/>
    <x v="3"/>
    <n v="2"/>
    <x v="1"/>
    <n v="1"/>
    <n v="7"/>
    <x v="48"/>
    <n v="10"/>
    <m/>
  </r>
  <r>
    <x v="0"/>
    <x v="0"/>
    <x v="3"/>
    <n v="2"/>
    <x v="1"/>
    <n v="1"/>
    <n v="8"/>
    <x v="48"/>
    <n v="11"/>
    <m/>
  </r>
  <r>
    <x v="0"/>
    <x v="0"/>
    <x v="3"/>
    <n v="2"/>
    <x v="1"/>
    <n v="1"/>
    <n v="9"/>
    <x v="48"/>
    <n v="11"/>
    <m/>
  </r>
  <r>
    <x v="0"/>
    <x v="0"/>
    <x v="3"/>
    <n v="2"/>
    <x v="1"/>
    <n v="1"/>
    <n v="10"/>
    <x v="48"/>
    <n v="11"/>
    <m/>
  </r>
  <r>
    <x v="0"/>
    <x v="0"/>
    <x v="3"/>
    <n v="3"/>
    <x v="2"/>
    <n v="1"/>
    <n v="1"/>
    <x v="48"/>
    <n v="10"/>
    <m/>
  </r>
  <r>
    <x v="0"/>
    <x v="0"/>
    <x v="3"/>
    <n v="3"/>
    <x v="2"/>
    <n v="1"/>
    <n v="2"/>
    <x v="48"/>
    <n v="11"/>
    <m/>
  </r>
  <r>
    <x v="0"/>
    <x v="0"/>
    <x v="3"/>
    <n v="3"/>
    <x v="2"/>
    <n v="1"/>
    <n v="3"/>
    <x v="48"/>
    <n v="11"/>
    <m/>
  </r>
  <r>
    <x v="0"/>
    <x v="0"/>
    <x v="3"/>
    <n v="3"/>
    <x v="2"/>
    <n v="1"/>
    <n v="4"/>
    <x v="48"/>
    <n v="11"/>
    <m/>
  </r>
  <r>
    <x v="0"/>
    <x v="0"/>
    <x v="3"/>
    <n v="3"/>
    <x v="2"/>
    <n v="1"/>
    <n v="5"/>
    <x v="48"/>
    <n v="11"/>
    <m/>
  </r>
  <r>
    <x v="0"/>
    <x v="0"/>
    <x v="3"/>
    <n v="3"/>
    <x v="2"/>
    <n v="1"/>
    <n v="6"/>
    <x v="48"/>
    <n v="11"/>
    <m/>
  </r>
  <r>
    <x v="0"/>
    <x v="0"/>
    <x v="3"/>
    <n v="3"/>
    <x v="2"/>
    <n v="1"/>
    <n v="7"/>
    <x v="48"/>
    <n v="11"/>
    <m/>
  </r>
  <r>
    <x v="0"/>
    <x v="0"/>
    <x v="3"/>
    <n v="3"/>
    <x v="2"/>
    <n v="1"/>
    <n v="8"/>
    <x v="48"/>
    <n v="11"/>
    <m/>
  </r>
  <r>
    <x v="0"/>
    <x v="0"/>
    <x v="3"/>
    <n v="3"/>
    <x v="2"/>
    <n v="1"/>
    <n v="9"/>
    <x v="48"/>
    <n v="11"/>
    <m/>
  </r>
  <r>
    <x v="0"/>
    <x v="0"/>
    <x v="3"/>
    <n v="3"/>
    <x v="2"/>
    <n v="1"/>
    <n v="10"/>
    <x v="48"/>
    <n v="10"/>
    <m/>
  </r>
  <r>
    <x v="0"/>
    <x v="0"/>
    <x v="3"/>
    <n v="4"/>
    <x v="2"/>
    <n v="2"/>
    <n v="1"/>
    <x v="48"/>
    <n v="11"/>
    <m/>
  </r>
  <r>
    <x v="0"/>
    <x v="0"/>
    <x v="3"/>
    <n v="4"/>
    <x v="2"/>
    <n v="2"/>
    <n v="2"/>
    <x v="48"/>
    <n v="11"/>
    <m/>
  </r>
  <r>
    <x v="0"/>
    <x v="0"/>
    <x v="3"/>
    <n v="4"/>
    <x v="2"/>
    <n v="2"/>
    <n v="3"/>
    <x v="48"/>
    <n v="11"/>
    <m/>
  </r>
  <r>
    <x v="0"/>
    <x v="0"/>
    <x v="3"/>
    <n v="4"/>
    <x v="2"/>
    <n v="2"/>
    <n v="4"/>
    <x v="48"/>
    <n v="12"/>
    <m/>
  </r>
  <r>
    <x v="0"/>
    <x v="0"/>
    <x v="3"/>
    <n v="4"/>
    <x v="2"/>
    <n v="2"/>
    <n v="5"/>
    <x v="48"/>
    <n v="10"/>
    <m/>
  </r>
  <r>
    <x v="0"/>
    <x v="0"/>
    <x v="3"/>
    <n v="4"/>
    <x v="2"/>
    <n v="2"/>
    <n v="6"/>
    <x v="48"/>
    <n v="11"/>
    <m/>
  </r>
  <r>
    <x v="0"/>
    <x v="0"/>
    <x v="3"/>
    <n v="4"/>
    <x v="2"/>
    <n v="2"/>
    <n v="7"/>
    <x v="48"/>
    <n v="10"/>
    <m/>
  </r>
  <r>
    <x v="0"/>
    <x v="0"/>
    <x v="3"/>
    <n v="4"/>
    <x v="2"/>
    <n v="2"/>
    <n v="8"/>
    <x v="48"/>
    <n v="11"/>
    <m/>
  </r>
  <r>
    <x v="0"/>
    <x v="0"/>
    <x v="3"/>
    <n v="4"/>
    <x v="2"/>
    <n v="2"/>
    <n v="9"/>
    <x v="48"/>
    <n v="10"/>
    <m/>
  </r>
  <r>
    <x v="0"/>
    <x v="0"/>
    <x v="3"/>
    <n v="4"/>
    <x v="2"/>
    <n v="2"/>
    <n v="10"/>
    <x v="48"/>
    <n v="12"/>
    <m/>
  </r>
  <r>
    <x v="0"/>
    <x v="0"/>
    <x v="3"/>
    <n v="5"/>
    <x v="0"/>
    <n v="2"/>
    <n v="1"/>
    <x v="48"/>
    <n v="11"/>
    <m/>
  </r>
  <r>
    <x v="0"/>
    <x v="0"/>
    <x v="3"/>
    <n v="5"/>
    <x v="0"/>
    <n v="2"/>
    <n v="2"/>
    <x v="48"/>
    <n v="11"/>
    <m/>
  </r>
  <r>
    <x v="0"/>
    <x v="0"/>
    <x v="3"/>
    <n v="5"/>
    <x v="0"/>
    <n v="2"/>
    <n v="3"/>
    <x v="48"/>
    <n v="12"/>
    <m/>
  </r>
  <r>
    <x v="0"/>
    <x v="0"/>
    <x v="3"/>
    <n v="5"/>
    <x v="0"/>
    <n v="2"/>
    <n v="4"/>
    <x v="48"/>
    <n v="11"/>
    <m/>
  </r>
  <r>
    <x v="0"/>
    <x v="0"/>
    <x v="3"/>
    <n v="5"/>
    <x v="0"/>
    <n v="2"/>
    <n v="5"/>
    <x v="48"/>
    <n v="11"/>
    <m/>
  </r>
  <r>
    <x v="0"/>
    <x v="0"/>
    <x v="3"/>
    <n v="5"/>
    <x v="0"/>
    <n v="2"/>
    <n v="6"/>
    <x v="48"/>
    <n v="11"/>
    <m/>
  </r>
  <r>
    <x v="0"/>
    <x v="0"/>
    <x v="3"/>
    <n v="5"/>
    <x v="0"/>
    <n v="2"/>
    <n v="7"/>
    <x v="48"/>
    <n v="11"/>
    <m/>
  </r>
  <r>
    <x v="0"/>
    <x v="0"/>
    <x v="3"/>
    <n v="5"/>
    <x v="0"/>
    <n v="2"/>
    <n v="8"/>
    <x v="48"/>
    <n v="11"/>
    <m/>
  </r>
  <r>
    <x v="0"/>
    <x v="0"/>
    <x v="3"/>
    <n v="5"/>
    <x v="0"/>
    <n v="2"/>
    <n v="9"/>
    <x v="48"/>
    <n v="11"/>
    <m/>
  </r>
  <r>
    <x v="0"/>
    <x v="0"/>
    <x v="3"/>
    <n v="5"/>
    <x v="0"/>
    <n v="2"/>
    <n v="10"/>
    <x v="48"/>
    <n v="11"/>
    <m/>
  </r>
  <r>
    <x v="0"/>
    <x v="0"/>
    <x v="3"/>
    <n v="6"/>
    <x v="1"/>
    <n v="2"/>
    <n v="1"/>
    <x v="48"/>
    <n v="10"/>
    <m/>
  </r>
  <r>
    <x v="0"/>
    <x v="0"/>
    <x v="3"/>
    <n v="6"/>
    <x v="1"/>
    <n v="2"/>
    <n v="2"/>
    <x v="48"/>
    <n v="10"/>
    <m/>
  </r>
  <r>
    <x v="0"/>
    <x v="0"/>
    <x v="3"/>
    <n v="6"/>
    <x v="1"/>
    <n v="2"/>
    <n v="3"/>
    <x v="48"/>
    <n v="10"/>
    <m/>
  </r>
  <r>
    <x v="0"/>
    <x v="0"/>
    <x v="3"/>
    <n v="6"/>
    <x v="1"/>
    <n v="2"/>
    <n v="4"/>
    <x v="48"/>
    <n v="11"/>
    <m/>
  </r>
  <r>
    <x v="0"/>
    <x v="0"/>
    <x v="3"/>
    <n v="6"/>
    <x v="1"/>
    <n v="2"/>
    <n v="5"/>
    <x v="48"/>
    <n v="11"/>
    <m/>
  </r>
  <r>
    <x v="0"/>
    <x v="0"/>
    <x v="3"/>
    <n v="6"/>
    <x v="1"/>
    <n v="2"/>
    <n v="6"/>
    <x v="48"/>
    <n v="11"/>
    <m/>
  </r>
  <r>
    <x v="0"/>
    <x v="0"/>
    <x v="3"/>
    <n v="6"/>
    <x v="1"/>
    <n v="2"/>
    <n v="7"/>
    <x v="48"/>
    <n v="11"/>
    <m/>
  </r>
  <r>
    <x v="0"/>
    <x v="0"/>
    <x v="3"/>
    <n v="6"/>
    <x v="1"/>
    <n v="2"/>
    <n v="8"/>
    <x v="48"/>
    <n v="11"/>
    <m/>
  </r>
  <r>
    <x v="0"/>
    <x v="0"/>
    <x v="3"/>
    <n v="6"/>
    <x v="1"/>
    <n v="2"/>
    <n v="9"/>
    <x v="48"/>
    <n v="11"/>
    <m/>
  </r>
  <r>
    <x v="0"/>
    <x v="0"/>
    <x v="3"/>
    <n v="6"/>
    <x v="1"/>
    <n v="2"/>
    <n v="10"/>
    <x v="48"/>
    <n v="10"/>
    <m/>
  </r>
  <r>
    <x v="0"/>
    <x v="0"/>
    <x v="3"/>
    <n v="7"/>
    <x v="1"/>
    <n v="3"/>
    <n v="1"/>
    <x v="48"/>
    <n v="10"/>
    <m/>
  </r>
  <r>
    <x v="0"/>
    <x v="0"/>
    <x v="3"/>
    <n v="7"/>
    <x v="1"/>
    <n v="3"/>
    <n v="2"/>
    <x v="48"/>
    <n v="10"/>
    <m/>
  </r>
  <r>
    <x v="0"/>
    <x v="0"/>
    <x v="3"/>
    <n v="7"/>
    <x v="1"/>
    <n v="3"/>
    <n v="3"/>
    <x v="48"/>
    <n v="9"/>
    <m/>
  </r>
  <r>
    <x v="0"/>
    <x v="0"/>
    <x v="3"/>
    <n v="7"/>
    <x v="1"/>
    <n v="3"/>
    <n v="4"/>
    <x v="48"/>
    <n v="11"/>
    <m/>
  </r>
  <r>
    <x v="0"/>
    <x v="0"/>
    <x v="3"/>
    <n v="7"/>
    <x v="1"/>
    <n v="3"/>
    <n v="5"/>
    <x v="48"/>
    <n v="11"/>
    <m/>
  </r>
  <r>
    <x v="0"/>
    <x v="0"/>
    <x v="3"/>
    <n v="7"/>
    <x v="1"/>
    <n v="3"/>
    <n v="6"/>
    <x v="48"/>
    <n v="10"/>
    <m/>
  </r>
  <r>
    <x v="0"/>
    <x v="0"/>
    <x v="3"/>
    <n v="7"/>
    <x v="1"/>
    <n v="3"/>
    <n v="7"/>
    <x v="48"/>
    <n v="10"/>
    <m/>
  </r>
  <r>
    <x v="0"/>
    <x v="0"/>
    <x v="3"/>
    <n v="7"/>
    <x v="1"/>
    <n v="3"/>
    <n v="8"/>
    <x v="48"/>
    <n v="10"/>
    <m/>
  </r>
  <r>
    <x v="0"/>
    <x v="0"/>
    <x v="3"/>
    <n v="7"/>
    <x v="1"/>
    <n v="3"/>
    <n v="9"/>
    <x v="48"/>
    <n v="11"/>
    <m/>
  </r>
  <r>
    <x v="0"/>
    <x v="0"/>
    <x v="3"/>
    <n v="7"/>
    <x v="1"/>
    <n v="3"/>
    <n v="10"/>
    <x v="48"/>
    <n v="11"/>
    <m/>
  </r>
  <r>
    <x v="0"/>
    <x v="0"/>
    <x v="3"/>
    <n v="8"/>
    <x v="2"/>
    <n v="3"/>
    <n v="1"/>
    <x v="48"/>
    <n v="10"/>
    <m/>
  </r>
  <r>
    <x v="0"/>
    <x v="0"/>
    <x v="3"/>
    <n v="8"/>
    <x v="2"/>
    <n v="3"/>
    <n v="2"/>
    <x v="48"/>
    <n v="10"/>
    <m/>
  </r>
  <r>
    <x v="0"/>
    <x v="0"/>
    <x v="3"/>
    <n v="8"/>
    <x v="2"/>
    <n v="3"/>
    <n v="3"/>
    <x v="48"/>
    <n v="10"/>
    <m/>
  </r>
  <r>
    <x v="0"/>
    <x v="0"/>
    <x v="3"/>
    <n v="8"/>
    <x v="2"/>
    <n v="3"/>
    <n v="4"/>
    <x v="48"/>
    <n v="11"/>
    <m/>
  </r>
  <r>
    <x v="0"/>
    <x v="0"/>
    <x v="3"/>
    <n v="8"/>
    <x v="2"/>
    <n v="3"/>
    <n v="5"/>
    <x v="48"/>
    <n v="10"/>
    <m/>
  </r>
  <r>
    <x v="0"/>
    <x v="0"/>
    <x v="3"/>
    <n v="8"/>
    <x v="2"/>
    <n v="3"/>
    <n v="6"/>
    <x v="48"/>
    <n v="11"/>
    <m/>
  </r>
  <r>
    <x v="0"/>
    <x v="0"/>
    <x v="3"/>
    <n v="8"/>
    <x v="2"/>
    <n v="3"/>
    <n v="7"/>
    <x v="48"/>
    <n v="11"/>
    <m/>
  </r>
  <r>
    <x v="0"/>
    <x v="0"/>
    <x v="3"/>
    <n v="8"/>
    <x v="2"/>
    <n v="3"/>
    <n v="8"/>
    <x v="48"/>
    <n v="11"/>
    <m/>
  </r>
  <r>
    <x v="0"/>
    <x v="0"/>
    <x v="3"/>
    <n v="8"/>
    <x v="2"/>
    <n v="3"/>
    <n v="9"/>
    <x v="48"/>
    <n v="11"/>
    <m/>
  </r>
  <r>
    <x v="0"/>
    <x v="0"/>
    <x v="3"/>
    <n v="8"/>
    <x v="2"/>
    <n v="3"/>
    <n v="10"/>
    <x v="48"/>
    <n v="11"/>
    <m/>
  </r>
  <r>
    <x v="0"/>
    <x v="0"/>
    <x v="3"/>
    <n v="9"/>
    <x v="0"/>
    <n v="3"/>
    <n v="1"/>
    <x v="48"/>
    <n v="11"/>
    <m/>
  </r>
  <r>
    <x v="0"/>
    <x v="0"/>
    <x v="3"/>
    <n v="9"/>
    <x v="0"/>
    <n v="3"/>
    <n v="2"/>
    <x v="48"/>
    <n v="11"/>
    <m/>
  </r>
  <r>
    <x v="0"/>
    <x v="0"/>
    <x v="3"/>
    <n v="9"/>
    <x v="0"/>
    <n v="3"/>
    <n v="3"/>
    <x v="48"/>
    <n v="11"/>
    <m/>
  </r>
  <r>
    <x v="0"/>
    <x v="0"/>
    <x v="3"/>
    <n v="9"/>
    <x v="0"/>
    <n v="3"/>
    <n v="4"/>
    <x v="48"/>
    <n v="10"/>
    <m/>
  </r>
  <r>
    <x v="0"/>
    <x v="0"/>
    <x v="3"/>
    <n v="9"/>
    <x v="0"/>
    <n v="3"/>
    <n v="5"/>
    <x v="48"/>
    <n v="11"/>
    <m/>
  </r>
  <r>
    <x v="0"/>
    <x v="0"/>
    <x v="3"/>
    <n v="9"/>
    <x v="0"/>
    <n v="3"/>
    <n v="6"/>
    <x v="48"/>
    <n v="11"/>
    <m/>
  </r>
  <r>
    <x v="0"/>
    <x v="0"/>
    <x v="3"/>
    <n v="9"/>
    <x v="0"/>
    <n v="3"/>
    <n v="7"/>
    <x v="48"/>
    <n v="11"/>
    <m/>
  </r>
  <r>
    <x v="0"/>
    <x v="0"/>
    <x v="3"/>
    <n v="9"/>
    <x v="0"/>
    <n v="3"/>
    <n v="8"/>
    <x v="48"/>
    <n v="10"/>
    <m/>
  </r>
  <r>
    <x v="0"/>
    <x v="0"/>
    <x v="3"/>
    <n v="9"/>
    <x v="0"/>
    <n v="3"/>
    <n v="9"/>
    <x v="48"/>
    <n v="11"/>
    <m/>
  </r>
  <r>
    <x v="0"/>
    <x v="0"/>
    <x v="3"/>
    <n v="9"/>
    <x v="0"/>
    <n v="3"/>
    <n v="10"/>
    <x v="48"/>
    <n v="11"/>
    <m/>
  </r>
  <r>
    <x v="0"/>
    <x v="0"/>
    <x v="3"/>
    <n v="1"/>
    <x v="0"/>
    <n v="1"/>
    <n v="1"/>
    <x v="49"/>
    <n v="13"/>
    <m/>
  </r>
  <r>
    <x v="0"/>
    <x v="0"/>
    <x v="3"/>
    <n v="1"/>
    <x v="0"/>
    <n v="1"/>
    <n v="2"/>
    <x v="49"/>
    <n v="12"/>
    <m/>
  </r>
  <r>
    <x v="0"/>
    <x v="0"/>
    <x v="3"/>
    <n v="1"/>
    <x v="0"/>
    <n v="1"/>
    <n v="3"/>
    <x v="49"/>
    <n v="14"/>
    <m/>
  </r>
  <r>
    <x v="0"/>
    <x v="0"/>
    <x v="3"/>
    <n v="1"/>
    <x v="0"/>
    <n v="1"/>
    <n v="4"/>
    <x v="49"/>
    <n v="14"/>
    <m/>
  </r>
  <r>
    <x v="0"/>
    <x v="0"/>
    <x v="3"/>
    <n v="1"/>
    <x v="0"/>
    <n v="1"/>
    <n v="5"/>
    <x v="49"/>
    <n v="13"/>
    <m/>
  </r>
  <r>
    <x v="0"/>
    <x v="0"/>
    <x v="3"/>
    <n v="1"/>
    <x v="0"/>
    <n v="1"/>
    <n v="6"/>
    <x v="49"/>
    <n v="14"/>
    <m/>
  </r>
  <r>
    <x v="0"/>
    <x v="0"/>
    <x v="3"/>
    <n v="1"/>
    <x v="0"/>
    <n v="1"/>
    <n v="7"/>
    <x v="49"/>
    <n v="13"/>
    <m/>
  </r>
  <r>
    <x v="0"/>
    <x v="0"/>
    <x v="3"/>
    <n v="1"/>
    <x v="0"/>
    <n v="1"/>
    <n v="8"/>
    <x v="49"/>
    <n v="14"/>
    <m/>
  </r>
  <r>
    <x v="0"/>
    <x v="0"/>
    <x v="3"/>
    <n v="1"/>
    <x v="0"/>
    <n v="1"/>
    <n v="9"/>
    <x v="49"/>
    <n v="13"/>
    <m/>
  </r>
  <r>
    <x v="0"/>
    <x v="0"/>
    <x v="3"/>
    <n v="1"/>
    <x v="0"/>
    <n v="1"/>
    <n v="10"/>
    <x v="49"/>
    <n v="13"/>
    <m/>
  </r>
  <r>
    <x v="0"/>
    <x v="0"/>
    <x v="3"/>
    <n v="2"/>
    <x v="1"/>
    <n v="1"/>
    <n v="1"/>
    <x v="49"/>
    <n v="14"/>
    <m/>
  </r>
  <r>
    <x v="0"/>
    <x v="0"/>
    <x v="3"/>
    <n v="2"/>
    <x v="1"/>
    <n v="1"/>
    <n v="2"/>
    <x v="49"/>
    <n v="14"/>
    <m/>
  </r>
  <r>
    <x v="0"/>
    <x v="0"/>
    <x v="3"/>
    <n v="2"/>
    <x v="1"/>
    <n v="1"/>
    <n v="3"/>
    <x v="49"/>
    <n v="14"/>
    <m/>
  </r>
  <r>
    <x v="0"/>
    <x v="0"/>
    <x v="3"/>
    <n v="2"/>
    <x v="1"/>
    <n v="1"/>
    <n v="4"/>
    <x v="49"/>
    <n v="14"/>
    <m/>
  </r>
  <r>
    <x v="0"/>
    <x v="0"/>
    <x v="3"/>
    <n v="2"/>
    <x v="1"/>
    <n v="1"/>
    <n v="5"/>
    <x v="49"/>
    <n v="14"/>
    <m/>
  </r>
  <r>
    <x v="0"/>
    <x v="0"/>
    <x v="3"/>
    <n v="2"/>
    <x v="1"/>
    <n v="1"/>
    <n v="6"/>
    <x v="49"/>
    <n v="14"/>
    <m/>
  </r>
  <r>
    <x v="0"/>
    <x v="0"/>
    <x v="3"/>
    <n v="2"/>
    <x v="1"/>
    <n v="1"/>
    <n v="7"/>
    <x v="49"/>
    <n v="13"/>
    <m/>
  </r>
  <r>
    <x v="0"/>
    <x v="0"/>
    <x v="3"/>
    <n v="2"/>
    <x v="1"/>
    <n v="1"/>
    <n v="8"/>
    <x v="49"/>
    <n v="13"/>
    <m/>
  </r>
  <r>
    <x v="0"/>
    <x v="0"/>
    <x v="3"/>
    <n v="2"/>
    <x v="1"/>
    <n v="1"/>
    <n v="9"/>
    <x v="49"/>
    <n v="13"/>
    <m/>
  </r>
  <r>
    <x v="0"/>
    <x v="0"/>
    <x v="3"/>
    <n v="2"/>
    <x v="1"/>
    <n v="1"/>
    <n v="10"/>
    <x v="49"/>
    <n v="14"/>
    <m/>
  </r>
  <r>
    <x v="0"/>
    <x v="0"/>
    <x v="3"/>
    <n v="3"/>
    <x v="2"/>
    <n v="1"/>
    <n v="1"/>
    <x v="49"/>
    <n v="13"/>
    <m/>
  </r>
  <r>
    <x v="0"/>
    <x v="0"/>
    <x v="3"/>
    <n v="3"/>
    <x v="2"/>
    <n v="1"/>
    <n v="2"/>
    <x v="49"/>
    <n v="14"/>
    <m/>
  </r>
  <r>
    <x v="0"/>
    <x v="0"/>
    <x v="3"/>
    <n v="3"/>
    <x v="2"/>
    <n v="1"/>
    <n v="3"/>
    <x v="49"/>
    <n v="15"/>
    <m/>
  </r>
  <r>
    <x v="0"/>
    <x v="0"/>
    <x v="3"/>
    <n v="3"/>
    <x v="2"/>
    <n v="1"/>
    <n v="4"/>
    <x v="49"/>
    <n v="14"/>
    <m/>
  </r>
  <r>
    <x v="0"/>
    <x v="0"/>
    <x v="3"/>
    <n v="3"/>
    <x v="2"/>
    <n v="1"/>
    <n v="5"/>
    <x v="49"/>
    <n v="14"/>
    <m/>
  </r>
  <r>
    <x v="0"/>
    <x v="0"/>
    <x v="3"/>
    <n v="3"/>
    <x v="2"/>
    <n v="1"/>
    <n v="6"/>
    <x v="49"/>
    <n v="14"/>
    <m/>
  </r>
  <r>
    <x v="0"/>
    <x v="0"/>
    <x v="3"/>
    <n v="3"/>
    <x v="2"/>
    <n v="1"/>
    <n v="7"/>
    <x v="49"/>
    <n v="14"/>
    <m/>
  </r>
  <r>
    <x v="0"/>
    <x v="0"/>
    <x v="3"/>
    <n v="3"/>
    <x v="2"/>
    <n v="1"/>
    <n v="8"/>
    <x v="49"/>
    <n v="14"/>
    <m/>
  </r>
  <r>
    <x v="0"/>
    <x v="0"/>
    <x v="3"/>
    <n v="3"/>
    <x v="2"/>
    <n v="1"/>
    <n v="9"/>
    <x v="49"/>
    <n v="14"/>
    <m/>
  </r>
  <r>
    <x v="0"/>
    <x v="0"/>
    <x v="3"/>
    <n v="3"/>
    <x v="2"/>
    <n v="1"/>
    <n v="10"/>
    <x v="49"/>
    <n v="13"/>
    <m/>
  </r>
  <r>
    <x v="0"/>
    <x v="0"/>
    <x v="3"/>
    <n v="4"/>
    <x v="2"/>
    <n v="2"/>
    <n v="1"/>
    <x v="49"/>
    <n v="14"/>
    <m/>
  </r>
  <r>
    <x v="0"/>
    <x v="0"/>
    <x v="3"/>
    <n v="4"/>
    <x v="2"/>
    <n v="2"/>
    <n v="2"/>
    <x v="49"/>
    <n v="12"/>
    <m/>
  </r>
  <r>
    <x v="0"/>
    <x v="0"/>
    <x v="3"/>
    <n v="4"/>
    <x v="2"/>
    <n v="2"/>
    <n v="3"/>
    <x v="49"/>
    <n v="13"/>
    <m/>
  </r>
  <r>
    <x v="0"/>
    <x v="0"/>
    <x v="3"/>
    <n v="4"/>
    <x v="2"/>
    <n v="2"/>
    <n v="4"/>
    <x v="49"/>
    <n v="14"/>
    <m/>
  </r>
  <r>
    <x v="0"/>
    <x v="0"/>
    <x v="3"/>
    <n v="4"/>
    <x v="2"/>
    <n v="2"/>
    <n v="5"/>
    <x v="49"/>
    <n v="10"/>
    <m/>
  </r>
  <r>
    <x v="0"/>
    <x v="0"/>
    <x v="3"/>
    <n v="4"/>
    <x v="2"/>
    <n v="2"/>
    <n v="6"/>
    <x v="49"/>
    <n v="13"/>
    <m/>
  </r>
  <r>
    <x v="0"/>
    <x v="0"/>
    <x v="3"/>
    <n v="4"/>
    <x v="2"/>
    <n v="2"/>
    <n v="7"/>
    <x v="49"/>
    <n v="13"/>
    <m/>
  </r>
  <r>
    <x v="0"/>
    <x v="0"/>
    <x v="3"/>
    <n v="4"/>
    <x v="2"/>
    <n v="2"/>
    <n v="8"/>
    <x v="49"/>
    <n v="14"/>
    <m/>
  </r>
  <r>
    <x v="0"/>
    <x v="0"/>
    <x v="3"/>
    <n v="4"/>
    <x v="2"/>
    <n v="2"/>
    <n v="9"/>
    <x v="49"/>
    <n v="14"/>
    <m/>
  </r>
  <r>
    <x v="0"/>
    <x v="0"/>
    <x v="3"/>
    <n v="4"/>
    <x v="2"/>
    <n v="2"/>
    <n v="10"/>
    <x v="49"/>
    <n v="14"/>
    <m/>
  </r>
  <r>
    <x v="0"/>
    <x v="0"/>
    <x v="3"/>
    <n v="5"/>
    <x v="0"/>
    <n v="2"/>
    <n v="1"/>
    <x v="49"/>
    <n v="14"/>
    <m/>
  </r>
  <r>
    <x v="0"/>
    <x v="0"/>
    <x v="3"/>
    <n v="5"/>
    <x v="0"/>
    <n v="2"/>
    <n v="2"/>
    <x v="49"/>
    <n v="14"/>
    <m/>
  </r>
  <r>
    <x v="0"/>
    <x v="0"/>
    <x v="3"/>
    <n v="5"/>
    <x v="0"/>
    <n v="2"/>
    <n v="3"/>
    <x v="49"/>
    <n v="15"/>
    <m/>
  </r>
  <r>
    <x v="0"/>
    <x v="0"/>
    <x v="3"/>
    <n v="5"/>
    <x v="0"/>
    <n v="2"/>
    <n v="4"/>
    <x v="49"/>
    <n v="14"/>
    <m/>
  </r>
  <r>
    <x v="0"/>
    <x v="0"/>
    <x v="3"/>
    <n v="5"/>
    <x v="0"/>
    <n v="2"/>
    <n v="5"/>
    <x v="49"/>
    <n v="14"/>
    <m/>
  </r>
  <r>
    <x v="0"/>
    <x v="0"/>
    <x v="3"/>
    <n v="5"/>
    <x v="0"/>
    <n v="2"/>
    <n v="6"/>
    <x v="49"/>
    <n v="14"/>
    <m/>
  </r>
  <r>
    <x v="0"/>
    <x v="0"/>
    <x v="3"/>
    <n v="5"/>
    <x v="0"/>
    <n v="2"/>
    <n v="7"/>
    <x v="49"/>
    <n v="14"/>
    <m/>
  </r>
  <r>
    <x v="0"/>
    <x v="0"/>
    <x v="3"/>
    <n v="5"/>
    <x v="0"/>
    <n v="2"/>
    <n v="8"/>
    <x v="49"/>
    <n v="14"/>
    <m/>
  </r>
  <r>
    <x v="0"/>
    <x v="0"/>
    <x v="3"/>
    <n v="5"/>
    <x v="0"/>
    <n v="2"/>
    <n v="9"/>
    <x v="49"/>
    <n v="12"/>
    <m/>
  </r>
  <r>
    <x v="0"/>
    <x v="0"/>
    <x v="3"/>
    <n v="5"/>
    <x v="0"/>
    <n v="2"/>
    <n v="10"/>
    <x v="49"/>
    <n v="15"/>
    <m/>
  </r>
  <r>
    <x v="0"/>
    <x v="0"/>
    <x v="3"/>
    <n v="6"/>
    <x v="1"/>
    <n v="2"/>
    <n v="1"/>
    <x v="49"/>
    <n v="13"/>
    <m/>
  </r>
  <r>
    <x v="0"/>
    <x v="0"/>
    <x v="3"/>
    <n v="6"/>
    <x v="1"/>
    <n v="2"/>
    <n v="2"/>
    <x v="49"/>
    <n v="13"/>
    <m/>
  </r>
  <r>
    <x v="0"/>
    <x v="0"/>
    <x v="3"/>
    <n v="6"/>
    <x v="1"/>
    <n v="2"/>
    <n v="3"/>
    <x v="49"/>
    <n v="14"/>
    <m/>
  </r>
  <r>
    <x v="0"/>
    <x v="0"/>
    <x v="3"/>
    <n v="6"/>
    <x v="1"/>
    <n v="2"/>
    <n v="4"/>
    <x v="49"/>
    <n v="14"/>
    <m/>
  </r>
  <r>
    <x v="0"/>
    <x v="0"/>
    <x v="3"/>
    <n v="6"/>
    <x v="1"/>
    <n v="2"/>
    <n v="5"/>
    <x v="49"/>
    <n v="15"/>
    <m/>
  </r>
  <r>
    <x v="0"/>
    <x v="0"/>
    <x v="3"/>
    <n v="6"/>
    <x v="1"/>
    <n v="2"/>
    <n v="6"/>
    <x v="49"/>
    <n v="13"/>
    <m/>
  </r>
  <r>
    <x v="0"/>
    <x v="0"/>
    <x v="3"/>
    <n v="6"/>
    <x v="1"/>
    <n v="2"/>
    <n v="7"/>
    <x v="49"/>
    <n v="14"/>
    <m/>
  </r>
  <r>
    <x v="0"/>
    <x v="0"/>
    <x v="3"/>
    <n v="6"/>
    <x v="1"/>
    <n v="2"/>
    <n v="8"/>
    <x v="49"/>
    <n v="14"/>
    <m/>
  </r>
  <r>
    <x v="0"/>
    <x v="0"/>
    <x v="3"/>
    <n v="6"/>
    <x v="1"/>
    <n v="2"/>
    <n v="9"/>
    <x v="49"/>
    <n v="14"/>
    <m/>
  </r>
  <r>
    <x v="0"/>
    <x v="0"/>
    <x v="3"/>
    <n v="6"/>
    <x v="1"/>
    <n v="2"/>
    <n v="10"/>
    <x v="49"/>
    <n v="13"/>
    <m/>
  </r>
  <r>
    <x v="0"/>
    <x v="0"/>
    <x v="3"/>
    <n v="7"/>
    <x v="1"/>
    <n v="3"/>
    <n v="1"/>
    <x v="49"/>
    <n v="13"/>
    <m/>
  </r>
  <r>
    <x v="0"/>
    <x v="0"/>
    <x v="3"/>
    <n v="7"/>
    <x v="1"/>
    <n v="3"/>
    <n v="2"/>
    <x v="49"/>
    <n v="13"/>
    <m/>
  </r>
  <r>
    <x v="0"/>
    <x v="0"/>
    <x v="3"/>
    <n v="7"/>
    <x v="1"/>
    <n v="3"/>
    <n v="3"/>
    <x v="49"/>
    <n v="13"/>
    <m/>
  </r>
  <r>
    <x v="0"/>
    <x v="0"/>
    <x v="3"/>
    <n v="7"/>
    <x v="1"/>
    <n v="3"/>
    <n v="4"/>
    <x v="49"/>
    <n v="13"/>
    <m/>
  </r>
  <r>
    <x v="0"/>
    <x v="0"/>
    <x v="3"/>
    <n v="7"/>
    <x v="1"/>
    <n v="3"/>
    <n v="5"/>
    <x v="49"/>
    <n v="13"/>
    <m/>
  </r>
  <r>
    <x v="0"/>
    <x v="0"/>
    <x v="3"/>
    <n v="7"/>
    <x v="1"/>
    <n v="3"/>
    <n v="6"/>
    <x v="49"/>
    <n v="13"/>
    <m/>
  </r>
  <r>
    <x v="0"/>
    <x v="0"/>
    <x v="3"/>
    <n v="7"/>
    <x v="1"/>
    <n v="3"/>
    <n v="7"/>
    <x v="49"/>
    <n v="13"/>
    <m/>
  </r>
  <r>
    <x v="0"/>
    <x v="0"/>
    <x v="3"/>
    <n v="7"/>
    <x v="1"/>
    <n v="3"/>
    <n v="8"/>
    <x v="49"/>
    <n v="13"/>
    <m/>
  </r>
  <r>
    <x v="0"/>
    <x v="0"/>
    <x v="3"/>
    <n v="7"/>
    <x v="1"/>
    <n v="3"/>
    <n v="9"/>
    <x v="49"/>
    <n v="14"/>
    <m/>
  </r>
  <r>
    <x v="0"/>
    <x v="0"/>
    <x v="3"/>
    <n v="7"/>
    <x v="1"/>
    <n v="3"/>
    <n v="10"/>
    <x v="49"/>
    <n v="13"/>
    <m/>
  </r>
  <r>
    <x v="0"/>
    <x v="0"/>
    <x v="3"/>
    <n v="8"/>
    <x v="2"/>
    <n v="3"/>
    <n v="1"/>
    <x v="49"/>
    <n v="13"/>
    <m/>
  </r>
  <r>
    <x v="0"/>
    <x v="0"/>
    <x v="3"/>
    <n v="8"/>
    <x v="2"/>
    <n v="3"/>
    <n v="2"/>
    <x v="49"/>
    <n v="12"/>
    <m/>
  </r>
  <r>
    <x v="0"/>
    <x v="0"/>
    <x v="3"/>
    <n v="8"/>
    <x v="2"/>
    <n v="3"/>
    <n v="3"/>
    <x v="49"/>
    <n v="13"/>
    <m/>
  </r>
  <r>
    <x v="0"/>
    <x v="0"/>
    <x v="3"/>
    <n v="8"/>
    <x v="2"/>
    <n v="3"/>
    <n v="4"/>
    <x v="49"/>
    <n v="13"/>
    <m/>
  </r>
  <r>
    <x v="0"/>
    <x v="0"/>
    <x v="3"/>
    <n v="8"/>
    <x v="2"/>
    <n v="3"/>
    <n v="5"/>
    <x v="49"/>
    <n v="13"/>
    <m/>
  </r>
  <r>
    <x v="0"/>
    <x v="0"/>
    <x v="3"/>
    <n v="8"/>
    <x v="2"/>
    <n v="3"/>
    <n v="6"/>
    <x v="49"/>
    <n v="14"/>
    <m/>
  </r>
  <r>
    <x v="0"/>
    <x v="0"/>
    <x v="3"/>
    <n v="8"/>
    <x v="2"/>
    <n v="3"/>
    <n v="7"/>
    <x v="49"/>
    <n v="13"/>
    <m/>
  </r>
  <r>
    <x v="0"/>
    <x v="0"/>
    <x v="3"/>
    <n v="8"/>
    <x v="2"/>
    <n v="3"/>
    <n v="8"/>
    <x v="49"/>
    <n v="14"/>
    <m/>
  </r>
  <r>
    <x v="0"/>
    <x v="0"/>
    <x v="3"/>
    <n v="8"/>
    <x v="2"/>
    <n v="3"/>
    <n v="9"/>
    <x v="49"/>
    <n v="14"/>
    <m/>
  </r>
  <r>
    <x v="0"/>
    <x v="0"/>
    <x v="3"/>
    <n v="8"/>
    <x v="2"/>
    <n v="3"/>
    <n v="10"/>
    <x v="49"/>
    <n v="14"/>
    <m/>
  </r>
  <r>
    <x v="0"/>
    <x v="0"/>
    <x v="3"/>
    <n v="9"/>
    <x v="0"/>
    <n v="3"/>
    <n v="1"/>
    <x v="49"/>
    <n v="14"/>
    <m/>
  </r>
  <r>
    <x v="0"/>
    <x v="0"/>
    <x v="3"/>
    <n v="9"/>
    <x v="0"/>
    <n v="3"/>
    <n v="2"/>
    <x v="49"/>
    <n v="14"/>
    <m/>
  </r>
  <r>
    <x v="0"/>
    <x v="0"/>
    <x v="3"/>
    <n v="9"/>
    <x v="0"/>
    <n v="3"/>
    <n v="3"/>
    <x v="49"/>
    <n v="13"/>
    <m/>
  </r>
  <r>
    <x v="0"/>
    <x v="0"/>
    <x v="3"/>
    <n v="9"/>
    <x v="0"/>
    <n v="3"/>
    <n v="4"/>
    <x v="49"/>
    <n v="14"/>
    <m/>
  </r>
  <r>
    <x v="0"/>
    <x v="0"/>
    <x v="3"/>
    <n v="9"/>
    <x v="0"/>
    <n v="3"/>
    <n v="5"/>
    <x v="49"/>
    <n v="15"/>
    <m/>
  </r>
  <r>
    <x v="0"/>
    <x v="0"/>
    <x v="3"/>
    <n v="9"/>
    <x v="0"/>
    <n v="3"/>
    <n v="6"/>
    <x v="49"/>
    <n v="14"/>
    <m/>
  </r>
  <r>
    <x v="0"/>
    <x v="0"/>
    <x v="3"/>
    <n v="9"/>
    <x v="0"/>
    <n v="3"/>
    <n v="7"/>
    <x v="49"/>
    <n v="14"/>
    <m/>
  </r>
  <r>
    <x v="0"/>
    <x v="0"/>
    <x v="3"/>
    <n v="9"/>
    <x v="0"/>
    <n v="3"/>
    <n v="8"/>
    <x v="49"/>
    <n v="12"/>
    <m/>
  </r>
  <r>
    <x v="0"/>
    <x v="0"/>
    <x v="3"/>
    <n v="9"/>
    <x v="0"/>
    <n v="3"/>
    <n v="9"/>
    <x v="49"/>
    <n v="14"/>
    <m/>
  </r>
  <r>
    <x v="0"/>
    <x v="0"/>
    <x v="3"/>
    <n v="9"/>
    <x v="0"/>
    <n v="3"/>
    <n v="10"/>
    <x v="49"/>
    <n v="14"/>
    <m/>
  </r>
  <r>
    <x v="0"/>
    <x v="0"/>
    <x v="3"/>
    <n v="1"/>
    <x v="0"/>
    <n v="1"/>
    <n v="1"/>
    <x v="50"/>
    <n v="16"/>
    <n v="0"/>
  </r>
  <r>
    <x v="0"/>
    <x v="0"/>
    <x v="3"/>
    <n v="1"/>
    <x v="0"/>
    <n v="1"/>
    <n v="2"/>
    <x v="50"/>
    <n v="15"/>
    <n v="0"/>
  </r>
  <r>
    <x v="0"/>
    <x v="0"/>
    <x v="3"/>
    <n v="1"/>
    <x v="0"/>
    <n v="1"/>
    <n v="3"/>
    <x v="50"/>
    <n v="18"/>
    <n v="0"/>
  </r>
  <r>
    <x v="0"/>
    <x v="0"/>
    <x v="3"/>
    <n v="1"/>
    <x v="0"/>
    <n v="1"/>
    <n v="4"/>
    <x v="50"/>
    <n v="18"/>
    <n v="0"/>
  </r>
  <r>
    <x v="0"/>
    <x v="0"/>
    <x v="3"/>
    <n v="1"/>
    <x v="0"/>
    <n v="1"/>
    <n v="5"/>
    <x v="50"/>
    <n v="16"/>
    <n v="0"/>
  </r>
  <r>
    <x v="0"/>
    <x v="0"/>
    <x v="3"/>
    <n v="1"/>
    <x v="0"/>
    <n v="1"/>
    <n v="6"/>
    <x v="50"/>
    <n v="17"/>
    <n v="1"/>
  </r>
  <r>
    <x v="0"/>
    <x v="0"/>
    <x v="3"/>
    <n v="1"/>
    <x v="0"/>
    <n v="1"/>
    <n v="7"/>
    <x v="50"/>
    <n v="16"/>
    <n v="1"/>
  </r>
  <r>
    <x v="0"/>
    <x v="0"/>
    <x v="3"/>
    <n v="1"/>
    <x v="0"/>
    <n v="1"/>
    <n v="8"/>
    <x v="50"/>
    <n v="17"/>
    <n v="1"/>
  </r>
  <r>
    <x v="0"/>
    <x v="0"/>
    <x v="3"/>
    <n v="1"/>
    <x v="0"/>
    <n v="1"/>
    <n v="9"/>
    <x v="50"/>
    <n v="16"/>
    <n v="0"/>
  </r>
  <r>
    <x v="0"/>
    <x v="0"/>
    <x v="3"/>
    <n v="1"/>
    <x v="0"/>
    <n v="1"/>
    <n v="10"/>
    <x v="50"/>
    <n v="17"/>
    <n v="1"/>
  </r>
  <r>
    <x v="0"/>
    <x v="0"/>
    <x v="3"/>
    <n v="2"/>
    <x v="1"/>
    <n v="1"/>
    <n v="1"/>
    <x v="50"/>
    <n v="17"/>
    <n v="0"/>
  </r>
  <r>
    <x v="0"/>
    <x v="0"/>
    <x v="3"/>
    <n v="2"/>
    <x v="1"/>
    <n v="1"/>
    <n v="2"/>
    <x v="50"/>
    <n v="17"/>
    <n v="0"/>
  </r>
  <r>
    <x v="0"/>
    <x v="0"/>
    <x v="3"/>
    <n v="2"/>
    <x v="1"/>
    <n v="1"/>
    <n v="3"/>
    <x v="50"/>
    <n v="17"/>
    <n v="0"/>
  </r>
  <r>
    <x v="0"/>
    <x v="0"/>
    <x v="3"/>
    <n v="2"/>
    <x v="1"/>
    <n v="1"/>
    <n v="4"/>
    <x v="50"/>
    <n v="18"/>
    <n v="0"/>
  </r>
  <r>
    <x v="0"/>
    <x v="0"/>
    <x v="3"/>
    <n v="2"/>
    <x v="1"/>
    <n v="1"/>
    <n v="5"/>
    <x v="50"/>
    <n v="17"/>
    <n v="0"/>
  </r>
  <r>
    <x v="0"/>
    <x v="0"/>
    <x v="3"/>
    <n v="2"/>
    <x v="1"/>
    <n v="1"/>
    <n v="6"/>
    <x v="50"/>
    <n v="17"/>
    <n v="0"/>
  </r>
  <r>
    <x v="0"/>
    <x v="0"/>
    <x v="3"/>
    <n v="2"/>
    <x v="1"/>
    <n v="1"/>
    <n v="7"/>
    <x v="50"/>
    <n v="17"/>
    <n v="0"/>
  </r>
  <r>
    <x v="0"/>
    <x v="0"/>
    <x v="3"/>
    <n v="2"/>
    <x v="1"/>
    <n v="1"/>
    <n v="8"/>
    <x v="50"/>
    <n v="17"/>
    <n v="0"/>
  </r>
  <r>
    <x v="0"/>
    <x v="0"/>
    <x v="3"/>
    <n v="2"/>
    <x v="1"/>
    <n v="1"/>
    <n v="9"/>
    <x v="50"/>
    <n v="17"/>
    <n v="0"/>
  </r>
  <r>
    <x v="0"/>
    <x v="0"/>
    <x v="3"/>
    <n v="2"/>
    <x v="1"/>
    <n v="1"/>
    <n v="10"/>
    <x v="50"/>
    <n v="18"/>
    <n v="0"/>
  </r>
  <r>
    <x v="0"/>
    <x v="0"/>
    <x v="3"/>
    <n v="3"/>
    <x v="2"/>
    <n v="1"/>
    <n v="1"/>
    <x v="50"/>
    <n v="16"/>
    <n v="0"/>
  </r>
  <r>
    <x v="0"/>
    <x v="0"/>
    <x v="3"/>
    <n v="3"/>
    <x v="2"/>
    <n v="1"/>
    <n v="2"/>
    <x v="50"/>
    <n v="18"/>
    <n v="1"/>
  </r>
  <r>
    <x v="0"/>
    <x v="0"/>
    <x v="3"/>
    <n v="3"/>
    <x v="2"/>
    <n v="1"/>
    <n v="3"/>
    <x v="50"/>
    <n v="18"/>
    <n v="0"/>
  </r>
  <r>
    <x v="0"/>
    <x v="0"/>
    <x v="3"/>
    <n v="3"/>
    <x v="2"/>
    <n v="1"/>
    <n v="4"/>
    <x v="50"/>
    <n v="18"/>
    <n v="0"/>
  </r>
  <r>
    <x v="0"/>
    <x v="0"/>
    <x v="3"/>
    <n v="3"/>
    <x v="2"/>
    <n v="1"/>
    <n v="5"/>
    <x v="50"/>
    <n v="17"/>
    <n v="0"/>
  </r>
  <r>
    <x v="0"/>
    <x v="0"/>
    <x v="3"/>
    <n v="3"/>
    <x v="2"/>
    <n v="1"/>
    <n v="6"/>
    <x v="50"/>
    <n v="17"/>
    <n v="0"/>
  </r>
  <r>
    <x v="0"/>
    <x v="0"/>
    <x v="3"/>
    <n v="3"/>
    <x v="2"/>
    <n v="1"/>
    <n v="7"/>
    <x v="50"/>
    <n v="17"/>
    <n v="0"/>
  </r>
  <r>
    <x v="0"/>
    <x v="0"/>
    <x v="3"/>
    <n v="3"/>
    <x v="2"/>
    <n v="1"/>
    <n v="8"/>
    <x v="50"/>
    <n v="17"/>
    <n v="0"/>
  </r>
  <r>
    <x v="0"/>
    <x v="0"/>
    <x v="3"/>
    <n v="3"/>
    <x v="2"/>
    <n v="1"/>
    <n v="9"/>
    <x v="50"/>
    <n v="17"/>
    <n v="2"/>
  </r>
  <r>
    <x v="0"/>
    <x v="0"/>
    <x v="3"/>
    <n v="3"/>
    <x v="2"/>
    <n v="1"/>
    <n v="10"/>
    <x v="50"/>
    <n v="16"/>
    <n v="2"/>
  </r>
  <r>
    <x v="0"/>
    <x v="0"/>
    <x v="3"/>
    <n v="4"/>
    <x v="2"/>
    <n v="2"/>
    <n v="1"/>
    <x v="50"/>
    <n v="17"/>
    <n v="1"/>
  </r>
  <r>
    <x v="0"/>
    <x v="0"/>
    <x v="3"/>
    <n v="4"/>
    <x v="2"/>
    <n v="2"/>
    <n v="2"/>
    <x v="50"/>
    <n v="15"/>
    <n v="1"/>
  </r>
  <r>
    <x v="0"/>
    <x v="0"/>
    <x v="3"/>
    <n v="4"/>
    <x v="2"/>
    <n v="2"/>
    <n v="3"/>
    <x v="50"/>
    <n v="16"/>
    <n v="1"/>
  </r>
  <r>
    <x v="0"/>
    <x v="0"/>
    <x v="3"/>
    <n v="4"/>
    <x v="2"/>
    <n v="2"/>
    <n v="4"/>
    <x v="50"/>
    <n v="17"/>
    <m/>
  </r>
  <r>
    <x v="0"/>
    <x v="0"/>
    <x v="3"/>
    <n v="4"/>
    <x v="2"/>
    <n v="2"/>
    <n v="5"/>
    <x v="50"/>
    <m/>
    <n v="0"/>
  </r>
  <r>
    <x v="0"/>
    <x v="0"/>
    <x v="3"/>
    <n v="4"/>
    <x v="2"/>
    <n v="2"/>
    <n v="6"/>
    <x v="50"/>
    <n v="17"/>
    <n v="0"/>
  </r>
  <r>
    <x v="0"/>
    <x v="0"/>
    <x v="3"/>
    <n v="4"/>
    <x v="2"/>
    <n v="2"/>
    <n v="7"/>
    <x v="50"/>
    <n v="17"/>
    <n v="1"/>
  </r>
  <r>
    <x v="0"/>
    <x v="0"/>
    <x v="3"/>
    <n v="4"/>
    <x v="2"/>
    <n v="2"/>
    <n v="8"/>
    <x v="50"/>
    <n v="17"/>
    <n v="1"/>
  </r>
  <r>
    <x v="0"/>
    <x v="0"/>
    <x v="3"/>
    <n v="4"/>
    <x v="2"/>
    <n v="2"/>
    <n v="9"/>
    <x v="50"/>
    <n v="17"/>
    <n v="0"/>
  </r>
  <r>
    <x v="0"/>
    <x v="0"/>
    <x v="3"/>
    <n v="4"/>
    <x v="2"/>
    <n v="2"/>
    <n v="10"/>
    <x v="50"/>
    <n v="18"/>
    <n v="0"/>
  </r>
  <r>
    <x v="0"/>
    <x v="0"/>
    <x v="3"/>
    <n v="5"/>
    <x v="0"/>
    <n v="2"/>
    <n v="1"/>
    <x v="50"/>
    <n v="17"/>
    <n v="0"/>
  </r>
  <r>
    <x v="0"/>
    <x v="0"/>
    <x v="3"/>
    <n v="5"/>
    <x v="0"/>
    <n v="2"/>
    <n v="2"/>
    <x v="50"/>
    <n v="17"/>
    <n v="1"/>
  </r>
  <r>
    <x v="0"/>
    <x v="0"/>
    <x v="3"/>
    <n v="5"/>
    <x v="0"/>
    <n v="2"/>
    <n v="3"/>
    <x v="50"/>
    <n v="18"/>
    <n v="0"/>
  </r>
  <r>
    <x v="0"/>
    <x v="0"/>
    <x v="3"/>
    <n v="5"/>
    <x v="0"/>
    <n v="2"/>
    <n v="4"/>
    <x v="50"/>
    <m/>
    <n v="0"/>
  </r>
  <r>
    <x v="0"/>
    <x v="0"/>
    <x v="3"/>
    <n v="5"/>
    <x v="0"/>
    <n v="2"/>
    <n v="5"/>
    <x v="50"/>
    <n v="18"/>
    <n v="0"/>
  </r>
  <r>
    <x v="0"/>
    <x v="0"/>
    <x v="3"/>
    <n v="5"/>
    <x v="0"/>
    <n v="2"/>
    <n v="6"/>
    <x v="50"/>
    <n v="18"/>
    <n v="0"/>
  </r>
  <r>
    <x v="0"/>
    <x v="0"/>
    <x v="3"/>
    <n v="5"/>
    <x v="0"/>
    <n v="2"/>
    <n v="7"/>
    <x v="50"/>
    <n v="18"/>
    <n v="0"/>
  </r>
  <r>
    <x v="0"/>
    <x v="0"/>
    <x v="3"/>
    <n v="5"/>
    <x v="0"/>
    <n v="2"/>
    <n v="8"/>
    <x v="50"/>
    <n v="17"/>
    <n v="0"/>
  </r>
  <r>
    <x v="0"/>
    <x v="0"/>
    <x v="3"/>
    <n v="5"/>
    <x v="0"/>
    <n v="2"/>
    <n v="9"/>
    <x v="50"/>
    <n v="14"/>
    <n v="2"/>
  </r>
  <r>
    <x v="0"/>
    <x v="0"/>
    <x v="3"/>
    <n v="5"/>
    <x v="0"/>
    <n v="2"/>
    <n v="10"/>
    <x v="50"/>
    <n v="18"/>
    <n v="2"/>
  </r>
  <r>
    <x v="0"/>
    <x v="0"/>
    <x v="3"/>
    <n v="6"/>
    <x v="1"/>
    <n v="2"/>
    <n v="1"/>
    <x v="50"/>
    <n v="16"/>
    <n v="0"/>
  </r>
  <r>
    <x v="0"/>
    <x v="0"/>
    <x v="3"/>
    <n v="6"/>
    <x v="1"/>
    <n v="2"/>
    <n v="2"/>
    <x v="50"/>
    <m/>
    <n v="1"/>
  </r>
  <r>
    <x v="0"/>
    <x v="0"/>
    <x v="3"/>
    <n v="6"/>
    <x v="1"/>
    <n v="2"/>
    <n v="3"/>
    <x v="50"/>
    <n v="18"/>
    <n v="0"/>
  </r>
  <r>
    <x v="0"/>
    <x v="0"/>
    <x v="3"/>
    <n v="6"/>
    <x v="1"/>
    <n v="2"/>
    <n v="4"/>
    <x v="50"/>
    <n v="17"/>
    <n v="1"/>
  </r>
  <r>
    <x v="0"/>
    <x v="0"/>
    <x v="3"/>
    <n v="6"/>
    <x v="1"/>
    <n v="2"/>
    <n v="5"/>
    <x v="50"/>
    <n v="17"/>
    <n v="1"/>
  </r>
  <r>
    <x v="0"/>
    <x v="0"/>
    <x v="3"/>
    <n v="6"/>
    <x v="1"/>
    <n v="2"/>
    <n v="6"/>
    <x v="50"/>
    <n v="17"/>
    <n v="0"/>
  </r>
  <r>
    <x v="0"/>
    <x v="0"/>
    <x v="3"/>
    <n v="6"/>
    <x v="1"/>
    <n v="2"/>
    <n v="7"/>
    <x v="50"/>
    <n v="17"/>
    <n v="1"/>
  </r>
  <r>
    <x v="0"/>
    <x v="0"/>
    <x v="3"/>
    <n v="6"/>
    <x v="1"/>
    <n v="2"/>
    <n v="8"/>
    <x v="50"/>
    <n v="17"/>
    <n v="1"/>
  </r>
  <r>
    <x v="0"/>
    <x v="0"/>
    <x v="3"/>
    <n v="6"/>
    <x v="1"/>
    <n v="2"/>
    <n v="9"/>
    <x v="50"/>
    <n v="17"/>
    <n v="1"/>
  </r>
  <r>
    <x v="0"/>
    <x v="0"/>
    <x v="3"/>
    <n v="6"/>
    <x v="1"/>
    <n v="2"/>
    <n v="10"/>
    <x v="50"/>
    <n v="17"/>
    <n v="0"/>
  </r>
  <r>
    <x v="0"/>
    <x v="0"/>
    <x v="3"/>
    <n v="7"/>
    <x v="1"/>
    <n v="3"/>
    <n v="1"/>
    <x v="50"/>
    <n v="16"/>
    <n v="0"/>
  </r>
  <r>
    <x v="0"/>
    <x v="0"/>
    <x v="3"/>
    <n v="7"/>
    <x v="1"/>
    <n v="3"/>
    <n v="2"/>
    <x v="50"/>
    <n v="17"/>
    <n v="0"/>
  </r>
  <r>
    <x v="0"/>
    <x v="0"/>
    <x v="3"/>
    <n v="7"/>
    <x v="1"/>
    <n v="3"/>
    <n v="3"/>
    <x v="50"/>
    <n v="17"/>
    <n v="1"/>
  </r>
  <r>
    <x v="0"/>
    <x v="0"/>
    <x v="3"/>
    <n v="7"/>
    <x v="1"/>
    <n v="3"/>
    <n v="4"/>
    <x v="50"/>
    <n v="17"/>
    <n v="0"/>
  </r>
  <r>
    <x v="0"/>
    <x v="0"/>
    <x v="3"/>
    <n v="7"/>
    <x v="1"/>
    <n v="3"/>
    <n v="5"/>
    <x v="50"/>
    <n v="17"/>
    <n v="0"/>
  </r>
  <r>
    <x v="0"/>
    <x v="0"/>
    <x v="3"/>
    <n v="7"/>
    <x v="1"/>
    <n v="3"/>
    <n v="6"/>
    <x v="50"/>
    <n v="17"/>
    <n v="0"/>
  </r>
  <r>
    <x v="0"/>
    <x v="0"/>
    <x v="3"/>
    <n v="7"/>
    <x v="1"/>
    <n v="3"/>
    <n v="7"/>
    <x v="50"/>
    <n v="17"/>
    <n v="0"/>
  </r>
  <r>
    <x v="0"/>
    <x v="0"/>
    <x v="3"/>
    <n v="7"/>
    <x v="1"/>
    <n v="3"/>
    <n v="8"/>
    <x v="50"/>
    <n v="17"/>
    <n v="0"/>
  </r>
  <r>
    <x v="0"/>
    <x v="0"/>
    <x v="3"/>
    <n v="7"/>
    <x v="1"/>
    <n v="3"/>
    <n v="9"/>
    <x v="50"/>
    <n v="18"/>
    <n v="0"/>
  </r>
  <r>
    <x v="0"/>
    <x v="0"/>
    <x v="3"/>
    <n v="7"/>
    <x v="1"/>
    <n v="3"/>
    <n v="10"/>
    <x v="50"/>
    <n v="17"/>
    <n v="0"/>
  </r>
  <r>
    <x v="0"/>
    <x v="0"/>
    <x v="3"/>
    <n v="8"/>
    <x v="2"/>
    <n v="3"/>
    <n v="1"/>
    <x v="50"/>
    <n v="17"/>
    <n v="0"/>
  </r>
  <r>
    <x v="0"/>
    <x v="0"/>
    <x v="3"/>
    <n v="8"/>
    <x v="2"/>
    <n v="3"/>
    <n v="2"/>
    <x v="50"/>
    <n v="16"/>
    <n v="0"/>
  </r>
  <r>
    <x v="0"/>
    <x v="0"/>
    <x v="3"/>
    <n v="8"/>
    <x v="2"/>
    <n v="3"/>
    <n v="3"/>
    <x v="50"/>
    <n v="16"/>
    <n v="0"/>
  </r>
  <r>
    <x v="0"/>
    <x v="0"/>
    <x v="3"/>
    <n v="8"/>
    <x v="2"/>
    <n v="3"/>
    <n v="4"/>
    <x v="50"/>
    <n v="17"/>
    <n v="0"/>
  </r>
  <r>
    <x v="0"/>
    <x v="0"/>
    <x v="3"/>
    <n v="8"/>
    <x v="2"/>
    <n v="3"/>
    <n v="5"/>
    <x v="50"/>
    <n v="17"/>
    <n v="1"/>
  </r>
  <r>
    <x v="0"/>
    <x v="0"/>
    <x v="3"/>
    <n v="8"/>
    <x v="2"/>
    <n v="3"/>
    <n v="6"/>
    <x v="50"/>
    <n v="17"/>
    <n v="0"/>
  </r>
  <r>
    <x v="0"/>
    <x v="0"/>
    <x v="3"/>
    <n v="8"/>
    <x v="2"/>
    <n v="3"/>
    <n v="7"/>
    <x v="50"/>
    <n v="16"/>
    <n v="0"/>
  </r>
  <r>
    <x v="0"/>
    <x v="0"/>
    <x v="3"/>
    <n v="8"/>
    <x v="2"/>
    <n v="3"/>
    <n v="8"/>
    <x v="50"/>
    <n v="18"/>
    <n v="1"/>
  </r>
  <r>
    <x v="0"/>
    <x v="0"/>
    <x v="3"/>
    <n v="8"/>
    <x v="2"/>
    <n v="3"/>
    <n v="9"/>
    <x v="50"/>
    <n v="18"/>
    <n v="0"/>
  </r>
  <r>
    <x v="0"/>
    <x v="0"/>
    <x v="3"/>
    <n v="8"/>
    <x v="2"/>
    <n v="3"/>
    <n v="10"/>
    <x v="50"/>
    <n v="18"/>
    <n v="0"/>
  </r>
  <r>
    <x v="0"/>
    <x v="0"/>
    <x v="3"/>
    <n v="9"/>
    <x v="0"/>
    <n v="3"/>
    <n v="1"/>
    <x v="50"/>
    <n v="17"/>
    <n v="0"/>
  </r>
  <r>
    <x v="0"/>
    <x v="0"/>
    <x v="3"/>
    <n v="9"/>
    <x v="0"/>
    <n v="3"/>
    <n v="2"/>
    <x v="50"/>
    <n v="16"/>
    <n v="1"/>
  </r>
  <r>
    <x v="0"/>
    <x v="0"/>
    <x v="3"/>
    <n v="9"/>
    <x v="0"/>
    <n v="3"/>
    <n v="3"/>
    <x v="50"/>
    <n v="17"/>
    <n v="0"/>
  </r>
  <r>
    <x v="0"/>
    <x v="0"/>
    <x v="3"/>
    <n v="9"/>
    <x v="0"/>
    <n v="3"/>
    <n v="4"/>
    <x v="50"/>
    <n v="16"/>
    <n v="0"/>
  </r>
  <r>
    <x v="0"/>
    <x v="0"/>
    <x v="3"/>
    <n v="9"/>
    <x v="0"/>
    <n v="3"/>
    <n v="5"/>
    <x v="50"/>
    <n v="18"/>
    <n v="0"/>
  </r>
  <r>
    <x v="0"/>
    <x v="0"/>
    <x v="3"/>
    <n v="9"/>
    <x v="0"/>
    <n v="3"/>
    <n v="6"/>
    <x v="50"/>
    <n v="17"/>
    <n v="0"/>
  </r>
  <r>
    <x v="0"/>
    <x v="0"/>
    <x v="3"/>
    <n v="9"/>
    <x v="0"/>
    <n v="3"/>
    <n v="7"/>
    <x v="50"/>
    <n v="17"/>
    <n v="0"/>
  </r>
  <r>
    <x v="0"/>
    <x v="0"/>
    <x v="3"/>
    <n v="9"/>
    <x v="0"/>
    <n v="3"/>
    <n v="8"/>
    <x v="50"/>
    <n v="13"/>
    <n v="0"/>
  </r>
  <r>
    <x v="0"/>
    <x v="0"/>
    <x v="3"/>
    <n v="9"/>
    <x v="0"/>
    <n v="3"/>
    <n v="9"/>
    <x v="50"/>
    <n v="17"/>
    <n v="0"/>
  </r>
  <r>
    <x v="0"/>
    <x v="0"/>
    <x v="3"/>
    <n v="9"/>
    <x v="0"/>
    <n v="3"/>
    <n v="10"/>
    <x v="50"/>
    <n v="18"/>
    <n v="0"/>
  </r>
  <r>
    <x v="0"/>
    <x v="0"/>
    <x v="3"/>
    <n v="1"/>
    <x v="0"/>
    <n v="1"/>
    <n v="1"/>
    <x v="51"/>
    <n v="19"/>
    <n v="3"/>
  </r>
  <r>
    <x v="0"/>
    <x v="0"/>
    <x v="3"/>
    <n v="1"/>
    <x v="0"/>
    <n v="1"/>
    <n v="2"/>
    <x v="51"/>
    <n v="18"/>
    <n v="4"/>
  </r>
  <r>
    <x v="0"/>
    <x v="0"/>
    <x v="3"/>
    <n v="1"/>
    <x v="0"/>
    <n v="1"/>
    <n v="3"/>
    <x v="51"/>
    <n v="20"/>
    <n v="3"/>
  </r>
  <r>
    <x v="0"/>
    <x v="0"/>
    <x v="3"/>
    <n v="1"/>
    <x v="0"/>
    <n v="1"/>
    <n v="4"/>
    <x v="51"/>
    <n v="20"/>
    <n v="4"/>
  </r>
  <r>
    <x v="0"/>
    <x v="0"/>
    <x v="3"/>
    <n v="1"/>
    <x v="0"/>
    <n v="1"/>
    <n v="5"/>
    <x v="51"/>
    <n v="19"/>
    <n v="3"/>
  </r>
  <r>
    <x v="0"/>
    <x v="0"/>
    <x v="3"/>
    <n v="1"/>
    <x v="0"/>
    <n v="1"/>
    <n v="6"/>
    <x v="51"/>
    <n v="18"/>
    <n v="1"/>
  </r>
  <r>
    <x v="0"/>
    <x v="0"/>
    <x v="3"/>
    <n v="1"/>
    <x v="0"/>
    <n v="1"/>
    <n v="7"/>
    <x v="51"/>
    <n v="19"/>
    <n v="2"/>
  </r>
  <r>
    <x v="0"/>
    <x v="0"/>
    <x v="3"/>
    <n v="1"/>
    <x v="0"/>
    <n v="1"/>
    <n v="8"/>
    <x v="51"/>
    <n v="19"/>
    <n v="3"/>
  </r>
  <r>
    <x v="0"/>
    <x v="0"/>
    <x v="3"/>
    <n v="1"/>
    <x v="0"/>
    <n v="1"/>
    <n v="9"/>
    <x v="51"/>
    <n v="19"/>
    <n v="3"/>
  </r>
  <r>
    <x v="0"/>
    <x v="0"/>
    <x v="3"/>
    <n v="1"/>
    <x v="0"/>
    <n v="1"/>
    <n v="10"/>
    <x v="51"/>
    <n v="19"/>
    <n v="3"/>
  </r>
  <r>
    <x v="0"/>
    <x v="0"/>
    <x v="3"/>
    <n v="2"/>
    <x v="1"/>
    <n v="1"/>
    <n v="1"/>
    <x v="51"/>
    <n v="20"/>
    <n v="3"/>
  </r>
  <r>
    <x v="0"/>
    <x v="0"/>
    <x v="3"/>
    <n v="2"/>
    <x v="1"/>
    <n v="1"/>
    <n v="2"/>
    <x v="51"/>
    <n v="20"/>
    <n v="2"/>
  </r>
  <r>
    <x v="0"/>
    <x v="0"/>
    <x v="3"/>
    <n v="2"/>
    <x v="1"/>
    <n v="1"/>
    <n v="3"/>
    <x v="51"/>
    <n v="21"/>
    <n v="3"/>
  </r>
  <r>
    <x v="0"/>
    <x v="0"/>
    <x v="3"/>
    <n v="2"/>
    <x v="1"/>
    <n v="1"/>
    <n v="4"/>
    <x v="51"/>
    <n v="21"/>
    <n v="2"/>
  </r>
  <r>
    <x v="0"/>
    <x v="0"/>
    <x v="3"/>
    <n v="2"/>
    <x v="1"/>
    <n v="1"/>
    <n v="5"/>
    <x v="51"/>
    <n v="20"/>
    <n v="3"/>
  </r>
  <r>
    <x v="0"/>
    <x v="0"/>
    <x v="3"/>
    <n v="2"/>
    <x v="1"/>
    <n v="1"/>
    <n v="6"/>
    <x v="51"/>
    <n v="20"/>
    <n v="2"/>
  </r>
  <r>
    <x v="0"/>
    <x v="0"/>
    <x v="3"/>
    <n v="2"/>
    <x v="1"/>
    <n v="1"/>
    <n v="7"/>
    <x v="51"/>
    <n v="20"/>
    <n v="2"/>
  </r>
  <r>
    <x v="0"/>
    <x v="0"/>
    <x v="3"/>
    <n v="2"/>
    <x v="1"/>
    <n v="1"/>
    <n v="8"/>
    <x v="51"/>
    <n v="20"/>
    <n v="3"/>
  </r>
  <r>
    <x v="0"/>
    <x v="0"/>
    <x v="3"/>
    <n v="2"/>
    <x v="1"/>
    <n v="1"/>
    <n v="9"/>
    <x v="51"/>
    <n v="20"/>
    <n v="3"/>
  </r>
  <r>
    <x v="0"/>
    <x v="0"/>
    <x v="3"/>
    <n v="2"/>
    <x v="1"/>
    <n v="1"/>
    <n v="10"/>
    <x v="51"/>
    <n v="21"/>
    <n v="4"/>
  </r>
  <r>
    <x v="0"/>
    <x v="0"/>
    <x v="3"/>
    <n v="3"/>
    <x v="2"/>
    <n v="1"/>
    <n v="1"/>
    <x v="51"/>
    <n v="19"/>
    <n v="2"/>
  </r>
  <r>
    <x v="0"/>
    <x v="0"/>
    <x v="3"/>
    <n v="3"/>
    <x v="2"/>
    <n v="1"/>
    <n v="2"/>
    <x v="51"/>
    <n v="21"/>
    <n v="3"/>
  </r>
  <r>
    <x v="0"/>
    <x v="0"/>
    <x v="3"/>
    <n v="3"/>
    <x v="2"/>
    <n v="1"/>
    <n v="3"/>
    <x v="51"/>
    <n v="21"/>
    <n v="3"/>
  </r>
  <r>
    <x v="0"/>
    <x v="0"/>
    <x v="3"/>
    <n v="3"/>
    <x v="2"/>
    <n v="1"/>
    <n v="4"/>
    <x v="51"/>
    <n v="20"/>
    <n v="4"/>
  </r>
  <r>
    <x v="0"/>
    <x v="0"/>
    <x v="3"/>
    <n v="3"/>
    <x v="2"/>
    <n v="1"/>
    <n v="5"/>
    <x v="51"/>
    <n v="20"/>
    <m/>
  </r>
  <r>
    <x v="0"/>
    <x v="0"/>
    <x v="3"/>
    <n v="3"/>
    <x v="2"/>
    <n v="1"/>
    <n v="6"/>
    <x v="51"/>
    <n v="19"/>
    <m/>
  </r>
  <r>
    <x v="0"/>
    <x v="0"/>
    <x v="3"/>
    <n v="3"/>
    <x v="2"/>
    <n v="1"/>
    <n v="7"/>
    <x v="51"/>
    <n v="20"/>
    <n v="4"/>
  </r>
  <r>
    <x v="0"/>
    <x v="0"/>
    <x v="3"/>
    <n v="3"/>
    <x v="2"/>
    <n v="1"/>
    <n v="8"/>
    <x v="51"/>
    <m/>
    <m/>
  </r>
  <r>
    <x v="0"/>
    <x v="0"/>
    <x v="3"/>
    <n v="3"/>
    <x v="2"/>
    <n v="1"/>
    <n v="9"/>
    <x v="51"/>
    <n v="20"/>
    <n v="4"/>
  </r>
  <r>
    <x v="0"/>
    <x v="0"/>
    <x v="3"/>
    <n v="3"/>
    <x v="2"/>
    <n v="1"/>
    <n v="10"/>
    <x v="51"/>
    <n v="19"/>
    <n v="2"/>
  </r>
  <r>
    <x v="0"/>
    <x v="0"/>
    <x v="3"/>
    <n v="4"/>
    <x v="2"/>
    <n v="2"/>
    <n v="1"/>
    <x v="51"/>
    <n v="20"/>
    <n v="4"/>
  </r>
  <r>
    <x v="0"/>
    <x v="0"/>
    <x v="3"/>
    <n v="4"/>
    <x v="2"/>
    <n v="2"/>
    <n v="2"/>
    <x v="51"/>
    <n v="17"/>
    <n v="3"/>
  </r>
  <r>
    <x v="0"/>
    <x v="0"/>
    <x v="3"/>
    <n v="4"/>
    <x v="2"/>
    <n v="2"/>
    <n v="3"/>
    <x v="51"/>
    <n v="19"/>
    <n v="2"/>
  </r>
  <r>
    <x v="0"/>
    <x v="0"/>
    <x v="3"/>
    <n v="4"/>
    <x v="2"/>
    <n v="2"/>
    <n v="4"/>
    <x v="51"/>
    <n v="20"/>
    <m/>
  </r>
  <r>
    <x v="0"/>
    <x v="0"/>
    <x v="3"/>
    <n v="4"/>
    <x v="2"/>
    <n v="2"/>
    <n v="5"/>
    <x v="51"/>
    <m/>
    <n v="5"/>
  </r>
  <r>
    <x v="0"/>
    <x v="0"/>
    <x v="3"/>
    <n v="4"/>
    <x v="2"/>
    <n v="2"/>
    <n v="6"/>
    <x v="51"/>
    <n v="20"/>
    <n v="3"/>
  </r>
  <r>
    <x v="0"/>
    <x v="0"/>
    <x v="3"/>
    <n v="4"/>
    <x v="2"/>
    <n v="2"/>
    <n v="7"/>
    <x v="51"/>
    <n v="20"/>
    <n v="2"/>
  </r>
  <r>
    <x v="0"/>
    <x v="0"/>
    <x v="3"/>
    <n v="4"/>
    <x v="2"/>
    <n v="2"/>
    <n v="8"/>
    <x v="51"/>
    <m/>
    <n v="4"/>
  </r>
  <r>
    <x v="0"/>
    <x v="0"/>
    <x v="3"/>
    <n v="4"/>
    <x v="2"/>
    <n v="2"/>
    <n v="9"/>
    <x v="51"/>
    <n v="20"/>
    <m/>
  </r>
  <r>
    <x v="0"/>
    <x v="0"/>
    <x v="3"/>
    <n v="4"/>
    <x v="2"/>
    <n v="2"/>
    <n v="10"/>
    <x v="51"/>
    <n v="21"/>
    <n v="2"/>
  </r>
  <r>
    <x v="0"/>
    <x v="0"/>
    <x v="3"/>
    <n v="5"/>
    <x v="0"/>
    <n v="2"/>
    <n v="1"/>
    <x v="51"/>
    <n v="20"/>
    <n v="3"/>
  </r>
  <r>
    <x v="0"/>
    <x v="0"/>
    <x v="3"/>
    <n v="5"/>
    <x v="0"/>
    <n v="2"/>
    <n v="2"/>
    <x v="51"/>
    <n v="19"/>
    <n v="3"/>
  </r>
  <r>
    <x v="0"/>
    <x v="0"/>
    <x v="3"/>
    <n v="5"/>
    <x v="0"/>
    <n v="2"/>
    <n v="3"/>
    <x v="51"/>
    <n v="17"/>
    <n v="4"/>
  </r>
  <r>
    <x v="0"/>
    <x v="0"/>
    <x v="3"/>
    <n v="5"/>
    <x v="0"/>
    <n v="2"/>
    <n v="4"/>
    <x v="51"/>
    <m/>
    <n v="0"/>
  </r>
  <r>
    <x v="0"/>
    <x v="0"/>
    <x v="3"/>
    <n v="5"/>
    <x v="0"/>
    <n v="2"/>
    <n v="5"/>
    <x v="51"/>
    <n v="21"/>
    <n v="0"/>
  </r>
  <r>
    <x v="0"/>
    <x v="0"/>
    <x v="3"/>
    <n v="5"/>
    <x v="0"/>
    <n v="2"/>
    <n v="6"/>
    <x v="51"/>
    <n v="21"/>
    <n v="0"/>
  </r>
  <r>
    <x v="0"/>
    <x v="0"/>
    <x v="3"/>
    <n v="5"/>
    <x v="0"/>
    <n v="2"/>
    <n v="7"/>
    <x v="51"/>
    <n v="21"/>
    <n v="0"/>
  </r>
  <r>
    <x v="0"/>
    <x v="0"/>
    <x v="3"/>
    <n v="5"/>
    <x v="0"/>
    <n v="2"/>
    <n v="8"/>
    <x v="51"/>
    <n v="21"/>
    <n v="0"/>
  </r>
  <r>
    <x v="0"/>
    <x v="0"/>
    <x v="3"/>
    <n v="5"/>
    <x v="0"/>
    <n v="2"/>
    <n v="9"/>
    <x v="51"/>
    <m/>
    <n v="0"/>
  </r>
  <r>
    <x v="0"/>
    <x v="0"/>
    <x v="3"/>
    <n v="5"/>
    <x v="0"/>
    <n v="2"/>
    <n v="10"/>
    <x v="51"/>
    <n v="21"/>
    <n v="0"/>
  </r>
  <r>
    <x v="0"/>
    <x v="0"/>
    <x v="3"/>
    <n v="6"/>
    <x v="1"/>
    <n v="2"/>
    <n v="1"/>
    <x v="51"/>
    <n v="18"/>
    <n v="0"/>
  </r>
  <r>
    <x v="0"/>
    <x v="0"/>
    <x v="3"/>
    <n v="6"/>
    <x v="1"/>
    <n v="2"/>
    <n v="2"/>
    <x v="51"/>
    <m/>
    <n v="0"/>
  </r>
  <r>
    <x v="0"/>
    <x v="0"/>
    <x v="3"/>
    <n v="6"/>
    <x v="1"/>
    <n v="2"/>
    <n v="3"/>
    <x v="51"/>
    <n v="20"/>
    <n v="0"/>
  </r>
  <r>
    <x v="0"/>
    <x v="0"/>
    <x v="3"/>
    <n v="6"/>
    <x v="1"/>
    <n v="2"/>
    <n v="4"/>
    <x v="51"/>
    <n v="19"/>
    <n v="0"/>
  </r>
  <r>
    <x v="0"/>
    <x v="0"/>
    <x v="3"/>
    <n v="6"/>
    <x v="1"/>
    <n v="2"/>
    <n v="5"/>
    <x v="51"/>
    <n v="20"/>
    <n v="0"/>
  </r>
  <r>
    <x v="0"/>
    <x v="0"/>
    <x v="3"/>
    <n v="6"/>
    <x v="1"/>
    <n v="2"/>
    <n v="6"/>
    <x v="51"/>
    <n v="19"/>
    <n v="0"/>
  </r>
  <r>
    <x v="0"/>
    <x v="0"/>
    <x v="3"/>
    <n v="6"/>
    <x v="1"/>
    <n v="2"/>
    <n v="7"/>
    <x v="51"/>
    <n v="19"/>
    <n v="0"/>
  </r>
  <r>
    <x v="0"/>
    <x v="0"/>
    <x v="3"/>
    <n v="6"/>
    <x v="1"/>
    <n v="2"/>
    <n v="8"/>
    <x v="51"/>
    <n v="19"/>
    <n v="0"/>
  </r>
  <r>
    <x v="0"/>
    <x v="0"/>
    <x v="3"/>
    <n v="6"/>
    <x v="1"/>
    <n v="2"/>
    <n v="9"/>
    <x v="51"/>
    <n v="19"/>
    <n v="0"/>
  </r>
  <r>
    <x v="0"/>
    <x v="0"/>
    <x v="3"/>
    <n v="6"/>
    <x v="1"/>
    <n v="2"/>
    <n v="10"/>
    <x v="51"/>
    <n v="19"/>
    <n v="0"/>
  </r>
  <r>
    <x v="0"/>
    <x v="0"/>
    <x v="3"/>
    <n v="7"/>
    <x v="1"/>
    <n v="3"/>
    <n v="1"/>
    <x v="51"/>
    <n v="19"/>
    <n v="0"/>
  </r>
  <r>
    <x v="0"/>
    <x v="0"/>
    <x v="3"/>
    <n v="7"/>
    <x v="1"/>
    <n v="3"/>
    <n v="2"/>
    <x v="51"/>
    <n v="19"/>
    <n v="0"/>
  </r>
  <r>
    <x v="0"/>
    <x v="0"/>
    <x v="3"/>
    <n v="7"/>
    <x v="1"/>
    <n v="3"/>
    <n v="3"/>
    <x v="51"/>
    <n v="19"/>
    <n v="0"/>
  </r>
  <r>
    <x v="0"/>
    <x v="0"/>
    <x v="3"/>
    <n v="7"/>
    <x v="1"/>
    <n v="3"/>
    <n v="4"/>
    <x v="51"/>
    <n v="20"/>
    <n v="0"/>
  </r>
  <r>
    <x v="0"/>
    <x v="0"/>
    <x v="3"/>
    <n v="7"/>
    <x v="1"/>
    <n v="3"/>
    <n v="5"/>
    <x v="51"/>
    <n v="19"/>
    <n v="0"/>
  </r>
  <r>
    <x v="0"/>
    <x v="0"/>
    <x v="3"/>
    <n v="7"/>
    <x v="1"/>
    <n v="3"/>
    <n v="6"/>
    <x v="51"/>
    <n v="20"/>
    <n v="0"/>
  </r>
  <r>
    <x v="0"/>
    <x v="0"/>
    <x v="3"/>
    <n v="7"/>
    <x v="1"/>
    <n v="3"/>
    <n v="7"/>
    <x v="51"/>
    <n v="20"/>
    <n v="0"/>
  </r>
  <r>
    <x v="0"/>
    <x v="0"/>
    <x v="3"/>
    <n v="7"/>
    <x v="1"/>
    <n v="3"/>
    <n v="8"/>
    <x v="51"/>
    <n v="21"/>
    <n v="0"/>
  </r>
  <r>
    <x v="0"/>
    <x v="0"/>
    <x v="3"/>
    <n v="7"/>
    <x v="1"/>
    <n v="3"/>
    <n v="9"/>
    <x v="51"/>
    <n v="22"/>
    <n v="0"/>
  </r>
  <r>
    <x v="0"/>
    <x v="0"/>
    <x v="3"/>
    <n v="7"/>
    <x v="1"/>
    <n v="3"/>
    <n v="10"/>
    <x v="51"/>
    <n v="20"/>
    <n v="0"/>
  </r>
  <r>
    <x v="0"/>
    <x v="0"/>
    <x v="3"/>
    <n v="8"/>
    <x v="2"/>
    <n v="3"/>
    <n v="1"/>
    <x v="51"/>
    <n v="20"/>
    <n v="0"/>
  </r>
  <r>
    <x v="0"/>
    <x v="0"/>
    <x v="3"/>
    <n v="8"/>
    <x v="2"/>
    <n v="3"/>
    <n v="2"/>
    <x v="51"/>
    <n v="19"/>
    <n v="0"/>
  </r>
  <r>
    <x v="0"/>
    <x v="0"/>
    <x v="3"/>
    <n v="8"/>
    <x v="2"/>
    <n v="3"/>
    <n v="3"/>
    <x v="51"/>
    <n v="19"/>
    <n v="0"/>
  </r>
  <r>
    <x v="0"/>
    <x v="0"/>
    <x v="3"/>
    <n v="8"/>
    <x v="2"/>
    <n v="3"/>
    <n v="4"/>
    <x v="51"/>
    <n v="19"/>
    <n v="0"/>
  </r>
  <r>
    <x v="0"/>
    <x v="0"/>
    <x v="3"/>
    <n v="8"/>
    <x v="2"/>
    <n v="3"/>
    <n v="5"/>
    <x v="51"/>
    <n v="19"/>
    <n v="0"/>
  </r>
  <r>
    <x v="0"/>
    <x v="0"/>
    <x v="3"/>
    <n v="8"/>
    <x v="2"/>
    <n v="3"/>
    <n v="6"/>
    <x v="51"/>
    <m/>
    <n v="0"/>
  </r>
  <r>
    <x v="0"/>
    <x v="0"/>
    <x v="3"/>
    <n v="8"/>
    <x v="2"/>
    <n v="3"/>
    <n v="7"/>
    <x v="51"/>
    <m/>
    <n v="0"/>
  </r>
  <r>
    <x v="0"/>
    <x v="0"/>
    <x v="3"/>
    <n v="8"/>
    <x v="2"/>
    <n v="3"/>
    <n v="8"/>
    <x v="51"/>
    <n v="20"/>
    <n v="0"/>
  </r>
  <r>
    <x v="0"/>
    <x v="0"/>
    <x v="3"/>
    <n v="8"/>
    <x v="2"/>
    <n v="3"/>
    <n v="9"/>
    <x v="51"/>
    <n v="19"/>
    <n v="0"/>
  </r>
  <r>
    <x v="0"/>
    <x v="0"/>
    <x v="3"/>
    <n v="8"/>
    <x v="2"/>
    <n v="3"/>
    <n v="10"/>
    <x v="51"/>
    <n v="20"/>
    <n v="0"/>
  </r>
  <r>
    <x v="0"/>
    <x v="0"/>
    <x v="3"/>
    <n v="9"/>
    <x v="0"/>
    <n v="3"/>
    <n v="1"/>
    <x v="51"/>
    <n v="19"/>
    <n v="0"/>
  </r>
  <r>
    <x v="0"/>
    <x v="0"/>
    <x v="3"/>
    <n v="9"/>
    <x v="0"/>
    <n v="3"/>
    <n v="2"/>
    <x v="51"/>
    <n v="19"/>
    <n v="0"/>
  </r>
  <r>
    <x v="0"/>
    <x v="0"/>
    <x v="3"/>
    <n v="9"/>
    <x v="0"/>
    <n v="3"/>
    <n v="3"/>
    <x v="51"/>
    <n v="19"/>
    <n v="0"/>
  </r>
  <r>
    <x v="0"/>
    <x v="0"/>
    <x v="3"/>
    <n v="9"/>
    <x v="0"/>
    <n v="3"/>
    <n v="4"/>
    <x v="51"/>
    <n v="19"/>
    <n v="0"/>
  </r>
  <r>
    <x v="0"/>
    <x v="0"/>
    <x v="3"/>
    <n v="9"/>
    <x v="0"/>
    <n v="3"/>
    <n v="5"/>
    <x v="51"/>
    <n v="20"/>
    <n v="0"/>
  </r>
  <r>
    <x v="0"/>
    <x v="0"/>
    <x v="3"/>
    <n v="9"/>
    <x v="0"/>
    <n v="3"/>
    <n v="6"/>
    <x v="51"/>
    <n v="20"/>
    <n v="0"/>
  </r>
  <r>
    <x v="0"/>
    <x v="0"/>
    <x v="3"/>
    <n v="9"/>
    <x v="0"/>
    <n v="3"/>
    <n v="7"/>
    <x v="51"/>
    <n v="20"/>
    <n v="0"/>
  </r>
  <r>
    <x v="0"/>
    <x v="0"/>
    <x v="3"/>
    <n v="9"/>
    <x v="0"/>
    <n v="3"/>
    <n v="8"/>
    <x v="51"/>
    <m/>
    <n v="0"/>
  </r>
  <r>
    <x v="0"/>
    <x v="0"/>
    <x v="3"/>
    <n v="9"/>
    <x v="0"/>
    <n v="3"/>
    <n v="9"/>
    <x v="51"/>
    <n v="20"/>
    <n v="0"/>
  </r>
  <r>
    <x v="0"/>
    <x v="0"/>
    <x v="3"/>
    <n v="9"/>
    <x v="0"/>
    <n v="3"/>
    <n v="10"/>
    <x v="51"/>
    <n v="21"/>
    <n v="0"/>
  </r>
  <r>
    <x v="0"/>
    <x v="0"/>
    <x v="3"/>
    <n v="1"/>
    <x v="0"/>
    <n v="1"/>
    <n v="1"/>
    <x v="33"/>
    <n v="22"/>
    <n v="5"/>
  </r>
  <r>
    <x v="0"/>
    <x v="0"/>
    <x v="3"/>
    <n v="1"/>
    <x v="0"/>
    <n v="1"/>
    <n v="2"/>
    <x v="33"/>
    <n v="19"/>
    <n v="5"/>
  </r>
  <r>
    <x v="0"/>
    <x v="0"/>
    <x v="3"/>
    <n v="1"/>
    <x v="0"/>
    <n v="1"/>
    <n v="3"/>
    <x v="33"/>
    <n v="23"/>
    <n v="6"/>
  </r>
  <r>
    <x v="0"/>
    <x v="0"/>
    <x v="3"/>
    <n v="1"/>
    <x v="0"/>
    <n v="1"/>
    <n v="4"/>
    <x v="33"/>
    <n v="23"/>
    <n v="5"/>
  </r>
  <r>
    <x v="0"/>
    <x v="0"/>
    <x v="3"/>
    <n v="1"/>
    <x v="0"/>
    <n v="1"/>
    <n v="5"/>
    <x v="33"/>
    <n v="20"/>
    <m/>
  </r>
  <r>
    <x v="0"/>
    <x v="0"/>
    <x v="3"/>
    <n v="1"/>
    <x v="0"/>
    <n v="1"/>
    <n v="6"/>
    <x v="33"/>
    <n v="20"/>
    <n v="5"/>
  </r>
  <r>
    <x v="0"/>
    <x v="0"/>
    <x v="3"/>
    <n v="1"/>
    <x v="0"/>
    <n v="1"/>
    <n v="7"/>
    <x v="33"/>
    <n v="21"/>
    <n v="5"/>
  </r>
  <r>
    <x v="0"/>
    <x v="0"/>
    <x v="3"/>
    <n v="1"/>
    <x v="0"/>
    <n v="1"/>
    <n v="8"/>
    <x v="33"/>
    <n v="22"/>
    <m/>
  </r>
  <r>
    <x v="0"/>
    <x v="0"/>
    <x v="3"/>
    <n v="1"/>
    <x v="0"/>
    <n v="1"/>
    <n v="9"/>
    <x v="33"/>
    <n v="21"/>
    <n v="7"/>
  </r>
  <r>
    <x v="0"/>
    <x v="0"/>
    <x v="3"/>
    <n v="1"/>
    <x v="0"/>
    <n v="1"/>
    <n v="10"/>
    <x v="33"/>
    <n v="23"/>
    <n v="5"/>
  </r>
  <r>
    <x v="0"/>
    <x v="0"/>
    <x v="3"/>
    <n v="2"/>
    <x v="1"/>
    <n v="1"/>
    <n v="1"/>
    <x v="33"/>
    <n v="21"/>
    <n v="5"/>
  </r>
  <r>
    <x v="0"/>
    <x v="0"/>
    <x v="3"/>
    <n v="2"/>
    <x v="1"/>
    <n v="1"/>
    <n v="2"/>
    <x v="33"/>
    <n v="22"/>
    <n v="6"/>
  </r>
  <r>
    <x v="0"/>
    <x v="0"/>
    <x v="3"/>
    <n v="2"/>
    <x v="1"/>
    <n v="1"/>
    <n v="3"/>
    <x v="33"/>
    <m/>
    <n v="8"/>
  </r>
  <r>
    <x v="0"/>
    <x v="0"/>
    <x v="3"/>
    <n v="2"/>
    <x v="1"/>
    <n v="1"/>
    <n v="4"/>
    <x v="33"/>
    <n v="23"/>
    <n v="7"/>
  </r>
  <r>
    <x v="0"/>
    <x v="0"/>
    <x v="3"/>
    <n v="2"/>
    <x v="1"/>
    <n v="1"/>
    <n v="5"/>
    <x v="33"/>
    <n v="22"/>
    <n v="6"/>
  </r>
  <r>
    <x v="0"/>
    <x v="0"/>
    <x v="3"/>
    <n v="2"/>
    <x v="1"/>
    <n v="1"/>
    <n v="6"/>
    <x v="33"/>
    <n v="23"/>
    <n v="6"/>
  </r>
  <r>
    <x v="0"/>
    <x v="0"/>
    <x v="3"/>
    <n v="2"/>
    <x v="1"/>
    <n v="1"/>
    <n v="7"/>
    <x v="33"/>
    <n v="22"/>
    <n v="8"/>
  </r>
  <r>
    <x v="0"/>
    <x v="0"/>
    <x v="3"/>
    <n v="2"/>
    <x v="1"/>
    <n v="1"/>
    <n v="8"/>
    <x v="33"/>
    <n v="23"/>
    <n v="5"/>
  </r>
  <r>
    <x v="0"/>
    <x v="0"/>
    <x v="3"/>
    <n v="2"/>
    <x v="1"/>
    <n v="1"/>
    <n v="9"/>
    <x v="33"/>
    <n v="23"/>
    <n v="7"/>
  </r>
  <r>
    <x v="0"/>
    <x v="0"/>
    <x v="3"/>
    <n v="2"/>
    <x v="1"/>
    <n v="1"/>
    <n v="10"/>
    <x v="33"/>
    <n v="23"/>
    <n v="8"/>
  </r>
  <r>
    <x v="0"/>
    <x v="0"/>
    <x v="3"/>
    <n v="3"/>
    <x v="2"/>
    <n v="1"/>
    <n v="1"/>
    <x v="33"/>
    <n v="17"/>
    <n v="5"/>
  </r>
  <r>
    <x v="0"/>
    <x v="0"/>
    <x v="3"/>
    <n v="3"/>
    <x v="2"/>
    <n v="1"/>
    <n v="2"/>
    <x v="33"/>
    <n v="19"/>
    <n v="5"/>
  </r>
  <r>
    <x v="0"/>
    <x v="0"/>
    <x v="3"/>
    <n v="3"/>
    <x v="2"/>
    <n v="1"/>
    <n v="3"/>
    <x v="33"/>
    <n v="18"/>
    <n v="6"/>
  </r>
  <r>
    <x v="0"/>
    <x v="0"/>
    <x v="3"/>
    <n v="3"/>
    <x v="2"/>
    <n v="1"/>
    <n v="4"/>
    <x v="33"/>
    <n v="19"/>
    <n v="5"/>
  </r>
  <r>
    <x v="0"/>
    <x v="0"/>
    <x v="3"/>
    <n v="3"/>
    <x v="2"/>
    <n v="1"/>
    <n v="5"/>
    <x v="33"/>
    <n v="19"/>
    <m/>
  </r>
  <r>
    <x v="0"/>
    <x v="0"/>
    <x v="3"/>
    <n v="3"/>
    <x v="2"/>
    <n v="1"/>
    <n v="6"/>
    <x v="33"/>
    <n v="22"/>
    <n v="5"/>
  </r>
  <r>
    <x v="0"/>
    <x v="0"/>
    <x v="3"/>
    <n v="3"/>
    <x v="2"/>
    <n v="1"/>
    <n v="7"/>
    <x v="33"/>
    <n v="22"/>
    <n v="5"/>
  </r>
  <r>
    <x v="0"/>
    <x v="0"/>
    <x v="3"/>
    <n v="3"/>
    <x v="2"/>
    <n v="1"/>
    <n v="8"/>
    <x v="33"/>
    <m/>
    <m/>
  </r>
  <r>
    <x v="0"/>
    <x v="0"/>
    <x v="3"/>
    <n v="3"/>
    <x v="2"/>
    <n v="1"/>
    <n v="9"/>
    <x v="33"/>
    <n v="22"/>
    <n v="7"/>
  </r>
  <r>
    <x v="0"/>
    <x v="0"/>
    <x v="3"/>
    <n v="3"/>
    <x v="2"/>
    <n v="1"/>
    <n v="10"/>
    <x v="33"/>
    <n v="21"/>
    <n v="5"/>
  </r>
  <r>
    <x v="0"/>
    <x v="0"/>
    <x v="3"/>
    <n v="4"/>
    <x v="2"/>
    <n v="2"/>
    <n v="1"/>
    <x v="33"/>
    <n v="21"/>
    <n v="6"/>
  </r>
  <r>
    <x v="0"/>
    <x v="0"/>
    <x v="3"/>
    <n v="4"/>
    <x v="2"/>
    <n v="2"/>
    <n v="2"/>
    <x v="33"/>
    <n v="20"/>
    <n v="5"/>
  </r>
  <r>
    <x v="0"/>
    <x v="0"/>
    <x v="3"/>
    <n v="4"/>
    <x v="2"/>
    <n v="2"/>
    <n v="3"/>
    <x v="33"/>
    <n v="21"/>
    <n v="7"/>
  </r>
  <r>
    <x v="0"/>
    <x v="0"/>
    <x v="3"/>
    <n v="4"/>
    <x v="2"/>
    <n v="2"/>
    <n v="4"/>
    <x v="33"/>
    <n v="23"/>
    <m/>
  </r>
  <r>
    <x v="0"/>
    <x v="0"/>
    <x v="3"/>
    <n v="4"/>
    <x v="2"/>
    <n v="2"/>
    <n v="5"/>
    <x v="33"/>
    <m/>
    <n v="8"/>
  </r>
  <r>
    <x v="0"/>
    <x v="0"/>
    <x v="3"/>
    <n v="4"/>
    <x v="2"/>
    <n v="2"/>
    <n v="6"/>
    <x v="33"/>
    <n v="22"/>
    <n v="5"/>
  </r>
  <r>
    <x v="0"/>
    <x v="0"/>
    <x v="3"/>
    <n v="4"/>
    <x v="2"/>
    <n v="2"/>
    <n v="7"/>
    <x v="33"/>
    <n v="22"/>
    <n v="6"/>
  </r>
  <r>
    <x v="0"/>
    <x v="0"/>
    <x v="3"/>
    <n v="4"/>
    <x v="2"/>
    <n v="2"/>
    <n v="8"/>
    <x v="33"/>
    <m/>
    <n v="5"/>
  </r>
  <r>
    <x v="0"/>
    <x v="0"/>
    <x v="3"/>
    <n v="4"/>
    <x v="2"/>
    <n v="2"/>
    <n v="9"/>
    <x v="33"/>
    <n v="21"/>
    <m/>
  </r>
  <r>
    <x v="0"/>
    <x v="0"/>
    <x v="3"/>
    <n v="4"/>
    <x v="2"/>
    <n v="2"/>
    <n v="10"/>
    <x v="33"/>
    <n v="23"/>
    <n v="5"/>
  </r>
  <r>
    <x v="0"/>
    <x v="0"/>
    <x v="3"/>
    <n v="5"/>
    <x v="0"/>
    <n v="2"/>
    <n v="1"/>
    <x v="33"/>
    <n v="21"/>
    <n v="5"/>
  </r>
  <r>
    <x v="0"/>
    <x v="0"/>
    <x v="3"/>
    <n v="5"/>
    <x v="0"/>
    <n v="2"/>
    <n v="2"/>
    <x v="33"/>
    <n v="22"/>
    <n v="8"/>
  </r>
  <r>
    <x v="0"/>
    <x v="0"/>
    <x v="3"/>
    <n v="5"/>
    <x v="0"/>
    <n v="2"/>
    <n v="3"/>
    <x v="33"/>
    <n v="22"/>
    <n v="8"/>
  </r>
  <r>
    <x v="0"/>
    <x v="0"/>
    <x v="3"/>
    <n v="5"/>
    <x v="0"/>
    <n v="2"/>
    <n v="4"/>
    <x v="33"/>
    <m/>
    <n v="8"/>
  </r>
  <r>
    <x v="0"/>
    <x v="0"/>
    <x v="3"/>
    <n v="5"/>
    <x v="0"/>
    <n v="2"/>
    <n v="5"/>
    <x v="33"/>
    <n v="22"/>
    <n v="7"/>
  </r>
  <r>
    <x v="0"/>
    <x v="0"/>
    <x v="3"/>
    <n v="5"/>
    <x v="0"/>
    <n v="2"/>
    <n v="6"/>
    <x v="33"/>
    <n v="19"/>
    <m/>
  </r>
  <r>
    <x v="0"/>
    <x v="0"/>
    <x v="3"/>
    <n v="5"/>
    <x v="0"/>
    <n v="2"/>
    <n v="7"/>
    <x v="33"/>
    <n v="19"/>
    <m/>
  </r>
  <r>
    <x v="0"/>
    <x v="0"/>
    <x v="3"/>
    <n v="5"/>
    <x v="0"/>
    <n v="2"/>
    <n v="8"/>
    <x v="33"/>
    <n v="18"/>
    <n v="10"/>
  </r>
  <r>
    <x v="0"/>
    <x v="0"/>
    <x v="3"/>
    <n v="5"/>
    <x v="0"/>
    <n v="2"/>
    <n v="9"/>
    <x v="33"/>
    <m/>
    <n v="7"/>
  </r>
  <r>
    <x v="0"/>
    <x v="0"/>
    <x v="3"/>
    <n v="5"/>
    <x v="0"/>
    <n v="2"/>
    <n v="10"/>
    <x v="33"/>
    <n v="19"/>
    <n v="8"/>
  </r>
  <r>
    <x v="0"/>
    <x v="0"/>
    <x v="3"/>
    <n v="6"/>
    <x v="1"/>
    <n v="2"/>
    <n v="1"/>
    <x v="33"/>
    <n v="20"/>
    <n v="7"/>
  </r>
  <r>
    <x v="0"/>
    <x v="0"/>
    <x v="3"/>
    <n v="6"/>
    <x v="1"/>
    <n v="2"/>
    <n v="2"/>
    <x v="33"/>
    <m/>
    <n v="6"/>
  </r>
  <r>
    <x v="0"/>
    <x v="0"/>
    <x v="3"/>
    <n v="6"/>
    <x v="1"/>
    <n v="2"/>
    <n v="3"/>
    <x v="33"/>
    <n v="23"/>
    <m/>
  </r>
  <r>
    <x v="0"/>
    <x v="0"/>
    <x v="3"/>
    <n v="6"/>
    <x v="1"/>
    <n v="2"/>
    <n v="4"/>
    <x v="33"/>
    <n v="22"/>
    <n v="7"/>
  </r>
  <r>
    <x v="0"/>
    <x v="0"/>
    <x v="3"/>
    <n v="6"/>
    <x v="1"/>
    <n v="2"/>
    <n v="5"/>
    <x v="33"/>
    <n v="24"/>
    <n v="6"/>
  </r>
  <r>
    <x v="0"/>
    <x v="0"/>
    <x v="3"/>
    <n v="6"/>
    <x v="1"/>
    <n v="2"/>
    <n v="6"/>
    <x v="33"/>
    <n v="20"/>
    <n v="8"/>
  </r>
  <r>
    <x v="0"/>
    <x v="0"/>
    <x v="3"/>
    <n v="6"/>
    <x v="1"/>
    <n v="2"/>
    <n v="7"/>
    <x v="33"/>
    <n v="20"/>
    <n v="7"/>
  </r>
  <r>
    <x v="0"/>
    <x v="0"/>
    <x v="3"/>
    <n v="6"/>
    <x v="1"/>
    <n v="2"/>
    <n v="8"/>
    <x v="33"/>
    <n v="20"/>
    <n v="8"/>
  </r>
  <r>
    <x v="0"/>
    <x v="0"/>
    <x v="3"/>
    <n v="6"/>
    <x v="1"/>
    <n v="2"/>
    <n v="9"/>
    <x v="33"/>
    <n v="22"/>
    <n v="7"/>
  </r>
  <r>
    <x v="0"/>
    <x v="0"/>
    <x v="3"/>
    <n v="6"/>
    <x v="1"/>
    <n v="2"/>
    <n v="10"/>
    <x v="33"/>
    <n v="22"/>
    <n v="5"/>
  </r>
  <r>
    <x v="0"/>
    <x v="0"/>
    <x v="3"/>
    <n v="7"/>
    <x v="1"/>
    <n v="3"/>
    <n v="1"/>
    <x v="33"/>
    <n v="21"/>
    <n v="7"/>
  </r>
  <r>
    <x v="0"/>
    <x v="0"/>
    <x v="3"/>
    <n v="7"/>
    <x v="1"/>
    <n v="3"/>
    <n v="2"/>
    <x v="33"/>
    <n v="19"/>
    <n v="8"/>
  </r>
  <r>
    <x v="0"/>
    <x v="0"/>
    <x v="3"/>
    <n v="7"/>
    <x v="1"/>
    <n v="3"/>
    <n v="3"/>
    <x v="33"/>
    <n v="20"/>
    <n v="3"/>
  </r>
  <r>
    <x v="0"/>
    <x v="0"/>
    <x v="3"/>
    <n v="7"/>
    <x v="1"/>
    <n v="3"/>
    <n v="4"/>
    <x v="33"/>
    <n v="21"/>
    <n v="7"/>
  </r>
  <r>
    <x v="0"/>
    <x v="0"/>
    <x v="3"/>
    <n v="7"/>
    <x v="1"/>
    <n v="3"/>
    <n v="5"/>
    <x v="33"/>
    <n v="21"/>
    <n v="8"/>
  </r>
  <r>
    <x v="0"/>
    <x v="0"/>
    <x v="3"/>
    <n v="7"/>
    <x v="1"/>
    <n v="3"/>
    <n v="6"/>
    <x v="33"/>
    <n v="21"/>
    <n v="2"/>
  </r>
  <r>
    <x v="0"/>
    <x v="0"/>
    <x v="3"/>
    <n v="7"/>
    <x v="1"/>
    <n v="3"/>
    <n v="7"/>
    <x v="33"/>
    <n v="21"/>
    <n v="7"/>
  </r>
  <r>
    <x v="0"/>
    <x v="0"/>
    <x v="3"/>
    <n v="7"/>
    <x v="1"/>
    <n v="3"/>
    <n v="8"/>
    <x v="33"/>
    <n v="21"/>
    <m/>
  </r>
  <r>
    <x v="0"/>
    <x v="0"/>
    <x v="3"/>
    <n v="7"/>
    <x v="1"/>
    <n v="3"/>
    <n v="9"/>
    <x v="33"/>
    <n v="19"/>
    <n v="4"/>
  </r>
  <r>
    <x v="0"/>
    <x v="0"/>
    <x v="3"/>
    <n v="7"/>
    <x v="1"/>
    <n v="3"/>
    <n v="10"/>
    <x v="33"/>
    <n v="22"/>
    <n v="2"/>
  </r>
  <r>
    <x v="0"/>
    <x v="0"/>
    <x v="3"/>
    <n v="8"/>
    <x v="2"/>
    <n v="3"/>
    <n v="1"/>
    <x v="33"/>
    <n v="21"/>
    <n v="8"/>
  </r>
  <r>
    <x v="0"/>
    <x v="0"/>
    <x v="3"/>
    <n v="8"/>
    <x v="2"/>
    <n v="3"/>
    <n v="2"/>
    <x v="33"/>
    <n v="19"/>
    <m/>
  </r>
  <r>
    <x v="0"/>
    <x v="0"/>
    <x v="3"/>
    <n v="8"/>
    <x v="2"/>
    <n v="3"/>
    <n v="3"/>
    <x v="33"/>
    <n v="21"/>
    <n v="5"/>
  </r>
  <r>
    <x v="0"/>
    <x v="0"/>
    <x v="3"/>
    <n v="8"/>
    <x v="2"/>
    <n v="3"/>
    <n v="4"/>
    <x v="33"/>
    <n v="21"/>
    <n v="5"/>
  </r>
  <r>
    <x v="0"/>
    <x v="0"/>
    <x v="3"/>
    <n v="8"/>
    <x v="2"/>
    <n v="3"/>
    <n v="5"/>
    <x v="33"/>
    <n v="21"/>
    <n v="5"/>
  </r>
  <r>
    <x v="0"/>
    <x v="0"/>
    <x v="3"/>
    <n v="8"/>
    <x v="2"/>
    <n v="3"/>
    <n v="6"/>
    <x v="33"/>
    <m/>
    <n v="4"/>
  </r>
  <r>
    <x v="0"/>
    <x v="0"/>
    <x v="3"/>
    <n v="8"/>
    <x v="2"/>
    <n v="3"/>
    <n v="7"/>
    <x v="33"/>
    <m/>
    <n v="4"/>
  </r>
  <r>
    <x v="0"/>
    <x v="0"/>
    <x v="3"/>
    <n v="8"/>
    <x v="2"/>
    <n v="3"/>
    <n v="8"/>
    <x v="33"/>
    <n v="23"/>
    <n v="5"/>
  </r>
  <r>
    <x v="0"/>
    <x v="0"/>
    <x v="3"/>
    <n v="8"/>
    <x v="2"/>
    <n v="3"/>
    <n v="9"/>
    <x v="33"/>
    <n v="23"/>
    <n v="4"/>
  </r>
  <r>
    <x v="0"/>
    <x v="0"/>
    <x v="3"/>
    <n v="8"/>
    <x v="2"/>
    <n v="3"/>
    <n v="10"/>
    <x v="33"/>
    <n v="24"/>
    <n v="3"/>
  </r>
  <r>
    <x v="0"/>
    <x v="0"/>
    <x v="3"/>
    <n v="9"/>
    <x v="0"/>
    <n v="3"/>
    <n v="1"/>
    <x v="33"/>
    <n v="22"/>
    <n v="8"/>
  </r>
  <r>
    <x v="0"/>
    <x v="0"/>
    <x v="3"/>
    <n v="9"/>
    <x v="0"/>
    <n v="3"/>
    <n v="2"/>
    <x v="33"/>
    <n v="21"/>
    <n v="5"/>
  </r>
  <r>
    <x v="0"/>
    <x v="0"/>
    <x v="3"/>
    <n v="9"/>
    <x v="0"/>
    <n v="3"/>
    <n v="3"/>
    <x v="33"/>
    <n v="21"/>
    <n v="5"/>
  </r>
  <r>
    <x v="0"/>
    <x v="0"/>
    <x v="3"/>
    <n v="9"/>
    <x v="0"/>
    <n v="3"/>
    <n v="4"/>
    <x v="33"/>
    <n v="23"/>
    <n v="8"/>
  </r>
  <r>
    <x v="0"/>
    <x v="0"/>
    <x v="3"/>
    <n v="9"/>
    <x v="0"/>
    <n v="3"/>
    <n v="5"/>
    <x v="33"/>
    <n v="22"/>
    <n v="5"/>
  </r>
  <r>
    <x v="0"/>
    <x v="0"/>
    <x v="3"/>
    <n v="9"/>
    <x v="0"/>
    <n v="3"/>
    <n v="6"/>
    <x v="33"/>
    <n v="23"/>
    <n v="7"/>
  </r>
  <r>
    <x v="0"/>
    <x v="0"/>
    <x v="3"/>
    <n v="9"/>
    <x v="0"/>
    <n v="3"/>
    <n v="7"/>
    <x v="33"/>
    <n v="21"/>
    <n v="5"/>
  </r>
  <r>
    <x v="0"/>
    <x v="0"/>
    <x v="3"/>
    <n v="9"/>
    <x v="0"/>
    <n v="3"/>
    <n v="8"/>
    <x v="33"/>
    <m/>
    <m/>
  </r>
  <r>
    <x v="0"/>
    <x v="0"/>
    <x v="3"/>
    <n v="9"/>
    <x v="0"/>
    <n v="3"/>
    <n v="9"/>
    <x v="33"/>
    <n v="23"/>
    <n v="5"/>
  </r>
  <r>
    <x v="0"/>
    <x v="0"/>
    <x v="3"/>
    <n v="9"/>
    <x v="0"/>
    <n v="3"/>
    <n v="10"/>
    <x v="33"/>
    <n v="23"/>
    <n v="5"/>
  </r>
  <r>
    <x v="0"/>
    <x v="0"/>
    <x v="3"/>
    <n v="1"/>
    <x v="0"/>
    <n v="1"/>
    <n v="1"/>
    <x v="52"/>
    <n v="24"/>
    <n v="7"/>
  </r>
  <r>
    <x v="0"/>
    <x v="0"/>
    <x v="3"/>
    <n v="1"/>
    <x v="0"/>
    <n v="1"/>
    <n v="2"/>
    <x v="52"/>
    <m/>
    <m/>
  </r>
  <r>
    <x v="0"/>
    <x v="0"/>
    <x v="3"/>
    <n v="1"/>
    <x v="0"/>
    <n v="1"/>
    <n v="3"/>
    <x v="52"/>
    <n v="26"/>
    <n v="7"/>
  </r>
  <r>
    <x v="0"/>
    <x v="0"/>
    <x v="3"/>
    <n v="1"/>
    <x v="0"/>
    <n v="1"/>
    <n v="4"/>
    <x v="52"/>
    <n v="26"/>
    <n v="9"/>
  </r>
  <r>
    <x v="0"/>
    <x v="0"/>
    <x v="3"/>
    <n v="1"/>
    <x v="0"/>
    <n v="1"/>
    <n v="5"/>
    <x v="52"/>
    <n v="21"/>
    <n v="9"/>
  </r>
  <r>
    <x v="0"/>
    <x v="0"/>
    <x v="3"/>
    <n v="1"/>
    <x v="0"/>
    <n v="1"/>
    <n v="6"/>
    <x v="52"/>
    <m/>
    <n v="4"/>
  </r>
  <r>
    <x v="0"/>
    <x v="0"/>
    <x v="3"/>
    <n v="1"/>
    <x v="0"/>
    <n v="1"/>
    <n v="7"/>
    <x v="52"/>
    <n v="21"/>
    <n v="7"/>
  </r>
  <r>
    <x v="0"/>
    <x v="0"/>
    <x v="3"/>
    <n v="1"/>
    <x v="0"/>
    <n v="1"/>
    <n v="8"/>
    <x v="52"/>
    <n v="22"/>
    <n v="7"/>
  </r>
  <r>
    <x v="0"/>
    <x v="0"/>
    <x v="3"/>
    <n v="1"/>
    <x v="0"/>
    <n v="1"/>
    <n v="9"/>
    <x v="52"/>
    <n v="22"/>
    <n v="10"/>
  </r>
  <r>
    <x v="0"/>
    <x v="0"/>
    <x v="3"/>
    <n v="1"/>
    <x v="0"/>
    <n v="1"/>
    <n v="10"/>
    <x v="52"/>
    <n v="23"/>
    <n v="7"/>
  </r>
  <r>
    <x v="0"/>
    <x v="0"/>
    <x v="3"/>
    <n v="2"/>
    <x v="1"/>
    <n v="1"/>
    <n v="1"/>
    <x v="52"/>
    <m/>
    <n v="7"/>
  </r>
  <r>
    <x v="0"/>
    <x v="0"/>
    <x v="3"/>
    <n v="2"/>
    <x v="1"/>
    <n v="1"/>
    <n v="2"/>
    <x v="52"/>
    <n v="24"/>
    <m/>
  </r>
  <r>
    <x v="0"/>
    <x v="0"/>
    <x v="3"/>
    <n v="2"/>
    <x v="1"/>
    <n v="1"/>
    <n v="3"/>
    <x v="52"/>
    <m/>
    <n v="12"/>
  </r>
  <r>
    <x v="0"/>
    <x v="0"/>
    <x v="3"/>
    <n v="2"/>
    <x v="1"/>
    <n v="1"/>
    <n v="4"/>
    <x v="52"/>
    <n v="26"/>
    <n v="13"/>
  </r>
  <r>
    <x v="0"/>
    <x v="0"/>
    <x v="3"/>
    <n v="2"/>
    <x v="1"/>
    <n v="1"/>
    <n v="5"/>
    <x v="52"/>
    <n v="25"/>
    <n v="10"/>
  </r>
  <r>
    <x v="0"/>
    <x v="0"/>
    <x v="3"/>
    <n v="2"/>
    <x v="1"/>
    <n v="1"/>
    <n v="6"/>
    <x v="52"/>
    <n v="25"/>
    <m/>
  </r>
  <r>
    <x v="0"/>
    <x v="0"/>
    <x v="3"/>
    <n v="2"/>
    <x v="1"/>
    <n v="1"/>
    <n v="7"/>
    <x v="52"/>
    <n v="25"/>
    <n v="9"/>
  </r>
  <r>
    <x v="0"/>
    <x v="0"/>
    <x v="3"/>
    <n v="2"/>
    <x v="1"/>
    <n v="1"/>
    <n v="8"/>
    <x v="52"/>
    <n v="26"/>
    <n v="9"/>
  </r>
  <r>
    <x v="0"/>
    <x v="0"/>
    <x v="3"/>
    <n v="2"/>
    <x v="1"/>
    <n v="1"/>
    <n v="9"/>
    <x v="52"/>
    <n v="25"/>
    <n v="9"/>
  </r>
  <r>
    <x v="0"/>
    <x v="0"/>
    <x v="3"/>
    <n v="2"/>
    <x v="1"/>
    <n v="1"/>
    <n v="10"/>
    <x v="52"/>
    <n v="20"/>
    <n v="11"/>
  </r>
  <r>
    <x v="0"/>
    <x v="0"/>
    <x v="3"/>
    <n v="3"/>
    <x v="2"/>
    <n v="1"/>
    <n v="1"/>
    <x v="52"/>
    <n v="23"/>
    <n v="9"/>
  </r>
  <r>
    <x v="0"/>
    <x v="0"/>
    <x v="3"/>
    <n v="3"/>
    <x v="2"/>
    <n v="1"/>
    <n v="2"/>
    <x v="52"/>
    <n v="24"/>
    <n v="7"/>
  </r>
  <r>
    <x v="0"/>
    <x v="0"/>
    <x v="3"/>
    <n v="3"/>
    <x v="2"/>
    <n v="1"/>
    <n v="3"/>
    <x v="52"/>
    <m/>
    <n v="7"/>
  </r>
  <r>
    <x v="0"/>
    <x v="0"/>
    <x v="3"/>
    <n v="3"/>
    <x v="2"/>
    <n v="1"/>
    <n v="4"/>
    <x v="52"/>
    <n v="24"/>
    <n v="9"/>
  </r>
  <r>
    <x v="0"/>
    <x v="0"/>
    <x v="3"/>
    <n v="3"/>
    <x v="2"/>
    <n v="1"/>
    <n v="5"/>
    <x v="52"/>
    <n v="25"/>
    <m/>
  </r>
  <r>
    <x v="0"/>
    <x v="0"/>
    <x v="3"/>
    <n v="3"/>
    <x v="2"/>
    <n v="1"/>
    <n v="6"/>
    <x v="52"/>
    <n v="24"/>
    <n v="9"/>
  </r>
  <r>
    <x v="0"/>
    <x v="0"/>
    <x v="3"/>
    <n v="3"/>
    <x v="2"/>
    <n v="1"/>
    <n v="7"/>
    <x v="52"/>
    <n v="25"/>
    <n v="9"/>
  </r>
  <r>
    <x v="0"/>
    <x v="0"/>
    <x v="3"/>
    <n v="3"/>
    <x v="2"/>
    <n v="1"/>
    <n v="8"/>
    <x v="52"/>
    <m/>
    <m/>
  </r>
  <r>
    <x v="0"/>
    <x v="0"/>
    <x v="3"/>
    <n v="3"/>
    <x v="2"/>
    <n v="1"/>
    <n v="9"/>
    <x v="52"/>
    <n v="25"/>
    <n v="9"/>
  </r>
  <r>
    <x v="0"/>
    <x v="0"/>
    <x v="3"/>
    <n v="3"/>
    <x v="2"/>
    <n v="1"/>
    <n v="10"/>
    <x v="52"/>
    <m/>
    <n v="11"/>
  </r>
  <r>
    <x v="0"/>
    <x v="0"/>
    <x v="3"/>
    <n v="4"/>
    <x v="2"/>
    <n v="2"/>
    <n v="1"/>
    <x v="52"/>
    <n v="23"/>
    <m/>
  </r>
  <r>
    <x v="0"/>
    <x v="0"/>
    <x v="3"/>
    <n v="4"/>
    <x v="2"/>
    <n v="2"/>
    <n v="2"/>
    <x v="52"/>
    <n v="21"/>
    <m/>
  </r>
  <r>
    <x v="0"/>
    <x v="0"/>
    <x v="3"/>
    <n v="4"/>
    <x v="2"/>
    <n v="2"/>
    <n v="3"/>
    <x v="52"/>
    <n v="22"/>
    <m/>
  </r>
  <r>
    <x v="0"/>
    <x v="0"/>
    <x v="3"/>
    <n v="4"/>
    <x v="2"/>
    <n v="2"/>
    <n v="4"/>
    <x v="52"/>
    <n v="24"/>
    <m/>
  </r>
  <r>
    <x v="0"/>
    <x v="0"/>
    <x v="3"/>
    <n v="4"/>
    <x v="2"/>
    <n v="2"/>
    <n v="5"/>
    <x v="52"/>
    <m/>
    <m/>
  </r>
  <r>
    <x v="0"/>
    <x v="0"/>
    <x v="3"/>
    <n v="4"/>
    <x v="2"/>
    <n v="2"/>
    <n v="6"/>
    <x v="52"/>
    <n v="24"/>
    <m/>
  </r>
  <r>
    <x v="0"/>
    <x v="0"/>
    <x v="3"/>
    <n v="4"/>
    <x v="2"/>
    <n v="2"/>
    <n v="7"/>
    <x v="52"/>
    <n v="22"/>
    <m/>
  </r>
  <r>
    <x v="0"/>
    <x v="0"/>
    <x v="3"/>
    <n v="4"/>
    <x v="2"/>
    <n v="2"/>
    <n v="8"/>
    <x v="52"/>
    <m/>
    <m/>
  </r>
  <r>
    <x v="0"/>
    <x v="0"/>
    <x v="3"/>
    <n v="4"/>
    <x v="2"/>
    <n v="2"/>
    <n v="9"/>
    <x v="52"/>
    <n v="22"/>
    <m/>
  </r>
  <r>
    <x v="0"/>
    <x v="0"/>
    <x v="3"/>
    <n v="4"/>
    <x v="2"/>
    <n v="2"/>
    <n v="10"/>
    <x v="52"/>
    <n v="25"/>
    <n v="7"/>
  </r>
  <r>
    <x v="0"/>
    <x v="0"/>
    <x v="3"/>
    <n v="5"/>
    <x v="0"/>
    <n v="2"/>
    <n v="1"/>
    <x v="52"/>
    <m/>
    <n v="9"/>
  </r>
  <r>
    <x v="0"/>
    <x v="0"/>
    <x v="3"/>
    <n v="5"/>
    <x v="0"/>
    <n v="2"/>
    <n v="2"/>
    <x v="52"/>
    <m/>
    <n v="10"/>
  </r>
  <r>
    <x v="0"/>
    <x v="0"/>
    <x v="3"/>
    <n v="5"/>
    <x v="0"/>
    <n v="2"/>
    <n v="3"/>
    <x v="52"/>
    <m/>
    <n v="8"/>
  </r>
  <r>
    <x v="0"/>
    <x v="0"/>
    <x v="3"/>
    <n v="5"/>
    <x v="0"/>
    <n v="2"/>
    <n v="4"/>
    <x v="52"/>
    <m/>
    <n v="9"/>
  </r>
  <r>
    <x v="0"/>
    <x v="0"/>
    <x v="3"/>
    <n v="5"/>
    <x v="0"/>
    <n v="2"/>
    <n v="5"/>
    <x v="52"/>
    <m/>
    <n v="8"/>
  </r>
  <r>
    <x v="0"/>
    <x v="0"/>
    <x v="3"/>
    <n v="5"/>
    <x v="0"/>
    <n v="2"/>
    <n v="6"/>
    <x v="52"/>
    <m/>
    <n v="9"/>
  </r>
  <r>
    <x v="0"/>
    <x v="0"/>
    <x v="3"/>
    <n v="5"/>
    <x v="0"/>
    <n v="2"/>
    <n v="7"/>
    <x v="52"/>
    <m/>
    <m/>
  </r>
  <r>
    <x v="0"/>
    <x v="0"/>
    <x v="3"/>
    <n v="5"/>
    <x v="0"/>
    <n v="2"/>
    <n v="8"/>
    <x v="52"/>
    <m/>
    <m/>
  </r>
  <r>
    <x v="0"/>
    <x v="0"/>
    <x v="3"/>
    <n v="5"/>
    <x v="0"/>
    <n v="2"/>
    <n v="9"/>
    <x v="52"/>
    <m/>
    <n v="9"/>
  </r>
  <r>
    <x v="0"/>
    <x v="0"/>
    <x v="3"/>
    <n v="5"/>
    <x v="0"/>
    <n v="2"/>
    <n v="10"/>
    <x v="52"/>
    <n v="25"/>
    <n v="10"/>
  </r>
  <r>
    <x v="0"/>
    <x v="0"/>
    <x v="3"/>
    <n v="6"/>
    <x v="1"/>
    <n v="2"/>
    <n v="1"/>
    <x v="52"/>
    <m/>
    <m/>
  </r>
  <r>
    <x v="0"/>
    <x v="0"/>
    <x v="3"/>
    <n v="6"/>
    <x v="1"/>
    <n v="2"/>
    <n v="2"/>
    <x v="52"/>
    <m/>
    <n v="11"/>
  </r>
  <r>
    <x v="0"/>
    <x v="0"/>
    <x v="3"/>
    <n v="6"/>
    <x v="1"/>
    <n v="2"/>
    <n v="3"/>
    <x v="52"/>
    <n v="25"/>
    <m/>
  </r>
  <r>
    <x v="0"/>
    <x v="0"/>
    <x v="3"/>
    <n v="6"/>
    <x v="1"/>
    <n v="2"/>
    <n v="4"/>
    <x v="52"/>
    <n v="23"/>
    <n v="11"/>
  </r>
  <r>
    <x v="0"/>
    <x v="0"/>
    <x v="3"/>
    <n v="6"/>
    <x v="1"/>
    <n v="2"/>
    <n v="5"/>
    <x v="52"/>
    <n v="25"/>
    <n v="10"/>
  </r>
  <r>
    <x v="0"/>
    <x v="0"/>
    <x v="3"/>
    <n v="6"/>
    <x v="1"/>
    <n v="2"/>
    <n v="6"/>
    <x v="52"/>
    <n v="22"/>
    <n v="10"/>
  </r>
  <r>
    <x v="0"/>
    <x v="0"/>
    <x v="3"/>
    <n v="6"/>
    <x v="1"/>
    <n v="2"/>
    <n v="7"/>
    <x v="52"/>
    <n v="21"/>
    <n v="10"/>
  </r>
  <r>
    <x v="0"/>
    <x v="0"/>
    <x v="3"/>
    <n v="6"/>
    <x v="1"/>
    <n v="2"/>
    <n v="8"/>
    <x v="52"/>
    <n v="21"/>
    <n v="10"/>
  </r>
  <r>
    <x v="0"/>
    <x v="0"/>
    <x v="3"/>
    <n v="6"/>
    <x v="1"/>
    <n v="2"/>
    <n v="9"/>
    <x v="52"/>
    <n v="24"/>
    <n v="10"/>
  </r>
  <r>
    <x v="0"/>
    <x v="0"/>
    <x v="3"/>
    <n v="6"/>
    <x v="1"/>
    <n v="2"/>
    <n v="10"/>
    <x v="52"/>
    <n v="23"/>
    <n v="10"/>
  </r>
  <r>
    <x v="0"/>
    <x v="0"/>
    <x v="3"/>
    <n v="7"/>
    <x v="1"/>
    <n v="3"/>
    <n v="1"/>
    <x v="52"/>
    <n v="22"/>
    <n v="11"/>
  </r>
  <r>
    <x v="0"/>
    <x v="0"/>
    <x v="3"/>
    <n v="7"/>
    <x v="1"/>
    <n v="3"/>
    <n v="2"/>
    <x v="52"/>
    <m/>
    <n v="10"/>
  </r>
  <r>
    <x v="0"/>
    <x v="0"/>
    <x v="3"/>
    <n v="7"/>
    <x v="1"/>
    <n v="3"/>
    <n v="3"/>
    <x v="52"/>
    <n v="22"/>
    <m/>
  </r>
  <r>
    <x v="0"/>
    <x v="0"/>
    <x v="3"/>
    <n v="7"/>
    <x v="1"/>
    <n v="3"/>
    <n v="4"/>
    <x v="52"/>
    <n v="22"/>
    <n v="10"/>
  </r>
  <r>
    <x v="0"/>
    <x v="0"/>
    <x v="3"/>
    <n v="7"/>
    <x v="1"/>
    <n v="3"/>
    <n v="5"/>
    <x v="52"/>
    <n v="22"/>
    <n v="9"/>
  </r>
  <r>
    <x v="0"/>
    <x v="0"/>
    <x v="3"/>
    <n v="7"/>
    <x v="1"/>
    <n v="3"/>
    <n v="6"/>
    <x v="52"/>
    <n v="24"/>
    <n v="8"/>
  </r>
  <r>
    <x v="0"/>
    <x v="0"/>
    <x v="3"/>
    <n v="7"/>
    <x v="1"/>
    <n v="3"/>
    <n v="7"/>
    <x v="52"/>
    <n v="23"/>
    <n v="9"/>
  </r>
  <r>
    <x v="0"/>
    <x v="0"/>
    <x v="3"/>
    <n v="7"/>
    <x v="1"/>
    <n v="3"/>
    <n v="8"/>
    <x v="52"/>
    <n v="23"/>
    <m/>
  </r>
  <r>
    <x v="0"/>
    <x v="0"/>
    <x v="3"/>
    <n v="7"/>
    <x v="1"/>
    <n v="3"/>
    <n v="9"/>
    <x v="52"/>
    <n v="23"/>
    <n v="7"/>
  </r>
  <r>
    <x v="0"/>
    <x v="0"/>
    <x v="3"/>
    <n v="7"/>
    <x v="1"/>
    <n v="3"/>
    <n v="10"/>
    <x v="52"/>
    <n v="23"/>
    <m/>
  </r>
  <r>
    <x v="0"/>
    <x v="0"/>
    <x v="3"/>
    <n v="8"/>
    <x v="2"/>
    <n v="3"/>
    <n v="1"/>
    <x v="52"/>
    <n v="23"/>
    <m/>
  </r>
  <r>
    <x v="0"/>
    <x v="0"/>
    <x v="3"/>
    <n v="8"/>
    <x v="2"/>
    <n v="3"/>
    <n v="2"/>
    <x v="52"/>
    <n v="23"/>
    <m/>
  </r>
  <r>
    <x v="0"/>
    <x v="0"/>
    <x v="3"/>
    <n v="8"/>
    <x v="2"/>
    <n v="3"/>
    <n v="3"/>
    <x v="52"/>
    <n v="22"/>
    <n v="11"/>
  </r>
  <r>
    <x v="0"/>
    <x v="0"/>
    <x v="3"/>
    <n v="8"/>
    <x v="2"/>
    <n v="3"/>
    <n v="4"/>
    <x v="52"/>
    <n v="23"/>
    <n v="10"/>
  </r>
  <r>
    <x v="0"/>
    <x v="0"/>
    <x v="3"/>
    <n v="8"/>
    <x v="2"/>
    <n v="3"/>
    <n v="5"/>
    <x v="52"/>
    <n v="23"/>
    <n v="11"/>
  </r>
  <r>
    <x v="0"/>
    <x v="0"/>
    <x v="3"/>
    <n v="8"/>
    <x v="2"/>
    <n v="3"/>
    <n v="6"/>
    <x v="52"/>
    <n v="23"/>
    <n v="8"/>
  </r>
  <r>
    <x v="0"/>
    <x v="0"/>
    <x v="3"/>
    <n v="8"/>
    <x v="2"/>
    <n v="3"/>
    <n v="7"/>
    <x v="52"/>
    <m/>
    <n v="8"/>
  </r>
  <r>
    <x v="0"/>
    <x v="0"/>
    <x v="3"/>
    <n v="8"/>
    <x v="2"/>
    <n v="3"/>
    <n v="8"/>
    <x v="52"/>
    <m/>
    <n v="9"/>
  </r>
  <r>
    <x v="0"/>
    <x v="0"/>
    <x v="3"/>
    <n v="8"/>
    <x v="2"/>
    <n v="3"/>
    <n v="9"/>
    <x v="52"/>
    <n v="23"/>
    <n v="5"/>
  </r>
  <r>
    <x v="0"/>
    <x v="0"/>
    <x v="3"/>
    <n v="8"/>
    <x v="2"/>
    <n v="3"/>
    <n v="10"/>
    <x v="52"/>
    <n v="23"/>
    <n v="5"/>
  </r>
  <r>
    <x v="0"/>
    <x v="0"/>
    <x v="3"/>
    <n v="9"/>
    <x v="0"/>
    <n v="3"/>
    <n v="1"/>
    <x v="52"/>
    <n v="22"/>
    <n v="10"/>
  </r>
  <r>
    <x v="0"/>
    <x v="0"/>
    <x v="3"/>
    <n v="9"/>
    <x v="0"/>
    <n v="3"/>
    <n v="2"/>
    <x v="52"/>
    <n v="20"/>
    <n v="10"/>
  </r>
  <r>
    <x v="0"/>
    <x v="0"/>
    <x v="3"/>
    <n v="9"/>
    <x v="0"/>
    <n v="3"/>
    <n v="3"/>
    <x v="52"/>
    <n v="23"/>
    <n v="10"/>
  </r>
  <r>
    <x v="0"/>
    <x v="0"/>
    <x v="3"/>
    <n v="9"/>
    <x v="0"/>
    <n v="3"/>
    <n v="4"/>
    <x v="52"/>
    <m/>
    <m/>
  </r>
  <r>
    <x v="0"/>
    <x v="0"/>
    <x v="3"/>
    <n v="9"/>
    <x v="0"/>
    <n v="3"/>
    <n v="5"/>
    <x v="52"/>
    <n v="23"/>
    <n v="11"/>
  </r>
  <r>
    <x v="0"/>
    <x v="0"/>
    <x v="3"/>
    <n v="9"/>
    <x v="0"/>
    <n v="3"/>
    <n v="6"/>
    <x v="52"/>
    <n v="24"/>
    <n v="7"/>
  </r>
  <r>
    <x v="0"/>
    <x v="0"/>
    <x v="3"/>
    <n v="9"/>
    <x v="0"/>
    <n v="3"/>
    <n v="7"/>
    <x v="52"/>
    <n v="23"/>
    <n v="7"/>
  </r>
  <r>
    <x v="0"/>
    <x v="0"/>
    <x v="3"/>
    <n v="9"/>
    <x v="0"/>
    <n v="3"/>
    <n v="8"/>
    <x v="52"/>
    <m/>
    <m/>
  </r>
  <r>
    <x v="0"/>
    <x v="0"/>
    <x v="3"/>
    <n v="9"/>
    <x v="0"/>
    <n v="3"/>
    <n v="9"/>
    <x v="52"/>
    <n v="23"/>
    <n v="7"/>
  </r>
  <r>
    <x v="0"/>
    <x v="0"/>
    <x v="3"/>
    <n v="9"/>
    <x v="0"/>
    <n v="3"/>
    <n v="10"/>
    <x v="52"/>
    <n v="23"/>
    <n v="9"/>
  </r>
  <r>
    <x v="0"/>
    <x v="0"/>
    <x v="3"/>
    <n v="1"/>
    <x v="0"/>
    <n v="1"/>
    <n v="1"/>
    <x v="53"/>
    <n v="24"/>
    <n v="9"/>
  </r>
  <r>
    <x v="0"/>
    <x v="0"/>
    <x v="3"/>
    <n v="1"/>
    <x v="0"/>
    <n v="1"/>
    <n v="2"/>
    <x v="53"/>
    <m/>
    <m/>
  </r>
  <r>
    <x v="0"/>
    <x v="0"/>
    <x v="3"/>
    <n v="1"/>
    <x v="0"/>
    <n v="1"/>
    <n v="3"/>
    <x v="53"/>
    <n v="27"/>
    <n v="10"/>
  </r>
  <r>
    <x v="0"/>
    <x v="0"/>
    <x v="3"/>
    <n v="1"/>
    <x v="0"/>
    <n v="1"/>
    <n v="4"/>
    <x v="53"/>
    <n v="27"/>
    <n v="11"/>
  </r>
  <r>
    <x v="0"/>
    <x v="0"/>
    <x v="3"/>
    <n v="1"/>
    <x v="0"/>
    <n v="1"/>
    <n v="5"/>
    <x v="53"/>
    <n v="24"/>
    <n v="11"/>
  </r>
  <r>
    <x v="0"/>
    <x v="0"/>
    <x v="3"/>
    <n v="1"/>
    <x v="0"/>
    <n v="1"/>
    <n v="6"/>
    <x v="53"/>
    <m/>
    <n v="7"/>
  </r>
  <r>
    <x v="0"/>
    <x v="0"/>
    <x v="3"/>
    <n v="1"/>
    <x v="0"/>
    <n v="1"/>
    <n v="7"/>
    <x v="53"/>
    <n v="22"/>
    <n v="10"/>
  </r>
  <r>
    <x v="0"/>
    <x v="0"/>
    <x v="3"/>
    <n v="1"/>
    <x v="0"/>
    <n v="1"/>
    <n v="8"/>
    <x v="53"/>
    <n v="24"/>
    <n v="7"/>
  </r>
  <r>
    <x v="0"/>
    <x v="0"/>
    <x v="3"/>
    <n v="1"/>
    <x v="0"/>
    <n v="1"/>
    <n v="9"/>
    <x v="53"/>
    <n v="23"/>
    <n v="12"/>
  </r>
  <r>
    <x v="0"/>
    <x v="0"/>
    <x v="3"/>
    <n v="1"/>
    <x v="0"/>
    <n v="1"/>
    <n v="10"/>
    <x v="53"/>
    <n v="24"/>
    <n v="10"/>
  </r>
  <r>
    <x v="0"/>
    <x v="0"/>
    <x v="3"/>
    <n v="2"/>
    <x v="1"/>
    <n v="1"/>
    <n v="1"/>
    <x v="53"/>
    <m/>
    <n v="9"/>
  </r>
  <r>
    <x v="0"/>
    <x v="0"/>
    <x v="3"/>
    <n v="2"/>
    <x v="1"/>
    <n v="1"/>
    <n v="2"/>
    <x v="53"/>
    <n v="26"/>
    <m/>
  </r>
  <r>
    <x v="0"/>
    <x v="0"/>
    <x v="3"/>
    <n v="2"/>
    <x v="1"/>
    <n v="1"/>
    <n v="3"/>
    <x v="53"/>
    <m/>
    <n v="13"/>
  </r>
  <r>
    <x v="0"/>
    <x v="0"/>
    <x v="3"/>
    <n v="2"/>
    <x v="1"/>
    <n v="1"/>
    <n v="4"/>
    <x v="53"/>
    <n v="28"/>
    <n v="14"/>
  </r>
  <r>
    <x v="0"/>
    <x v="0"/>
    <x v="3"/>
    <n v="2"/>
    <x v="1"/>
    <n v="1"/>
    <n v="5"/>
    <x v="53"/>
    <n v="26"/>
    <n v="12"/>
  </r>
  <r>
    <x v="0"/>
    <x v="0"/>
    <x v="3"/>
    <n v="2"/>
    <x v="1"/>
    <n v="1"/>
    <n v="6"/>
    <x v="53"/>
    <n v="25"/>
    <m/>
  </r>
  <r>
    <x v="0"/>
    <x v="0"/>
    <x v="3"/>
    <n v="2"/>
    <x v="1"/>
    <n v="1"/>
    <n v="7"/>
    <x v="53"/>
    <n v="25"/>
    <n v="10"/>
  </r>
  <r>
    <x v="0"/>
    <x v="0"/>
    <x v="3"/>
    <n v="2"/>
    <x v="1"/>
    <n v="1"/>
    <n v="8"/>
    <x v="53"/>
    <n v="24"/>
    <n v="10"/>
  </r>
  <r>
    <x v="0"/>
    <x v="0"/>
    <x v="3"/>
    <n v="2"/>
    <x v="1"/>
    <n v="1"/>
    <n v="9"/>
    <x v="53"/>
    <n v="25"/>
    <n v="10"/>
  </r>
  <r>
    <x v="0"/>
    <x v="0"/>
    <x v="3"/>
    <n v="2"/>
    <x v="1"/>
    <n v="1"/>
    <n v="10"/>
    <x v="53"/>
    <n v="24"/>
    <n v="12"/>
  </r>
  <r>
    <x v="0"/>
    <x v="0"/>
    <x v="3"/>
    <n v="3"/>
    <x v="2"/>
    <n v="1"/>
    <n v="1"/>
    <x v="53"/>
    <n v="24"/>
    <n v="12"/>
  </r>
  <r>
    <x v="0"/>
    <x v="0"/>
    <x v="3"/>
    <n v="3"/>
    <x v="2"/>
    <n v="1"/>
    <n v="2"/>
    <x v="53"/>
    <n v="27"/>
    <n v="12"/>
  </r>
  <r>
    <x v="0"/>
    <x v="0"/>
    <x v="3"/>
    <n v="3"/>
    <x v="2"/>
    <n v="1"/>
    <n v="3"/>
    <x v="53"/>
    <m/>
    <n v="12"/>
  </r>
  <r>
    <x v="0"/>
    <x v="0"/>
    <x v="3"/>
    <n v="3"/>
    <x v="2"/>
    <n v="1"/>
    <n v="4"/>
    <x v="53"/>
    <n v="26"/>
    <n v="10"/>
  </r>
  <r>
    <x v="0"/>
    <x v="0"/>
    <x v="3"/>
    <n v="3"/>
    <x v="2"/>
    <n v="1"/>
    <n v="5"/>
    <x v="53"/>
    <n v="27"/>
    <m/>
  </r>
  <r>
    <x v="0"/>
    <x v="0"/>
    <x v="3"/>
    <n v="3"/>
    <x v="2"/>
    <n v="1"/>
    <n v="6"/>
    <x v="53"/>
    <n v="23"/>
    <n v="10"/>
  </r>
  <r>
    <x v="0"/>
    <x v="0"/>
    <x v="3"/>
    <n v="3"/>
    <x v="2"/>
    <n v="1"/>
    <n v="7"/>
    <x v="53"/>
    <n v="25"/>
    <n v="10"/>
  </r>
  <r>
    <x v="0"/>
    <x v="0"/>
    <x v="3"/>
    <n v="3"/>
    <x v="2"/>
    <n v="1"/>
    <n v="8"/>
    <x v="53"/>
    <m/>
    <m/>
  </r>
  <r>
    <x v="0"/>
    <x v="0"/>
    <x v="3"/>
    <n v="3"/>
    <x v="2"/>
    <n v="1"/>
    <n v="9"/>
    <x v="53"/>
    <n v="25"/>
    <n v="11"/>
  </r>
  <r>
    <x v="0"/>
    <x v="0"/>
    <x v="3"/>
    <n v="3"/>
    <x v="2"/>
    <n v="1"/>
    <n v="10"/>
    <x v="53"/>
    <n v="23"/>
    <n v="12"/>
  </r>
  <r>
    <x v="0"/>
    <x v="0"/>
    <x v="3"/>
    <n v="4"/>
    <x v="2"/>
    <n v="2"/>
    <n v="1"/>
    <x v="53"/>
    <n v="22"/>
    <n v="10"/>
  </r>
  <r>
    <x v="0"/>
    <x v="0"/>
    <x v="3"/>
    <n v="4"/>
    <x v="2"/>
    <n v="2"/>
    <n v="2"/>
    <x v="53"/>
    <n v="21"/>
    <n v="13"/>
  </r>
  <r>
    <x v="0"/>
    <x v="0"/>
    <x v="3"/>
    <n v="4"/>
    <x v="2"/>
    <n v="2"/>
    <n v="3"/>
    <x v="53"/>
    <n v="21"/>
    <m/>
  </r>
  <r>
    <x v="0"/>
    <x v="0"/>
    <x v="3"/>
    <n v="4"/>
    <x v="2"/>
    <n v="2"/>
    <n v="4"/>
    <x v="53"/>
    <n v="24"/>
    <m/>
  </r>
  <r>
    <x v="0"/>
    <x v="0"/>
    <x v="3"/>
    <n v="4"/>
    <x v="2"/>
    <n v="2"/>
    <n v="5"/>
    <x v="53"/>
    <m/>
    <n v="11"/>
  </r>
  <r>
    <x v="0"/>
    <x v="0"/>
    <x v="3"/>
    <n v="4"/>
    <x v="2"/>
    <n v="2"/>
    <n v="6"/>
    <x v="53"/>
    <n v="25"/>
    <n v="10"/>
  </r>
  <r>
    <x v="0"/>
    <x v="0"/>
    <x v="3"/>
    <n v="4"/>
    <x v="2"/>
    <n v="2"/>
    <n v="7"/>
    <x v="53"/>
    <n v="23"/>
    <n v="10"/>
  </r>
  <r>
    <x v="0"/>
    <x v="0"/>
    <x v="3"/>
    <n v="4"/>
    <x v="2"/>
    <n v="2"/>
    <n v="8"/>
    <x v="53"/>
    <m/>
    <m/>
  </r>
  <r>
    <x v="0"/>
    <x v="0"/>
    <x v="3"/>
    <n v="4"/>
    <x v="2"/>
    <n v="2"/>
    <n v="9"/>
    <x v="53"/>
    <n v="22"/>
    <m/>
  </r>
  <r>
    <x v="0"/>
    <x v="0"/>
    <x v="3"/>
    <n v="4"/>
    <x v="2"/>
    <n v="2"/>
    <n v="10"/>
    <x v="53"/>
    <n v="26"/>
    <n v="10"/>
  </r>
  <r>
    <x v="0"/>
    <x v="0"/>
    <x v="3"/>
    <n v="5"/>
    <x v="0"/>
    <n v="2"/>
    <n v="1"/>
    <x v="53"/>
    <n v="21"/>
    <n v="13"/>
  </r>
  <r>
    <x v="0"/>
    <x v="0"/>
    <x v="3"/>
    <n v="5"/>
    <x v="0"/>
    <n v="2"/>
    <n v="2"/>
    <x v="53"/>
    <n v="24"/>
    <n v="13"/>
  </r>
  <r>
    <x v="0"/>
    <x v="0"/>
    <x v="3"/>
    <n v="5"/>
    <x v="0"/>
    <n v="2"/>
    <n v="3"/>
    <x v="53"/>
    <m/>
    <n v="12"/>
  </r>
  <r>
    <x v="0"/>
    <x v="0"/>
    <x v="3"/>
    <n v="5"/>
    <x v="0"/>
    <n v="2"/>
    <n v="4"/>
    <x v="53"/>
    <m/>
    <n v="11"/>
  </r>
  <r>
    <x v="0"/>
    <x v="0"/>
    <x v="3"/>
    <n v="5"/>
    <x v="0"/>
    <n v="2"/>
    <n v="5"/>
    <x v="53"/>
    <n v="23"/>
    <n v="15"/>
  </r>
  <r>
    <x v="0"/>
    <x v="0"/>
    <x v="3"/>
    <n v="5"/>
    <x v="0"/>
    <n v="2"/>
    <n v="6"/>
    <x v="53"/>
    <n v="26"/>
    <n v="15"/>
  </r>
  <r>
    <x v="0"/>
    <x v="0"/>
    <x v="3"/>
    <n v="5"/>
    <x v="0"/>
    <n v="2"/>
    <n v="7"/>
    <x v="53"/>
    <n v="26"/>
    <m/>
  </r>
  <r>
    <x v="0"/>
    <x v="0"/>
    <x v="3"/>
    <n v="5"/>
    <x v="0"/>
    <n v="2"/>
    <n v="8"/>
    <x v="53"/>
    <m/>
    <m/>
  </r>
  <r>
    <x v="0"/>
    <x v="0"/>
    <x v="3"/>
    <n v="5"/>
    <x v="0"/>
    <n v="2"/>
    <n v="9"/>
    <x v="53"/>
    <m/>
    <n v="15"/>
  </r>
  <r>
    <x v="0"/>
    <x v="0"/>
    <x v="3"/>
    <n v="5"/>
    <x v="0"/>
    <n v="2"/>
    <n v="10"/>
    <x v="53"/>
    <n v="26"/>
    <n v="13"/>
  </r>
  <r>
    <x v="0"/>
    <x v="0"/>
    <x v="3"/>
    <n v="6"/>
    <x v="1"/>
    <n v="2"/>
    <n v="1"/>
    <x v="53"/>
    <m/>
    <m/>
  </r>
  <r>
    <x v="0"/>
    <x v="0"/>
    <x v="3"/>
    <n v="6"/>
    <x v="1"/>
    <n v="2"/>
    <n v="2"/>
    <x v="53"/>
    <m/>
    <n v="13"/>
  </r>
  <r>
    <x v="0"/>
    <x v="0"/>
    <x v="3"/>
    <n v="6"/>
    <x v="1"/>
    <n v="2"/>
    <n v="3"/>
    <x v="53"/>
    <n v="27"/>
    <m/>
  </r>
  <r>
    <x v="0"/>
    <x v="0"/>
    <x v="3"/>
    <n v="6"/>
    <x v="1"/>
    <n v="2"/>
    <n v="4"/>
    <x v="53"/>
    <n v="26"/>
    <n v="14"/>
  </r>
  <r>
    <x v="0"/>
    <x v="0"/>
    <x v="3"/>
    <n v="6"/>
    <x v="1"/>
    <n v="2"/>
    <n v="5"/>
    <x v="53"/>
    <n v="26"/>
    <n v="11"/>
  </r>
  <r>
    <x v="0"/>
    <x v="0"/>
    <x v="3"/>
    <n v="6"/>
    <x v="1"/>
    <n v="2"/>
    <n v="6"/>
    <x v="53"/>
    <n v="21"/>
    <n v="11"/>
  </r>
  <r>
    <x v="0"/>
    <x v="0"/>
    <x v="3"/>
    <n v="6"/>
    <x v="1"/>
    <n v="2"/>
    <n v="7"/>
    <x v="53"/>
    <n v="21"/>
    <n v="12"/>
  </r>
  <r>
    <x v="0"/>
    <x v="0"/>
    <x v="3"/>
    <n v="6"/>
    <x v="1"/>
    <n v="2"/>
    <n v="8"/>
    <x v="53"/>
    <n v="21"/>
    <n v="12"/>
  </r>
  <r>
    <x v="0"/>
    <x v="0"/>
    <x v="3"/>
    <n v="6"/>
    <x v="1"/>
    <n v="2"/>
    <n v="9"/>
    <x v="53"/>
    <n v="23"/>
    <n v="12"/>
  </r>
  <r>
    <x v="0"/>
    <x v="0"/>
    <x v="3"/>
    <n v="6"/>
    <x v="1"/>
    <n v="2"/>
    <n v="10"/>
    <x v="53"/>
    <n v="24"/>
    <n v="12"/>
  </r>
  <r>
    <x v="0"/>
    <x v="0"/>
    <x v="3"/>
    <n v="7"/>
    <x v="1"/>
    <n v="3"/>
    <n v="1"/>
    <x v="53"/>
    <n v="21"/>
    <n v="10"/>
  </r>
  <r>
    <x v="0"/>
    <x v="0"/>
    <x v="3"/>
    <n v="7"/>
    <x v="1"/>
    <n v="3"/>
    <n v="2"/>
    <x v="53"/>
    <m/>
    <n v="13"/>
  </r>
  <r>
    <x v="0"/>
    <x v="0"/>
    <x v="3"/>
    <n v="7"/>
    <x v="1"/>
    <n v="3"/>
    <n v="3"/>
    <x v="53"/>
    <n v="21"/>
    <n v="10"/>
  </r>
  <r>
    <x v="0"/>
    <x v="0"/>
    <x v="3"/>
    <n v="7"/>
    <x v="1"/>
    <n v="3"/>
    <n v="4"/>
    <x v="53"/>
    <n v="22"/>
    <m/>
  </r>
  <r>
    <x v="0"/>
    <x v="0"/>
    <x v="3"/>
    <n v="7"/>
    <x v="1"/>
    <n v="3"/>
    <n v="5"/>
    <x v="53"/>
    <n v="22"/>
    <n v="11"/>
  </r>
  <r>
    <x v="0"/>
    <x v="0"/>
    <x v="3"/>
    <n v="7"/>
    <x v="1"/>
    <n v="3"/>
    <n v="6"/>
    <x v="53"/>
    <n v="24"/>
    <n v="10"/>
  </r>
  <r>
    <x v="0"/>
    <x v="0"/>
    <x v="3"/>
    <n v="7"/>
    <x v="1"/>
    <n v="3"/>
    <n v="7"/>
    <x v="53"/>
    <n v="23"/>
    <n v="10"/>
  </r>
  <r>
    <x v="0"/>
    <x v="0"/>
    <x v="3"/>
    <n v="7"/>
    <x v="1"/>
    <n v="3"/>
    <n v="8"/>
    <x v="53"/>
    <n v="23"/>
    <m/>
  </r>
  <r>
    <x v="0"/>
    <x v="0"/>
    <x v="3"/>
    <n v="7"/>
    <x v="1"/>
    <n v="3"/>
    <n v="9"/>
    <x v="53"/>
    <n v="24"/>
    <n v="11"/>
  </r>
  <r>
    <x v="0"/>
    <x v="0"/>
    <x v="3"/>
    <n v="7"/>
    <x v="1"/>
    <n v="3"/>
    <n v="10"/>
    <x v="53"/>
    <n v="23"/>
    <n v="12"/>
  </r>
  <r>
    <x v="0"/>
    <x v="0"/>
    <x v="3"/>
    <n v="8"/>
    <x v="2"/>
    <n v="3"/>
    <n v="1"/>
    <x v="53"/>
    <n v="22"/>
    <m/>
  </r>
  <r>
    <x v="0"/>
    <x v="0"/>
    <x v="3"/>
    <n v="8"/>
    <x v="2"/>
    <n v="3"/>
    <n v="2"/>
    <x v="53"/>
    <n v="19"/>
    <m/>
  </r>
  <r>
    <x v="0"/>
    <x v="0"/>
    <x v="3"/>
    <n v="8"/>
    <x v="2"/>
    <n v="3"/>
    <n v="3"/>
    <x v="53"/>
    <n v="22"/>
    <n v="14"/>
  </r>
  <r>
    <x v="0"/>
    <x v="0"/>
    <x v="3"/>
    <n v="8"/>
    <x v="2"/>
    <n v="3"/>
    <n v="4"/>
    <x v="53"/>
    <n v="23"/>
    <n v="10"/>
  </r>
  <r>
    <x v="0"/>
    <x v="0"/>
    <x v="3"/>
    <n v="8"/>
    <x v="2"/>
    <n v="3"/>
    <n v="5"/>
    <x v="53"/>
    <n v="23"/>
    <n v="12"/>
  </r>
  <r>
    <x v="0"/>
    <x v="0"/>
    <x v="3"/>
    <n v="8"/>
    <x v="2"/>
    <n v="3"/>
    <n v="6"/>
    <x v="53"/>
    <n v="25"/>
    <n v="9"/>
  </r>
  <r>
    <x v="0"/>
    <x v="0"/>
    <x v="3"/>
    <n v="8"/>
    <x v="2"/>
    <n v="3"/>
    <n v="7"/>
    <x v="53"/>
    <m/>
    <n v="9"/>
  </r>
  <r>
    <x v="0"/>
    <x v="0"/>
    <x v="3"/>
    <n v="8"/>
    <x v="2"/>
    <n v="3"/>
    <n v="8"/>
    <x v="53"/>
    <m/>
    <n v="11"/>
  </r>
  <r>
    <x v="0"/>
    <x v="0"/>
    <x v="3"/>
    <n v="8"/>
    <x v="2"/>
    <n v="3"/>
    <n v="9"/>
    <x v="53"/>
    <n v="24"/>
    <n v="8"/>
  </r>
  <r>
    <x v="0"/>
    <x v="0"/>
    <x v="3"/>
    <n v="8"/>
    <x v="2"/>
    <n v="3"/>
    <n v="10"/>
    <x v="53"/>
    <n v="25"/>
    <n v="10"/>
  </r>
  <r>
    <x v="0"/>
    <x v="0"/>
    <x v="3"/>
    <n v="9"/>
    <x v="0"/>
    <n v="3"/>
    <n v="1"/>
    <x v="53"/>
    <n v="24"/>
    <n v="13"/>
  </r>
  <r>
    <x v="0"/>
    <x v="0"/>
    <x v="3"/>
    <n v="9"/>
    <x v="0"/>
    <n v="3"/>
    <n v="2"/>
    <x v="53"/>
    <n v="21"/>
    <n v="12"/>
  </r>
  <r>
    <x v="0"/>
    <x v="0"/>
    <x v="3"/>
    <n v="9"/>
    <x v="0"/>
    <n v="3"/>
    <n v="3"/>
    <x v="53"/>
    <n v="25"/>
    <n v="13"/>
  </r>
  <r>
    <x v="0"/>
    <x v="0"/>
    <x v="3"/>
    <n v="9"/>
    <x v="0"/>
    <n v="3"/>
    <n v="4"/>
    <x v="53"/>
    <m/>
    <m/>
  </r>
  <r>
    <x v="0"/>
    <x v="0"/>
    <x v="3"/>
    <n v="9"/>
    <x v="0"/>
    <n v="3"/>
    <n v="5"/>
    <x v="53"/>
    <n v="27"/>
    <n v="15"/>
  </r>
  <r>
    <x v="0"/>
    <x v="0"/>
    <x v="3"/>
    <n v="9"/>
    <x v="0"/>
    <n v="3"/>
    <n v="6"/>
    <x v="53"/>
    <n v="23"/>
    <n v="9"/>
  </r>
  <r>
    <x v="0"/>
    <x v="0"/>
    <x v="3"/>
    <n v="9"/>
    <x v="0"/>
    <n v="3"/>
    <n v="7"/>
    <x v="53"/>
    <n v="23"/>
    <n v="9"/>
  </r>
  <r>
    <x v="0"/>
    <x v="0"/>
    <x v="3"/>
    <n v="9"/>
    <x v="0"/>
    <n v="3"/>
    <n v="8"/>
    <x v="53"/>
    <m/>
    <m/>
  </r>
  <r>
    <x v="0"/>
    <x v="0"/>
    <x v="3"/>
    <n v="9"/>
    <x v="0"/>
    <n v="3"/>
    <n v="9"/>
    <x v="53"/>
    <n v="24"/>
    <n v="12"/>
  </r>
  <r>
    <x v="0"/>
    <x v="0"/>
    <x v="3"/>
    <n v="9"/>
    <x v="0"/>
    <n v="3"/>
    <n v="10"/>
    <x v="53"/>
    <n v="24"/>
    <n v="10"/>
  </r>
  <r>
    <x v="0"/>
    <x v="0"/>
    <x v="3"/>
    <n v="1"/>
    <x v="0"/>
    <n v="1"/>
    <n v="1"/>
    <x v="36"/>
    <n v="24"/>
    <n v="11"/>
  </r>
  <r>
    <x v="0"/>
    <x v="0"/>
    <x v="3"/>
    <n v="1"/>
    <x v="0"/>
    <n v="1"/>
    <n v="2"/>
    <x v="36"/>
    <m/>
    <m/>
  </r>
  <r>
    <x v="0"/>
    <x v="0"/>
    <x v="3"/>
    <n v="1"/>
    <x v="0"/>
    <n v="1"/>
    <n v="3"/>
    <x v="36"/>
    <n v="27"/>
    <n v="11"/>
  </r>
  <r>
    <x v="0"/>
    <x v="0"/>
    <x v="3"/>
    <n v="1"/>
    <x v="0"/>
    <n v="1"/>
    <n v="4"/>
    <x v="36"/>
    <n v="29"/>
    <n v="13"/>
  </r>
  <r>
    <x v="0"/>
    <x v="0"/>
    <x v="3"/>
    <n v="1"/>
    <x v="0"/>
    <n v="1"/>
    <n v="5"/>
    <x v="36"/>
    <n v="24"/>
    <n v="12"/>
  </r>
  <r>
    <x v="0"/>
    <x v="0"/>
    <x v="3"/>
    <n v="1"/>
    <x v="0"/>
    <n v="1"/>
    <n v="6"/>
    <x v="36"/>
    <m/>
    <n v="7"/>
  </r>
  <r>
    <x v="0"/>
    <x v="0"/>
    <x v="3"/>
    <n v="1"/>
    <x v="0"/>
    <n v="1"/>
    <n v="7"/>
    <x v="36"/>
    <n v="22"/>
    <n v="10"/>
  </r>
  <r>
    <x v="0"/>
    <x v="0"/>
    <x v="3"/>
    <n v="1"/>
    <x v="0"/>
    <n v="1"/>
    <n v="8"/>
    <x v="36"/>
    <n v="24"/>
    <n v="9"/>
  </r>
  <r>
    <x v="0"/>
    <x v="0"/>
    <x v="3"/>
    <n v="1"/>
    <x v="0"/>
    <n v="1"/>
    <n v="9"/>
    <x v="36"/>
    <n v="23"/>
    <n v="12"/>
  </r>
  <r>
    <x v="0"/>
    <x v="0"/>
    <x v="3"/>
    <n v="1"/>
    <x v="0"/>
    <n v="1"/>
    <n v="10"/>
    <x v="36"/>
    <n v="24"/>
    <n v="10"/>
  </r>
  <r>
    <x v="0"/>
    <x v="0"/>
    <x v="3"/>
    <n v="2"/>
    <x v="1"/>
    <n v="1"/>
    <n v="1"/>
    <x v="36"/>
    <m/>
    <n v="12"/>
  </r>
  <r>
    <x v="0"/>
    <x v="0"/>
    <x v="3"/>
    <n v="2"/>
    <x v="1"/>
    <n v="1"/>
    <n v="2"/>
    <x v="36"/>
    <n v="25"/>
    <m/>
  </r>
  <r>
    <x v="0"/>
    <x v="0"/>
    <x v="3"/>
    <n v="2"/>
    <x v="1"/>
    <n v="1"/>
    <n v="3"/>
    <x v="36"/>
    <m/>
    <n v="15"/>
  </r>
  <r>
    <x v="0"/>
    <x v="0"/>
    <x v="3"/>
    <n v="2"/>
    <x v="1"/>
    <n v="1"/>
    <n v="4"/>
    <x v="36"/>
    <n v="28"/>
    <n v="14"/>
  </r>
  <r>
    <x v="0"/>
    <x v="0"/>
    <x v="3"/>
    <n v="2"/>
    <x v="1"/>
    <n v="1"/>
    <n v="5"/>
    <x v="36"/>
    <n v="26"/>
    <n v="12"/>
  </r>
  <r>
    <x v="0"/>
    <x v="0"/>
    <x v="3"/>
    <n v="2"/>
    <x v="1"/>
    <n v="1"/>
    <n v="6"/>
    <x v="36"/>
    <n v="25"/>
    <m/>
  </r>
  <r>
    <x v="0"/>
    <x v="0"/>
    <x v="3"/>
    <n v="2"/>
    <x v="1"/>
    <n v="1"/>
    <n v="7"/>
    <x v="36"/>
    <n v="25"/>
    <n v="13"/>
  </r>
  <r>
    <x v="0"/>
    <x v="0"/>
    <x v="3"/>
    <n v="2"/>
    <x v="1"/>
    <n v="1"/>
    <n v="8"/>
    <x v="36"/>
    <n v="26"/>
    <n v="12"/>
  </r>
  <r>
    <x v="0"/>
    <x v="0"/>
    <x v="3"/>
    <n v="2"/>
    <x v="1"/>
    <n v="1"/>
    <n v="9"/>
    <x v="36"/>
    <n v="26"/>
    <n v="12"/>
  </r>
  <r>
    <x v="0"/>
    <x v="0"/>
    <x v="3"/>
    <n v="2"/>
    <x v="1"/>
    <n v="1"/>
    <n v="10"/>
    <x v="36"/>
    <n v="25"/>
    <n v="14"/>
  </r>
  <r>
    <x v="0"/>
    <x v="0"/>
    <x v="3"/>
    <n v="3"/>
    <x v="2"/>
    <n v="1"/>
    <n v="1"/>
    <x v="36"/>
    <n v="24"/>
    <m/>
  </r>
  <r>
    <x v="0"/>
    <x v="0"/>
    <x v="3"/>
    <n v="3"/>
    <x v="2"/>
    <n v="1"/>
    <n v="2"/>
    <x v="36"/>
    <n v="27"/>
    <n v="12"/>
  </r>
  <r>
    <x v="0"/>
    <x v="0"/>
    <x v="3"/>
    <n v="3"/>
    <x v="2"/>
    <n v="1"/>
    <n v="3"/>
    <x v="36"/>
    <m/>
    <n v="11"/>
  </r>
  <r>
    <x v="0"/>
    <x v="0"/>
    <x v="3"/>
    <n v="3"/>
    <x v="2"/>
    <n v="1"/>
    <n v="4"/>
    <x v="36"/>
    <n v="26"/>
    <m/>
  </r>
  <r>
    <x v="0"/>
    <x v="0"/>
    <x v="3"/>
    <n v="3"/>
    <x v="2"/>
    <n v="1"/>
    <n v="5"/>
    <x v="36"/>
    <n v="28"/>
    <m/>
  </r>
  <r>
    <x v="0"/>
    <x v="0"/>
    <x v="3"/>
    <n v="3"/>
    <x v="2"/>
    <n v="1"/>
    <n v="6"/>
    <x v="36"/>
    <n v="23"/>
    <n v="12"/>
  </r>
  <r>
    <x v="0"/>
    <x v="0"/>
    <x v="3"/>
    <n v="3"/>
    <x v="2"/>
    <n v="1"/>
    <n v="7"/>
    <x v="36"/>
    <n v="25"/>
    <n v="10"/>
  </r>
  <r>
    <x v="0"/>
    <x v="0"/>
    <x v="3"/>
    <n v="3"/>
    <x v="2"/>
    <n v="1"/>
    <n v="8"/>
    <x v="36"/>
    <m/>
    <m/>
  </r>
  <r>
    <x v="0"/>
    <x v="0"/>
    <x v="3"/>
    <n v="3"/>
    <x v="2"/>
    <n v="1"/>
    <n v="9"/>
    <x v="36"/>
    <n v="25"/>
    <n v="14"/>
  </r>
  <r>
    <x v="0"/>
    <x v="0"/>
    <x v="3"/>
    <n v="3"/>
    <x v="2"/>
    <n v="1"/>
    <n v="10"/>
    <x v="36"/>
    <n v="23"/>
    <n v="13"/>
  </r>
  <r>
    <x v="0"/>
    <x v="0"/>
    <x v="3"/>
    <n v="4"/>
    <x v="2"/>
    <n v="2"/>
    <n v="1"/>
    <x v="36"/>
    <m/>
    <n v="11"/>
  </r>
  <r>
    <x v="0"/>
    <x v="0"/>
    <x v="3"/>
    <n v="4"/>
    <x v="2"/>
    <n v="2"/>
    <n v="2"/>
    <x v="36"/>
    <n v="22"/>
    <n v="13"/>
  </r>
  <r>
    <x v="0"/>
    <x v="0"/>
    <x v="3"/>
    <n v="4"/>
    <x v="2"/>
    <n v="2"/>
    <n v="3"/>
    <x v="36"/>
    <n v="22"/>
    <m/>
  </r>
  <r>
    <x v="0"/>
    <x v="0"/>
    <x v="3"/>
    <n v="4"/>
    <x v="2"/>
    <n v="2"/>
    <n v="4"/>
    <x v="36"/>
    <m/>
    <m/>
  </r>
  <r>
    <x v="0"/>
    <x v="0"/>
    <x v="3"/>
    <n v="4"/>
    <x v="2"/>
    <n v="2"/>
    <n v="5"/>
    <x v="36"/>
    <m/>
    <n v="12"/>
  </r>
  <r>
    <x v="0"/>
    <x v="0"/>
    <x v="3"/>
    <n v="4"/>
    <x v="2"/>
    <n v="2"/>
    <n v="6"/>
    <x v="36"/>
    <n v="25"/>
    <n v="10"/>
  </r>
  <r>
    <x v="0"/>
    <x v="0"/>
    <x v="3"/>
    <n v="4"/>
    <x v="2"/>
    <n v="2"/>
    <n v="7"/>
    <x v="36"/>
    <n v="23"/>
    <n v="11"/>
  </r>
  <r>
    <x v="0"/>
    <x v="0"/>
    <x v="3"/>
    <n v="4"/>
    <x v="2"/>
    <n v="2"/>
    <n v="8"/>
    <x v="36"/>
    <m/>
    <m/>
  </r>
  <r>
    <x v="0"/>
    <x v="0"/>
    <x v="3"/>
    <n v="4"/>
    <x v="2"/>
    <n v="2"/>
    <n v="9"/>
    <x v="36"/>
    <n v="22"/>
    <m/>
  </r>
  <r>
    <x v="0"/>
    <x v="0"/>
    <x v="3"/>
    <n v="4"/>
    <x v="2"/>
    <n v="2"/>
    <n v="10"/>
    <x v="36"/>
    <n v="26"/>
    <n v="12"/>
  </r>
  <r>
    <x v="0"/>
    <x v="0"/>
    <x v="3"/>
    <n v="5"/>
    <x v="0"/>
    <n v="2"/>
    <n v="1"/>
    <x v="36"/>
    <n v="23"/>
    <n v="14"/>
  </r>
  <r>
    <x v="0"/>
    <x v="0"/>
    <x v="3"/>
    <n v="5"/>
    <x v="0"/>
    <n v="2"/>
    <n v="2"/>
    <x v="36"/>
    <n v="24"/>
    <n v="15"/>
  </r>
  <r>
    <x v="0"/>
    <x v="0"/>
    <x v="3"/>
    <n v="5"/>
    <x v="0"/>
    <n v="2"/>
    <n v="3"/>
    <x v="36"/>
    <m/>
    <n v="14"/>
  </r>
  <r>
    <x v="0"/>
    <x v="0"/>
    <x v="3"/>
    <n v="5"/>
    <x v="0"/>
    <n v="2"/>
    <n v="4"/>
    <x v="36"/>
    <m/>
    <m/>
  </r>
  <r>
    <x v="0"/>
    <x v="0"/>
    <x v="3"/>
    <n v="5"/>
    <x v="0"/>
    <n v="2"/>
    <n v="5"/>
    <x v="36"/>
    <n v="23"/>
    <n v="15"/>
  </r>
  <r>
    <x v="0"/>
    <x v="0"/>
    <x v="3"/>
    <n v="5"/>
    <x v="0"/>
    <n v="2"/>
    <n v="6"/>
    <x v="36"/>
    <n v="26"/>
    <n v="15"/>
  </r>
  <r>
    <x v="0"/>
    <x v="0"/>
    <x v="3"/>
    <n v="5"/>
    <x v="0"/>
    <n v="2"/>
    <n v="7"/>
    <x v="36"/>
    <n v="26"/>
    <m/>
  </r>
  <r>
    <x v="0"/>
    <x v="0"/>
    <x v="3"/>
    <n v="5"/>
    <x v="0"/>
    <n v="2"/>
    <n v="8"/>
    <x v="36"/>
    <m/>
    <m/>
  </r>
  <r>
    <x v="0"/>
    <x v="0"/>
    <x v="3"/>
    <n v="5"/>
    <x v="0"/>
    <n v="2"/>
    <n v="9"/>
    <x v="36"/>
    <m/>
    <n v="15"/>
  </r>
  <r>
    <x v="0"/>
    <x v="0"/>
    <x v="3"/>
    <n v="5"/>
    <x v="0"/>
    <n v="2"/>
    <n v="10"/>
    <x v="36"/>
    <n v="26"/>
    <n v="14"/>
  </r>
  <r>
    <x v="0"/>
    <x v="0"/>
    <x v="3"/>
    <n v="6"/>
    <x v="1"/>
    <n v="2"/>
    <n v="1"/>
    <x v="36"/>
    <m/>
    <m/>
  </r>
  <r>
    <x v="0"/>
    <x v="0"/>
    <x v="3"/>
    <n v="6"/>
    <x v="1"/>
    <n v="2"/>
    <n v="2"/>
    <x v="36"/>
    <m/>
    <n v="13"/>
  </r>
  <r>
    <x v="0"/>
    <x v="0"/>
    <x v="3"/>
    <n v="6"/>
    <x v="1"/>
    <n v="2"/>
    <n v="3"/>
    <x v="36"/>
    <n v="27"/>
    <m/>
  </r>
  <r>
    <x v="0"/>
    <x v="0"/>
    <x v="3"/>
    <n v="6"/>
    <x v="1"/>
    <n v="2"/>
    <n v="4"/>
    <x v="36"/>
    <n v="26"/>
    <n v="15"/>
  </r>
  <r>
    <x v="0"/>
    <x v="0"/>
    <x v="3"/>
    <n v="6"/>
    <x v="1"/>
    <n v="2"/>
    <n v="5"/>
    <x v="36"/>
    <n v="26"/>
    <n v="13"/>
  </r>
  <r>
    <x v="0"/>
    <x v="0"/>
    <x v="3"/>
    <n v="6"/>
    <x v="1"/>
    <n v="2"/>
    <n v="6"/>
    <x v="36"/>
    <n v="21"/>
    <n v="10"/>
  </r>
  <r>
    <x v="0"/>
    <x v="0"/>
    <x v="3"/>
    <n v="6"/>
    <x v="1"/>
    <n v="2"/>
    <n v="7"/>
    <x v="36"/>
    <n v="21"/>
    <n v="14"/>
  </r>
  <r>
    <x v="0"/>
    <x v="0"/>
    <x v="3"/>
    <n v="6"/>
    <x v="1"/>
    <n v="2"/>
    <n v="8"/>
    <x v="36"/>
    <n v="21"/>
    <n v="12"/>
  </r>
  <r>
    <x v="0"/>
    <x v="0"/>
    <x v="3"/>
    <n v="6"/>
    <x v="1"/>
    <n v="2"/>
    <n v="9"/>
    <x v="36"/>
    <n v="23"/>
    <n v="13"/>
  </r>
  <r>
    <x v="0"/>
    <x v="0"/>
    <x v="3"/>
    <n v="6"/>
    <x v="1"/>
    <n v="2"/>
    <n v="10"/>
    <x v="36"/>
    <n v="24"/>
    <n v="14"/>
  </r>
  <r>
    <x v="0"/>
    <x v="0"/>
    <x v="3"/>
    <n v="7"/>
    <x v="1"/>
    <n v="3"/>
    <n v="1"/>
    <x v="36"/>
    <n v="22"/>
    <n v="13"/>
  </r>
  <r>
    <x v="0"/>
    <x v="0"/>
    <x v="3"/>
    <n v="7"/>
    <x v="1"/>
    <n v="3"/>
    <n v="2"/>
    <x v="36"/>
    <m/>
    <n v="13"/>
  </r>
  <r>
    <x v="0"/>
    <x v="0"/>
    <x v="3"/>
    <n v="7"/>
    <x v="1"/>
    <n v="3"/>
    <n v="3"/>
    <x v="36"/>
    <n v="22"/>
    <n v="13"/>
  </r>
  <r>
    <x v="0"/>
    <x v="0"/>
    <x v="3"/>
    <n v="7"/>
    <x v="1"/>
    <n v="3"/>
    <n v="4"/>
    <x v="36"/>
    <n v="22"/>
    <m/>
  </r>
  <r>
    <x v="0"/>
    <x v="0"/>
    <x v="3"/>
    <n v="7"/>
    <x v="1"/>
    <n v="3"/>
    <n v="5"/>
    <x v="36"/>
    <n v="22"/>
    <n v="11"/>
  </r>
  <r>
    <x v="0"/>
    <x v="0"/>
    <x v="3"/>
    <n v="7"/>
    <x v="1"/>
    <n v="3"/>
    <n v="6"/>
    <x v="36"/>
    <n v="24"/>
    <n v="14"/>
  </r>
  <r>
    <x v="0"/>
    <x v="0"/>
    <x v="3"/>
    <n v="7"/>
    <x v="1"/>
    <n v="3"/>
    <n v="7"/>
    <x v="36"/>
    <n v="23"/>
    <n v="12"/>
  </r>
  <r>
    <x v="0"/>
    <x v="0"/>
    <x v="3"/>
    <n v="7"/>
    <x v="1"/>
    <n v="3"/>
    <n v="8"/>
    <x v="36"/>
    <n v="23"/>
    <m/>
  </r>
  <r>
    <x v="0"/>
    <x v="0"/>
    <x v="3"/>
    <n v="7"/>
    <x v="1"/>
    <n v="3"/>
    <n v="9"/>
    <x v="36"/>
    <n v="24"/>
    <n v="12"/>
  </r>
  <r>
    <x v="0"/>
    <x v="0"/>
    <x v="3"/>
    <n v="7"/>
    <x v="1"/>
    <n v="3"/>
    <n v="10"/>
    <x v="36"/>
    <n v="23"/>
    <n v="15"/>
  </r>
  <r>
    <x v="0"/>
    <x v="0"/>
    <x v="3"/>
    <n v="8"/>
    <x v="2"/>
    <n v="3"/>
    <n v="1"/>
    <x v="36"/>
    <n v="22"/>
    <m/>
  </r>
  <r>
    <x v="0"/>
    <x v="0"/>
    <x v="3"/>
    <n v="8"/>
    <x v="2"/>
    <n v="3"/>
    <n v="2"/>
    <x v="36"/>
    <n v="19"/>
    <m/>
  </r>
  <r>
    <x v="0"/>
    <x v="0"/>
    <x v="3"/>
    <n v="8"/>
    <x v="2"/>
    <n v="3"/>
    <n v="3"/>
    <x v="36"/>
    <n v="22"/>
    <n v="14"/>
  </r>
  <r>
    <x v="0"/>
    <x v="0"/>
    <x v="3"/>
    <n v="8"/>
    <x v="2"/>
    <n v="3"/>
    <n v="4"/>
    <x v="36"/>
    <m/>
    <n v="12"/>
  </r>
  <r>
    <x v="0"/>
    <x v="0"/>
    <x v="3"/>
    <n v="8"/>
    <x v="2"/>
    <n v="3"/>
    <n v="5"/>
    <x v="36"/>
    <n v="23"/>
    <n v="13"/>
  </r>
  <r>
    <x v="0"/>
    <x v="0"/>
    <x v="3"/>
    <n v="8"/>
    <x v="2"/>
    <n v="3"/>
    <n v="6"/>
    <x v="36"/>
    <n v="24"/>
    <n v="10"/>
  </r>
  <r>
    <x v="0"/>
    <x v="0"/>
    <x v="3"/>
    <n v="8"/>
    <x v="2"/>
    <n v="3"/>
    <n v="7"/>
    <x v="36"/>
    <m/>
    <n v="12"/>
  </r>
  <r>
    <x v="0"/>
    <x v="0"/>
    <x v="3"/>
    <n v="8"/>
    <x v="2"/>
    <n v="3"/>
    <n v="8"/>
    <x v="36"/>
    <m/>
    <n v="12"/>
  </r>
  <r>
    <x v="0"/>
    <x v="0"/>
    <x v="3"/>
    <n v="8"/>
    <x v="2"/>
    <n v="3"/>
    <n v="9"/>
    <x v="36"/>
    <n v="24"/>
    <n v="10"/>
  </r>
  <r>
    <x v="0"/>
    <x v="0"/>
    <x v="3"/>
    <n v="8"/>
    <x v="2"/>
    <n v="3"/>
    <n v="10"/>
    <x v="36"/>
    <n v="25"/>
    <n v="10"/>
  </r>
  <r>
    <x v="0"/>
    <x v="0"/>
    <x v="3"/>
    <n v="9"/>
    <x v="0"/>
    <n v="3"/>
    <n v="1"/>
    <x v="36"/>
    <n v="23"/>
    <n v="13"/>
  </r>
  <r>
    <x v="0"/>
    <x v="0"/>
    <x v="3"/>
    <n v="9"/>
    <x v="0"/>
    <n v="3"/>
    <n v="2"/>
    <x v="36"/>
    <n v="21"/>
    <n v="12"/>
  </r>
  <r>
    <x v="0"/>
    <x v="0"/>
    <x v="3"/>
    <n v="9"/>
    <x v="0"/>
    <n v="3"/>
    <n v="3"/>
    <x v="36"/>
    <n v="24"/>
    <n v="13"/>
  </r>
  <r>
    <x v="0"/>
    <x v="0"/>
    <x v="3"/>
    <n v="9"/>
    <x v="0"/>
    <n v="3"/>
    <n v="4"/>
    <x v="36"/>
    <m/>
    <m/>
  </r>
  <r>
    <x v="0"/>
    <x v="0"/>
    <x v="3"/>
    <n v="9"/>
    <x v="0"/>
    <n v="3"/>
    <n v="5"/>
    <x v="36"/>
    <n v="24"/>
    <n v="14"/>
  </r>
  <r>
    <x v="0"/>
    <x v="0"/>
    <x v="3"/>
    <n v="9"/>
    <x v="0"/>
    <n v="3"/>
    <n v="6"/>
    <x v="36"/>
    <n v="23"/>
    <n v="10"/>
  </r>
  <r>
    <x v="0"/>
    <x v="0"/>
    <x v="3"/>
    <n v="9"/>
    <x v="0"/>
    <n v="3"/>
    <n v="7"/>
    <x v="36"/>
    <n v="23"/>
    <n v="10"/>
  </r>
  <r>
    <x v="0"/>
    <x v="0"/>
    <x v="3"/>
    <n v="9"/>
    <x v="0"/>
    <n v="3"/>
    <n v="8"/>
    <x v="36"/>
    <m/>
    <m/>
  </r>
  <r>
    <x v="0"/>
    <x v="0"/>
    <x v="3"/>
    <n v="9"/>
    <x v="0"/>
    <n v="3"/>
    <n v="9"/>
    <x v="36"/>
    <n v="24"/>
    <n v="14"/>
  </r>
  <r>
    <x v="0"/>
    <x v="0"/>
    <x v="3"/>
    <n v="9"/>
    <x v="0"/>
    <n v="3"/>
    <n v="10"/>
    <x v="36"/>
    <n v="24"/>
    <n v="12"/>
  </r>
  <r>
    <x v="0"/>
    <x v="0"/>
    <x v="3"/>
    <n v="1"/>
    <x v="0"/>
    <n v="1"/>
    <n v="1"/>
    <x v="37"/>
    <m/>
    <n v="22"/>
  </r>
  <r>
    <x v="0"/>
    <x v="0"/>
    <x v="3"/>
    <n v="1"/>
    <x v="0"/>
    <n v="1"/>
    <n v="2"/>
    <x v="37"/>
    <m/>
    <m/>
  </r>
  <r>
    <x v="0"/>
    <x v="0"/>
    <x v="3"/>
    <n v="1"/>
    <x v="0"/>
    <n v="1"/>
    <n v="3"/>
    <x v="37"/>
    <m/>
    <n v="21"/>
  </r>
  <r>
    <x v="0"/>
    <x v="0"/>
    <x v="3"/>
    <n v="1"/>
    <x v="0"/>
    <n v="1"/>
    <n v="4"/>
    <x v="37"/>
    <m/>
    <n v="22"/>
  </r>
  <r>
    <x v="0"/>
    <x v="0"/>
    <x v="3"/>
    <n v="1"/>
    <x v="0"/>
    <n v="1"/>
    <n v="5"/>
    <x v="37"/>
    <m/>
    <n v="22"/>
  </r>
  <r>
    <x v="0"/>
    <x v="0"/>
    <x v="3"/>
    <n v="1"/>
    <x v="0"/>
    <n v="1"/>
    <n v="6"/>
    <x v="37"/>
    <m/>
    <n v="24"/>
  </r>
  <r>
    <x v="0"/>
    <x v="0"/>
    <x v="3"/>
    <n v="1"/>
    <x v="0"/>
    <n v="1"/>
    <n v="7"/>
    <x v="37"/>
    <m/>
    <n v="22"/>
  </r>
  <r>
    <x v="0"/>
    <x v="0"/>
    <x v="3"/>
    <n v="1"/>
    <x v="0"/>
    <n v="1"/>
    <n v="8"/>
    <x v="37"/>
    <m/>
    <n v="23"/>
  </r>
  <r>
    <x v="0"/>
    <x v="0"/>
    <x v="3"/>
    <n v="1"/>
    <x v="0"/>
    <n v="1"/>
    <n v="9"/>
    <x v="37"/>
    <m/>
    <n v="24"/>
  </r>
  <r>
    <x v="0"/>
    <x v="0"/>
    <x v="3"/>
    <n v="1"/>
    <x v="0"/>
    <n v="1"/>
    <n v="10"/>
    <x v="37"/>
    <m/>
    <n v="23"/>
  </r>
  <r>
    <x v="0"/>
    <x v="0"/>
    <x v="3"/>
    <n v="2"/>
    <x v="1"/>
    <n v="1"/>
    <n v="1"/>
    <x v="37"/>
    <m/>
    <n v="17"/>
  </r>
  <r>
    <x v="0"/>
    <x v="0"/>
    <x v="3"/>
    <n v="2"/>
    <x v="1"/>
    <n v="1"/>
    <n v="2"/>
    <x v="37"/>
    <m/>
    <m/>
  </r>
  <r>
    <x v="0"/>
    <x v="0"/>
    <x v="3"/>
    <n v="2"/>
    <x v="1"/>
    <n v="1"/>
    <n v="3"/>
    <x v="37"/>
    <m/>
    <n v="14"/>
  </r>
  <r>
    <x v="0"/>
    <x v="0"/>
    <x v="3"/>
    <n v="2"/>
    <x v="1"/>
    <n v="1"/>
    <n v="4"/>
    <x v="37"/>
    <m/>
    <n v="18"/>
  </r>
  <r>
    <x v="0"/>
    <x v="0"/>
    <x v="3"/>
    <n v="2"/>
    <x v="1"/>
    <n v="1"/>
    <n v="5"/>
    <x v="37"/>
    <m/>
    <n v="18"/>
  </r>
  <r>
    <x v="0"/>
    <x v="0"/>
    <x v="3"/>
    <n v="2"/>
    <x v="1"/>
    <n v="1"/>
    <n v="6"/>
    <x v="37"/>
    <m/>
    <m/>
  </r>
  <r>
    <x v="0"/>
    <x v="0"/>
    <x v="3"/>
    <n v="2"/>
    <x v="1"/>
    <n v="1"/>
    <n v="7"/>
    <x v="37"/>
    <m/>
    <n v="22"/>
  </r>
  <r>
    <x v="0"/>
    <x v="0"/>
    <x v="3"/>
    <n v="2"/>
    <x v="1"/>
    <n v="1"/>
    <n v="8"/>
    <x v="37"/>
    <m/>
    <n v="20"/>
  </r>
  <r>
    <x v="0"/>
    <x v="0"/>
    <x v="3"/>
    <n v="2"/>
    <x v="1"/>
    <n v="1"/>
    <n v="9"/>
    <x v="37"/>
    <m/>
    <n v="23"/>
  </r>
  <r>
    <x v="0"/>
    <x v="0"/>
    <x v="3"/>
    <n v="2"/>
    <x v="1"/>
    <n v="1"/>
    <n v="10"/>
    <x v="37"/>
    <m/>
    <n v="24"/>
  </r>
  <r>
    <x v="0"/>
    <x v="0"/>
    <x v="3"/>
    <n v="3"/>
    <x v="2"/>
    <n v="1"/>
    <n v="1"/>
    <x v="37"/>
    <m/>
    <m/>
  </r>
  <r>
    <x v="0"/>
    <x v="0"/>
    <x v="3"/>
    <n v="3"/>
    <x v="2"/>
    <n v="1"/>
    <n v="2"/>
    <x v="37"/>
    <m/>
    <n v="21"/>
  </r>
  <r>
    <x v="0"/>
    <x v="0"/>
    <x v="3"/>
    <n v="3"/>
    <x v="2"/>
    <n v="1"/>
    <n v="3"/>
    <x v="37"/>
    <m/>
    <n v="22"/>
  </r>
  <r>
    <x v="0"/>
    <x v="0"/>
    <x v="3"/>
    <n v="3"/>
    <x v="2"/>
    <n v="1"/>
    <n v="4"/>
    <x v="37"/>
    <m/>
    <m/>
  </r>
  <r>
    <x v="0"/>
    <x v="0"/>
    <x v="3"/>
    <n v="3"/>
    <x v="2"/>
    <n v="1"/>
    <n v="5"/>
    <x v="37"/>
    <m/>
    <m/>
  </r>
  <r>
    <x v="0"/>
    <x v="0"/>
    <x v="3"/>
    <n v="3"/>
    <x v="2"/>
    <n v="1"/>
    <n v="6"/>
    <x v="37"/>
    <m/>
    <n v="24"/>
  </r>
  <r>
    <x v="0"/>
    <x v="0"/>
    <x v="3"/>
    <n v="3"/>
    <x v="2"/>
    <n v="1"/>
    <n v="7"/>
    <x v="37"/>
    <m/>
    <n v="23"/>
  </r>
  <r>
    <x v="0"/>
    <x v="0"/>
    <x v="3"/>
    <n v="3"/>
    <x v="2"/>
    <n v="1"/>
    <n v="8"/>
    <x v="37"/>
    <m/>
    <m/>
  </r>
  <r>
    <x v="0"/>
    <x v="0"/>
    <x v="3"/>
    <n v="3"/>
    <x v="2"/>
    <n v="1"/>
    <n v="9"/>
    <x v="37"/>
    <m/>
    <n v="22"/>
  </r>
  <r>
    <x v="0"/>
    <x v="0"/>
    <x v="3"/>
    <n v="3"/>
    <x v="2"/>
    <n v="1"/>
    <n v="10"/>
    <x v="37"/>
    <m/>
    <n v="26"/>
  </r>
  <r>
    <x v="0"/>
    <x v="0"/>
    <x v="3"/>
    <n v="4"/>
    <x v="2"/>
    <n v="2"/>
    <n v="1"/>
    <x v="37"/>
    <m/>
    <n v="22"/>
  </r>
  <r>
    <x v="0"/>
    <x v="0"/>
    <x v="3"/>
    <n v="4"/>
    <x v="2"/>
    <n v="2"/>
    <n v="2"/>
    <x v="37"/>
    <m/>
    <n v="24"/>
  </r>
  <r>
    <x v="0"/>
    <x v="0"/>
    <x v="3"/>
    <n v="4"/>
    <x v="2"/>
    <n v="2"/>
    <n v="3"/>
    <x v="37"/>
    <m/>
    <m/>
  </r>
  <r>
    <x v="0"/>
    <x v="0"/>
    <x v="3"/>
    <n v="4"/>
    <x v="2"/>
    <n v="2"/>
    <n v="4"/>
    <x v="37"/>
    <m/>
    <m/>
  </r>
  <r>
    <x v="0"/>
    <x v="0"/>
    <x v="3"/>
    <n v="4"/>
    <x v="2"/>
    <n v="2"/>
    <n v="5"/>
    <x v="37"/>
    <m/>
    <n v="23"/>
  </r>
  <r>
    <x v="0"/>
    <x v="0"/>
    <x v="3"/>
    <n v="4"/>
    <x v="2"/>
    <n v="2"/>
    <n v="6"/>
    <x v="37"/>
    <m/>
    <n v="22"/>
  </r>
  <r>
    <x v="0"/>
    <x v="0"/>
    <x v="3"/>
    <n v="4"/>
    <x v="2"/>
    <n v="2"/>
    <n v="7"/>
    <x v="37"/>
    <m/>
    <n v="20"/>
  </r>
  <r>
    <x v="0"/>
    <x v="0"/>
    <x v="3"/>
    <n v="4"/>
    <x v="2"/>
    <n v="2"/>
    <n v="8"/>
    <x v="37"/>
    <m/>
    <m/>
  </r>
  <r>
    <x v="0"/>
    <x v="0"/>
    <x v="3"/>
    <n v="4"/>
    <x v="2"/>
    <n v="2"/>
    <n v="9"/>
    <x v="37"/>
    <m/>
    <m/>
  </r>
  <r>
    <x v="0"/>
    <x v="0"/>
    <x v="3"/>
    <n v="4"/>
    <x v="2"/>
    <n v="2"/>
    <n v="10"/>
    <x v="37"/>
    <m/>
    <n v="21"/>
  </r>
  <r>
    <x v="0"/>
    <x v="0"/>
    <x v="3"/>
    <n v="5"/>
    <x v="0"/>
    <n v="2"/>
    <n v="1"/>
    <x v="37"/>
    <m/>
    <n v="23"/>
  </r>
  <r>
    <x v="0"/>
    <x v="0"/>
    <x v="3"/>
    <n v="5"/>
    <x v="0"/>
    <n v="2"/>
    <n v="2"/>
    <x v="37"/>
    <m/>
    <n v="19"/>
  </r>
  <r>
    <x v="0"/>
    <x v="0"/>
    <x v="3"/>
    <n v="5"/>
    <x v="0"/>
    <n v="2"/>
    <n v="3"/>
    <x v="37"/>
    <m/>
    <n v="22"/>
  </r>
  <r>
    <x v="0"/>
    <x v="0"/>
    <x v="3"/>
    <n v="5"/>
    <x v="0"/>
    <n v="2"/>
    <n v="4"/>
    <x v="37"/>
    <m/>
    <m/>
  </r>
  <r>
    <x v="0"/>
    <x v="0"/>
    <x v="3"/>
    <n v="5"/>
    <x v="0"/>
    <n v="2"/>
    <n v="5"/>
    <x v="37"/>
    <m/>
    <n v="24"/>
  </r>
  <r>
    <x v="0"/>
    <x v="0"/>
    <x v="3"/>
    <n v="5"/>
    <x v="0"/>
    <n v="2"/>
    <n v="6"/>
    <x v="37"/>
    <m/>
    <n v="21"/>
  </r>
  <r>
    <x v="0"/>
    <x v="0"/>
    <x v="3"/>
    <n v="5"/>
    <x v="0"/>
    <n v="2"/>
    <n v="7"/>
    <x v="37"/>
    <m/>
    <m/>
  </r>
  <r>
    <x v="0"/>
    <x v="0"/>
    <x v="3"/>
    <n v="5"/>
    <x v="0"/>
    <n v="2"/>
    <n v="8"/>
    <x v="37"/>
    <m/>
    <m/>
  </r>
  <r>
    <x v="0"/>
    <x v="0"/>
    <x v="3"/>
    <n v="5"/>
    <x v="0"/>
    <n v="2"/>
    <n v="9"/>
    <x v="37"/>
    <m/>
    <n v="24"/>
  </r>
  <r>
    <x v="0"/>
    <x v="0"/>
    <x v="3"/>
    <n v="5"/>
    <x v="0"/>
    <n v="2"/>
    <n v="10"/>
    <x v="37"/>
    <m/>
    <n v="24"/>
  </r>
  <r>
    <x v="0"/>
    <x v="0"/>
    <x v="3"/>
    <n v="6"/>
    <x v="1"/>
    <n v="2"/>
    <n v="1"/>
    <x v="37"/>
    <m/>
    <m/>
  </r>
  <r>
    <x v="0"/>
    <x v="0"/>
    <x v="3"/>
    <n v="6"/>
    <x v="1"/>
    <n v="2"/>
    <n v="2"/>
    <x v="37"/>
    <m/>
    <n v="20"/>
  </r>
  <r>
    <x v="0"/>
    <x v="0"/>
    <x v="3"/>
    <n v="6"/>
    <x v="1"/>
    <n v="2"/>
    <n v="3"/>
    <x v="37"/>
    <m/>
    <m/>
  </r>
  <r>
    <x v="0"/>
    <x v="0"/>
    <x v="3"/>
    <n v="6"/>
    <x v="1"/>
    <n v="2"/>
    <n v="4"/>
    <x v="37"/>
    <m/>
    <n v="15"/>
  </r>
  <r>
    <x v="0"/>
    <x v="0"/>
    <x v="3"/>
    <n v="6"/>
    <x v="1"/>
    <n v="2"/>
    <n v="5"/>
    <x v="37"/>
    <m/>
    <n v="21"/>
  </r>
  <r>
    <x v="0"/>
    <x v="0"/>
    <x v="3"/>
    <n v="6"/>
    <x v="1"/>
    <n v="2"/>
    <n v="6"/>
    <x v="37"/>
    <m/>
    <n v="25"/>
  </r>
  <r>
    <x v="0"/>
    <x v="0"/>
    <x v="3"/>
    <n v="6"/>
    <x v="1"/>
    <n v="2"/>
    <n v="7"/>
    <x v="37"/>
    <m/>
    <n v="25"/>
  </r>
  <r>
    <x v="0"/>
    <x v="0"/>
    <x v="3"/>
    <n v="6"/>
    <x v="1"/>
    <n v="2"/>
    <n v="8"/>
    <x v="37"/>
    <m/>
    <n v="25"/>
  </r>
  <r>
    <x v="0"/>
    <x v="0"/>
    <x v="3"/>
    <n v="6"/>
    <x v="1"/>
    <n v="2"/>
    <n v="9"/>
    <x v="37"/>
    <m/>
    <n v="23"/>
  </r>
  <r>
    <x v="0"/>
    <x v="0"/>
    <x v="3"/>
    <n v="6"/>
    <x v="1"/>
    <n v="2"/>
    <n v="10"/>
    <x v="37"/>
    <m/>
    <n v="25"/>
  </r>
  <r>
    <x v="0"/>
    <x v="0"/>
    <x v="3"/>
    <n v="7"/>
    <x v="1"/>
    <n v="3"/>
    <n v="1"/>
    <x v="37"/>
    <m/>
    <n v="19"/>
  </r>
  <r>
    <x v="0"/>
    <x v="0"/>
    <x v="3"/>
    <n v="7"/>
    <x v="1"/>
    <n v="3"/>
    <n v="2"/>
    <x v="37"/>
    <m/>
    <n v="22"/>
  </r>
  <r>
    <x v="0"/>
    <x v="0"/>
    <x v="3"/>
    <n v="7"/>
    <x v="1"/>
    <n v="3"/>
    <n v="3"/>
    <x v="37"/>
    <m/>
    <m/>
  </r>
  <r>
    <x v="0"/>
    <x v="0"/>
    <x v="3"/>
    <n v="7"/>
    <x v="1"/>
    <n v="3"/>
    <n v="4"/>
    <x v="37"/>
    <m/>
    <n v="21"/>
  </r>
  <r>
    <x v="0"/>
    <x v="0"/>
    <x v="3"/>
    <n v="7"/>
    <x v="1"/>
    <n v="3"/>
    <n v="5"/>
    <x v="37"/>
    <m/>
    <n v="20"/>
  </r>
  <r>
    <x v="0"/>
    <x v="0"/>
    <x v="3"/>
    <n v="7"/>
    <x v="1"/>
    <n v="3"/>
    <n v="6"/>
    <x v="37"/>
    <m/>
    <n v="18"/>
  </r>
  <r>
    <x v="0"/>
    <x v="0"/>
    <x v="3"/>
    <n v="7"/>
    <x v="1"/>
    <n v="3"/>
    <n v="7"/>
    <x v="37"/>
    <m/>
    <n v="17"/>
  </r>
  <r>
    <x v="0"/>
    <x v="0"/>
    <x v="3"/>
    <n v="7"/>
    <x v="1"/>
    <n v="3"/>
    <n v="8"/>
    <x v="37"/>
    <m/>
    <m/>
  </r>
  <r>
    <x v="0"/>
    <x v="0"/>
    <x v="3"/>
    <n v="7"/>
    <x v="1"/>
    <n v="3"/>
    <n v="9"/>
    <x v="37"/>
    <m/>
    <n v="17"/>
  </r>
  <r>
    <x v="0"/>
    <x v="0"/>
    <x v="3"/>
    <n v="7"/>
    <x v="1"/>
    <n v="3"/>
    <n v="10"/>
    <x v="37"/>
    <m/>
    <n v="23"/>
  </r>
  <r>
    <x v="0"/>
    <x v="0"/>
    <x v="3"/>
    <n v="8"/>
    <x v="2"/>
    <n v="3"/>
    <n v="1"/>
    <x v="37"/>
    <m/>
    <m/>
  </r>
  <r>
    <x v="0"/>
    <x v="0"/>
    <x v="3"/>
    <n v="8"/>
    <x v="2"/>
    <n v="3"/>
    <n v="2"/>
    <x v="37"/>
    <m/>
    <m/>
  </r>
  <r>
    <x v="0"/>
    <x v="0"/>
    <x v="3"/>
    <n v="8"/>
    <x v="2"/>
    <n v="3"/>
    <n v="3"/>
    <x v="37"/>
    <m/>
    <n v="26"/>
  </r>
  <r>
    <x v="0"/>
    <x v="0"/>
    <x v="3"/>
    <n v="8"/>
    <x v="2"/>
    <n v="3"/>
    <n v="4"/>
    <x v="37"/>
    <m/>
    <n v="25"/>
  </r>
  <r>
    <x v="0"/>
    <x v="0"/>
    <x v="3"/>
    <n v="8"/>
    <x v="2"/>
    <n v="3"/>
    <n v="5"/>
    <x v="37"/>
    <m/>
    <n v="25"/>
  </r>
  <r>
    <x v="0"/>
    <x v="0"/>
    <x v="3"/>
    <n v="8"/>
    <x v="2"/>
    <n v="3"/>
    <n v="6"/>
    <x v="37"/>
    <m/>
    <n v="21"/>
  </r>
  <r>
    <x v="0"/>
    <x v="0"/>
    <x v="3"/>
    <n v="8"/>
    <x v="2"/>
    <n v="3"/>
    <n v="7"/>
    <x v="37"/>
    <m/>
    <n v="20"/>
  </r>
  <r>
    <x v="0"/>
    <x v="0"/>
    <x v="3"/>
    <n v="8"/>
    <x v="2"/>
    <n v="3"/>
    <n v="8"/>
    <x v="37"/>
    <m/>
    <n v="21"/>
  </r>
  <r>
    <x v="0"/>
    <x v="0"/>
    <x v="3"/>
    <n v="8"/>
    <x v="2"/>
    <n v="3"/>
    <n v="9"/>
    <x v="37"/>
    <m/>
    <n v="20"/>
  </r>
  <r>
    <x v="0"/>
    <x v="0"/>
    <x v="3"/>
    <n v="8"/>
    <x v="2"/>
    <n v="3"/>
    <n v="10"/>
    <x v="37"/>
    <m/>
    <n v="22"/>
  </r>
  <r>
    <x v="0"/>
    <x v="0"/>
    <x v="3"/>
    <n v="9"/>
    <x v="0"/>
    <n v="3"/>
    <n v="1"/>
    <x v="37"/>
    <m/>
    <n v="23"/>
  </r>
  <r>
    <x v="0"/>
    <x v="0"/>
    <x v="3"/>
    <n v="9"/>
    <x v="0"/>
    <n v="3"/>
    <n v="2"/>
    <x v="37"/>
    <m/>
    <n v="21"/>
  </r>
  <r>
    <x v="0"/>
    <x v="0"/>
    <x v="3"/>
    <n v="9"/>
    <x v="0"/>
    <n v="3"/>
    <n v="3"/>
    <x v="37"/>
    <m/>
    <n v="23"/>
  </r>
  <r>
    <x v="0"/>
    <x v="0"/>
    <x v="3"/>
    <n v="9"/>
    <x v="0"/>
    <n v="3"/>
    <n v="4"/>
    <x v="37"/>
    <m/>
    <m/>
  </r>
  <r>
    <x v="0"/>
    <x v="0"/>
    <x v="3"/>
    <n v="9"/>
    <x v="0"/>
    <n v="3"/>
    <n v="5"/>
    <x v="37"/>
    <m/>
    <n v="24"/>
  </r>
  <r>
    <x v="0"/>
    <x v="0"/>
    <x v="3"/>
    <n v="9"/>
    <x v="0"/>
    <n v="3"/>
    <n v="6"/>
    <x v="37"/>
    <m/>
    <n v="23"/>
  </r>
  <r>
    <x v="0"/>
    <x v="0"/>
    <x v="3"/>
    <n v="9"/>
    <x v="0"/>
    <n v="3"/>
    <n v="7"/>
    <x v="37"/>
    <m/>
    <n v="23"/>
  </r>
  <r>
    <x v="0"/>
    <x v="0"/>
    <x v="3"/>
    <n v="9"/>
    <x v="0"/>
    <n v="3"/>
    <n v="8"/>
    <x v="37"/>
    <m/>
    <m/>
  </r>
  <r>
    <x v="0"/>
    <x v="0"/>
    <x v="3"/>
    <n v="9"/>
    <x v="0"/>
    <n v="3"/>
    <n v="9"/>
    <x v="37"/>
    <m/>
    <m/>
  </r>
  <r>
    <x v="0"/>
    <x v="0"/>
    <x v="3"/>
    <n v="9"/>
    <x v="0"/>
    <n v="3"/>
    <n v="10"/>
    <x v="37"/>
    <m/>
    <n v="24"/>
  </r>
  <r>
    <x v="1"/>
    <x v="1"/>
    <x v="4"/>
    <n v="1"/>
    <x v="3"/>
    <n v="1"/>
    <n v="1"/>
    <x v="54"/>
    <n v="2"/>
    <m/>
  </r>
  <r>
    <x v="1"/>
    <x v="1"/>
    <x v="4"/>
    <n v="1"/>
    <x v="3"/>
    <n v="1"/>
    <n v="2"/>
    <x v="54"/>
    <n v="2"/>
    <m/>
  </r>
  <r>
    <x v="1"/>
    <x v="1"/>
    <x v="4"/>
    <n v="1"/>
    <x v="3"/>
    <n v="1"/>
    <n v="3"/>
    <x v="54"/>
    <n v="2"/>
    <m/>
  </r>
  <r>
    <x v="1"/>
    <x v="1"/>
    <x v="4"/>
    <n v="1"/>
    <x v="3"/>
    <n v="1"/>
    <n v="4"/>
    <x v="54"/>
    <n v="1"/>
    <m/>
  </r>
  <r>
    <x v="1"/>
    <x v="1"/>
    <x v="4"/>
    <n v="1"/>
    <x v="3"/>
    <n v="1"/>
    <n v="5"/>
    <x v="54"/>
    <n v="2"/>
    <m/>
  </r>
  <r>
    <x v="1"/>
    <x v="1"/>
    <x v="4"/>
    <n v="1"/>
    <x v="3"/>
    <n v="1"/>
    <n v="6"/>
    <x v="54"/>
    <n v="2"/>
    <m/>
  </r>
  <r>
    <x v="1"/>
    <x v="1"/>
    <x v="4"/>
    <n v="1"/>
    <x v="3"/>
    <n v="1"/>
    <n v="7"/>
    <x v="54"/>
    <n v="2"/>
    <m/>
  </r>
  <r>
    <x v="1"/>
    <x v="1"/>
    <x v="4"/>
    <n v="1"/>
    <x v="3"/>
    <n v="1"/>
    <n v="8"/>
    <x v="54"/>
    <n v="1"/>
    <m/>
  </r>
  <r>
    <x v="1"/>
    <x v="1"/>
    <x v="4"/>
    <n v="1"/>
    <x v="3"/>
    <n v="1"/>
    <n v="9"/>
    <x v="54"/>
    <n v="2"/>
    <m/>
  </r>
  <r>
    <x v="1"/>
    <x v="1"/>
    <x v="4"/>
    <n v="1"/>
    <x v="3"/>
    <n v="1"/>
    <n v="10"/>
    <x v="54"/>
    <n v="2"/>
    <m/>
  </r>
  <r>
    <x v="1"/>
    <x v="2"/>
    <x v="4"/>
    <n v="2"/>
    <x v="3"/>
    <n v="1"/>
    <n v="1"/>
    <x v="54"/>
    <n v="2"/>
    <m/>
  </r>
  <r>
    <x v="1"/>
    <x v="2"/>
    <x v="4"/>
    <n v="2"/>
    <x v="3"/>
    <n v="1"/>
    <n v="2"/>
    <x v="54"/>
    <n v="2"/>
    <m/>
  </r>
  <r>
    <x v="1"/>
    <x v="2"/>
    <x v="4"/>
    <n v="2"/>
    <x v="3"/>
    <n v="1"/>
    <n v="3"/>
    <x v="54"/>
    <n v="1"/>
    <m/>
  </r>
  <r>
    <x v="1"/>
    <x v="2"/>
    <x v="4"/>
    <n v="2"/>
    <x v="3"/>
    <n v="1"/>
    <n v="4"/>
    <x v="54"/>
    <n v="1"/>
    <m/>
  </r>
  <r>
    <x v="1"/>
    <x v="2"/>
    <x v="4"/>
    <n v="2"/>
    <x v="3"/>
    <n v="1"/>
    <n v="5"/>
    <x v="54"/>
    <n v="2"/>
    <m/>
  </r>
  <r>
    <x v="1"/>
    <x v="2"/>
    <x v="4"/>
    <n v="2"/>
    <x v="3"/>
    <n v="1"/>
    <n v="6"/>
    <x v="54"/>
    <n v="2"/>
    <m/>
  </r>
  <r>
    <x v="1"/>
    <x v="2"/>
    <x v="4"/>
    <n v="2"/>
    <x v="3"/>
    <n v="1"/>
    <n v="7"/>
    <x v="54"/>
    <n v="1"/>
    <m/>
  </r>
  <r>
    <x v="1"/>
    <x v="2"/>
    <x v="4"/>
    <n v="2"/>
    <x v="3"/>
    <n v="1"/>
    <n v="8"/>
    <x v="54"/>
    <n v="2"/>
    <m/>
  </r>
  <r>
    <x v="1"/>
    <x v="2"/>
    <x v="4"/>
    <n v="2"/>
    <x v="3"/>
    <n v="1"/>
    <n v="9"/>
    <x v="54"/>
    <n v="2"/>
    <m/>
  </r>
  <r>
    <x v="1"/>
    <x v="2"/>
    <x v="4"/>
    <n v="2"/>
    <x v="3"/>
    <n v="1"/>
    <n v="10"/>
    <x v="54"/>
    <n v="2"/>
    <m/>
  </r>
  <r>
    <x v="1"/>
    <x v="3"/>
    <x v="4"/>
    <n v="3"/>
    <x v="3"/>
    <n v="1"/>
    <n v="1"/>
    <x v="54"/>
    <n v="2"/>
    <m/>
  </r>
  <r>
    <x v="1"/>
    <x v="3"/>
    <x v="4"/>
    <n v="3"/>
    <x v="3"/>
    <n v="1"/>
    <n v="2"/>
    <x v="54"/>
    <n v="2"/>
    <m/>
  </r>
  <r>
    <x v="1"/>
    <x v="3"/>
    <x v="4"/>
    <n v="3"/>
    <x v="3"/>
    <n v="1"/>
    <n v="3"/>
    <x v="54"/>
    <n v="1"/>
    <m/>
  </r>
  <r>
    <x v="1"/>
    <x v="3"/>
    <x v="4"/>
    <n v="3"/>
    <x v="3"/>
    <n v="1"/>
    <n v="4"/>
    <x v="54"/>
    <n v="2"/>
    <m/>
  </r>
  <r>
    <x v="1"/>
    <x v="3"/>
    <x v="4"/>
    <n v="3"/>
    <x v="3"/>
    <n v="1"/>
    <n v="5"/>
    <x v="54"/>
    <n v="2"/>
    <m/>
  </r>
  <r>
    <x v="1"/>
    <x v="3"/>
    <x v="4"/>
    <n v="3"/>
    <x v="3"/>
    <n v="1"/>
    <n v="6"/>
    <x v="54"/>
    <n v="1"/>
    <m/>
  </r>
  <r>
    <x v="1"/>
    <x v="3"/>
    <x v="4"/>
    <n v="3"/>
    <x v="3"/>
    <n v="1"/>
    <n v="7"/>
    <x v="54"/>
    <n v="1"/>
    <m/>
  </r>
  <r>
    <x v="1"/>
    <x v="3"/>
    <x v="4"/>
    <n v="3"/>
    <x v="3"/>
    <n v="1"/>
    <n v="8"/>
    <x v="54"/>
    <n v="1"/>
    <m/>
  </r>
  <r>
    <x v="1"/>
    <x v="3"/>
    <x v="4"/>
    <n v="3"/>
    <x v="3"/>
    <n v="1"/>
    <n v="9"/>
    <x v="54"/>
    <n v="1"/>
    <m/>
  </r>
  <r>
    <x v="1"/>
    <x v="3"/>
    <x v="4"/>
    <n v="3"/>
    <x v="3"/>
    <n v="1"/>
    <n v="10"/>
    <x v="54"/>
    <n v="2"/>
    <m/>
  </r>
  <r>
    <x v="1"/>
    <x v="4"/>
    <x v="4"/>
    <n v="4"/>
    <x v="3"/>
    <n v="1"/>
    <n v="1"/>
    <x v="54"/>
    <n v="2"/>
    <m/>
  </r>
  <r>
    <x v="1"/>
    <x v="4"/>
    <x v="4"/>
    <n v="4"/>
    <x v="3"/>
    <n v="1"/>
    <n v="2"/>
    <x v="54"/>
    <n v="2"/>
    <m/>
  </r>
  <r>
    <x v="1"/>
    <x v="4"/>
    <x v="4"/>
    <n v="4"/>
    <x v="3"/>
    <n v="1"/>
    <n v="3"/>
    <x v="54"/>
    <n v="1"/>
    <m/>
  </r>
  <r>
    <x v="1"/>
    <x v="4"/>
    <x v="4"/>
    <n v="4"/>
    <x v="3"/>
    <n v="1"/>
    <n v="4"/>
    <x v="54"/>
    <n v="2"/>
    <m/>
  </r>
  <r>
    <x v="1"/>
    <x v="4"/>
    <x v="4"/>
    <n v="4"/>
    <x v="3"/>
    <n v="1"/>
    <n v="5"/>
    <x v="54"/>
    <n v="2"/>
    <m/>
  </r>
  <r>
    <x v="1"/>
    <x v="4"/>
    <x v="4"/>
    <n v="4"/>
    <x v="3"/>
    <n v="1"/>
    <n v="6"/>
    <x v="54"/>
    <n v="2"/>
    <m/>
  </r>
  <r>
    <x v="1"/>
    <x v="4"/>
    <x v="4"/>
    <n v="4"/>
    <x v="3"/>
    <n v="1"/>
    <n v="7"/>
    <x v="54"/>
    <n v="2"/>
    <m/>
  </r>
  <r>
    <x v="1"/>
    <x v="4"/>
    <x v="4"/>
    <n v="4"/>
    <x v="3"/>
    <n v="1"/>
    <n v="8"/>
    <x v="54"/>
    <n v="2"/>
    <m/>
  </r>
  <r>
    <x v="1"/>
    <x v="4"/>
    <x v="4"/>
    <n v="4"/>
    <x v="3"/>
    <n v="1"/>
    <n v="9"/>
    <x v="54"/>
    <n v="2"/>
    <m/>
  </r>
  <r>
    <x v="1"/>
    <x v="4"/>
    <x v="4"/>
    <n v="4"/>
    <x v="3"/>
    <n v="1"/>
    <n v="10"/>
    <x v="54"/>
    <n v="1"/>
    <m/>
  </r>
  <r>
    <x v="1"/>
    <x v="0"/>
    <x v="4"/>
    <n v="5"/>
    <x v="3"/>
    <n v="1"/>
    <n v="1"/>
    <x v="54"/>
    <n v="2"/>
    <m/>
  </r>
  <r>
    <x v="1"/>
    <x v="0"/>
    <x v="4"/>
    <n v="5"/>
    <x v="3"/>
    <n v="1"/>
    <n v="2"/>
    <x v="54"/>
    <n v="1"/>
    <m/>
  </r>
  <r>
    <x v="1"/>
    <x v="0"/>
    <x v="4"/>
    <n v="5"/>
    <x v="3"/>
    <n v="1"/>
    <n v="3"/>
    <x v="54"/>
    <n v="2"/>
    <m/>
  </r>
  <r>
    <x v="1"/>
    <x v="0"/>
    <x v="4"/>
    <n v="5"/>
    <x v="3"/>
    <n v="1"/>
    <n v="4"/>
    <x v="54"/>
    <n v="1"/>
    <m/>
  </r>
  <r>
    <x v="1"/>
    <x v="0"/>
    <x v="4"/>
    <n v="5"/>
    <x v="3"/>
    <n v="1"/>
    <n v="5"/>
    <x v="54"/>
    <n v="1"/>
    <m/>
  </r>
  <r>
    <x v="1"/>
    <x v="0"/>
    <x v="4"/>
    <n v="5"/>
    <x v="3"/>
    <n v="1"/>
    <n v="6"/>
    <x v="54"/>
    <n v="1"/>
    <m/>
  </r>
  <r>
    <x v="1"/>
    <x v="0"/>
    <x v="4"/>
    <n v="5"/>
    <x v="3"/>
    <n v="1"/>
    <n v="7"/>
    <x v="54"/>
    <n v="1"/>
    <m/>
  </r>
  <r>
    <x v="1"/>
    <x v="0"/>
    <x v="4"/>
    <n v="5"/>
    <x v="3"/>
    <n v="1"/>
    <n v="8"/>
    <x v="54"/>
    <n v="1"/>
    <m/>
  </r>
  <r>
    <x v="1"/>
    <x v="0"/>
    <x v="4"/>
    <n v="5"/>
    <x v="3"/>
    <n v="1"/>
    <n v="9"/>
    <x v="54"/>
    <n v="1"/>
    <m/>
  </r>
  <r>
    <x v="1"/>
    <x v="0"/>
    <x v="4"/>
    <n v="5"/>
    <x v="3"/>
    <n v="1"/>
    <n v="10"/>
    <x v="54"/>
    <n v="1"/>
    <m/>
  </r>
  <r>
    <x v="1"/>
    <x v="5"/>
    <x v="4"/>
    <n v="6"/>
    <x v="3"/>
    <n v="1"/>
    <n v="1"/>
    <x v="54"/>
    <n v="1"/>
    <m/>
  </r>
  <r>
    <x v="1"/>
    <x v="5"/>
    <x v="4"/>
    <n v="6"/>
    <x v="3"/>
    <n v="1"/>
    <n v="2"/>
    <x v="54"/>
    <n v="2"/>
    <m/>
  </r>
  <r>
    <x v="1"/>
    <x v="5"/>
    <x v="4"/>
    <n v="6"/>
    <x v="3"/>
    <n v="1"/>
    <n v="3"/>
    <x v="54"/>
    <n v="2"/>
    <m/>
  </r>
  <r>
    <x v="1"/>
    <x v="5"/>
    <x v="4"/>
    <n v="6"/>
    <x v="3"/>
    <n v="1"/>
    <n v="4"/>
    <x v="54"/>
    <n v="1"/>
    <m/>
  </r>
  <r>
    <x v="1"/>
    <x v="5"/>
    <x v="4"/>
    <n v="6"/>
    <x v="3"/>
    <n v="1"/>
    <n v="5"/>
    <x v="54"/>
    <n v="2"/>
    <m/>
  </r>
  <r>
    <x v="1"/>
    <x v="5"/>
    <x v="4"/>
    <n v="6"/>
    <x v="3"/>
    <n v="1"/>
    <n v="6"/>
    <x v="54"/>
    <n v="2"/>
    <m/>
  </r>
  <r>
    <x v="1"/>
    <x v="5"/>
    <x v="4"/>
    <n v="6"/>
    <x v="3"/>
    <n v="1"/>
    <n v="7"/>
    <x v="54"/>
    <n v="2"/>
    <m/>
  </r>
  <r>
    <x v="1"/>
    <x v="5"/>
    <x v="4"/>
    <n v="6"/>
    <x v="3"/>
    <n v="1"/>
    <n v="8"/>
    <x v="54"/>
    <n v="2"/>
    <m/>
  </r>
  <r>
    <x v="1"/>
    <x v="5"/>
    <x v="4"/>
    <n v="6"/>
    <x v="3"/>
    <n v="1"/>
    <n v="9"/>
    <x v="54"/>
    <n v="1"/>
    <m/>
  </r>
  <r>
    <x v="1"/>
    <x v="5"/>
    <x v="4"/>
    <n v="6"/>
    <x v="3"/>
    <n v="1"/>
    <n v="10"/>
    <x v="54"/>
    <n v="2"/>
    <m/>
  </r>
  <r>
    <x v="1"/>
    <x v="3"/>
    <x v="4"/>
    <n v="7"/>
    <x v="3"/>
    <n v="2"/>
    <n v="1"/>
    <x v="54"/>
    <n v="1"/>
    <m/>
  </r>
  <r>
    <x v="1"/>
    <x v="3"/>
    <x v="4"/>
    <n v="7"/>
    <x v="3"/>
    <n v="2"/>
    <n v="2"/>
    <x v="54"/>
    <n v="1"/>
    <m/>
  </r>
  <r>
    <x v="1"/>
    <x v="3"/>
    <x v="4"/>
    <n v="7"/>
    <x v="3"/>
    <n v="2"/>
    <n v="3"/>
    <x v="54"/>
    <n v="1"/>
    <m/>
  </r>
  <r>
    <x v="1"/>
    <x v="3"/>
    <x v="4"/>
    <n v="7"/>
    <x v="3"/>
    <n v="2"/>
    <n v="4"/>
    <x v="54"/>
    <n v="1"/>
    <m/>
  </r>
  <r>
    <x v="1"/>
    <x v="3"/>
    <x v="4"/>
    <n v="7"/>
    <x v="3"/>
    <n v="2"/>
    <n v="5"/>
    <x v="54"/>
    <n v="1"/>
    <m/>
  </r>
  <r>
    <x v="1"/>
    <x v="3"/>
    <x v="4"/>
    <n v="7"/>
    <x v="3"/>
    <n v="2"/>
    <n v="6"/>
    <x v="54"/>
    <n v="1"/>
    <m/>
  </r>
  <r>
    <x v="1"/>
    <x v="3"/>
    <x v="4"/>
    <n v="7"/>
    <x v="3"/>
    <n v="2"/>
    <n v="7"/>
    <x v="54"/>
    <n v="1"/>
    <m/>
  </r>
  <r>
    <x v="1"/>
    <x v="3"/>
    <x v="4"/>
    <n v="7"/>
    <x v="3"/>
    <n v="2"/>
    <n v="8"/>
    <x v="54"/>
    <n v="1"/>
    <m/>
  </r>
  <r>
    <x v="1"/>
    <x v="3"/>
    <x v="4"/>
    <n v="7"/>
    <x v="3"/>
    <n v="2"/>
    <n v="9"/>
    <x v="54"/>
    <n v="1"/>
    <m/>
  </r>
  <r>
    <x v="1"/>
    <x v="3"/>
    <x v="4"/>
    <n v="7"/>
    <x v="3"/>
    <n v="2"/>
    <n v="10"/>
    <x v="54"/>
    <n v="1"/>
    <m/>
  </r>
  <r>
    <x v="1"/>
    <x v="1"/>
    <x v="4"/>
    <n v="8"/>
    <x v="3"/>
    <n v="2"/>
    <n v="1"/>
    <x v="54"/>
    <n v="1"/>
    <m/>
  </r>
  <r>
    <x v="1"/>
    <x v="1"/>
    <x v="4"/>
    <n v="8"/>
    <x v="3"/>
    <n v="2"/>
    <n v="2"/>
    <x v="54"/>
    <n v="1"/>
    <m/>
  </r>
  <r>
    <x v="1"/>
    <x v="1"/>
    <x v="4"/>
    <n v="8"/>
    <x v="3"/>
    <n v="2"/>
    <n v="3"/>
    <x v="54"/>
    <n v="1"/>
    <m/>
  </r>
  <r>
    <x v="1"/>
    <x v="1"/>
    <x v="4"/>
    <n v="8"/>
    <x v="3"/>
    <n v="2"/>
    <n v="4"/>
    <x v="54"/>
    <n v="2"/>
    <m/>
  </r>
  <r>
    <x v="1"/>
    <x v="1"/>
    <x v="4"/>
    <n v="8"/>
    <x v="3"/>
    <n v="2"/>
    <n v="5"/>
    <x v="54"/>
    <n v="2"/>
    <m/>
  </r>
  <r>
    <x v="1"/>
    <x v="1"/>
    <x v="4"/>
    <n v="8"/>
    <x v="3"/>
    <n v="2"/>
    <n v="6"/>
    <x v="54"/>
    <n v="1"/>
    <m/>
  </r>
  <r>
    <x v="1"/>
    <x v="1"/>
    <x v="4"/>
    <n v="8"/>
    <x v="3"/>
    <n v="2"/>
    <n v="7"/>
    <x v="54"/>
    <n v="1"/>
    <m/>
  </r>
  <r>
    <x v="1"/>
    <x v="1"/>
    <x v="4"/>
    <n v="8"/>
    <x v="3"/>
    <n v="2"/>
    <n v="8"/>
    <x v="54"/>
    <n v="2"/>
    <m/>
  </r>
  <r>
    <x v="1"/>
    <x v="1"/>
    <x v="4"/>
    <n v="8"/>
    <x v="3"/>
    <n v="2"/>
    <n v="9"/>
    <x v="54"/>
    <n v="2"/>
    <m/>
  </r>
  <r>
    <x v="1"/>
    <x v="1"/>
    <x v="4"/>
    <n v="8"/>
    <x v="3"/>
    <n v="2"/>
    <n v="10"/>
    <x v="54"/>
    <n v="2"/>
    <m/>
  </r>
  <r>
    <x v="1"/>
    <x v="0"/>
    <x v="4"/>
    <n v="9"/>
    <x v="3"/>
    <n v="2"/>
    <n v="1"/>
    <x v="54"/>
    <n v="1"/>
    <m/>
  </r>
  <r>
    <x v="1"/>
    <x v="0"/>
    <x v="4"/>
    <n v="9"/>
    <x v="3"/>
    <n v="2"/>
    <n v="2"/>
    <x v="54"/>
    <n v="1"/>
    <m/>
  </r>
  <r>
    <x v="1"/>
    <x v="0"/>
    <x v="4"/>
    <n v="9"/>
    <x v="3"/>
    <n v="2"/>
    <n v="3"/>
    <x v="54"/>
    <n v="1"/>
    <m/>
  </r>
  <r>
    <x v="1"/>
    <x v="0"/>
    <x v="4"/>
    <n v="9"/>
    <x v="3"/>
    <n v="2"/>
    <n v="4"/>
    <x v="54"/>
    <n v="1"/>
    <m/>
  </r>
  <r>
    <x v="1"/>
    <x v="0"/>
    <x v="4"/>
    <n v="9"/>
    <x v="3"/>
    <n v="2"/>
    <n v="5"/>
    <x v="54"/>
    <n v="1"/>
    <m/>
  </r>
  <r>
    <x v="1"/>
    <x v="0"/>
    <x v="4"/>
    <n v="9"/>
    <x v="3"/>
    <n v="2"/>
    <n v="6"/>
    <x v="54"/>
    <n v="1"/>
    <m/>
  </r>
  <r>
    <x v="1"/>
    <x v="0"/>
    <x v="4"/>
    <n v="9"/>
    <x v="3"/>
    <n v="2"/>
    <n v="7"/>
    <x v="54"/>
    <n v="1"/>
    <m/>
  </r>
  <r>
    <x v="1"/>
    <x v="0"/>
    <x v="4"/>
    <n v="9"/>
    <x v="3"/>
    <n v="2"/>
    <n v="8"/>
    <x v="54"/>
    <n v="1"/>
    <m/>
  </r>
  <r>
    <x v="1"/>
    <x v="0"/>
    <x v="4"/>
    <n v="9"/>
    <x v="3"/>
    <n v="2"/>
    <n v="9"/>
    <x v="54"/>
    <n v="1"/>
    <m/>
  </r>
  <r>
    <x v="1"/>
    <x v="0"/>
    <x v="4"/>
    <n v="9"/>
    <x v="3"/>
    <n v="2"/>
    <n v="10"/>
    <x v="54"/>
    <n v="1"/>
    <m/>
  </r>
  <r>
    <x v="1"/>
    <x v="2"/>
    <x v="4"/>
    <n v="10"/>
    <x v="3"/>
    <n v="2"/>
    <n v="1"/>
    <x v="54"/>
    <n v="2"/>
    <m/>
  </r>
  <r>
    <x v="1"/>
    <x v="2"/>
    <x v="4"/>
    <n v="10"/>
    <x v="3"/>
    <n v="2"/>
    <n v="2"/>
    <x v="54"/>
    <n v="2"/>
    <m/>
  </r>
  <r>
    <x v="1"/>
    <x v="2"/>
    <x v="4"/>
    <n v="10"/>
    <x v="3"/>
    <n v="2"/>
    <n v="3"/>
    <x v="54"/>
    <n v="2"/>
    <m/>
  </r>
  <r>
    <x v="1"/>
    <x v="2"/>
    <x v="4"/>
    <n v="10"/>
    <x v="3"/>
    <n v="2"/>
    <n v="4"/>
    <x v="54"/>
    <n v="1"/>
    <m/>
  </r>
  <r>
    <x v="1"/>
    <x v="2"/>
    <x v="4"/>
    <n v="10"/>
    <x v="3"/>
    <n v="2"/>
    <n v="5"/>
    <x v="54"/>
    <n v="2"/>
    <m/>
  </r>
  <r>
    <x v="1"/>
    <x v="2"/>
    <x v="4"/>
    <n v="10"/>
    <x v="3"/>
    <n v="2"/>
    <n v="6"/>
    <x v="54"/>
    <n v="1"/>
    <m/>
  </r>
  <r>
    <x v="1"/>
    <x v="2"/>
    <x v="4"/>
    <n v="10"/>
    <x v="3"/>
    <n v="2"/>
    <n v="7"/>
    <x v="54"/>
    <n v="1"/>
    <m/>
  </r>
  <r>
    <x v="1"/>
    <x v="2"/>
    <x v="4"/>
    <n v="10"/>
    <x v="3"/>
    <n v="2"/>
    <n v="8"/>
    <x v="54"/>
    <n v="2"/>
    <m/>
  </r>
  <r>
    <x v="1"/>
    <x v="2"/>
    <x v="4"/>
    <n v="10"/>
    <x v="3"/>
    <n v="2"/>
    <n v="9"/>
    <x v="54"/>
    <n v="2"/>
    <m/>
  </r>
  <r>
    <x v="1"/>
    <x v="2"/>
    <x v="4"/>
    <n v="10"/>
    <x v="3"/>
    <n v="2"/>
    <n v="10"/>
    <x v="54"/>
    <n v="1"/>
    <m/>
  </r>
  <r>
    <x v="1"/>
    <x v="5"/>
    <x v="4"/>
    <n v="11"/>
    <x v="3"/>
    <n v="2"/>
    <n v="1"/>
    <x v="54"/>
    <n v="1"/>
    <m/>
  </r>
  <r>
    <x v="1"/>
    <x v="5"/>
    <x v="4"/>
    <n v="11"/>
    <x v="3"/>
    <n v="2"/>
    <n v="2"/>
    <x v="54"/>
    <n v="2"/>
    <m/>
  </r>
  <r>
    <x v="1"/>
    <x v="5"/>
    <x v="4"/>
    <n v="11"/>
    <x v="3"/>
    <n v="2"/>
    <n v="3"/>
    <x v="54"/>
    <n v="2"/>
    <m/>
  </r>
  <r>
    <x v="1"/>
    <x v="5"/>
    <x v="4"/>
    <n v="11"/>
    <x v="3"/>
    <n v="2"/>
    <n v="4"/>
    <x v="54"/>
    <n v="2"/>
    <m/>
  </r>
  <r>
    <x v="1"/>
    <x v="5"/>
    <x v="4"/>
    <n v="11"/>
    <x v="3"/>
    <n v="2"/>
    <n v="5"/>
    <x v="54"/>
    <n v="2"/>
    <m/>
  </r>
  <r>
    <x v="1"/>
    <x v="5"/>
    <x v="4"/>
    <n v="11"/>
    <x v="3"/>
    <n v="2"/>
    <n v="6"/>
    <x v="54"/>
    <n v="2"/>
    <m/>
  </r>
  <r>
    <x v="1"/>
    <x v="5"/>
    <x v="4"/>
    <n v="11"/>
    <x v="3"/>
    <n v="2"/>
    <n v="7"/>
    <x v="54"/>
    <n v="2"/>
    <m/>
  </r>
  <r>
    <x v="1"/>
    <x v="5"/>
    <x v="4"/>
    <n v="11"/>
    <x v="3"/>
    <n v="2"/>
    <n v="8"/>
    <x v="54"/>
    <n v="2"/>
    <m/>
  </r>
  <r>
    <x v="1"/>
    <x v="5"/>
    <x v="4"/>
    <n v="11"/>
    <x v="3"/>
    <n v="2"/>
    <n v="9"/>
    <x v="54"/>
    <n v="2"/>
    <m/>
  </r>
  <r>
    <x v="1"/>
    <x v="5"/>
    <x v="4"/>
    <n v="11"/>
    <x v="3"/>
    <n v="2"/>
    <n v="10"/>
    <x v="54"/>
    <n v="1"/>
    <m/>
  </r>
  <r>
    <x v="1"/>
    <x v="4"/>
    <x v="4"/>
    <n v="12"/>
    <x v="3"/>
    <n v="2"/>
    <n v="1"/>
    <x v="54"/>
    <n v="2"/>
    <m/>
  </r>
  <r>
    <x v="1"/>
    <x v="4"/>
    <x v="4"/>
    <n v="12"/>
    <x v="3"/>
    <n v="2"/>
    <n v="2"/>
    <x v="54"/>
    <n v="2"/>
    <m/>
  </r>
  <r>
    <x v="1"/>
    <x v="4"/>
    <x v="4"/>
    <n v="12"/>
    <x v="3"/>
    <n v="2"/>
    <n v="3"/>
    <x v="54"/>
    <n v="2"/>
    <m/>
  </r>
  <r>
    <x v="1"/>
    <x v="4"/>
    <x v="4"/>
    <n v="12"/>
    <x v="3"/>
    <n v="2"/>
    <n v="4"/>
    <x v="54"/>
    <n v="2"/>
    <m/>
  </r>
  <r>
    <x v="1"/>
    <x v="4"/>
    <x v="4"/>
    <n v="12"/>
    <x v="3"/>
    <n v="2"/>
    <n v="5"/>
    <x v="54"/>
    <n v="1"/>
    <m/>
  </r>
  <r>
    <x v="1"/>
    <x v="4"/>
    <x v="4"/>
    <n v="12"/>
    <x v="3"/>
    <n v="2"/>
    <n v="6"/>
    <x v="54"/>
    <n v="2"/>
    <m/>
  </r>
  <r>
    <x v="1"/>
    <x v="4"/>
    <x v="4"/>
    <n v="12"/>
    <x v="3"/>
    <n v="2"/>
    <n v="7"/>
    <x v="54"/>
    <n v="2"/>
    <m/>
  </r>
  <r>
    <x v="1"/>
    <x v="4"/>
    <x v="4"/>
    <n v="12"/>
    <x v="3"/>
    <n v="2"/>
    <n v="8"/>
    <x v="54"/>
    <n v="2"/>
    <m/>
  </r>
  <r>
    <x v="1"/>
    <x v="4"/>
    <x v="4"/>
    <n v="12"/>
    <x v="3"/>
    <n v="2"/>
    <n v="9"/>
    <x v="54"/>
    <n v="1"/>
    <m/>
  </r>
  <r>
    <x v="1"/>
    <x v="4"/>
    <x v="4"/>
    <n v="12"/>
    <x v="3"/>
    <n v="2"/>
    <n v="10"/>
    <x v="54"/>
    <n v="2"/>
    <m/>
  </r>
  <r>
    <x v="1"/>
    <x v="3"/>
    <x v="4"/>
    <n v="13"/>
    <x v="3"/>
    <n v="3"/>
    <n v="1"/>
    <x v="54"/>
    <n v="1"/>
    <m/>
  </r>
  <r>
    <x v="1"/>
    <x v="3"/>
    <x v="4"/>
    <n v="13"/>
    <x v="3"/>
    <n v="3"/>
    <n v="2"/>
    <x v="54"/>
    <n v="1"/>
    <m/>
  </r>
  <r>
    <x v="1"/>
    <x v="3"/>
    <x v="4"/>
    <n v="13"/>
    <x v="3"/>
    <n v="3"/>
    <n v="3"/>
    <x v="54"/>
    <n v="2"/>
    <m/>
  </r>
  <r>
    <x v="1"/>
    <x v="3"/>
    <x v="4"/>
    <n v="13"/>
    <x v="3"/>
    <n v="3"/>
    <n v="4"/>
    <x v="54"/>
    <n v="1"/>
    <m/>
  </r>
  <r>
    <x v="1"/>
    <x v="3"/>
    <x v="4"/>
    <n v="13"/>
    <x v="3"/>
    <n v="3"/>
    <n v="5"/>
    <x v="54"/>
    <n v="1"/>
    <m/>
  </r>
  <r>
    <x v="1"/>
    <x v="3"/>
    <x v="4"/>
    <n v="13"/>
    <x v="3"/>
    <n v="3"/>
    <n v="6"/>
    <x v="54"/>
    <n v="1"/>
    <m/>
  </r>
  <r>
    <x v="1"/>
    <x v="3"/>
    <x v="4"/>
    <n v="13"/>
    <x v="3"/>
    <n v="3"/>
    <n v="7"/>
    <x v="54"/>
    <n v="1"/>
    <m/>
  </r>
  <r>
    <x v="1"/>
    <x v="3"/>
    <x v="4"/>
    <n v="13"/>
    <x v="3"/>
    <n v="3"/>
    <n v="8"/>
    <x v="54"/>
    <n v="1"/>
    <m/>
  </r>
  <r>
    <x v="1"/>
    <x v="3"/>
    <x v="4"/>
    <n v="13"/>
    <x v="3"/>
    <n v="3"/>
    <n v="9"/>
    <x v="54"/>
    <n v="1"/>
    <m/>
  </r>
  <r>
    <x v="1"/>
    <x v="3"/>
    <x v="4"/>
    <n v="13"/>
    <x v="3"/>
    <n v="3"/>
    <n v="10"/>
    <x v="54"/>
    <n v="1"/>
    <m/>
  </r>
  <r>
    <x v="1"/>
    <x v="0"/>
    <x v="4"/>
    <n v="14"/>
    <x v="3"/>
    <n v="3"/>
    <n v="1"/>
    <x v="54"/>
    <n v="1"/>
    <m/>
  </r>
  <r>
    <x v="1"/>
    <x v="0"/>
    <x v="4"/>
    <n v="14"/>
    <x v="3"/>
    <n v="3"/>
    <n v="2"/>
    <x v="54"/>
    <n v="1"/>
    <m/>
  </r>
  <r>
    <x v="1"/>
    <x v="0"/>
    <x v="4"/>
    <n v="14"/>
    <x v="3"/>
    <n v="3"/>
    <n v="3"/>
    <x v="54"/>
    <n v="1"/>
    <m/>
  </r>
  <r>
    <x v="1"/>
    <x v="0"/>
    <x v="4"/>
    <n v="14"/>
    <x v="3"/>
    <n v="3"/>
    <n v="4"/>
    <x v="54"/>
    <n v="1"/>
    <m/>
  </r>
  <r>
    <x v="1"/>
    <x v="0"/>
    <x v="4"/>
    <n v="14"/>
    <x v="3"/>
    <n v="3"/>
    <n v="5"/>
    <x v="54"/>
    <n v="1"/>
    <m/>
  </r>
  <r>
    <x v="1"/>
    <x v="0"/>
    <x v="4"/>
    <n v="14"/>
    <x v="3"/>
    <n v="3"/>
    <n v="6"/>
    <x v="54"/>
    <n v="1"/>
    <m/>
  </r>
  <r>
    <x v="1"/>
    <x v="0"/>
    <x v="4"/>
    <n v="14"/>
    <x v="3"/>
    <n v="3"/>
    <n v="7"/>
    <x v="54"/>
    <n v="1"/>
    <m/>
  </r>
  <r>
    <x v="1"/>
    <x v="0"/>
    <x v="4"/>
    <n v="14"/>
    <x v="3"/>
    <n v="3"/>
    <n v="8"/>
    <x v="54"/>
    <n v="1"/>
    <m/>
  </r>
  <r>
    <x v="1"/>
    <x v="0"/>
    <x v="4"/>
    <n v="14"/>
    <x v="3"/>
    <n v="3"/>
    <n v="9"/>
    <x v="54"/>
    <n v="1"/>
    <m/>
  </r>
  <r>
    <x v="1"/>
    <x v="0"/>
    <x v="4"/>
    <n v="14"/>
    <x v="3"/>
    <n v="3"/>
    <n v="10"/>
    <x v="54"/>
    <n v="1"/>
    <m/>
  </r>
  <r>
    <x v="1"/>
    <x v="1"/>
    <x v="4"/>
    <n v="15"/>
    <x v="3"/>
    <n v="3"/>
    <n v="1"/>
    <x v="54"/>
    <n v="1"/>
    <m/>
  </r>
  <r>
    <x v="1"/>
    <x v="1"/>
    <x v="4"/>
    <n v="15"/>
    <x v="3"/>
    <n v="3"/>
    <n v="2"/>
    <x v="54"/>
    <n v="1"/>
    <m/>
  </r>
  <r>
    <x v="1"/>
    <x v="1"/>
    <x v="4"/>
    <n v="15"/>
    <x v="3"/>
    <n v="3"/>
    <n v="3"/>
    <x v="54"/>
    <n v="2"/>
    <m/>
  </r>
  <r>
    <x v="1"/>
    <x v="1"/>
    <x v="4"/>
    <n v="15"/>
    <x v="3"/>
    <n v="3"/>
    <n v="4"/>
    <x v="54"/>
    <n v="1"/>
    <m/>
  </r>
  <r>
    <x v="1"/>
    <x v="1"/>
    <x v="4"/>
    <n v="15"/>
    <x v="3"/>
    <n v="3"/>
    <n v="5"/>
    <x v="54"/>
    <n v="1"/>
    <m/>
  </r>
  <r>
    <x v="1"/>
    <x v="1"/>
    <x v="4"/>
    <n v="15"/>
    <x v="3"/>
    <n v="3"/>
    <n v="6"/>
    <x v="54"/>
    <n v="2"/>
    <m/>
  </r>
  <r>
    <x v="1"/>
    <x v="1"/>
    <x v="4"/>
    <n v="15"/>
    <x v="3"/>
    <n v="3"/>
    <n v="7"/>
    <x v="54"/>
    <n v="1"/>
    <m/>
  </r>
  <r>
    <x v="1"/>
    <x v="1"/>
    <x v="4"/>
    <n v="15"/>
    <x v="3"/>
    <n v="3"/>
    <n v="8"/>
    <x v="54"/>
    <n v="2"/>
    <m/>
  </r>
  <r>
    <x v="1"/>
    <x v="1"/>
    <x v="4"/>
    <n v="15"/>
    <x v="3"/>
    <n v="3"/>
    <n v="9"/>
    <x v="54"/>
    <n v="1"/>
    <m/>
  </r>
  <r>
    <x v="1"/>
    <x v="1"/>
    <x v="4"/>
    <n v="15"/>
    <x v="3"/>
    <n v="3"/>
    <n v="10"/>
    <x v="54"/>
    <n v="1"/>
    <m/>
  </r>
  <r>
    <x v="1"/>
    <x v="5"/>
    <x v="4"/>
    <n v="16"/>
    <x v="3"/>
    <n v="3"/>
    <n v="1"/>
    <x v="54"/>
    <n v="2"/>
    <m/>
  </r>
  <r>
    <x v="1"/>
    <x v="5"/>
    <x v="4"/>
    <n v="16"/>
    <x v="3"/>
    <n v="3"/>
    <n v="2"/>
    <x v="54"/>
    <n v="2"/>
    <m/>
  </r>
  <r>
    <x v="1"/>
    <x v="5"/>
    <x v="4"/>
    <n v="16"/>
    <x v="3"/>
    <n v="3"/>
    <n v="3"/>
    <x v="54"/>
    <n v="2"/>
    <m/>
  </r>
  <r>
    <x v="1"/>
    <x v="5"/>
    <x v="4"/>
    <n v="16"/>
    <x v="3"/>
    <n v="3"/>
    <n v="4"/>
    <x v="54"/>
    <n v="1"/>
    <m/>
  </r>
  <r>
    <x v="1"/>
    <x v="5"/>
    <x v="4"/>
    <n v="16"/>
    <x v="3"/>
    <n v="3"/>
    <n v="5"/>
    <x v="54"/>
    <n v="2"/>
    <m/>
  </r>
  <r>
    <x v="1"/>
    <x v="5"/>
    <x v="4"/>
    <n v="16"/>
    <x v="3"/>
    <n v="3"/>
    <n v="6"/>
    <x v="54"/>
    <n v="2"/>
    <m/>
  </r>
  <r>
    <x v="1"/>
    <x v="5"/>
    <x v="4"/>
    <n v="16"/>
    <x v="3"/>
    <n v="3"/>
    <n v="7"/>
    <x v="54"/>
    <n v="1"/>
    <m/>
  </r>
  <r>
    <x v="1"/>
    <x v="5"/>
    <x v="4"/>
    <n v="16"/>
    <x v="3"/>
    <n v="3"/>
    <n v="8"/>
    <x v="54"/>
    <n v="1"/>
    <m/>
  </r>
  <r>
    <x v="1"/>
    <x v="5"/>
    <x v="4"/>
    <n v="16"/>
    <x v="3"/>
    <n v="3"/>
    <n v="9"/>
    <x v="54"/>
    <n v="1"/>
    <m/>
  </r>
  <r>
    <x v="1"/>
    <x v="5"/>
    <x v="4"/>
    <n v="16"/>
    <x v="3"/>
    <n v="3"/>
    <n v="10"/>
    <x v="54"/>
    <n v="1"/>
    <m/>
  </r>
  <r>
    <x v="1"/>
    <x v="2"/>
    <x v="4"/>
    <n v="17"/>
    <x v="3"/>
    <n v="3"/>
    <n v="1"/>
    <x v="54"/>
    <n v="2"/>
    <m/>
  </r>
  <r>
    <x v="1"/>
    <x v="2"/>
    <x v="4"/>
    <n v="17"/>
    <x v="3"/>
    <n v="3"/>
    <n v="2"/>
    <x v="54"/>
    <n v="2"/>
    <m/>
  </r>
  <r>
    <x v="1"/>
    <x v="2"/>
    <x v="4"/>
    <n v="17"/>
    <x v="3"/>
    <n v="3"/>
    <n v="3"/>
    <x v="54"/>
    <n v="2"/>
    <m/>
  </r>
  <r>
    <x v="1"/>
    <x v="2"/>
    <x v="4"/>
    <n v="17"/>
    <x v="3"/>
    <n v="3"/>
    <n v="4"/>
    <x v="54"/>
    <n v="1"/>
    <m/>
  </r>
  <r>
    <x v="1"/>
    <x v="2"/>
    <x v="4"/>
    <n v="17"/>
    <x v="3"/>
    <n v="3"/>
    <n v="5"/>
    <x v="54"/>
    <n v="2"/>
    <m/>
  </r>
  <r>
    <x v="1"/>
    <x v="2"/>
    <x v="4"/>
    <n v="17"/>
    <x v="3"/>
    <n v="3"/>
    <n v="6"/>
    <x v="54"/>
    <n v="2"/>
    <m/>
  </r>
  <r>
    <x v="1"/>
    <x v="2"/>
    <x v="4"/>
    <n v="17"/>
    <x v="3"/>
    <n v="3"/>
    <n v="7"/>
    <x v="54"/>
    <n v="2"/>
    <m/>
  </r>
  <r>
    <x v="1"/>
    <x v="2"/>
    <x v="4"/>
    <n v="17"/>
    <x v="3"/>
    <n v="3"/>
    <n v="8"/>
    <x v="54"/>
    <n v="2"/>
    <m/>
  </r>
  <r>
    <x v="1"/>
    <x v="2"/>
    <x v="4"/>
    <n v="17"/>
    <x v="3"/>
    <n v="3"/>
    <n v="9"/>
    <x v="54"/>
    <n v="1"/>
    <m/>
  </r>
  <r>
    <x v="1"/>
    <x v="2"/>
    <x v="4"/>
    <n v="17"/>
    <x v="3"/>
    <n v="3"/>
    <n v="10"/>
    <x v="54"/>
    <n v="1"/>
    <m/>
  </r>
  <r>
    <x v="1"/>
    <x v="4"/>
    <x v="4"/>
    <n v="18"/>
    <x v="3"/>
    <n v="3"/>
    <n v="1"/>
    <x v="54"/>
    <n v="1"/>
    <m/>
  </r>
  <r>
    <x v="1"/>
    <x v="4"/>
    <x v="4"/>
    <n v="18"/>
    <x v="3"/>
    <n v="3"/>
    <n v="2"/>
    <x v="54"/>
    <n v="1"/>
    <m/>
  </r>
  <r>
    <x v="1"/>
    <x v="4"/>
    <x v="4"/>
    <n v="18"/>
    <x v="3"/>
    <n v="3"/>
    <n v="3"/>
    <x v="54"/>
    <n v="2"/>
    <m/>
  </r>
  <r>
    <x v="1"/>
    <x v="4"/>
    <x v="4"/>
    <n v="18"/>
    <x v="3"/>
    <n v="3"/>
    <n v="4"/>
    <x v="54"/>
    <n v="2"/>
    <m/>
  </r>
  <r>
    <x v="1"/>
    <x v="4"/>
    <x v="4"/>
    <n v="18"/>
    <x v="3"/>
    <n v="3"/>
    <n v="5"/>
    <x v="54"/>
    <n v="2"/>
    <m/>
  </r>
  <r>
    <x v="1"/>
    <x v="4"/>
    <x v="4"/>
    <n v="18"/>
    <x v="3"/>
    <n v="3"/>
    <n v="6"/>
    <x v="54"/>
    <n v="2"/>
    <m/>
  </r>
  <r>
    <x v="1"/>
    <x v="4"/>
    <x v="4"/>
    <n v="18"/>
    <x v="3"/>
    <n v="3"/>
    <n v="7"/>
    <x v="54"/>
    <n v="2"/>
    <m/>
  </r>
  <r>
    <x v="1"/>
    <x v="4"/>
    <x v="4"/>
    <n v="18"/>
    <x v="3"/>
    <n v="3"/>
    <n v="8"/>
    <x v="54"/>
    <n v="2"/>
    <m/>
  </r>
  <r>
    <x v="1"/>
    <x v="4"/>
    <x v="4"/>
    <n v="18"/>
    <x v="3"/>
    <n v="3"/>
    <n v="9"/>
    <x v="54"/>
    <n v="2"/>
    <m/>
  </r>
  <r>
    <x v="1"/>
    <x v="4"/>
    <x v="4"/>
    <n v="18"/>
    <x v="3"/>
    <n v="3"/>
    <n v="10"/>
    <x v="54"/>
    <n v="2"/>
    <m/>
  </r>
  <r>
    <x v="1"/>
    <x v="1"/>
    <x v="4"/>
    <n v="1"/>
    <x v="3"/>
    <n v="1"/>
    <n v="1"/>
    <x v="48"/>
    <n v="3"/>
    <m/>
  </r>
  <r>
    <x v="1"/>
    <x v="1"/>
    <x v="4"/>
    <n v="1"/>
    <x v="3"/>
    <n v="1"/>
    <n v="2"/>
    <x v="48"/>
    <n v="3"/>
    <m/>
  </r>
  <r>
    <x v="1"/>
    <x v="1"/>
    <x v="4"/>
    <n v="1"/>
    <x v="3"/>
    <n v="1"/>
    <n v="3"/>
    <x v="48"/>
    <n v="3"/>
    <m/>
  </r>
  <r>
    <x v="1"/>
    <x v="1"/>
    <x v="4"/>
    <n v="1"/>
    <x v="3"/>
    <n v="1"/>
    <n v="4"/>
    <x v="48"/>
    <n v="2"/>
    <m/>
  </r>
  <r>
    <x v="1"/>
    <x v="1"/>
    <x v="4"/>
    <n v="1"/>
    <x v="3"/>
    <n v="1"/>
    <n v="5"/>
    <x v="48"/>
    <n v="3"/>
    <m/>
  </r>
  <r>
    <x v="1"/>
    <x v="1"/>
    <x v="4"/>
    <n v="1"/>
    <x v="3"/>
    <n v="1"/>
    <n v="6"/>
    <x v="48"/>
    <n v="3"/>
    <m/>
  </r>
  <r>
    <x v="1"/>
    <x v="1"/>
    <x v="4"/>
    <n v="1"/>
    <x v="3"/>
    <n v="1"/>
    <n v="7"/>
    <x v="48"/>
    <n v="3"/>
    <m/>
  </r>
  <r>
    <x v="1"/>
    <x v="1"/>
    <x v="4"/>
    <n v="1"/>
    <x v="3"/>
    <n v="1"/>
    <n v="8"/>
    <x v="48"/>
    <n v="3"/>
    <m/>
  </r>
  <r>
    <x v="1"/>
    <x v="1"/>
    <x v="4"/>
    <n v="1"/>
    <x v="3"/>
    <n v="1"/>
    <n v="9"/>
    <x v="48"/>
    <n v="3"/>
    <m/>
  </r>
  <r>
    <x v="1"/>
    <x v="1"/>
    <x v="4"/>
    <n v="1"/>
    <x v="3"/>
    <n v="1"/>
    <n v="10"/>
    <x v="48"/>
    <n v="3"/>
    <m/>
  </r>
  <r>
    <x v="1"/>
    <x v="2"/>
    <x v="4"/>
    <n v="2"/>
    <x v="3"/>
    <n v="1"/>
    <n v="1"/>
    <x v="48"/>
    <n v="3"/>
    <m/>
  </r>
  <r>
    <x v="1"/>
    <x v="2"/>
    <x v="4"/>
    <n v="2"/>
    <x v="3"/>
    <n v="1"/>
    <n v="2"/>
    <x v="48"/>
    <n v="3"/>
    <m/>
  </r>
  <r>
    <x v="1"/>
    <x v="2"/>
    <x v="4"/>
    <n v="2"/>
    <x v="3"/>
    <n v="1"/>
    <n v="3"/>
    <x v="48"/>
    <n v="3"/>
    <m/>
  </r>
  <r>
    <x v="1"/>
    <x v="2"/>
    <x v="4"/>
    <n v="2"/>
    <x v="3"/>
    <n v="1"/>
    <n v="4"/>
    <x v="48"/>
    <n v="2"/>
    <m/>
  </r>
  <r>
    <x v="1"/>
    <x v="2"/>
    <x v="4"/>
    <n v="2"/>
    <x v="3"/>
    <n v="1"/>
    <n v="5"/>
    <x v="48"/>
    <n v="2"/>
    <m/>
  </r>
  <r>
    <x v="1"/>
    <x v="2"/>
    <x v="4"/>
    <n v="2"/>
    <x v="3"/>
    <n v="1"/>
    <n v="6"/>
    <x v="48"/>
    <n v="3"/>
    <m/>
  </r>
  <r>
    <x v="1"/>
    <x v="2"/>
    <x v="4"/>
    <n v="2"/>
    <x v="3"/>
    <n v="1"/>
    <n v="7"/>
    <x v="48"/>
    <n v="2"/>
    <m/>
  </r>
  <r>
    <x v="1"/>
    <x v="2"/>
    <x v="4"/>
    <n v="2"/>
    <x v="3"/>
    <n v="1"/>
    <n v="8"/>
    <x v="48"/>
    <n v="3"/>
    <m/>
  </r>
  <r>
    <x v="1"/>
    <x v="2"/>
    <x v="4"/>
    <n v="2"/>
    <x v="3"/>
    <n v="1"/>
    <n v="9"/>
    <x v="48"/>
    <n v="3"/>
    <m/>
  </r>
  <r>
    <x v="1"/>
    <x v="2"/>
    <x v="4"/>
    <n v="2"/>
    <x v="3"/>
    <n v="1"/>
    <n v="10"/>
    <x v="48"/>
    <n v="3"/>
    <m/>
  </r>
  <r>
    <x v="1"/>
    <x v="3"/>
    <x v="4"/>
    <n v="3"/>
    <x v="3"/>
    <n v="1"/>
    <n v="1"/>
    <x v="48"/>
    <n v="2"/>
    <m/>
  </r>
  <r>
    <x v="1"/>
    <x v="3"/>
    <x v="4"/>
    <n v="3"/>
    <x v="3"/>
    <n v="1"/>
    <n v="2"/>
    <x v="48"/>
    <n v="2"/>
    <m/>
  </r>
  <r>
    <x v="1"/>
    <x v="3"/>
    <x v="4"/>
    <n v="3"/>
    <x v="3"/>
    <n v="1"/>
    <n v="3"/>
    <x v="48"/>
    <n v="2"/>
    <m/>
  </r>
  <r>
    <x v="1"/>
    <x v="3"/>
    <x v="4"/>
    <n v="3"/>
    <x v="3"/>
    <n v="1"/>
    <n v="4"/>
    <x v="48"/>
    <n v="3"/>
    <m/>
  </r>
  <r>
    <x v="1"/>
    <x v="3"/>
    <x v="4"/>
    <n v="3"/>
    <x v="3"/>
    <n v="1"/>
    <n v="5"/>
    <x v="48"/>
    <n v="2"/>
    <m/>
  </r>
  <r>
    <x v="1"/>
    <x v="3"/>
    <x v="4"/>
    <n v="3"/>
    <x v="3"/>
    <n v="1"/>
    <n v="6"/>
    <x v="48"/>
    <n v="2"/>
    <m/>
  </r>
  <r>
    <x v="1"/>
    <x v="3"/>
    <x v="4"/>
    <n v="3"/>
    <x v="3"/>
    <n v="1"/>
    <n v="7"/>
    <x v="48"/>
    <n v="2"/>
    <m/>
  </r>
  <r>
    <x v="1"/>
    <x v="3"/>
    <x v="4"/>
    <n v="3"/>
    <x v="3"/>
    <n v="1"/>
    <n v="8"/>
    <x v="48"/>
    <n v="2"/>
    <m/>
  </r>
  <r>
    <x v="1"/>
    <x v="3"/>
    <x v="4"/>
    <n v="3"/>
    <x v="3"/>
    <n v="1"/>
    <n v="9"/>
    <x v="48"/>
    <n v="2"/>
    <m/>
  </r>
  <r>
    <x v="1"/>
    <x v="3"/>
    <x v="4"/>
    <n v="3"/>
    <x v="3"/>
    <n v="1"/>
    <n v="10"/>
    <x v="48"/>
    <n v="2"/>
    <m/>
  </r>
  <r>
    <x v="1"/>
    <x v="4"/>
    <x v="4"/>
    <n v="4"/>
    <x v="3"/>
    <n v="1"/>
    <n v="1"/>
    <x v="48"/>
    <n v="3"/>
    <m/>
  </r>
  <r>
    <x v="1"/>
    <x v="4"/>
    <x v="4"/>
    <n v="4"/>
    <x v="3"/>
    <n v="1"/>
    <n v="2"/>
    <x v="48"/>
    <n v="3"/>
    <m/>
  </r>
  <r>
    <x v="1"/>
    <x v="4"/>
    <x v="4"/>
    <n v="4"/>
    <x v="3"/>
    <n v="1"/>
    <n v="3"/>
    <x v="48"/>
    <n v="2"/>
    <m/>
  </r>
  <r>
    <x v="1"/>
    <x v="4"/>
    <x v="4"/>
    <n v="4"/>
    <x v="3"/>
    <n v="1"/>
    <n v="4"/>
    <x v="48"/>
    <n v="3"/>
    <m/>
  </r>
  <r>
    <x v="1"/>
    <x v="4"/>
    <x v="4"/>
    <n v="4"/>
    <x v="3"/>
    <n v="1"/>
    <n v="5"/>
    <x v="48"/>
    <n v="3"/>
    <m/>
  </r>
  <r>
    <x v="1"/>
    <x v="4"/>
    <x v="4"/>
    <n v="4"/>
    <x v="3"/>
    <n v="1"/>
    <n v="6"/>
    <x v="48"/>
    <n v="3"/>
    <m/>
  </r>
  <r>
    <x v="1"/>
    <x v="4"/>
    <x v="4"/>
    <n v="4"/>
    <x v="3"/>
    <n v="1"/>
    <n v="7"/>
    <x v="48"/>
    <n v="3"/>
    <m/>
  </r>
  <r>
    <x v="1"/>
    <x v="4"/>
    <x v="4"/>
    <n v="4"/>
    <x v="3"/>
    <n v="1"/>
    <n v="8"/>
    <x v="48"/>
    <n v="2"/>
    <m/>
  </r>
  <r>
    <x v="1"/>
    <x v="4"/>
    <x v="4"/>
    <n v="4"/>
    <x v="3"/>
    <n v="1"/>
    <n v="9"/>
    <x v="48"/>
    <n v="3"/>
    <m/>
  </r>
  <r>
    <x v="1"/>
    <x v="4"/>
    <x v="4"/>
    <n v="4"/>
    <x v="3"/>
    <n v="1"/>
    <n v="10"/>
    <x v="48"/>
    <n v="2"/>
    <m/>
  </r>
  <r>
    <x v="1"/>
    <x v="0"/>
    <x v="4"/>
    <n v="5"/>
    <x v="3"/>
    <n v="1"/>
    <n v="1"/>
    <x v="48"/>
    <n v="3"/>
    <m/>
  </r>
  <r>
    <x v="1"/>
    <x v="0"/>
    <x v="4"/>
    <n v="5"/>
    <x v="3"/>
    <n v="1"/>
    <n v="2"/>
    <x v="48"/>
    <n v="2"/>
    <m/>
  </r>
  <r>
    <x v="1"/>
    <x v="0"/>
    <x v="4"/>
    <n v="5"/>
    <x v="3"/>
    <n v="1"/>
    <n v="3"/>
    <x v="48"/>
    <n v="2"/>
    <m/>
  </r>
  <r>
    <x v="1"/>
    <x v="0"/>
    <x v="4"/>
    <n v="5"/>
    <x v="3"/>
    <n v="1"/>
    <n v="4"/>
    <x v="48"/>
    <n v="3"/>
    <m/>
  </r>
  <r>
    <x v="1"/>
    <x v="0"/>
    <x v="4"/>
    <n v="5"/>
    <x v="3"/>
    <n v="1"/>
    <n v="5"/>
    <x v="48"/>
    <n v="3"/>
    <m/>
  </r>
  <r>
    <x v="1"/>
    <x v="0"/>
    <x v="4"/>
    <n v="5"/>
    <x v="3"/>
    <n v="1"/>
    <n v="6"/>
    <x v="48"/>
    <n v="2"/>
    <m/>
  </r>
  <r>
    <x v="1"/>
    <x v="0"/>
    <x v="4"/>
    <n v="5"/>
    <x v="3"/>
    <n v="1"/>
    <n v="7"/>
    <x v="48"/>
    <n v="3"/>
    <m/>
  </r>
  <r>
    <x v="1"/>
    <x v="0"/>
    <x v="4"/>
    <n v="5"/>
    <x v="3"/>
    <n v="1"/>
    <n v="8"/>
    <x v="48"/>
    <n v="2"/>
    <m/>
  </r>
  <r>
    <x v="1"/>
    <x v="0"/>
    <x v="4"/>
    <n v="5"/>
    <x v="3"/>
    <n v="1"/>
    <n v="9"/>
    <x v="48"/>
    <n v="2"/>
    <m/>
  </r>
  <r>
    <x v="1"/>
    <x v="0"/>
    <x v="4"/>
    <n v="5"/>
    <x v="3"/>
    <n v="1"/>
    <n v="10"/>
    <x v="48"/>
    <n v="2"/>
    <m/>
  </r>
  <r>
    <x v="1"/>
    <x v="5"/>
    <x v="4"/>
    <n v="6"/>
    <x v="3"/>
    <n v="1"/>
    <n v="1"/>
    <x v="48"/>
    <n v="2"/>
    <m/>
  </r>
  <r>
    <x v="1"/>
    <x v="5"/>
    <x v="4"/>
    <n v="6"/>
    <x v="3"/>
    <n v="1"/>
    <n v="2"/>
    <x v="48"/>
    <n v="3"/>
    <m/>
  </r>
  <r>
    <x v="1"/>
    <x v="5"/>
    <x v="4"/>
    <n v="6"/>
    <x v="3"/>
    <n v="1"/>
    <n v="3"/>
    <x v="48"/>
    <n v="3"/>
    <m/>
  </r>
  <r>
    <x v="1"/>
    <x v="5"/>
    <x v="4"/>
    <n v="6"/>
    <x v="3"/>
    <n v="1"/>
    <n v="4"/>
    <x v="48"/>
    <n v="3"/>
    <m/>
  </r>
  <r>
    <x v="1"/>
    <x v="5"/>
    <x v="4"/>
    <n v="6"/>
    <x v="3"/>
    <n v="1"/>
    <n v="5"/>
    <x v="48"/>
    <n v="2"/>
    <m/>
  </r>
  <r>
    <x v="1"/>
    <x v="5"/>
    <x v="4"/>
    <n v="6"/>
    <x v="3"/>
    <n v="1"/>
    <n v="6"/>
    <x v="48"/>
    <n v="3"/>
    <m/>
  </r>
  <r>
    <x v="1"/>
    <x v="5"/>
    <x v="4"/>
    <n v="6"/>
    <x v="3"/>
    <n v="1"/>
    <n v="7"/>
    <x v="48"/>
    <n v="3"/>
    <m/>
  </r>
  <r>
    <x v="1"/>
    <x v="5"/>
    <x v="4"/>
    <n v="6"/>
    <x v="3"/>
    <n v="1"/>
    <n v="8"/>
    <x v="48"/>
    <n v="3"/>
    <m/>
  </r>
  <r>
    <x v="1"/>
    <x v="5"/>
    <x v="4"/>
    <n v="6"/>
    <x v="3"/>
    <n v="1"/>
    <n v="9"/>
    <x v="48"/>
    <n v="2"/>
    <m/>
  </r>
  <r>
    <x v="1"/>
    <x v="5"/>
    <x v="4"/>
    <n v="6"/>
    <x v="3"/>
    <n v="1"/>
    <n v="10"/>
    <x v="48"/>
    <n v="3"/>
    <m/>
  </r>
  <r>
    <x v="1"/>
    <x v="3"/>
    <x v="4"/>
    <n v="7"/>
    <x v="3"/>
    <n v="2"/>
    <n v="1"/>
    <x v="48"/>
    <n v="2"/>
    <m/>
  </r>
  <r>
    <x v="1"/>
    <x v="3"/>
    <x v="4"/>
    <n v="7"/>
    <x v="3"/>
    <n v="2"/>
    <n v="2"/>
    <x v="48"/>
    <n v="2"/>
    <m/>
  </r>
  <r>
    <x v="1"/>
    <x v="3"/>
    <x v="4"/>
    <n v="7"/>
    <x v="3"/>
    <n v="2"/>
    <n v="3"/>
    <x v="48"/>
    <n v="2"/>
    <m/>
  </r>
  <r>
    <x v="1"/>
    <x v="3"/>
    <x v="4"/>
    <n v="7"/>
    <x v="3"/>
    <n v="2"/>
    <n v="4"/>
    <x v="48"/>
    <n v="2"/>
    <m/>
  </r>
  <r>
    <x v="1"/>
    <x v="3"/>
    <x v="4"/>
    <n v="7"/>
    <x v="3"/>
    <n v="2"/>
    <n v="5"/>
    <x v="48"/>
    <n v="2"/>
    <m/>
  </r>
  <r>
    <x v="1"/>
    <x v="3"/>
    <x v="4"/>
    <n v="7"/>
    <x v="3"/>
    <n v="2"/>
    <n v="6"/>
    <x v="48"/>
    <n v="2"/>
    <m/>
  </r>
  <r>
    <x v="1"/>
    <x v="3"/>
    <x v="4"/>
    <n v="7"/>
    <x v="3"/>
    <n v="2"/>
    <n v="7"/>
    <x v="48"/>
    <n v="2"/>
    <m/>
  </r>
  <r>
    <x v="1"/>
    <x v="3"/>
    <x v="4"/>
    <n v="7"/>
    <x v="3"/>
    <n v="2"/>
    <n v="8"/>
    <x v="48"/>
    <n v="2"/>
    <m/>
  </r>
  <r>
    <x v="1"/>
    <x v="3"/>
    <x v="4"/>
    <n v="7"/>
    <x v="3"/>
    <n v="2"/>
    <n v="9"/>
    <x v="48"/>
    <n v="2"/>
    <m/>
  </r>
  <r>
    <x v="1"/>
    <x v="3"/>
    <x v="4"/>
    <n v="7"/>
    <x v="3"/>
    <n v="2"/>
    <n v="10"/>
    <x v="48"/>
    <n v="2"/>
    <m/>
  </r>
  <r>
    <x v="1"/>
    <x v="1"/>
    <x v="4"/>
    <n v="8"/>
    <x v="3"/>
    <n v="2"/>
    <n v="1"/>
    <x v="48"/>
    <n v="2"/>
    <m/>
  </r>
  <r>
    <x v="1"/>
    <x v="1"/>
    <x v="4"/>
    <n v="8"/>
    <x v="3"/>
    <n v="2"/>
    <n v="2"/>
    <x v="48"/>
    <n v="2"/>
    <m/>
  </r>
  <r>
    <x v="1"/>
    <x v="1"/>
    <x v="4"/>
    <n v="8"/>
    <x v="3"/>
    <n v="2"/>
    <n v="3"/>
    <x v="48"/>
    <n v="3"/>
    <m/>
  </r>
  <r>
    <x v="1"/>
    <x v="1"/>
    <x v="4"/>
    <n v="8"/>
    <x v="3"/>
    <n v="2"/>
    <n v="4"/>
    <x v="48"/>
    <n v="3"/>
    <m/>
  </r>
  <r>
    <x v="1"/>
    <x v="1"/>
    <x v="4"/>
    <n v="8"/>
    <x v="3"/>
    <n v="2"/>
    <n v="5"/>
    <x v="48"/>
    <n v="3"/>
    <m/>
  </r>
  <r>
    <x v="1"/>
    <x v="1"/>
    <x v="4"/>
    <n v="8"/>
    <x v="3"/>
    <n v="2"/>
    <n v="6"/>
    <x v="48"/>
    <n v="2"/>
    <m/>
  </r>
  <r>
    <x v="1"/>
    <x v="1"/>
    <x v="4"/>
    <n v="8"/>
    <x v="3"/>
    <n v="2"/>
    <n v="7"/>
    <x v="48"/>
    <n v="2"/>
    <m/>
  </r>
  <r>
    <x v="1"/>
    <x v="1"/>
    <x v="4"/>
    <n v="8"/>
    <x v="3"/>
    <n v="2"/>
    <n v="8"/>
    <x v="48"/>
    <n v="3"/>
    <m/>
  </r>
  <r>
    <x v="1"/>
    <x v="1"/>
    <x v="4"/>
    <n v="8"/>
    <x v="3"/>
    <n v="2"/>
    <n v="9"/>
    <x v="48"/>
    <n v="3"/>
    <m/>
  </r>
  <r>
    <x v="1"/>
    <x v="1"/>
    <x v="4"/>
    <n v="8"/>
    <x v="3"/>
    <n v="2"/>
    <n v="10"/>
    <x v="48"/>
    <n v="3"/>
    <m/>
  </r>
  <r>
    <x v="1"/>
    <x v="0"/>
    <x v="4"/>
    <n v="9"/>
    <x v="3"/>
    <n v="2"/>
    <n v="1"/>
    <x v="48"/>
    <n v="2"/>
    <m/>
  </r>
  <r>
    <x v="1"/>
    <x v="0"/>
    <x v="4"/>
    <n v="9"/>
    <x v="3"/>
    <n v="2"/>
    <n v="2"/>
    <x v="48"/>
    <n v="2"/>
    <m/>
  </r>
  <r>
    <x v="1"/>
    <x v="0"/>
    <x v="4"/>
    <n v="9"/>
    <x v="3"/>
    <n v="2"/>
    <n v="3"/>
    <x v="48"/>
    <n v="2"/>
    <m/>
  </r>
  <r>
    <x v="1"/>
    <x v="0"/>
    <x v="4"/>
    <n v="9"/>
    <x v="3"/>
    <n v="2"/>
    <n v="4"/>
    <x v="48"/>
    <n v="2"/>
    <m/>
  </r>
  <r>
    <x v="1"/>
    <x v="0"/>
    <x v="4"/>
    <n v="9"/>
    <x v="3"/>
    <n v="2"/>
    <n v="5"/>
    <x v="48"/>
    <n v="2"/>
    <m/>
  </r>
  <r>
    <x v="1"/>
    <x v="0"/>
    <x v="4"/>
    <n v="9"/>
    <x v="3"/>
    <n v="2"/>
    <n v="6"/>
    <x v="48"/>
    <n v="2"/>
    <m/>
  </r>
  <r>
    <x v="1"/>
    <x v="0"/>
    <x v="4"/>
    <n v="9"/>
    <x v="3"/>
    <n v="2"/>
    <n v="7"/>
    <x v="48"/>
    <n v="2"/>
    <m/>
  </r>
  <r>
    <x v="1"/>
    <x v="0"/>
    <x v="4"/>
    <n v="9"/>
    <x v="3"/>
    <n v="2"/>
    <n v="8"/>
    <x v="48"/>
    <n v="2"/>
    <m/>
  </r>
  <r>
    <x v="1"/>
    <x v="0"/>
    <x v="4"/>
    <n v="9"/>
    <x v="3"/>
    <n v="2"/>
    <n v="9"/>
    <x v="48"/>
    <n v="2"/>
    <m/>
  </r>
  <r>
    <x v="1"/>
    <x v="0"/>
    <x v="4"/>
    <n v="9"/>
    <x v="3"/>
    <n v="2"/>
    <n v="10"/>
    <x v="48"/>
    <n v="3"/>
    <m/>
  </r>
  <r>
    <x v="1"/>
    <x v="2"/>
    <x v="4"/>
    <n v="10"/>
    <x v="3"/>
    <n v="2"/>
    <n v="1"/>
    <x v="48"/>
    <n v="3"/>
    <m/>
  </r>
  <r>
    <x v="1"/>
    <x v="2"/>
    <x v="4"/>
    <n v="10"/>
    <x v="3"/>
    <n v="2"/>
    <n v="2"/>
    <x v="48"/>
    <n v="3"/>
    <m/>
  </r>
  <r>
    <x v="1"/>
    <x v="2"/>
    <x v="4"/>
    <n v="10"/>
    <x v="3"/>
    <n v="2"/>
    <n v="3"/>
    <x v="48"/>
    <n v="3"/>
    <m/>
  </r>
  <r>
    <x v="1"/>
    <x v="2"/>
    <x v="4"/>
    <n v="10"/>
    <x v="3"/>
    <n v="2"/>
    <n v="4"/>
    <x v="48"/>
    <n v="2"/>
    <m/>
  </r>
  <r>
    <x v="1"/>
    <x v="2"/>
    <x v="4"/>
    <n v="10"/>
    <x v="3"/>
    <n v="2"/>
    <n v="5"/>
    <x v="48"/>
    <n v="3"/>
    <m/>
  </r>
  <r>
    <x v="1"/>
    <x v="2"/>
    <x v="4"/>
    <n v="10"/>
    <x v="3"/>
    <n v="2"/>
    <n v="6"/>
    <x v="48"/>
    <n v="2"/>
    <m/>
  </r>
  <r>
    <x v="1"/>
    <x v="2"/>
    <x v="4"/>
    <n v="10"/>
    <x v="3"/>
    <n v="2"/>
    <n v="7"/>
    <x v="48"/>
    <n v="3"/>
    <m/>
  </r>
  <r>
    <x v="1"/>
    <x v="2"/>
    <x v="4"/>
    <n v="10"/>
    <x v="3"/>
    <n v="2"/>
    <n v="8"/>
    <x v="48"/>
    <n v="3"/>
    <m/>
  </r>
  <r>
    <x v="1"/>
    <x v="2"/>
    <x v="4"/>
    <n v="10"/>
    <x v="3"/>
    <n v="2"/>
    <n v="9"/>
    <x v="48"/>
    <n v="2"/>
    <m/>
  </r>
  <r>
    <x v="1"/>
    <x v="2"/>
    <x v="4"/>
    <n v="10"/>
    <x v="3"/>
    <n v="2"/>
    <n v="10"/>
    <x v="48"/>
    <n v="2"/>
    <m/>
  </r>
  <r>
    <x v="1"/>
    <x v="5"/>
    <x v="4"/>
    <n v="11"/>
    <x v="3"/>
    <n v="2"/>
    <n v="1"/>
    <x v="48"/>
    <n v="3"/>
    <m/>
  </r>
  <r>
    <x v="1"/>
    <x v="5"/>
    <x v="4"/>
    <n v="11"/>
    <x v="3"/>
    <n v="2"/>
    <n v="2"/>
    <x v="48"/>
    <n v="3"/>
    <m/>
  </r>
  <r>
    <x v="1"/>
    <x v="5"/>
    <x v="4"/>
    <n v="11"/>
    <x v="3"/>
    <n v="2"/>
    <n v="3"/>
    <x v="48"/>
    <n v="3"/>
    <m/>
  </r>
  <r>
    <x v="1"/>
    <x v="5"/>
    <x v="4"/>
    <n v="11"/>
    <x v="3"/>
    <n v="2"/>
    <n v="4"/>
    <x v="48"/>
    <n v="3"/>
    <m/>
  </r>
  <r>
    <x v="1"/>
    <x v="5"/>
    <x v="4"/>
    <n v="11"/>
    <x v="3"/>
    <n v="2"/>
    <n v="5"/>
    <x v="48"/>
    <n v="3"/>
    <m/>
  </r>
  <r>
    <x v="1"/>
    <x v="5"/>
    <x v="4"/>
    <n v="11"/>
    <x v="3"/>
    <n v="2"/>
    <n v="6"/>
    <x v="48"/>
    <n v="3"/>
    <m/>
  </r>
  <r>
    <x v="1"/>
    <x v="5"/>
    <x v="4"/>
    <n v="11"/>
    <x v="3"/>
    <n v="2"/>
    <n v="7"/>
    <x v="48"/>
    <n v="3"/>
    <m/>
  </r>
  <r>
    <x v="1"/>
    <x v="5"/>
    <x v="4"/>
    <n v="11"/>
    <x v="3"/>
    <n v="2"/>
    <n v="8"/>
    <x v="48"/>
    <n v="3"/>
    <m/>
  </r>
  <r>
    <x v="1"/>
    <x v="5"/>
    <x v="4"/>
    <n v="11"/>
    <x v="3"/>
    <n v="2"/>
    <n v="9"/>
    <x v="48"/>
    <n v="3"/>
    <m/>
  </r>
  <r>
    <x v="1"/>
    <x v="5"/>
    <x v="4"/>
    <n v="11"/>
    <x v="3"/>
    <n v="2"/>
    <n v="10"/>
    <x v="48"/>
    <n v="3"/>
    <m/>
  </r>
  <r>
    <x v="1"/>
    <x v="4"/>
    <x v="4"/>
    <n v="12"/>
    <x v="3"/>
    <n v="2"/>
    <n v="1"/>
    <x v="48"/>
    <n v="3"/>
    <m/>
  </r>
  <r>
    <x v="1"/>
    <x v="4"/>
    <x v="4"/>
    <n v="12"/>
    <x v="3"/>
    <n v="2"/>
    <n v="2"/>
    <x v="48"/>
    <n v="3"/>
    <m/>
  </r>
  <r>
    <x v="1"/>
    <x v="4"/>
    <x v="4"/>
    <n v="12"/>
    <x v="3"/>
    <n v="2"/>
    <n v="3"/>
    <x v="48"/>
    <n v="3"/>
    <m/>
  </r>
  <r>
    <x v="1"/>
    <x v="4"/>
    <x v="4"/>
    <n v="12"/>
    <x v="3"/>
    <n v="2"/>
    <n v="4"/>
    <x v="48"/>
    <n v="3"/>
    <m/>
  </r>
  <r>
    <x v="1"/>
    <x v="4"/>
    <x v="4"/>
    <n v="12"/>
    <x v="3"/>
    <n v="2"/>
    <n v="5"/>
    <x v="48"/>
    <n v="3"/>
    <m/>
  </r>
  <r>
    <x v="1"/>
    <x v="4"/>
    <x v="4"/>
    <n v="12"/>
    <x v="3"/>
    <n v="2"/>
    <n v="6"/>
    <x v="48"/>
    <n v="3"/>
    <m/>
  </r>
  <r>
    <x v="1"/>
    <x v="4"/>
    <x v="4"/>
    <n v="12"/>
    <x v="3"/>
    <n v="2"/>
    <n v="7"/>
    <x v="48"/>
    <n v="2"/>
    <m/>
  </r>
  <r>
    <x v="1"/>
    <x v="4"/>
    <x v="4"/>
    <n v="12"/>
    <x v="3"/>
    <n v="2"/>
    <n v="8"/>
    <x v="48"/>
    <n v="3"/>
    <m/>
  </r>
  <r>
    <x v="1"/>
    <x v="4"/>
    <x v="4"/>
    <n v="12"/>
    <x v="3"/>
    <n v="2"/>
    <n v="9"/>
    <x v="48"/>
    <n v="2"/>
    <m/>
  </r>
  <r>
    <x v="1"/>
    <x v="4"/>
    <x v="4"/>
    <n v="12"/>
    <x v="3"/>
    <n v="2"/>
    <n v="10"/>
    <x v="48"/>
    <n v="3"/>
    <m/>
  </r>
  <r>
    <x v="1"/>
    <x v="3"/>
    <x v="4"/>
    <n v="13"/>
    <x v="3"/>
    <n v="3"/>
    <n v="1"/>
    <x v="48"/>
    <n v="2"/>
    <m/>
  </r>
  <r>
    <x v="1"/>
    <x v="3"/>
    <x v="4"/>
    <n v="13"/>
    <x v="3"/>
    <n v="3"/>
    <n v="2"/>
    <x v="48"/>
    <n v="2"/>
    <m/>
  </r>
  <r>
    <x v="1"/>
    <x v="3"/>
    <x v="4"/>
    <n v="13"/>
    <x v="3"/>
    <n v="3"/>
    <n v="3"/>
    <x v="48"/>
    <n v="3"/>
    <m/>
  </r>
  <r>
    <x v="1"/>
    <x v="3"/>
    <x v="4"/>
    <n v="13"/>
    <x v="3"/>
    <n v="3"/>
    <n v="4"/>
    <x v="48"/>
    <n v="3"/>
    <m/>
  </r>
  <r>
    <x v="1"/>
    <x v="3"/>
    <x v="4"/>
    <n v="13"/>
    <x v="3"/>
    <n v="3"/>
    <n v="5"/>
    <x v="48"/>
    <n v="2"/>
    <m/>
  </r>
  <r>
    <x v="1"/>
    <x v="3"/>
    <x v="4"/>
    <n v="13"/>
    <x v="3"/>
    <n v="3"/>
    <n v="6"/>
    <x v="48"/>
    <n v="2"/>
    <m/>
  </r>
  <r>
    <x v="1"/>
    <x v="3"/>
    <x v="4"/>
    <n v="13"/>
    <x v="3"/>
    <n v="3"/>
    <n v="7"/>
    <x v="48"/>
    <n v="2"/>
    <m/>
  </r>
  <r>
    <x v="1"/>
    <x v="3"/>
    <x v="4"/>
    <n v="13"/>
    <x v="3"/>
    <n v="3"/>
    <n v="8"/>
    <x v="48"/>
    <n v="2"/>
    <m/>
  </r>
  <r>
    <x v="1"/>
    <x v="3"/>
    <x v="4"/>
    <n v="13"/>
    <x v="3"/>
    <n v="3"/>
    <n v="9"/>
    <x v="48"/>
    <n v="2"/>
    <m/>
  </r>
  <r>
    <x v="1"/>
    <x v="3"/>
    <x v="4"/>
    <n v="13"/>
    <x v="3"/>
    <n v="3"/>
    <n v="10"/>
    <x v="48"/>
    <n v="2"/>
    <m/>
  </r>
  <r>
    <x v="1"/>
    <x v="0"/>
    <x v="4"/>
    <n v="14"/>
    <x v="3"/>
    <n v="3"/>
    <n v="1"/>
    <x v="48"/>
    <n v="2"/>
    <m/>
  </r>
  <r>
    <x v="1"/>
    <x v="0"/>
    <x v="4"/>
    <n v="14"/>
    <x v="3"/>
    <n v="3"/>
    <n v="2"/>
    <x v="48"/>
    <n v="3"/>
    <m/>
  </r>
  <r>
    <x v="1"/>
    <x v="0"/>
    <x v="4"/>
    <n v="14"/>
    <x v="3"/>
    <n v="3"/>
    <n v="3"/>
    <x v="48"/>
    <n v="3"/>
    <m/>
  </r>
  <r>
    <x v="1"/>
    <x v="0"/>
    <x v="4"/>
    <n v="14"/>
    <x v="3"/>
    <n v="3"/>
    <n v="4"/>
    <x v="48"/>
    <n v="2"/>
    <m/>
  </r>
  <r>
    <x v="1"/>
    <x v="0"/>
    <x v="4"/>
    <n v="14"/>
    <x v="3"/>
    <n v="3"/>
    <n v="5"/>
    <x v="48"/>
    <n v="2"/>
    <m/>
  </r>
  <r>
    <x v="1"/>
    <x v="0"/>
    <x v="4"/>
    <n v="14"/>
    <x v="3"/>
    <n v="3"/>
    <n v="6"/>
    <x v="48"/>
    <n v="2"/>
    <m/>
  </r>
  <r>
    <x v="1"/>
    <x v="0"/>
    <x v="4"/>
    <n v="14"/>
    <x v="3"/>
    <n v="3"/>
    <n v="7"/>
    <x v="48"/>
    <n v="2"/>
    <m/>
  </r>
  <r>
    <x v="1"/>
    <x v="0"/>
    <x v="4"/>
    <n v="14"/>
    <x v="3"/>
    <n v="3"/>
    <n v="8"/>
    <x v="48"/>
    <n v="2"/>
    <m/>
  </r>
  <r>
    <x v="1"/>
    <x v="0"/>
    <x v="4"/>
    <n v="14"/>
    <x v="3"/>
    <n v="3"/>
    <n v="9"/>
    <x v="48"/>
    <n v="2"/>
    <m/>
  </r>
  <r>
    <x v="1"/>
    <x v="0"/>
    <x v="4"/>
    <n v="14"/>
    <x v="3"/>
    <n v="3"/>
    <n v="10"/>
    <x v="48"/>
    <n v="2"/>
    <m/>
  </r>
  <r>
    <x v="1"/>
    <x v="1"/>
    <x v="4"/>
    <n v="15"/>
    <x v="3"/>
    <n v="3"/>
    <n v="1"/>
    <x v="48"/>
    <n v="3"/>
    <m/>
  </r>
  <r>
    <x v="1"/>
    <x v="1"/>
    <x v="4"/>
    <n v="15"/>
    <x v="3"/>
    <n v="3"/>
    <n v="2"/>
    <x v="48"/>
    <n v="2"/>
    <m/>
  </r>
  <r>
    <x v="1"/>
    <x v="1"/>
    <x v="4"/>
    <n v="15"/>
    <x v="3"/>
    <n v="3"/>
    <n v="3"/>
    <x v="48"/>
    <n v="3"/>
    <m/>
  </r>
  <r>
    <x v="1"/>
    <x v="1"/>
    <x v="4"/>
    <n v="15"/>
    <x v="3"/>
    <n v="3"/>
    <n v="4"/>
    <x v="48"/>
    <n v="3"/>
    <m/>
  </r>
  <r>
    <x v="1"/>
    <x v="1"/>
    <x v="4"/>
    <n v="15"/>
    <x v="3"/>
    <n v="3"/>
    <n v="5"/>
    <x v="48"/>
    <n v="3"/>
    <m/>
  </r>
  <r>
    <x v="1"/>
    <x v="1"/>
    <x v="4"/>
    <n v="15"/>
    <x v="3"/>
    <n v="3"/>
    <n v="6"/>
    <x v="48"/>
    <n v="3"/>
    <m/>
  </r>
  <r>
    <x v="1"/>
    <x v="1"/>
    <x v="4"/>
    <n v="15"/>
    <x v="3"/>
    <n v="3"/>
    <n v="7"/>
    <x v="48"/>
    <n v="2"/>
    <m/>
  </r>
  <r>
    <x v="1"/>
    <x v="1"/>
    <x v="4"/>
    <n v="15"/>
    <x v="3"/>
    <n v="3"/>
    <n v="8"/>
    <x v="48"/>
    <n v="3"/>
    <m/>
  </r>
  <r>
    <x v="1"/>
    <x v="1"/>
    <x v="4"/>
    <n v="15"/>
    <x v="3"/>
    <n v="3"/>
    <n v="9"/>
    <x v="48"/>
    <n v="3"/>
    <m/>
  </r>
  <r>
    <x v="1"/>
    <x v="1"/>
    <x v="4"/>
    <n v="15"/>
    <x v="3"/>
    <n v="3"/>
    <n v="10"/>
    <x v="48"/>
    <n v="2"/>
    <m/>
  </r>
  <r>
    <x v="1"/>
    <x v="5"/>
    <x v="4"/>
    <n v="16"/>
    <x v="3"/>
    <n v="3"/>
    <n v="1"/>
    <x v="48"/>
    <n v="3"/>
    <m/>
  </r>
  <r>
    <x v="1"/>
    <x v="5"/>
    <x v="4"/>
    <n v="16"/>
    <x v="3"/>
    <n v="3"/>
    <n v="2"/>
    <x v="48"/>
    <n v="3"/>
    <m/>
  </r>
  <r>
    <x v="1"/>
    <x v="5"/>
    <x v="4"/>
    <n v="16"/>
    <x v="3"/>
    <n v="3"/>
    <n v="3"/>
    <x v="48"/>
    <n v="3"/>
    <m/>
  </r>
  <r>
    <x v="1"/>
    <x v="5"/>
    <x v="4"/>
    <n v="16"/>
    <x v="3"/>
    <n v="3"/>
    <n v="4"/>
    <x v="48"/>
    <n v="3"/>
    <m/>
  </r>
  <r>
    <x v="1"/>
    <x v="5"/>
    <x v="4"/>
    <n v="16"/>
    <x v="3"/>
    <n v="3"/>
    <n v="5"/>
    <x v="48"/>
    <n v="3"/>
    <m/>
  </r>
  <r>
    <x v="1"/>
    <x v="5"/>
    <x v="4"/>
    <n v="16"/>
    <x v="3"/>
    <n v="3"/>
    <n v="6"/>
    <x v="48"/>
    <n v="3"/>
    <m/>
  </r>
  <r>
    <x v="1"/>
    <x v="5"/>
    <x v="4"/>
    <n v="16"/>
    <x v="3"/>
    <n v="3"/>
    <n v="7"/>
    <x v="48"/>
    <n v="2"/>
    <m/>
  </r>
  <r>
    <x v="1"/>
    <x v="5"/>
    <x v="4"/>
    <n v="16"/>
    <x v="3"/>
    <n v="3"/>
    <n v="8"/>
    <x v="48"/>
    <n v="2"/>
    <m/>
  </r>
  <r>
    <x v="1"/>
    <x v="5"/>
    <x v="4"/>
    <n v="16"/>
    <x v="3"/>
    <n v="3"/>
    <n v="9"/>
    <x v="48"/>
    <n v="3"/>
    <m/>
  </r>
  <r>
    <x v="1"/>
    <x v="5"/>
    <x v="4"/>
    <n v="16"/>
    <x v="3"/>
    <n v="3"/>
    <n v="10"/>
    <x v="48"/>
    <n v="2"/>
    <m/>
  </r>
  <r>
    <x v="1"/>
    <x v="2"/>
    <x v="4"/>
    <n v="17"/>
    <x v="3"/>
    <n v="3"/>
    <n v="1"/>
    <x v="48"/>
    <n v="3"/>
    <m/>
  </r>
  <r>
    <x v="1"/>
    <x v="2"/>
    <x v="4"/>
    <n v="17"/>
    <x v="3"/>
    <n v="3"/>
    <n v="2"/>
    <x v="48"/>
    <n v="3"/>
    <m/>
  </r>
  <r>
    <x v="1"/>
    <x v="2"/>
    <x v="4"/>
    <n v="17"/>
    <x v="3"/>
    <n v="3"/>
    <n v="3"/>
    <x v="48"/>
    <n v="2"/>
    <m/>
  </r>
  <r>
    <x v="1"/>
    <x v="2"/>
    <x v="4"/>
    <n v="17"/>
    <x v="3"/>
    <n v="3"/>
    <n v="4"/>
    <x v="48"/>
    <n v="2"/>
    <m/>
  </r>
  <r>
    <x v="1"/>
    <x v="2"/>
    <x v="4"/>
    <n v="17"/>
    <x v="3"/>
    <n v="3"/>
    <n v="5"/>
    <x v="48"/>
    <n v="2"/>
    <m/>
  </r>
  <r>
    <x v="1"/>
    <x v="2"/>
    <x v="4"/>
    <n v="17"/>
    <x v="3"/>
    <n v="3"/>
    <n v="6"/>
    <x v="48"/>
    <n v="2"/>
    <m/>
  </r>
  <r>
    <x v="1"/>
    <x v="2"/>
    <x v="4"/>
    <n v="17"/>
    <x v="3"/>
    <n v="3"/>
    <n v="7"/>
    <x v="48"/>
    <n v="2"/>
    <m/>
  </r>
  <r>
    <x v="1"/>
    <x v="2"/>
    <x v="4"/>
    <n v="17"/>
    <x v="3"/>
    <n v="3"/>
    <n v="8"/>
    <x v="48"/>
    <n v="2"/>
    <m/>
  </r>
  <r>
    <x v="1"/>
    <x v="2"/>
    <x v="4"/>
    <n v="17"/>
    <x v="3"/>
    <n v="3"/>
    <n v="9"/>
    <x v="48"/>
    <n v="2"/>
    <m/>
  </r>
  <r>
    <x v="1"/>
    <x v="2"/>
    <x v="4"/>
    <n v="17"/>
    <x v="3"/>
    <n v="3"/>
    <n v="10"/>
    <x v="48"/>
    <n v="2"/>
    <m/>
  </r>
  <r>
    <x v="1"/>
    <x v="4"/>
    <x v="4"/>
    <n v="18"/>
    <x v="3"/>
    <n v="3"/>
    <n v="1"/>
    <x v="48"/>
    <n v="2"/>
    <m/>
  </r>
  <r>
    <x v="1"/>
    <x v="4"/>
    <x v="4"/>
    <n v="18"/>
    <x v="3"/>
    <n v="3"/>
    <n v="2"/>
    <x v="48"/>
    <n v="2"/>
    <m/>
  </r>
  <r>
    <x v="1"/>
    <x v="4"/>
    <x v="4"/>
    <n v="18"/>
    <x v="3"/>
    <n v="3"/>
    <n v="3"/>
    <x v="48"/>
    <n v="3"/>
    <m/>
  </r>
  <r>
    <x v="1"/>
    <x v="4"/>
    <x v="4"/>
    <n v="18"/>
    <x v="3"/>
    <n v="3"/>
    <n v="4"/>
    <x v="48"/>
    <n v="3"/>
    <m/>
  </r>
  <r>
    <x v="1"/>
    <x v="4"/>
    <x v="4"/>
    <n v="18"/>
    <x v="3"/>
    <n v="3"/>
    <n v="5"/>
    <x v="48"/>
    <n v="3"/>
    <m/>
  </r>
  <r>
    <x v="1"/>
    <x v="4"/>
    <x v="4"/>
    <n v="18"/>
    <x v="3"/>
    <n v="3"/>
    <n v="6"/>
    <x v="48"/>
    <n v="3"/>
    <m/>
  </r>
  <r>
    <x v="1"/>
    <x v="4"/>
    <x v="4"/>
    <n v="18"/>
    <x v="3"/>
    <n v="3"/>
    <n v="7"/>
    <x v="48"/>
    <n v="3"/>
    <m/>
  </r>
  <r>
    <x v="1"/>
    <x v="4"/>
    <x v="4"/>
    <n v="18"/>
    <x v="3"/>
    <n v="3"/>
    <n v="8"/>
    <x v="48"/>
    <n v="3"/>
    <m/>
  </r>
  <r>
    <x v="1"/>
    <x v="4"/>
    <x v="4"/>
    <n v="18"/>
    <x v="3"/>
    <n v="3"/>
    <n v="9"/>
    <x v="48"/>
    <n v="3"/>
    <m/>
  </r>
  <r>
    <x v="1"/>
    <x v="4"/>
    <x v="4"/>
    <n v="18"/>
    <x v="3"/>
    <n v="3"/>
    <n v="10"/>
    <x v="48"/>
    <n v="3"/>
    <m/>
  </r>
  <r>
    <x v="1"/>
    <x v="1"/>
    <x v="4"/>
    <n v="1"/>
    <x v="3"/>
    <n v="1"/>
    <n v="1"/>
    <x v="49"/>
    <n v="4"/>
    <m/>
  </r>
  <r>
    <x v="1"/>
    <x v="1"/>
    <x v="4"/>
    <n v="1"/>
    <x v="3"/>
    <n v="1"/>
    <n v="2"/>
    <x v="49"/>
    <n v="4"/>
    <m/>
  </r>
  <r>
    <x v="1"/>
    <x v="1"/>
    <x v="4"/>
    <n v="1"/>
    <x v="3"/>
    <n v="1"/>
    <n v="3"/>
    <x v="49"/>
    <n v="3"/>
    <m/>
  </r>
  <r>
    <x v="1"/>
    <x v="1"/>
    <x v="4"/>
    <n v="1"/>
    <x v="3"/>
    <n v="1"/>
    <n v="4"/>
    <x v="49"/>
    <n v="3"/>
    <m/>
  </r>
  <r>
    <x v="1"/>
    <x v="1"/>
    <x v="4"/>
    <n v="1"/>
    <x v="3"/>
    <n v="1"/>
    <n v="5"/>
    <x v="49"/>
    <n v="3"/>
    <m/>
  </r>
  <r>
    <x v="1"/>
    <x v="1"/>
    <x v="4"/>
    <n v="1"/>
    <x v="3"/>
    <n v="1"/>
    <n v="6"/>
    <x v="49"/>
    <n v="4"/>
    <m/>
  </r>
  <r>
    <x v="1"/>
    <x v="1"/>
    <x v="4"/>
    <n v="1"/>
    <x v="3"/>
    <n v="1"/>
    <n v="7"/>
    <x v="49"/>
    <n v="3"/>
    <m/>
  </r>
  <r>
    <x v="1"/>
    <x v="1"/>
    <x v="4"/>
    <n v="1"/>
    <x v="3"/>
    <n v="1"/>
    <n v="8"/>
    <x v="49"/>
    <n v="3"/>
    <m/>
  </r>
  <r>
    <x v="1"/>
    <x v="1"/>
    <x v="4"/>
    <n v="1"/>
    <x v="3"/>
    <n v="1"/>
    <n v="9"/>
    <x v="49"/>
    <n v="3"/>
    <m/>
  </r>
  <r>
    <x v="1"/>
    <x v="1"/>
    <x v="4"/>
    <n v="1"/>
    <x v="3"/>
    <n v="1"/>
    <n v="10"/>
    <x v="49"/>
    <n v="4"/>
    <m/>
  </r>
  <r>
    <x v="1"/>
    <x v="2"/>
    <x v="4"/>
    <n v="2"/>
    <x v="3"/>
    <n v="1"/>
    <n v="1"/>
    <x v="49"/>
    <n v="4"/>
    <m/>
  </r>
  <r>
    <x v="1"/>
    <x v="2"/>
    <x v="4"/>
    <n v="2"/>
    <x v="3"/>
    <n v="1"/>
    <n v="2"/>
    <x v="49"/>
    <n v="3"/>
    <m/>
  </r>
  <r>
    <x v="1"/>
    <x v="2"/>
    <x v="4"/>
    <n v="2"/>
    <x v="3"/>
    <n v="1"/>
    <n v="3"/>
    <x v="49"/>
    <n v="3"/>
    <m/>
  </r>
  <r>
    <x v="1"/>
    <x v="2"/>
    <x v="4"/>
    <n v="2"/>
    <x v="3"/>
    <n v="1"/>
    <n v="4"/>
    <x v="49"/>
    <n v="3"/>
    <m/>
  </r>
  <r>
    <x v="1"/>
    <x v="2"/>
    <x v="4"/>
    <n v="2"/>
    <x v="3"/>
    <n v="1"/>
    <n v="5"/>
    <x v="49"/>
    <n v="3"/>
    <m/>
  </r>
  <r>
    <x v="1"/>
    <x v="2"/>
    <x v="4"/>
    <n v="2"/>
    <x v="3"/>
    <n v="1"/>
    <n v="6"/>
    <x v="49"/>
    <n v="4"/>
    <m/>
  </r>
  <r>
    <x v="1"/>
    <x v="2"/>
    <x v="4"/>
    <n v="2"/>
    <x v="3"/>
    <n v="1"/>
    <n v="7"/>
    <x v="49"/>
    <n v="3"/>
    <m/>
  </r>
  <r>
    <x v="1"/>
    <x v="2"/>
    <x v="4"/>
    <n v="2"/>
    <x v="3"/>
    <n v="1"/>
    <n v="8"/>
    <x v="49"/>
    <n v="4"/>
    <m/>
  </r>
  <r>
    <x v="1"/>
    <x v="2"/>
    <x v="4"/>
    <n v="2"/>
    <x v="3"/>
    <n v="1"/>
    <n v="9"/>
    <x v="49"/>
    <n v="3"/>
    <m/>
  </r>
  <r>
    <x v="1"/>
    <x v="2"/>
    <x v="4"/>
    <n v="2"/>
    <x v="3"/>
    <n v="1"/>
    <n v="10"/>
    <x v="49"/>
    <n v="3"/>
    <m/>
  </r>
  <r>
    <x v="1"/>
    <x v="3"/>
    <x v="4"/>
    <n v="3"/>
    <x v="3"/>
    <n v="1"/>
    <n v="1"/>
    <x v="49"/>
    <n v="3"/>
    <m/>
  </r>
  <r>
    <x v="1"/>
    <x v="3"/>
    <x v="4"/>
    <n v="3"/>
    <x v="3"/>
    <n v="1"/>
    <n v="2"/>
    <x v="49"/>
    <n v="3"/>
    <m/>
  </r>
  <r>
    <x v="1"/>
    <x v="3"/>
    <x v="4"/>
    <n v="3"/>
    <x v="3"/>
    <n v="1"/>
    <n v="3"/>
    <x v="49"/>
    <n v="3"/>
    <m/>
  </r>
  <r>
    <x v="1"/>
    <x v="3"/>
    <x v="4"/>
    <n v="3"/>
    <x v="3"/>
    <n v="1"/>
    <n v="4"/>
    <x v="49"/>
    <n v="4"/>
    <m/>
  </r>
  <r>
    <x v="1"/>
    <x v="3"/>
    <x v="4"/>
    <n v="3"/>
    <x v="3"/>
    <n v="1"/>
    <n v="5"/>
    <x v="49"/>
    <n v="3"/>
    <m/>
  </r>
  <r>
    <x v="1"/>
    <x v="3"/>
    <x v="4"/>
    <n v="3"/>
    <x v="3"/>
    <n v="1"/>
    <n v="6"/>
    <x v="49"/>
    <n v="3"/>
    <m/>
  </r>
  <r>
    <x v="1"/>
    <x v="3"/>
    <x v="4"/>
    <n v="3"/>
    <x v="3"/>
    <n v="1"/>
    <n v="7"/>
    <x v="49"/>
    <n v="3"/>
    <m/>
  </r>
  <r>
    <x v="1"/>
    <x v="3"/>
    <x v="4"/>
    <n v="3"/>
    <x v="3"/>
    <n v="1"/>
    <n v="8"/>
    <x v="49"/>
    <n v="4"/>
    <m/>
  </r>
  <r>
    <x v="1"/>
    <x v="3"/>
    <x v="4"/>
    <n v="3"/>
    <x v="3"/>
    <n v="1"/>
    <n v="9"/>
    <x v="49"/>
    <n v="3"/>
    <m/>
  </r>
  <r>
    <x v="1"/>
    <x v="3"/>
    <x v="4"/>
    <n v="3"/>
    <x v="3"/>
    <n v="1"/>
    <n v="10"/>
    <x v="49"/>
    <n v="3"/>
    <m/>
  </r>
  <r>
    <x v="1"/>
    <x v="4"/>
    <x v="4"/>
    <n v="4"/>
    <x v="3"/>
    <n v="1"/>
    <n v="1"/>
    <x v="49"/>
    <n v="3"/>
    <m/>
  </r>
  <r>
    <x v="1"/>
    <x v="4"/>
    <x v="4"/>
    <n v="4"/>
    <x v="3"/>
    <n v="1"/>
    <n v="2"/>
    <x v="49"/>
    <n v="4"/>
    <m/>
  </r>
  <r>
    <x v="1"/>
    <x v="4"/>
    <x v="4"/>
    <n v="4"/>
    <x v="3"/>
    <n v="1"/>
    <n v="3"/>
    <x v="49"/>
    <n v="3"/>
    <m/>
  </r>
  <r>
    <x v="1"/>
    <x v="4"/>
    <x v="4"/>
    <n v="4"/>
    <x v="3"/>
    <n v="1"/>
    <n v="4"/>
    <x v="49"/>
    <n v="3"/>
    <m/>
  </r>
  <r>
    <x v="1"/>
    <x v="4"/>
    <x v="4"/>
    <n v="4"/>
    <x v="3"/>
    <n v="1"/>
    <n v="5"/>
    <x v="49"/>
    <n v="4"/>
    <m/>
  </r>
  <r>
    <x v="1"/>
    <x v="4"/>
    <x v="4"/>
    <n v="4"/>
    <x v="3"/>
    <n v="1"/>
    <n v="6"/>
    <x v="49"/>
    <n v="3"/>
    <m/>
  </r>
  <r>
    <x v="1"/>
    <x v="4"/>
    <x v="4"/>
    <n v="4"/>
    <x v="3"/>
    <n v="1"/>
    <n v="7"/>
    <x v="49"/>
    <n v="3"/>
    <m/>
  </r>
  <r>
    <x v="1"/>
    <x v="4"/>
    <x v="4"/>
    <n v="4"/>
    <x v="3"/>
    <n v="1"/>
    <n v="8"/>
    <x v="49"/>
    <n v="3"/>
    <m/>
  </r>
  <r>
    <x v="1"/>
    <x v="4"/>
    <x v="4"/>
    <n v="4"/>
    <x v="3"/>
    <n v="1"/>
    <n v="9"/>
    <x v="49"/>
    <n v="4"/>
    <m/>
  </r>
  <r>
    <x v="1"/>
    <x v="4"/>
    <x v="4"/>
    <n v="4"/>
    <x v="3"/>
    <n v="1"/>
    <n v="10"/>
    <x v="49"/>
    <n v="4"/>
    <m/>
  </r>
  <r>
    <x v="1"/>
    <x v="0"/>
    <x v="4"/>
    <n v="5"/>
    <x v="3"/>
    <n v="1"/>
    <n v="1"/>
    <x v="49"/>
    <n v="3"/>
    <m/>
  </r>
  <r>
    <x v="1"/>
    <x v="0"/>
    <x v="4"/>
    <n v="5"/>
    <x v="3"/>
    <n v="1"/>
    <n v="2"/>
    <x v="49"/>
    <n v="3"/>
    <m/>
  </r>
  <r>
    <x v="1"/>
    <x v="0"/>
    <x v="4"/>
    <n v="5"/>
    <x v="3"/>
    <n v="1"/>
    <n v="3"/>
    <x v="49"/>
    <n v="3"/>
    <m/>
  </r>
  <r>
    <x v="1"/>
    <x v="0"/>
    <x v="4"/>
    <n v="5"/>
    <x v="3"/>
    <n v="1"/>
    <n v="4"/>
    <x v="49"/>
    <n v="4"/>
    <m/>
  </r>
  <r>
    <x v="1"/>
    <x v="0"/>
    <x v="4"/>
    <n v="5"/>
    <x v="3"/>
    <n v="1"/>
    <n v="5"/>
    <x v="49"/>
    <n v="3"/>
    <m/>
  </r>
  <r>
    <x v="1"/>
    <x v="0"/>
    <x v="4"/>
    <n v="5"/>
    <x v="3"/>
    <n v="1"/>
    <n v="6"/>
    <x v="49"/>
    <n v="3"/>
    <m/>
  </r>
  <r>
    <x v="1"/>
    <x v="0"/>
    <x v="4"/>
    <n v="5"/>
    <x v="3"/>
    <n v="1"/>
    <n v="7"/>
    <x v="49"/>
    <n v="3"/>
    <m/>
  </r>
  <r>
    <x v="1"/>
    <x v="0"/>
    <x v="4"/>
    <n v="5"/>
    <x v="3"/>
    <n v="1"/>
    <n v="8"/>
    <x v="49"/>
    <n v="3"/>
    <m/>
  </r>
  <r>
    <x v="1"/>
    <x v="0"/>
    <x v="4"/>
    <n v="5"/>
    <x v="3"/>
    <n v="1"/>
    <n v="9"/>
    <x v="49"/>
    <n v="3"/>
    <m/>
  </r>
  <r>
    <x v="1"/>
    <x v="0"/>
    <x v="4"/>
    <n v="5"/>
    <x v="3"/>
    <n v="1"/>
    <n v="10"/>
    <x v="49"/>
    <n v="3"/>
    <m/>
  </r>
  <r>
    <x v="1"/>
    <x v="5"/>
    <x v="4"/>
    <n v="6"/>
    <x v="3"/>
    <n v="1"/>
    <n v="1"/>
    <x v="49"/>
    <n v="3"/>
    <m/>
  </r>
  <r>
    <x v="1"/>
    <x v="5"/>
    <x v="4"/>
    <n v="6"/>
    <x v="3"/>
    <n v="1"/>
    <n v="2"/>
    <x v="49"/>
    <n v="4"/>
    <m/>
  </r>
  <r>
    <x v="1"/>
    <x v="5"/>
    <x v="4"/>
    <n v="6"/>
    <x v="3"/>
    <n v="1"/>
    <n v="3"/>
    <x v="49"/>
    <n v="4"/>
    <m/>
  </r>
  <r>
    <x v="1"/>
    <x v="5"/>
    <x v="4"/>
    <n v="6"/>
    <x v="3"/>
    <n v="1"/>
    <n v="4"/>
    <x v="49"/>
    <n v="4"/>
    <m/>
  </r>
  <r>
    <x v="1"/>
    <x v="5"/>
    <x v="4"/>
    <n v="6"/>
    <x v="3"/>
    <n v="1"/>
    <n v="5"/>
    <x v="49"/>
    <n v="3"/>
    <m/>
  </r>
  <r>
    <x v="1"/>
    <x v="5"/>
    <x v="4"/>
    <n v="6"/>
    <x v="3"/>
    <n v="1"/>
    <n v="6"/>
    <x v="49"/>
    <n v="3"/>
    <m/>
  </r>
  <r>
    <x v="1"/>
    <x v="5"/>
    <x v="4"/>
    <n v="6"/>
    <x v="3"/>
    <n v="1"/>
    <n v="7"/>
    <x v="49"/>
    <n v="3"/>
    <m/>
  </r>
  <r>
    <x v="1"/>
    <x v="5"/>
    <x v="4"/>
    <n v="6"/>
    <x v="3"/>
    <n v="1"/>
    <n v="8"/>
    <x v="49"/>
    <n v="4"/>
    <m/>
  </r>
  <r>
    <x v="1"/>
    <x v="5"/>
    <x v="4"/>
    <n v="6"/>
    <x v="3"/>
    <n v="1"/>
    <n v="9"/>
    <x v="49"/>
    <n v="3"/>
    <m/>
  </r>
  <r>
    <x v="1"/>
    <x v="5"/>
    <x v="4"/>
    <n v="6"/>
    <x v="3"/>
    <n v="1"/>
    <n v="10"/>
    <x v="49"/>
    <n v="3"/>
    <m/>
  </r>
  <r>
    <x v="1"/>
    <x v="3"/>
    <x v="4"/>
    <n v="7"/>
    <x v="3"/>
    <n v="2"/>
    <n v="1"/>
    <x v="49"/>
    <n v="3"/>
    <m/>
  </r>
  <r>
    <x v="1"/>
    <x v="3"/>
    <x v="4"/>
    <n v="7"/>
    <x v="3"/>
    <n v="2"/>
    <n v="2"/>
    <x v="49"/>
    <n v="3"/>
    <m/>
  </r>
  <r>
    <x v="1"/>
    <x v="3"/>
    <x v="4"/>
    <n v="7"/>
    <x v="3"/>
    <n v="2"/>
    <n v="3"/>
    <x v="49"/>
    <n v="3"/>
    <m/>
  </r>
  <r>
    <x v="1"/>
    <x v="3"/>
    <x v="4"/>
    <n v="7"/>
    <x v="3"/>
    <n v="2"/>
    <n v="4"/>
    <x v="49"/>
    <n v="3"/>
    <m/>
  </r>
  <r>
    <x v="1"/>
    <x v="3"/>
    <x v="4"/>
    <n v="7"/>
    <x v="3"/>
    <n v="2"/>
    <n v="5"/>
    <x v="49"/>
    <n v="3"/>
    <m/>
  </r>
  <r>
    <x v="1"/>
    <x v="3"/>
    <x v="4"/>
    <n v="7"/>
    <x v="3"/>
    <n v="2"/>
    <n v="6"/>
    <x v="49"/>
    <n v="3"/>
    <m/>
  </r>
  <r>
    <x v="1"/>
    <x v="3"/>
    <x v="4"/>
    <n v="7"/>
    <x v="3"/>
    <n v="2"/>
    <n v="7"/>
    <x v="49"/>
    <n v="3"/>
    <m/>
  </r>
  <r>
    <x v="1"/>
    <x v="3"/>
    <x v="4"/>
    <n v="7"/>
    <x v="3"/>
    <n v="2"/>
    <n v="8"/>
    <x v="49"/>
    <n v="3"/>
    <m/>
  </r>
  <r>
    <x v="1"/>
    <x v="3"/>
    <x v="4"/>
    <n v="7"/>
    <x v="3"/>
    <n v="2"/>
    <n v="9"/>
    <x v="49"/>
    <n v="3"/>
    <m/>
  </r>
  <r>
    <x v="1"/>
    <x v="3"/>
    <x v="4"/>
    <n v="7"/>
    <x v="3"/>
    <n v="2"/>
    <n v="10"/>
    <x v="49"/>
    <n v="3"/>
    <m/>
  </r>
  <r>
    <x v="1"/>
    <x v="1"/>
    <x v="4"/>
    <n v="8"/>
    <x v="3"/>
    <n v="2"/>
    <n v="1"/>
    <x v="49"/>
    <n v="3"/>
    <m/>
  </r>
  <r>
    <x v="1"/>
    <x v="1"/>
    <x v="4"/>
    <n v="8"/>
    <x v="3"/>
    <n v="2"/>
    <n v="2"/>
    <x v="49"/>
    <n v="3"/>
    <m/>
  </r>
  <r>
    <x v="1"/>
    <x v="1"/>
    <x v="4"/>
    <n v="8"/>
    <x v="3"/>
    <n v="2"/>
    <n v="3"/>
    <x v="49"/>
    <n v="3"/>
    <m/>
  </r>
  <r>
    <x v="1"/>
    <x v="1"/>
    <x v="4"/>
    <n v="8"/>
    <x v="3"/>
    <n v="2"/>
    <n v="4"/>
    <x v="49"/>
    <n v="4"/>
    <m/>
  </r>
  <r>
    <x v="1"/>
    <x v="1"/>
    <x v="4"/>
    <n v="8"/>
    <x v="3"/>
    <n v="2"/>
    <n v="5"/>
    <x v="49"/>
    <n v="4"/>
    <m/>
  </r>
  <r>
    <x v="1"/>
    <x v="1"/>
    <x v="4"/>
    <n v="8"/>
    <x v="3"/>
    <n v="2"/>
    <n v="6"/>
    <x v="49"/>
    <n v="3"/>
    <m/>
  </r>
  <r>
    <x v="1"/>
    <x v="1"/>
    <x v="4"/>
    <n v="8"/>
    <x v="3"/>
    <n v="2"/>
    <n v="7"/>
    <x v="49"/>
    <n v="3"/>
    <m/>
  </r>
  <r>
    <x v="1"/>
    <x v="1"/>
    <x v="4"/>
    <n v="8"/>
    <x v="3"/>
    <n v="2"/>
    <n v="8"/>
    <x v="49"/>
    <n v="4"/>
    <m/>
  </r>
  <r>
    <x v="1"/>
    <x v="1"/>
    <x v="4"/>
    <n v="8"/>
    <x v="3"/>
    <n v="2"/>
    <n v="9"/>
    <x v="49"/>
    <n v="4"/>
    <m/>
  </r>
  <r>
    <x v="1"/>
    <x v="1"/>
    <x v="4"/>
    <n v="8"/>
    <x v="3"/>
    <n v="2"/>
    <n v="10"/>
    <x v="49"/>
    <n v="3"/>
    <m/>
  </r>
  <r>
    <x v="1"/>
    <x v="0"/>
    <x v="4"/>
    <n v="9"/>
    <x v="3"/>
    <n v="2"/>
    <n v="1"/>
    <x v="49"/>
    <n v="3"/>
    <m/>
  </r>
  <r>
    <x v="1"/>
    <x v="0"/>
    <x v="4"/>
    <n v="9"/>
    <x v="3"/>
    <n v="2"/>
    <n v="2"/>
    <x v="49"/>
    <n v="3"/>
    <m/>
  </r>
  <r>
    <x v="1"/>
    <x v="0"/>
    <x v="4"/>
    <n v="9"/>
    <x v="3"/>
    <n v="2"/>
    <n v="3"/>
    <x v="49"/>
    <n v="3"/>
    <m/>
  </r>
  <r>
    <x v="1"/>
    <x v="0"/>
    <x v="4"/>
    <n v="9"/>
    <x v="3"/>
    <n v="2"/>
    <n v="4"/>
    <x v="49"/>
    <n v="3"/>
    <m/>
  </r>
  <r>
    <x v="1"/>
    <x v="0"/>
    <x v="4"/>
    <n v="9"/>
    <x v="3"/>
    <n v="2"/>
    <n v="5"/>
    <x v="49"/>
    <n v="3"/>
    <m/>
  </r>
  <r>
    <x v="1"/>
    <x v="0"/>
    <x v="4"/>
    <n v="9"/>
    <x v="3"/>
    <n v="2"/>
    <n v="6"/>
    <x v="49"/>
    <n v="3"/>
    <m/>
  </r>
  <r>
    <x v="1"/>
    <x v="0"/>
    <x v="4"/>
    <n v="9"/>
    <x v="3"/>
    <n v="2"/>
    <n v="7"/>
    <x v="49"/>
    <n v="3"/>
    <m/>
  </r>
  <r>
    <x v="1"/>
    <x v="0"/>
    <x v="4"/>
    <n v="9"/>
    <x v="3"/>
    <n v="2"/>
    <n v="8"/>
    <x v="49"/>
    <n v="3"/>
    <m/>
  </r>
  <r>
    <x v="1"/>
    <x v="0"/>
    <x v="4"/>
    <n v="9"/>
    <x v="3"/>
    <n v="2"/>
    <n v="9"/>
    <x v="49"/>
    <n v="3"/>
    <m/>
  </r>
  <r>
    <x v="1"/>
    <x v="0"/>
    <x v="4"/>
    <n v="9"/>
    <x v="3"/>
    <n v="2"/>
    <n v="10"/>
    <x v="49"/>
    <n v="3"/>
    <m/>
  </r>
  <r>
    <x v="1"/>
    <x v="2"/>
    <x v="4"/>
    <n v="10"/>
    <x v="3"/>
    <n v="2"/>
    <n v="1"/>
    <x v="49"/>
    <n v="3"/>
    <m/>
  </r>
  <r>
    <x v="1"/>
    <x v="2"/>
    <x v="4"/>
    <n v="10"/>
    <x v="3"/>
    <n v="2"/>
    <n v="2"/>
    <x v="49"/>
    <n v="3"/>
    <m/>
  </r>
  <r>
    <x v="1"/>
    <x v="2"/>
    <x v="4"/>
    <n v="10"/>
    <x v="3"/>
    <n v="2"/>
    <n v="3"/>
    <x v="49"/>
    <n v="3"/>
    <m/>
  </r>
  <r>
    <x v="1"/>
    <x v="2"/>
    <x v="4"/>
    <n v="10"/>
    <x v="3"/>
    <n v="2"/>
    <n v="4"/>
    <x v="49"/>
    <n v="3"/>
    <m/>
  </r>
  <r>
    <x v="1"/>
    <x v="2"/>
    <x v="4"/>
    <n v="10"/>
    <x v="3"/>
    <n v="2"/>
    <n v="5"/>
    <x v="49"/>
    <n v="3"/>
    <m/>
  </r>
  <r>
    <x v="1"/>
    <x v="2"/>
    <x v="4"/>
    <n v="10"/>
    <x v="3"/>
    <n v="2"/>
    <n v="6"/>
    <x v="49"/>
    <n v="3"/>
    <m/>
  </r>
  <r>
    <x v="1"/>
    <x v="2"/>
    <x v="4"/>
    <n v="10"/>
    <x v="3"/>
    <n v="2"/>
    <n v="7"/>
    <x v="49"/>
    <n v="3"/>
    <m/>
  </r>
  <r>
    <x v="1"/>
    <x v="2"/>
    <x v="4"/>
    <n v="10"/>
    <x v="3"/>
    <n v="2"/>
    <n v="8"/>
    <x v="49"/>
    <n v="4"/>
    <m/>
  </r>
  <r>
    <x v="1"/>
    <x v="2"/>
    <x v="4"/>
    <n v="10"/>
    <x v="3"/>
    <n v="2"/>
    <n v="9"/>
    <x v="49"/>
    <n v="4"/>
    <m/>
  </r>
  <r>
    <x v="1"/>
    <x v="2"/>
    <x v="4"/>
    <n v="10"/>
    <x v="3"/>
    <n v="2"/>
    <n v="10"/>
    <x v="49"/>
    <n v="3"/>
    <m/>
  </r>
  <r>
    <x v="1"/>
    <x v="5"/>
    <x v="4"/>
    <n v="11"/>
    <x v="3"/>
    <n v="2"/>
    <n v="1"/>
    <x v="49"/>
    <n v="4"/>
    <m/>
  </r>
  <r>
    <x v="1"/>
    <x v="5"/>
    <x v="4"/>
    <n v="11"/>
    <x v="3"/>
    <n v="2"/>
    <n v="2"/>
    <x v="49"/>
    <n v="4"/>
    <m/>
  </r>
  <r>
    <x v="1"/>
    <x v="5"/>
    <x v="4"/>
    <n v="11"/>
    <x v="3"/>
    <n v="2"/>
    <n v="3"/>
    <x v="49"/>
    <n v="4"/>
    <m/>
  </r>
  <r>
    <x v="1"/>
    <x v="5"/>
    <x v="4"/>
    <n v="11"/>
    <x v="3"/>
    <n v="2"/>
    <n v="4"/>
    <x v="49"/>
    <n v="4"/>
    <m/>
  </r>
  <r>
    <x v="1"/>
    <x v="5"/>
    <x v="4"/>
    <n v="11"/>
    <x v="3"/>
    <n v="2"/>
    <n v="5"/>
    <x v="49"/>
    <n v="4"/>
    <m/>
  </r>
  <r>
    <x v="1"/>
    <x v="5"/>
    <x v="4"/>
    <n v="11"/>
    <x v="3"/>
    <n v="2"/>
    <n v="6"/>
    <x v="49"/>
    <n v="4"/>
    <m/>
  </r>
  <r>
    <x v="1"/>
    <x v="5"/>
    <x v="4"/>
    <n v="11"/>
    <x v="3"/>
    <n v="2"/>
    <n v="7"/>
    <x v="49"/>
    <n v="4"/>
    <m/>
  </r>
  <r>
    <x v="1"/>
    <x v="5"/>
    <x v="4"/>
    <n v="11"/>
    <x v="3"/>
    <n v="2"/>
    <n v="8"/>
    <x v="49"/>
    <n v="4"/>
    <m/>
  </r>
  <r>
    <x v="1"/>
    <x v="5"/>
    <x v="4"/>
    <n v="11"/>
    <x v="3"/>
    <n v="2"/>
    <n v="9"/>
    <x v="49"/>
    <n v="4"/>
    <m/>
  </r>
  <r>
    <x v="1"/>
    <x v="5"/>
    <x v="4"/>
    <n v="11"/>
    <x v="3"/>
    <n v="2"/>
    <n v="10"/>
    <x v="49"/>
    <n v="4"/>
    <m/>
  </r>
  <r>
    <x v="1"/>
    <x v="4"/>
    <x v="4"/>
    <n v="12"/>
    <x v="3"/>
    <n v="2"/>
    <n v="1"/>
    <x v="49"/>
    <n v="4"/>
    <m/>
  </r>
  <r>
    <x v="1"/>
    <x v="4"/>
    <x v="4"/>
    <n v="12"/>
    <x v="3"/>
    <n v="2"/>
    <n v="2"/>
    <x v="49"/>
    <n v="4"/>
    <m/>
  </r>
  <r>
    <x v="1"/>
    <x v="4"/>
    <x v="4"/>
    <n v="12"/>
    <x v="3"/>
    <n v="2"/>
    <n v="3"/>
    <x v="49"/>
    <n v="3"/>
    <m/>
  </r>
  <r>
    <x v="1"/>
    <x v="4"/>
    <x v="4"/>
    <n v="12"/>
    <x v="3"/>
    <n v="2"/>
    <n v="4"/>
    <x v="49"/>
    <n v="4"/>
    <m/>
  </r>
  <r>
    <x v="1"/>
    <x v="4"/>
    <x v="4"/>
    <n v="12"/>
    <x v="3"/>
    <n v="2"/>
    <n v="5"/>
    <x v="49"/>
    <n v="3"/>
    <m/>
  </r>
  <r>
    <x v="1"/>
    <x v="4"/>
    <x v="4"/>
    <n v="12"/>
    <x v="3"/>
    <n v="2"/>
    <n v="6"/>
    <x v="49"/>
    <n v="4"/>
    <m/>
  </r>
  <r>
    <x v="1"/>
    <x v="4"/>
    <x v="4"/>
    <n v="12"/>
    <x v="3"/>
    <n v="2"/>
    <n v="7"/>
    <x v="49"/>
    <n v="4"/>
    <m/>
  </r>
  <r>
    <x v="1"/>
    <x v="4"/>
    <x v="4"/>
    <n v="12"/>
    <x v="3"/>
    <n v="2"/>
    <n v="8"/>
    <x v="49"/>
    <n v="4"/>
    <m/>
  </r>
  <r>
    <x v="1"/>
    <x v="4"/>
    <x v="4"/>
    <n v="12"/>
    <x v="3"/>
    <n v="2"/>
    <n v="9"/>
    <x v="49"/>
    <n v="3"/>
    <m/>
  </r>
  <r>
    <x v="1"/>
    <x v="4"/>
    <x v="4"/>
    <n v="12"/>
    <x v="3"/>
    <n v="2"/>
    <n v="10"/>
    <x v="49"/>
    <n v="3"/>
    <m/>
  </r>
  <r>
    <x v="1"/>
    <x v="3"/>
    <x v="4"/>
    <n v="13"/>
    <x v="3"/>
    <n v="3"/>
    <n v="1"/>
    <x v="49"/>
    <n v="3"/>
    <m/>
  </r>
  <r>
    <x v="1"/>
    <x v="3"/>
    <x v="4"/>
    <n v="13"/>
    <x v="3"/>
    <n v="3"/>
    <n v="2"/>
    <x v="49"/>
    <n v="3"/>
    <m/>
  </r>
  <r>
    <x v="1"/>
    <x v="3"/>
    <x v="4"/>
    <n v="13"/>
    <x v="3"/>
    <n v="3"/>
    <n v="3"/>
    <x v="49"/>
    <n v="4"/>
    <m/>
  </r>
  <r>
    <x v="1"/>
    <x v="3"/>
    <x v="4"/>
    <n v="13"/>
    <x v="3"/>
    <n v="3"/>
    <n v="4"/>
    <x v="49"/>
    <n v="4"/>
    <m/>
  </r>
  <r>
    <x v="1"/>
    <x v="3"/>
    <x v="4"/>
    <n v="13"/>
    <x v="3"/>
    <n v="3"/>
    <n v="5"/>
    <x v="49"/>
    <n v="3"/>
    <m/>
  </r>
  <r>
    <x v="1"/>
    <x v="3"/>
    <x v="4"/>
    <n v="13"/>
    <x v="3"/>
    <n v="3"/>
    <n v="6"/>
    <x v="49"/>
    <n v="4"/>
    <m/>
  </r>
  <r>
    <x v="1"/>
    <x v="3"/>
    <x v="4"/>
    <n v="13"/>
    <x v="3"/>
    <n v="3"/>
    <n v="7"/>
    <x v="49"/>
    <n v="3"/>
    <m/>
  </r>
  <r>
    <x v="1"/>
    <x v="3"/>
    <x v="4"/>
    <n v="13"/>
    <x v="3"/>
    <n v="3"/>
    <n v="8"/>
    <x v="49"/>
    <n v="4"/>
    <m/>
  </r>
  <r>
    <x v="1"/>
    <x v="3"/>
    <x v="4"/>
    <n v="13"/>
    <x v="3"/>
    <n v="3"/>
    <n v="9"/>
    <x v="49"/>
    <n v="3"/>
    <m/>
  </r>
  <r>
    <x v="1"/>
    <x v="3"/>
    <x v="4"/>
    <n v="13"/>
    <x v="3"/>
    <n v="3"/>
    <n v="10"/>
    <x v="49"/>
    <n v="4"/>
    <m/>
  </r>
  <r>
    <x v="1"/>
    <x v="0"/>
    <x v="4"/>
    <n v="14"/>
    <x v="3"/>
    <n v="3"/>
    <n v="1"/>
    <x v="49"/>
    <n v="3"/>
    <m/>
  </r>
  <r>
    <x v="1"/>
    <x v="0"/>
    <x v="4"/>
    <n v="14"/>
    <x v="3"/>
    <n v="3"/>
    <n v="2"/>
    <x v="49"/>
    <n v="4"/>
    <m/>
  </r>
  <r>
    <x v="1"/>
    <x v="0"/>
    <x v="4"/>
    <n v="14"/>
    <x v="3"/>
    <n v="3"/>
    <n v="3"/>
    <x v="49"/>
    <n v="4"/>
    <m/>
  </r>
  <r>
    <x v="1"/>
    <x v="0"/>
    <x v="4"/>
    <n v="14"/>
    <x v="3"/>
    <n v="3"/>
    <n v="4"/>
    <x v="49"/>
    <n v="3"/>
    <m/>
  </r>
  <r>
    <x v="1"/>
    <x v="0"/>
    <x v="4"/>
    <n v="14"/>
    <x v="3"/>
    <n v="3"/>
    <n v="5"/>
    <x v="49"/>
    <n v="4"/>
    <m/>
  </r>
  <r>
    <x v="1"/>
    <x v="0"/>
    <x v="4"/>
    <n v="14"/>
    <x v="3"/>
    <n v="3"/>
    <n v="6"/>
    <x v="49"/>
    <n v="3"/>
    <m/>
  </r>
  <r>
    <x v="1"/>
    <x v="0"/>
    <x v="4"/>
    <n v="14"/>
    <x v="3"/>
    <n v="3"/>
    <n v="7"/>
    <x v="49"/>
    <n v="4"/>
    <m/>
  </r>
  <r>
    <x v="1"/>
    <x v="0"/>
    <x v="4"/>
    <n v="14"/>
    <x v="3"/>
    <n v="3"/>
    <n v="8"/>
    <x v="49"/>
    <n v="4"/>
    <m/>
  </r>
  <r>
    <x v="1"/>
    <x v="0"/>
    <x v="4"/>
    <n v="14"/>
    <x v="3"/>
    <n v="3"/>
    <n v="9"/>
    <x v="49"/>
    <n v="3"/>
    <m/>
  </r>
  <r>
    <x v="1"/>
    <x v="0"/>
    <x v="4"/>
    <n v="14"/>
    <x v="3"/>
    <n v="3"/>
    <n v="10"/>
    <x v="49"/>
    <n v="3"/>
    <m/>
  </r>
  <r>
    <x v="1"/>
    <x v="1"/>
    <x v="4"/>
    <n v="15"/>
    <x v="3"/>
    <n v="3"/>
    <n v="1"/>
    <x v="49"/>
    <n v="3"/>
    <m/>
  </r>
  <r>
    <x v="1"/>
    <x v="1"/>
    <x v="4"/>
    <n v="15"/>
    <x v="3"/>
    <n v="3"/>
    <n v="2"/>
    <x v="49"/>
    <n v="4"/>
    <m/>
  </r>
  <r>
    <x v="1"/>
    <x v="1"/>
    <x v="4"/>
    <n v="15"/>
    <x v="3"/>
    <n v="3"/>
    <n v="3"/>
    <x v="49"/>
    <n v="4"/>
    <m/>
  </r>
  <r>
    <x v="1"/>
    <x v="1"/>
    <x v="4"/>
    <n v="15"/>
    <x v="3"/>
    <n v="3"/>
    <n v="4"/>
    <x v="49"/>
    <n v="4"/>
    <m/>
  </r>
  <r>
    <x v="1"/>
    <x v="1"/>
    <x v="4"/>
    <n v="15"/>
    <x v="3"/>
    <n v="3"/>
    <n v="5"/>
    <x v="49"/>
    <n v="4"/>
    <m/>
  </r>
  <r>
    <x v="1"/>
    <x v="1"/>
    <x v="4"/>
    <n v="15"/>
    <x v="3"/>
    <n v="3"/>
    <n v="6"/>
    <x v="49"/>
    <n v="4"/>
    <m/>
  </r>
  <r>
    <x v="1"/>
    <x v="1"/>
    <x v="4"/>
    <n v="15"/>
    <x v="3"/>
    <n v="3"/>
    <n v="7"/>
    <x v="49"/>
    <n v="3"/>
    <m/>
  </r>
  <r>
    <x v="1"/>
    <x v="1"/>
    <x v="4"/>
    <n v="15"/>
    <x v="3"/>
    <n v="3"/>
    <n v="8"/>
    <x v="49"/>
    <n v="4"/>
    <m/>
  </r>
  <r>
    <x v="1"/>
    <x v="1"/>
    <x v="4"/>
    <n v="15"/>
    <x v="3"/>
    <n v="3"/>
    <n v="9"/>
    <x v="49"/>
    <n v="3"/>
    <m/>
  </r>
  <r>
    <x v="1"/>
    <x v="1"/>
    <x v="4"/>
    <n v="15"/>
    <x v="3"/>
    <n v="3"/>
    <n v="10"/>
    <x v="49"/>
    <n v="3"/>
    <m/>
  </r>
  <r>
    <x v="1"/>
    <x v="5"/>
    <x v="4"/>
    <n v="16"/>
    <x v="3"/>
    <n v="3"/>
    <n v="1"/>
    <x v="49"/>
    <n v="4"/>
    <m/>
  </r>
  <r>
    <x v="1"/>
    <x v="5"/>
    <x v="4"/>
    <n v="16"/>
    <x v="3"/>
    <n v="3"/>
    <n v="2"/>
    <x v="49"/>
    <n v="4"/>
    <m/>
  </r>
  <r>
    <x v="1"/>
    <x v="5"/>
    <x v="4"/>
    <n v="16"/>
    <x v="3"/>
    <n v="3"/>
    <n v="3"/>
    <x v="49"/>
    <n v="4"/>
    <m/>
  </r>
  <r>
    <x v="1"/>
    <x v="5"/>
    <x v="4"/>
    <n v="16"/>
    <x v="3"/>
    <n v="3"/>
    <n v="4"/>
    <x v="49"/>
    <n v="3"/>
    <m/>
  </r>
  <r>
    <x v="1"/>
    <x v="5"/>
    <x v="4"/>
    <n v="16"/>
    <x v="3"/>
    <n v="3"/>
    <n v="5"/>
    <x v="49"/>
    <n v="4"/>
    <m/>
  </r>
  <r>
    <x v="1"/>
    <x v="5"/>
    <x v="4"/>
    <n v="16"/>
    <x v="3"/>
    <n v="3"/>
    <n v="6"/>
    <x v="49"/>
    <n v="3"/>
    <m/>
  </r>
  <r>
    <x v="1"/>
    <x v="5"/>
    <x v="4"/>
    <n v="16"/>
    <x v="3"/>
    <n v="3"/>
    <n v="7"/>
    <x v="49"/>
    <n v="3"/>
    <m/>
  </r>
  <r>
    <x v="1"/>
    <x v="5"/>
    <x v="4"/>
    <n v="16"/>
    <x v="3"/>
    <n v="3"/>
    <n v="8"/>
    <x v="49"/>
    <n v="4"/>
    <m/>
  </r>
  <r>
    <x v="1"/>
    <x v="5"/>
    <x v="4"/>
    <n v="16"/>
    <x v="3"/>
    <n v="3"/>
    <n v="9"/>
    <x v="49"/>
    <n v="3"/>
    <m/>
  </r>
  <r>
    <x v="1"/>
    <x v="5"/>
    <x v="4"/>
    <n v="16"/>
    <x v="3"/>
    <n v="3"/>
    <n v="10"/>
    <x v="49"/>
    <n v="4"/>
    <m/>
  </r>
  <r>
    <x v="1"/>
    <x v="2"/>
    <x v="4"/>
    <n v="17"/>
    <x v="3"/>
    <n v="3"/>
    <n v="1"/>
    <x v="49"/>
    <n v="4"/>
    <m/>
  </r>
  <r>
    <x v="1"/>
    <x v="2"/>
    <x v="4"/>
    <n v="17"/>
    <x v="3"/>
    <n v="3"/>
    <n v="2"/>
    <x v="49"/>
    <n v="3"/>
    <m/>
  </r>
  <r>
    <x v="1"/>
    <x v="2"/>
    <x v="4"/>
    <n v="17"/>
    <x v="3"/>
    <n v="3"/>
    <n v="3"/>
    <x v="49"/>
    <n v="3"/>
    <m/>
  </r>
  <r>
    <x v="1"/>
    <x v="2"/>
    <x v="4"/>
    <n v="17"/>
    <x v="3"/>
    <n v="3"/>
    <n v="4"/>
    <x v="49"/>
    <n v="3"/>
    <m/>
  </r>
  <r>
    <x v="1"/>
    <x v="2"/>
    <x v="4"/>
    <n v="17"/>
    <x v="3"/>
    <n v="3"/>
    <n v="5"/>
    <x v="49"/>
    <n v="3"/>
    <m/>
  </r>
  <r>
    <x v="1"/>
    <x v="2"/>
    <x v="4"/>
    <n v="17"/>
    <x v="3"/>
    <n v="3"/>
    <n v="6"/>
    <x v="49"/>
    <n v="3"/>
    <m/>
  </r>
  <r>
    <x v="1"/>
    <x v="2"/>
    <x v="4"/>
    <n v="17"/>
    <x v="3"/>
    <n v="3"/>
    <n v="7"/>
    <x v="49"/>
    <n v="3"/>
    <m/>
  </r>
  <r>
    <x v="1"/>
    <x v="2"/>
    <x v="4"/>
    <n v="17"/>
    <x v="3"/>
    <n v="3"/>
    <n v="8"/>
    <x v="49"/>
    <n v="3"/>
    <m/>
  </r>
  <r>
    <x v="1"/>
    <x v="2"/>
    <x v="4"/>
    <n v="17"/>
    <x v="3"/>
    <n v="3"/>
    <n v="9"/>
    <x v="49"/>
    <n v="3"/>
    <m/>
  </r>
  <r>
    <x v="1"/>
    <x v="2"/>
    <x v="4"/>
    <n v="17"/>
    <x v="3"/>
    <n v="3"/>
    <n v="10"/>
    <x v="49"/>
    <n v="4"/>
    <m/>
  </r>
  <r>
    <x v="1"/>
    <x v="4"/>
    <x v="4"/>
    <n v="18"/>
    <x v="3"/>
    <n v="3"/>
    <n v="1"/>
    <x v="49"/>
    <n v="3"/>
    <m/>
  </r>
  <r>
    <x v="1"/>
    <x v="4"/>
    <x v="4"/>
    <n v="18"/>
    <x v="3"/>
    <n v="3"/>
    <n v="2"/>
    <x v="49"/>
    <n v="3"/>
    <m/>
  </r>
  <r>
    <x v="1"/>
    <x v="4"/>
    <x v="4"/>
    <n v="18"/>
    <x v="3"/>
    <n v="3"/>
    <n v="3"/>
    <x v="49"/>
    <n v="4"/>
    <m/>
  </r>
  <r>
    <x v="1"/>
    <x v="4"/>
    <x v="4"/>
    <n v="18"/>
    <x v="3"/>
    <n v="3"/>
    <n v="4"/>
    <x v="49"/>
    <n v="3"/>
    <m/>
  </r>
  <r>
    <x v="1"/>
    <x v="4"/>
    <x v="4"/>
    <n v="18"/>
    <x v="3"/>
    <n v="3"/>
    <n v="5"/>
    <x v="49"/>
    <n v="4"/>
    <m/>
  </r>
  <r>
    <x v="1"/>
    <x v="4"/>
    <x v="4"/>
    <n v="18"/>
    <x v="3"/>
    <n v="3"/>
    <n v="6"/>
    <x v="49"/>
    <n v="4"/>
    <m/>
  </r>
  <r>
    <x v="1"/>
    <x v="4"/>
    <x v="4"/>
    <n v="18"/>
    <x v="3"/>
    <n v="3"/>
    <n v="7"/>
    <x v="49"/>
    <n v="4"/>
    <m/>
  </r>
  <r>
    <x v="1"/>
    <x v="4"/>
    <x v="4"/>
    <n v="18"/>
    <x v="3"/>
    <n v="3"/>
    <n v="8"/>
    <x v="49"/>
    <n v="3"/>
    <m/>
  </r>
  <r>
    <x v="1"/>
    <x v="4"/>
    <x v="4"/>
    <n v="18"/>
    <x v="3"/>
    <n v="3"/>
    <n v="9"/>
    <x v="49"/>
    <n v="4"/>
    <m/>
  </r>
  <r>
    <x v="1"/>
    <x v="4"/>
    <x v="4"/>
    <n v="18"/>
    <x v="3"/>
    <n v="3"/>
    <n v="10"/>
    <x v="49"/>
    <n v="4"/>
    <m/>
  </r>
  <r>
    <x v="1"/>
    <x v="1"/>
    <x v="4"/>
    <n v="1"/>
    <x v="3"/>
    <n v="1"/>
    <n v="1"/>
    <x v="55"/>
    <n v="5"/>
    <m/>
  </r>
  <r>
    <x v="1"/>
    <x v="1"/>
    <x v="4"/>
    <n v="1"/>
    <x v="3"/>
    <n v="1"/>
    <n v="2"/>
    <x v="55"/>
    <n v="5"/>
    <m/>
  </r>
  <r>
    <x v="1"/>
    <x v="1"/>
    <x v="4"/>
    <n v="1"/>
    <x v="3"/>
    <n v="1"/>
    <n v="3"/>
    <x v="55"/>
    <n v="5"/>
    <m/>
  </r>
  <r>
    <x v="1"/>
    <x v="1"/>
    <x v="4"/>
    <n v="1"/>
    <x v="3"/>
    <n v="1"/>
    <n v="4"/>
    <x v="55"/>
    <n v="5"/>
    <m/>
  </r>
  <r>
    <x v="1"/>
    <x v="1"/>
    <x v="4"/>
    <n v="1"/>
    <x v="3"/>
    <n v="1"/>
    <n v="5"/>
    <x v="55"/>
    <n v="5"/>
    <m/>
  </r>
  <r>
    <x v="1"/>
    <x v="1"/>
    <x v="4"/>
    <n v="1"/>
    <x v="3"/>
    <n v="1"/>
    <n v="6"/>
    <x v="55"/>
    <n v="5"/>
    <m/>
  </r>
  <r>
    <x v="1"/>
    <x v="1"/>
    <x v="4"/>
    <n v="1"/>
    <x v="3"/>
    <n v="1"/>
    <n v="7"/>
    <x v="55"/>
    <n v="5"/>
    <m/>
  </r>
  <r>
    <x v="1"/>
    <x v="1"/>
    <x v="4"/>
    <n v="1"/>
    <x v="3"/>
    <n v="1"/>
    <n v="8"/>
    <x v="55"/>
    <n v="5"/>
    <m/>
  </r>
  <r>
    <x v="1"/>
    <x v="1"/>
    <x v="4"/>
    <n v="1"/>
    <x v="3"/>
    <n v="1"/>
    <n v="9"/>
    <x v="55"/>
    <n v="4"/>
    <m/>
  </r>
  <r>
    <x v="1"/>
    <x v="1"/>
    <x v="4"/>
    <n v="1"/>
    <x v="3"/>
    <n v="1"/>
    <n v="10"/>
    <x v="55"/>
    <n v="5"/>
    <m/>
  </r>
  <r>
    <x v="1"/>
    <x v="2"/>
    <x v="4"/>
    <n v="2"/>
    <x v="3"/>
    <n v="1"/>
    <n v="1"/>
    <x v="55"/>
    <n v="5"/>
    <m/>
  </r>
  <r>
    <x v="1"/>
    <x v="2"/>
    <x v="4"/>
    <n v="2"/>
    <x v="3"/>
    <n v="1"/>
    <n v="2"/>
    <x v="55"/>
    <n v="5"/>
    <m/>
  </r>
  <r>
    <x v="1"/>
    <x v="2"/>
    <x v="4"/>
    <n v="2"/>
    <x v="3"/>
    <n v="1"/>
    <n v="3"/>
    <x v="55"/>
    <n v="5"/>
    <m/>
  </r>
  <r>
    <x v="1"/>
    <x v="2"/>
    <x v="4"/>
    <n v="2"/>
    <x v="3"/>
    <n v="1"/>
    <n v="4"/>
    <x v="55"/>
    <n v="5"/>
    <m/>
  </r>
  <r>
    <x v="1"/>
    <x v="2"/>
    <x v="4"/>
    <n v="2"/>
    <x v="3"/>
    <n v="1"/>
    <n v="5"/>
    <x v="55"/>
    <n v="4"/>
    <m/>
  </r>
  <r>
    <x v="1"/>
    <x v="2"/>
    <x v="4"/>
    <n v="2"/>
    <x v="3"/>
    <n v="1"/>
    <n v="6"/>
    <x v="55"/>
    <n v="5"/>
    <m/>
  </r>
  <r>
    <x v="1"/>
    <x v="2"/>
    <x v="4"/>
    <n v="2"/>
    <x v="3"/>
    <n v="1"/>
    <n v="7"/>
    <x v="55"/>
    <n v="5"/>
    <m/>
  </r>
  <r>
    <x v="1"/>
    <x v="2"/>
    <x v="4"/>
    <n v="2"/>
    <x v="3"/>
    <n v="1"/>
    <n v="8"/>
    <x v="55"/>
    <n v="5"/>
    <m/>
  </r>
  <r>
    <x v="1"/>
    <x v="2"/>
    <x v="4"/>
    <n v="2"/>
    <x v="3"/>
    <n v="1"/>
    <n v="9"/>
    <x v="55"/>
    <n v="5"/>
    <m/>
  </r>
  <r>
    <x v="1"/>
    <x v="2"/>
    <x v="4"/>
    <n v="2"/>
    <x v="3"/>
    <n v="1"/>
    <n v="10"/>
    <x v="55"/>
    <n v="5"/>
    <m/>
  </r>
  <r>
    <x v="1"/>
    <x v="3"/>
    <x v="4"/>
    <n v="3"/>
    <x v="3"/>
    <n v="1"/>
    <n v="1"/>
    <x v="55"/>
    <n v="4"/>
    <m/>
  </r>
  <r>
    <x v="1"/>
    <x v="3"/>
    <x v="4"/>
    <n v="3"/>
    <x v="3"/>
    <n v="1"/>
    <n v="2"/>
    <x v="55"/>
    <n v="5"/>
    <m/>
  </r>
  <r>
    <x v="1"/>
    <x v="3"/>
    <x v="4"/>
    <n v="3"/>
    <x v="3"/>
    <n v="1"/>
    <n v="3"/>
    <x v="55"/>
    <n v="5"/>
    <m/>
  </r>
  <r>
    <x v="1"/>
    <x v="3"/>
    <x v="4"/>
    <n v="3"/>
    <x v="3"/>
    <n v="1"/>
    <n v="4"/>
    <x v="55"/>
    <n v="5"/>
    <m/>
  </r>
  <r>
    <x v="1"/>
    <x v="3"/>
    <x v="4"/>
    <n v="3"/>
    <x v="3"/>
    <n v="1"/>
    <n v="5"/>
    <x v="55"/>
    <n v="5"/>
    <m/>
  </r>
  <r>
    <x v="1"/>
    <x v="3"/>
    <x v="4"/>
    <n v="3"/>
    <x v="3"/>
    <n v="1"/>
    <n v="6"/>
    <x v="55"/>
    <n v="5"/>
    <m/>
  </r>
  <r>
    <x v="1"/>
    <x v="3"/>
    <x v="4"/>
    <n v="3"/>
    <x v="3"/>
    <n v="1"/>
    <n v="7"/>
    <x v="55"/>
    <n v="4"/>
    <m/>
  </r>
  <r>
    <x v="1"/>
    <x v="3"/>
    <x v="4"/>
    <n v="3"/>
    <x v="3"/>
    <n v="1"/>
    <n v="8"/>
    <x v="55"/>
    <n v="5"/>
    <m/>
  </r>
  <r>
    <x v="1"/>
    <x v="3"/>
    <x v="4"/>
    <n v="3"/>
    <x v="3"/>
    <n v="1"/>
    <n v="9"/>
    <x v="55"/>
    <n v="5"/>
    <m/>
  </r>
  <r>
    <x v="1"/>
    <x v="3"/>
    <x v="4"/>
    <n v="3"/>
    <x v="3"/>
    <n v="1"/>
    <n v="10"/>
    <x v="55"/>
    <n v="4"/>
    <m/>
  </r>
  <r>
    <x v="1"/>
    <x v="4"/>
    <x v="4"/>
    <n v="4"/>
    <x v="3"/>
    <n v="1"/>
    <n v="1"/>
    <x v="55"/>
    <n v="5"/>
    <m/>
  </r>
  <r>
    <x v="1"/>
    <x v="4"/>
    <x v="4"/>
    <n v="4"/>
    <x v="3"/>
    <n v="1"/>
    <n v="2"/>
    <x v="55"/>
    <n v="5"/>
    <m/>
  </r>
  <r>
    <x v="1"/>
    <x v="4"/>
    <x v="4"/>
    <n v="4"/>
    <x v="3"/>
    <n v="1"/>
    <n v="3"/>
    <x v="55"/>
    <n v="5"/>
    <m/>
  </r>
  <r>
    <x v="1"/>
    <x v="4"/>
    <x v="4"/>
    <n v="4"/>
    <x v="3"/>
    <n v="1"/>
    <n v="4"/>
    <x v="55"/>
    <n v="5"/>
    <m/>
  </r>
  <r>
    <x v="1"/>
    <x v="4"/>
    <x v="4"/>
    <n v="4"/>
    <x v="3"/>
    <n v="1"/>
    <n v="5"/>
    <x v="55"/>
    <n v="5"/>
    <m/>
  </r>
  <r>
    <x v="1"/>
    <x v="4"/>
    <x v="4"/>
    <n v="4"/>
    <x v="3"/>
    <n v="1"/>
    <n v="6"/>
    <x v="55"/>
    <n v="5"/>
    <m/>
  </r>
  <r>
    <x v="1"/>
    <x v="4"/>
    <x v="4"/>
    <n v="4"/>
    <x v="3"/>
    <n v="1"/>
    <n v="7"/>
    <x v="55"/>
    <n v="5"/>
    <m/>
  </r>
  <r>
    <x v="1"/>
    <x v="4"/>
    <x v="4"/>
    <n v="4"/>
    <x v="3"/>
    <n v="1"/>
    <n v="8"/>
    <x v="55"/>
    <n v="5"/>
    <m/>
  </r>
  <r>
    <x v="1"/>
    <x v="4"/>
    <x v="4"/>
    <n v="4"/>
    <x v="3"/>
    <n v="1"/>
    <n v="9"/>
    <x v="55"/>
    <n v="5"/>
    <m/>
  </r>
  <r>
    <x v="1"/>
    <x v="4"/>
    <x v="4"/>
    <n v="4"/>
    <x v="3"/>
    <n v="1"/>
    <n v="10"/>
    <x v="55"/>
    <n v="5"/>
    <m/>
  </r>
  <r>
    <x v="1"/>
    <x v="0"/>
    <x v="4"/>
    <n v="5"/>
    <x v="3"/>
    <n v="1"/>
    <n v="1"/>
    <x v="55"/>
    <n v="5"/>
    <m/>
  </r>
  <r>
    <x v="1"/>
    <x v="0"/>
    <x v="4"/>
    <n v="5"/>
    <x v="3"/>
    <n v="1"/>
    <n v="2"/>
    <x v="55"/>
    <n v="5"/>
    <m/>
  </r>
  <r>
    <x v="1"/>
    <x v="0"/>
    <x v="4"/>
    <n v="5"/>
    <x v="3"/>
    <n v="1"/>
    <n v="3"/>
    <x v="55"/>
    <n v="5"/>
    <m/>
  </r>
  <r>
    <x v="1"/>
    <x v="0"/>
    <x v="4"/>
    <n v="5"/>
    <x v="3"/>
    <n v="1"/>
    <n v="4"/>
    <x v="55"/>
    <n v="5"/>
    <m/>
  </r>
  <r>
    <x v="1"/>
    <x v="0"/>
    <x v="4"/>
    <n v="5"/>
    <x v="3"/>
    <n v="1"/>
    <n v="5"/>
    <x v="55"/>
    <n v="5"/>
    <m/>
  </r>
  <r>
    <x v="1"/>
    <x v="0"/>
    <x v="4"/>
    <n v="5"/>
    <x v="3"/>
    <n v="1"/>
    <n v="6"/>
    <x v="55"/>
    <n v="5"/>
    <m/>
  </r>
  <r>
    <x v="1"/>
    <x v="0"/>
    <x v="4"/>
    <n v="5"/>
    <x v="3"/>
    <n v="1"/>
    <n v="7"/>
    <x v="55"/>
    <n v="5"/>
    <m/>
  </r>
  <r>
    <x v="1"/>
    <x v="0"/>
    <x v="4"/>
    <n v="5"/>
    <x v="3"/>
    <n v="1"/>
    <n v="8"/>
    <x v="55"/>
    <n v="5"/>
    <m/>
  </r>
  <r>
    <x v="1"/>
    <x v="0"/>
    <x v="4"/>
    <n v="5"/>
    <x v="3"/>
    <n v="1"/>
    <n v="9"/>
    <x v="55"/>
    <n v="4"/>
    <m/>
  </r>
  <r>
    <x v="1"/>
    <x v="0"/>
    <x v="4"/>
    <n v="5"/>
    <x v="3"/>
    <n v="1"/>
    <n v="10"/>
    <x v="55"/>
    <n v="4"/>
    <m/>
  </r>
  <r>
    <x v="1"/>
    <x v="5"/>
    <x v="4"/>
    <n v="6"/>
    <x v="3"/>
    <n v="1"/>
    <n v="1"/>
    <x v="55"/>
    <n v="4"/>
    <m/>
  </r>
  <r>
    <x v="1"/>
    <x v="5"/>
    <x v="4"/>
    <n v="6"/>
    <x v="3"/>
    <n v="1"/>
    <n v="2"/>
    <x v="55"/>
    <n v="5"/>
    <m/>
  </r>
  <r>
    <x v="1"/>
    <x v="5"/>
    <x v="4"/>
    <n v="6"/>
    <x v="3"/>
    <n v="1"/>
    <n v="3"/>
    <x v="55"/>
    <n v="5"/>
    <m/>
  </r>
  <r>
    <x v="1"/>
    <x v="5"/>
    <x v="4"/>
    <n v="6"/>
    <x v="3"/>
    <n v="1"/>
    <n v="4"/>
    <x v="55"/>
    <n v="5"/>
    <m/>
  </r>
  <r>
    <x v="1"/>
    <x v="5"/>
    <x v="4"/>
    <n v="6"/>
    <x v="3"/>
    <n v="1"/>
    <n v="5"/>
    <x v="55"/>
    <n v="5"/>
    <m/>
  </r>
  <r>
    <x v="1"/>
    <x v="5"/>
    <x v="4"/>
    <n v="6"/>
    <x v="3"/>
    <n v="1"/>
    <n v="6"/>
    <x v="55"/>
    <n v="4"/>
    <m/>
  </r>
  <r>
    <x v="1"/>
    <x v="5"/>
    <x v="4"/>
    <n v="6"/>
    <x v="3"/>
    <n v="1"/>
    <n v="7"/>
    <x v="55"/>
    <n v="5"/>
    <m/>
  </r>
  <r>
    <x v="1"/>
    <x v="5"/>
    <x v="4"/>
    <n v="6"/>
    <x v="3"/>
    <n v="1"/>
    <n v="8"/>
    <x v="55"/>
    <n v="5"/>
    <m/>
  </r>
  <r>
    <x v="1"/>
    <x v="5"/>
    <x v="4"/>
    <n v="6"/>
    <x v="3"/>
    <n v="1"/>
    <n v="9"/>
    <x v="55"/>
    <n v="5"/>
    <m/>
  </r>
  <r>
    <x v="1"/>
    <x v="5"/>
    <x v="4"/>
    <n v="6"/>
    <x v="3"/>
    <n v="1"/>
    <n v="10"/>
    <x v="55"/>
    <n v="5"/>
    <m/>
  </r>
  <r>
    <x v="1"/>
    <x v="3"/>
    <x v="4"/>
    <n v="7"/>
    <x v="3"/>
    <n v="2"/>
    <n v="1"/>
    <x v="55"/>
    <n v="5"/>
    <m/>
  </r>
  <r>
    <x v="1"/>
    <x v="3"/>
    <x v="4"/>
    <n v="7"/>
    <x v="3"/>
    <n v="2"/>
    <n v="2"/>
    <x v="55"/>
    <n v="4"/>
    <m/>
  </r>
  <r>
    <x v="1"/>
    <x v="3"/>
    <x v="4"/>
    <n v="7"/>
    <x v="3"/>
    <n v="2"/>
    <n v="3"/>
    <x v="55"/>
    <n v="4"/>
    <m/>
  </r>
  <r>
    <x v="1"/>
    <x v="3"/>
    <x v="4"/>
    <n v="7"/>
    <x v="3"/>
    <n v="2"/>
    <n v="4"/>
    <x v="55"/>
    <n v="5"/>
    <m/>
  </r>
  <r>
    <x v="1"/>
    <x v="3"/>
    <x v="4"/>
    <n v="7"/>
    <x v="3"/>
    <n v="2"/>
    <n v="5"/>
    <x v="55"/>
    <n v="4"/>
    <m/>
  </r>
  <r>
    <x v="1"/>
    <x v="3"/>
    <x v="4"/>
    <n v="7"/>
    <x v="3"/>
    <n v="2"/>
    <n v="6"/>
    <x v="55"/>
    <n v="5"/>
    <m/>
  </r>
  <r>
    <x v="1"/>
    <x v="3"/>
    <x v="4"/>
    <n v="7"/>
    <x v="3"/>
    <n v="2"/>
    <n v="7"/>
    <x v="55"/>
    <n v="5"/>
    <m/>
  </r>
  <r>
    <x v="1"/>
    <x v="3"/>
    <x v="4"/>
    <n v="7"/>
    <x v="3"/>
    <n v="2"/>
    <n v="8"/>
    <x v="55"/>
    <n v="5"/>
    <m/>
  </r>
  <r>
    <x v="1"/>
    <x v="3"/>
    <x v="4"/>
    <n v="7"/>
    <x v="3"/>
    <n v="2"/>
    <n v="9"/>
    <x v="55"/>
    <n v="4"/>
    <m/>
  </r>
  <r>
    <x v="1"/>
    <x v="3"/>
    <x v="4"/>
    <n v="7"/>
    <x v="3"/>
    <n v="2"/>
    <n v="10"/>
    <x v="55"/>
    <n v="4"/>
    <m/>
  </r>
  <r>
    <x v="1"/>
    <x v="1"/>
    <x v="4"/>
    <n v="8"/>
    <x v="3"/>
    <n v="2"/>
    <n v="1"/>
    <x v="55"/>
    <n v="4"/>
    <m/>
  </r>
  <r>
    <x v="1"/>
    <x v="1"/>
    <x v="4"/>
    <n v="8"/>
    <x v="3"/>
    <n v="2"/>
    <n v="2"/>
    <x v="55"/>
    <n v="4"/>
    <m/>
  </r>
  <r>
    <x v="1"/>
    <x v="1"/>
    <x v="4"/>
    <n v="8"/>
    <x v="3"/>
    <n v="2"/>
    <n v="3"/>
    <x v="55"/>
    <n v="5"/>
    <m/>
  </r>
  <r>
    <x v="1"/>
    <x v="1"/>
    <x v="4"/>
    <n v="8"/>
    <x v="3"/>
    <n v="2"/>
    <n v="4"/>
    <x v="55"/>
    <n v="5"/>
    <m/>
  </r>
  <r>
    <x v="1"/>
    <x v="1"/>
    <x v="4"/>
    <n v="8"/>
    <x v="3"/>
    <n v="2"/>
    <n v="5"/>
    <x v="55"/>
    <n v="5"/>
    <m/>
  </r>
  <r>
    <x v="1"/>
    <x v="1"/>
    <x v="4"/>
    <n v="8"/>
    <x v="3"/>
    <n v="2"/>
    <n v="6"/>
    <x v="55"/>
    <n v="5"/>
    <m/>
  </r>
  <r>
    <x v="1"/>
    <x v="1"/>
    <x v="4"/>
    <n v="8"/>
    <x v="3"/>
    <n v="2"/>
    <n v="7"/>
    <x v="55"/>
    <n v="4"/>
    <m/>
  </r>
  <r>
    <x v="1"/>
    <x v="1"/>
    <x v="4"/>
    <n v="8"/>
    <x v="3"/>
    <n v="2"/>
    <n v="8"/>
    <x v="55"/>
    <n v="5"/>
    <m/>
  </r>
  <r>
    <x v="1"/>
    <x v="1"/>
    <x v="4"/>
    <n v="8"/>
    <x v="3"/>
    <n v="2"/>
    <n v="9"/>
    <x v="55"/>
    <n v="5"/>
    <m/>
  </r>
  <r>
    <x v="1"/>
    <x v="1"/>
    <x v="4"/>
    <n v="8"/>
    <x v="3"/>
    <n v="2"/>
    <n v="10"/>
    <x v="55"/>
    <n v="5"/>
    <m/>
  </r>
  <r>
    <x v="1"/>
    <x v="0"/>
    <x v="4"/>
    <n v="9"/>
    <x v="3"/>
    <n v="2"/>
    <n v="1"/>
    <x v="55"/>
    <n v="4"/>
    <m/>
  </r>
  <r>
    <x v="1"/>
    <x v="0"/>
    <x v="4"/>
    <n v="9"/>
    <x v="3"/>
    <n v="2"/>
    <n v="2"/>
    <x v="55"/>
    <n v="5"/>
    <m/>
  </r>
  <r>
    <x v="1"/>
    <x v="0"/>
    <x v="4"/>
    <n v="9"/>
    <x v="3"/>
    <n v="2"/>
    <n v="3"/>
    <x v="55"/>
    <n v="4"/>
    <m/>
  </r>
  <r>
    <x v="1"/>
    <x v="0"/>
    <x v="4"/>
    <n v="9"/>
    <x v="3"/>
    <n v="2"/>
    <n v="4"/>
    <x v="55"/>
    <n v="5"/>
    <m/>
  </r>
  <r>
    <x v="1"/>
    <x v="0"/>
    <x v="4"/>
    <n v="9"/>
    <x v="3"/>
    <n v="2"/>
    <n v="5"/>
    <x v="55"/>
    <n v="5"/>
    <m/>
  </r>
  <r>
    <x v="1"/>
    <x v="0"/>
    <x v="4"/>
    <n v="9"/>
    <x v="3"/>
    <n v="2"/>
    <n v="6"/>
    <x v="55"/>
    <n v="5"/>
    <m/>
  </r>
  <r>
    <x v="1"/>
    <x v="0"/>
    <x v="4"/>
    <n v="9"/>
    <x v="3"/>
    <n v="2"/>
    <n v="7"/>
    <x v="55"/>
    <n v="5"/>
    <m/>
  </r>
  <r>
    <x v="1"/>
    <x v="0"/>
    <x v="4"/>
    <n v="9"/>
    <x v="3"/>
    <n v="2"/>
    <n v="8"/>
    <x v="55"/>
    <n v="4"/>
    <m/>
  </r>
  <r>
    <x v="1"/>
    <x v="0"/>
    <x v="4"/>
    <n v="9"/>
    <x v="3"/>
    <n v="2"/>
    <n v="9"/>
    <x v="55"/>
    <n v="4"/>
    <m/>
  </r>
  <r>
    <x v="1"/>
    <x v="0"/>
    <x v="4"/>
    <n v="9"/>
    <x v="3"/>
    <n v="2"/>
    <n v="10"/>
    <x v="55"/>
    <n v="5"/>
    <m/>
  </r>
  <r>
    <x v="1"/>
    <x v="2"/>
    <x v="4"/>
    <n v="10"/>
    <x v="3"/>
    <n v="2"/>
    <n v="1"/>
    <x v="55"/>
    <n v="5"/>
    <m/>
  </r>
  <r>
    <x v="1"/>
    <x v="2"/>
    <x v="4"/>
    <n v="10"/>
    <x v="3"/>
    <n v="2"/>
    <n v="2"/>
    <x v="55"/>
    <n v="5"/>
    <m/>
  </r>
  <r>
    <x v="1"/>
    <x v="2"/>
    <x v="4"/>
    <n v="10"/>
    <x v="3"/>
    <n v="2"/>
    <n v="3"/>
    <x v="55"/>
    <n v="5"/>
    <m/>
  </r>
  <r>
    <x v="1"/>
    <x v="2"/>
    <x v="4"/>
    <n v="10"/>
    <x v="3"/>
    <n v="2"/>
    <n v="4"/>
    <x v="55"/>
    <n v="5"/>
    <m/>
  </r>
  <r>
    <x v="1"/>
    <x v="2"/>
    <x v="4"/>
    <n v="10"/>
    <x v="3"/>
    <n v="2"/>
    <n v="5"/>
    <x v="55"/>
    <n v="4"/>
    <m/>
  </r>
  <r>
    <x v="1"/>
    <x v="2"/>
    <x v="4"/>
    <n v="10"/>
    <x v="3"/>
    <n v="2"/>
    <n v="6"/>
    <x v="55"/>
    <n v="4"/>
    <m/>
  </r>
  <r>
    <x v="1"/>
    <x v="2"/>
    <x v="4"/>
    <n v="10"/>
    <x v="3"/>
    <n v="2"/>
    <n v="7"/>
    <x v="55"/>
    <n v="5"/>
    <m/>
  </r>
  <r>
    <x v="1"/>
    <x v="2"/>
    <x v="4"/>
    <n v="10"/>
    <x v="3"/>
    <n v="2"/>
    <n v="8"/>
    <x v="55"/>
    <n v="5"/>
    <m/>
  </r>
  <r>
    <x v="1"/>
    <x v="2"/>
    <x v="4"/>
    <n v="10"/>
    <x v="3"/>
    <n v="2"/>
    <n v="9"/>
    <x v="55"/>
    <n v="5"/>
    <m/>
  </r>
  <r>
    <x v="1"/>
    <x v="2"/>
    <x v="4"/>
    <n v="10"/>
    <x v="3"/>
    <n v="2"/>
    <n v="10"/>
    <x v="55"/>
    <n v="5"/>
    <m/>
  </r>
  <r>
    <x v="1"/>
    <x v="5"/>
    <x v="4"/>
    <n v="11"/>
    <x v="3"/>
    <n v="2"/>
    <n v="1"/>
    <x v="55"/>
    <n v="5"/>
    <m/>
  </r>
  <r>
    <x v="1"/>
    <x v="5"/>
    <x v="4"/>
    <n v="11"/>
    <x v="3"/>
    <n v="2"/>
    <n v="2"/>
    <x v="55"/>
    <n v="5"/>
    <m/>
  </r>
  <r>
    <x v="1"/>
    <x v="5"/>
    <x v="4"/>
    <n v="11"/>
    <x v="3"/>
    <n v="2"/>
    <n v="3"/>
    <x v="55"/>
    <n v="5"/>
    <m/>
  </r>
  <r>
    <x v="1"/>
    <x v="5"/>
    <x v="4"/>
    <n v="11"/>
    <x v="3"/>
    <n v="2"/>
    <n v="4"/>
    <x v="55"/>
    <n v="5"/>
    <m/>
  </r>
  <r>
    <x v="1"/>
    <x v="5"/>
    <x v="4"/>
    <n v="11"/>
    <x v="3"/>
    <n v="2"/>
    <n v="5"/>
    <x v="55"/>
    <n v="6"/>
    <m/>
  </r>
  <r>
    <x v="1"/>
    <x v="5"/>
    <x v="4"/>
    <n v="11"/>
    <x v="3"/>
    <n v="2"/>
    <n v="6"/>
    <x v="55"/>
    <n v="5"/>
    <m/>
  </r>
  <r>
    <x v="1"/>
    <x v="5"/>
    <x v="4"/>
    <n v="11"/>
    <x v="3"/>
    <n v="2"/>
    <n v="7"/>
    <x v="55"/>
    <n v="6"/>
    <m/>
  </r>
  <r>
    <x v="1"/>
    <x v="5"/>
    <x v="4"/>
    <n v="11"/>
    <x v="3"/>
    <n v="2"/>
    <n v="8"/>
    <x v="55"/>
    <n v="5"/>
    <m/>
  </r>
  <r>
    <x v="1"/>
    <x v="5"/>
    <x v="4"/>
    <n v="11"/>
    <x v="3"/>
    <n v="2"/>
    <n v="9"/>
    <x v="55"/>
    <n v="5"/>
    <m/>
  </r>
  <r>
    <x v="1"/>
    <x v="5"/>
    <x v="4"/>
    <n v="11"/>
    <x v="3"/>
    <n v="2"/>
    <n v="10"/>
    <x v="55"/>
    <n v="5"/>
    <m/>
  </r>
  <r>
    <x v="1"/>
    <x v="4"/>
    <x v="4"/>
    <n v="12"/>
    <x v="3"/>
    <n v="2"/>
    <n v="1"/>
    <x v="55"/>
    <n v="5"/>
    <m/>
  </r>
  <r>
    <x v="1"/>
    <x v="4"/>
    <x v="4"/>
    <n v="12"/>
    <x v="3"/>
    <n v="2"/>
    <n v="2"/>
    <x v="55"/>
    <n v="5"/>
    <m/>
  </r>
  <r>
    <x v="1"/>
    <x v="4"/>
    <x v="4"/>
    <n v="12"/>
    <x v="3"/>
    <n v="2"/>
    <n v="3"/>
    <x v="55"/>
    <n v="5"/>
    <m/>
  </r>
  <r>
    <x v="1"/>
    <x v="4"/>
    <x v="4"/>
    <n v="12"/>
    <x v="3"/>
    <n v="2"/>
    <n v="4"/>
    <x v="55"/>
    <n v="5"/>
    <m/>
  </r>
  <r>
    <x v="1"/>
    <x v="4"/>
    <x v="4"/>
    <n v="12"/>
    <x v="3"/>
    <n v="2"/>
    <n v="5"/>
    <x v="55"/>
    <n v="4"/>
    <m/>
  </r>
  <r>
    <x v="1"/>
    <x v="4"/>
    <x v="4"/>
    <n v="12"/>
    <x v="3"/>
    <n v="2"/>
    <n v="6"/>
    <x v="55"/>
    <n v="5"/>
    <m/>
  </r>
  <r>
    <x v="1"/>
    <x v="4"/>
    <x v="4"/>
    <n v="12"/>
    <x v="3"/>
    <n v="2"/>
    <n v="7"/>
    <x v="55"/>
    <n v="5"/>
    <m/>
  </r>
  <r>
    <x v="1"/>
    <x v="4"/>
    <x v="4"/>
    <n v="12"/>
    <x v="3"/>
    <n v="2"/>
    <n v="8"/>
    <x v="55"/>
    <n v="5"/>
    <m/>
  </r>
  <r>
    <x v="1"/>
    <x v="4"/>
    <x v="4"/>
    <n v="12"/>
    <x v="3"/>
    <n v="2"/>
    <n v="9"/>
    <x v="55"/>
    <n v="5"/>
    <m/>
  </r>
  <r>
    <x v="1"/>
    <x v="4"/>
    <x v="4"/>
    <n v="12"/>
    <x v="3"/>
    <n v="2"/>
    <n v="10"/>
    <x v="55"/>
    <n v="5"/>
    <m/>
  </r>
  <r>
    <x v="1"/>
    <x v="3"/>
    <x v="4"/>
    <n v="13"/>
    <x v="3"/>
    <n v="3"/>
    <n v="1"/>
    <x v="55"/>
    <n v="4"/>
    <m/>
  </r>
  <r>
    <x v="1"/>
    <x v="3"/>
    <x v="4"/>
    <n v="13"/>
    <x v="3"/>
    <n v="3"/>
    <n v="2"/>
    <x v="55"/>
    <n v="5"/>
    <m/>
  </r>
  <r>
    <x v="1"/>
    <x v="3"/>
    <x v="4"/>
    <n v="13"/>
    <x v="3"/>
    <n v="3"/>
    <n v="3"/>
    <x v="55"/>
    <n v="5"/>
    <m/>
  </r>
  <r>
    <x v="1"/>
    <x v="3"/>
    <x v="4"/>
    <n v="13"/>
    <x v="3"/>
    <n v="3"/>
    <n v="4"/>
    <x v="55"/>
    <n v="5"/>
    <m/>
  </r>
  <r>
    <x v="1"/>
    <x v="3"/>
    <x v="4"/>
    <n v="13"/>
    <x v="3"/>
    <n v="3"/>
    <n v="5"/>
    <x v="55"/>
    <n v="4"/>
    <m/>
  </r>
  <r>
    <x v="1"/>
    <x v="3"/>
    <x v="4"/>
    <n v="13"/>
    <x v="3"/>
    <n v="3"/>
    <n v="6"/>
    <x v="55"/>
    <n v="5"/>
    <m/>
  </r>
  <r>
    <x v="1"/>
    <x v="3"/>
    <x v="4"/>
    <n v="13"/>
    <x v="3"/>
    <n v="3"/>
    <n v="7"/>
    <x v="55"/>
    <n v="5"/>
    <m/>
  </r>
  <r>
    <x v="1"/>
    <x v="3"/>
    <x v="4"/>
    <n v="13"/>
    <x v="3"/>
    <n v="3"/>
    <n v="8"/>
    <x v="55"/>
    <n v="4"/>
    <m/>
  </r>
  <r>
    <x v="1"/>
    <x v="3"/>
    <x v="4"/>
    <n v="13"/>
    <x v="3"/>
    <n v="3"/>
    <n v="9"/>
    <x v="55"/>
    <n v="4"/>
    <m/>
  </r>
  <r>
    <x v="1"/>
    <x v="3"/>
    <x v="4"/>
    <n v="13"/>
    <x v="3"/>
    <n v="3"/>
    <n v="10"/>
    <x v="55"/>
    <n v="5"/>
    <m/>
  </r>
  <r>
    <x v="1"/>
    <x v="0"/>
    <x v="4"/>
    <n v="14"/>
    <x v="3"/>
    <n v="3"/>
    <n v="1"/>
    <x v="55"/>
    <n v="4"/>
    <m/>
  </r>
  <r>
    <x v="1"/>
    <x v="0"/>
    <x v="4"/>
    <n v="14"/>
    <x v="3"/>
    <n v="3"/>
    <n v="2"/>
    <x v="55"/>
    <n v="5"/>
    <m/>
  </r>
  <r>
    <x v="1"/>
    <x v="0"/>
    <x v="4"/>
    <n v="14"/>
    <x v="3"/>
    <n v="3"/>
    <n v="3"/>
    <x v="55"/>
    <n v="5"/>
    <m/>
  </r>
  <r>
    <x v="1"/>
    <x v="0"/>
    <x v="4"/>
    <n v="14"/>
    <x v="3"/>
    <n v="3"/>
    <n v="4"/>
    <x v="55"/>
    <n v="4"/>
    <m/>
  </r>
  <r>
    <x v="1"/>
    <x v="0"/>
    <x v="4"/>
    <n v="14"/>
    <x v="3"/>
    <n v="3"/>
    <n v="5"/>
    <x v="55"/>
    <n v="6"/>
    <m/>
  </r>
  <r>
    <x v="1"/>
    <x v="0"/>
    <x v="4"/>
    <n v="14"/>
    <x v="3"/>
    <n v="3"/>
    <n v="6"/>
    <x v="55"/>
    <n v="5"/>
    <m/>
  </r>
  <r>
    <x v="1"/>
    <x v="0"/>
    <x v="4"/>
    <n v="14"/>
    <x v="3"/>
    <n v="3"/>
    <n v="7"/>
    <x v="55"/>
    <n v="5"/>
    <m/>
  </r>
  <r>
    <x v="1"/>
    <x v="0"/>
    <x v="4"/>
    <n v="14"/>
    <x v="3"/>
    <n v="3"/>
    <n v="8"/>
    <x v="55"/>
    <n v="5"/>
    <m/>
  </r>
  <r>
    <x v="1"/>
    <x v="0"/>
    <x v="4"/>
    <n v="14"/>
    <x v="3"/>
    <n v="3"/>
    <n v="9"/>
    <x v="55"/>
    <n v="5"/>
    <m/>
  </r>
  <r>
    <x v="1"/>
    <x v="0"/>
    <x v="4"/>
    <n v="14"/>
    <x v="3"/>
    <n v="3"/>
    <n v="10"/>
    <x v="55"/>
    <n v="4"/>
    <m/>
  </r>
  <r>
    <x v="1"/>
    <x v="1"/>
    <x v="4"/>
    <n v="15"/>
    <x v="3"/>
    <n v="3"/>
    <n v="1"/>
    <x v="55"/>
    <n v="5"/>
    <m/>
  </r>
  <r>
    <x v="1"/>
    <x v="1"/>
    <x v="4"/>
    <n v="15"/>
    <x v="3"/>
    <n v="3"/>
    <n v="2"/>
    <x v="55"/>
    <n v="5"/>
    <m/>
  </r>
  <r>
    <x v="1"/>
    <x v="1"/>
    <x v="4"/>
    <n v="15"/>
    <x v="3"/>
    <n v="3"/>
    <n v="3"/>
    <x v="55"/>
    <n v="5"/>
    <m/>
  </r>
  <r>
    <x v="1"/>
    <x v="1"/>
    <x v="4"/>
    <n v="15"/>
    <x v="3"/>
    <n v="3"/>
    <n v="4"/>
    <x v="55"/>
    <n v="5"/>
    <m/>
  </r>
  <r>
    <x v="1"/>
    <x v="1"/>
    <x v="4"/>
    <n v="15"/>
    <x v="3"/>
    <n v="3"/>
    <n v="5"/>
    <x v="55"/>
    <n v="5"/>
    <m/>
  </r>
  <r>
    <x v="1"/>
    <x v="1"/>
    <x v="4"/>
    <n v="15"/>
    <x v="3"/>
    <n v="3"/>
    <n v="6"/>
    <x v="55"/>
    <n v="5"/>
    <m/>
  </r>
  <r>
    <x v="1"/>
    <x v="1"/>
    <x v="4"/>
    <n v="15"/>
    <x v="3"/>
    <n v="3"/>
    <n v="7"/>
    <x v="55"/>
    <n v="5"/>
    <m/>
  </r>
  <r>
    <x v="1"/>
    <x v="1"/>
    <x v="4"/>
    <n v="15"/>
    <x v="3"/>
    <n v="3"/>
    <n v="8"/>
    <x v="55"/>
    <n v="5"/>
    <m/>
  </r>
  <r>
    <x v="1"/>
    <x v="1"/>
    <x v="4"/>
    <n v="15"/>
    <x v="3"/>
    <n v="3"/>
    <n v="9"/>
    <x v="55"/>
    <n v="5"/>
    <m/>
  </r>
  <r>
    <x v="1"/>
    <x v="1"/>
    <x v="4"/>
    <n v="15"/>
    <x v="3"/>
    <n v="3"/>
    <n v="10"/>
    <x v="55"/>
    <n v="4"/>
    <m/>
  </r>
  <r>
    <x v="1"/>
    <x v="5"/>
    <x v="4"/>
    <n v="16"/>
    <x v="3"/>
    <n v="3"/>
    <n v="1"/>
    <x v="55"/>
    <n v="5"/>
    <m/>
  </r>
  <r>
    <x v="1"/>
    <x v="5"/>
    <x v="4"/>
    <n v="16"/>
    <x v="3"/>
    <n v="3"/>
    <n v="2"/>
    <x v="55"/>
    <n v="5"/>
    <m/>
  </r>
  <r>
    <x v="1"/>
    <x v="5"/>
    <x v="4"/>
    <n v="16"/>
    <x v="3"/>
    <n v="3"/>
    <n v="3"/>
    <x v="55"/>
    <n v="5"/>
    <m/>
  </r>
  <r>
    <x v="1"/>
    <x v="5"/>
    <x v="4"/>
    <n v="16"/>
    <x v="3"/>
    <n v="3"/>
    <n v="4"/>
    <x v="55"/>
    <n v="5"/>
    <m/>
  </r>
  <r>
    <x v="1"/>
    <x v="5"/>
    <x v="4"/>
    <n v="16"/>
    <x v="3"/>
    <n v="3"/>
    <n v="5"/>
    <x v="55"/>
    <n v="5"/>
    <m/>
  </r>
  <r>
    <x v="1"/>
    <x v="5"/>
    <x v="4"/>
    <n v="16"/>
    <x v="3"/>
    <n v="3"/>
    <n v="6"/>
    <x v="55"/>
    <n v="5"/>
    <m/>
  </r>
  <r>
    <x v="1"/>
    <x v="5"/>
    <x v="4"/>
    <n v="16"/>
    <x v="3"/>
    <n v="3"/>
    <n v="7"/>
    <x v="55"/>
    <n v="5"/>
    <m/>
  </r>
  <r>
    <x v="1"/>
    <x v="5"/>
    <x v="4"/>
    <n v="16"/>
    <x v="3"/>
    <n v="3"/>
    <n v="8"/>
    <x v="55"/>
    <n v="4"/>
    <m/>
  </r>
  <r>
    <x v="1"/>
    <x v="5"/>
    <x v="4"/>
    <n v="16"/>
    <x v="3"/>
    <n v="3"/>
    <n v="9"/>
    <x v="55"/>
    <n v="5"/>
    <m/>
  </r>
  <r>
    <x v="1"/>
    <x v="5"/>
    <x v="4"/>
    <n v="16"/>
    <x v="3"/>
    <n v="3"/>
    <n v="10"/>
    <x v="55"/>
    <n v="4"/>
    <m/>
  </r>
  <r>
    <x v="1"/>
    <x v="2"/>
    <x v="4"/>
    <n v="17"/>
    <x v="3"/>
    <n v="3"/>
    <n v="1"/>
    <x v="55"/>
    <n v="5"/>
    <m/>
  </r>
  <r>
    <x v="1"/>
    <x v="2"/>
    <x v="4"/>
    <n v="17"/>
    <x v="3"/>
    <n v="3"/>
    <n v="2"/>
    <x v="55"/>
    <n v="5"/>
    <m/>
  </r>
  <r>
    <x v="1"/>
    <x v="2"/>
    <x v="4"/>
    <n v="17"/>
    <x v="3"/>
    <n v="3"/>
    <n v="3"/>
    <x v="55"/>
    <n v="5"/>
    <m/>
  </r>
  <r>
    <x v="1"/>
    <x v="2"/>
    <x v="4"/>
    <n v="17"/>
    <x v="3"/>
    <n v="3"/>
    <n v="4"/>
    <x v="55"/>
    <n v="4"/>
    <m/>
  </r>
  <r>
    <x v="1"/>
    <x v="2"/>
    <x v="4"/>
    <n v="17"/>
    <x v="3"/>
    <n v="3"/>
    <n v="5"/>
    <x v="55"/>
    <n v="5"/>
    <m/>
  </r>
  <r>
    <x v="1"/>
    <x v="2"/>
    <x v="4"/>
    <n v="17"/>
    <x v="3"/>
    <n v="3"/>
    <n v="6"/>
    <x v="55"/>
    <n v="5"/>
    <m/>
  </r>
  <r>
    <x v="1"/>
    <x v="2"/>
    <x v="4"/>
    <n v="17"/>
    <x v="3"/>
    <n v="3"/>
    <n v="7"/>
    <x v="55"/>
    <n v="4"/>
    <m/>
  </r>
  <r>
    <x v="1"/>
    <x v="2"/>
    <x v="4"/>
    <n v="17"/>
    <x v="3"/>
    <n v="3"/>
    <n v="8"/>
    <x v="55"/>
    <n v="5"/>
    <m/>
  </r>
  <r>
    <x v="1"/>
    <x v="2"/>
    <x v="4"/>
    <n v="17"/>
    <x v="3"/>
    <n v="3"/>
    <n v="9"/>
    <x v="55"/>
    <n v="4"/>
    <m/>
  </r>
  <r>
    <x v="1"/>
    <x v="2"/>
    <x v="4"/>
    <n v="17"/>
    <x v="3"/>
    <n v="3"/>
    <n v="10"/>
    <x v="55"/>
    <n v="4"/>
    <m/>
  </r>
  <r>
    <x v="1"/>
    <x v="4"/>
    <x v="4"/>
    <n v="18"/>
    <x v="3"/>
    <n v="3"/>
    <n v="1"/>
    <x v="55"/>
    <n v="5"/>
    <m/>
  </r>
  <r>
    <x v="1"/>
    <x v="4"/>
    <x v="4"/>
    <n v="18"/>
    <x v="3"/>
    <n v="3"/>
    <n v="2"/>
    <x v="55"/>
    <n v="5"/>
    <m/>
  </r>
  <r>
    <x v="1"/>
    <x v="4"/>
    <x v="4"/>
    <n v="18"/>
    <x v="3"/>
    <n v="3"/>
    <n v="3"/>
    <x v="55"/>
    <n v="5"/>
    <m/>
  </r>
  <r>
    <x v="1"/>
    <x v="4"/>
    <x v="4"/>
    <n v="18"/>
    <x v="3"/>
    <n v="3"/>
    <n v="4"/>
    <x v="55"/>
    <n v="5"/>
    <m/>
  </r>
  <r>
    <x v="1"/>
    <x v="4"/>
    <x v="4"/>
    <n v="18"/>
    <x v="3"/>
    <n v="3"/>
    <n v="5"/>
    <x v="55"/>
    <n v="5"/>
    <m/>
  </r>
  <r>
    <x v="1"/>
    <x v="4"/>
    <x v="4"/>
    <n v="18"/>
    <x v="3"/>
    <n v="3"/>
    <n v="6"/>
    <x v="55"/>
    <n v="5"/>
    <m/>
  </r>
  <r>
    <x v="1"/>
    <x v="4"/>
    <x v="4"/>
    <n v="18"/>
    <x v="3"/>
    <n v="3"/>
    <n v="7"/>
    <x v="55"/>
    <n v="5"/>
    <m/>
  </r>
  <r>
    <x v="1"/>
    <x v="4"/>
    <x v="4"/>
    <n v="18"/>
    <x v="3"/>
    <n v="3"/>
    <n v="8"/>
    <x v="55"/>
    <n v="5"/>
    <m/>
  </r>
  <r>
    <x v="1"/>
    <x v="4"/>
    <x v="4"/>
    <n v="18"/>
    <x v="3"/>
    <n v="3"/>
    <n v="9"/>
    <x v="55"/>
    <n v="5"/>
    <m/>
  </r>
  <r>
    <x v="1"/>
    <x v="4"/>
    <x v="4"/>
    <n v="18"/>
    <x v="3"/>
    <n v="3"/>
    <n v="10"/>
    <x v="55"/>
    <n v="5"/>
    <m/>
  </r>
  <r>
    <x v="1"/>
    <x v="1"/>
    <x v="4"/>
    <n v="1"/>
    <x v="3"/>
    <n v="1"/>
    <n v="1"/>
    <x v="56"/>
    <n v="7"/>
    <m/>
  </r>
  <r>
    <x v="1"/>
    <x v="1"/>
    <x v="4"/>
    <n v="1"/>
    <x v="3"/>
    <n v="1"/>
    <n v="2"/>
    <x v="56"/>
    <n v="7"/>
    <m/>
  </r>
  <r>
    <x v="1"/>
    <x v="1"/>
    <x v="4"/>
    <n v="1"/>
    <x v="3"/>
    <n v="1"/>
    <n v="3"/>
    <x v="56"/>
    <n v="7"/>
    <m/>
  </r>
  <r>
    <x v="1"/>
    <x v="1"/>
    <x v="4"/>
    <n v="1"/>
    <x v="3"/>
    <n v="1"/>
    <n v="4"/>
    <x v="56"/>
    <n v="7"/>
    <m/>
  </r>
  <r>
    <x v="1"/>
    <x v="1"/>
    <x v="4"/>
    <n v="1"/>
    <x v="3"/>
    <n v="1"/>
    <n v="5"/>
    <x v="56"/>
    <n v="7"/>
    <m/>
  </r>
  <r>
    <x v="1"/>
    <x v="1"/>
    <x v="4"/>
    <n v="1"/>
    <x v="3"/>
    <n v="1"/>
    <n v="6"/>
    <x v="56"/>
    <n v="6"/>
    <m/>
  </r>
  <r>
    <x v="1"/>
    <x v="1"/>
    <x v="4"/>
    <n v="1"/>
    <x v="3"/>
    <n v="1"/>
    <n v="7"/>
    <x v="56"/>
    <n v="6"/>
    <m/>
  </r>
  <r>
    <x v="1"/>
    <x v="1"/>
    <x v="4"/>
    <n v="1"/>
    <x v="3"/>
    <n v="1"/>
    <n v="8"/>
    <x v="56"/>
    <n v="7"/>
    <m/>
  </r>
  <r>
    <x v="1"/>
    <x v="1"/>
    <x v="4"/>
    <n v="1"/>
    <x v="3"/>
    <n v="1"/>
    <n v="9"/>
    <x v="56"/>
    <n v="6"/>
    <m/>
  </r>
  <r>
    <x v="1"/>
    <x v="1"/>
    <x v="4"/>
    <n v="1"/>
    <x v="3"/>
    <n v="1"/>
    <n v="10"/>
    <x v="56"/>
    <n v="7"/>
    <m/>
  </r>
  <r>
    <x v="1"/>
    <x v="2"/>
    <x v="4"/>
    <n v="2"/>
    <x v="3"/>
    <n v="1"/>
    <n v="1"/>
    <x v="56"/>
    <n v="7"/>
    <m/>
  </r>
  <r>
    <x v="1"/>
    <x v="2"/>
    <x v="4"/>
    <n v="2"/>
    <x v="3"/>
    <n v="1"/>
    <n v="2"/>
    <x v="56"/>
    <n v="6"/>
    <m/>
  </r>
  <r>
    <x v="1"/>
    <x v="2"/>
    <x v="4"/>
    <n v="2"/>
    <x v="3"/>
    <n v="1"/>
    <n v="3"/>
    <x v="56"/>
    <n v="6"/>
    <m/>
  </r>
  <r>
    <x v="1"/>
    <x v="2"/>
    <x v="4"/>
    <n v="2"/>
    <x v="3"/>
    <n v="1"/>
    <n v="4"/>
    <x v="56"/>
    <n v="6"/>
    <m/>
  </r>
  <r>
    <x v="1"/>
    <x v="2"/>
    <x v="4"/>
    <n v="2"/>
    <x v="3"/>
    <n v="1"/>
    <n v="5"/>
    <x v="56"/>
    <n v="6"/>
    <m/>
  </r>
  <r>
    <x v="1"/>
    <x v="2"/>
    <x v="4"/>
    <n v="2"/>
    <x v="3"/>
    <n v="1"/>
    <n v="6"/>
    <x v="56"/>
    <n v="7"/>
    <m/>
  </r>
  <r>
    <x v="1"/>
    <x v="2"/>
    <x v="4"/>
    <n v="2"/>
    <x v="3"/>
    <n v="1"/>
    <n v="7"/>
    <x v="56"/>
    <n v="6"/>
    <m/>
  </r>
  <r>
    <x v="1"/>
    <x v="2"/>
    <x v="4"/>
    <n v="2"/>
    <x v="3"/>
    <n v="1"/>
    <n v="8"/>
    <x v="56"/>
    <n v="7"/>
    <m/>
  </r>
  <r>
    <x v="1"/>
    <x v="2"/>
    <x v="4"/>
    <n v="2"/>
    <x v="3"/>
    <n v="1"/>
    <n v="9"/>
    <x v="56"/>
    <n v="7"/>
    <m/>
  </r>
  <r>
    <x v="1"/>
    <x v="2"/>
    <x v="4"/>
    <n v="2"/>
    <x v="3"/>
    <n v="1"/>
    <n v="10"/>
    <x v="56"/>
    <n v="7"/>
    <m/>
  </r>
  <r>
    <x v="1"/>
    <x v="3"/>
    <x v="4"/>
    <n v="3"/>
    <x v="3"/>
    <n v="1"/>
    <n v="1"/>
    <x v="56"/>
    <n v="5"/>
    <m/>
  </r>
  <r>
    <x v="1"/>
    <x v="3"/>
    <x v="4"/>
    <n v="3"/>
    <x v="3"/>
    <n v="1"/>
    <n v="2"/>
    <x v="56"/>
    <n v="6"/>
    <m/>
  </r>
  <r>
    <x v="1"/>
    <x v="3"/>
    <x v="4"/>
    <n v="3"/>
    <x v="3"/>
    <n v="1"/>
    <n v="3"/>
    <x v="56"/>
    <n v="6"/>
    <m/>
  </r>
  <r>
    <x v="1"/>
    <x v="3"/>
    <x v="4"/>
    <n v="3"/>
    <x v="3"/>
    <n v="1"/>
    <n v="4"/>
    <x v="56"/>
    <n v="7"/>
    <m/>
  </r>
  <r>
    <x v="1"/>
    <x v="3"/>
    <x v="4"/>
    <n v="3"/>
    <x v="3"/>
    <n v="1"/>
    <n v="5"/>
    <x v="56"/>
    <n v="7"/>
    <m/>
  </r>
  <r>
    <x v="1"/>
    <x v="3"/>
    <x v="4"/>
    <n v="3"/>
    <x v="3"/>
    <n v="1"/>
    <n v="6"/>
    <x v="56"/>
    <n v="7"/>
    <m/>
  </r>
  <r>
    <x v="1"/>
    <x v="3"/>
    <x v="4"/>
    <n v="3"/>
    <x v="3"/>
    <n v="1"/>
    <n v="7"/>
    <x v="56"/>
    <n v="7"/>
    <m/>
  </r>
  <r>
    <x v="1"/>
    <x v="3"/>
    <x v="4"/>
    <n v="3"/>
    <x v="3"/>
    <n v="1"/>
    <n v="8"/>
    <x v="56"/>
    <n v="7"/>
    <m/>
  </r>
  <r>
    <x v="1"/>
    <x v="3"/>
    <x v="4"/>
    <n v="3"/>
    <x v="3"/>
    <n v="1"/>
    <n v="9"/>
    <x v="56"/>
    <n v="7"/>
    <m/>
  </r>
  <r>
    <x v="1"/>
    <x v="3"/>
    <x v="4"/>
    <n v="3"/>
    <x v="3"/>
    <n v="1"/>
    <n v="10"/>
    <x v="56"/>
    <n v="6"/>
    <m/>
  </r>
  <r>
    <x v="1"/>
    <x v="4"/>
    <x v="4"/>
    <n v="4"/>
    <x v="3"/>
    <n v="1"/>
    <n v="1"/>
    <x v="56"/>
    <n v="7"/>
    <m/>
  </r>
  <r>
    <x v="1"/>
    <x v="4"/>
    <x v="4"/>
    <n v="4"/>
    <x v="3"/>
    <n v="1"/>
    <n v="2"/>
    <x v="56"/>
    <n v="7"/>
    <m/>
  </r>
  <r>
    <x v="1"/>
    <x v="4"/>
    <x v="4"/>
    <n v="4"/>
    <x v="3"/>
    <n v="1"/>
    <n v="3"/>
    <x v="56"/>
    <n v="6"/>
    <m/>
  </r>
  <r>
    <x v="1"/>
    <x v="4"/>
    <x v="4"/>
    <n v="4"/>
    <x v="3"/>
    <n v="1"/>
    <n v="4"/>
    <x v="56"/>
    <n v="6"/>
    <m/>
  </r>
  <r>
    <x v="1"/>
    <x v="4"/>
    <x v="4"/>
    <n v="4"/>
    <x v="3"/>
    <n v="1"/>
    <n v="5"/>
    <x v="56"/>
    <n v="7"/>
    <m/>
  </r>
  <r>
    <x v="1"/>
    <x v="4"/>
    <x v="4"/>
    <n v="4"/>
    <x v="3"/>
    <n v="1"/>
    <n v="6"/>
    <x v="56"/>
    <n v="6"/>
    <m/>
  </r>
  <r>
    <x v="1"/>
    <x v="4"/>
    <x v="4"/>
    <n v="4"/>
    <x v="3"/>
    <n v="1"/>
    <n v="7"/>
    <x v="56"/>
    <n v="6"/>
    <m/>
  </r>
  <r>
    <x v="1"/>
    <x v="4"/>
    <x v="4"/>
    <n v="4"/>
    <x v="3"/>
    <n v="1"/>
    <n v="8"/>
    <x v="56"/>
    <n v="6"/>
    <m/>
  </r>
  <r>
    <x v="1"/>
    <x v="4"/>
    <x v="4"/>
    <n v="4"/>
    <x v="3"/>
    <n v="1"/>
    <n v="9"/>
    <x v="56"/>
    <n v="6"/>
    <m/>
  </r>
  <r>
    <x v="1"/>
    <x v="4"/>
    <x v="4"/>
    <n v="4"/>
    <x v="3"/>
    <n v="1"/>
    <n v="10"/>
    <x v="56"/>
    <n v="6"/>
    <m/>
  </r>
  <r>
    <x v="1"/>
    <x v="0"/>
    <x v="4"/>
    <n v="5"/>
    <x v="3"/>
    <n v="1"/>
    <n v="1"/>
    <x v="56"/>
    <n v="6"/>
    <m/>
  </r>
  <r>
    <x v="1"/>
    <x v="0"/>
    <x v="4"/>
    <n v="5"/>
    <x v="3"/>
    <n v="1"/>
    <n v="2"/>
    <x v="56"/>
    <n v="6"/>
    <m/>
  </r>
  <r>
    <x v="1"/>
    <x v="0"/>
    <x v="4"/>
    <n v="5"/>
    <x v="3"/>
    <n v="1"/>
    <n v="3"/>
    <x v="56"/>
    <n v="6"/>
    <m/>
  </r>
  <r>
    <x v="1"/>
    <x v="0"/>
    <x v="4"/>
    <n v="5"/>
    <x v="3"/>
    <n v="1"/>
    <n v="4"/>
    <x v="56"/>
    <n v="7"/>
    <m/>
  </r>
  <r>
    <x v="1"/>
    <x v="0"/>
    <x v="4"/>
    <n v="5"/>
    <x v="3"/>
    <n v="1"/>
    <n v="5"/>
    <x v="56"/>
    <n v="6"/>
    <m/>
  </r>
  <r>
    <x v="1"/>
    <x v="0"/>
    <x v="4"/>
    <n v="5"/>
    <x v="3"/>
    <n v="1"/>
    <n v="6"/>
    <x v="56"/>
    <n v="6"/>
    <m/>
  </r>
  <r>
    <x v="1"/>
    <x v="0"/>
    <x v="4"/>
    <n v="5"/>
    <x v="3"/>
    <n v="1"/>
    <n v="7"/>
    <x v="56"/>
    <n v="6"/>
    <m/>
  </r>
  <r>
    <x v="1"/>
    <x v="0"/>
    <x v="4"/>
    <n v="5"/>
    <x v="3"/>
    <n v="1"/>
    <n v="8"/>
    <x v="56"/>
    <n v="6"/>
    <m/>
  </r>
  <r>
    <x v="1"/>
    <x v="0"/>
    <x v="4"/>
    <n v="5"/>
    <x v="3"/>
    <n v="1"/>
    <n v="9"/>
    <x v="56"/>
    <n v="6"/>
    <m/>
  </r>
  <r>
    <x v="1"/>
    <x v="0"/>
    <x v="4"/>
    <n v="5"/>
    <x v="3"/>
    <n v="1"/>
    <n v="10"/>
    <x v="56"/>
    <n v="6"/>
    <m/>
  </r>
  <r>
    <x v="1"/>
    <x v="5"/>
    <x v="4"/>
    <n v="6"/>
    <x v="3"/>
    <n v="1"/>
    <n v="1"/>
    <x v="56"/>
    <n v="6"/>
    <m/>
  </r>
  <r>
    <x v="1"/>
    <x v="5"/>
    <x v="4"/>
    <n v="6"/>
    <x v="3"/>
    <n v="1"/>
    <n v="2"/>
    <x v="56"/>
    <n v="6"/>
    <m/>
  </r>
  <r>
    <x v="1"/>
    <x v="5"/>
    <x v="4"/>
    <n v="6"/>
    <x v="3"/>
    <n v="1"/>
    <n v="3"/>
    <x v="56"/>
    <n v="7"/>
    <m/>
  </r>
  <r>
    <x v="1"/>
    <x v="5"/>
    <x v="4"/>
    <n v="6"/>
    <x v="3"/>
    <n v="1"/>
    <n v="4"/>
    <x v="56"/>
    <n v="7"/>
    <m/>
  </r>
  <r>
    <x v="1"/>
    <x v="5"/>
    <x v="4"/>
    <n v="6"/>
    <x v="3"/>
    <n v="1"/>
    <n v="5"/>
    <x v="56"/>
    <n v="6"/>
    <m/>
  </r>
  <r>
    <x v="1"/>
    <x v="5"/>
    <x v="4"/>
    <n v="6"/>
    <x v="3"/>
    <n v="1"/>
    <n v="6"/>
    <x v="56"/>
    <n v="6"/>
    <m/>
  </r>
  <r>
    <x v="1"/>
    <x v="5"/>
    <x v="4"/>
    <n v="6"/>
    <x v="3"/>
    <n v="1"/>
    <n v="7"/>
    <x v="56"/>
    <n v="7"/>
    <m/>
  </r>
  <r>
    <x v="1"/>
    <x v="5"/>
    <x v="4"/>
    <n v="6"/>
    <x v="3"/>
    <n v="1"/>
    <n v="8"/>
    <x v="56"/>
    <n v="7"/>
    <m/>
  </r>
  <r>
    <x v="1"/>
    <x v="5"/>
    <x v="4"/>
    <n v="6"/>
    <x v="3"/>
    <n v="1"/>
    <n v="9"/>
    <x v="56"/>
    <n v="6"/>
    <m/>
  </r>
  <r>
    <x v="1"/>
    <x v="5"/>
    <x v="4"/>
    <n v="6"/>
    <x v="3"/>
    <n v="1"/>
    <n v="10"/>
    <x v="56"/>
    <n v="7"/>
    <m/>
  </r>
  <r>
    <x v="1"/>
    <x v="3"/>
    <x v="4"/>
    <n v="7"/>
    <x v="3"/>
    <n v="2"/>
    <n v="1"/>
    <x v="56"/>
    <n v="6"/>
    <m/>
  </r>
  <r>
    <x v="1"/>
    <x v="3"/>
    <x v="4"/>
    <n v="7"/>
    <x v="3"/>
    <n v="2"/>
    <n v="2"/>
    <x v="56"/>
    <n v="6"/>
    <m/>
  </r>
  <r>
    <x v="1"/>
    <x v="3"/>
    <x v="4"/>
    <n v="7"/>
    <x v="3"/>
    <n v="2"/>
    <n v="3"/>
    <x v="56"/>
    <n v="6"/>
    <m/>
  </r>
  <r>
    <x v="1"/>
    <x v="3"/>
    <x v="4"/>
    <n v="7"/>
    <x v="3"/>
    <n v="2"/>
    <n v="4"/>
    <x v="56"/>
    <n v="6"/>
    <m/>
  </r>
  <r>
    <x v="1"/>
    <x v="3"/>
    <x v="4"/>
    <n v="7"/>
    <x v="3"/>
    <n v="2"/>
    <n v="5"/>
    <x v="56"/>
    <n v="5"/>
    <m/>
  </r>
  <r>
    <x v="1"/>
    <x v="3"/>
    <x v="4"/>
    <n v="7"/>
    <x v="3"/>
    <n v="2"/>
    <n v="6"/>
    <x v="56"/>
    <n v="6"/>
    <m/>
  </r>
  <r>
    <x v="1"/>
    <x v="3"/>
    <x v="4"/>
    <n v="7"/>
    <x v="3"/>
    <n v="2"/>
    <n v="7"/>
    <x v="56"/>
    <n v="6"/>
    <m/>
  </r>
  <r>
    <x v="1"/>
    <x v="3"/>
    <x v="4"/>
    <n v="7"/>
    <x v="3"/>
    <n v="2"/>
    <n v="8"/>
    <x v="56"/>
    <n v="6"/>
    <m/>
  </r>
  <r>
    <x v="1"/>
    <x v="3"/>
    <x v="4"/>
    <n v="7"/>
    <x v="3"/>
    <n v="2"/>
    <n v="9"/>
    <x v="56"/>
    <n v="6"/>
    <m/>
  </r>
  <r>
    <x v="1"/>
    <x v="3"/>
    <x v="4"/>
    <n v="7"/>
    <x v="3"/>
    <n v="2"/>
    <n v="10"/>
    <x v="56"/>
    <n v="5"/>
    <m/>
  </r>
  <r>
    <x v="1"/>
    <x v="1"/>
    <x v="4"/>
    <n v="8"/>
    <x v="3"/>
    <n v="2"/>
    <n v="1"/>
    <x v="56"/>
    <n v="6"/>
    <m/>
  </r>
  <r>
    <x v="1"/>
    <x v="1"/>
    <x v="4"/>
    <n v="8"/>
    <x v="3"/>
    <n v="2"/>
    <n v="2"/>
    <x v="56"/>
    <n v="6"/>
    <m/>
  </r>
  <r>
    <x v="1"/>
    <x v="1"/>
    <x v="4"/>
    <n v="8"/>
    <x v="3"/>
    <n v="2"/>
    <n v="3"/>
    <x v="56"/>
    <n v="6"/>
    <m/>
  </r>
  <r>
    <x v="1"/>
    <x v="1"/>
    <x v="4"/>
    <n v="8"/>
    <x v="3"/>
    <n v="2"/>
    <n v="4"/>
    <x v="56"/>
    <n v="6"/>
    <m/>
  </r>
  <r>
    <x v="1"/>
    <x v="1"/>
    <x v="4"/>
    <n v="8"/>
    <x v="3"/>
    <n v="2"/>
    <n v="5"/>
    <x v="56"/>
    <n v="6"/>
    <m/>
  </r>
  <r>
    <x v="1"/>
    <x v="1"/>
    <x v="4"/>
    <n v="8"/>
    <x v="3"/>
    <n v="2"/>
    <n v="6"/>
    <x v="56"/>
    <n v="6"/>
    <m/>
  </r>
  <r>
    <x v="1"/>
    <x v="1"/>
    <x v="4"/>
    <n v="8"/>
    <x v="3"/>
    <n v="2"/>
    <n v="7"/>
    <x v="56"/>
    <n v="6"/>
    <m/>
  </r>
  <r>
    <x v="1"/>
    <x v="1"/>
    <x v="4"/>
    <n v="8"/>
    <x v="3"/>
    <n v="2"/>
    <n v="8"/>
    <x v="56"/>
    <n v="7"/>
    <m/>
  </r>
  <r>
    <x v="1"/>
    <x v="1"/>
    <x v="4"/>
    <n v="8"/>
    <x v="3"/>
    <n v="2"/>
    <n v="9"/>
    <x v="56"/>
    <n v="7"/>
    <m/>
  </r>
  <r>
    <x v="1"/>
    <x v="1"/>
    <x v="4"/>
    <n v="8"/>
    <x v="3"/>
    <n v="2"/>
    <n v="10"/>
    <x v="56"/>
    <n v="7"/>
    <m/>
  </r>
  <r>
    <x v="1"/>
    <x v="0"/>
    <x v="4"/>
    <n v="9"/>
    <x v="3"/>
    <n v="2"/>
    <n v="1"/>
    <x v="56"/>
    <n v="6"/>
    <m/>
  </r>
  <r>
    <x v="1"/>
    <x v="0"/>
    <x v="4"/>
    <n v="9"/>
    <x v="3"/>
    <n v="2"/>
    <n v="2"/>
    <x v="56"/>
    <n v="6"/>
    <m/>
  </r>
  <r>
    <x v="1"/>
    <x v="0"/>
    <x v="4"/>
    <n v="9"/>
    <x v="3"/>
    <n v="2"/>
    <n v="3"/>
    <x v="56"/>
    <n v="6"/>
    <m/>
  </r>
  <r>
    <x v="1"/>
    <x v="0"/>
    <x v="4"/>
    <n v="9"/>
    <x v="3"/>
    <n v="2"/>
    <n v="4"/>
    <x v="56"/>
    <n v="6"/>
    <m/>
  </r>
  <r>
    <x v="1"/>
    <x v="0"/>
    <x v="4"/>
    <n v="9"/>
    <x v="3"/>
    <n v="2"/>
    <n v="5"/>
    <x v="56"/>
    <n v="6"/>
    <m/>
  </r>
  <r>
    <x v="1"/>
    <x v="0"/>
    <x v="4"/>
    <n v="9"/>
    <x v="3"/>
    <n v="2"/>
    <n v="6"/>
    <x v="56"/>
    <n v="6"/>
    <m/>
  </r>
  <r>
    <x v="1"/>
    <x v="0"/>
    <x v="4"/>
    <n v="9"/>
    <x v="3"/>
    <n v="2"/>
    <n v="7"/>
    <x v="56"/>
    <n v="6"/>
    <m/>
  </r>
  <r>
    <x v="1"/>
    <x v="0"/>
    <x v="4"/>
    <n v="9"/>
    <x v="3"/>
    <n v="2"/>
    <n v="8"/>
    <x v="56"/>
    <n v="6"/>
    <m/>
  </r>
  <r>
    <x v="1"/>
    <x v="0"/>
    <x v="4"/>
    <n v="9"/>
    <x v="3"/>
    <n v="2"/>
    <n v="9"/>
    <x v="56"/>
    <n v="6"/>
    <m/>
  </r>
  <r>
    <x v="1"/>
    <x v="0"/>
    <x v="4"/>
    <n v="9"/>
    <x v="3"/>
    <n v="2"/>
    <n v="10"/>
    <x v="56"/>
    <n v="6"/>
    <m/>
  </r>
  <r>
    <x v="1"/>
    <x v="2"/>
    <x v="4"/>
    <n v="10"/>
    <x v="3"/>
    <n v="2"/>
    <n v="1"/>
    <x v="56"/>
    <n v="6"/>
    <m/>
  </r>
  <r>
    <x v="1"/>
    <x v="2"/>
    <x v="4"/>
    <n v="10"/>
    <x v="3"/>
    <n v="2"/>
    <n v="2"/>
    <x v="56"/>
    <n v="6"/>
    <m/>
  </r>
  <r>
    <x v="1"/>
    <x v="2"/>
    <x v="4"/>
    <n v="10"/>
    <x v="3"/>
    <n v="2"/>
    <n v="3"/>
    <x v="56"/>
    <n v="6"/>
    <m/>
  </r>
  <r>
    <x v="1"/>
    <x v="2"/>
    <x v="4"/>
    <n v="10"/>
    <x v="3"/>
    <n v="2"/>
    <n v="4"/>
    <x v="56"/>
    <n v="6"/>
    <m/>
  </r>
  <r>
    <x v="1"/>
    <x v="2"/>
    <x v="4"/>
    <n v="10"/>
    <x v="3"/>
    <n v="2"/>
    <n v="5"/>
    <x v="56"/>
    <n v="6"/>
    <m/>
  </r>
  <r>
    <x v="1"/>
    <x v="2"/>
    <x v="4"/>
    <n v="10"/>
    <x v="3"/>
    <n v="2"/>
    <n v="6"/>
    <x v="56"/>
    <n v="6"/>
    <m/>
  </r>
  <r>
    <x v="1"/>
    <x v="2"/>
    <x v="4"/>
    <n v="10"/>
    <x v="3"/>
    <n v="2"/>
    <n v="7"/>
    <x v="56"/>
    <n v="6"/>
    <m/>
  </r>
  <r>
    <x v="1"/>
    <x v="2"/>
    <x v="4"/>
    <n v="10"/>
    <x v="3"/>
    <n v="2"/>
    <n v="8"/>
    <x v="56"/>
    <n v="6"/>
    <m/>
  </r>
  <r>
    <x v="1"/>
    <x v="2"/>
    <x v="4"/>
    <n v="10"/>
    <x v="3"/>
    <n v="2"/>
    <n v="9"/>
    <x v="56"/>
    <n v="6"/>
    <m/>
  </r>
  <r>
    <x v="1"/>
    <x v="2"/>
    <x v="4"/>
    <n v="10"/>
    <x v="3"/>
    <n v="2"/>
    <n v="10"/>
    <x v="56"/>
    <n v="6"/>
    <m/>
  </r>
  <r>
    <x v="1"/>
    <x v="5"/>
    <x v="4"/>
    <n v="11"/>
    <x v="3"/>
    <n v="2"/>
    <n v="1"/>
    <x v="56"/>
    <n v="6"/>
    <m/>
  </r>
  <r>
    <x v="1"/>
    <x v="5"/>
    <x v="4"/>
    <n v="11"/>
    <x v="3"/>
    <n v="2"/>
    <n v="2"/>
    <x v="56"/>
    <n v="7"/>
    <m/>
  </r>
  <r>
    <x v="1"/>
    <x v="5"/>
    <x v="4"/>
    <n v="11"/>
    <x v="3"/>
    <n v="2"/>
    <n v="3"/>
    <x v="56"/>
    <n v="7"/>
    <m/>
  </r>
  <r>
    <x v="1"/>
    <x v="5"/>
    <x v="4"/>
    <n v="11"/>
    <x v="3"/>
    <n v="2"/>
    <n v="4"/>
    <x v="56"/>
    <n v="7"/>
    <m/>
  </r>
  <r>
    <x v="1"/>
    <x v="5"/>
    <x v="4"/>
    <n v="11"/>
    <x v="3"/>
    <n v="2"/>
    <n v="5"/>
    <x v="56"/>
    <n v="7"/>
    <m/>
  </r>
  <r>
    <x v="1"/>
    <x v="5"/>
    <x v="4"/>
    <n v="11"/>
    <x v="3"/>
    <n v="2"/>
    <n v="6"/>
    <x v="56"/>
    <n v="6"/>
    <m/>
  </r>
  <r>
    <x v="1"/>
    <x v="5"/>
    <x v="4"/>
    <n v="11"/>
    <x v="3"/>
    <n v="2"/>
    <n v="7"/>
    <x v="56"/>
    <n v="7"/>
    <m/>
  </r>
  <r>
    <x v="1"/>
    <x v="5"/>
    <x v="4"/>
    <n v="11"/>
    <x v="3"/>
    <n v="2"/>
    <n v="8"/>
    <x v="56"/>
    <n v="7"/>
    <m/>
  </r>
  <r>
    <x v="1"/>
    <x v="5"/>
    <x v="4"/>
    <n v="11"/>
    <x v="3"/>
    <n v="2"/>
    <n v="9"/>
    <x v="56"/>
    <n v="7"/>
    <m/>
  </r>
  <r>
    <x v="1"/>
    <x v="5"/>
    <x v="4"/>
    <n v="11"/>
    <x v="3"/>
    <n v="2"/>
    <n v="10"/>
    <x v="56"/>
    <n v="6"/>
    <m/>
  </r>
  <r>
    <x v="1"/>
    <x v="4"/>
    <x v="4"/>
    <n v="12"/>
    <x v="3"/>
    <n v="2"/>
    <n v="1"/>
    <x v="56"/>
    <n v="6"/>
    <m/>
  </r>
  <r>
    <x v="1"/>
    <x v="4"/>
    <x v="4"/>
    <n v="12"/>
    <x v="3"/>
    <n v="2"/>
    <n v="2"/>
    <x v="56"/>
    <n v="7"/>
    <m/>
  </r>
  <r>
    <x v="1"/>
    <x v="4"/>
    <x v="4"/>
    <n v="12"/>
    <x v="3"/>
    <n v="2"/>
    <n v="3"/>
    <x v="56"/>
    <n v="6"/>
    <m/>
  </r>
  <r>
    <x v="1"/>
    <x v="4"/>
    <x v="4"/>
    <n v="12"/>
    <x v="3"/>
    <n v="2"/>
    <n v="4"/>
    <x v="56"/>
    <n v="6"/>
    <m/>
  </r>
  <r>
    <x v="1"/>
    <x v="4"/>
    <x v="4"/>
    <n v="12"/>
    <x v="3"/>
    <n v="2"/>
    <n v="5"/>
    <x v="56"/>
    <n v="6"/>
    <m/>
  </r>
  <r>
    <x v="1"/>
    <x v="4"/>
    <x v="4"/>
    <n v="12"/>
    <x v="3"/>
    <n v="2"/>
    <n v="6"/>
    <x v="56"/>
    <n v="7"/>
    <m/>
  </r>
  <r>
    <x v="1"/>
    <x v="4"/>
    <x v="4"/>
    <n v="12"/>
    <x v="3"/>
    <n v="2"/>
    <n v="7"/>
    <x v="56"/>
    <n v="5"/>
    <m/>
  </r>
  <r>
    <x v="1"/>
    <x v="4"/>
    <x v="4"/>
    <n v="12"/>
    <x v="3"/>
    <n v="2"/>
    <n v="8"/>
    <x v="56"/>
    <n v="6"/>
    <m/>
  </r>
  <r>
    <x v="1"/>
    <x v="4"/>
    <x v="4"/>
    <n v="12"/>
    <x v="3"/>
    <n v="2"/>
    <n v="9"/>
    <x v="56"/>
    <n v="6"/>
    <m/>
  </r>
  <r>
    <x v="1"/>
    <x v="4"/>
    <x v="4"/>
    <n v="12"/>
    <x v="3"/>
    <n v="2"/>
    <n v="10"/>
    <x v="56"/>
    <n v="6"/>
    <m/>
  </r>
  <r>
    <x v="1"/>
    <x v="3"/>
    <x v="4"/>
    <n v="13"/>
    <x v="3"/>
    <n v="3"/>
    <n v="1"/>
    <x v="56"/>
    <n v="5"/>
    <m/>
  </r>
  <r>
    <x v="1"/>
    <x v="3"/>
    <x v="4"/>
    <n v="13"/>
    <x v="3"/>
    <n v="3"/>
    <n v="2"/>
    <x v="56"/>
    <n v="6"/>
    <m/>
  </r>
  <r>
    <x v="1"/>
    <x v="3"/>
    <x v="4"/>
    <n v="13"/>
    <x v="3"/>
    <n v="3"/>
    <n v="3"/>
    <x v="56"/>
    <n v="6"/>
    <m/>
  </r>
  <r>
    <x v="1"/>
    <x v="3"/>
    <x v="4"/>
    <n v="13"/>
    <x v="3"/>
    <n v="3"/>
    <n v="4"/>
    <x v="56"/>
    <n v="6"/>
    <m/>
  </r>
  <r>
    <x v="1"/>
    <x v="3"/>
    <x v="4"/>
    <n v="13"/>
    <x v="3"/>
    <n v="3"/>
    <n v="5"/>
    <x v="56"/>
    <n v="6"/>
    <m/>
  </r>
  <r>
    <x v="1"/>
    <x v="3"/>
    <x v="4"/>
    <n v="13"/>
    <x v="3"/>
    <n v="3"/>
    <n v="6"/>
    <x v="56"/>
    <n v="6"/>
    <m/>
  </r>
  <r>
    <x v="1"/>
    <x v="3"/>
    <x v="4"/>
    <n v="13"/>
    <x v="3"/>
    <n v="3"/>
    <n v="7"/>
    <x v="56"/>
    <n v="6"/>
    <m/>
  </r>
  <r>
    <x v="1"/>
    <x v="3"/>
    <x v="4"/>
    <n v="13"/>
    <x v="3"/>
    <n v="3"/>
    <n v="8"/>
    <x v="56"/>
    <m/>
    <m/>
  </r>
  <r>
    <x v="1"/>
    <x v="3"/>
    <x v="4"/>
    <n v="13"/>
    <x v="3"/>
    <n v="3"/>
    <n v="9"/>
    <x v="56"/>
    <n v="6"/>
    <m/>
  </r>
  <r>
    <x v="1"/>
    <x v="3"/>
    <x v="4"/>
    <n v="13"/>
    <x v="3"/>
    <n v="3"/>
    <n v="10"/>
    <x v="56"/>
    <n v="6"/>
    <m/>
  </r>
  <r>
    <x v="1"/>
    <x v="0"/>
    <x v="4"/>
    <n v="14"/>
    <x v="3"/>
    <n v="3"/>
    <n v="1"/>
    <x v="56"/>
    <n v="6"/>
    <m/>
  </r>
  <r>
    <x v="1"/>
    <x v="0"/>
    <x v="4"/>
    <n v="14"/>
    <x v="3"/>
    <n v="3"/>
    <n v="2"/>
    <x v="56"/>
    <n v="6"/>
    <m/>
  </r>
  <r>
    <x v="1"/>
    <x v="0"/>
    <x v="4"/>
    <n v="14"/>
    <x v="3"/>
    <n v="3"/>
    <n v="3"/>
    <x v="56"/>
    <n v="6"/>
    <m/>
  </r>
  <r>
    <x v="1"/>
    <x v="0"/>
    <x v="4"/>
    <n v="14"/>
    <x v="3"/>
    <n v="3"/>
    <n v="4"/>
    <x v="56"/>
    <n v="6"/>
    <m/>
  </r>
  <r>
    <x v="1"/>
    <x v="0"/>
    <x v="4"/>
    <n v="14"/>
    <x v="3"/>
    <n v="3"/>
    <n v="5"/>
    <x v="56"/>
    <n v="6"/>
    <m/>
  </r>
  <r>
    <x v="1"/>
    <x v="0"/>
    <x v="4"/>
    <n v="14"/>
    <x v="3"/>
    <n v="3"/>
    <n v="6"/>
    <x v="56"/>
    <n v="6"/>
    <m/>
  </r>
  <r>
    <x v="1"/>
    <x v="0"/>
    <x v="4"/>
    <n v="14"/>
    <x v="3"/>
    <n v="3"/>
    <n v="7"/>
    <x v="56"/>
    <n v="6"/>
    <m/>
  </r>
  <r>
    <x v="1"/>
    <x v="0"/>
    <x v="4"/>
    <n v="14"/>
    <x v="3"/>
    <n v="3"/>
    <n v="8"/>
    <x v="56"/>
    <n v="6"/>
    <m/>
  </r>
  <r>
    <x v="1"/>
    <x v="0"/>
    <x v="4"/>
    <n v="14"/>
    <x v="3"/>
    <n v="3"/>
    <n v="9"/>
    <x v="56"/>
    <n v="6"/>
    <m/>
  </r>
  <r>
    <x v="1"/>
    <x v="0"/>
    <x v="4"/>
    <n v="14"/>
    <x v="3"/>
    <n v="3"/>
    <n v="10"/>
    <x v="56"/>
    <n v="5"/>
    <m/>
  </r>
  <r>
    <x v="1"/>
    <x v="1"/>
    <x v="4"/>
    <n v="15"/>
    <x v="3"/>
    <n v="3"/>
    <n v="1"/>
    <x v="56"/>
    <n v="6"/>
    <m/>
  </r>
  <r>
    <x v="1"/>
    <x v="1"/>
    <x v="4"/>
    <n v="15"/>
    <x v="3"/>
    <n v="3"/>
    <n v="2"/>
    <x v="56"/>
    <n v="6"/>
    <m/>
  </r>
  <r>
    <x v="1"/>
    <x v="1"/>
    <x v="4"/>
    <n v="15"/>
    <x v="3"/>
    <n v="3"/>
    <n v="3"/>
    <x v="56"/>
    <n v="6"/>
    <m/>
  </r>
  <r>
    <x v="1"/>
    <x v="1"/>
    <x v="4"/>
    <n v="15"/>
    <x v="3"/>
    <n v="3"/>
    <n v="4"/>
    <x v="56"/>
    <n v="6"/>
    <m/>
  </r>
  <r>
    <x v="1"/>
    <x v="1"/>
    <x v="4"/>
    <n v="15"/>
    <x v="3"/>
    <n v="3"/>
    <n v="5"/>
    <x v="56"/>
    <n v="6"/>
    <m/>
  </r>
  <r>
    <x v="1"/>
    <x v="1"/>
    <x v="4"/>
    <n v="15"/>
    <x v="3"/>
    <n v="3"/>
    <n v="6"/>
    <x v="56"/>
    <n v="6"/>
    <m/>
  </r>
  <r>
    <x v="1"/>
    <x v="1"/>
    <x v="4"/>
    <n v="15"/>
    <x v="3"/>
    <n v="3"/>
    <n v="7"/>
    <x v="56"/>
    <n v="6"/>
    <m/>
  </r>
  <r>
    <x v="1"/>
    <x v="1"/>
    <x v="4"/>
    <n v="15"/>
    <x v="3"/>
    <n v="3"/>
    <n v="8"/>
    <x v="56"/>
    <n v="6"/>
    <m/>
  </r>
  <r>
    <x v="1"/>
    <x v="1"/>
    <x v="4"/>
    <n v="15"/>
    <x v="3"/>
    <n v="3"/>
    <n v="9"/>
    <x v="56"/>
    <n v="6"/>
    <m/>
  </r>
  <r>
    <x v="1"/>
    <x v="1"/>
    <x v="4"/>
    <n v="15"/>
    <x v="3"/>
    <n v="3"/>
    <n v="10"/>
    <x v="56"/>
    <n v="6"/>
    <m/>
  </r>
  <r>
    <x v="1"/>
    <x v="5"/>
    <x v="4"/>
    <n v="16"/>
    <x v="3"/>
    <n v="3"/>
    <n v="1"/>
    <x v="56"/>
    <n v="7"/>
    <m/>
  </r>
  <r>
    <x v="1"/>
    <x v="5"/>
    <x v="4"/>
    <n v="16"/>
    <x v="3"/>
    <n v="3"/>
    <n v="2"/>
    <x v="56"/>
    <n v="7"/>
    <m/>
  </r>
  <r>
    <x v="1"/>
    <x v="5"/>
    <x v="4"/>
    <n v="16"/>
    <x v="3"/>
    <n v="3"/>
    <n v="3"/>
    <x v="56"/>
    <n v="7"/>
    <m/>
  </r>
  <r>
    <x v="1"/>
    <x v="5"/>
    <x v="4"/>
    <n v="16"/>
    <x v="3"/>
    <n v="3"/>
    <n v="4"/>
    <x v="56"/>
    <n v="6"/>
    <m/>
  </r>
  <r>
    <x v="1"/>
    <x v="5"/>
    <x v="4"/>
    <n v="16"/>
    <x v="3"/>
    <n v="3"/>
    <n v="5"/>
    <x v="56"/>
    <n v="6"/>
    <m/>
  </r>
  <r>
    <x v="1"/>
    <x v="5"/>
    <x v="4"/>
    <n v="16"/>
    <x v="3"/>
    <n v="3"/>
    <n v="6"/>
    <x v="56"/>
    <n v="6"/>
    <m/>
  </r>
  <r>
    <x v="1"/>
    <x v="5"/>
    <x v="4"/>
    <n v="16"/>
    <x v="3"/>
    <n v="3"/>
    <n v="7"/>
    <x v="56"/>
    <n v="6"/>
    <m/>
  </r>
  <r>
    <x v="1"/>
    <x v="5"/>
    <x v="4"/>
    <n v="16"/>
    <x v="3"/>
    <n v="3"/>
    <n v="8"/>
    <x v="56"/>
    <m/>
    <m/>
  </r>
  <r>
    <x v="1"/>
    <x v="5"/>
    <x v="4"/>
    <n v="16"/>
    <x v="3"/>
    <n v="3"/>
    <n v="9"/>
    <x v="56"/>
    <m/>
    <m/>
  </r>
  <r>
    <x v="1"/>
    <x v="5"/>
    <x v="4"/>
    <n v="16"/>
    <x v="3"/>
    <n v="3"/>
    <n v="10"/>
    <x v="56"/>
    <m/>
    <m/>
  </r>
  <r>
    <x v="1"/>
    <x v="2"/>
    <x v="4"/>
    <n v="17"/>
    <x v="3"/>
    <n v="3"/>
    <n v="1"/>
    <x v="56"/>
    <n v="6"/>
    <m/>
  </r>
  <r>
    <x v="1"/>
    <x v="2"/>
    <x v="4"/>
    <n v="17"/>
    <x v="3"/>
    <n v="3"/>
    <n v="2"/>
    <x v="56"/>
    <n v="6"/>
    <m/>
  </r>
  <r>
    <x v="1"/>
    <x v="2"/>
    <x v="4"/>
    <n v="17"/>
    <x v="3"/>
    <n v="3"/>
    <n v="3"/>
    <x v="56"/>
    <n v="6"/>
    <m/>
  </r>
  <r>
    <x v="1"/>
    <x v="2"/>
    <x v="4"/>
    <n v="17"/>
    <x v="3"/>
    <n v="3"/>
    <n v="4"/>
    <x v="56"/>
    <n v="6"/>
    <m/>
  </r>
  <r>
    <x v="1"/>
    <x v="2"/>
    <x v="4"/>
    <n v="17"/>
    <x v="3"/>
    <n v="3"/>
    <n v="5"/>
    <x v="56"/>
    <n v="6"/>
    <m/>
  </r>
  <r>
    <x v="1"/>
    <x v="2"/>
    <x v="4"/>
    <n v="17"/>
    <x v="3"/>
    <n v="3"/>
    <n v="6"/>
    <x v="56"/>
    <n v="6"/>
    <m/>
  </r>
  <r>
    <x v="1"/>
    <x v="2"/>
    <x v="4"/>
    <n v="17"/>
    <x v="3"/>
    <n v="3"/>
    <n v="7"/>
    <x v="56"/>
    <n v="6"/>
    <m/>
  </r>
  <r>
    <x v="1"/>
    <x v="2"/>
    <x v="4"/>
    <n v="17"/>
    <x v="3"/>
    <n v="3"/>
    <n v="8"/>
    <x v="56"/>
    <n v="6"/>
    <m/>
  </r>
  <r>
    <x v="1"/>
    <x v="2"/>
    <x v="4"/>
    <n v="17"/>
    <x v="3"/>
    <n v="3"/>
    <n v="9"/>
    <x v="56"/>
    <n v="6"/>
    <m/>
  </r>
  <r>
    <x v="1"/>
    <x v="2"/>
    <x v="4"/>
    <n v="17"/>
    <x v="3"/>
    <n v="3"/>
    <n v="10"/>
    <x v="56"/>
    <m/>
    <m/>
  </r>
  <r>
    <x v="1"/>
    <x v="4"/>
    <x v="4"/>
    <n v="18"/>
    <x v="3"/>
    <n v="3"/>
    <n v="1"/>
    <x v="56"/>
    <n v="6"/>
    <m/>
  </r>
  <r>
    <x v="1"/>
    <x v="4"/>
    <x v="4"/>
    <n v="18"/>
    <x v="3"/>
    <n v="3"/>
    <n v="2"/>
    <x v="56"/>
    <n v="6"/>
    <m/>
  </r>
  <r>
    <x v="1"/>
    <x v="4"/>
    <x v="4"/>
    <n v="18"/>
    <x v="3"/>
    <n v="3"/>
    <n v="3"/>
    <x v="56"/>
    <n v="6"/>
    <m/>
  </r>
  <r>
    <x v="1"/>
    <x v="4"/>
    <x v="4"/>
    <n v="18"/>
    <x v="3"/>
    <n v="3"/>
    <n v="4"/>
    <x v="56"/>
    <n v="5"/>
    <m/>
  </r>
  <r>
    <x v="1"/>
    <x v="4"/>
    <x v="4"/>
    <n v="18"/>
    <x v="3"/>
    <n v="3"/>
    <n v="5"/>
    <x v="56"/>
    <n v="6"/>
    <m/>
  </r>
  <r>
    <x v="1"/>
    <x v="4"/>
    <x v="4"/>
    <n v="18"/>
    <x v="3"/>
    <n v="3"/>
    <n v="6"/>
    <x v="56"/>
    <n v="7"/>
    <m/>
  </r>
  <r>
    <x v="1"/>
    <x v="4"/>
    <x v="4"/>
    <n v="18"/>
    <x v="3"/>
    <n v="3"/>
    <n v="7"/>
    <x v="56"/>
    <n v="6"/>
    <m/>
  </r>
  <r>
    <x v="1"/>
    <x v="4"/>
    <x v="4"/>
    <n v="18"/>
    <x v="3"/>
    <n v="3"/>
    <n v="8"/>
    <x v="56"/>
    <n v="6"/>
    <m/>
  </r>
  <r>
    <x v="1"/>
    <x v="4"/>
    <x v="4"/>
    <n v="18"/>
    <x v="3"/>
    <n v="3"/>
    <n v="9"/>
    <x v="56"/>
    <n v="6"/>
    <m/>
  </r>
  <r>
    <x v="1"/>
    <x v="4"/>
    <x v="4"/>
    <n v="18"/>
    <x v="3"/>
    <n v="3"/>
    <n v="10"/>
    <x v="56"/>
    <n v="6"/>
    <m/>
  </r>
  <r>
    <x v="1"/>
    <x v="1"/>
    <x v="4"/>
    <n v="1"/>
    <x v="3"/>
    <n v="1"/>
    <n v="1"/>
    <x v="57"/>
    <n v="8"/>
    <m/>
  </r>
  <r>
    <x v="1"/>
    <x v="1"/>
    <x v="4"/>
    <n v="1"/>
    <x v="3"/>
    <n v="1"/>
    <n v="2"/>
    <x v="57"/>
    <n v="8"/>
    <m/>
  </r>
  <r>
    <x v="1"/>
    <x v="1"/>
    <x v="4"/>
    <n v="1"/>
    <x v="3"/>
    <n v="1"/>
    <n v="3"/>
    <x v="57"/>
    <n v="8"/>
    <m/>
  </r>
  <r>
    <x v="1"/>
    <x v="1"/>
    <x v="4"/>
    <n v="1"/>
    <x v="3"/>
    <n v="1"/>
    <n v="4"/>
    <x v="57"/>
    <n v="8"/>
    <m/>
  </r>
  <r>
    <x v="1"/>
    <x v="1"/>
    <x v="4"/>
    <n v="1"/>
    <x v="3"/>
    <n v="1"/>
    <n v="5"/>
    <x v="57"/>
    <n v="8"/>
    <m/>
  </r>
  <r>
    <x v="1"/>
    <x v="1"/>
    <x v="4"/>
    <n v="1"/>
    <x v="3"/>
    <n v="1"/>
    <n v="6"/>
    <x v="57"/>
    <n v="7"/>
    <m/>
  </r>
  <r>
    <x v="1"/>
    <x v="1"/>
    <x v="4"/>
    <n v="1"/>
    <x v="3"/>
    <n v="1"/>
    <n v="7"/>
    <x v="57"/>
    <n v="7"/>
    <m/>
  </r>
  <r>
    <x v="1"/>
    <x v="1"/>
    <x v="4"/>
    <n v="1"/>
    <x v="3"/>
    <n v="1"/>
    <n v="8"/>
    <x v="57"/>
    <n v="8"/>
    <m/>
  </r>
  <r>
    <x v="1"/>
    <x v="1"/>
    <x v="4"/>
    <n v="1"/>
    <x v="3"/>
    <n v="1"/>
    <n v="9"/>
    <x v="57"/>
    <n v="8"/>
    <m/>
  </r>
  <r>
    <x v="1"/>
    <x v="1"/>
    <x v="4"/>
    <n v="1"/>
    <x v="3"/>
    <n v="1"/>
    <n v="10"/>
    <x v="57"/>
    <n v="8"/>
    <m/>
  </r>
  <r>
    <x v="1"/>
    <x v="2"/>
    <x v="4"/>
    <n v="2"/>
    <x v="3"/>
    <n v="1"/>
    <n v="1"/>
    <x v="57"/>
    <n v="8"/>
    <m/>
  </r>
  <r>
    <x v="1"/>
    <x v="2"/>
    <x v="4"/>
    <n v="2"/>
    <x v="3"/>
    <n v="1"/>
    <n v="2"/>
    <x v="57"/>
    <n v="7"/>
    <m/>
  </r>
  <r>
    <x v="1"/>
    <x v="2"/>
    <x v="4"/>
    <n v="2"/>
    <x v="3"/>
    <n v="1"/>
    <n v="3"/>
    <x v="57"/>
    <n v="7"/>
    <m/>
  </r>
  <r>
    <x v="1"/>
    <x v="2"/>
    <x v="4"/>
    <n v="2"/>
    <x v="3"/>
    <n v="1"/>
    <n v="4"/>
    <x v="57"/>
    <n v="7"/>
    <m/>
  </r>
  <r>
    <x v="1"/>
    <x v="2"/>
    <x v="4"/>
    <n v="2"/>
    <x v="3"/>
    <n v="1"/>
    <n v="5"/>
    <x v="57"/>
    <n v="7"/>
    <m/>
  </r>
  <r>
    <x v="1"/>
    <x v="2"/>
    <x v="4"/>
    <n v="2"/>
    <x v="3"/>
    <n v="1"/>
    <n v="6"/>
    <x v="57"/>
    <n v="8"/>
    <m/>
  </r>
  <r>
    <x v="1"/>
    <x v="2"/>
    <x v="4"/>
    <n v="2"/>
    <x v="3"/>
    <n v="1"/>
    <n v="7"/>
    <x v="57"/>
    <n v="7"/>
    <m/>
  </r>
  <r>
    <x v="1"/>
    <x v="2"/>
    <x v="4"/>
    <n v="2"/>
    <x v="3"/>
    <n v="1"/>
    <n v="8"/>
    <x v="57"/>
    <n v="8"/>
    <m/>
  </r>
  <r>
    <x v="1"/>
    <x v="2"/>
    <x v="4"/>
    <n v="2"/>
    <x v="3"/>
    <n v="1"/>
    <n v="9"/>
    <x v="57"/>
    <n v="7"/>
    <m/>
  </r>
  <r>
    <x v="1"/>
    <x v="2"/>
    <x v="4"/>
    <n v="2"/>
    <x v="3"/>
    <n v="1"/>
    <n v="10"/>
    <x v="57"/>
    <n v="7"/>
    <m/>
  </r>
  <r>
    <x v="1"/>
    <x v="3"/>
    <x v="4"/>
    <n v="3"/>
    <x v="3"/>
    <n v="1"/>
    <n v="1"/>
    <x v="57"/>
    <n v="6"/>
    <m/>
  </r>
  <r>
    <x v="1"/>
    <x v="3"/>
    <x v="4"/>
    <n v="3"/>
    <x v="3"/>
    <n v="1"/>
    <n v="2"/>
    <x v="57"/>
    <n v="8"/>
    <m/>
  </r>
  <r>
    <x v="1"/>
    <x v="3"/>
    <x v="4"/>
    <n v="3"/>
    <x v="3"/>
    <n v="1"/>
    <n v="3"/>
    <x v="57"/>
    <n v="7"/>
    <m/>
  </r>
  <r>
    <x v="1"/>
    <x v="3"/>
    <x v="4"/>
    <n v="3"/>
    <x v="3"/>
    <n v="1"/>
    <n v="4"/>
    <x v="57"/>
    <n v="8"/>
    <m/>
  </r>
  <r>
    <x v="1"/>
    <x v="3"/>
    <x v="4"/>
    <n v="3"/>
    <x v="3"/>
    <n v="1"/>
    <n v="5"/>
    <x v="57"/>
    <n v="8"/>
    <m/>
  </r>
  <r>
    <x v="1"/>
    <x v="3"/>
    <x v="4"/>
    <n v="3"/>
    <x v="3"/>
    <n v="1"/>
    <n v="6"/>
    <x v="57"/>
    <n v="8"/>
    <m/>
  </r>
  <r>
    <x v="1"/>
    <x v="3"/>
    <x v="4"/>
    <n v="3"/>
    <x v="3"/>
    <n v="1"/>
    <n v="7"/>
    <x v="57"/>
    <n v="7"/>
    <m/>
  </r>
  <r>
    <x v="1"/>
    <x v="3"/>
    <x v="4"/>
    <n v="3"/>
    <x v="3"/>
    <n v="1"/>
    <n v="8"/>
    <x v="57"/>
    <n v="8"/>
    <m/>
  </r>
  <r>
    <x v="1"/>
    <x v="3"/>
    <x v="4"/>
    <n v="3"/>
    <x v="3"/>
    <n v="1"/>
    <n v="9"/>
    <x v="57"/>
    <n v="7"/>
    <m/>
  </r>
  <r>
    <x v="1"/>
    <x v="3"/>
    <x v="4"/>
    <n v="3"/>
    <x v="3"/>
    <n v="1"/>
    <n v="10"/>
    <x v="57"/>
    <n v="6"/>
    <m/>
  </r>
  <r>
    <x v="1"/>
    <x v="4"/>
    <x v="4"/>
    <n v="4"/>
    <x v="3"/>
    <n v="1"/>
    <n v="1"/>
    <x v="57"/>
    <n v="8"/>
    <m/>
  </r>
  <r>
    <x v="1"/>
    <x v="4"/>
    <x v="4"/>
    <n v="4"/>
    <x v="3"/>
    <n v="1"/>
    <n v="2"/>
    <x v="57"/>
    <n v="8"/>
    <m/>
  </r>
  <r>
    <x v="1"/>
    <x v="4"/>
    <x v="4"/>
    <n v="4"/>
    <x v="3"/>
    <n v="1"/>
    <n v="3"/>
    <x v="57"/>
    <n v="7"/>
    <m/>
  </r>
  <r>
    <x v="1"/>
    <x v="4"/>
    <x v="4"/>
    <n v="4"/>
    <x v="3"/>
    <n v="1"/>
    <n v="4"/>
    <x v="57"/>
    <n v="7"/>
    <m/>
  </r>
  <r>
    <x v="1"/>
    <x v="4"/>
    <x v="4"/>
    <n v="4"/>
    <x v="3"/>
    <n v="1"/>
    <n v="5"/>
    <x v="57"/>
    <n v="8"/>
    <m/>
  </r>
  <r>
    <x v="1"/>
    <x v="4"/>
    <x v="4"/>
    <n v="4"/>
    <x v="3"/>
    <n v="1"/>
    <n v="6"/>
    <x v="57"/>
    <n v="7"/>
    <m/>
  </r>
  <r>
    <x v="1"/>
    <x v="4"/>
    <x v="4"/>
    <n v="4"/>
    <x v="3"/>
    <n v="1"/>
    <n v="7"/>
    <x v="57"/>
    <n v="8"/>
    <m/>
  </r>
  <r>
    <x v="1"/>
    <x v="4"/>
    <x v="4"/>
    <n v="4"/>
    <x v="3"/>
    <n v="1"/>
    <n v="8"/>
    <x v="57"/>
    <n v="7"/>
    <m/>
  </r>
  <r>
    <x v="1"/>
    <x v="4"/>
    <x v="4"/>
    <n v="4"/>
    <x v="3"/>
    <n v="1"/>
    <n v="9"/>
    <x v="57"/>
    <n v="7"/>
    <m/>
  </r>
  <r>
    <x v="1"/>
    <x v="4"/>
    <x v="4"/>
    <n v="4"/>
    <x v="3"/>
    <n v="1"/>
    <n v="10"/>
    <x v="57"/>
    <n v="7"/>
    <m/>
  </r>
  <r>
    <x v="1"/>
    <x v="0"/>
    <x v="4"/>
    <n v="5"/>
    <x v="3"/>
    <n v="1"/>
    <n v="1"/>
    <x v="57"/>
    <n v="7"/>
    <m/>
  </r>
  <r>
    <x v="1"/>
    <x v="0"/>
    <x v="4"/>
    <n v="5"/>
    <x v="3"/>
    <n v="1"/>
    <n v="2"/>
    <x v="57"/>
    <n v="7"/>
    <m/>
  </r>
  <r>
    <x v="1"/>
    <x v="0"/>
    <x v="4"/>
    <n v="5"/>
    <x v="3"/>
    <n v="1"/>
    <n v="3"/>
    <x v="57"/>
    <n v="7"/>
    <m/>
  </r>
  <r>
    <x v="1"/>
    <x v="0"/>
    <x v="4"/>
    <n v="5"/>
    <x v="3"/>
    <n v="1"/>
    <n v="4"/>
    <x v="57"/>
    <n v="8"/>
    <m/>
  </r>
  <r>
    <x v="1"/>
    <x v="0"/>
    <x v="4"/>
    <n v="5"/>
    <x v="3"/>
    <n v="1"/>
    <n v="5"/>
    <x v="57"/>
    <n v="7"/>
    <m/>
  </r>
  <r>
    <x v="1"/>
    <x v="0"/>
    <x v="4"/>
    <n v="5"/>
    <x v="3"/>
    <n v="1"/>
    <n v="6"/>
    <x v="57"/>
    <n v="7"/>
    <m/>
  </r>
  <r>
    <x v="1"/>
    <x v="0"/>
    <x v="4"/>
    <n v="5"/>
    <x v="3"/>
    <n v="1"/>
    <n v="7"/>
    <x v="57"/>
    <n v="7"/>
    <m/>
  </r>
  <r>
    <x v="1"/>
    <x v="0"/>
    <x v="4"/>
    <n v="5"/>
    <x v="3"/>
    <n v="1"/>
    <n v="8"/>
    <x v="57"/>
    <n v="7"/>
    <m/>
  </r>
  <r>
    <x v="1"/>
    <x v="0"/>
    <x v="4"/>
    <n v="5"/>
    <x v="3"/>
    <n v="1"/>
    <n v="9"/>
    <x v="57"/>
    <n v="7"/>
    <m/>
  </r>
  <r>
    <x v="1"/>
    <x v="0"/>
    <x v="4"/>
    <n v="5"/>
    <x v="3"/>
    <n v="1"/>
    <n v="10"/>
    <x v="57"/>
    <n v="7"/>
    <m/>
  </r>
  <r>
    <x v="1"/>
    <x v="5"/>
    <x v="4"/>
    <n v="6"/>
    <x v="3"/>
    <n v="1"/>
    <n v="1"/>
    <x v="57"/>
    <n v="8"/>
    <m/>
  </r>
  <r>
    <x v="1"/>
    <x v="5"/>
    <x v="4"/>
    <n v="6"/>
    <x v="3"/>
    <n v="1"/>
    <n v="2"/>
    <x v="57"/>
    <n v="8"/>
    <m/>
  </r>
  <r>
    <x v="1"/>
    <x v="5"/>
    <x v="4"/>
    <n v="6"/>
    <x v="3"/>
    <n v="1"/>
    <n v="3"/>
    <x v="57"/>
    <n v="8"/>
    <m/>
  </r>
  <r>
    <x v="1"/>
    <x v="5"/>
    <x v="4"/>
    <n v="6"/>
    <x v="3"/>
    <n v="1"/>
    <n v="4"/>
    <x v="57"/>
    <n v="8"/>
    <m/>
  </r>
  <r>
    <x v="1"/>
    <x v="5"/>
    <x v="4"/>
    <n v="6"/>
    <x v="3"/>
    <n v="1"/>
    <n v="5"/>
    <x v="57"/>
    <n v="6"/>
    <m/>
  </r>
  <r>
    <x v="1"/>
    <x v="5"/>
    <x v="4"/>
    <n v="6"/>
    <x v="3"/>
    <n v="1"/>
    <n v="6"/>
    <x v="57"/>
    <n v="6"/>
    <m/>
  </r>
  <r>
    <x v="1"/>
    <x v="5"/>
    <x v="4"/>
    <n v="6"/>
    <x v="3"/>
    <n v="1"/>
    <n v="7"/>
    <x v="57"/>
    <n v="8"/>
    <m/>
  </r>
  <r>
    <x v="1"/>
    <x v="5"/>
    <x v="4"/>
    <n v="6"/>
    <x v="3"/>
    <n v="1"/>
    <n v="8"/>
    <x v="57"/>
    <n v="8"/>
    <m/>
  </r>
  <r>
    <x v="1"/>
    <x v="5"/>
    <x v="4"/>
    <n v="6"/>
    <x v="3"/>
    <n v="1"/>
    <n v="9"/>
    <x v="57"/>
    <n v="7"/>
    <m/>
  </r>
  <r>
    <x v="1"/>
    <x v="5"/>
    <x v="4"/>
    <n v="6"/>
    <x v="3"/>
    <n v="1"/>
    <n v="10"/>
    <x v="57"/>
    <n v="8"/>
    <m/>
  </r>
  <r>
    <x v="1"/>
    <x v="3"/>
    <x v="4"/>
    <n v="7"/>
    <x v="3"/>
    <n v="2"/>
    <n v="1"/>
    <x v="57"/>
    <n v="7"/>
    <m/>
  </r>
  <r>
    <x v="1"/>
    <x v="3"/>
    <x v="4"/>
    <n v="7"/>
    <x v="3"/>
    <n v="2"/>
    <n v="2"/>
    <x v="57"/>
    <n v="7"/>
    <m/>
  </r>
  <r>
    <x v="1"/>
    <x v="3"/>
    <x v="4"/>
    <n v="7"/>
    <x v="3"/>
    <n v="2"/>
    <n v="3"/>
    <x v="57"/>
    <n v="6"/>
    <m/>
  </r>
  <r>
    <x v="1"/>
    <x v="3"/>
    <x v="4"/>
    <n v="7"/>
    <x v="3"/>
    <n v="2"/>
    <n v="4"/>
    <x v="57"/>
    <n v="7"/>
    <m/>
  </r>
  <r>
    <x v="1"/>
    <x v="3"/>
    <x v="4"/>
    <n v="7"/>
    <x v="3"/>
    <n v="2"/>
    <n v="5"/>
    <x v="57"/>
    <n v="6"/>
    <m/>
  </r>
  <r>
    <x v="1"/>
    <x v="3"/>
    <x v="4"/>
    <n v="7"/>
    <x v="3"/>
    <n v="2"/>
    <n v="6"/>
    <x v="57"/>
    <n v="7"/>
    <m/>
  </r>
  <r>
    <x v="1"/>
    <x v="3"/>
    <x v="4"/>
    <n v="7"/>
    <x v="3"/>
    <n v="2"/>
    <n v="7"/>
    <x v="57"/>
    <n v="7"/>
    <m/>
  </r>
  <r>
    <x v="1"/>
    <x v="3"/>
    <x v="4"/>
    <n v="7"/>
    <x v="3"/>
    <n v="2"/>
    <n v="8"/>
    <x v="57"/>
    <n v="7"/>
    <m/>
  </r>
  <r>
    <x v="1"/>
    <x v="3"/>
    <x v="4"/>
    <n v="7"/>
    <x v="3"/>
    <n v="2"/>
    <n v="9"/>
    <x v="57"/>
    <n v="7"/>
    <m/>
  </r>
  <r>
    <x v="1"/>
    <x v="3"/>
    <x v="4"/>
    <n v="7"/>
    <x v="3"/>
    <n v="2"/>
    <n v="10"/>
    <x v="57"/>
    <n v="7"/>
    <m/>
  </r>
  <r>
    <x v="1"/>
    <x v="1"/>
    <x v="4"/>
    <n v="8"/>
    <x v="3"/>
    <n v="2"/>
    <n v="1"/>
    <x v="57"/>
    <n v="7"/>
    <m/>
  </r>
  <r>
    <x v="1"/>
    <x v="1"/>
    <x v="4"/>
    <n v="8"/>
    <x v="3"/>
    <n v="2"/>
    <n v="2"/>
    <x v="57"/>
    <n v="7"/>
    <m/>
  </r>
  <r>
    <x v="1"/>
    <x v="1"/>
    <x v="4"/>
    <n v="8"/>
    <x v="3"/>
    <n v="2"/>
    <n v="3"/>
    <x v="57"/>
    <n v="7"/>
    <m/>
  </r>
  <r>
    <x v="1"/>
    <x v="1"/>
    <x v="4"/>
    <n v="8"/>
    <x v="3"/>
    <n v="2"/>
    <n v="4"/>
    <x v="57"/>
    <n v="7"/>
    <m/>
  </r>
  <r>
    <x v="1"/>
    <x v="1"/>
    <x v="4"/>
    <n v="8"/>
    <x v="3"/>
    <n v="2"/>
    <n v="5"/>
    <x v="57"/>
    <n v="7"/>
    <m/>
  </r>
  <r>
    <x v="1"/>
    <x v="1"/>
    <x v="4"/>
    <n v="8"/>
    <x v="3"/>
    <n v="2"/>
    <n v="6"/>
    <x v="57"/>
    <n v="7"/>
    <m/>
  </r>
  <r>
    <x v="1"/>
    <x v="1"/>
    <x v="4"/>
    <n v="8"/>
    <x v="3"/>
    <n v="2"/>
    <n v="7"/>
    <x v="57"/>
    <n v="7"/>
    <m/>
  </r>
  <r>
    <x v="1"/>
    <x v="1"/>
    <x v="4"/>
    <n v="8"/>
    <x v="3"/>
    <n v="2"/>
    <n v="8"/>
    <x v="57"/>
    <n v="8"/>
    <m/>
  </r>
  <r>
    <x v="1"/>
    <x v="1"/>
    <x v="4"/>
    <n v="8"/>
    <x v="3"/>
    <n v="2"/>
    <n v="9"/>
    <x v="57"/>
    <n v="8"/>
    <m/>
  </r>
  <r>
    <x v="1"/>
    <x v="1"/>
    <x v="4"/>
    <n v="8"/>
    <x v="3"/>
    <n v="2"/>
    <n v="10"/>
    <x v="57"/>
    <n v="8"/>
    <m/>
  </r>
  <r>
    <x v="1"/>
    <x v="0"/>
    <x v="4"/>
    <n v="9"/>
    <x v="3"/>
    <n v="2"/>
    <n v="1"/>
    <x v="57"/>
    <n v="7"/>
    <m/>
  </r>
  <r>
    <x v="1"/>
    <x v="0"/>
    <x v="4"/>
    <n v="9"/>
    <x v="3"/>
    <n v="2"/>
    <n v="2"/>
    <x v="57"/>
    <n v="7"/>
    <m/>
  </r>
  <r>
    <x v="1"/>
    <x v="0"/>
    <x v="4"/>
    <n v="9"/>
    <x v="3"/>
    <n v="2"/>
    <n v="3"/>
    <x v="57"/>
    <n v="7"/>
    <m/>
  </r>
  <r>
    <x v="1"/>
    <x v="0"/>
    <x v="4"/>
    <n v="9"/>
    <x v="3"/>
    <n v="2"/>
    <n v="4"/>
    <x v="57"/>
    <n v="7"/>
    <m/>
  </r>
  <r>
    <x v="1"/>
    <x v="0"/>
    <x v="4"/>
    <n v="9"/>
    <x v="3"/>
    <n v="2"/>
    <n v="5"/>
    <x v="57"/>
    <n v="7"/>
    <m/>
  </r>
  <r>
    <x v="1"/>
    <x v="0"/>
    <x v="4"/>
    <n v="9"/>
    <x v="3"/>
    <n v="2"/>
    <n v="6"/>
    <x v="57"/>
    <n v="7"/>
    <m/>
  </r>
  <r>
    <x v="1"/>
    <x v="0"/>
    <x v="4"/>
    <n v="9"/>
    <x v="3"/>
    <n v="2"/>
    <n v="7"/>
    <x v="57"/>
    <n v="7"/>
    <m/>
  </r>
  <r>
    <x v="1"/>
    <x v="0"/>
    <x v="4"/>
    <n v="9"/>
    <x v="3"/>
    <n v="2"/>
    <n v="8"/>
    <x v="57"/>
    <n v="7"/>
    <m/>
  </r>
  <r>
    <x v="1"/>
    <x v="0"/>
    <x v="4"/>
    <n v="9"/>
    <x v="3"/>
    <n v="2"/>
    <n v="9"/>
    <x v="57"/>
    <n v="7"/>
    <m/>
  </r>
  <r>
    <x v="1"/>
    <x v="0"/>
    <x v="4"/>
    <n v="9"/>
    <x v="3"/>
    <n v="2"/>
    <n v="10"/>
    <x v="57"/>
    <n v="7"/>
    <m/>
  </r>
  <r>
    <x v="1"/>
    <x v="2"/>
    <x v="4"/>
    <n v="10"/>
    <x v="3"/>
    <n v="2"/>
    <n v="1"/>
    <x v="57"/>
    <n v="7"/>
    <m/>
  </r>
  <r>
    <x v="1"/>
    <x v="2"/>
    <x v="4"/>
    <n v="10"/>
    <x v="3"/>
    <n v="2"/>
    <n v="2"/>
    <x v="57"/>
    <n v="8"/>
    <m/>
  </r>
  <r>
    <x v="1"/>
    <x v="2"/>
    <x v="4"/>
    <n v="10"/>
    <x v="3"/>
    <n v="2"/>
    <n v="3"/>
    <x v="57"/>
    <n v="7"/>
    <m/>
  </r>
  <r>
    <x v="1"/>
    <x v="2"/>
    <x v="4"/>
    <n v="10"/>
    <x v="3"/>
    <n v="2"/>
    <n v="4"/>
    <x v="57"/>
    <n v="7"/>
    <m/>
  </r>
  <r>
    <x v="1"/>
    <x v="2"/>
    <x v="4"/>
    <n v="10"/>
    <x v="3"/>
    <n v="2"/>
    <n v="5"/>
    <x v="57"/>
    <n v="8"/>
    <m/>
  </r>
  <r>
    <x v="1"/>
    <x v="2"/>
    <x v="4"/>
    <n v="10"/>
    <x v="3"/>
    <n v="2"/>
    <n v="6"/>
    <x v="57"/>
    <n v="7"/>
    <m/>
  </r>
  <r>
    <x v="1"/>
    <x v="2"/>
    <x v="4"/>
    <n v="10"/>
    <x v="3"/>
    <n v="2"/>
    <n v="7"/>
    <x v="57"/>
    <n v="8"/>
    <m/>
  </r>
  <r>
    <x v="1"/>
    <x v="2"/>
    <x v="4"/>
    <n v="10"/>
    <x v="3"/>
    <n v="2"/>
    <n v="8"/>
    <x v="57"/>
    <n v="7"/>
    <m/>
  </r>
  <r>
    <x v="1"/>
    <x v="2"/>
    <x v="4"/>
    <n v="10"/>
    <x v="3"/>
    <n v="2"/>
    <n v="9"/>
    <x v="57"/>
    <n v="7"/>
    <m/>
  </r>
  <r>
    <x v="1"/>
    <x v="2"/>
    <x v="4"/>
    <n v="10"/>
    <x v="3"/>
    <n v="2"/>
    <n v="10"/>
    <x v="57"/>
    <n v="7"/>
    <m/>
  </r>
  <r>
    <x v="1"/>
    <x v="5"/>
    <x v="4"/>
    <n v="11"/>
    <x v="3"/>
    <n v="2"/>
    <n v="1"/>
    <x v="57"/>
    <n v="8"/>
    <m/>
  </r>
  <r>
    <x v="1"/>
    <x v="5"/>
    <x v="4"/>
    <n v="11"/>
    <x v="3"/>
    <n v="2"/>
    <n v="2"/>
    <x v="57"/>
    <n v="8"/>
    <m/>
  </r>
  <r>
    <x v="1"/>
    <x v="5"/>
    <x v="4"/>
    <n v="11"/>
    <x v="3"/>
    <n v="2"/>
    <n v="3"/>
    <x v="57"/>
    <n v="8"/>
    <m/>
  </r>
  <r>
    <x v="1"/>
    <x v="5"/>
    <x v="4"/>
    <n v="11"/>
    <x v="3"/>
    <n v="2"/>
    <n v="4"/>
    <x v="57"/>
    <n v="8"/>
    <m/>
  </r>
  <r>
    <x v="1"/>
    <x v="5"/>
    <x v="4"/>
    <n v="11"/>
    <x v="3"/>
    <n v="2"/>
    <n v="5"/>
    <x v="57"/>
    <n v="8"/>
    <m/>
  </r>
  <r>
    <x v="1"/>
    <x v="5"/>
    <x v="4"/>
    <n v="11"/>
    <x v="3"/>
    <n v="2"/>
    <n v="6"/>
    <x v="57"/>
    <n v="8"/>
    <m/>
  </r>
  <r>
    <x v="1"/>
    <x v="5"/>
    <x v="4"/>
    <n v="11"/>
    <x v="3"/>
    <n v="2"/>
    <n v="7"/>
    <x v="57"/>
    <n v="8"/>
    <m/>
  </r>
  <r>
    <x v="1"/>
    <x v="5"/>
    <x v="4"/>
    <n v="11"/>
    <x v="3"/>
    <n v="2"/>
    <n v="8"/>
    <x v="57"/>
    <n v="8"/>
    <m/>
  </r>
  <r>
    <x v="1"/>
    <x v="5"/>
    <x v="4"/>
    <n v="11"/>
    <x v="3"/>
    <n v="2"/>
    <n v="9"/>
    <x v="57"/>
    <n v="8"/>
    <m/>
  </r>
  <r>
    <x v="1"/>
    <x v="5"/>
    <x v="4"/>
    <n v="11"/>
    <x v="3"/>
    <n v="2"/>
    <n v="10"/>
    <x v="57"/>
    <n v="8"/>
    <m/>
  </r>
  <r>
    <x v="1"/>
    <x v="4"/>
    <x v="4"/>
    <n v="12"/>
    <x v="3"/>
    <n v="2"/>
    <n v="1"/>
    <x v="57"/>
    <n v="7"/>
    <m/>
  </r>
  <r>
    <x v="1"/>
    <x v="4"/>
    <x v="4"/>
    <n v="12"/>
    <x v="3"/>
    <n v="2"/>
    <n v="2"/>
    <x v="57"/>
    <n v="8"/>
    <m/>
  </r>
  <r>
    <x v="1"/>
    <x v="4"/>
    <x v="4"/>
    <n v="12"/>
    <x v="3"/>
    <n v="2"/>
    <n v="3"/>
    <x v="57"/>
    <n v="7"/>
    <m/>
  </r>
  <r>
    <x v="1"/>
    <x v="4"/>
    <x v="4"/>
    <n v="12"/>
    <x v="3"/>
    <n v="2"/>
    <n v="4"/>
    <x v="57"/>
    <n v="8"/>
    <m/>
  </r>
  <r>
    <x v="1"/>
    <x v="4"/>
    <x v="4"/>
    <n v="12"/>
    <x v="3"/>
    <n v="2"/>
    <n v="5"/>
    <x v="57"/>
    <n v="7"/>
    <m/>
  </r>
  <r>
    <x v="1"/>
    <x v="4"/>
    <x v="4"/>
    <n v="12"/>
    <x v="3"/>
    <n v="2"/>
    <n v="6"/>
    <x v="57"/>
    <n v="8"/>
    <m/>
  </r>
  <r>
    <x v="1"/>
    <x v="4"/>
    <x v="4"/>
    <n v="12"/>
    <x v="3"/>
    <n v="2"/>
    <n v="7"/>
    <x v="57"/>
    <n v="8"/>
    <m/>
  </r>
  <r>
    <x v="1"/>
    <x v="4"/>
    <x v="4"/>
    <n v="12"/>
    <x v="3"/>
    <n v="2"/>
    <n v="8"/>
    <x v="57"/>
    <n v="8"/>
    <m/>
  </r>
  <r>
    <x v="1"/>
    <x v="4"/>
    <x v="4"/>
    <n v="12"/>
    <x v="3"/>
    <n v="2"/>
    <n v="9"/>
    <x v="57"/>
    <n v="7"/>
    <m/>
  </r>
  <r>
    <x v="1"/>
    <x v="4"/>
    <x v="4"/>
    <n v="12"/>
    <x v="3"/>
    <n v="2"/>
    <n v="10"/>
    <x v="57"/>
    <n v="8"/>
    <m/>
  </r>
  <r>
    <x v="1"/>
    <x v="3"/>
    <x v="4"/>
    <n v="13"/>
    <x v="3"/>
    <n v="3"/>
    <n v="1"/>
    <x v="57"/>
    <n v="8"/>
    <m/>
  </r>
  <r>
    <x v="1"/>
    <x v="3"/>
    <x v="4"/>
    <n v="13"/>
    <x v="3"/>
    <n v="3"/>
    <n v="2"/>
    <x v="57"/>
    <n v="7"/>
    <m/>
  </r>
  <r>
    <x v="1"/>
    <x v="3"/>
    <x v="4"/>
    <n v="13"/>
    <x v="3"/>
    <n v="3"/>
    <n v="3"/>
    <x v="57"/>
    <n v="7"/>
    <m/>
  </r>
  <r>
    <x v="1"/>
    <x v="3"/>
    <x v="4"/>
    <n v="13"/>
    <x v="3"/>
    <n v="3"/>
    <n v="4"/>
    <x v="57"/>
    <n v="7"/>
    <m/>
  </r>
  <r>
    <x v="1"/>
    <x v="3"/>
    <x v="4"/>
    <n v="13"/>
    <x v="3"/>
    <n v="3"/>
    <n v="5"/>
    <x v="57"/>
    <n v="7"/>
    <m/>
  </r>
  <r>
    <x v="1"/>
    <x v="3"/>
    <x v="4"/>
    <n v="13"/>
    <x v="3"/>
    <n v="3"/>
    <n v="6"/>
    <x v="57"/>
    <n v="8"/>
    <m/>
  </r>
  <r>
    <x v="1"/>
    <x v="3"/>
    <x v="4"/>
    <n v="13"/>
    <x v="3"/>
    <n v="3"/>
    <n v="7"/>
    <x v="57"/>
    <n v="7"/>
    <m/>
  </r>
  <r>
    <x v="1"/>
    <x v="3"/>
    <x v="4"/>
    <n v="13"/>
    <x v="3"/>
    <n v="3"/>
    <n v="8"/>
    <x v="57"/>
    <n v="7"/>
    <m/>
  </r>
  <r>
    <x v="1"/>
    <x v="3"/>
    <x v="4"/>
    <n v="13"/>
    <x v="3"/>
    <n v="3"/>
    <n v="9"/>
    <x v="57"/>
    <n v="6"/>
    <m/>
  </r>
  <r>
    <x v="1"/>
    <x v="3"/>
    <x v="4"/>
    <n v="13"/>
    <x v="3"/>
    <n v="3"/>
    <n v="10"/>
    <x v="57"/>
    <n v="8"/>
    <m/>
  </r>
  <r>
    <x v="1"/>
    <x v="0"/>
    <x v="4"/>
    <n v="14"/>
    <x v="3"/>
    <n v="3"/>
    <n v="1"/>
    <x v="57"/>
    <n v="7"/>
    <m/>
  </r>
  <r>
    <x v="1"/>
    <x v="0"/>
    <x v="4"/>
    <n v="14"/>
    <x v="3"/>
    <n v="3"/>
    <n v="2"/>
    <x v="57"/>
    <n v="7"/>
    <m/>
  </r>
  <r>
    <x v="1"/>
    <x v="0"/>
    <x v="4"/>
    <n v="14"/>
    <x v="3"/>
    <n v="3"/>
    <n v="3"/>
    <x v="57"/>
    <n v="7"/>
    <m/>
  </r>
  <r>
    <x v="1"/>
    <x v="0"/>
    <x v="4"/>
    <n v="14"/>
    <x v="3"/>
    <n v="3"/>
    <n v="4"/>
    <x v="57"/>
    <n v="7"/>
    <m/>
  </r>
  <r>
    <x v="1"/>
    <x v="0"/>
    <x v="4"/>
    <n v="14"/>
    <x v="3"/>
    <n v="3"/>
    <n v="5"/>
    <x v="57"/>
    <n v="8"/>
    <m/>
  </r>
  <r>
    <x v="1"/>
    <x v="0"/>
    <x v="4"/>
    <n v="14"/>
    <x v="3"/>
    <n v="3"/>
    <n v="6"/>
    <x v="57"/>
    <n v="7"/>
    <m/>
  </r>
  <r>
    <x v="1"/>
    <x v="0"/>
    <x v="4"/>
    <n v="14"/>
    <x v="3"/>
    <n v="3"/>
    <n v="7"/>
    <x v="57"/>
    <n v="7"/>
    <m/>
  </r>
  <r>
    <x v="1"/>
    <x v="0"/>
    <x v="4"/>
    <n v="14"/>
    <x v="3"/>
    <n v="3"/>
    <n v="8"/>
    <x v="57"/>
    <n v="7"/>
    <m/>
  </r>
  <r>
    <x v="1"/>
    <x v="0"/>
    <x v="4"/>
    <n v="14"/>
    <x v="3"/>
    <n v="3"/>
    <n v="9"/>
    <x v="57"/>
    <n v="7"/>
    <m/>
  </r>
  <r>
    <x v="1"/>
    <x v="0"/>
    <x v="4"/>
    <n v="14"/>
    <x v="3"/>
    <n v="3"/>
    <n v="10"/>
    <x v="57"/>
    <n v="6"/>
    <m/>
  </r>
  <r>
    <x v="1"/>
    <x v="1"/>
    <x v="4"/>
    <n v="15"/>
    <x v="3"/>
    <n v="3"/>
    <n v="1"/>
    <x v="57"/>
    <n v="7"/>
    <m/>
  </r>
  <r>
    <x v="1"/>
    <x v="1"/>
    <x v="4"/>
    <n v="15"/>
    <x v="3"/>
    <n v="3"/>
    <n v="2"/>
    <x v="57"/>
    <n v="7"/>
    <m/>
  </r>
  <r>
    <x v="1"/>
    <x v="1"/>
    <x v="4"/>
    <n v="15"/>
    <x v="3"/>
    <n v="3"/>
    <n v="3"/>
    <x v="57"/>
    <n v="7"/>
    <m/>
  </r>
  <r>
    <x v="1"/>
    <x v="1"/>
    <x v="4"/>
    <n v="15"/>
    <x v="3"/>
    <n v="3"/>
    <n v="4"/>
    <x v="57"/>
    <n v="7"/>
    <m/>
  </r>
  <r>
    <x v="1"/>
    <x v="1"/>
    <x v="4"/>
    <n v="15"/>
    <x v="3"/>
    <n v="3"/>
    <n v="5"/>
    <x v="57"/>
    <n v="7"/>
    <m/>
  </r>
  <r>
    <x v="1"/>
    <x v="1"/>
    <x v="4"/>
    <n v="15"/>
    <x v="3"/>
    <n v="3"/>
    <n v="6"/>
    <x v="57"/>
    <n v="7"/>
    <m/>
  </r>
  <r>
    <x v="1"/>
    <x v="1"/>
    <x v="4"/>
    <n v="15"/>
    <x v="3"/>
    <n v="3"/>
    <n v="7"/>
    <x v="57"/>
    <n v="7"/>
    <m/>
  </r>
  <r>
    <x v="1"/>
    <x v="1"/>
    <x v="4"/>
    <n v="15"/>
    <x v="3"/>
    <n v="3"/>
    <n v="8"/>
    <x v="57"/>
    <n v="8"/>
    <m/>
  </r>
  <r>
    <x v="1"/>
    <x v="1"/>
    <x v="4"/>
    <n v="15"/>
    <x v="3"/>
    <n v="3"/>
    <n v="9"/>
    <x v="57"/>
    <n v="7"/>
    <m/>
  </r>
  <r>
    <x v="1"/>
    <x v="1"/>
    <x v="4"/>
    <n v="15"/>
    <x v="3"/>
    <n v="3"/>
    <n v="10"/>
    <x v="57"/>
    <n v="7"/>
    <m/>
  </r>
  <r>
    <x v="1"/>
    <x v="5"/>
    <x v="4"/>
    <n v="16"/>
    <x v="3"/>
    <n v="3"/>
    <n v="1"/>
    <x v="57"/>
    <n v="8"/>
    <m/>
  </r>
  <r>
    <x v="1"/>
    <x v="5"/>
    <x v="4"/>
    <n v="16"/>
    <x v="3"/>
    <n v="3"/>
    <n v="2"/>
    <x v="57"/>
    <n v="8"/>
    <m/>
  </r>
  <r>
    <x v="1"/>
    <x v="5"/>
    <x v="4"/>
    <n v="16"/>
    <x v="3"/>
    <n v="3"/>
    <n v="3"/>
    <x v="57"/>
    <n v="8"/>
    <m/>
  </r>
  <r>
    <x v="1"/>
    <x v="5"/>
    <x v="4"/>
    <n v="16"/>
    <x v="3"/>
    <n v="3"/>
    <n v="4"/>
    <x v="57"/>
    <n v="7"/>
    <m/>
  </r>
  <r>
    <x v="1"/>
    <x v="5"/>
    <x v="4"/>
    <n v="16"/>
    <x v="3"/>
    <n v="3"/>
    <n v="5"/>
    <x v="57"/>
    <n v="7"/>
    <m/>
  </r>
  <r>
    <x v="1"/>
    <x v="5"/>
    <x v="4"/>
    <n v="16"/>
    <x v="3"/>
    <n v="3"/>
    <n v="6"/>
    <x v="57"/>
    <n v="8"/>
    <m/>
  </r>
  <r>
    <x v="1"/>
    <x v="5"/>
    <x v="4"/>
    <n v="16"/>
    <x v="3"/>
    <n v="3"/>
    <n v="7"/>
    <x v="57"/>
    <n v="7"/>
    <m/>
  </r>
  <r>
    <x v="1"/>
    <x v="5"/>
    <x v="4"/>
    <n v="16"/>
    <x v="3"/>
    <n v="3"/>
    <n v="8"/>
    <x v="57"/>
    <n v="6"/>
    <m/>
  </r>
  <r>
    <x v="1"/>
    <x v="5"/>
    <x v="4"/>
    <n v="16"/>
    <x v="3"/>
    <n v="3"/>
    <n v="9"/>
    <x v="57"/>
    <n v="6"/>
    <m/>
  </r>
  <r>
    <x v="1"/>
    <x v="5"/>
    <x v="4"/>
    <n v="16"/>
    <x v="3"/>
    <n v="3"/>
    <n v="10"/>
    <x v="57"/>
    <n v="8"/>
    <m/>
  </r>
  <r>
    <x v="1"/>
    <x v="2"/>
    <x v="4"/>
    <n v="17"/>
    <x v="3"/>
    <n v="3"/>
    <n v="1"/>
    <x v="57"/>
    <n v="7"/>
    <m/>
  </r>
  <r>
    <x v="1"/>
    <x v="2"/>
    <x v="4"/>
    <n v="17"/>
    <x v="3"/>
    <n v="3"/>
    <n v="2"/>
    <x v="57"/>
    <n v="7"/>
    <m/>
  </r>
  <r>
    <x v="1"/>
    <x v="2"/>
    <x v="4"/>
    <n v="17"/>
    <x v="3"/>
    <n v="3"/>
    <n v="3"/>
    <x v="57"/>
    <n v="7"/>
    <m/>
  </r>
  <r>
    <x v="1"/>
    <x v="2"/>
    <x v="4"/>
    <n v="17"/>
    <x v="3"/>
    <n v="3"/>
    <n v="4"/>
    <x v="57"/>
    <n v="6"/>
    <m/>
  </r>
  <r>
    <x v="1"/>
    <x v="2"/>
    <x v="4"/>
    <n v="17"/>
    <x v="3"/>
    <n v="3"/>
    <n v="5"/>
    <x v="57"/>
    <n v="8"/>
    <m/>
  </r>
  <r>
    <x v="1"/>
    <x v="2"/>
    <x v="4"/>
    <n v="17"/>
    <x v="3"/>
    <n v="3"/>
    <n v="6"/>
    <x v="57"/>
    <n v="8"/>
    <m/>
  </r>
  <r>
    <x v="1"/>
    <x v="2"/>
    <x v="4"/>
    <n v="17"/>
    <x v="3"/>
    <n v="3"/>
    <n v="7"/>
    <x v="57"/>
    <n v="6"/>
    <m/>
  </r>
  <r>
    <x v="1"/>
    <x v="2"/>
    <x v="4"/>
    <n v="17"/>
    <x v="3"/>
    <n v="3"/>
    <n v="8"/>
    <x v="57"/>
    <n v="7"/>
    <m/>
  </r>
  <r>
    <x v="1"/>
    <x v="2"/>
    <x v="4"/>
    <n v="17"/>
    <x v="3"/>
    <n v="3"/>
    <n v="9"/>
    <x v="57"/>
    <n v="7"/>
    <m/>
  </r>
  <r>
    <x v="1"/>
    <x v="2"/>
    <x v="4"/>
    <n v="17"/>
    <x v="3"/>
    <n v="3"/>
    <n v="10"/>
    <x v="57"/>
    <m/>
    <m/>
  </r>
  <r>
    <x v="1"/>
    <x v="4"/>
    <x v="4"/>
    <n v="18"/>
    <x v="3"/>
    <n v="3"/>
    <n v="1"/>
    <x v="57"/>
    <n v="7"/>
    <m/>
  </r>
  <r>
    <x v="1"/>
    <x v="4"/>
    <x v="4"/>
    <n v="18"/>
    <x v="3"/>
    <n v="3"/>
    <n v="2"/>
    <x v="57"/>
    <n v="7"/>
    <m/>
  </r>
  <r>
    <x v="1"/>
    <x v="4"/>
    <x v="4"/>
    <n v="18"/>
    <x v="3"/>
    <n v="3"/>
    <n v="3"/>
    <x v="57"/>
    <n v="7"/>
    <m/>
  </r>
  <r>
    <x v="1"/>
    <x v="4"/>
    <x v="4"/>
    <n v="18"/>
    <x v="3"/>
    <n v="3"/>
    <n v="4"/>
    <x v="57"/>
    <n v="7"/>
    <m/>
  </r>
  <r>
    <x v="1"/>
    <x v="4"/>
    <x v="4"/>
    <n v="18"/>
    <x v="3"/>
    <n v="3"/>
    <n v="5"/>
    <x v="57"/>
    <n v="7"/>
    <m/>
  </r>
  <r>
    <x v="1"/>
    <x v="4"/>
    <x v="4"/>
    <n v="18"/>
    <x v="3"/>
    <n v="3"/>
    <n v="6"/>
    <x v="57"/>
    <n v="8"/>
    <m/>
  </r>
  <r>
    <x v="1"/>
    <x v="4"/>
    <x v="4"/>
    <n v="18"/>
    <x v="3"/>
    <n v="3"/>
    <n v="7"/>
    <x v="57"/>
    <n v="7"/>
    <m/>
  </r>
  <r>
    <x v="1"/>
    <x v="4"/>
    <x v="4"/>
    <n v="18"/>
    <x v="3"/>
    <n v="3"/>
    <n v="8"/>
    <x v="57"/>
    <n v="7"/>
    <m/>
  </r>
  <r>
    <x v="1"/>
    <x v="4"/>
    <x v="4"/>
    <n v="18"/>
    <x v="3"/>
    <n v="3"/>
    <n v="9"/>
    <x v="57"/>
    <n v="7"/>
    <m/>
  </r>
  <r>
    <x v="1"/>
    <x v="4"/>
    <x v="4"/>
    <n v="18"/>
    <x v="3"/>
    <n v="3"/>
    <n v="10"/>
    <x v="57"/>
    <n v="7"/>
    <m/>
  </r>
  <r>
    <x v="1"/>
    <x v="1"/>
    <x v="4"/>
    <n v="1"/>
    <x v="3"/>
    <n v="1"/>
    <n v="1"/>
    <x v="58"/>
    <n v="10"/>
    <m/>
  </r>
  <r>
    <x v="1"/>
    <x v="1"/>
    <x v="4"/>
    <n v="1"/>
    <x v="3"/>
    <n v="1"/>
    <n v="2"/>
    <x v="58"/>
    <n v="10"/>
    <m/>
  </r>
  <r>
    <x v="1"/>
    <x v="1"/>
    <x v="4"/>
    <n v="1"/>
    <x v="3"/>
    <n v="1"/>
    <n v="3"/>
    <x v="58"/>
    <n v="9"/>
    <m/>
  </r>
  <r>
    <x v="1"/>
    <x v="1"/>
    <x v="4"/>
    <n v="1"/>
    <x v="3"/>
    <n v="1"/>
    <n v="4"/>
    <x v="58"/>
    <n v="10"/>
    <m/>
  </r>
  <r>
    <x v="1"/>
    <x v="1"/>
    <x v="4"/>
    <n v="1"/>
    <x v="3"/>
    <n v="1"/>
    <n v="5"/>
    <x v="58"/>
    <n v="9"/>
    <m/>
  </r>
  <r>
    <x v="1"/>
    <x v="1"/>
    <x v="4"/>
    <n v="1"/>
    <x v="3"/>
    <n v="1"/>
    <n v="6"/>
    <x v="58"/>
    <n v="9"/>
    <m/>
  </r>
  <r>
    <x v="1"/>
    <x v="1"/>
    <x v="4"/>
    <n v="1"/>
    <x v="3"/>
    <n v="1"/>
    <n v="7"/>
    <x v="58"/>
    <n v="9"/>
    <m/>
  </r>
  <r>
    <x v="1"/>
    <x v="1"/>
    <x v="4"/>
    <n v="1"/>
    <x v="3"/>
    <n v="1"/>
    <n v="8"/>
    <x v="58"/>
    <n v="9"/>
    <m/>
  </r>
  <r>
    <x v="1"/>
    <x v="1"/>
    <x v="4"/>
    <n v="1"/>
    <x v="3"/>
    <n v="1"/>
    <n v="9"/>
    <x v="58"/>
    <n v="9"/>
    <m/>
  </r>
  <r>
    <x v="1"/>
    <x v="1"/>
    <x v="4"/>
    <n v="1"/>
    <x v="3"/>
    <n v="1"/>
    <n v="10"/>
    <x v="58"/>
    <n v="9"/>
    <m/>
  </r>
  <r>
    <x v="1"/>
    <x v="2"/>
    <x v="4"/>
    <n v="2"/>
    <x v="3"/>
    <n v="1"/>
    <n v="1"/>
    <x v="58"/>
    <n v="10"/>
    <m/>
  </r>
  <r>
    <x v="1"/>
    <x v="2"/>
    <x v="4"/>
    <n v="2"/>
    <x v="3"/>
    <n v="1"/>
    <n v="2"/>
    <x v="58"/>
    <n v="9"/>
    <m/>
  </r>
  <r>
    <x v="1"/>
    <x v="2"/>
    <x v="4"/>
    <n v="2"/>
    <x v="3"/>
    <n v="1"/>
    <n v="3"/>
    <x v="58"/>
    <n v="9"/>
    <m/>
  </r>
  <r>
    <x v="1"/>
    <x v="2"/>
    <x v="4"/>
    <n v="2"/>
    <x v="3"/>
    <n v="1"/>
    <n v="4"/>
    <x v="58"/>
    <n v="8"/>
    <m/>
  </r>
  <r>
    <x v="1"/>
    <x v="2"/>
    <x v="4"/>
    <n v="2"/>
    <x v="3"/>
    <n v="1"/>
    <n v="5"/>
    <x v="58"/>
    <n v="7"/>
    <m/>
  </r>
  <r>
    <x v="1"/>
    <x v="2"/>
    <x v="4"/>
    <n v="2"/>
    <x v="3"/>
    <n v="1"/>
    <n v="6"/>
    <x v="58"/>
    <n v="9"/>
    <m/>
  </r>
  <r>
    <x v="1"/>
    <x v="2"/>
    <x v="4"/>
    <n v="2"/>
    <x v="3"/>
    <n v="1"/>
    <n v="7"/>
    <x v="58"/>
    <n v="8"/>
    <m/>
  </r>
  <r>
    <x v="1"/>
    <x v="2"/>
    <x v="4"/>
    <n v="2"/>
    <x v="3"/>
    <n v="1"/>
    <n v="8"/>
    <x v="58"/>
    <n v="9"/>
    <m/>
  </r>
  <r>
    <x v="1"/>
    <x v="2"/>
    <x v="4"/>
    <n v="2"/>
    <x v="3"/>
    <n v="1"/>
    <n v="9"/>
    <x v="58"/>
    <n v="8"/>
    <m/>
  </r>
  <r>
    <x v="1"/>
    <x v="2"/>
    <x v="4"/>
    <n v="2"/>
    <x v="3"/>
    <n v="1"/>
    <n v="10"/>
    <x v="58"/>
    <n v="9"/>
    <m/>
  </r>
  <r>
    <x v="1"/>
    <x v="3"/>
    <x v="4"/>
    <n v="3"/>
    <x v="3"/>
    <n v="1"/>
    <n v="1"/>
    <x v="58"/>
    <n v="7"/>
    <m/>
  </r>
  <r>
    <x v="1"/>
    <x v="3"/>
    <x v="4"/>
    <n v="3"/>
    <x v="3"/>
    <n v="1"/>
    <n v="2"/>
    <x v="58"/>
    <n v="9"/>
    <m/>
  </r>
  <r>
    <x v="1"/>
    <x v="3"/>
    <x v="4"/>
    <n v="3"/>
    <x v="3"/>
    <n v="1"/>
    <n v="3"/>
    <x v="58"/>
    <n v="8"/>
    <m/>
  </r>
  <r>
    <x v="1"/>
    <x v="3"/>
    <x v="4"/>
    <n v="3"/>
    <x v="3"/>
    <n v="1"/>
    <n v="4"/>
    <x v="58"/>
    <n v="10"/>
    <m/>
  </r>
  <r>
    <x v="1"/>
    <x v="3"/>
    <x v="4"/>
    <n v="3"/>
    <x v="3"/>
    <n v="1"/>
    <n v="5"/>
    <x v="58"/>
    <n v="10"/>
    <m/>
  </r>
  <r>
    <x v="1"/>
    <x v="3"/>
    <x v="4"/>
    <n v="3"/>
    <x v="3"/>
    <n v="1"/>
    <n v="6"/>
    <x v="58"/>
    <n v="9"/>
    <m/>
  </r>
  <r>
    <x v="1"/>
    <x v="3"/>
    <x v="4"/>
    <n v="3"/>
    <x v="3"/>
    <n v="1"/>
    <n v="7"/>
    <x v="58"/>
    <n v="8"/>
    <m/>
  </r>
  <r>
    <x v="1"/>
    <x v="3"/>
    <x v="4"/>
    <n v="3"/>
    <x v="3"/>
    <n v="1"/>
    <n v="8"/>
    <x v="58"/>
    <n v="10"/>
    <m/>
  </r>
  <r>
    <x v="1"/>
    <x v="3"/>
    <x v="4"/>
    <n v="3"/>
    <x v="3"/>
    <n v="1"/>
    <n v="9"/>
    <x v="58"/>
    <n v="8"/>
    <m/>
  </r>
  <r>
    <x v="1"/>
    <x v="3"/>
    <x v="4"/>
    <n v="3"/>
    <x v="3"/>
    <n v="1"/>
    <n v="10"/>
    <x v="58"/>
    <n v="7"/>
    <m/>
  </r>
  <r>
    <x v="1"/>
    <x v="4"/>
    <x v="4"/>
    <n v="4"/>
    <x v="3"/>
    <n v="1"/>
    <n v="1"/>
    <x v="58"/>
    <n v="9"/>
    <m/>
  </r>
  <r>
    <x v="1"/>
    <x v="4"/>
    <x v="4"/>
    <n v="4"/>
    <x v="3"/>
    <n v="1"/>
    <n v="2"/>
    <x v="58"/>
    <n v="9"/>
    <m/>
  </r>
  <r>
    <x v="1"/>
    <x v="4"/>
    <x v="4"/>
    <n v="4"/>
    <x v="3"/>
    <n v="1"/>
    <n v="3"/>
    <x v="58"/>
    <n v="9"/>
    <m/>
  </r>
  <r>
    <x v="1"/>
    <x v="4"/>
    <x v="4"/>
    <n v="4"/>
    <x v="3"/>
    <n v="1"/>
    <n v="4"/>
    <x v="58"/>
    <n v="9"/>
    <m/>
  </r>
  <r>
    <x v="1"/>
    <x v="4"/>
    <x v="4"/>
    <n v="4"/>
    <x v="3"/>
    <n v="1"/>
    <n v="5"/>
    <x v="58"/>
    <n v="10"/>
    <m/>
  </r>
  <r>
    <x v="1"/>
    <x v="4"/>
    <x v="4"/>
    <n v="4"/>
    <x v="3"/>
    <n v="1"/>
    <n v="6"/>
    <x v="58"/>
    <n v="9"/>
    <m/>
  </r>
  <r>
    <x v="1"/>
    <x v="4"/>
    <x v="4"/>
    <n v="4"/>
    <x v="3"/>
    <n v="1"/>
    <n v="7"/>
    <x v="58"/>
    <n v="9"/>
    <m/>
  </r>
  <r>
    <x v="1"/>
    <x v="4"/>
    <x v="4"/>
    <n v="4"/>
    <x v="3"/>
    <n v="1"/>
    <n v="8"/>
    <x v="58"/>
    <n v="8"/>
    <m/>
  </r>
  <r>
    <x v="1"/>
    <x v="4"/>
    <x v="4"/>
    <n v="4"/>
    <x v="3"/>
    <n v="1"/>
    <n v="9"/>
    <x v="58"/>
    <n v="8"/>
    <m/>
  </r>
  <r>
    <x v="1"/>
    <x v="4"/>
    <x v="4"/>
    <n v="4"/>
    <x v="3"/>
    <n v="1"/>
    <n v="10"/>
    <x v="58"/>
    <n v="9"/>
    <m/>
  </r>
  <r>
    <x v="1"/>
    <x v="0"/>
    <x v="4"/>
    <n v="5"/>
    <x v="3"/>
    <n v="1"/>
    <n v="1"/>
    <x v="58"/>
    <n v="8"/>
    <m/>
  </r>
  <r>
    <x v="1"/>
    <x v="0"/>
    <x v="4"/>
    <n v="5"/>
    <x v="3"/>
    <n v="1"/>
    <n v="2"/>
    <x v="58"/>
    <n v="9"/>
    <m/>
  </r>
  <r>
    <x v="1"/>
    <x v="0"/>
    <x v="4"/>
    <n v="5"/>
    <x v="3"/>
    <n v="1"/>
    <n v="3"/>
    <x v="58"/>
    <n v="8"/>
    <m/>
  </r>
  <r>
    <x v="1"/>
    <x v="0"/>
    <x v="4"/>
    <n v="5"/>
    <x v="3"/>
    <n v="1"/>
    <n v="4"/>
    <x v="58"/>
    <n v="9"/>
    <m/>
  </r>
  <r>
    <x v="1"/>
    <x v="0"/>
    <x v="4"/>
    <n v="5"/>
    <x v="3"/>
    <n v="1"/>
    <n v="5"/>
    <x v="58"/>
    <n v="9"/>
    <m/>
  </r>
  <r>
    <x v="1"/>
    <x v="0"/>
    <x v="4"/>
    <n v="5"/>
    <x v="3"/>
    <n v="1"/>
    <n v="6"/>
    <x v="58"/>
    <n v="8"/>
    <m/>
  </r>
  <r>
    <x v="1"/>
    <x v="0"/>
    <x v="4"/>
    <n v="5"/>
    <x v="3"/>
    <n v="1"/>
    <n v="7"/>
    <x v="58"/>
    <n v="9"/>
    <m/>
  </r>
  <r>
    <x v="1"/>
    <x v="0"/>
    <x v="4"/>
    <n v="5"/>
    <x v="3"/>
    <n v="1"/>
    <n v="8"/>
    <x v="58"/>
    <n v="9"/>
    <m/>
  </r>
  <r>
    <x v="1"/>
    <x v="0"/>
    <x v="4"/>
    <n v="5"/>
    <x v="3"/>
    <n v="1"/>
    <n v="9"/>
    <x v="58"/>
    <n v="8"/>
    <m/>
  </r>
  <r>
    <x v="1"/>
    <x v="0"/>
    <x v="4"/>
    <n v="5"/>
    <x v="3"/>
    <n v="1"/>
    <n v="10"/>
    <x v="58"/>
    <n v="8"/>
    <m/>
  </r>
  <r>
    <x v="1"/>
    <x v="5"/>
    <x v="4"/>
    <n v="6"/>
    <x v="3"/>
    <n v="1"/>
    <n v="1"/>
    <x v="58"/>
    <n v="8"/>
    <m/>
  </r>
  <r>
    <x v="1"/>
    <x v="5"/>
    <x v="4"/>
    <n v="6"/>
    <x v="3"/>
    <n v="1"/>
    <n v="2"/>
    <x v="58"/>
    <n v="9"/>
    <m/>
  </r>
  <r>
    <x v="1"/>
    <x v="5"/>
    <x v="4"/>
    <n v="6"/>
    <x v="3"/>
    <n v="1"/>
    <n v="3"/>
    <x v="58"/>
    <n v="10"/>
    <m/>
  </r>
  <r>
    <x v="1"/>
    <x v="5"/>
    <x v="4"/>
    <n v="6"/>
    <x v="3"/>
    <n v="1"/>
    <n v="4"/>
    <x v="58"/>
    <n v="9"/>
    <m/>
  </r>
  <r>
    <x v="1"/>
    <x v="5"/>
    <x v="4"/>
    <n v="6"/>
    <x v="3"/>
    <n v="1"/>
    <n v="5"/>
    <x v="58"/>
    <n v="7"/>
    <m/>
  </r>
  <r>
    <x v="1"/>
    <x v="5"/>
    <x v="4"/>
    <n v="6"/>
    <x v="3"/>
    <n v="1"/>
    <n v="6"/>
    <x v="58"/>
    <n v="10"/>
    <m/>
  </r>
  <r>
    <x v="1"/>
    <x v="5"/>
    <x v="4"/>
    <n v="6"/>
    <x v="3"/>
    <n v="1"/>
    <n v="7"/>
    <x v="58"/>
    <n v="9"/>
    <m/>
  </r>
  <r>
    <x v="1"/>
    <x v="5"/>
    <x v="4"/>
    <n v="6"/>
    <x v="3"/>
    <n v="1"/>
    <n v="8"/>
    <x v="58"/>
    <n v="9"/>
    <m/>
  </r>
  <r>
    <x v="1"/>
    <x v="5"/>
    <x v="4"/>
    <n v="6"/>
    <x v="3"/>
    <n v="1"/>
    <n v="9"/>
    <x v="58"/>
    <n v="9"/>
    <m/>
  </r>
  <r>
    <x v="1"/>
    <x v="5"/>
    <x v="4"/>
    <n v="6"/>
    <x v="3"/>
    <n v="1"/>
    <n v="10"/>
    <x v="58"/>
    <n v="9"/>
    <m/>
  </r>
  <r>
    <x v="1"/>
    <x v="3"/>
    <x v="4"/>
    <n v="7"/>
    <x v="3"/>
    <n v="2"/>
    <n v="1"/>
    <x v="58"/>
    <n v="10"/>
    <m/>
  </r>
  <r>
    <x v="1"/>
    <x v="3"/>
    <x v="4"/>
    <n v="7"/>
    <x v="3"/>
    <n v="2"/>
    <n v="2"/>
    <x v="58"/>
    <n v="8"/>
    <m/>
  </r>
  <r>
    <x v="1"/>
    <x v="3"/>
    <x v="4"/>
    <n v="7"/>
    <x v="3"/>
    <n v="2"/>
    <n v="3"/>
    <x v="58"/>
    <n v="8"/>
    <m/>
  </r>
  <r>
    <x v="1"/>
    <x v="3"/>
    <x v="4"/>
    <n v="7"/>
    <x v="3"/>
    <n v="2"/>
    <n v="4"/>
    <x v="58"/>
    <n v="8"/>
    <m/>
  </r>
  <r>
    <x v="1"/>
    <x v="3"/>
    <x v="4"/>
    <n v="7"/>
    <x v="3"/>
    <n v="2"/>
    <n v="5"/>
    <x v="58"/>
    <n v="8"/>
    <m/>
  </r>
  <r>
    <x v="1"/>
    <x v="3"/>
    <x v="4"/>
    <n v="7"/>
    <x v="3"/>
    <n v="2"/>
    <n v="6"/>
    <x v="58"/>
    <n v="9"/>
    <m/>
  </r>
  <r>
    <x v="1"/>
    <x v="3"/>
    <x v="4"/>
    <n v="7"/>
    <x v="3"/>
    <n v="2"/>
    <n v="7"/>
    <x v="58"/>
    <n v="9"/>
    <m/>
  </r>
  <r>
    <x v="1"/>
    <x v="3"/>
    <x v="4"/>
    <n v="7"/>
    <x v="3"/>
    <n v="2"/>
    <n v="8"/>
    <x v="58"/>
    <n v="8"/>
    <m/>
  </r>
  <r>
    <x v="1"/>
    <x v="3"/>
    <x v="4"/>
    <n v="7"/>
    <x v="3"/>
    <n v="2"/>
    <n v="9"/>
    <x v="58"/>
    <n v="9"/>
    <m/>
  </r>
  <r>
    <x v="1"/>
    <x v="3"/>
    <x v="4"/>
    <n v="7"/>
    <x v="3"/>
    <n v="2"/>
    <n v="10"/>
    <x v="58"/>
    <n v="8"/>
    <m/>
  </r>
  <r>
    <x v="1"/>
    <x v="1"/>
    <x v="4"/>
    <n v="8"/>
    <x v="3"/>
    <n v="2"/>
    <n v="1"/>
    <x v="58"/>
    <n v="8"/>
    <m/>
  </r>
  <r>
    <x v="1"/>
    <x v="1"/>
    <x v="4"/>
    <n v="8"/>
    <x v="3"/>
    <n v="2"/>
    <n v="2"/>
    <x v="58"/>
    <n v="9"/>
    <m/>
  </r>
  <r>
    <x v="1"/>
    <x v="1"/>
    <x v="4"/>
    <n v="8"/>
    <x v="3"/>
    <n v="2"/>
    <n v="3"/>
    <x v="58"/>
    <n v="9"/>
    <m/>
  </r>
  <r>
    <x v="1"/>
    <x v="1"/>
    <x v="4"/>
    <n v="8"/>
    <x v="3"/>
    <n v="2"/>
    <n v="4"/>
    <x v="58"/>
    <n v="9"/>
    <m/>
  </r>
  <r>
    <x v="1"/>
    <x v="1"/>
    <x v="4"/>
    <n v="8"/>
    <x v="3"/>
    <n v="2"/>
    <n v="5"/>
    <x v="58"/>
    <n v="9"/>
    <m/>
  </r>
  <r>
    <x v="1"/>
    <x v="1"/>
    <x v="4"/>
    <n v="8"/>
    <x v="3"/>
    <n v="2"/>
    <n v="6"/>
    <x v="58"/>
    <n v="9"/>
    <m/>
  </r>
  <r>
    <x v="1"/>
    <x v="1"/>
    <x v="4"/>
    <n v="8"/>
    <x v="3"/>
    <n v="2"/>
    <n v="7"/>
    <x v="58"/>
    <n v="8"/>
    <m/>
  </r>
  <r>
    <x v="1"/>
    <x v="1"/>
    <x v="4"/>
    <n v="8"/>
    <x v="3"/>
    <n v="2"/>
    <n v="8"/>
    <x v="58"/>
    <n v="9"/>
    <m/>
  </r>
  <r>
    <x v="1"/>
    <x v="1"/>
    <x v="4"/>
    <n v="8"/>
    <x v="3"/>
    <n v="2"/>
    <n v="9"/>
    <x v="58"/>
    <n v="9"/>
    <m/>
  </r>
  <r>
    <x v="1"/>
    <x v="1"/>
    <x v="4"/>
    <n v="8"/>
    <x v="3"/>
    <n v="2"/>
    <n v="10"/>
    <x v="58"/>
    <n v="9"/>
    <m/>
  </r>
  <r>
    <x v="1"/>
    <x v="0"/>
    <x v="4"/>
    <n v="9"/>
    <x v="3"/>
    <n v="2"/>
    <n v="1"/>
    <x v="58"/>
    <n v="8"/>
    <m/>
  </r>
  <r>
    <x v="1"/>
    <x v="0"/>
    <x v="4"/>
    <n v="9"/>
    <x v="3"/>
    <n v="2"/>
    <n v="2"/>
    <x v="58"/>
    <n v="8"/>
    <m/>
  </r>
  <r>
    <x v="1"/>
    <x v="0"/>
    <x v="4"/>
    <n v="9"/>
    <x v="3"/>
    <n v="2"/>
    <n v="3"/>
    <x v="58"/>
    <n v="8"/>
    <m/>
  </r>
  <r>
    <x v="1"/>
    <x v="0"/>
    <x v="4"/>
    <n v="9"/>
    <x v="3"/>
    <n v="2"/>
    <n v="4"/>
    <x v="58"/>
    <n v="8"/>
    <m/>
  </r>
  <r>
    <x v="1"/>
    <x v="0"/>
    <x v="4"/>
    <n v="9"/>
    <x v="3"/>
    <n v="2"/>
    <n v="5"/>
    <x v="58"/>
    <n v="8"/>
    <m/>
  </r>
  <r>
    <x v="1"/>
    <x v="0"/>
    <x v="4"/>
    <n v="9"/>
    <x v="3"/>
    <n v="2"/>
    <n v="6"/>
    <x v="58"/>
    <n v="9"/>
    <m/>
  </r>
  <r>
    <x v="1"/>
    <x v="0"/>
    <x v="4"/>
    <n v="9"/>
    <x v="3"/>
    <n v="2"/>
    <n v="7"/>
    <x v="58"/>
    <n v="8"/>
    <m/>
  </r>
  <r>
    <x v="1"/>
    <x v="0"/>
    <x v="4"/>
    <n v="9"/>
    <x v="3"/>
    <n v="2"/>
    <n v="8"/>
    <x v="58"/>
    <n v="8"/>
    <m/>
  </r>
  <r>
    <x v="1"/>
    <x v="0"/>
    <x v="4"/>
    <n v="9"/>
    <x v="3"/>
    <n v="2"/>
    <n v="9"/>
    <x v="58"/>
    <n v="8"/>
    <m/>
  </r>
  <r>
    <x v="1"/>
    <x v="0"/>
    <x v="4"/>
    <n v="9"/>
    <x v="3"/>
    <n v="2"/>
    <n v="10"/>
    <x v="58"/>
    <n v="9"/>
    <m/>
  </r>
  <r>
    <x v="1"/>
    <x v="2"/>
    <x v="4"/>
    <n v="10"/>
    <x v="3"/>
    <n v="2"/>
    <n v="1"/>
    <x v="58"/>
    <n v="9"/>
    <m/>
  </r>
  <r>
    <x v="1"/>
    <x v="2"/>
    <x v="4"/>
    <n v="10"/>
    <x v="3"/>
    <n v="2"/>
    <n v="2"/>
    <x v="58"/>
    <n v="9"/>
    <m/>
  </r>
  <r>
    <x v="1"/>
    <x v="2"/>
    <x v="4"/>
    <n v="10"/>
    <x v="3"/>
    <n v="2"/>
    <n v="3"/>
    <x v="58"/>
    <n v="9"/>
    <m/>
  </r>
  <r>
    <x v="1"/>
    <x v="2"/>
    <x v="4"/>
    <n v="10"/>
    <x v="3"/>
    <n v="2"/>
    <n v="4"/>
    <x v="58"/>
    <n v="8"/>
    <m/>
  </r>
  <r>
    <x v="1"/>
    <x v="2"/>
    <x v="4"/>
    <n v="10"/>
    <x v="3"/>
    <n v="2"/>
    <n v="5"/>
    <x v="58"/>
    <n v="9"/>
    <m/>
  </r>
  <r>
    <x v="1"/>
    <x v="2"/>
    <x v="4"/>
    <n v="10"/>
    <x v="3"/>
    <n v="2"/>
    <n v="6"/>
    <x v="58"/>
    <n v="8"/>
    <m/>
  </r>
  <r>
    <x v="1"/>
    <x v="2"/>
    <x v="4"/>
    <n v="10"/>
    <x v="3"/>
    <n v="2"/>
    <n v="7"/>
    <x v="58"/>
    <n v="8"/>
    <m/>
  </r>
  <r>
    <x v="1"/>
    <x v="2"/>
    <x v="4"/>
    <n v="10"/>
    <x v="3"/>
    <n v="2"/>
    <n v="8"/>
    <x v="58"/>
    <n v="9"/>
    <m/>
  </r>
  <r>
    <x v="1"/>
    <x v="2"/>
    <x v="4"/>
    <n v="10"/>
    <x v="3"/>
    <n v="2"/>
    <n v="9"/>
    <x v="58"/>
    <n v="9"/>
    <m/>
  </r>
  <r>
    <x v="1"/>
    <x v="2"/>
    <x v="4"/>
    <n v="10"/>
    <x v="3"/>
    <n v="2"/>
    <n v="10"/>
    <x v="58"/>
    <n v="10"/>
    <m/>
  </r>
  <r>
    <x v="1"/>
    <x v="5"/>
    <x v="4"/>
    <n v="11"/>
    <x v="3"/>
    <n v="2"/>
    <n v="1"/>
    <x v="58"/>
    <n v="9"/>
    <m/>
  </r>
  <r>
    <x v="1"/>
    <x v="5"/>
    <x v="4"/>
    <n v="11"/>
    <x v="3"/>
    <n v="2"/>
    <n v="2"/>
    <x v="58"/>
    <n v="9"/>
    <m/>
  </r>
  <r>
    <x v="1"/>
    <x v="5"/>
    <x v="4"/>
    <n v="11"/>
    <x v="3"/>
    <n v="2"/>
    <n v="3"/>
    <x v="58"/>
    <n v="9"/>
    <m/>
  </r>
  <r>
    <x v="1"/>
    <x v="5"/>
    <x v="4"/>
    <n v="11"/>
    <x v="3"/>
    <n v="2"/>
    <n v="4"/>
    <x v="58"/>
    <n v="9"/>
    <m/>
  </r>
  <r>
    <x v="1"/>
    <x v="5"/>
    <x v="4"/>
    <n v="11"/>
    <x v="3"/>
    <n v="2"/>
    <n v="5"/>
    <x v="58"/>
    <n v="10"/>
    <m/>
  </r>
  <r>
    <x v="1"/>
    <x v="5"/>
    <x v="4"/>
    <n v="11"/>
    <x v="3"/>
    <n v="2"/>
    <n v="6"/>
    <x v="58"/>
    <n v="9"/>
    <m/>
  </r>
  <r>
    <x v="1"/>
    <x v="5"/>
    <x v="4"/>
    <n v="11"/>
    <x v="3"/>
    <n v="2"/>
    <n v="7"/>
    <x v="58"/>
    <n v="9"/>
    <m/>
  </r>
  <r>
    <x v="1"/>
    <x v="5"/>
    <x v="4"/>
    <n v="11"/>
    <x v="3"/>
    <n v="2"/>
    <n v="8"/>
    <x v="58"/>
    <n v="9"/>
    <m/>
  </r>
  <r>
    <x v="1"/>
    <x v="5"/>
    <x v="4"/>
    <n v="11"/>
    <x v="3"/>
    <n v="2"/>
    <n v="9"/>
    <x v="58"/>
    <n v="10"/>
    <m/>
  </r>
  <r>
    <x v="1"/>
    <x v="5"/>
    <x v="4"/>
    <n v="11"/>
    <x v="3"/>
    <n v="2"/>
    <n v="10"/>
    <x v="58"/>
    <n v="9"/>
    <m/>
  </r>
  <r>
    <x v="1"/>
    <x v="4"/>
    <x v="4"/>
    <n v="12"/>
    <x v="3"/>
    <n v="2"/>
    <n v="1"/>
    <x v="58"/>
    <n v="9"/>
    <m/>
  </r>
  <r>
    <x v="1"/>
    <x v="4"/>
    <x v="4"/>
    <n v="12"/>
    <x v="3"/>
    <n v="2"/>
    <n v="2"/>
    <x v="58"/>
    <n v="9"/>
    <m/>
  </r>
  <r>
    <x v="1"/>
    <x v="4"/>
    <x v="4"/>
    <n v="12"/>
    <x v="3"/>
    <n v="2"/>
    <n v="3"/>
    <x v="58"/>
    <n v="9"/>
    <m/>
  </r>
  <r>
    <x v="1"/>
    <x v="4"/>
    <x v="4"/>
    <n v="12"/>
    <x v="3"/>
    <n v="2"/>
    <n v="4"/>
    <x v="58"/>
    <n v="9"/>
    <m/>
  </r>
  <r>
    <x v="1"/>
    <x v="4"/>
    <x v="4"/>
    <n v="12"/>
    <x v="3"/>
    <n v="2"/>
    <n v="5"/>
    <x v="58"/>
    <n v="8"/>
    <m/>
  </r>
  <r>
    <x v="1"/>
    <x v="4"/>
    <x v="4"/>
    <n v="12"/>
    <x v="3"/>
    <n v="2"/>
    <n v="6"/>
    <x v="58"/>
    <n v="9"/>
    <m/>
  </r>
  <r>
    <x v="1"/>
    <x v="4"/>
    <x v="4"/>
    <n v="12"/>
    <x v="3"/>
    <n v="2"/>
    <n v="7"/>
    <x v="58"/>
    <n v="9"/>
    <m/>
  </r>
  <r>
    <x v="1"/>
    <x v="4"/>
    <x v="4"/>
    <n v="12"/>
    <x v="3"/>
    <n v="2"/>
    <n v="8"/>
    <x v="58"/>
    <n v="9"/>
    <m/>
  </r>
  <r>
    <x v="1"/>
    <x v="4"/>
    <x v="4"/>
    <n v="12"/>
    <x v="3"/>
    <n v="2"/>
    <n v="9"/>
    <x v="58"/>
    <n v="8"/>
    <m/>
  </r>
  <r>
    <x v="1"/>
    <x v="4"/>
    <x v="4"/>
    <n v="12"/>
    <x v="3"/>
    <n v="2"/>
    <n v="10"/>
    <x v="58"/>
    <n v="9"/>
    <m/>
  </r>
  <r>
    <x v="1"/>
    <x v="3"/>
    <x v="4"/>
    <n v="13"/>
    <x v="3"/>
    <n v="3"/>
    <n v="1"/>
    <x v="58"/>
    <n v="9"/>
    <m/>
  </r>
  <r>
    <x v="1"/>
    <x v="3"/>
    <x v="4"/>
    <n v="13"/>
    <x v="3"/>
    <n v="3"/>
    <n v="2"/>
    <x v="58"/>
    <n v="8"/>
    <m/>
  </r>
  <r>
    <x v="1"/>
    <x v="3"/>
    <x v="4"/>
    <n v="13"/>
    <x v="3"/>
    <n v="3"/>
    <n v="3"/>
    <x v="58"/>
    <n v="8"/>
    <m/>
  </r>
  <r>
    <x v="1"/>
    <x v="3"/>
    <x v="4"/>
    <n v="13"/>
    <x v="3"/>
    <n v="3"/>
    <n v="4"/>
    <x v="58"/>
    <n v="8"/>
    <m/>
  </r>
  <r>
    <x v="1"/>
    <x v="3"/>
    <x v="4"/>
    <n v="13"/>
    <x v="3"/>
    <n v="3"/>
    <n v="5"/>
    <x v="58"/>
    <n v="8"/>
    <m/>
  </r>
  <r>
    <x v="1"/>
    <x v="3"/>
    <x v="4"/>
    <n v="13"/>
    <x v="3"/>
    <n v="3"/>
    <n v="6"/>
    <x v="58"/>
    <n v="9"/>
    <m/>
  </r>
  <r>
    <x v="1"/>
    <x v="3"/>
    <x v="4"/>
    <n v="13"/>
    <x v="3"/>
    <n v="3"/>
    <n v="7"/>
    <x v="58"/>
    <n v="8"/>
    <m/>
  </r>
  <r>
    <x v="1"/>
    <x v="3"/>
    <x v="4"/>
    <n v="13"/>
    <x v="3"/>
    <n v="3"/>
    <n v="8"/>
    <x v="58"/>
    <n v="8"/>
    <m/>
  </r>
  <r>
    <x v="1"/>
    <x v="3"/>
    <x v="4"/>
    <n v="13"/>
    <x v="3"/>
    <n v="3"/>
    <n v="9"/>
    <x v="58"/>
    <n v="8"/>
    <m/>
  </r>
  <r>
    <x v="1"/>
    <x v="3"/>
    <x v="4"/>
    <n v="13"/>
    <x v="3"/>
    <n v="3"/>
    <n v="10"/>
    <x v="58"/>
    <n v="9"/>
    <m/>
  </r>
  <r>
    <x v="1"/>
    <x v="0"/>
    <x v="4"/>
    <n v="14"/>
    <x v="3"/>
    <n v="3"/>
    <n v="1"/>
    <x v="58"/>
    <n v="8"/>
    <m/>
  </r>
  <r>
    <x v="1"/>
    <x v="0"/>
    <x v="4"/>
    <n v="14"/>
    <x v="3"/>
    <n v="3"/>
    <n v="2"/>
    <x v="58"/>
    <n v="9"/>
    <m/>
  </r>
  <r>
    <x v="1"/>
    <x v="0"/>
    <x v="4"/>
    <n v="14"/>
    <x v="3"/>
    <n v="3"/>
    <n v="3"/>
    <x v="58"/>
    <n v="8"/>
    <m/>
  </r>
  <r>
    <x v="1"/>
    <x v="0"/>
    <x v="4"/>
    <n v="14"/>
    <x v="3"/>
    <n v="3"/>
    <n v="4"/>
    <x v="58"/>
    <n v="8"/>
    <m/>
  </r>
  <r>
    <x v="1"/>
    <x v="0"/>
    <x v="4"/>
    <n v="14"/>
    <x v="3"/>
    <n v="3"/>
    <n v="5"/>
    <x v="58"/>
    <n v="10"/>
    <m/>
  </r>
  <r>
    <x v="1"/>
    <x v="0"/>
    <x v="4"/>
    <n v="14"/>
    <x v="3"/>
    <n v="3"/>
    <n v="6"/>
    <x v="58"/>
    <n v="8"/>
    <m/>
  </r>
  <r>
    <x v="1"/>
    <x v="0"/>
    <x v="4"/>
    <n v="14"/>
    <x v="3"/>
    <n v="3"/>
    <n v="7"/>
    <x v="58"/>
    <n v="8"/>
    <m/>
  </r>
  <r>
    <x v="1"/>
    <x v="0"/>
    <x v="4"/>
    <n v="14"/>
    <x v="3"/>
    <n v="3"/>
    <n v="8"/>
    <x v="58"/>
    <n v="9"/>
    <m/>
  </r>
  <r>
    <x v="1"/>
    <x v="0"/>
    <x v="4"/>
    <n v="14"/>
    <x v="3"/>
    <n v="3"/>
    <n v="9"/>
    <x v="58"/>
    <n v="9"/>
    <m/>
  </r>
  <r>
    <x v="1"/>
    <x v="0"/>
    <x v="4"/>
    <n v="14"/>
    <x v="3"/>
    <n v="3"/>
    <n v="10"/>
    <x v="58"/>
    <n v="7"/>
    <m/>
  </r>
  <r>
    <x v="1"/>
    <x v="1"/>
    <x v="4"/>
    <n v="15"/>
    <x v="3"/>
    <n v="3"/>
    <n v="1"/>
    <x v="58"/>
    <n v="9"/>
    <m/>
  </r>
  <r>
    <x v="1"/>
    <x v="1"/>
    <x v="4"/>
    <n v="15"/>
    <x v="3"/>
    <n v="3"/>
    <n v="2"/>
    <x v="58"/>
    <n v="9"/>
    <m/>
  </r>
  <r>
    <x v="1"/>
    <x v="1"/>
    <x v="4"/>
    <n v="15"/>
    <x v="3"/>
    <n v="3"/>
    <n v="3"/>
    <x v="58"/>
    <n v="9"/>
    <m/>
  </r>
  <r>
    <x v="1"/>
    <x v="1"/>
    <x v="4"/>
    <n v="15"/>
    <x v="3"/>
    <n v="3"/>
    <n v="4"/>
    <x v="58"/>
    <n v="8"/>
    <m/>
  </r>
  <r>
    <x v="1"/>
    <x v="1"/>
    <x v="4"/>
    <n v="15"/>
    <x v="3"/>
    <n v="3"/>
    <n v="5"/>
    <x v="58"/>
    <n v="8"/>
    <m/>
  </r>
  <r>
    <x v="1"/>
    <x v="1"/>
    <x v="4"/>
    <n v="15"/>
    <x v="3"/>
    <n v="3"/>
    <n v="6"/>
    <x v="58"/>
    <n v="9"/>
    <m/>
  </r>
  <r>
    <x v="1"/>
    <x v="1"/>
    <x v="4"/>
    <n v="15"/>
    <x v="3"/>
    <n v="3"/>
    <n v="7"/>
    <x v="58"/>
    <n v="9"/>
    <m/>
  </r>
  <r>
    <x v="1"/>
    <x v="1"/>
    <x v="4"/>
    <n v="15"/>
    <x v="3"/>
    <n v="3"/>
    <n v="8"/>
    <x v="58"/>
    <n v="9"/>
    <m/>
  </r>
  <r>
    <x v="1"/>
    <x v="1"/>
    <x v="4"/>
    <n v="15"/>
    <x v="3"/>
    <n v="3"/>
    <n v="9"/>
    <x v="58"/>
    <n v="9"/>
    <m/>
  </r>
  <r>
    <x v="1"/>
    <x v="1"/>
    <x v="4"/>
    <n v="15"/>
    <x v="3"/>
    <n v="3"/>
    <n v="10"/>
    <x v="58"/>
    <n v="8"/>
    <m/>
  </r>
  <r>
    <x v="1"/>
    <x v="5"/>
    <x v="4"/>
    <n v="16"/>
    <x v="3"/>
    <n v="3"/>
    <n v="1"/>
    <x v="58"/>
    <n v="9"/>
    <m/>
  </r>
  <r>
    <x v="1"/>
    <x v="5"/>
    <x v="4"/>
    <n v="16"/>
    <x v="3"/>
    <n v="3"/>
    <n v="2"/>
    <x v="58"/>
    <n v="10"/>
    <m/>
  </r>
  <r>
    <x v="1"/>
    <x v="5"/>
    <x v="4"/>
    <n v="16"/>
    <x v="3"/>
    <n v="3"/>
    <n v="3"/>
    <x v="58"/>
    <n v="9"/>
    <m/>
  </r>
  <r>
    <x v="1"/>
    <x v="5"/>
    <x v="4"/>
    <n v="16"/>
    <x v="3"/>
    <n v="3"/>
    <n v="4"/>
    <x v="58"/>
    <n v="9"/>
    <m/>
  </r>
  <r>
    <x v="1"/>
    <x v="5"/>
    <x v="4"/>
    <n v="16"/>
    <x v="3"/>
    <n v="3"/>
    <n v="5"/>
    <x v="58"/>
    <n v="9"/>
    <m/>
  </r>
  <r>
    <x v="1"/>
    <x v="5"/>
    <x v="4"/>
    <n v="16"/>
    <x v="3"/>
    <n v="3"/>
    <n v="6"/>
    <x v="58"/>
    <n v="9"/>
    <m/>
  </r>
  <r>
    <x v="1"/>
    <x v="5"/>
    <x v="4"/>
    <n v="16"/>
    <x v="3"/>
    <n v="3"/>
    <n v="7"/>
    <x v="58"/>
    <n v="8"/>
    <m/>
  </r>
  <r>
    <x v="1"/>
    <x v="5"/>
    <x v="4"/>
    <n v="16"/>
    <x v="3"/>
    <n v="3"/>
    <n v="8"/>
    <x v="58"/>
    <n v="8"/>
    <m/>
  </r>
  <r>
    <x v="1"/>
    <x v="5"/>
    <x v="4"/>
    <n v="16"/>
    <x v="3"/>
    <n v="3"/>
    <n v="9"/>
    <x v="58"/>
    <n v="7"/>
    <m/>
  </r>
  <r>
    <x v="1"/>
    <x v="5"/>
    <x v="4"/>
    <n v="16"/>
    <x v="3"/>
    <n v="3"/>
    <n v="10"/>
    <x v="58"/>
    <n v="9"/>
    <m/>
  </r>
  <r>
    <x v="1"/>
    <x v="2"/>
    <x v="4"/>
    <n v="17"/>
    <x v="3"/>
    <n v="3"/>
    <n v="1"/>
    <x v="58"/>
    <n v="8"/>
    <m/>
  </r>
  <r>
    <x v="1"/>
    <x v="2"/>
    <x v="4"/>
    <n v="17"/>
    <x v="3"/>
    <n v="3"/>
    <n v="2"/>
    <x v="58"/>
    <n v="9"/>
    <m/>
  </r>
  <r>
    <x v="1"/>
    <x v="2"/>
    <x v="4"/>
    <n v="17"/>
    <x v="3"/>
    <n v="3"/>
    <n v="3"/>
    <x v="58"/>
    <n v="8"/>
    <m/>
  </r>
  <r>
    <x v="1"/>
    <x v="2"/>
    <x v="4"/>
    <n v="17"/>
    <x v="3"/>
    <n v="3"/>
    <n v="4"/>
    <x v="58"/>
    <n v="7"/>
    <m/>
  </r>
  <r>
    <x v="1"/>
    <x v="2"/>
    <x v="4"/>
    <n v="17"/>
    <x v="3"/>
    <n v="3"/>
    <n v="5"/>
    <x v="58"/>
    <n v="9"/>
    <m/>
  </r>
  <r>
    <x v="1"/>
    <x v="2"/>
    <x v="4"/>
    <n v="17"/>
    <x v="3"/>
    <n v="3"/>
    <n v="6"/>
    <x v="58"/>
    <n v="9"/>
    <m/>
  </r>
  <r>
    <x v="1"/>
    <x v="2"/>
    <x v="4"/>
    <n v="17"/>
    <x v="3"/>
    <n v="3"/>
    <n v="7"/>
    <x v="58"/>
    <n v="7"/>
    <m/>
  </r>
  <r>
    <x v="1"/>
    <x v="2"/>
    <x v="4"/>
    <n v="17"/>
    <x v="3"/>
    <n v="3"/>
    <n v="8"/>
    <x v="58"/>
    <n v="9"/>
    <m/>
  </r>
  <r>
    <x v="1"/>
    <x v="2"/>
    <x v="4"/>
    <n v="17"/>
    <x v="3"/>
    <n v="3"/>
    <n v="9"/>
    <x v="58"/>
    <n v="8"/>
    <m/>
  </r>
  <r>
    <x v="1"/>
    <x v="2"/>
    <x v="4"/>
    <n v="17"/>
    <x v="3"/>
    <n v="3"/>
    <n v="10"/>
    <x v="58"/>
    <n v="6"/>
    <m/>
  </r>
  <r>
    <x v="1"/>
    <x v="4"/>
    <x v="4"/>
    <n v="18"/>
    <x v="3"/>
    <n v="3"/>
    <n v="1"/>
    <x v="58"/>
    <n v="8"/>
    <m/>
  </r>
  <r>
    <x v="1"/>
    <x v="4"/>
    <x v="4"/>
    <n v="18"/>
    <x v="3"/>
    <n v="3"/>
    <n v="2"/>
    <x v="58"/>
    <n v="9"/>
    <m/>
  </r>
  <r>
    <x v="1"/>
    <x v="4"/>
    <x v="4"/>
    <n v="18"/>
    <x v="3"/>
    <n v="3"/>
    <n v="3"/>
    <x v="58"/>
    <n v="8"/>
    <m/>
  </r>
  <r>
    <x v="1"/>
    <x v="4"/>
    <x v="4"/>
    <n v="18"/>
    <x v="3"/>
    <n v="3"/>
    <n v="4"/>
    <x v="58"/>
    <n v="9"/>
    <m/>
  </r>
  <r>
    <x v="1"/>
    <x v="4"/>
    <x v="4"/>
    <n v="18"/>
    <x v="3"/>
    <n v="3"/>
    <n v="5"/>
    <x v="58"/>
    <n v="9"/>
    <m/>
  </r>
  <r>
    <x v="1"/>
    <x v="4"/>
    <x v="4"/>
    <n v="18"/>
    <x v="3"/>
    <n v="3"/>
    <n v="6"/>
    <x v="58"/>
    <n v="9"/>
    <m/>
  </r>
  <r>
    <x v="1"/>
    <x v="4"/>
    <x v="4"/>
    <n v="18"/>
    <x v="3"/>
    <n v="3"/>
    <n v="7"/>
    <x v="58"/>
    <n v="9"/>
    <m/>
  </r>
  <r>
    <x v="1"/>
    <x v="4"/>
    <x v="4"/>
    <n v="18"/>
    <x v="3"/>
    <n v="3"/>
    <n v="8"/>
    <x v="58"/>
    <n v="8"/>
    <m/>
  </r>
  <r>
    <x v="1"/>
    <x v="4"/>
    <x v="4"/>
    <n v="18"/>
    <x v="3"/>
    <n v="3"/>
    <n v="9"/>
    <x v="58"/>
    <n v="9"/>
    <m/>
  </r>
  <r>
    <x v="1"/>
    <x v="4"/>
    <x v="4"/>
    <n v="18"/>
    <x v="3"/>
    <n v="3"/>
    <n v="10"/>
    <x v="58"/>
    <n v="9"/>
    <m/>
  </r>
  <r>
    <x v="1"/>
    <x v="1"/>
    <x v="4"/>
    <n v="1"/>
    <x v="3"/>
    <n v="1"/>
    <n v="1"/>
    <x v="59"/>
    <n v="11"/>
    <m/>
  </r>
  <r>
    <x v="1"/>
    <x v="1"/>
    <x v="4"/>
    <n v="1"/>
    <x v="3"/>
    <n v="1"/>
    <n v="2"/>
    <x v="59"/>
    <n v="10"/>
    <m/>
  </r>
  <r>
    <x v="1"/>
    <x v="1"/>
    <x v="4"/>
    <n v="1"/>
    <x v="3"/>
    <n v="1"/>
    <n v="3"/>
    <x v="59"/>
    <n v="11"/>
    <m/>
  </r>
  <r>
    <x v="1"/>
    <x v="1"/>
    <x v="4"/>
    <n v="1"/>
    <x v="3"/>
    <n v="1"/>
    <n v="4"/>
    <x v="59"/>
    <n v="11"/>
    <m/>
  </r>
  <r>
    <x v="1"/>
    <x v="1"/>
    <x v="4"/>
    <n v="1"/>
    <x v="3"/>
    <n v="1"/>
    <n v="5"/>
    <x v="59"/>
    <n v="11"/>
    <m/>
  </r>
  <r>
    <x v="1"/>
    <x v="1"/>
    <x v="4"/>
    <n v="1"/>
    <x v="3"/>
    <n v="1"/>
    <n v="6"/>
    <x v="59"/>
    <n v="11"/>
    <m/>
  </r>
  <r>
    <x v="1"/>
    <x v="1"/>
    <x v="4"/>
    <n v="1"/>
    <x v="3"/>
    <n v="1"/>
    <n v="7"/>
    <x v="59"/>
    <n v="10"/>
    <m/>
  </r>
  <r>
    <x v="1"/>
    <x v="1"/>
    <x v="4"/>
    <n v="1"/>
    <x v="3"/>
    <n v="1"/>
    <n v="8"/>
    <x v="59"/>
    <n v="11"/>
    <m/>
  </r>
  <r>
    <x v="1"/>
    <x v="1"/>
    <x v="4"/>
    <n v="1"/>
    <x v="3"/>
    <n v="1"/>
    <n v="9"/>
    <x v="59"/>
    <n v="11"/>
    <m/>
  </r>
  <r>
    <x v="1"/>
    <x v="1"/>
    <x v="4"/>
    <n v="1"/>
    <x v="3"/>
    <n v="1"/>
    <n v="10"/>
    <x v="59"/>
    <n v="11"/>
    <m/>
  </r>
  <r>
    <x v="1"/>
    <x v="2"/>
    <x v="4"/>
    <n v="2"/>
    <x v="3"/>
    <n v="1"/>
    <n v="1"/>
    <x v="59"/>
    <n v="11"/>
    <m/>
  </r>
  <r>
    <x v="1"/>
    <x v="2"/>
    <x v="4"/>
    <n v="2"/>
    <x v="3"/>
    <n v="1"/>
    <n v="2"/>
    <x v="59"/>
    <n v="10"/>
    <m/>
  </r>
  <r>
    <x v="1"/>
    <x v="2"/>
    <x v="4"/>
    <n v="2"/>
    <x v="3"/>
    <n v="1"/>
    <n v="3"/>
    <x v="59"/>
    <n v="10"/>
    <m/>
  </r>
  <r>
    <x v="1"/>
    <x v="2"/>
    <x v="4"/>
    <n v="2"/>
    <x v="3"/>
    <n v="1"/>
    <n v="4"/>
    <x v="59"/>
    <n v="9"/>
    <m/>
  </r>
  <r>
    <x v="1"/>
    <x v="2"/>
    <x v="4"/>
    <n v="2"/>
    <x v="3"/>
    <n v="1"/>
    <n v="5"/>
    <x v="59"/>
    <n v="9"/>
    <m/>
  </r>
  <r>
    <x v="1"/>
    <x v="2"/>
    <x v="4"/>
    <n v="2"/>
    <x v="3"/>
    <n v="1"/>
    <n v="6"/>
    <x v="59"/>
    <n v="11"/>
    <m/>
  </r>
  <r>
    <x v="1"/>
    <x v="2"/>
    <x v="4"/>
    <n v="2"/>
    <x v="3"/>
    <n v="1"/>
    <n v="7"/>
    <x v="59"/>
    <n v="9"/>
    <m/>
  </r>
  <r>
    <x v="1"/>
    <x v="2"/>
    <x v="4"/>
    <n v="2"/>
    <x v="3"/>
    <n v="1"/>
    <n v="8"/>
    <x v="59"/>
    <n v="11"/>
    <m/>
  </r>
  <r>
    <x v="1"/>
    <x v="2"/>
    <x v="4"/>
    <n v="2"/>
    <x v="3"/>
    <n v="1"/>
    <n v="9"/>
    <x v="59"/>
    <n v="10"/>
    <m/>
  </r>
  <r>
    <x v="1"/>
    <x v="2"/>
    <x v="4"/>
    <n v="2"/>
    <x v="3"/>
    <n v="1"/>
    <n v="10"/>
    <x v="59"/>
    <n v="11"/>
    <m/>
  </r>
  <r>
    <x v="1"/>
    <x v="3"/>
    <x v="4"/>
    <n v="3"/>
    <x v="3"/>
    <n v="1"/>
    <n v="1"/>
    <x v="59"/>
    <n v="9"/>
    <m/>
  </r>
  <r>
    <x v="1"/>
    <x v="3"/>
    <x v="4"/>
    <n v="3"/>
    <x v="3"/>
    <n v="1"/>
    <n v="2"/>
    <x v="59"/>
    <n v="11"/>
    <m/>
  </r>
  <r>
    <x v="1"/>
    <x v="3"/>
    <x v="4"/>
    <n v="3"/>
    <x v="3"/>
    <n v="1"/>
    <n v="3"/>
    <x v="59"/>
    <n v="9"/>
    <m/>
  </r>
  <r>
    <x v="1"/>
    <x v="3"/>
    <x v="4"/>
    <n v="3"/>
    <x v="3"/>
    <n v="1"/>
    <n v="4"/>
    <x v="59"/>
    <n v="11"/>
    <m/>
  </r>
  <r>
    <x v="1"/>
    <x v="3"/>
    <x v="4"/>
    <n v="3"/>
    <x v="3"/>
    <n v="1"/>
    <n v="5"/>
    <x v="59"/>
    <n v="11"/>
    <m/>
  </r>
  <r>
    <x v="1"/>
    <x v="3"/>
    <x v="4"/>
    <n v="3"/>
    <x v="3"/>
    <n v="1"/>
    <n v="6"/>
    <x v="59"/>
    <n v="11"/>
    <m/>
  </r>
  <r>
    <x v="1"/>
    <x v="3"/>
    <x v="4"/>
    <n v="3"/>
    <x v="3"/>
    <n v="1"/>
    <n v="7"/>
    <x v="59"/>
    <n v="10"/>
    <m/>
  </r>
  <r>
    <x v="1"/>
    <x v="3"/>
    <x v="4"/>
    <n v="3"/>
    <x v="3"/>
    <n v="1"/>
    <n v="8"/>
    <x v="59"/>
    <n v="11"/>
    <m/>
  </r>
  <r>
    <x v="1"/>
    <x v="3"/>
    <x v="4"/>
    <n v="3"/>
    <x v="3"/>
    <n v="1"/>
    <n v="9"/>
    <x v="59"/>
    <n v="9"/>
    <m/>
  </r>
  <r>
    <x v="1"/>
    <x v="3"/>
    <x v="4"/>
    <n v="3"/>
    <x v="3"/>
    <n v="1"/>
    <n v="10"/>
    <x v="59"/>
    <n v="8"/>
    <m/>
  </r>
  <r>
    <x v="1"/>
    <x v="4"/>
    <x v="4"/>
    <n v="4"/>
    <x v="3"/>
    <n v="1"/>
    <n v="1"/>
    <x v="59"/>
    <n v="10"/>
    <m/>
  </r>
  <r>
    <x v="1"/>
    <x v="4"/>
    <x v="4"/>
    <n v="4"/>
    <x v="3"/>
    <n v="1"/>
    <n v="2"/>
    <x v="59"/>
    <n v="11"/>
    <m/>
  </r>
  <r>
    <x v="1"/>
    <x v="4"/>
    <x v="4"/>
    <n v="4"/>
    <x v="3"/>
    <n v="1"/>
    <n v="3"/>
    <x v="59"/>
    <n v="10"/>
    <m/>
  </r>
  <r>
    <x v="1"/>
    <x v="4"/>
    <x v="4"/>
    <n v="4"/>
    <x v="3"/>
    <n v="1"/>
    <n v="4"/>
    <x v="59"/>
    <n v="10"/>
    <m/>
  </r>
  <r>
    <x v="1"/>
    <x v="4"/>
    <x v="4"/>
    <n v="4"/>
    <x v="3"/>
    <n v="1"/>
    <n v="5"/>
    <x v="59"/>
    <n v="11"/>
    <m/>
  </r>
  <r>
    <x v="1"/>
    <x v="4"/>
    <x v="4"/>
    <n v="4"/>
    <x v="3"/>
    <n v="1"/>
    <n v="6"/>
    <x v="59"/>
    <n v="10"/>
    <m/>
  </r>
  <r>
    <x v="1"/>
    <x v="4"/>
    <x v="4"/>
    <n v="4"/>
    <x v="3"/>
    <n v="1"/>
    <n v="7"/>
    <x v="59"/>
    <n v="10"/>
    <m/>
  </r>
  <r>
    <x v="1"/>
    <x v="4"/>
    <x v="4"/>
    <n v="4"/>
    <x v="3"/>
    <n v="1"/>
    <n v="8"/>
    <x v="59"/>
    <n v="10"/>
    <m/>
  </r>
  <r>
    <x v="1"/>
    <x v="4"/>
    <x v="4"/>
    <n v="4"/>
    <x v="3"/>
    <n v="1"/>
    <n v="9"/>
    <x v="59"/>
    <n v="10"/>
    <m/>
  </r>
  <r>
    <x v="1"/>
    <x v="4"/>
    <x v="4"/>
    <n v="4"/>
    <x v="3"/>
    <n v="1"/>
    <n v="10"/>
    <x v="59"/>
    <n v="10"/>
    <m/>
  </r>
  <r>
    <x v="1"/>
    <x v="0"/>
    <x v="4"/>
    <n v="5"/>
    <x v="3"/>
    <n v="1"/>
    <n v="1"/>
    <x v="59"/>
    <n v="9"/>
    <m/>
  </r>
  <r>
    <x v="1"/>
    <x v="0"/>
    <x v="4"/>
    <n v="5"/>
    <x v="3"/>
    <n v="1"/>
    <n v="2"/>
    <x v="59"/>
    <n v="11"/>
    <m/>
  </r>
  <r>
    <x v="1"/>
    <x v="0"/>
    <x v="4"/>
    <n v="5"/>
    <x v="3"/>
    <n v="1"/>
    <n v="3"/>
    <x v="59"/>
    <n v="10"/>
    <m/>
  </r>
  <r>
    <x v="1"/>
    <x v="0"/>
    <x v="4"/>
    <n v="5"/>
    <x v="3"/>
    <n v="1"/>
    <n v="4"/>
    <x v="59"/>
    <n v="11"/>
    <m/>
  </r>
  <r>
    <x v="1"/>
    <x v="0"/>
    <x v="4"/>
    <n v="5"/>
    <x v="3"/>
    <n v="1"/>
    <n v="5"/>
    <x v="59"/>
    <n v="10"/>
    <m/>
  </r>
  <r>
    <x v="1"/>
    <x v="0"/>
    <x v="4"/>
    <n v="5"/>
    <x v="3"/>
    <n v="1"/>
    <n v="6"/>
    <x v="59"/>
    <n v="9"/>
    <m/>
  </r>
  <r>
    <x v="1"/>
    <x v="0"/>
    <x v="4"/>
    <n v="5"/>
    <x v="3"/>
    <n v="1"/>
    <n v="7"/>
    <x v="59"/>
    <n v="10"/>
    <m/>
  </r>
  <r>
    <x v="1"/>
    <x v="0"/>
    <x v="4"/>
    <n v="5"/>
    <x v="3"/>
    <n v="1"/>
    <n v="8"/>
    <x v="59"/>
    <n v="10"/>
    <m/>
  </r>
  <r>
    <x v="1"/>
    <x v="0"/>
    <x v="4"/>
    <n v="5"/>
    <x v="3"/>
    <n v="1"/>
    <n v="9"/>
    <x v="59"/>
    <n v="9"/>
    <m/>
  </r>
  <r>
    <x v="1"/>
    <x v="0"/>
    <x v="4"/>
    <n v="5"/>
    <x v="3"/>
    <n v="1"/>
    <n v="10"/>
    <x v="59"/>
    <n v="10"/>
    <m/>
  </r>
  <r>
    <x v="1"/>
    <x v="5"/>
    <x v="4"/>
    <n v="6"/>
    <x v="3"/>
    <n v="1"/>
    <n v="1"/>
    <x v="59"/>
    <n v="10"/>
    <m/>
  </r>
  <r>
    <x v="1"/>
    <x v="5"/>
    <x v="4"/>
    <n v="6"/>
    <x v="3"/>
    <n v="1"/>
    <n v="2"/>
    <x v="59"/>
    <n v="11"/>
    <m/>
  </r>
  <r>
    <x v="1"/>
    <x v="5"/>
    <x v="4"/>
    <n v="6"/>
    <x v="3"/>
    <n v="1"/>
    <n v="3"/>
    <x v="59"/>
    <n v="11"/>
    <m/>
  </r>
  <r>
    <x v="1"/>
    <x v="5"/>
    <x v="4"/>
    <n v="6"/>
    <x v="3"/>
    <n v="1"/>
    <n v="4"/>
    <x v="59"/>
    <n v="10"/>
    <m/>
  </r>
  <r>
    <x v="1"/>
    <x v="5"/>
    <x v="4"/>
    <n v="6"/>
    <x v="3"/>
    <n v="1"/>
    <n v="5"/>
    <x v="59"/>
    <n v="9"/>
    <m/>
  </r>
  <r>
    <x v="1"/>
    <x v="5"/>
    <x v="4"/>
    <n v="6"/>
    <x v="3"/>
    <n v="1"/>
    <n v="6"/>
    <x v="59"/>
    <n v="10"/>
    <m/>
  </r>
  <r>
    <x v="1"/>
    <x v="5"/>
    <x v="4"/>
    <n v="6"/>
    <x v="3"/>
    <n v="1"/>
    <n v="7"/>
    <x v="59"/>
    <n v="11"/>
    <m/>
  </r>
  <r>
    <x v="1"/>
    <x v="5"/>
    <x v="4"/>
    <n v="6"/>
    <x v="3"/>
    <n v="1"/>
    <n v="8"/>
    <x v="59"/>
    <n v="11"/>
    <m/>
  </r>
  <r>
    <x v="1"/>
    <x v="5"/>
    <x v="4"/>
    <n v="6"/>
    <x v="3"/>
    <n v="1"/>
    <n v="9"/>
    <x v="59"/>
    <n v="10"/>
    <m/>
  </r>
  <r>
    <x v="1"/>
    <x v="5"/>
    <x v="4"/>
    <n v="6"/>
    <x v="3"/>
    <n v="1"/>
    <n v="10"/>
    <x v="59"/>
    <n v="11"/>
    <m/>
  </r>
  <r>
    <x v="1"/>
    <x v="3"/>
    <x v="4"/>
    <n v="7"/>
    <x v="3"/>
    <n v="2"/>
    <n v="1"/>
    <x v="59"/>
    <n v="11"/>
    <m/>
  </r>
  <r>
    <x v="1"/>
    <x v="3"/>
    <x v="4"/>
    <n v="7"/>
    <x v="3"/>
    <n v="2"/>
    <n v="2"/>
    <x v="59"/>
    <n v="9"/>
    <m/>
  </r>
  <r>
    <x v="1"/>
    <x v="3"/>
    <x v="4"/>
    <n v="7"/>
    <x v="3"/>
    <n v="2"/>
    <n v="3"/>
    <x v="59"/>
    <n v="9"/>
    <m/>
  </r>
  <r>
    <x v="1"/>
    <x v="3"/>
    <x v="4"/>
    <n v="7"/>
    <x v="3"/>
    <n v="2"/>
    <n v="4"/>
    <x v="59"/>
    <n v="9"/>
    <m/>
  </r>
  <r>
    <x v="1"/>
    <x v="3"/>
    <x v="4"/>
    <n v="7"/>
    <x v="3"/>
    <n v="2"/>
    <n v="5"/>
    <x v="59"/>
    <n v="9"/>
    <m/>
  </r>
  <r>
    <x v="1"/>
    <x v="3"/>
    <x v="4"/>
    <n v="7"/>
    <x v="3"/>
    <n v="2"/>
    <n v="6"/>
    <x v="59"/>
    <n v="10"/>
    <m/>
  </r>
  <r>
    <x v="1"/>
    <x v="3"/>
    <x v="4"/>
    <n v="7"/>
    <x v="3"/>
    <n v="2"/>
    <n v="7"/>
    <x v="59"/>
    <n v="10"/>
    <m/>
  </r>
  <r>
    <x v="1"/>
    <x v="3"/>
    <x v="4"/>
    <n v="7"/>
    <x v="3"/>
    <n v="2"/>
    <n v="8"/>
    <x v="59"/>
    <n v="10"/>
    <m/>
  </r>
  <r>
    <x v="1"/>
    <x v="3"/>
    <x v="4"/>
    <n v="7"/>
    <x v="3"/>
    <n v="2"/>
    <n v="9"/>
    <x v="59"/>
    <n v="10"/>
    <m/>
  </r>
  <r>
    <x v="1"/>
    <x v="3"/>
    <x v="4"/>
    <n v="7"/>
    <x v="3"/>
    <n v="2"/>
    <n v="10"/>
    <x v="59"/>
    <n v="9"/>
    <m/>
  </r>
  <r>
    <x v="1"/>
    <x v="1"/>
    <x v="4"/>
    <n v="8"/>
    <x v="3"/>
    <n v="2"/>
    <n v="1"/>
    <x v="59"/>
    <n v="10"/>
    <m/>
  </r>
  <r>
    <x v="1"/>
    <x v="1"/>
    <x v="4"/>
    <n v="8"/>
    <x v="3"/>
    <n v="2"/>
    <n v="2"/>
    <x v="59"/>
    <n v="10"/>
    <m/>
  </r>
  <r>
    <x v="1"/>
    <x v="1"/>
    <x v="4"/>
    <n v="8"/>
    <x v="3"/>
    <n v="2"/>
    <n v="3"/>
    <x v="59"/>
    <n v="10"/>
    <m/>
  </r>
  <r>
    <x v="1"/>
    <x v="1"/>
    <x v="4"/>
    <n v="8"/>
    <x v="3"/>
    <n v="2"/>
    <n v="4"/>
    <x v="59"/>
    <n v="10"/>
    <m/>
  </r>
  <r>
    <x v="1"/>
    <x v="1"/>
    <x v="4"/>
    <n v="8"/>
    <x v="3"/>
    <n v="2"/>
    <n v="5"/>
    <x v="59"/>
    <n v="10"/>
    <m/>
  </r>
  <r>
    <x v="1"/>
    <x v="1"/>
    <x v="4"/>
    <n v="8"/>
    <x v="3"/>
    <n v="2"/>
    <n v="6"/>
    <x v="59"/>
    <n v="10"/>
    <m/>
  </r>
  <r>
    <x v="1"/>
    <x v="1"/>
    <x v="4"/>
    <n v="8"/>
    <x v="3"/>
    <n v="2"/>
    <n v="7"/>
    <x v="59"/>
    <n v="9"/>
    <m/>
  </r>
  <r>
    <x v="1"/>
    <x v="1"/>
    <x v="4"/>
    <n v="8"/>
    <x v="3"/>
    <n v="2"/>
    <n v="8"/>
    <x v="59"/>
    <n v="11"/>
    <m/>
  </r>
  <r>
    <x v="1"/>
    <x v="1"/>
    <x v="4"/>
    <n v="8"/>
    <x v="3"/>
    <n v="2"/>
    <n v="9"/>
    <x v="59"/>
    <n v="10"/>
    <m/>
  </r>
  <r>
    <x v="1"/>
    <x v="1"/>
    <x v="4"/>
    <n v="8"/>
    <x v="3"/>
    <n v="2"/>
    <n v="10"/>
    <x v="59"/>
    <n v="11"/>
    <m/>
  </r>
  <r>
    <x v="1"/>
    <x v="0"/>
    <x v="4"/>
    <n v="9"/>
    <x v="3"/>
    <n v="2"/>
    <n v="1"/>
    <x v="59"/>
    <n v="9"/>
    <m/>
  </r>
  <r>
    <x v="1"/>
    <x v="0"/>
    <x v="4"/>
    <n v="9"/>
    <x v="3"/>
    <n v="2"/>
    <n v="2"/>
    <x v="59"/>
    <n v="10"/>
    <m/>
  </r>
  <r>
    <x v="1"/>
    <x v="0"/>
    <x v="4"/>
    <n v="9"/>
    <x v="3"/>
    <n v="2"/>
    <n v="3"/>
    <x v="59"/>
    <n v="10"/>
    <m/>
  </r>
  <r>
    <x v="1"/>
    <x v="0"/>
    <x v="4"/>
    <n v="9"/>
    <x v="3"/>
    <n v="2"/>
    <n v="4"/>
    <x v="59"/>
    <n v="10"/>
    <m/>
  </r>
  <r>
    <x v="1"/>
    <x v="0"/>
    <x v="4"/>
    <n v="9"/>
    <x v="3"/>
    <n v="2"/>
    <n v="5"/>
    <x v="59"/>
    <n v="10"/>
    <m/>
  </r>
  <r>
    <x v="1"/>
    <x v="0"/>
    <x v="4"/>
    <n v="9"/>
    <x v="3"/>
    <n v="2"/>
    <n v="6"/>
    <x v="59"/>
    <n v="10"/>
    <m/>
  </r>
  <r>
    <x v="1"/>
    <x v="0"/>
    <x v="4"/>
    <n v="9"/>
    <x v="3"/>
    <n v="2"/>
    <n v="7"/>
    <x v="59"/>
    <n v="10"/>
    <m/>
  </r>
  <r>
    <x v="1"/>
    <x v="0"/>
    <x v="4"/>
    <n v="9"/>
    <x v="3"/>
    <n v="2"/>
    <n v="8"/>
    <x v="59"/>
    <n v="9"/>
    <m/>
  </r>
  <r>
    <x v="1"/>
    <x v="0"/>
    <x v="4"/>
    <n v="9"/>
    <x v="3"/>
    <n v="2"/>
    <n v="9"/>
    <x v="59"/>
    <n v="10"/>
    <m/>
  </r>
  <r>
    <x v="1"/>
    <x v="0"/>
    <x v="4"/>
    <n v="9"/>
    <x v="3"/>
    <n v="2"/>
    <n v="10"/>
    <x v="59"/>
    <n v="10"/>
    <m/>
  </r>
  <r>
    <x v="1"/>
    <x v="2"/>
    <x v="4"/>
    <n v="10"/>
    <x v="3"/>
    <n v="2"/>
    <n v="1"/>
    <x v="59"/>
    <n v="10"/>
    <m/>
  </r>
  <r>
    <x v="1"/>
    <x v="2"/>
    <x v="4"/>
    <n v="10"/>
    <x v="3"/>
    <n v="2"/>
    <n v="2"/>
    <x v="59"/>
    <n v="11"/>
    <m/>
  </r>
  <r>
    <x v="1"/>
    <x v="2"/>
    <x v="4"/>
    <n v="10"/>
    <x v="3"/>
    <n v="2"/>
    <n v="3"/>
    <x v="59"/>
    <n v="10"/>
    <m/>
  </r>
  <r>
    <x v="1"/>
    <x v="2"/>
    <x v="4"/>
    <n v="10"/>
    <x v="3"/>
    <n v="2"/>
    <n v="4"/>
    <x v="59"/>
    <n v="10"/>
    <m/>
  </r>
  <r>
    <x v="1"/>
    <x v="2"/>
    <x v="4"/>
    <n v="10"/>
    <x v="3"/>
    <n v="2"/>
    <n v="5"/>
    <x v="59"/>
    <n v="11"/>
    <m/>
  </r>
  <r>
    <x v="1"/>
    <x v="2"/>
    <x v="4"/>
    <n v="10"/>
    <x v="3"/>
    <n v="2"/>
    <n v="6"/>
    <x v="59"/>
    <n v="9"/>
    <m/>
  </r>
  <r>
    <x v="1"/>
    <x v="2"/>
    <x v="4"/>
    <n v="10"/>
    <x v="3"/>
    <n v="2"/>
    <n v="7"/>
    <x v="59"/>
    <n v="10"/>
    <m/>
  </r>
  <r>
    <x v="1"/>
    <x v="2"/>
    <x v="4"/>
    <n v="10"/>
    <x v="3"/>
    <n v="2"/>
    <n v="8"/>
    <x v="59"/>
    <n v="10"/>
    <m/>
  </r>
  <r>
    <x v="1"/>
    <x v="2"/>
    <x v="4"/>
    <n v="10"/>
    <x v="3"/>
    <n v="2"/>
    <n v="9"/>
    <x v="59"/>
    <n v="10"/>
    <m/>
  </r>
  <r>
    <x v="1"/>
    <x v="2"/>
    <x v="4"/>
    <n v="10"/>
    <x v="3"/>
    <n v="2"/>
    <n v="10"/>
    <x v="59"/>
    <n v="10"/>
    <m/>
  </r>
  <r>
    <x v="1"/>
    <x v="5"/>
    <x v="4"/>
    <n v="11"/>
    <x v="3"/>
    <n v="2"/>
    <n v="1"/>
    <x v="59"/>
    <n v="10"/>
    <m/>
  </r>
  <r>
    <x v="1"/>
    <x v="5"/>
    <x v="4"/>
    <n v="11"/>
    <x v="3"/>
    <n v="2"/>
    <n v="2"/>
    <x v="59"/>
    <n v="11"/>
    <m/>
  </r>
  <r>
    <x v="1"/>
    <x v="5"/>
    <x v="4"/>
    <n v="11"/>
    <x v="3"/>
    <n v="2"/>
    <n v="3"/>
    <x v="59"/>
    <n v="11"/>
    <m/>
  </r>
  <r>
    <x v="1"/>
    <x v="5"/>
    <x v="4"/>
    <n v="11"/>
    <x v="3"/>
    <n v="2"/>
    <n v="4"/>
    <x v="59"/>
    <n v="11"/>
    <m/>
  </r>
  <r>
    <x v="1"/>
    <x v="5"/>
    <x v="4"/>
    <n v="11"/>
    <x v="3"/>
    <n v="2"/>
    <n v="5"/>
    <x v="59"/>
    <n v="11"/>
    <m/>
  </r>
  <r>
    <x v="1"/>
    <x v="5"/>
    <x v="4"/>
    <n v="11"/>
    <x v="3"/>
    <n v="2"/>
    <n v="6"/>
    <x v="59"/>
    <n v="10"/>
    <m/>
  </r>
  <r>
    <x v="1"/>
    <x v="5"/>
    <x v="4"/>
    <n v="11"/>
    <x v="3"/>
    <n v="2"/>
    <n v="7"/>
    <x v="59"/>
    <n v="11"/>
    <m/>
  </r>
  <r>
    <x v="1"/>
    <x v="5"/>
    <x v="4"/>
    <n v="11"/>
    <x v="3"/>
    <n v="2"/>
    <n v="8"/>
    <x v="59"/>
    <n v="10"/>
    <m/>
  </r>
  <r>
    <x v="1"/>
    <x v="5"/>
    <x v="4"/>
    <n v="11"/>
    <x v="3"/>
    <n v="2"/>
    <n v="9"/>
    <x v="59"/>
    <n v="11"/>
    <m/>
  </r>
  <r>
    <x v="1"/>
    <x v="5"/>
    <x v="4"/>
    <n v="11"/>
    <x v="3"/>
    <n v="2"/>
    <n v="10"/>
    <x v="59"/>
    <n v="10"/>
    <m/>
  </r>
  <r>
    <x v="1"/>
    <x v="4"/>
    <x v="4"/>
    <n v="12"/>
    <x v="3"/>
    <n v="2"/>
    <n v="1"/>
    <x v="59"/>
    <n v="10"/>
    <m/>
  </r>
  <r>
    <x v="1"/>
    <x v="4"/>
    <x v="4"/>
    <n v="12"/>
    <x v="3"/>
    <n v="2"/>
    <n v="2"/>
    <x v="59"/>
    <n v="11"/>
    <m/>
  </r>
  <r>
    <x v="1"/>
    <x v="4"/>
    <x v="4"/>
    <n v="12"/>
    <x v="3"/>
    <n v="2"/>
    <n v="3"/>
    <x v="59"/>
    <n v="10"/>
    <m/>
  </r>
  <r>
    <x v="1"/>
    <x v="4"/>
    <x v="4"/>
    <n v="12"/>
    <x v="3"/>
    <n v="2"/>
    <n v="4"/>
    <x v="59"/>
    <n v="10"/>
    <m/>
  </r>
  <r>
    <x v="1"/>
    <x v="4"/>
    <x v="4"/>
    <n v="12"/>
    <x v="3"/>
    <n v="2"/>
    <n v="5"/>
    <x v="59"/>
    <n v="10"/>
    <m/>
  </r>
  <r>
    <x v="1"/>
    <x v="4"/>
    <x v="4"/>
    <n v="12"/>
    <x v="3"/>
    <n v="2"/>
    <n v="6"/>
    <x v="59"/>
    <n v="11"/>
    <m/>
  </r>
  <r>
    <x v="1"/>
    <x v="4"/>
    <x v="4"/>
    <n v="12"/>
    <x v="3"/>
    <n v="2"/>
    <n v="7"/>
    <x v="59"/>
    <n v="11"/>
    <m/>
  </r>
  <r>
    <x v="1"/>
    <x v="4"/>
    <x v="4"/>
    <n v="12"/>
    <x v="3"/>
    <n v="2"/>
    <n v="8"/>
    <x v="59"/>
    <n v="10"/>
    <m/>
  </r>
  <r>
    <x v="1"/>
    <x v="4"/>
    <x v="4"/>
    <n v="12"/>
    <x v="3"/>
    <n v="2"/>
    <n v="9"/>
    <x v="59"/>
    <n v="11"/>
    <m/>
  </r>
  <r>
    <x v="1"/>
    <x v="4"/>
    <x v="4"/>
    <n v="12"/>
    <x v="3"/>
    <n v="2"/>
    <n v="10"/>
    <x v="59"/>
    <n v="10"/>
    <m/>
  </r>
  <r>
    <x v="1"/>
    <x v="3"/>
    <x v="4"/>
    <n v="13"/>
    <x v="3"/>
    <n v="3"/>
    <n v="1"/>
    <x v="59"/>
    <n v="10"/>
    <m/>
  </r>
  <r>
    <x v="1"/>
    <x v="3"/>
    <x v="4"/>
    <n v="13"/>
    <x v="3"/>
    <n v="3"/>
    <n v="2"/>
    <x v="59"/>
    <n v="11"/>
    <m/>
  </r>
  <r>
    <x v="1"/>
    <x v="3"/>
    <x v="4"/>
    <n v="13"/>
    <x v="3"/>
    <n v="3"/>
    <n v="3"/>
    <x v="59"/>
    <n v="10"/>
    <m/>
  </r>
  <r>
    <x v="1"/>
    <x v="3"/>
    <x v="4"/>
    <n v="13"/>
    <x v="3"/>
    <n v="3"/>
    <n v="4"/>
    <x v="59"/>
    <n v="9"/>
    <m/>
  </r>
  <r>
    <x v="1"/>
    <x v="3"/>
    <x v="4"/>
    <n v="13"/>
    <x v="3"/>
    <n v="3"/>
    <n v="5"/>
    <x v="59"/>
    <n v="9"/>
    <m/>
  </r>
  <r>
    <x v="1"/>
    <x v="3"/>
    <x v="4"/>
    <n v="13"/>
    <x v="3"/>
    <n v="3"/>
    <n v="6"/>
    <x v="59"/>
    <n v="10"/>
    <m/>
  </r>
  <r>
    <x v="1"/>
    <x v="3"/>
    <x v="4"/>
    <n v="13"/>
    <x v="3"/>
    <n v="3"/>
    <n v="7"/>
    <x v="59"/>
    <n v="10"/>
    <m/>
  </r>
  <r>
    <x v="1"/>
    <x v="3"/>
    <x v="4"/>
    <n v="13"/>
    <x v="3"/>
    <n v="3"/>
    <n v="8"/>
    <x v="59"/>
    <n v="10"/>
    <m/>
  </r>
  <r>
    <x v="1"/>
    <x v="3"/>
    <x v="4"/>
    <n v="13"/>
    <x v="3"/>
    <n v="3"/>
    <n v="9"/>
    <x v="59"/>
    <n v="9"/>
    <m/>
  </r>
  <r>
    <x v="1"/>
    <x v="3"/>
    <x v="4"/>
    <n v="13"/>
    <x v="3"/>
    <n v="3"/>
    <n v="10"/>
    <x v="59"/>
    <n v="11"/>
    <m/>
  </r>
  <r>
    <x v="1"/>
    <x v="0"/>
    <x v="4"/>
    <n v="14"/>
    <x v="3"/>
    <n v="3"/>
    <n v="1"/>
    <x v="59"/>
    <n v="10"/>
    <m/>
  </r>
  <r>
    <x v="1"/>
    <x v="0"/>
    <x v="4"/>
    <n v="14"/>
    <x v="3"/>
    <n v="3"/>
    <n v="2"/>
    <x v="59"/>
    <n v="10"/>
    <m/>
  </r>
  <r>
    <x v="1"/>
    <x v="0"/>
    <x v="4"/>
    <n v="14"/>
    <x v="3"/>
    <n v="3"/>
    <n v="3"/>
    <x v="59"/>
    <n v="10"/>
    <m/>
  </r>
  <r>
    <x v="1"/>
    <x v="0"/>
    <x v="4"/>
    <n v="14"/>
    <x v="3"/>
    <n v="3"/>
    <n v="4"/>
    <x v="59"/>
    <n v="10"/>
    <m/>
  </r>
  <r>
    <x v="1"/>
    <x v="0"/>
    <x v="4"/>
    <n v="14"/>
    <x v="3"/>
    <n v="3"/>
    <n v="5"/>
    <x v="59"/>
    <n v="11"/>
    <m/>
  </r>
  <r>
    <x v="1"/>
    <x v="0"/>
    <x v="4"/>
    <n v="14"/>
    <x v="3"/>
    <n v="3"/>
    <n v="6"/>
    <x v="59"/>
    <n v="10"/>
    <m/>
  </r>
  <r>
    <x v="1"/>
    <x v="0"/>
    <x v="4"/>
    <n v="14"/>
    <x v="3"/>
    <n v="3"/>
    <n v="7"/>
    <x v="59"/>
    <n v="10"/>
    <m/>
  </r>
  <r>
    <x v="1"/>
    <x v="0"/>
    <x v="4"/>
    <n v="14"/>
    <x v="3"/>
    <n v="3"/>
    <n v="8"/>
    <x v="59"/>
    <n v="10"/>
    <m/>
  </r>
  <r>
    <x v="1"/>
    <x v="0"/>
    <x v="4"/>
    <n v="14"/>
    <x v="3"/>
    <n v="3"/>
    <n v="9"/>
    <x v="59"/>
    <n v="10"/>
    <m/>
  </r>
  <r>
    <x v="1"/>
    <x v="0"/>
    <x v="4"/>
    <n v="14"/>
    <x v="3"/>
    <n v="3"/>
    <n v="10"/>
    <x v="59"/>
    <n v="9"/>
    <m/>
  </r>
  <r>
    <x v="1"/>
    <x v="1"/>
    <x v="4"/>
    <n v="15"/>
    <x v="3"/>
    <n v="3"/>
    <n v="1"/>
    <x v="59"/>
    <n v="10"/>
    <m/>
  </r>
  <r>
    <x v="1"/>
    <x v="1"/>
    <x v="4"/>
    <n v="15"/>
    <x v="3"/>
    <n v="3"/>
    <n v="2"/>
    <x v="59"/>
    <n v="10"/>
    <m/>
  </r>
  <r>
    <x v="1"/>
    <x v="1"/>
    <x v="4"/>
    <n v="15"/>
    <x v="3"/>
    <n v="3"/>
    <n v="3"/>
    <x v="59"/>
    <n v="10"/>
    <m/>
  </r>
  <r>
    <x v="1"/>
    <x v="1"/>
    <x v="4"/>
    <n v="15"/>
    <x v="3"/>
    <n v="3"/>
    <n v="4"/>
    <x v="59"/>
    <n v="10"/>
    <m/>
  </r>
  <r>
    <x v="1"/>
    <x v="1"/>
    <x v="4"/>
    <n v="15"/>
    <x v="3"/>
    <n v="3"/>
    <n v="5"/>
    <x v="59"/>
    <n v="10"/>
    <m/>
  </r>
  <r>
    <x v="1"/>
    <x v="1"/>
    <x v="4"/>
    <n v="15"/>
    <x v="3"/>
    <n v="3"/>
    <n v="6"/>
    <x v="59"/>
    <n v="10"/>
    <m/>
  </r>
  <r>
    <x v="1"/>
    <x v="1"/>
    <x v="4"/>
    <n v="15"/>
    <x v="3"/>
    <n v="3"/>
    <n v="7"/>
    <x v="59"/>
    <n v="10"/>
    <m/>
  </r>
  <r>
    <x v="1"/>
    <x v="1"/>
    <x v="4"/>
    <n v="15"/>
    <x v="3"/>
    <n v="3"/>
    <n v="8"/>
    <x v="59"/>
    <n v="11"/>
    <m/>
  </r>
  <r>
    <x v="1"/>
    <x v="1"/>
    <x v="4"/>
    <n v="15"/>
    <x v="3"/>
    <n v="3"/>
    <n v="9"/>
    <x v="59"/>
    <n v="10"/>
    <m/>
  </r>
  <r>
    <x v="1"/>
    <x v="1"/>
    <x v="4"/>
    <n v="15"/>
    <x v="3"/>
    <n v="3"/>
    <n v="10"/>
    <x v="59"/>
    <n v="10"/>
    <m/>
  </r>
  <r>
    <x v="1"/>
    <x v="5"/>
    <x v="4"/>
    <n v="16"/>
    <x v="3"/>
    <n v="3"/>
    <n v="1"/>
    <x v="59"/>
    <n v="11"/>
    <m/>
  </r>
  <r>
    <x v="1"/>
    <x v="5"/>
    <x v="4"/>
    <n v="16"/>
    <x v="3"/>
    <n v="3"/>
    <n v="2"/>
    <x v="59"/>
    <n v="11"/>
    <m/>
  </r>
  <r>
    <x v="1"/>
    <x v="5"/>
    <x v="4"/>
    <n v="16"/>
    <x v="3"/>
    <n v="3"/>
    <n v="3"/>
    <x v="59"/>
    <n v="11"/>
    <m/>
  </r>
  <r>
    <x v="1"/>
    <x v="5"/>
    <x v="4"/>
    <n v="16"/>
    <x v="3"/>
    <n v="3"/>
    <n v="4"/>
    <x v="59"/>
    <n v="10"/>
    <m/>
  </r>
  <r>
    <x v="1"/>
    <x v="5"/>
    <x v="4"/>
    <n v="16"/>
    <x v="3"/>
    <n v="3"/>
    <n v="5"/>
    <x v="59"/>
    <n v="10"/>
    <m/>
  </r>
  <r>
    <x v="1"/>
    <x v="5"/>
    <x v="4"/>
    <n v="16"/>
    <x v="3"/>
    <n v="3"/>
    <n v="6"/>
    <x v="59"/>
    <n v="11"/>
    <m/>
  </r>
  <r>
    <x v="1"/>
    <x v="5"/>
    <x v="4"/>
    <n v="16"/>
    <x v="3"/>
    <n v="3"/>
    <n v="7"/>
    <x v="59"/>
    <m/>
    <m/>
  </r>
  <r>
    <x v="1"/>
    <x v="5"/>
    <x v="4"/>
    <n v="16"/>
    <x v="3"/>
    <n v="3"/>
    <n v="8"/>
    <x v="59"/>
    <n v="10"/>
    <m/>
  </r>
  <r>
    <x v="1"/>
    <x v="5"/>
    <x v="4"/>
    <n v="16"/>
    <x v="3"/>
    <n v="3"/>
    <n v="9"/>
    <x v="59"/>
    <m/>
    <m/>
  </r>
  <r>
    <x v="1"/>
    <x v="5"/>
    <x v="4"/>
    <n v="16"/>
    <x v="3"/>
    <n v="3"/>
    <n v="10"/>
    <x v="59"/>
    <n v="10"/>
    <m/>
  </r>
  <r>
    <x v="1"/>
    <x v="2"/>
    <x v="4"/>
    <n v="17"/>
    <x v="3"/>
    <n v="3"/>
    <n v="1"/>
    <x v="59"/>
    <n v="9"/>
    <m/>
  </r>
  <r>
    <x v="1"/>
    <x v="2"/>
    <x v="4"/>
    <n v="17"/>
    <x v="3"/>
    <n v="3"/>
    <n v="2"/>
    <x v="59"/>
    <n v="10"/>
    <m/>
  </r>
  <r>
    <x v="1"/>
    <x v="2"/>
    <x v="4"/>
    <n v="17"/>
    <x v="3"/>
    <n v="3"/>
    <n v="3"/>
    <x v="59"/>
    <n v="10"/>
    <m/>
  </r>
  <r>
    <x v="1"/>
    <x v="2"/>
    <x v="4"/>
    <n v="17"/>
    <x v="3"/>
    <n v="3"/>
    <n v="4"/>
    <x v="59"/>
    <n v="9"/>
    <m/>
  </r>
  <r>
    <x v="1"/>
    <x v="2"/>
    <x v="4"/>
    <n v="17"/>
    <x v="3"/>
    <n v="3"/>
    <n v="5"/>
    <x v="59"/>
    <n v="11"/>
    <m/>
  </r>
  <r>
    <x v="1"/>
    <x v="2"/>
    <x v="4"/>
    <n v="17"/>
    <x v="3"/>
    <n v="3"/>
    <n v="6"/>
    <x v="59"/>
    <n v="10"/>
    <m/>
  </r>
  <r>
    <x v="1"/>
    <x v="2"/>
    <x v="4"/>
    <n v="17"/>
    <x v="3"/>
    <n v="3"/>
    <n v="7"/>
    <x v="59"/>
    <n v="9"/>
    <m/>
  </r>
  <r>
    <x v="1"/>
    <x v="2"/>
    <x v="4"/>
    <n v="17"/>
    <x v="3"/>
    <n v="3"/>
    <n v="8"/>
    <x v="59"/>
    <n v="10"/>
    <m/>
  </r>
  <r>
    <x v="1"/>
    <x v="2"/>
    <x v="4"/>
    <n v="17"/>
    <x v="3"/>
    <n v="3"/>
    <n v="9"/>
    <x v="59"/>
    <n v="10"/>
    <m/>
  </r>
  <r>
    <x v="1"/>
    <x v="2"/>
    <x v="4"/>
    <n v="17"/>
    <x v="3"/>
    <n v="3"/>
    <n v="10"/>
    <x v="59"/>
    <n v="8"/>
    <m/>
  </r>
  <r>
    <x v="1"/>
    <x v="4"/>
    <x v="4"/>
    <n v="18"/>
    <x v="3"/>
    <n v="3"/>
    <n v="1"/>
    <x v="59"/>
    <n v="10"/>
    <m/>
  </r>
  <r>
    <x v="1"/>
    <x v="4"/>
    <x v="4"/>
    <n v="18"/>
    <x v="3"/>
    <n v="3"/>
    <n v="2"/>
    <x v="59"/>
    <n v="10"/>
    <m/>
  </r>
  <r>
    <x v="1"/>
    <x v="4"/>
    <x v="4"/>
    <n v="18"/>
    <x v="3"/>
    <n v="3"/>
    <n v="3"/>
    <x v="59"/>
    <n v="10"/>
    <m/>
  </r>
  <r>
    <x v="1"/>
    <x v="4"/>
    <x v="4"/>
    <n v="18"/>
    <x v="3"/>
    <n v="3"/>
    <n v="4"/>
    <x v="59"/>
    <n v="10"/>
    <m/>
  </r>
  <r>
    <x v="1"/>
    <x v="4"/>
    <x v="4"/>
    <n v="18"/>
    <x v="3"/>
    <n v="3"/>
    <n v="5"/>
    <x v="59"/>
    <n v="9"/>
    <m/>
  </r>
  <r>
    <x v="1"/>
    <x v="4"/>
    <x v="4"/>
    <n v="18"/>
    <x v="3"/>
    <n v="3"/>
    <n v="6"/>
    <x v="59"/>
    <n v="11"/>
    <m/>
  </r>
  <r>
    <x v="1"/>
    <x v="4"/>
    <x v="4"/>
    <n v="18"/>
    <x v="3"/>
    <n v="3"/>
    <n v="7"/>
    <x v="59"/>
    <n v="10"/>
    <m/>
  </r>
  <r>
    <x v="1"/>
    <x v="4"/>
    <x v="4"/>
    <n v="18"/>
    <x v="3"/>
    <n v="3"/>
    <n v="8"/>
    <x v="59"/>
    <n v="10"/>
    <m/>
  </r>
  <r>
    <x v="1"/>
    <x v="4"/>
    <x v="4"/>
    <n v="18"/>
    <x v="3"/>
    <n v="3"/>
    <n v="9"/>
    <x v="59"/>
    <n v="10"/>
    <m/>
  </r>
  <r>
    <x v="1"/>
    <x v="4"/>
    <x v="4"/>
    <n v="18"/>
    <x v="3"/>
    <n v="3"/>
    <n v="10"/>
    <x v="59"/>
    <n v="9"/>
    <m/>
  </r>
  <r>
    <x v="1"/>
    <x v="1"/>
    <x v="4"/>
    <n v="1"/>
    <x v="3"/>
    <n v="1"/>
    <n v="1"/>
    <x v="34"/>
    <n v="13"/>
    <m/>
  </r>
  <r>
    <x v="1"/>
    <x v="1"/>
    <x v="4"/>
    <n v="1"/>
    <x v="3"/>
    <n v="1"/>
    <n v="2"/>
    <x v="34"/>
    <n v="12"/>
    <m/>
  </r>
  <r>
    <x v="1"/>
    <x v="1"/>
    <x v="4"/>
    <n v="1"/>
    <x v="3"/>
    <n v="1"/>
    <n v="3"/>
    <x v="34"/>
    <n v="13"/>
    <m/>
  </r>
  <r>
    <x v="1"/>
    <x v="1"/>
    <x v="4"/>
    <n v="1"/>
    <x v="3"/>
    <n v="1"/>
    <n v="4"/>
    <x v="34"/>
    <n v="13"/>
    <m/>
  </r>
  <r>
    <x v="1"/>
    <x v="1"/>
    <x v="4"/>
    <n v="1"/>
    <x v="3"/>
    <n v="1"/>
    <n v="5"/>
    <x v="34"/>
    <n v="13"/>
    <m/>
  </r>
  <r>
    <x v="1"/>
    <x v="1"/>
    <x v="4"/>
    <n v="1"/>
    <x v="3"/>
    <n v="1"/>
    <n v="6"/>
    <x v="34"/>
    <n v="13"/>
    <m/>
  </r>
  <r>
    <x v="1"/>
    <x v="1"/>
    <x v="4"/>
    <n v="1"/>
    <x v="3"/>
    <n v="1"/>
    <n v="7"/>
    <x v="34"/>
    <n v="12"/>
    <m/>
  </r>
  <r>
    <x v="1"/>
    <x v="1"/>
    <x v="4"/>
    <n v="1"/>
    <x v="3"/>
    <n v="1"/>
    <n v="8"/>
    <x v="34"/>
    <n v="13"/>
    <m/>
  </r>
  <r>
    <x v="1"/>
    <x v="1"/>
    <x v="4"/>
    <n v="1"/>
    <x v="3"/>
    <n v="1"/>
    <n v="9"/>
    <x v="34"/>
    <n v="13"/>
    <m/>
  </r>
  <r>
    <x v="1"/>
    <x v="1"/>
    <x v="4"/>
    <n v="1"/>
    <x v="3"/>
    <n v="1"/>
    <n v="10"/>
    <x v="34"/>
    <n v="12"/>
    <m/>
  </r>
  <r>
    <x v="1"/>
    <x v="2"/>
    <x v="4"/>
    <n v="2"/>
    <x v="3"/>
    <n v="1"/>
    <n v="1"/>
    <x v="34"/>
    <n v="13"/>
    <m/>
  </r>
  <r>
    <x v="1"/>
    <x v="2"/>
    <x v="4"/>
    <n v="2"/>
    <x v="3"/>
    <n v="1"/>
    <n v="2"/>
    <x v="34"/>
    <n v="12"/>
    <m/>
  </r>
  <r>
    <x v="1"/>
    <x v="2"/>
    <x v="4"/>
    <n v="2"/>
    <x v="3"/>
    <n v="1"/>
    <n v="3"/>
    <x v="34"/>
    <n v="12"/>
    <m/>
  </r>
  <r>
    <x v="1"/>
    <x v="2"/>
    <x v="4"/>
    <n v="2"/>
    <x v="3"/>
    <n v="1"/>
    <n v="4"/>
    <x v="34"/>
    <n v="11"/>
    <m/>
  </r>
  <r>
    <x v="1"/>
    <x v="2"/>
    <x v="4"/>
    <n v="2"/>
    <x v="3"/>
    <n v="1"/>
    <n v="5"/>
    <x v="34"/>
    <n v="11"/>
    <m/>
  </r>
  <r>
    <x v="1"/>
    <x v="2"/>
    <x v="4"/>
    <n v="2"/>
    <x v="3"/>
    <n v="1"/>
    <n v="6"/>
    <x v="34"/>
    <n v="12"/>
    <m/>
  </r>
  <r>
    <x v="1"/>
    <x v="2"/>
    <x v="4"/>
    <n v="2"/>
    <x v="3"/>
    <n v="1"/>
    <n v="7"/>
    <x v="34"/>
    <n v="11"/>
    <m/>
  </r>
  <r>
    <x v="1"/>
    <x v="2"/>
    <x v="4"/>
    <n v="2"/>
    <x v="3"/>
    <n v="1"/>
    <n v="8"/>
    <x v="34"/>
    <n v="12"/>
    <m/>
  </r>
  <r>
    <x v="1"/>
    <x v="2"/>
    <x v="4"/>
    <n v="2"/>
    <x v="3"/>
    <n v="1"/>
    <n v="9"/>
    <x v="34"/>
    <n v="12"/>
    <m/>
  </r>
  <r>
    <x v="1"/>
    <x v="2"/>
    <x v="4"/>
    <n v="2"/>
    <x v="3"/>
    <n v="1"/>
    <n v="10"/>
    <x v="34"/>
    <n v="12"/>
    <m/>
  </r>
  <r>
    <x v="1"/>
    <x v="3"/>
    <x v="4"/>
    <n v="3"/>
    <x v="3"/>
    <n v="1"/>
    <n v="1"/>
    <x v="34"/>
    <n v="11"/>
    <m/>
  </r>
  <r>
    <x v="1"/>
    <x v="3"/>
    <x v="4"/>
    <n v="3"/>
    <x v="3"/>
    <n v="1"/>
    <n v="2"/>
    <x v="34"/>
    <n v="13"/>
    <m/>
  </r>
  <r>
    <x v="1"/>
    <x v="3"/>
    <x v="4"/>
    <n v="3"/>
    <x v="3"/>
    <n v="1"/>
    <n v="3"/>
    <x v="34"/>
    <n v="11"/>
    <m/>
  </r>
  <r>
    <x v="1"/>
    <x v="3"/>
    <x v="4"/>
    <n v="3"/>
    <x v="3"/>
    <n v="1"/>
    <n v="4"/>
    <x v="34"/>
    <n v="13"/>
    <m/>
  </r>
  <r>
    <x v="1"/>
    <x v="3"/>
    <x v="4"/>
    <n v="3"/>
    <x v="3"/>
    <n v="1"/>
    <n v="5"/>
    <x v="34"/>
    <n v="13"/>
    <m/>
  </r>
  <r>
    <x v="1"/>
    <x v="3"/>
    <x v="4"/>
    <n v="3"/>
    <x v="3"/>
    <n v="1"/>
    <n v="6"/>
    <x v="34"/>
    <n v="13"/>
    <m/>
  </r>
  <r>
    <x v="1"/>
    <x v="3"/>
    <x v="4"/>
    <n v="3"/>
    <x v="3"/>
    <n v="1"/>
    <n v="7"/>
    <x v="34"/>
    <n v="12"/>
    <m/>
  </r>
  <r>
    <x v="1"/>
    <x v="3"/>
    <x v="4"/>
    <n v="3"/>
    <x v="3"/>
    <n v="1"/>
    <n v="8"/>
    <x v="34"/>
    <n v="13"/>
    <m/>
  </r>
  <r>
    <x v="1"/>
    <x v="3"/>
    <x v="4"/>
    <n v="3"/>
    <x v="3"/>
    <n v="1"/>
    <n v="9"/>
    <x v="34"/>
    <n v="12"/>
    <m/>
  </r>
  <r>
    <x v="1"/>
    <x v="3"/>
    <x v="4"/>
    <n v="3"/>
    <x v="3"/>
    <n v="1"/>
    <n v="10"/>
    <x v="34"/>
    <n v="10"/>
    <m/>
  </r>
  <r>
    <x v="1"/>
    <x v="4"/>
    <x v="4"/>
    <n v="4"/>
    <x v="3"/>
    <n v="1"/>
    <n v="1"/>
    <x v="34"/>
    <n v="13"/>
    <m/>
  </r>
  <r>
    <x v="1"/>
    <x v="4"/>
    <x v="4"/>
    <n v="4"/>
    <x v="3"/>
    <n v="1"/>
    <n v="2"/>
    <x v="34"/>
    <n v="13"/>
    <m/>
  </r>
  <r>
    <x v="1"/>
    <x v="4"/>
    <x v="4"/>
    <n v="4"/>
    <x v="3"/>
    <n v="1"/>
    <n v="3"/>
    <x v="34"/>
    <n v="12"/>
    <m/>
  </r>
  <r>
    <x v="1"/>
    <x v="4"/>
    <x v="4"/>
    <n v="4"/>
    <x v="3"/>
    <n v="1"/>
    <n v="4"/>
    <x v="34"/>
    <n v="12"/>
    <m/>
  </r>
  <r>
    <x v="1"/>
    <x v="4"/>
    <x v="4"/>
    <n v="4"/>
    <x v="3"/>
    <n v="1"/>
    <n v="5"/>
    <x v="34"/>
    <n v="13"/>
    <m/>
  </r>
  <r>
    <x v="1"/>
    <x v="4"/>
    <x v="4"/>
    <n v="4"/>
    <x v="3"/>
    <n v="1"/>
    <n v="6"/>
    <x v="34"/>
    <n v="12"/>
    <m/>
  </r>
  <r>
    <x v="1"/>
    <x v="4"/>
    <x v="4"/>
    <n v="4"/>
    <x v="3"/>
    <n v="1"/>
    <n v="7"/>
    <x v="34"/>
    <n v="12"/>
    <m/>
  </r>
  <r>
    <x v="1"/>
    <x v="4"/>
    <x v="4"/>
    <n v="4"/>
    <x v="3"/>
    <n v="1"/>
    <n v="8"/>
    <x v="34"/>
    <n v="12"/>
    <m/>
  </r>
  <r>
    <x v="1"/>
    <x v="4"/>
    <x v="4"/>
    <n v="4"/>
    <x v="3"/>
    <n v="1"/>
    <n v="9"/>
    <x v="34"/>
    <n v="12"/>
    <m/>
  </r>
  <r>
    <x v="1"/>
    <x v="4"/>
    <x v="4"/>
    <n v="4"/>
    <x v="3"/>
    <n v="1"/>
    <n v="10"/>
    <x v="34"/>
    <n v="12"/>
    <m/>
  </r>
  <r>
    <x v="1"/>
    <x v="0"/>
    <x v="4"/>
    <n v="5"/>
    <x v="3"/>
    <n v="1"/>
    <n v="1"/>
    <x v="34"/>
    <n v="12"/>
    <m/>
  </r>
  <r>
    <x v="1"/>
    <x v="0"/>
    <x v="4"/>
    <n v="5"/>
    <x v="3"/>
    <n v="1"/>
    <n v="2"/>
    <x v="34"/>
    <n v="12"/>
    <m/>
  </r>
  <r>
    <x v="1"/>
    <x v="0"/>
    <x v="4"/>
    <n v="5"/>
    <x v="3"/>
    <n v="1"/>
    <n v="3"/>
    <x v="34"/>
    <n v="12"/>
    <m/>
  </r>
  <r>
    <x v="1"/>
    <x v="0"/>
    <x v="4"/>
    <n v="5"/>
    <x v="3"/>
    <n v="1"/>
    <n v="4"/>
    <x v="34"/>
    <n v="13"/>
    <m/>
  </r>
  <r>
    <x v="1"/>
    <x v="0"/>
    <x v="4"/>
    <n v="5"/>
    <x v="3"/>
    <n v="1"/>
    <n v="5"/>
    <x v="34"/>
    <n v="12"/>
    <m/>
  </r>
  <r>
    <x v="1"/>
    <x v="0"/>
    <x v="4"/>
    <n v="5"/>
    <x v="3"/>
    <n v="1"/>
    <n v="6"/>
    <x v="34"/>
    <n v="11"/>
    <m/>
  </r>
  <r>
    <x v="1"/>
    <x v="0"/>
    <x v="4"/>
    <n v="5"/>
    <x v="3"/>
    <n v="1"/>
    <n v="7"/>
    <x v="34"/>
    <n v="13"/>
    <m/>
  </r>
  <r>
    <x v="1"/>
    <x v="0"/>
    <x v="4"/>
    <n v="5"/>
    <x v="3"/>
    <n v="1"/>
    <n v="8"/>
    <x v="34"/>
    <n v="12"/>
    <m/>
  </r>
  <r>
    <x v="1"/>
    <x v="0"/>
    <x v="4"/>
    <n v="5"/>
    <x v="3"/>
    <n v="1"/>
    <n v="9"/>
    <x v="34"/>
    <n v="11"/>
    <m/>
  </r>
  <r>
    <x v="1"/>
    <x v="0"/>
    <x v="4"/>
    <n v="5"/>
    <x v="3"/>
    <n v="1"/>
    <n v="10"/>
    <x v="34"/>
    <n v="12"/>
    <m/>
  </r>
  <r>
    <x v="1"/>
    <x v="5"/>
    <x v="4"/>
    <n v="6"/>
    <x v="3"/>
    <n v="1"/>
    <n v="1"/>
    <x v="34"/>
    <n v="12"/>
    <m/>
  </r>
  <r>
    <x v="1"/>
    <x v="5"/>
    <x v="4"/>
    <n v="6"/>
    <x v="3"/>
    <n v="1"/>
    <n v="2"/>
    <x v="34"/>
    <n v="13"/>
    <m/>
  </r>
  <r>
    <x v="1"/>
    <x v="5"/>
    <x v="4"/>
    <n v="6"/>
    <x v="3"/>
    <n v="1"/>
    <n v="3"/>
    <x v="34"/>
    <n v="13"/>
    <m/>
  </r>
  <r>
    <x v="1"/>
    <x v="5"/>
    <x v="4"/>
    <n v="6"/>
    <x v="3"/>
    <n v="1"/>
    <n v="4"/>
    <x v="34"/>
    <n v="12"/>
    <m/>
  </r>
  <r>
    <x v="1"/>
    <x v="5"/>
    <x v="4"/>
    <n v="6"/>
    <x v="3"/>
    <n v="1"/>
    <n v="5"/>
    <x v="34"/>
    <n v="11"/>
    <m/>
  </r>
  <r>
    <x v="1"/>
    <x v="5"/>
    <x v="4"/>
    <n v="6"/>
    <x v="3"/>
    <n v="1"/>
    <n v="6"/>
    <x v="34"/>
    <n v="12"/>
    <m/>
  </r>
  <r>
    <x v="1"/>
    <x v="5"/>
    <x v="4"/>
    <n v="6"/>
    <x v="3"/>
    <n v="1"/>
    <n v="7"/>
    <x v="34"/>
    <n v="12"/>
    <m/>
  </r>
  <r>
    <x v="1"/>
    <x v="5"/>
    <x v="4"/>
    <n v="6"/>
    <x v="3"/>
    <n v="1"/>
    <n v="8"/>
    <x v="34"/>
    <n v="12"/>
    <m/>
  </r>
  <r>
    <x v="1"/>
    <x v="5"/>
    <x v="4"/>
    <n v="6"/>
    <x v="3"/>
    <n v="1"/>
    <n v="9"/>
    <x v="34"/>
    <n v="10"/>
    <m/>
  </r>
  <r>
    <x v="1"/>
    <x v="5"/>
    <x v="4"/>
    <n v="6"/>
    <x v="3"/>
    <n v="1"/>
    <n v="10"/>
    <x v="34"/>
    <n v="13"/>
    <m/>
  </r>
  <r>
    <x v="1"/>
    <x v="3"/>
    <x v="4"/>
    <n v="7"/>
    <x v="3"/>
    <n v="2"/>
    <n v="1"/>
    <x v="34"/>
    <n v="13"/>
    <m/>
  </r>
  <r>
    <x v="1"/>
    <x v="3"/>
    <x v="4"/>
    <n v="7"/>
    <x v="3"/>
    <n v="2"/>
    <n v="2"/>
    <x v="34"/>
    <n v="11"/>
    <m/>
  </r>
  <r>
    <x v="1"/>
    <x v="3"/>
    <x v="4"/>
    <n v="7"/>
    <x v="3"/>
    <n v="2"/>
    <n v="3"/>
    <x v="34"/>
    <n v="11"/>
    <m/>
  </r>
  <r>
    <x v="1"/>
    <x v="3"/>
    <x v="4"/>
    <n v="7"/>
    <x v="3"/>
    <n v="2"/>
    <n v="4"/>
    <x v="34"/>
    <n v="11"/>
    <m/>
  </r>
  <r>
    <x v="1"/>
    <x v="3"/>
    <x v="4"/>
    <n v="7"/>
    <x v="3"/>
    <n v="2"/>
    <n v="5"/>
    <x v="34"/>
    <n v="11"/>
    <m/>
  </r>
  <r>
    <x v="1"/>
    <x v="3"/>
    <x v="4"/>
    <n v="7"/>
    <x v="3"/>
    <n v="2"/>
    <n v="6"/>
    <x v="34"/>
    <n v="11"/>
    <m/>
  </r>
  <r>
    <x v="1"/>
    <x v="3"/>
    <x v="4"/>
    <n v="7"/>
    <x v="3"/>
    <n v="2"/>
    <n v="7"/>
    <x v="34"/>
    <n v="12"/>
    <m/>
  </r>
  <r>
    <x v="1"/>
    <x v="3"/>
    <x v="4"/>
    <n v="7"/>
    <x v="3"/>
    <n v="2"/>
    <n v="8"/>
    <x v="34"/>
    <n v="12"/>
    <m/>
  </r>
  <r>
    <x v="1"/>
    <x v="3"/>
    <x v="4"/>
    <n v="7"/>
    <x v="3"/>
    <n v="2"/>
    <n v="9"/>
    <x v="34"/>
    <n v="12"/>
    <m/>
  </r>
  <r>
    <x v="1"/>
    <x v="3"/>
    <x v="4"/>
    <n v="7"/>
    <x v="3"/>
    <n v="2"/>
    <n v="10"/>
    <x v="34"/>
    <n v="11"/>
    <m/>
  </r>
  <r>
    <x v="1"/>
    <x v="1"/>
    <x v="4"/>
    <n v="8"/>
    <x v="3"/>
    <n v="2"/>
    <n v="1"/>
    <x v="34"/>
    <n v="11"/>
    <m/>
  </r>
  <r>
    <x v="1"/>
    <x v="1"/>
    <x v="4"/>
    <n v="8"/>
    <x v="3"/>
    <n v="2"/>
    <n v="2"/>
    <x v="34"/>
    <n v="12"/>
    <m/>
  </r>
  <r>
    <x v="1"/>
    <x v="1"/>
    <x v="4"/>
    <n v="8"/>
    <x v="3"/>
    <n v="2"/>
    <n v="3"/>
    <x v="34"/>
    <n v="12"/>
    <m/>
  </r>
  <r>
    <x v="1"/>
    <x v="1"/>
    <x v="4"/>
    <n v="8"/>
    <x v="3"/>
    <n v="2"/>
    <n v="4"/>
    <x v="34"/>
    <n v="12"/>
    <m/>
  </r>
  <r>
    <x v="1"/>
    <x v="1"/>
    <x v="4"/>
    <n v="8"/>
    <x v="3"/>
    <n v="2"/>
    <n v="5"/>
    <x v="34"/>
    <n v="11"/>
    <m/>
  </r>
  <r>
    <x v="1"/>
    <x v="1"/>
    <x v="4"/>
    <n v="8"/>
    <x v="3"/>
    <n v="2"/>
    <n v="6"/>
    <x v="34"/>
    <n v="12"/>
    <m/>
  </r>
  <r>
    <x v="1"/>
    <x v="1"/>
    <x v="4"/>
    <n v="8"/>
    <x v="3"/>
    <n v="2"/>
    <n v="7"/>
    <x v="34"/>
    <n v="13"/>
    <m/>
  </r>
  <r>
    <x v="1"/>
    <x v="1"/>
    <x v="4"/>
    <n v="8"/>
    <x v="3"/>
    <n v="2"/>
    <n v="8"/>
    <x v="34"/>
    <n v="12"/>
    <m/>
  </r>
  <r>
    <x v="1"/>
    <x v="1"/>
    <x v="4"/>
    <n v="8"/>
    <x v="3"/>
    <n v="2"/>
    <n v="9"/>
    <x v="34"/>
    <n v="12"/>
    <m/>
  </r>
  <r>
    <x v="1"/>
    <x v="1"/>
    <x v="4"/>
    <n v="8"/>
    <x v="3"/>
    <n v="2"/>
    <n v="10"/>
    <x v="34"/>
    <n v="12"/>
    <m/>
  </r>
  <r>
    <x v="1"/>
    <x v="0"/>
    <x v="4"/>
    <n v="9"/>
    <x v="3"/>
    <n v="2"/>
    <n v="1"/>
    <x v="34"/>
    <n v="11"/>
    <m/>
  </r>
  <r>
    <x v="1"/>
    <x v="0"/>
    <x v="4"/>
    <n v="9"/>
    <x v="3"/>
    <n v="2"/>
    <n v="2"/>
    <x v="34"/>
    <n v="12"/>
    <m/>
  </r>
  <r>
    <x v="1"/>
    <x v="0"/>
    <x v="4"/>
    <n v="9"/>
    <x v="3"/>
    <n v="2"/>
    <n v="3"/>
    <x v="34"/>
    <n v="12"/>
    <m/>
  </r>
  <r>
    <x v="1"/>
    <x v="0"/>
    <x v="4"/>
    <n v="9"/>
    <x v="3"/>
    <n v="2"/>
    <n v="4"/>
    <x v="34"/>
    <n v="12"/>
    <m/>
  </r>
  <r>
    <x v="1"/>
    <x v="0"/>
    <x v="4"/>
    <n v="9"/>
    <x v="3"/>
    <n v="2"/>
    <n v="5"/>
    <x v="34"/>
    <n v="11"/>
    <m/>
  </r>
  <r>
    <x v="1"/>
    <x v="0"/>
    <x v="4"/>
    <n v="9"/>
    <x v="3"/>
    <n v="2"/>
    <n v="6"/>
    <x v="34"/>
    <n v="12"/>
    <m/>
  </r>
  <r>
    <x v="1"/>
    <x v="0"/>
    <x v="4"/>
    <n v="9"/>
    <x v="3"/>
    <n v="2"/>
    <n v="7"/>
    <x v="34"/>
    <n v="12"/>
    <m/>
  </r>
  <r>
    <x v="1"/>
    <x v="0"/>
    <x v="4"/>
    <n v="9"/>
    <x v="3"/>
    <n v="2"/>
    <n v="8"/>
    <x v="34"/>
    <n v="11"/>
    <m/>
  </r>
  <r>
    <x v="1"/>
    <x v="0"/>
    <x v="4"/>
    <n v="9"/>
    <x v="3"/>
    <n v="2"/>
    <n v="9"/>
    <x v="34"/>
    <n v="12"/>
    <m/>
  </r>
  <r>
    <x v="1"/>
    <x v="0"/>
    <x v="4"/>
    <n v="9"/>
    <x v="3"/>
    <n v="2"/>
    <n v="10"/>
    <x v="34"/>
    <n v="11"/>
    <m/>
  </r>
  <r>
    <x v="1"/>
    <x v="2"/>
    <x v="4"/>
    <n v="10"/>
    <x v="3"/>
    <n v="2"/>
    <n v="1"/>
    <x v="34"/>
    <n v="12"/>
    <m/>
  </r>
  <r>
    <x v="1"/>
    <x v="2"/>
    <x v="4"/>
    <n v="10"/>
    <x v="3"/>
    <n v="2"/>
    <n v="2"/>
    <x v="34"/>
    <n v="12"/>
    <m/>
  </r>
  <r>
    <x v="1"/>
    <x v="2"/>
    <x v="4"/>
    <n v="10"/>
    <x v="3"/>
    <n v="2"/>
    <n v="3"/>
    <x v="34"/>
    <n v="12"/>
    <m/>
  </r>
  <r>
    <x v="1"/>
    <x v="2"/>
    <x v="4"/>
    <n v="10"/>
    <x v="3"/>
    <n v="2"/>
    <n v="4"/>
    <x v="34"/>
    <n v="12"/>
    <m/>
  </r>
  <r>
    <x v="1"/>
    <x v="2"/>
    <x v="4"/>
    <n v="10"/>
    <x v="3"/>
    <n v="2"/>
    <n v="5"/>
    <x v="34"/>
    <n v="13"/>
    <m/>
  </r>
  <r>
    <x v="1"/>
    <x v="2"/>
    <x v="4"/>
    <n v="10"/>
    <x v="3"/>
    <n v="2"/>
    <n v="6"/>
    <x v="34"/>
    <n v="11"/>
    <m/>
  </r>
  <r>
    <x v="1"/>
    <x v="2"/>
    <x v="4"/>
    <n v="10"/>
    <x v="3"/>
    <n v="2"/>
    <n v="7"/>
    <x v="34"/>
    <n v="12"/>
    <m/>
  </r>
  <r>
    <x v="1"/>
    <x v="2"/>
    <x v="4"/>
    <n v="10"/>
    <x v="3"/>
    <n v="2"/>
    <n v="8"/>
    <x v="34"/>
    <n v="12"/>
    <m/>
  </r>
  <r>
    <x v="1"/>
    <x v="2"/>
    <x v="4"/>
    <n v="10"/>
    <x v="3"/>
    <n v="2"/>
    <n v="9"/>
    <x v="34"/>
    <n v="12"/>
    <m/>
  </r>
  <r>
    <x v="1"/>
    <x v="2"/>
    <x v="4"/>
    <n v="10"/>
    <x v="3"/>
    <n v="2"/>
    <n v="10"/>
    <x v="34"/>
    <n v="12"/>
    <m/>
  </r>
  <r>
    <x v="1"/>
    <x v="5"/>
    <x v="4"/>
    <n v="11"/>
    <x v="3"/>
    <n v="2"/>
    <n v="1"/>
    <x v="34"/>
    <n v="13"/>
    <m/>
  </r>
  <r>
    <x v="1"/>
    <x v="5"/>
    <x v="4"/>
    <n v="11"/>
    <x v="3"/>
    <n v="2"/>
    <n v="2"/>
    <x v="34"/>
    <m/>
    <m/>
  </r>
  <r>
    <x v="1"/>
    <x v="5"/>
    <x v="4"/>
    <n v="11"/>
    <x v="3"/>
    <n v="2"/>
    <n v="3"/>
    <x v="34"/>
    <n v="12"/>
    <m/>
  </r>
  <r>
    <x v="1"/>
    <x v="5"/>
    <x v="4"/>
    <n v="11"/>
    <x v="3"/>
    <n v="2"/>
    <n v="4"/>
    <x v="34"/>
    <n v="12"/>
    <m/>
  </r>
  <r>
    <x v="1"/>
    <x v="5"/>
    <x v="4"/>
    <n v="11"/>
    <x v="3"/>
    <n v="2"/>
    <n v="5"/>
    <x v="34"/>
    <n v="13"/>
    <m/>
  </r>
  <r>
    <x v="1"/>
    <x v="5"/>
    <x v="4"/>
    <n v="11"/>
    <x v="3"/>
    <n v="2"/>
    <n v="6"/>
    <x v="34"/>
    <n v="12"/>
    <m/>
  </r>
  <r>
    <x v="1"/>
    <x v="5"/>
    <x v="4"/>
    <n v="11"/>
    <x v="3"/>
    <n v="2"/>
    <n v="7"/>
    <x v="34"/>
    <n v="13"/>
    <m/>
  </r>
  <r>
    <x v="1"/>
    <x v="5"/>
    <x v="4"/>
    <n v="11"/>
    <x v="3"/>
    <n v="2"/>
    <n v="8"/>
    <x v="34"/>
    <n v="12"/>
    <m/>
  </r>
  <r>
    <x v="1"/>
    <x v="5"/>
    <x v="4"/>
    <n v="11"/>
    <x v="3"/>
    <n v="2"/>
    <n v="9"/>
    <x v="34"/>
    <n v="13"/>
    <m/>
  </r>
  <r>
    <x v="1"/>
    <x v="5"/>
    <x v="4"/>
    <n v="11"/>
    <x v="3"/>
    <n v="2"/>
    <n v="10"/>
    <x v="34"/>
    <n v="12"/>
    <m/>
  </r>
  <r>
    <x v="1"/>
    <x v="4"/>
    <x v="4"/>
    <n v="12"/>
    <x v="3"/>
    <n v="2"/>
    <n v="1"/>
    <x v="34"/>
    <n v="12"/>
    <m/>
  </r>
  <r>
    <x v="1"/>
    <x v="4"/>
    <x v="4"/>
    <n v="12"/>
    <x v="3"/>
    <n v="2"/>
    <n v="2"/>
    <x v="34"/>
    <n v="13"/>
    <m/>
  </r>
  <r>
    <x v="1"/>
    <x v="4"/>
    <x v="4"/>
    <n v="12"/>
    <x v="3"/>
    <n v="2"/>
    <n v="3"/>
    <x v="34"/>
    <n v="13"/>
    <m/>
  </r>
  <r>
    <x v="1"/>
    <x v="4"/>
    <x v="4"/>
    <n v="12"/>
    <x v="3"/>
    <n v="2"/>
    <n v="4"/>
    <x v="34"/>
    <n v="12"/>
    <m/>
  </r>
  <r>
    <x v="1"/>
    <x v="4"/>
    <x v="4"/>
    <n v="12"/>
    <x v="3"/>
    <n v="2"/>
    <n v="5"/>
    <x v="34"/>
    <n v="11"/>
    <m/>
  </r>
  <r>
    <x v="1"/>
    <x v="4"/>
    <x v="4"/>
    <n v="12"/>
    <x v="3"/>
    <n v="2"/>
    <n v="6"/>
    <x v="34"/>
    <n v="12"/>
    <m/>
  </r>
  <r>
    <x v="1"/>
    <x v="4"/>
    <x v="4"/>
    <n v="12"/>
    <x v="3"/>
    <n v="2"/>
    <n v="7"/>
    <x v="34"/>
    <n v="12"/>
    <m/>
  </r>
  <r>
    <x v="1"/>
    <x v="4"/>
    <x v="4"/>
    <n v="12"/>
    <x v="3"/>
    <n v="2"/>
    <n v="8"/>
    <x v="34"/>
    <n v="12"/>
    <m/>
  </r>
  <r>
    <x v="1"/>
    <x v="4"/>
    <x v="4"/>
    <n v="12"/>
    <x v="3"/>
    <n v="2"/>
    <n v="9"/>
    <x v="34"/>
    <n v="13"/>
    <m/>
  </r>
  <r>
    <x v="1"/>
    <x v="4"/>
    <x v="4"/>
    <n v="12"/>
    <x v="3"/>
    <n v="2"/>
    <n v="10"/>
    <x v="34"/>
    <n v="12"/>
    <m/>
  </r>
  <r>
    <x v="1"/>
    <x v="3"/>
    <x v="4"/>
    <n v="13"/>
    <x v="3"/>
    <n v="3"/>
    <n v="1"/>
    <x v="34"/>
    <n v="12"/>
    <m/>
  </r>
  <r>
    <x v="1"/>
    <x v="3"/>
    <x v="4"/>
    <n v="13"/>
    <x v="3"/>
    <n v="3"/>
    <n v="2"/>
    <x v="34"/>
    <n v="12"/>
    <m/>
  </r>
  <r>
    <x v="1"/>
    <x v="3"/>
    <x v="4"/>
    <n v="13"/>
    <x v="3"/>
    <n v="3"/>
    <n v="3"/>
    <x v="34"/>
    <n v="11"/>
    <m/>
  </r>
  <r>
    <x v="1"/>
    <x v="3"/>
    <x v="4"/>
    <n v="13"/>
    <x v="3"/>
    <n v="3"/>
    <n v="4"/>
    <x v="34"/>
    <n v="11"/>
    <m/>
  </r>
  <r>
    <x v="1"/>
    <x v="3"/>
    <x v="4"/>
    <n v="13"/>
    <x v="3"/>
    <n v="3"/>
    <n v="5"/>
    <x v="34"/>
    <n v="11"/>
    <m/>
  </r>
  <r>
    <x v="1"/>
    <x v="3"/>
    <x v="4"/>
    <n v="13"/>
    <x v="3"/>
    <n v="3"/>
    <n v="6"/>
    <x v="34"/>
    <n v="12"/>
    <m/>
  </r>
  <r>
    <x v="1"/>
    <x v="3"/>
    <x v="4"/>
    <n v="13"/>
    <x v="3"/>
    <n v="3"/>
    <n v="7"/>
    <x v="34"/>
    <n v="11"/>
    <m/>
  </r>
  <r>
    <x v="1"/>
    <x v="3"/>
    <x v="4"/>
    <n v="13"/>
    <x v="3"/>
    <n v="3"/>
    <n v="8"/>
    <x v="34"/>
    <n v="12"/>
    <m/>
  </r>
  <r>
    <x v="1"/>
    <x v="3"/>
    <x v="4"/>
    <n v="13"/>
    <x v="3"/>
    <n v="3"/>
    <n v="9"/>
    <x v="34"/>
    <n v="11"/>
    <m/>
  </r>
  <r>
    <x v="1"/>
    <x v="3"/>
    <x v="4"/>
    <n v="13"/>
    <x v="3"/>
    <n v="3"/>
    <n v="10"/>
    <x v="34"/>
    <n v="13"/>
    <m/>
  </r>
  <r>
    <x v="1"/>
    <x v="0"/>
    <x v="4"/>
    <n v="14"/>
    <x v="3"/>
    <n v="3"/>
    <n v="1"/>
    <x v="34"/>
    <n v="12"/>
    <m/>
  </r>
  <r>
    <x v="1"/>
    <x v="0"/>
    <x v="4"/>
    <n v="14"/>
    <x v="3"/>
    <n v="3"/>
    <n v="2"/>
    <x v="34"/>
    <n v="12"/>
    <m/>
  </r>
  <r>
    <x v="1"/>
    <x v="0"/>
    <x v="4"/>
    <n v="14"/>
    <x v="3"/>
    <n v="3"/>
    <n v="3"/>
    <x v="34"/>
    <n v="12"/>
    <m/>
  </r>
  <r>
    <x v="1"/>
    <x v="0"/>
    <x v="4"/>
    <n v="14"/>
    <x v="3"/>
    <n v="3"/>
    <n v="4"/>
    <x v="34"/>
    <n v="12"/>
    <m/>
  </r>
  <r>
    <x v="1"/>
    <x v="0"/>
    <x v="4"/>
    <n v="14"/>
    <x v="3"/>
    <n v="3"/>
    <n v="5"/>
    <x v="34"/>
    <n v="12"/>
    <m/>
  </r>
  <r>
    <x v="1"/>
    <x v="0"/>
    <x v="4"/>
    <n v="14"/>
    <x v="3"/>
    <n v="3"/>
    <n v="6"/>
    <x v="34"/>
    <n v="12"/>
    <m/>
  </r>
  <r>
    <x v="1"/>
    <x v="0"/>
    <x v="4"/>
    <n v="14"/>
    <x v="3"/>
    <n v="3"/>
    <n v="7"/>
    <x v="34"/>
    <n v="12"/>
    <m/>
  </r>
  <r>
    <x v="1"/>
    <x v="0"/>
    <x v="4"/>
    <n v="14"/>
    <x v="3"/>
    <n v="3"/>
    <n v="8"/>
    <x v="34"/>
    <n v="13"/>
    <m/>
  </r>
  <r>
    <x v="1"/>
    <x v="0"/>
    <x v="4"/>
    <n v="14"/>
    <x v="3"/>
    <n v="3"/>
    <n v="9"/>
    <x v="34"/>
    <n v="12"/>
    <m/>
  </r>
  <r>
    <x v="1"/>
    <x v="0"/>
    <x v="4"/>
    <n v="14"/>
    <x v="3"/>
    <n v="3"/>
    <n v="10"/>
    <x v="34"/>
    <n v="11"/>
    <m/>
  </r>
  <r>
    <x v="1"/>
    <x v="1"/>
    <x v="4"/>
    <n v="15"/>
    <x v="3"/>
    <n v="3"/>
    <n v="1"/>
    <x v="34"/>
    <n v="12"/>
    <m/>
  </r>
  <r>
    <x v="1"/>
    <x v="1"/>
    <x v="4"/>
    <n v="15"/>
    <x v="3"/>
    <n v="3"/>
    <n v="2"/>
    <x v="34"/>
    <n v="12"/>
    <m/>
  </r>
  <r>
    <x v="1"/>
    <x v="1"/>
    <x v="4"/>
    <n v="15"/>
    <x v="3"/>
    <n v="3"/>
    <n v="3"/>
    <x v="34"/>
    <n v="13"/>
    <m/>
  </r>
  <r>
    <x v="1"/>
    <x v="1"/>
    <x v="4"/>
    <n v="15"/>
    <x v="3"/>
    <n v="3"/>
    <n v="4"/>
    <x v="34"/>
    <n v="12"/>
    <m/>
  </r>
  <r>
    <x v="1"/>
    <x v="1"/>
    <x v="4"/>
    <n v="15"/>
    <x v="3"/>
    <n v="3"/>
    <n v="5"/>
    <x v="34"/>
    <n v="12"/>
    <m/>
  </r>
  <r>
    <x v="1"/>
    <x v="1"/>
    <x v="4"/>
    <n v="15"/>
    <x v="3"/>
    <n v="3"/>
    <n v="6"/>
    <x v="34"/>
    <n v="12"/>
    <m/>
  </r>
  <r>
    <x v="1"/>
    <x v="1"/>
    <x v="4"/>
    <n v="15"/>
    <x v="3"/>
    <n v="3"/>
    <n v="7"/>
    <x v="34"/>
    <n v="12"/>
    <m/>
  </r>
  <r>
    <x v="1"/>
    <x v="1"/>
    <x v="4"/>
    <n v="15"/>
    <x v="3"/>
    <n v="3"/>
    <n v="8"/>
    <x v="34"/>
    <n v="13"/>
    <m/>
  </r>
  <r>
    <x v="1"/>
    <x v="1"/>
    <x v="4"/>
    <n v="15"/>
    <x v="3"/>
    <n v="3"/>
    <n v="9"/>
    <x v="34"/>
    <n v="12"/>
    <m/>
  </r>
  <r>
    <x v="1"/>
    <x v="1"/>
    <x v="4"/>
    <n v="15"/>
    <x v="3"/>
    <n v="3"/>
    <n v="10"/>
    <x v="34"/>
    <n v="12"/>
    <m/>
  </r>
  <r>
    <x v="1"/>
    <x v="5"/>
    <x v="4"/>
    <n v="16"/>
    <x v="3"/>
    <n v="3"/>
    <n v="1"/>
    <x v="34"/>
    <n v="13"/>
    <m/>
  </r>
  <r>
    <x v="1"/>
    <x v="5"/>
    <x v="4"/>
    <n v="16"/>
    <x v="3"/>
    <n v="3"/>
    <n v="2"/>
    <x v="34"/>
    <n v="13"/>
    <m/>
  </r>
  <r>
    <x v="1"/>
    <x v="5"/>
    <x v="4"/>
    <n v="16"/>
    <x v="3"/>
    <n v="3"/>
    <n v="3"/>
    <x v="34"/>
    <n v="12"/>
    <m/>
  </r>
  <r>
    <x v="1"/>
    <x v="5"/>
    <x v="4"/>
    <n v="16"/>
    <x v="3"/>
    <n v="3"/>
    <n v="4"/>
    <x v="34"/>
    <n v="12"/>
    <m/>
  </r>
  <r>
    <x v="1"/>
    <x v="5"/>
    <x v="4"/>
    <n v="16"/>
    <x v="3"/>
    <n v="3"/>
    <n v="5"/>
    <x v="34"/>
    <n v="12"/>
    <m/>
  </r>
  <r>
    <x v="1"/>
    <x v="5"/>
    <x v="4"/>
    <n v="16"/>
    <x v="3"/>
    <n v="3"/>
    <n v="6"/>
    <x v="34"/>
    <n v="13"/>
    <m/>
  </r>
  <r>
    <x v="1"/>
    <x v="5"/>
    <x v="4"/>
    <n v="16"/>
    <x v="3"/>
    <n v="3"/>
    <n v="7"/>
    <x v="34"/>
    <m/>
    <m/>
  </r>
  <r>
    <x v="1"/>
    <x v="5"/>
    <x v="4"/>
    <n v="16"/>
    <x v="3"/>
    <n v="3"/>
    <n v="8"/>
    <x v="34"/>
    <n v="11"/>
    <m/>
  </r>
  <r>
    <x v="1"/>
    <x v="5"/>
    <x v="4"/>
    <n v="16"/>
    <x v="3"/>
    <n v="3"/>
    <n v="9"/>
    <x v="34"/>
    <m/>
    <m/>
  </r>
  <r>
    <x v="1"/>
    <x v="5"/>
    <x v="4"/>
    <n v="16"/>
    <x v="3"/>
    <n v="3"/>
    <n v="10"/>
    <x v="34"/>
    <n v="12"/>
    <m/>
  </r>
  <r>
    <x v="1"/>
    <x v="2"/>
    <x v="4"/>
    <n v="17"/>
    <x v="3"/>
    <n v="3"/>
    <n v="1"/>
    <x v="34"/>
    <m/>
    <m/>
  </r>
  <r>
    <x v="1"/>
    <x v="2"/>
    <x v="4"/>
    <n v="17"/>
    <x v="3"/>
    <n v="3"/>
    <n v="2"/>
    <x v="34"/>
    <n v="13"/>
    <m/>
  </r>
  <r>
    <x v="1"/>
    <x v="2"/>
    <x v="4"/>
    <n v="17"/>
    <x v="3"/>
    <n v="3"/>
    <n v="3"/>
    <x v="34"/>
    <n v="11"/>
    <m/>
  </r>
  <r>
    <x v="1"/>
    <x v="2"/>
    <x v="4"/>
    <n v="17"/>
    <x v="3"/>
    <n v="3"/>
    <n v="4"/>
    <x v="34"/>
    <n v="10"/>
    <m/>
  </r>
  <r>
    <x v="1"/>
    <x v="2"/>
    <x v="4"/>
    <n v="17"/>
    <x v="3"/>
    <n v="3"/>
    <n v="5"/>
    <x v="34"/>
    <n v="13"/>
    <m/>
  </r>
  <r>
    <x v="1"/>
    <x v="2"/>
    <x v="4"/>
    <n v="17"/>
    <x v="3"/>
    <n v="3"/>
    <n v="6"/>
    <x v="34"/>
    <n v="12"/>
    <m/>
  </r>
  <r>
    <x v="1"/>
    <x v="2"/>
    <x v="4"/>
    <n v="17"/>
    <x v="3"/>
    <n v="3"/>
    <n v="7"/>
    <x v="34"/>
    <n v="10"/>
    <m/>
  </r>
  <r>
    <x v="1"/>
    <x v="2"/>
    <x v="4"/>
    <n v="17"/>
    <x v="3"/>
    <n v="3"/>
    <n v="8"/>
    <x v="34"/>
    <n v="12"/>
    <m/>
  </r>
  <r>
    <x v="1"/>
    <x v="2"/>
    <x v="4"/>
    <n v="17"/>
    <x v="3"/>
    <n v="3"/>
    <n v="9"/>
    <x v="34"/>
    <n v="12"/>
    <m/>
  </r>
  <r>
    <x v="1"/>
    <x v="2"/>
    <x v="4"/>
    <n v="17"/>
    <x v="3"/>
    <n v="3"/>
    <n v="10"/>
    <x v="34"/>
    <n v="10"/>
    <m/>
  </r>
  <r>
    <x v="1"/>
    <x v="4"/>
    <x v="4"/>
    <n v="18"/>
    <x v="3"/>
    <n v="3"/>
    <n v="1"/>
    <x v="34"/>
    <n v="12"/>
    <m/>
  </r>
  <r>
    <x v="1"/>
    <x v="4"/>
    <x v="4"/>
    <n v="18"/>
    <x v="3"/>
    <n v="3"/>
    <n v="2"/>
    <x v="34"/>
    <n v="12"/>
    <m/>
  </r>
  <r>
    <x v="1"/>
    <x v="4"/>
    <x v="4"/>
    <n v="18"/>
    <x v="3"/>
    <n v="3"/>
    <n v="3"/>
    <x v="34"/>
    <n v="12"/>
    <m/>
  </r>
  <r>
    <x v="1"/>
    <x v="4"/>
    <x v="4"/>
    <n v="18"/>
    <x v="3"/>
    <n v="3"/>
    <n v="4"/>
    <x v="34"/>
    <n v="12"/>
    <m/>
  </r>
  <r>
    <x v="1"/>
    <x v="4"/>
    <x v="4"/>
    <n v="18"/>
    <x v="3"/>
    <n v="3"/>
    <n v="5"/>
    <x v="34"/>
    <n v="12"/>
    <m/>
  </r>
  <r>
    <x v="1"/>
    <x v="4"/>
    <x v="4"/>
    <n v="18"/>
    <x v="3"/>
    <n v="3"/>
    <n v="6"/>
    <x v="34"/>
    <n v="13"/>
    <m/>
  </r>
  <r>
    <x v="1"/>
    <x v="4"/>
    <x v="4"/>
    <n v="18"/>
    <x v="3"/>
    <n v="3"/>
    <n v="7"/>
    <x v="34"/>
    <n v="12"/>
    <m/>
  </r>
  <r>
    <x v="1"/>
    <x v="4"/>
    <x v="4"/>
    <n v="18"/>
    <x v="3"/>
    <n v="3"/>
    <n v="8"/>
    <x v="34"/>
    <n v="12"/>
    <m/>
  </r>
  <r>
    <x v="1"/>
    <x v="4"/>
    <x v="4"/>
    <n v="18"/>
    <x v="3"/>
    <n v="3"/>
    <n v="9"/>
    <x v="34"/>
    <n v="12"/>
    <m/>
  </r>
  <r>
    <x v="1"/>
    <x v="4"/>
    <x v="4"/>
    <n v="18"/>
    <x v="3"/>
    <n v="3"/>
    <n v="10"/>
    <x v="34"/>
    <n v="12"/>
    <m/>
  </r>
  <r>
    <x v="1"/>
    <x v="1"/>
    <x v="4"/>
    <n v="1"/>
    <x v="3"/>
    <n v="1"/>
    <n v="1"/>
    <x v="60"/>
    <n v="14"/>
    <m/>
  </r>
  <r>
    <x v="1"/>
    <x v="1"/>
    <x v="4"/>
    <n v="1"/>
    <x v="3"/>
    <n v="1"/>
    <n v="2"/>
    <x v="60"/>
    <n v="13"/>
    <m/>
  </r>
  <r>
    <x v="1"/>
    <x v="1"/>
    <x v="4"/>
    <n v="1"/>
    <x v="3"/>
    <n v="1"/>
    <n v="3"/>
    <x v="60"/>
    <n v="14"/>
    <m/>
  </r>
  <r>
    <x v="1"/>
    <x v="1"/>
    <x v="4"/>
    <n v="1"/>
    <x v="3"/>
    <n v="1"/>
    <n v="4"/>
    <x v="60"/>
    <n v="14"/>
    <m/>
  </r>
  <r>
    <x v="1"/>
    <x v="1"/>
    <x v="4"/>
    <n v="1"/>
    <x v="3"/>
    <n v="1"/>
    <n v="5"/>
    <x v="60"/>
    <n v="14"/>
    <m/>
  </r>
  <r>
    <x v="1"/>
    <x v="1"/>
    <x v="4"/>
    <n v="1"/>
    <x v="3"/>
    <n v="1"/>
    <n v="6"/>
    <x v="60"/>
    <n v="14"/>
    <m/>
  </r>
  <r>
    <x v="1"/>
    <x v="1"/>
    <x v="4"/>
    <n v="1"/>
    <x v="3"/>
    <n v="1"/>
    <n v="7"/>
    <x v="60"/>
    <n v="13"/>
    <m/>
  </r>
  <r>
    <x v="1"/>
    <x v="1"/>
    <x v="4"/>
    <n v="1"/>
    <x v="3"/>
    <n v="1"/>
    <n v="8"/>
    <x v="60"/>
    <n v="15"/>
    <m/>
  </r>
  <r>
    <x v="1"/>
    <x v="1"/>
    <x v="4"/>
    <n v="1"/>
    <x v="3"/>
    <n v="1"/>
    <n v="9"/>
    <x v="60"/>
    <n v="14"/>
    <m/>
  </r>
  <r>
    <x v="1"/>
    <x v="1"/>
    <x v="4"/>
    <n v="1"/>
    <x v="3"/>
    <n v="1"/>
    <n v="10"/>
    <x v="60"/>
    <n v="14"/>
    <m/>
  </r>
  <r>
    <x v="1"/>
    <x v="2"/>
    <x v="4"/>
    <n v="2"/>
    <x v="3"/>
    <n v="1"/>
    <n v="1"/>
    <x v="60"/>
    <n v="14"/>
    <m/>
  </r>
  <r>
    <x v="1"/>
    <x v="2"/>
    <x v="4"/>
    <n v="2"/>
    <x v="3"/>
    <n v="1"/>
    <n v="2"/>
    <x v="60"/>
    <n v="13"/>
    <m/>
  </r>
  <r>
    <x v="1"/>
    <x v="2"/>
    <x v="4"/>
    <n v="2"/>
    <x v="3"/>
    <n v="1"/>
    <n v="3"/>
    <x v="60"/>
    <n v="13"/>
    <m/>
  </r>
  <r>
    <x v="1"/>
    <x v="2"/>
    <x v="4"/>
    <n v="2"/>
    <x v="3"/>
    <n v="1"/>
    <n v="4"/>
    <x v="60"/>
    <n v="12"/>
    <m/>
  </r>
  <r>
    <x v="1"/>
    <x v="2"/>
    <x v="4"/>
    <n v="2"/>
    <x v="3"/>
    <n v="1"/>
    <n v="5"/>
    <x v="60"/>
    <n v="12"/>
    <m/>
  </r>
  <r>
    <x v="1"/>
    <x v="2"/>
    <x v="4"/>
    <n v="2"/>
    <x v="3"/>
    <n v="1"/>
    <n v="6"/>
    <x v="60"/>
    <n v="14"/>
    <m/>
  </r>
  <r>
    <x v="1"/>
    <x v="2"/>
    <x v="4"/>
    <n v="2"/>
    <x v="3"/>
    <n v="1"/>
    <n v="7"/>
    <x v="60"/>
    <n v="12"/>
    <m/>
  </r>
  <r>
    <x v="1"/>
    <x v="2"/>
    <x v="4"/>
    <n v="2"/>
    <x v="3"/>
    <n v="1"/>
    <n v="8"/>
    <x v="60"/>
    <n v="13"/>
    <m/>
  </r>
  <r>
    <x v="1"/>
    <x v="2"/>
    <x v="4"/>
    <n v="2"/>
    <x v="3"/>
    <n v="1"/>
    <n v="9"/>
    <x v="60"/>
    <n v="13"/>
    <m/>
  </r>
  <r>
    <x v="1"/>
    <x v="2"/>
    <x v="4"/>
    <n v="2"/>
    <x v="3"/>
    <n v="1"/>
    <n v="10"/>
    <x v="60"/>
    <n v="13"/>
    <m/>
  </r>
  <r>
    <x v="1"/>
    <x v="3"/>
    <x v="4"/>
    <n v="3"/>
    <x v="3"/>
    <n v="1"/>
    <n v="1"/>
    <x v="60"/>
    <n v="12"/>
    <m/>
  </r>
  <r>
    <x v="1"/>
    <x v="3"/>
    <x v="4"/>
    <n v="3"/>
    <x v="3"/>
    <n v="1"/>
    <n v="2"/>
    <x v="60"/>
    <n v="14"/>
    <m/>
  </r>
  <r>
    <x v="1"/>
    <x v="3"/>
    <x v="4"/>
    <n v="3"/>
    <x v="3"/>
    <n v="1"/>
    <n v="3"/>
    <x v="60"/>
    <n v="12"/>
    <m/>
  </r>
  <r>
    <x v="1"/>
    <x v="3"/>
    <x v="4"/>
    <n v="3"/>
    <x v="3"/>
    <n v="1"/>
    <n v="4"/>
    <x v="60"/>
    <n v="14"/>
    <m/>
  </r>
  <r>
    <x v="1"/>
    <x v="3"/>
    <x v="4"/>
    <n v="3"/>
    <x v="3"/>
    <n v="1"/>
    <n v="5"/>
    <x v="60"/>
    <n v="13"/>
    <m/>
  </r>
  <r>
    <x v="1"/>
    <x v="3"/>
    <x v="4"/>
    <n v="3"/>
    <x v="3"/>
    <n v="1"/>
    <n v="6"/>
    <x v="60"/>
    <n v="14"/>
    <m/>
  </r>
  <r>
    <x v="1"/>
    <x v="3"/>
    <x v="4"/>
    <n v="3"/>
    <x v="3"/>
    <n v="1"/>
    <n v="7"/>
    <x v="60"/>
    <n v="13"/>
    <m/>
  </r>
  <r>
    <x v="1"/>
    <x v="3"/>
    <x v="4"/>
    <n v="3"/>
    <x v="3"/>
    <n v="1"/>
    <n v="8"/>
    <x v="60"/>
    <n v="14"/>
    <m/>
  </r>
  <r>
    <x v="1"/>
    <x v="3"/>
    <x v="4"/>
    <n v="3"/>
    <x v="3"/>
    <n v="1"/>
    <n v="9"/>
    <x v="60"/>
    <n v="13"/>
    <m/>
  </r>
  <r>
    <x v="1"/>
    <x v="3"/>
    <x v="4"/>
    <n v="3"/>
    <x v="3"/>
    <n v="1"/>
    <n v="10"/>
    <x v="60"/>
    <n v="11"/>
    <m/>
  </r>
  <r>
    <x v="1"/>
    <x v="4"/>
    <x v="4"/>
    <n v="4"/>
    <x v="3"/>
    <n v="1"/>
    <n v="1"/>
    <x v="60"/>
    <n v="13"/>
    <m/>
  </r>
  <r>
    <x v="1"/>
    <x v="4"/>
    <x v="4"/>
    <n v="4"/>
    <x v="3"/>
    <n v="1"/>
    <n v="2"/>
    <x v="60"/>
    <n v="14"/>
    <m/>
  </r>
  <r>
    <x v="1"/>
    <x v="4"/>
    <x v="4"/>
    <n v="4"/>
    <x v="3"/>
    <n v="1"/>
    <n v="3"/>
    <x v="60"/>
    <n v="13"/>
    <m/>
  </r>
  <r>
    <x v="1"/>
    <x v="4"/>
    <x v="4"/>
    <n v="4"/>
    <x v="3"/>
    <n v="1"/>
    <n v="4"/>
    <x v="60"/>
    <n v="13"/>
    <m/>
  </r>
  <r>
    <x v="1"/>
    <x v="4"/>
    <x v="4"/>
    <n v="4"/>
    <x v="3"/>
    <n v="1"/>
    <n v="5"/>
    <x v="60"/>
    <n v="15"/>
    <m/>
  </r>
  <r>
    <x v="1"/>
    <x v="4"/>
    <x v="4"/>
    <n v="4"/>
    <x v="3"/>
    <n v="1"/>
    <n v="6"/>
    <x v="60"/>
    <n v="14"/>
    <m/>
  </r>
  <r>
    <x v="1"/>
    <x v="4"/>
    <x v="4"/>
    <n v="4"/>
    <x v="3"/>
    <n v="1"/>
    <n v="7"/>
    <x v="60"/>
    <n v="13"/>
    <m/>
  </r>
  <r>
    <x v="1"/>
    <x v="4"/>
    <x v="4"/>
    <n v="4"/>
    <x v="3"/>
    <n v="1"/>
    <n v="8"/>
    <x v="60"/>
    <n v="13"/>
    <m/>
  </r>
  <r>
    <x v="1"/>
    <x v="4"/>
    <x v="4"/>
    <n v="4"/>
    <x v="3"/>
    <n v="1"/>
    <n v="9"/>
    <x v="60"/>
    <n v="13"/>
    <m/>
  </r>
  <r>
    <x v="1"/>
    <x v="4"/>
    <x v="4"/>
    <n v="4"/>
    <x v="3"/>
    <n v="1"/>
    <n v="10"/>
    <x v="60"/>
    <n v="12"/>
    <m/>
  </r>
  <r>
    <x v="1"/>
    <x v="0"/>
    <x v="4"/>
    <n v="5"/>
    <x v="3"/>
    <n v="1"/>
    <n v="1"/>
    <x v="60"/>
    <n v="13"/>
    <m/>
  </r>
  <r>
    <x v="1"/>
    <x v="0"/>
    <x v="4"/>
    <n v="5"/>
    <x v="3"/>
    <n v="1"/>
    <n v="2"/>
    <x v="60"/>
    <n v="14"/>
    <m/>
  </r>
  <r>
    <x v="1"/>
    <x v="0"/>
    <x v="4"/>
    <n v="5"/>
    <x v="3"/>
    <n v="1"/>
    <n v="3"/>
    <x v="60"/>
    <n v="13"/>
    <m/>
  </r>
  <r>
    <x v="1"/>
    <x v="0"/>
    <x v="4"/>
    <n v="5"/>
    <x v="3"/>
    <n v="1"/>
    <n v="4"/>
    <x v="60"/>
    <n v="14"/>
    <m/>
  </r>
  <r>
    <x v="1"/>
    <x v="0"/>
    <x v="4"/>
    <n v="5"/>
    <x v="3"/>
    <n v="1"/>
    <n v="5"/>
    <x v="60"/>
    <n v="13"/>
    <m/>
  </r>
  <r>
    <x v="1"/>
    <x v="0"/>
    <x v="4"/>
    <n v="5"/>
    <x v="3"/>
    <n v="1"/>
    <n v="6"/>
    <x v="60"/>
    <n v="13"/>
    <m/>
  </r>
  <r>
    <x v="1"/>
    <x v="0"/>
    <x v="4"/>
    <n v="5"/>
    <x v="3"/>
    <n v="1"/>
    <n v="7"/>
    <x v="60"/>
    <n v="14"/>
    <m/>
  </r>
  <r>
    <x v="1"/>
    <x v="0"/>
    <x v="4"/>
    <n v="5"/>
    <x v="3"/>
    <n v="1"/>
    <n v="8"/>
    <x v="60"/>
    <n v="13"/>
    <m/>
  </r>
  <r>
    <x v="1"/>
    <x v="0"/>
    <x v="4"/>
    <n v="5"/>
    <x v="3"/>
    <n v="1"/>
    <n v="9"/>
    <x v="60"/>
    <n v="12"/>
    <m/>
  </r>
  <r>
    <x v="1"/>
    <x v="0"/>
    <x v="4"/>
    <n v="5"/>
    <x v="3"/>
    <n v="1"/>
    <n v="10"/>
    <x v="60"/>
    <n v="14"/>
    <m/>
  </r>
  <r>
    <x v="1"/>
    <x v="5"/>
    <x v="4"/>
    <n v="6"/>
    <x v="3"/>
    <n v="1"/>
    <n v="1"/>
    <x v="60"/>
    <n v="13"/>
    <m/>
  </r>
  <r>
    <x v="1"/>
    <x v="5"/>
    <x v="4"/>
    <n v="6"/>
    <x v="3"/>
    <n v="1"/>
    <n v="2"/>
    <x v="60"/>
    <n v="14"/>
    <m/>
  </r>
  <r>
    <x v="1"/>
    <x v="5"/>
    <x v="4"/>
    <n v="6"/>
    <x v="3"/>
    <n v="1"/>
    <n v="3"/>
    <x v="60"/>
    <n v="14"/>
    <m/>
  </r>
  <r>
    <x v="1"/>
    <x v="5"/>
    <x v="4"/>
    <n v="6"/>
    <x v="3"/>
    <n v="1"/>
    <n v="4"/>
    <x v="60"/>
    <n v="14"/>
    <m/>
  </r>
  <r>
    <x v="1"/>
    <x v="5"/>
    <x v="4"/>
    <n v="6"/>
    <x v="3"/>
    <n v="1"/>
    <n v="5"/>
    <x v="60"/>
    <n v="12"/>
    <m/>
  </r>
  <r>
    <x v="1"/>
    <x v="5"/>
    <x v="4"/>
    <n v="6"/>
    <x v="3"/>
    <n v="1"/>
    <n v="6"/>
    <x v="60"/>
    <n v="13"/>
    <m/>
  </r>
  <r>
    <x v="1"/>
    <x v="5"/>
    <x v="4"/>
    <n v="6"/>
    <x v="3"/>
    <n v="1"/>
    <n v="7"/>
    <x v="60"/>
    <n v="13"/>
    <m/>
  </r>
  <r>
    <x v="1"/>
    <x v="5"/>
    <x v="4"/>
    <n v="6"/>
    <x v="3"/>
    <n v="1"/>
    <n v="8"/>
    <x v="60"/>
    <n v="13"/>
    <m/>
  </r>
  <r>
    <x v="1"/>
    <x v="5"/>
    <x v="4"/>
    <n v="6"/>
    <x v="3"/>
    <n v="1"/>
    <n v="9"/>
    <x v="60"/>
    <n v="13"/>
    <m/>
  </r>
  <r>
    <x v="1"/>
    <x v="5"/>
    <x v="4"/>
    <n v="6"/>
    <x v="3"/>
    <n v="1"/>
    <n v="10"/>
    <x v="60"/>
    <n v="14"/>
    <m/>
  </r>
  <r>
    <x v="1"/>
    <x v="3"/>
    <x v="4"/>
    <n v="7"/>
    <x v="3"/>
    <n v="2"/>
    <n v="1"/>
    <x v="60"/>
    <n v="14"/>
    <m/>
  </r>
  <r>
    <x v="1"/>
    <x v="3"/>
    <x v="4"/>
    <n v="7"/>
    <x v="3"/>
    <n v="2"/>
    <n v="2"/>
    <x v="60"/>
    <n v="11"/>
    <m/>
  </r>
  <r>
    <x v="1"/>
    <x v="3"/>
    <x v="4"/>
    <n v="7"/>
    <x v="3"/>
    <n v="2"/>
    <n v="3"/>
    <x v="60"/>
    <n v="13"/>
    <m/>
  </r>
  <r>
    <x v="1"/>
    <x v="3"/>
    <x v="4"/>
    <n v="7"/>
    <x v="3"/>
    <n v="2"/>
    <n v="4"/>
    <x v="60"/>
    <n v="12"/>
    <m/>
  </r>
  <r>
    <x v="1"/>
    <x v="3"/>
    <x v="4"/>
    <n v="7"/>
    <x v="3"/>
    <n v="2"/>
    <n v="5"/>
    <x v="60"/>
    <n v="12"/>
    <m/>
  </r>
  <r>
    <x v="1"/>
    <x v="3"/>
    <x v="4"/>
    <n v="7"/>
    <x v="3"/>
    <n v="2"/>
    <n v="6"/>
    <x v="60"/>
    <n v="13"/>
    <m/>
  </r>
  <r>
    <x v="1"/>
    <x v="3"/>
    <x v="4"/>
    <n v="7"/>
    <x v="3"/>
    <n v="2"/>
    <n v="7"/>
    <x v="60"/>
    <n v="13"/>
    <m/>
  </r>
  <r>
    <x v="1"/>
    <x v="3"/>
    <x v="4"/>
    <n v="7"/>
    <x v="3"/>
    <n v="2"/>
    <n v="8"/>
    <x v="60"/>
    <n v="13"/>
    <m/>
  </r>
  <r>
    <x v="1"/>
    <x v="3"/>
    <x v="4"/>
    <n v="7"/>
    <x v="3"/>
    <n v="2"/>
    <n v="9"/>
    <x v="60"/>
    <n v="13"/>
    <m/>
  </r>
  <r>
    <x v="1"/>
    <x v="3"/>
    <x v="4"/>
    <n v="7"/>
    <x v="3"/>
    <n v="2"/>
    <n v="10"/>
    <x v="60"/>
    <n v="12"/>
    <m/>
  </r>
  <r>
    <x v="1"/>
    <x v="1"/>
    <x v="4"/>
    <n v="8"/>
    <x v="3"/>
    <n v="2"/>
    <n v="1"/>
    <x v="60"/>
    <n v="13"/>
    <m/>
  </r>
  <r>
    <x v="1"/>
    <x v="1"/>
    <x v="4"/>
    <n v="8"/>
    <x v="3"/>
    <n v="2"/>
    <n v="2"/>
    <x v="60"/>
    <n v="13"/>
    <m/>
  </r>
  <r>
    <x v="1"/>
    <x v="1"/>
    <x v="4"/>
    <n v="8"/>
    <x v="3"/>
    <n v="2"/>
    <n v="3"/>
    <x v="60"/>
    <n v="13"/>
    <m/>
  </r>
  <r>
    <x v="1"/>
    <x v="1"/>
    <x v="4"/>
    <n v="8"/>
    <x v="3"/>
    <n v="2"/>
    <n v="4"/>
    <x v="60"/>
    <n v="13"/>
    <m/>
  </r>
  <r>
    <x v="1"/>
    <x v="1"/>
    <x v="4"/>
    <n v="8"/>
    <x v="3"/>
    <n v="2"/>
    <n v="5"/>
    <x v="60"/>
    <n v="13"/>
    <m/>
  </r>
  <r>
    <x v="1"/>
    <x v="1"/>
    <x v="4"/>
    <n v="8"/>
    <x v="3"/>
    <n v="2"/>
    <n v="6"/>
    <x v="60"/>
    <n v="12"/>
    <m/>
  </r>
  <r>
    <x v="1"/>
    <x v="1"/>
    <x v="4"/>
    <n v="8"/>
    <x v="3"/>
    <n v="2"/>
    <n v="7"/>
    <x v="60"/>
    <n v="12"/>
    <m/>
  </r>
  <r>
    <x v="1"/>
    <x v="1"/>
    <x v="4"/>
    <n v="8"/>
    <x v="3"/>
    <n v="2"/>
    <n v="8"/>
    <x v="60"/>
    <n v="14"/>
    <m/>
  </r>
  <r>
    <x v="1"/>
    <x v="1"/>
    <x v="4"/>
    <n v="8"/>
    <x v="3"/>
    <n v="2"/>
    <n v="9"/>
    <x v="60"/>
    <n v="13"/>
    <m/>
  </r>
  <r>
    <x v="1"/>
    <x v="1"/>
    <x v="4"/>
    <n v="8"/>
    <x v="3"/>
    <n v="2"/>
    <n v="10"/>
    <x v="60"/>
    <n v="14"/>
    <m/>
  </r>
  <r>
    <x v="1"/>
    <x v="0"/>
    <x v="4"/>
    <n v="9"/>
    <x v="3"/>
    <n v="2"/>
    <n v="1"/>
    <x v="60"/>
    <n v="12"/>
    <m/>
  </r>
  <r>
    <x v="1"/>
    <x v="0"/>
    <x v="4"/>
    <n v="9"/>
    <x v="3"/>
    <n v="2"/>
    <n v="2"/>
    <x v="60"/>
    <n v="13"/>
    <m/>
  </r>
  <r>
    <x v="1"/>
    <x v="0"/>
    <x v="4"/>
    <n v="9"/>
    <x v="3"/>
    <n v="2"/>
    <n v="3"/>
    <x v="60"/>
    <n v="13"/>
    <m/>
  </r>
  <r>
    <x v="1"/>
    <x v="0"/>
    <x v="4"/>
    <n v="9"/>
    <x v="3"/>
    <n v="2"/>
    <n v="4"/>
    <x v="60"/>
    <n v="13"/>
    <m/>
  </r>
  <r>
    <x v="1"/>
    <x v="0"/>
    <x v="4"/>
    <n v="9"/>
    <x v="3"/>
    <n v="2"/>
    <n v="5"/>
    <x v="60"/>
    <n v="12"/>
    <m/>
  </r>
  <r>
    <x v="1"/>
    <x v="0"/>
    <x v="4"/>
    <n v="9"/>
    <x v="3"/>
    <n v="2"/>
    <n v="6"/>
    <x v="60"/>
    <n v="14"/>
    <m/>
  </r>
  <r>
    <x v="1"/>
    <x v="0"/>
    <x v="4"/>
    <n v="9"/>
    <x v="3"/>
    <n v="2"/>
    <n v="7"/>
    <x v="60"/>
    <n v="13"/>
    <m/>
  </r>
  <r>
    <x v="1"/>
    <x v="0"/>
    <x v="4"/>
    <n v="9"/>
    <x v="3"/>
    <n v="2"/>
    <n v="8"/>
    <x v="60"/>
    <n v="13"/>
    <m/>
  </r>
  <r>
    <x v="1"/>
    <x v="0"/>
    <x v="4"/>
    <n v="9"/>
    <x v="3"/>
    <n v="2"/>
    <n v="9"/>
    <x v="60"/>
    <n v="13"/>
    <m/>
  </r>
  <r>
    <x v="1"/>
    <x v="0"/>
    <x v="4"/>
    <n v="9"/>
    <x v="3"/>
    <n v="2"/>
    <n v="10"/>
    <x v="60"/>
    <n v="13"/>
    <m/>
  </r>
  <r>
    <x v="1"/>
    <x v="2"/>
    <x v="4"/>
    <n v="10"/>
    <x v="3"/>
    <n v="2"/>
    <n v="1"/>
    <x v="60"/>
    <n v="14"/>
    <m/>
  </r>
  <r>
    <x v="1"/>
    <x v="2"/>
    <x v="4"/>
    <n v="10"/>
    <x v="3"/>
    <n v="2"/>
    <n v="2"/>
    <x v="60"/>
    <n v="14"/>
    <m/>
  </r>
  <r>
    <x v="1"/>
    <x v="2"/>
    <x v="4"/>
    <n v="10"/>
    <x v="3"/>
    <n v="2"/>
    <n v="3"/>
    <x v="60"/>
    <n v="13"/>
    <m/>
  </r>
  <r>
    <x v="1"/>
    <x v="2"/>
    <x v="4"/>
    <n v="10"/>
    <x v="3"/>
    <n v="2"/>
    <n v="4"/>
    <x v="60"/>
    <n v="13"/>
    <m/>
  </r>
  <r>
    <x v="1"/>
    <x v="2"/>
    <x v="4"/>
    <n v="10"/>
    <x v="3"/>
    <n v="2"/>
    <n v="5"/>
    <x v="60"/>
    <n v="14"/>
    <m/>
  </r>
  <r>
    <x v="1"/>
    <x v="2"/>
    <x v="4"/>
    <n v="10"/>
    <x v="3"/>
    <n v="2"/>
    <n v="6"/>
    <x v="60"/>
    <n v="12"/>
    <m/>
  </r>
  <r>
    <x v="1"/>
    <x v="2"/>
    <x v="4"/>
    <n v="10"/>
    <x v="3"/>
    <n v="2"/>
    <n v="7"/>
    <x v="60"/>
    <n v="13"/>
    <m/>
  </r>
  <r>
    <x v="1"/>
    <x v="2"/>
    <x v="4"/>
    <n v="10"/>
    <x v="3"/>
    <n v="2"/>
    <n v="8"/>
    <x v="60"/>
    <n v="13"/>
    <m/>
  </r>
  <r>
    <x v="1"/>
    <x v="2"/>
    <x v="4"/>
    <n v="10"/>
    <x v="3"/>
    <n v="2"/>
    <n v="9"/>
    <x v="60"/>
    <n v="13"/>
    <m/>
  </r>
  <r>
    <x v="1"/>
    <x v="2"/>
    <x v="4"/>
    <n v="10"/>
    <x v="3"/>
    <n v="2"/>
    <n v="10"/>
    <x v="60"/>
    <n v="14"/>
    <m/>
  </r>
  <r>
    <x v="1"/>
    <x v="5"/>
    <x v="4"/>
    <n v="11"/>
    <x v="3"/>
    <n v="2"/>
    <n v="1"/>
    <x v="60"/>
    <m/>
    <m/>
  </r>
  <r>
    <x v="1"/>
    <x v="5"/>
    <x v="4"/>
    <n v="11"/>
    <x v="3"/>
    <n v="2"/>
    <n v="2"/>
    <x v="60"/>
    <m/>
    <m/>
  </r>
  <r>
    <x v="1"/>
    <x v="5"/>
    <x v="4"/>
    <n v="11"/>
    <x v="3"/>
    <n v="2"/>
    <n v="3"/>
    <x v="60"/>
    <n v="14"/>
    <m/>
  </r>
  <r>
    <x v="1"/>
    <x v="5"/>
    <x v="4"/>
    <n v="11"/>
    <x v="3"/>
    <n v="2"/>
    <n v="4"/>
    <x v="60"/>
    <n v="13"/>
    <m/>
  </r>
  <r>
    <x v="1"/>
    <x v="5"/>
    <x v="4"/>
    <n v="11"/>
    <x v="3"/>
    <n v="2"/>
    <n v="5"/>
    <x v="60"/>
    <n v="14"/>
    <m/>
  </r>
  <r>
    <x v="1"/>
    <x v="5"/>
    <x v="4"/>
    <n v="11"/>
    <x v="3"/>
    <n v="2"/>
    <n v="6"/>
    <x v="60"/>
    <n v="13"/>
    <m/>
  </r>
  <r>
    <x v="1"/>
    <x v="5"/>
    <x v="4"/>
    <n v="11"/>
    <x v="3"/>
    <n v="2"/>
    <n v="7"/>
    <x v="60"/>
    <n v="14"/>
    <m/>
  </r>
  <r>
    <x v="1"/>
    <x v="5"/>
    <x v="4"/>
    <n v="11"/>
    <x v="3"/>
    <n v="2"/>
    <n v="8"/>
    <x v="60"/>
    <n v="13"/>
    <m/>
  </r>
  <r>
    <x v="1"/>
    <x v="5"/>
    <x v="4"/>
    <n v="11"/>
    <x v="3"/>
    <n v="2"/>
    <n v="9"/>
    <x v="60"/>
    <n v="14"/>
    <m/>
  </r>
  <r>
    <x v="1"/>
    <x v="5"/>
    <x v="4"/>
    <n v="11"/>
    <x v="3"/>
    <n v="2"/>
    <n v="10"/>
    <x v="60"/>
    <n v="14"/>
    <m/>
  </r>
  <r>
    <x v="1"/>
    <x v="4"/>
    <x v="4"/>
    <n v="12"/>
    <x v="3"/>
    <n v="2"/>
    <n v="1"/>
    <x v="60"/>
    <n v="13"/>
    <m/>
  </r>
  <r>
    <x v="1"/>
    <x v="4"/>
    <x v="4"/>
    <n v="12"/>
    <x v="3"/>
    <n v="2"/>
    <n v="2"/>
    <x v="60"/>
    <n v="13"/>
    <m/>
  </r>
  <r>
    <x v="1"/>
    <x v="4"/>
    <x v="4"/>
    <n v="12"/>
    <x v="3"/>
    <n v="2"/>
    <n v="3"/>
    <x v="60"/>
    <n v="13"/>
    <m/>
  </r>
  <r>
    <x v="1"/>
    <x v="4"/>
    <x v="4"/>
    <n v="12"/>
    <x v="3"/>
    <n v="2"/>
    <n v="4"/>
    <x v="60"/>
    <n v="14"/>
    <m/>
  </r>
  <r>
    <x v="1"/>
    <x v="4"/>
    <x v="4"/>
    <n v="12"/>
    <x v="3"/>
    <n v="2"/>
    <n v="5"/>
    <x v="60"/>
    <n v="12"/>
    <m/>
  </r>
  <r>
    <x v="1"/>
    <x v="4"/>
    <x v="4"/>
    <n v="12"/>
    <x v="3"/>
    <n v="2"/>
    <n v="6"/>
    <x v="60"/>
    <n v="14"/>
    <m/>
  </r>
  <r>
    <x v="1"/>
    <x v="4"/>
    <x v="4"/>
    <n v="12"/>
    <x v="3"/>
    <n v="2"/>
    <n v="7"/>
    <x v="60"/>
    <n v="14"/>
    <m/>
  </r>
  <r>
    <x v="1"/>
    <x v="4"/>
    <x v="4"/>
    <n v="12"/>
    <x v="3"/>
    <n v="2"/>
    <n v="8"/>
    <x v="60"/>
    <n v="14"/>
    <m/>
  </r>
  <r>
    <x v="1"/>
    <x v="4"/>
    <x v="4"/>
    <n v="12"/>
    <x v="3"/>
    <n v="2"/>
    <n v="9"/>
    <x v="60"/>
    <n v="14"/>
    <m/>
  </r>
  <r>
    <x v="1"/>
    <x v="4"/>
    <x v="4"/>
    <n v="12"/>
    <x v="3"/>
    <n v="2"/>
    <n v="10"/>
    <x v="60"/>
    <n v="14"/>
    <m/>
  </r>
  <r>
    <x v="1"/>
    <x v="3"/>
    <x v="4"/>
    <n v="13"/>
    <x v="3"/>
    <n v="3"/>
    <n v="1"/>
    <x v="60"/>
    <n v="13"/>
    <m/>
  </r>
  <r>
    <x v="1"/>
    <x v="3"/>
    <x v="4"/>
    <n v="13"/>
    <x v="3"/>
    <n v="3"/>
    <n v="2"/>
    <x v="60"/>
    <n v="14"/>
    <m/>
  </r>
  <r>
    <x v="1"/>
    <x v="3"/>
    <x v="4"/>
    <n v="13"/>
    <x v="3"/>
    <n v="3"/>
    <n v="3"/>
    <x v="60"/>
    <n v="12"/>
    <m/>
  </r>
  <r>
    <x v="1"/>
    <x v="3"/>
    <x v="4"/>
    <n v="13"/>
    <x v="3"/>
    <n v="3"/>
    <n v="4"/>
    <x v="60"/>
    <n v="12"/>
    <m/>
  </r>
  <r>
    <x v="1"/>
    <x v="3"/>
    <x v="4"/>
    <n v="13"/>
    <x v="3"/>
    <n v="3"/>
    <n v="5"/>
    <x v="60"/>
    <n v="12"/>
    <m/>
  </r>
  <r>
    <x v="1"/>
    <x v="3"/>
    <x v="4"/>
    <n v="13"/>
    <x v="3"/>
    <n v="3"/>
    <n v="6"/>
    <x v="60"/>
    <n v="14"/>
    <m/>
  </r>
  <r>
    <x v="1"/>
    <x v="3"/>
    <x v="4"/>
    <n v="13"/>
    <x v="3"/>
    <n v="3"/>
    <n v="7"/>
    <x v="60"/>
    <n v="12"/>
    <m/>
  </r>
  <r>
    <x v="1"/>
    <x v="3"/>
    <x v="4"/>
    <n v="13"/>
    <x v="3"/>
    <n v="3"/>
    <n v="8"/>
    <x v="60"/>
    <n v="13"/>
    <m/>
  </r>
  <r>
    <x v="1"/>
    <x v="3"/>
    <x v="4"/>
    <n v="13"/>
    <x v="3"/>
    <n v="3"/>
    <n v="9"/>
    <x v="60"/>
    <n v="12"/>
    <m/>
  </r>
  <r>
    <x v="1"/>
    <x v="3"/>
    <x v="4"/>
    <n v="13"/>
    <x v="3"/>
    <n v="3"/>
    <n v="10"/>
    <x v="60"/>
    <n v="14"/>
    <m/>
  </r>
  <r>
    <x v="1"/>
    <x v="0"/>
    <x v="4"/>
    <n v="14"/>
    <x v="3"/>
    <n v="3"/>
    <n v="1"/>
    <x v="60"/>
    <n v="13"/>
    <m/>
  </r>
  <r>
    <x v="1"/>
    <x v="0"/>
    <x v="4"/>
    <n v="14"/>
    <x v="3"/>
    <n v="3"/>
    <n v="2"/>
    <x v="60"/>
    <n v="14"/>
    <m/>
  </r>
  <r>
    <x v="1"/>
    <x v="0"/>
    <x v="4"/>
    <n v="14"/>
    <x v="3"/>
    <n v="3"/>
    <n v="3"/>
    <x v="60"/>
    <n v="14"/>
    <m/>
  </r>
  <r>
    <x v="1"/>
    <x v="0"/>
    <x v="4"/>
    <n v="14"/>
    <x v="3"/>
    <n v="3"/>
    <n v="4"/>
    <x v="60"/>
    <n v="13"/>
    <m/>
  </r>
  <r>
    <x v="1"/>
    <x v="0"/>
    <x v="4"/>
    <n v="14"/>
    <x v="3"/>
    <n v="3"/>
    <n v="5"/>
    <x v="60"/>
    <n v="14"/>
    <m/>
  </r>
  <r>
    <x v="1"/>
    <x v="0"/>
    <x v="4"/>
    <n v="14"/>
    <x v="3"/>
    <n v="3"/>
    <n v="6"/>
    <x v="60"/>
    <n v="13"/>
    <m/>
  </r>
  <r>
    <x v="1"/>
    <x v="0"/>
    <x v="4"/>
    <n v="14"/>
    <x v="3"/>
    <n v="3"/>
    <n v="7"/>
    <x v="60"/>
    <n v="13"/>
    <m/>
  </r>
  <r>
    <x v="1"/>
    <x v="0"/>
    <x v="4"/>
    <n v="14"/>
    <x v="3"/>
    <n v="3"/>
    <n v="8"/>
    <x v="60"/>
    <n v="14"/>
    <m/>
  </r>
  <r>
    <x v="1"/>
    <x v="0"/>
    <x v="4"/>
    <n v="14"/>
    <x v="3"/>
    <n v="3"/>
    <n v="9"/>
    <x v="60"/>
    <n v="13"/>
    <m/>
  </r>
  <r>
    <x v="1"/>
    <x v="0"/>
    <x v="4"/>
    <n v="14"/>
    <x v="3"/>
    <n v="3"/>
    <n v="10"/>
    <x v="60"/>
    <n v="12"/>
    <m/>
  </r>
  <r>
    <x v="1"/>
    <x v="1"/>
    <x v="4"/>
    <n v="15"/>
    <x v="3"/>
    <n v="3"/>
    <n v="1"/>
    <x v="60"/>
    <n v="13"/>
    <m/>
  </r>
  <r>
    <x v="1"/>
    <x v="1"/>
    <x v="4"/>
    <n v="15"/>
    <x v="3"/>
    <n v="3"/>
    <n v="2"/>
    <x v="60"/>
    <n v="14"/>
    <m/>
  </r>
  <r>
    <x v="1"/>
    <x v="1"/>
    <x v="4"/>
    <n v="15"/>
    <x v="3"/>
    <n v="3"/>
    <n v="3"/>
    <x v="60"/>
    <n v="14"/>
    <m/>
  </r>
  <r>
    <x v="1"/>
    <x v="1"/>
    <x v="4"/>
    <n v="15"/>
    <x v="3"/>
    <n v="3"/>
    <n v="4"/>
    <x v="60"/>
    <n v="13"/>
    <m/>
  </r>
  <r>
    <x v="1"/>
    <x v="1"/>
    <x v="4"/>
    <n v="15"/>
    <x v="3"/>
    <n v="3"/>
    <n v="5"/>
    <x v="60"/>
    <n v="13"/>
    <m/>
  </r>
  <r>
    <x v="1"/>
    <x v="1"/>
    <x v="4"/>
    <n v="15"/>
    <x v="3"/>
    <n v="3"/>
    <n v="6"/>
    <x v="60"/>
    <n v="14"/>
    <m/>
  </r>
  <r>
    <x v="1"/>
    <x v="1"/>
    <x v="4"/>
    <n v="15"/>
    <x v="3"/>
    <n v="3"/>
    <n v="7"/>
    <x v="60"/>
    <n v="13"/>
    <m/>
  </r>
  <r>
    <x v="1"/>
    <x v="1"/>
    <x v="4"/>
    <n v="15"/>
    <x v="3"/>
    <n v="3"/>
    <n v="8"/>
    <x v="60"/>
    <n v="14"/>
    <m/>
  </r>
  <r>
    <x v="1"/>
    <x v="1"/>
    <x v="4"/>
    <n v="15"/>
    <x v="3"/>
    <n v="3"/>
    <n v="9"/>
    <x v="60"/>
    <n v="14"/>
    <m/>
  </r>
  <r>
    <x v="1"/>
    <x v="1"/>
    <x v="4"/>
    <n v="15"/>
    <x v="3"/>
    <n v="3"/>
    <n v="10"/>
    <x v="60"/>
    <n v="13"/>
    <m/>
  </r>
  <r>
    <x v="1"/>
    <x v="5"/>
    <x v="4"/>
    <n v="16"/>
    <x v="3"/>
    <n v="3"/>
    <n v="1"/>
    <x v="60"/>
    <n v="14"/>
    <m/>
  </r>
  <r>
    <x v="1"/>
    <x v="5"/>
    <x v="4"/>
    <n v="16"/>
    <x v="3"/>
    <n v="3"/>
    <n v="2"/>
    <x v="60"/>
    <n v="14"/>
    <m/>
  </r>
  <r>
    <x v="1"/>
    <x v="5"/>
    <x v="4"/>
    <n v="16"/>
    <x v="3"/>
    <n v="3"/>
    <n v="3"/>
    <x v="60"/>
    <n v="13"/>
    <m/>
  </r>
  <r>
    <x v="1"/>
    <x v="5"/>
    <x v="4"/>
    <n v="16"/>
    <x v="3"/>
    <n v="3"/>
    <n v="4"/>
    <x v="60"/>
    <n v="13"/>
    <m/>
  </r>
  <r>
    <x v="1"/>
    <x v="5"/>
    <x v="4"/>
    <n v="16"/>
    <x v="3"/>
    <n v="3"/>
    <n v="5"/>
    <x v="60"/>
    <n v="13"/>
    <m/>
  </r>
  <r>
    <x v="1"/>
    <x v="5"/>
    <x v="4"/>
    <n v="16"/>
    <x v="3"/>
    <n v="3"/>
    <n v="6"/>
    <x v="60"/>
    <n v="14"/>
    <m/>
  </r>
  <r>
    <x v="1"/>
    <x v="5"/>
    <x v="4"/>
    <n v="16"/>
    <x v="3"/>
    <n v="3"/>
    <n v="7"/>
    <x v="60"/>
    <m/>
    <m/>
  </r>
  <r>
    <x v="1"/>
    <x v="5"/>
    <x v="4"/>
    <n v="16"/>
    <x v="3"/>
    <n v="3"/>
    <n v="8"/>
    <x v="60"/>
    <n v="13"/>
    <m/>
  </r>
  <r>
    <x v="1"/>
    <x v="5"/>
    <x v="4"/>
    <n v="16"/>
    <x v="3"/>
    <n v="3"/>
    <n v="9"/>
    <x v="60"/>
    <m/>
    <m/>
  </r>
  <r>
    <x v="1"/>
    <x v="5"/>
    <x v="4"/>
    <n v="16"/>
    <x v="3"/>
    <n v="3"/>
    <n v="10"/>
    <x v="60"/>
    <n v="13"/>
    <m/>
  </r>
  <r>
    <x v="1"/>
    <x v="2"/>
    <x v="4"/>
    <n v="17"/>
    <x v="3"/>
    <n v="3"/>
    <n v="1"/>
    <x v="60"/>
    <m/>
    <m/>
  </r>
  <r>
    <x v="1"/>
    <x v="2"/>
    <x v="4"/>
    <n v="17"/>
    <x v="3"/>
    <n v="3"/>
    <n v="2"/>
    <x v="60"/>
    <n v="14"/>
    <m/>
  </r>
  <r>
    <x v="1"/>
    <x v="2"/>
    <x v="4"/>
    <n v="17"/>
    <x v="3"/>
    <n v="3"/>
    <n v="3"/>
    <x v="60"/>
    <n v="12"/>
    <m/>
  </r>
  <r>
    <x v="1"/>
    <x v="2"/>
    <x v="4"/>
    <n v="17"/>
    <x v="3"/>
    <n v="3"/>
    <n v="4"/>
    <x v="60"/>
    <n v="11"/>
    <m/>
  </r>
  <r>
    <x v="1"/>
    <x v="2"/>
    <x v="4"/>
    <n v="17"/>
    <x v="3"/>
    <n v="3"/>
    <n v="5"/>
    <x v="60"/>
    <n v="14"/>
    <m/>
  </r>
  <r>
    <x v="1"/>
    <x v="2"/>
    <x v="4"/>
    <n v="17"/>
    <x v="3"/>
    <n v="3"/>
    <n v="6"/>
    <x v="60"/>
    <n v="13"/>
    <m/>
  </r>
  <r>
    <x v="1"/>
    <x v="2"/>
    <x v="4"/>
    <n v="17"/>
    <x v="3"/>
    <n v="3"/>
    <n v="7"/>
    <x v="60"/>
    <n v="11"/>
    <m/>
  </r>
  <r>
    <x v="1"/>
    <x v="2"/>
    <x v="4"/>
    <n v="17"/>
    <x v="3"/>
    <n v="3"/>
    <n v="8"/>
    <x v="60"/>
    <n v="13"/>
    <m/>
  </r>
  <r>
    <x v="1"/>
    <x v="2"/>
    <x v="4"/>
    <n v="17"/>
    <x v="3"/>
    <n v="3"/>
    <n v="9"/>
    <x v="60"/>
    <n v="13"/>
    <m/>
  </r>
  <r>
    <x v="1"/>
    <x v="2"/>
    <x v="4"/>
    <n v="17"/>
    <x v="3"/>
    <n v="3"/>
    <n v="10"/>
    <x v="60"/>
    <n v="10"/>
    <m/>
  </r>
  <r>
    <x v="1"/>
    <x v="4"/>
    <x v="4"/>
    <n v="18"/>
    <x v="3"/>
    <n v="3"/>
    <n v="1"/>
    <x v="60"/>
    <n v="13"/>
    <m/>
  </r>
  <r>
    <x v="1"/>
    <x v="4"/>
    <x v="4"/>
    <n v="18"/>
    <x v="3"/>
    <n v="3"/>
    <n v="2"/>
    <x v="60"/>
    <n v="14"/>
    <m/>
  </r>
  <r>
    <x v="1"/>
    <x v="4"/>
    <x v="4"/>
    <n v="18"/>
    <x v="3"/>
    <n v="3"/>
    <n v="3"/>
    <x v="60"/>
    <n v="13"/>
    <m/>
  </r>
  <r>
    <x v="1"/>
    <x v="4"/>
    <x v="4"/>
    <n v="18"/>
    <x v="3"/>
    <n v="3"/>
    <n v="4"/>
    <x v="60"/>
    <n v="13"/>
    <m/>
  </r>
  <r>
    <x v="1"/>
    <x v="4"/>
    <x v="4"/>
    <n v="18"/>
    <x v="3"/>
    <n v="3"/>
    <n v="5"/>
    <x v="60"/>
    <n v="14"/>
    <m/>
  </r>
  <r>
    <x v="1"/>
    <x v="4"/>
    <x v="4"/>
    <n v="18"/>
    <x v="3"/>
    <n v="3"/>
    <n v="6"/>
    <x v="60"/>
    <n v="14"/>
    <m/>
  </r>
  <r>
    <x v="1"/>
    <x v="4"/>
    <x v="4"/>
    <n v="18"/>
    <x v="3"/>
    <n v="3"/>
    <n v="7"/>
    <x v="60"/>
    <n v="14"/>
    <m/>
  </r>
  <r>
    <x v="1"/>
    <x v="4"/>
    <x v="4"/>
    <n v="18"/>
    <x v="3"/>
    <n v="3"/>
    <n v="8"/>
    <x v="60"/>
    <n v="13"/>
    <m/>
  </r>
  <r>
    <x v="1"/>
    <x v="4"/>
    <x v="4"/>
    <n v="18"/>
    <x v="3"/>
    <n v="3"/>
    <n v="9"/>
    <x v="60"/>
    <n v="13"/>
    <m/>
  </r>
  <r>
    <x v="1"/>
    <x v="4"/>
    <x v="4"/>
    <n v="18"/>
    <x v="3"/>
    <n v="3"/>
    <n v="10"/>
    <x v="60"/>
    <n v="13"/>
    <m/>
  </r>
  <r>
    <x v="1"/>
    <x v="1"/>
    <x v="4"/>
    <n v="1"/>
    <x v="3"/>
    <n v="1"/>
    <n v="1"/>
    <x v="61"/>
    <n v="17"/>
    <n v="1"/>
  </r>
  <r>
    <x v="1"/>
    <x v="1"/>
    <x v="4"/>
    <n v="1"/>
    <x v="3"/>
    <n v="1"/>
    <n v="2"/>
    <x v="61"/>
    <n v="16"/>
    <n v="1"/>
  </r>
  <r>
    <x v="1"/>
    <x v="1"/>
    <x v="4"/>
    <n v="1"/>
    <x v="3"/>
    <n v="1"/>
    <n v="3"/>
    <x v="61"/>
    <n v="16"/>
    <n v="1"/>
  </r>
  <r>
    <x v="1"/>
    <x v="1"/>
    <x v="4"/>
    <n v="1"/>
    <x v="3"/>
    <n v="1"/>
    <n v="4"/>
    <x v="61"/>
    <n v="16"/>
    <n v="0"/>
  </r>
  <r>
    <x v="1"/>
    <x v="1"/>
    <x v="4"/>
    <n v="1"/>
    <x v="3"/>
    <n v="1"/>
    <n v="5"/>
    <x v="61"/>
    <n v="17"/>
    <n v="0"/>
  </r>
  <r>
    <x v="1"/>
    <x v="1"/>
    <x v="4"/>
    <n v="1"/>
    <x v="3"/>
    <n v="1"/>
    <n v="6"/>
    <x v="61"/>
    <n v="17"/>
    <n v="2"/>
  </r>
  <r>
    <x v="1"/>
    <x v="1"/>
    <x v="4"/>
    <n v="1"/>
    <x v="3"/>
    <n v="1"/>
    <n v="7"/>
    <x v="61"/>
    <n v="16"/>
    <n v="1"/>
  </r>
  <r>
    <x v="1"/>
    <x v="1"/>
    <x v="4"/>
    <n v="1"/>
    <x v="3"/>
    <n v="1"/>
    <n v="8"/>
    <x v="61"/>
    <n v="17"/>
    <n v="1"/>
  </r>
  <r>
    <x v="1"/>
    <x v="1"/>
    <x v="4"/>
    <n v="1"/>
    <x v="3"/>
    <n v="1"/>
    <n v="9"/>
    <x v="61"/>
    <n v="17"/>
    <n v="1"/>
  </r>
  <r>
    <x v="1"/>
    <x v="1"/>
    <x v="4"/>
    <n v="1"/>
    <x v="3"/>
    <n v="1"/>
    <n v="10"/>
    <x v="61"/>
    <n v="17"/>
    <n v="1"/>
  </r>
  <r>
    <x v="1"/>
    <x v="2"/>
    <x v="4"/>
    <n v="2"/>
    <x v="3"/>
    <n v="1"/>
    <n v="1"/>
    <x v="61"/>
    <n v="17"/>
    <n v="2"/>
  </r>
  <r>
    <x v="1"/>
    <x v="2"/>
    <x v="4"/>
    <n v="2"/>
    <x v="3"/>
    <n v="1"/>
    <n v="2"/>
    <x v="61"/>
    <n v="15"/>
    <n v="2"/>
  </r>
  <r>
    <x v="1"/>
    <x v="2"/>
    <x v="4"/>
    <n v="2"/>
    <x v="3"/>
    <n v="1"/>
    <n v="3"/>
    <x v="61"/>
    <n v="16"/>
    <n v="0"/>
  </r>
  <r>
    <x v="1"/>
    <x v="2"/>
    <x v="4"/>
    <n v="2"/>
    <x v="3"/>
    <n v="1"/>
    <n v="4"/>
    <x v="61"/>
    <n v="15"/>
    <n v="0"/>
  </r>
  <r>
    <x v="1"/>
    <x v="2"/>
    <x v="4"/>
    <n v="2"/>
    <x v="3"/>
    <n v="1"/>
    <n v="5"/>
    <x v="61"/>
    <n v="14"/>
    <n v="1"/>
  </r>
  <r>
    <x v="1"/>
    <x v="2"/>
    <x v="4"/>
    <n v="2"/>
    <x v="3"/>
    <n v="1"/>
    <n v="6"/>
    <x v="61"/>
    <n v="16"/>
    <n v="2"/>
  </r>
  <r>
    <x v="1"/>
    <x v="2"/>
    <x v="4"/>
    <n v="2"/>
    <x v="3"/>
    <n v="1"/>
    <n v="7"/>
    <x v="61"/>
    <n v="14"/>
    <n v="1"/>
  </r>
  <r>
    <x v="1"/>
    <x v="2"/>
    <x v="4"/>
    <n v="2"/>
    <x v="3"/>
    <n v="1"/>
    <n v="8"/>
    <x v="61"/>
    <n v="16"/>
    <n v="1"/>
  </r>
  <r>
    <x v="1"/>
    <x v="2"/>
    <x v="4"/>
    <n v="2"/>
    <x v="3"/>
    <n v="1"/>
    <n v="9"/>
    <x v="61"/>
    <n v="15"/>
    <n v="1"/>
  </r>
  <r>
    <x v="1"/>
    <x v="2"/>
    <x v="4"/>
    <n v="2"/>
    <x v="3"/>
    <n v="1"/>
    <n v="10"/>
    <x v="61"/>
    <n v="15"/>
    <n v="0"/>
  </r>
  <r>
    <x v="1"/>
    <x v="3"/>
    <x v="4"/>
    <n v="3"/>
    <x v="3"/>
    <n v="1"/>
    <n v="1"/>
    <x v="61"/>
    <n v="15"/>
    <n v="1"/>
  </r>
  <r>
    <x v="1"/>
    <x v="3"/>
    <x v="4"/>
    <n v="3"/>
    <x v="3"/>
    <n v="1"/>
    <n v="2"/>
    <x v="61"/>
    <n v="16"/>
    <n v="1"/>
  </r>
  <r>
    <x v="1"/>
    <x v="3"/>
    <x v="4"/>
    <n v="3"/>
    <x v="3"/>
    <n v="1"/>
    <n v="3"/>
    <x v="61"/>
    <n v="14"/>
    <n v="2"/>
  </r>
  <r>
    <x v="1"/>
    <x v="3"/>
    <x v="4"/>
    <n v="3"/>
    <x v="3"/>
    <n v="1"/>
    <n v="4"/>
    <x v="61"/>
    <n v="16"/>
    <n v="1"/>
  </r>
  <r>
    <x v="1"/>
    <x v="3"/>
    <x v="4"/>
    <n v="3"/>
    <x v="3"/>
    <n v="1"/>
    <n v="5"/>
    <x v="61"/>
    <n v="17"/>
    <n v="1"/>
  </r>
  <r>
    <x v="1"/>
    <x v="3"/>
    <x v="4"/>
    <n v="3"/>
    <x v="3"/>
    <n v="1"/>
    <n v="6"/>
    <x v="61"/>
    <n v="16"/>
    <n v="1"/>
  </r>
  <r>
    <x v="1"/>
    <x v="3"/>
    <x v="4"/>
    <n v="3"/>
    <x v="3"/>
    <n v="1"/>
    <n v="7"/>
    <x v="61"/>
    <n v="15"/>
    <n v="0"/>
  </r>
  <r>
    <x v="1"/>
    <x v="3"/>
    <x v="4"/>
    <n v="3"/>
    <x v="3"/>
    <n v="1"/>
    <n v="8"/>
    <x v="61"/>
    <n v="16"/>
    <n v="0"/>
  </r>
  <r>
    <x v="1"/>
    <x v="3"/>
    <x v="4"/>
    <n v="3"/>
    <x v="3"/>
    <n v="1"/>
    <n v="9"/>
    <x v="61"/>
    <n v="15"/>
    <n v="1"/>
  </r>
  <r>
    <x v="1"/>
    <x v="3"/>
    <x v="4"/>
    <n v="3"/>
    <x v="3"/>
    <n v="1"/>
    <n v="10"/>
    <x v="61"/>
    <n v="17"/>
    <n v="1"/>
  </r>
  <r>
    <x v="1"/>
    <x v="4"/>
    <x v="4"/>
    <n v="4"/>
    <x v="3"/>
    <n v="1"/>
    <n v="1"/>
    <x v="61"/>
    <n v="16"/>
    <n v="2"/>
  </r>
  <r>
    <x v="1"/>
    <x v="4"/>
    <x v="4"/>
    <n v="4"/>
    <x v="3"/>
    <n v="1"/>
    <n v="2"/>
    <x v="61"/>
    <n v="16"/>
    <n v="2"/>
  </r>
  <r>
    <x v="1"/>
    <x v="4"/>
    <x v="4"/>
    <n v="4"/>
    <x v="3"/>
    <n v="1"/>
    <n v="3"/>
    <x v="61"/>
    <n v="15"/>
    <n v="3"/>
  </r>
  <r>
    <x v="1"/>
    <x v="4"/>
    <x v="4"/>
    <n v="4"/>
    <x v="3"/>
    <n v="1"/>
    <n v="4"/>
    <x v="61"/>
    <n v="15"/>
    <n v="1"/>
  </r>
  <r>
    <x v="1"/>
    <x v="4"/>
    <x v="4"/>
    <n v="4"/>
    <x v="3"/>
    <n v="1"/>
    <n v="5"/>
    <x v="61"/>
    <n v="17"/>
    <n v="0"/>
  </r>
  <r>
    <x v="1"/>
    <x v="4"/>
    <x v="4"/>
    <n v="4"/>
    <x v="3"/>
    <n v="1"/>
    <n v="6"/>
    <x v="61"/>
    <n v="16"/>
    <n v="3"/>
  </r>
  <r>
    <x v="1"/>
    <x v="4"/>
    <x v="4"/>
    <n v="4"/>
    <x v="3"/>
    <n v="1"/>
    <n v="7"/>
    <x v="61"/>
    <n v="15"/>
    <n v="0"/>
  </r>
  <r>
    <x v="1"/>
    <x v="4"/>
    <x v="4"/>
    <n v="4"/>
    <x v="3"/>
    <n v="1"/>
    <n v="8"/>
    <x v="61"/>
    <n v="16"/>
    <n v="2"/>
  </r>
  <r>
    <x v="1"/>
    <x v="4"/>
    <x v="4"/>
    <n v="4"/>
    <x v="3"/>
    <n v="1"/>
    <n v="9"/>
    <x v="61"/>
    <n v="16"/>
    <n v="0"/>
  </r>
  <r>
    <x v="1"/>
    <x v="4"/>
    <x v="4"/>
    <n v="4"/>
    <x v="3"/>
    <n v="1"/>
    <n v="10"/>
    <x v="61"/>
    <n v="15"/>
    <n v="1"/>
  </r>
  <r>
    <x v="1"/>
    <x v="0"/>
    <x v="4"/>
    <n v="5"/>
    <x v="3"/>
    <n v="1"/>
    <n v="1"/>
    <x v="61"/>
    <n v="15"/>
    <n v="1"/>
  </r>
  <r>
    <x v="1"/>
    <x v="0"/>
    <x v="4"/>
    <n v="5"/>
    <x v="3"/>
    <n v="1"/>
    <n v="2"/>
    <x v="61"/>
    <n v="16"/>
    <n v="1"/>
  </r>
  <r>
    <x v="1"/>
    <x v="0"/>
    <x v="4"/>
    <n v="5"/>
    <x v="3"/>
    <n v="1"/>
    <n v="3"/>
    <x v="61"/>
    <n v="16"/>
    <n v="0"/>
  </r>
  <r>
    <x v="1"/>
    <x v="0"/>
    <x v="4"/>
    <n v="5"/>
    <x v="3"/>
    <n v="1"/>
    <n v="4"/>
    <x v="61"/>
    <n v="16"/>
    <n v="1"/>
  </r>
  <r>
    <x v="1"/>
    <x v="0"/>
    <x v="4"/>
    <n v="5"/>
    <x v="3"/>
    <n v="1"/>
    <n v="5"/>
    <x v="61"/>
    <n v="16"/>
    <n v="0"/>
  </r>
  <r>
    <x v="1"/>
    <x v="0"/>
    <x v="4"/>
    <n v="5"/>
    <x v="3"/>
    <n v="1"/>
    <n v="6"/>
    <x v="61"/>
    <n v="14"/>
    <n v="2"/>
  </r>
  <r>
    <x v="1"/>
    <x v="0"/>
    <x v="4"/>
    <n v="5"/>
    <x v="3"/>
    <n v="1"/>
    <n v="7"/>
    <x v="61"/>
    <n v="16"/>
    <n v="0"/>
  </r>
  <r>
    <x v="1"/>
    <x v="0"/>
    <x v="4"/>
    <n v="5"/>
    <x v="3"/>
    <n v="1"/>
    <n v="8"/>
    <x v="61"/>
    <n v="15"/>
    <n v="1"/>
  </r>
  <r>
    <x v="1"/>
    <x v="0"/>
    <x v="4"/>
    <n v="5"/>
    <x v="3"/>
    <n v="1"/>
    <n v="9"/>
    <x v="61"/>
    <n v="15"/>
    <n v="1"/>
  </r>
  <r>
    <x v="1"/>
    <x v="0"/>
    <x v="4"/>
    <n v="5"/>
    <x v="3"/>
    <n v="1"/>
    <n v="10"/>
    <x v="61"/>
    <n v="16"/>
    <n v="0"/>
  </r>
  <r>
    <x v="1"/>
    <x v="5"/>
    <x v="4"/>
    <n v="6"/>
    <x v="3"/>
    <n v="1"/>
    <n v="1"/>
    <x v="61"/>
    <n v="15"/>
    <n v="1"/>
  </r>
  <r>
    <x v="1"/>
    <x v="5"/>
    <x v="4"/>
    <n v="6"/>
    <x v="3"/>
    <n v="1"/>
    <n v="2"/>
    <x v="61"/>
    <n v="16"/>
    <n v="4"/>
  </r>
  <r>
    <x v="1"/>
    <x v="5"/>
    <x v="4"/>
    <n v="6"/>
    <x v="3"/>
    <n v="1"/>
    <n v="3"/>
    <x v="61"/>
    <n v="16"/>
    <n v="1"/>
  </r>
  <r>
    <x v="1"/>
    <x v="5"/>
    <x v="4"/>
    <n v="6"/>
    <x v="3"/>
    <n v="1"/>
    <n v="4"/>
    <x v="61"/>
    <n v="15"/>
    <n v="0"/>
  </r>
  <r>
    <x v="1"/>
    <x v="5"/>
    <x v="4"/>
    <n v="6"/>
    <x v="3"/>
    <n v="1"/>
    <n v="5"/>
    <x v="61"/>
    <n v="14"/>
    <n v="0"/>
  </r>
  <r>
    <x v="1"/>
    <x v="5"/>
    <x v="4"/>
    <n v="6"/>
    <x v="3"/>
    <n v="1"/>
    <n v="6"/>
    <x v="61"/>
    <n v="15"/>
    <n v="1"/>
  </r>
  <r>
    <x v="1"/>
    <x v="5"/>
    <x v="4"/>
    <n v="6"/>
    <x v="3"/>
    <n v="1"/>
    <n v="7"/>
    <x v="61"/>
    <n v="15"/>
    <n v="1"/>
  </r>
  <r>
    <x v="1"/>
    <x v="5"/>
    <x v="4"/>
    <n v="6"/>
    <x v="3"/>
    <n v="1"/>
    <n v="8"/>
    <x v="61"/>
    <n v="16"/>
    <n v="1"/>
  </r>
  <r>
    <x v="1"/>
    <x v="5"/>
    <x v="4"/>
    <n v="6"/>
    <x v="3"/>
    <n v="1"/>
    <n v="9"/>
    <x v="61"/>
    <n v="14"/>
    <n v="1"/>
  </r>
  <r>
    <x v="1"/>
    <x v="5"/>
    <x v="4"/>
    <n v="6"/>
    <x v="3"/>
    <n v="1"/>
    <n v="10"/>
    <x v="61"/>
    <n v="16"/>
    <n v="1"/>
  </r>
  <r>
    <x v="1"/>
    <x v="3"/>
    <x v="4"/>
    <n v="7"/>
    <x v="3"/>
    <n v="2"/>
    <n v="1"/>
    <x v="61"/>
    <n v="17"/>
    <n v="1"/>
  </r>
  <r>
    <x v="1"/>
    <x v="3"/>
    <x v="4"/>
    <n v="7"/>
    <x v="3"/>
    <n v="2"/>
    <n v="2"/>
    <x v="61"/>
    <n v="13"/>
    <n v="1"/>
  </r>
  <r>
    <x v="1"/>
    <x v="3"/>
    <x v="4"/>
    <n v="7"/>
    <x v="3"/>
    <n v="2"/>
    <n v="3"/>
    <x v="61"/>
    <n v="14"/>
    <n v="0"/>
  </r>
  <r>
    <x v="1"/>
    <x v="3"/>
    <x v="4"/>
    <n v="7"/>
    <x v="3"/>
    <n v="2"/>
    <n v="4"/>
    <x v="61"/>
    <n v="15"/>
    <n v="2"/>
  </r>
  <r>
    <x v="1"/>
    <x v="3"/>
    <x v="4"/>
    <n v="7"/>
    <x v="3"/>
    <n v="2"/>
    <n v="5"/>
    <x v="61"/>
    <n v="14"/>
    <n v="0"/>
  </r>
  <r>
    <x v="1"/>
    <x v="3"/>
    <x v="4"/>
    <n v="7"/>
    <x v="3"/>
    <n v="2"/>
    <n v="6"/>
    <x v="61"/>
    <n v="15"/>
    <n v="1"/>
  </r>
  <r>
    <x v="1"/>
    <x v="3"/>
    <x v="4"/>
    <n v="7"/>
    <x v="3"/>
    <n v="2"/>
    <n v="7"/>
    <x v="61"/>
    <n v="16"/>
    <n v="3"/>
  </r>
  <r>
    <x v="1"/>
    <x v="3"/>
    <x v="4"/>
    <n v="7"/>
    <x v="3"/>
    <n v="2"/>
    <n v="8"/>
    <x v="61"/>
    <n v="16"/>
    <n v="2"/>
  </r>
  <r>
    <x v="1"/>
    <x v="3"/>
    <x v="4"/>
    <n v="7"/>
    <x v="3"/>
    <n v="2"/>
    <n v="9"/>
    <x v="61"/>
    <m/>
    <m/>
  </r>
  <r>
    <x v="1"/>
    <x v="3"/>
    <x v="4"/>
    <n v="7"/>
    <x v="3"/>
    <n v="2"/>
    <n v="10"/>
    <x v="61"/>
    <n v="14"/>
    <n v="2"/>
  </r>
  <r>
    <x v="1"/>
    <x v="1"/>
    <x v="4"/>
    <n v="8"/>
    <x v="3"/>
    <n v="2"/>
    <n v="1"/>
    <x v="61"/>
    <n v="15"/>
    <n v="1"/>
  </r>
  <r>
    <x v="1"/>
    <x v="1"/>
    <x v="4"/>
    <n v="8"/>
    <x v="3"/>
    <n v="2"/>
    <n v="2"/>
    <x v="61"/>
    <n v="16"/>
    <n v="2"/>
  </r>
  <r>
    <x v="1"/>
    <x v="1"/>
    <x v="4"/>
    <n v="8"/>
    <x v="3"/>
    <n v="2"/>
    <n v="3"/>
    <x v="61"/>
    <n v="15"/>
    <n v="0"/>
  </r>
  <r>
    <x v="1"/>
    <x v="1"/>
    <x v="4"/>
    <n v="8"/>
    <x v="3"/>
    <n v="2"/>
    <n v="4"/>
    <x v="61"/>
    <n v="15"/>
    <n v="0"/>
  </r>
  <r>
    <x v="1"/>
    <x v="1"/>
    <x v="4"/>
    <n v="8"/>
    <x v="3"/>
    <n v="2"/>
    <n v="5"/>
    <x v="61"/>
    <n v="15"/>
    <n v="0"/>
  </r>
  <r>
    <x v="1"/>
    <x v="1"/>
    <x v="4"/>
    <n v="8"/>
    <x v="3"/>
    <n v="2"/>
    <n v="6"/>
    <x v="61"/>
    <n v="15"/>
    <n v="0"/>
  </r>
  <r>
    <x v="1"/>
    <x v="1"/>
    <x v="4"/>
    <n v="8"/>
    <x v="3"/>
    <n v="2"/>
    <n v="7"/>
    <x v="61"/>
    <n v="16"/>
    <n v="0"/>
  </r>
  <r>
    <x v="1"/>
    <x v="1"/>
    <x v="4"/>
    <n v="8"/>
    <x v="3"/>
    <n v="2"/>
    <n v="8"/>
    <x v="61"/>
    <n v="17"/>
    <n v="0"/>
  </r>
  <r>
    <x v="1"/>
    <x v="1"/>
    <x v="4"/>
    <n v="8"/>
    <x v="3"/>
    <n v="2"/>
    <n v="9"/>
    <x v="61"/>
    <n v="17"/>
    <n v="2"/>
  </r>
  <r>
    <x v="1"/>
    <x v="1"/>
    <x v="4"/>
    <n v="8"/>
    <x v="3"/>
    <n v="2"/>
    <n v="10"/>
    <x v="61"/>
    <n v="16"/>
    <n v="2"/>
  </r>
  <r>
    <x v="1"/>
    <x v="0"/>
    <x v="4"/>
    <n v="9"/>
    <x v="3"/>
    <n v="2"/>
    <n v="1"/>
    <x v="61"/>
    <n v="14"/>
    <n v="0"/>
  </r>
  <r>
    <x v="1"/>
    <x v="0"/>
    <x v="4"/>
    <n v="9"/>
    <x v="3"/>
    <n v="2"/>
    <n v="2"/>
    <x v="61"/>
    <n v="15"/>
    <n v="1"/>
  </r>
  <r>
    <x v="1"/>
    <x v="0"/>
    <x v="4"/>
    <n v="9"/>
    <x v="3"/>
    <n v="2"/>
    <n v="3"/>
    <x v="61"/>
    <n v="15"/>
    <n v="0"/>
  </r>
  <r>
    <x v="1"/>
    <x v="0"/>
    <x v="4"/>
    <n v="9"/>
    <x v="3"/>
    <n v="2"/>
    <n v="4"/>
    <x v="61"/>
    <n v="16"/>
    <n v="0"/>
  </r>
  <r>
    <x v="1"/>
    <x v="0"/>
    <x v="4"/>
    <n v="9"/>
    <x v="3"/>
    <n v="2"/>
    <n v="5"/>
    <x v="61"/>
    <n v="15"/>
    <n v="0"/>
  </r>
  <r>
    <x v="1"/>
    <x v="0"/>
    <x v="4"/>
    <n v="9"/>
    <x v="3"/>
    <n v="2"/>
    <n v="6"/>
    <x v="61"/>
    <n v="15"/>
    <n v="1"/>
  </r>
  <r>
    <x v="1"/>
    <x v="0"/>
    <x v="4"/>
    <n v="9"/>
    <x v="3"/>
    <n v="2"/>
    <n v="7"/>
    <x v="61"/>
    <n v="15"/>
    <n v="0"/>
  </r>
  <r>
    <x v="1"/>
    <x v="0"/>
    <x v="4"/>
    <n v="9"/>
    <x v="3"/>
    <n v="2"/>
    <n v="8"/>
    <x v="61"/>
    <n v="14"/>
    <n v="2"/>
  </r>
  <r>
    <x v="1"/>
    <x v="0"/>
    <x v="4"/>
    <n v="9"/>
    <x v="3"/>
    <n v="2"/>
    <n v="9"/>
    <x v="61"/>
    <n v="16"/>
    <n v="1"/>
  </r>
  <r>
    <x v="1"/>
    <x v="0"/>
    <x v="4"/>
    <n v="9"/>
    <x v="3"/>
    <n v="2"/>
    <n v="10"/>
    <x v="61"/>
    <n v="16"/>
    <n v="1"/>
  </r>
  <r>
    <x v="1"/>
    <x v="2"/>
    <x v="4"/>
    <n v="10"/>
    <x v="3"/>
    <n v="2"/>
    <n v="1"/>
    <x v="61"/>
    <n v="16"/>
    <n v="1"/>
  </r>
  <r>
    <x v="1"/>
    <x v="2"/>
    <x v="4"/>
    <n v="10"/>
    <x v="3"/>
    <n v="2"/>
    <n v="2"/>
    <x v="61"/>
    <n v="16"/>
    <n v="1"/>
  </r>
  <r>
    <x v="1"/>
    <x v="2"/>
    <x v="4"/>
    <n v="10"/>
    <x v="3"/>
    <n v="2"/>
    <n v="3"/>
    <x v="61"/>
    <n v="15"/>
    <n v="0"/>
  </r>
  <r>
    <x v="1"/>
    <x v="2"/>
    <x v="4"/>
    <n v="10"/>
    <x v="3"/>
    <n v="2"/>
    <n v="4"/>
    <x v="61"/>
    <n v="15"/>
    <n v="0"/>
  </r>
  <r>
    <x v="1"/>
    <x v="2"/>
    <x v="4"/>
    <n v="10"/>
    <x v="3"/>
    <n v="2"/>
    <n v="5"/>
    <x v="61"/>
    <n v="16"/>
    <n v="0"/>
  </r>
  <r>
    <x v="1"/>
    <x v="2"/>
    <x v="4"/>
    <n v="10"/>
    <x v="3"/>
    <n v="2"/>
    <n v="6"/>
    <x v="61"/>
    <n v="16"/>
    <n v="1"/>
  </r>
  <r>
    <x v="1"/>
    <x v="2"/>
    <x v="4"/>
    <n v="10"/>
    <x v="3"/>
    <n v="2"/>
    <n v="7"/>
    <x v="61"/>
    <n v="15"/>
    <n v="1"/>
  </r>
  <r>
    <x v="1"/>
    <x v="2"/>
    <x v="4"/>
    <n v="10"/>
    <x v="3"/>
    <n v="2"/>
    <n v="8"/>
    <x v="61"/>
    <n v="15"/>
    <n v="3"/>
  </r>
  <r>
    <x v="1"/>
    <x v="2"/>
    <x v="4"/>
    <n v="10"/>
    <x v="3"/>
    <n v="2"/>
    <n v="9"/>
    <x v="61"/>
    <n v="16"/>
    <n v="2"/>
  </r>
  <r>
    <x v="1"/>
    <x v="2"/>
    <x v="4"/>
    <n v="10"/>
    <x v="3"/>
    <n v="2"/>
    <n v="10"/>
    <x v="61"/>
    <n v="16"/>
    <n v="0"/>
  </r>
  <r>
    <x v="1"/>
    <x v="5"/>
    <x v="4"/>
    <n v="11"/>
    <x v="3"/>
    <n v="2"/>
    <n v="1"/>
    <x v="61"/>
    <n v="16"/>
    <n v="0"/>
  </r>
  <r>
    <x v="1"/>
    <x v="5"/>
    <x v="4"/>
    <n v="11"/>
    <x v="3"/>
    <n v="2"/>
    <n v="2"/>
    <x v="61"/>
    <n v="14"/>
    <n v="0"/>
  </r>
  <r>
    <x v="1"/>
    <x v="5"/>
    <x v="4"/>
    <n v="11"/>
    <x v="3"/>
    <n v="2"/>
    <n v="3"/>
    <x v="61"/>
    <n v="16"/>
    <n v="2"/>
  </r>
  <r>
    <x v="1"/>
    <x v="5"/>
    <x v="4"/>
    <n v="11"/>
    <x v="3"/>
    <n v="2"/>
    <n v="4"/>
    <x v="61"/>
    <n v="16"/>
    <n v="1"/>
  </r>
  <r>
    <x v="1"/>
    <x v="5"/>
    <x v="4"/>
    <n v="11"/>
    <x v="3"/>
    <n v="2"/>
    <n v="5"/>
    <x v="61"/>
    <n v="16"/>
    <n v="0"/>
  </r>
  <r>
    <x v="1"/>
    <x v="5"/>
    <x v="4"/>
    <n v="11"/>
    <x v="3"/>
    <n v="2"/>
    <n v="6"/>
    <x v="61"/>
    <n v="16"/>
    <n v="1"/>
  </r>
  <r>
    <x v="1"/>
    <x v="5"/>
    <x v="4"/>
    <n v="11"/>
    <x v="3"/>
    <n v="2"/>
    <n v="7"/>
    <x v="61"/>
    <n v="16"/>
    <n v="0"/>
  </r>
  <r>
    <x v="1"/>
    <x v="5"/>
    <x v="4"/>
    <n v="11"/>
    <x v="3"/>
    <n v="2"/>
    <n v="8"/>
    <x v="61"/>
    <n v="16"/>
    <n v="2"/>
  </r>
  <r>
    <x v="1"/>
    <x v="5"/>
    <x v="4"/>
    <n v="11"/>
    <x v="3"/>
    <n v="2"/>
    <n v="9"/>
    <x v="61"/>
    <n v="17"/>
    <n v="2"/>
  </r>
  <r>
    <x v="1"/>
    <x v="5"/>
    <x v="4"/>
    <n v="11"/>
    <x v="3"/>
    <n v="2"/>
    <n v="10"/>
    <x v="61"/>
    <n v="16"/>
    <n v="0"/>
  </r>
  <r>
    <x v="1"/>
    <x v="4"/>
    <x v="4"/>
    <n v="12"/>
    <x v="3"/>
    <n v="2"/>
    <n v="1"/>
    <x v="61"/>
    <n v="16"/>
    <n v="1"/>
  </r>
  <r>
    <x v="1"/>
    <x v="4"/>
    <x v="4"/>
    <n v="12"/>
    <x v="3"/>
    <n v="2"/>
    <n v="2"/>
    <x v="61"/>
    <n v="17"/>
    <n v="2"/>
  </r>
  <r>
    <x v="1"/>
    <x v="4"/>
    <x v="4"/>
    <n v="12"/>
    <x v="3"/>
    <n v="2"/>
    <n v="3"/>
    <x v="61"/>
    <n v="16"/>
    <n v="1"/>
  </r>
  <r>
    <x v="1"/>
    <x v="4"/>
    <x v="4"/>
    <n v="12"/>
    <x v="3"/>
    <n v="2"/>
    <n v="4"/>
    <x v="61"/>
    <n v="16"/>
    <n v="2"/>
  </r>
  <r>
    <x v="1"/>
    <x v="4"/>
    <x v="4"/>
    <n v="12"/>
    <x v="3"/>
    <n v="2"/>
    <n v="5"/>
    <x v="61"/>
    <n v="15"/>
    <n v="2"/>
  </r>
  <r>
    <x v="1"/>
    <x v="4"/>
    <x v="4"/>
    <n v="12"/>
    <x v="3"/>
    <n v="2"/>
    <n v="6"/>
    <x v="61"/>
    <n v="16"/>
    <n v="2"/>
  </r>
  <r>
    <x v="1"/>
    <x v="4"/>
    <x v="4"/>
    <n v="12"/>
    <x v="3"/>
    <n v="2"/>
    <n v="7"/>
    <x v="61"/>
    <n v="16"/>
    <n v="1"/>
  </r>
  <r>
    <x v="1"/>
    <x v="4"/>
    <x v="4"/>
    <n v="12"/>
    <x v="3"/>
    <n v="2"/>
    <n v="8"/>
    <x v="61"/>
    <n v="16"/>
    <n v="2"/>
  </r>
  <r>
    <x v="1"/>
    <x v="4"/>
    <x v="4"/>
    <n v="12"/>
    <x v="3"/>
    <n v="2"/>
    <n v="9"/>
    <x v="61"/>
    <n v="16"/>
    <n v="0"/>
  </r>
  <r>
    <x v="1"/>
    <x v="4"/>
    <x v="4"/>
    <n v="12"/>
    <x v="3"/>
    <n v="2"/>
    <n v="10"/>
    <x v="61"/>
    <n v="16"/>
    <n v="1"/>
  </r>
  <r>
    <x v="1"/>
    <x v="3"/>
    <x v="4"/>
    <n v="13"/>
    <x v="3"/>
    <n v="3"/>
    <n v="1"/>
    <x v="61"/>
    <n v="15"/>
    <n v="1"/>
  </r>
  <r>
    <x v="1"/>
    <x v="3"/>
    <x v="4"/>
    <n v="13"/>
    <x v="3"/>
    <n v="3"/>
    <n v="2"/>
    <x v="61"/>
    <n v="16"/>
    <n v="1"/>
  </r>
  <r>
    <x v="1"/>
    <x v="3"/>
    <x v="4"/>
    <n v="13"/>
    <x v="3"/>
    <n v="3"/>
    <n v="3"/>
    <x v="61"/>
    <n v="15"/>
    <n v="1"/>
  </r>
  <r>
    <x v="1"/>
    <x v="3"/>
    <x v="4"/>
    <n v="13"/>
    <x v="3"/>
    <n v="3"/>
    <n v="4"/>
    <x v="61"/>
    <n v="16"/>
    <n v="2"/>
  </r>
  <r>
    <x v="1"/>
    <x v="3"/>
    <x v="4"/>
    <n v="13"/>
    <x v="3"/>
    <n v="3"/>
    <n v="5"/>
    <x v="61"/>
    <n v="14"/>
    <n v="3"/>
  </r>
  <r>
    <x v="1"/>
    <x v="3"/>
    <x v="4"/>
    <n v="13"/>
    <x v="3"/>
    <n v="3"/>
    <n v="6"/>
    <x v="61"/>
    <n v="16"/>
    <n v="0"/>
  </r>
  <r>
    <x v="1"/>
    <x v="3"/>
    <x v="4"/>
    <n v="13"/>
    <x v="3"/>
    <n v="3"/>
    <n v="7"/>
    <x v="61"/>
    <n v="14"/>
    <n v="1"/>
  </r>
  <r>
    <x v="1"/>
    <x v="3"/>
    <x v="4"/>
    <n v="13"/>
    <x v="3"/>
    <n v="3"/>
    <n v="8"/>
    <x v="61"/>
    <n v="16"/>
    <n v="0"/>
  </r>
  <r>
    <x v="1"/>
    <x v="3"/>
    <x v="4"/>
    <n v="13"/>
    <x v="3"/>
    <n v="3"/>
    <n v="9"/>
    <x v="61"/>
    <n v="14"/>
    <n v="0"/>
  </r>
  <r>
    <x v="1"/>
    <x v="3"/>
    <x v="4"/>
    <n v="13"/>
    <x v="3"/>
    <n v="3"/>
    <n v="10"/>
    <x v="61"/>
    <n v="16"/>
    <n v="1"/>
  </r>
  <r>
    <x v="1"/>
    <x v="0"/>
    <x v="4"/>
    <n v="14"/>
    <x v="3"/>
    <n v="3"/>
    <n v="1"/>
    <x v="61"/>
    <n v="16"/>
    <n v="0"/>
  </r>
  <r>
    <x v="1"/>
    <x v="0"/>
    <x v="4"/>
    <n v="14"/>
    <x v="3"/>
    <n v="3"/>
    <n v="2"/>
    <x v="61"/>
    <n v="16"/>
    <n v="0"/>
  </r>
  <r>
    <x v="1"/>
    <x v="0"/>
    <x v="4"/>
    <n v="14"/>
    <x v="3"/>
    <n v="3"/>
    <n v="3"/>
    <x v="61"/>
    <n v="16"/>
    <n v="0"/>
  </r>
  <r>
    <x v="1"/>
    <x v="0"/>
    <x v="4"/>
    <n v="14"/>
    <x v="3"/>
    <n v="3"/>
    <n v="4"/>
    <x v="61"/>
    <n v="16"/>
    <n v="0"/>
  </r>
  <r>
    <x v="1"/>
    <x v="0"/>
    <x v="4"/>
    <n v="14"/>
    <x v="3"/>
    <n v="3"/>
    <n v="5"/>
    <x v="61"/>
    <n v="16"/>
    <n v="0"/>
  </r>
  <r>
    <x v="1"/>
    <x v="0"/>
    <x v="4"/>
    <n v="14"/>
    <x v="3"/>
    <n v="3"/>
    <n v="6"/>
    <x v="61"/>
    <n v="16"/>
    <n v="0"/>
  </r>
  <r>
    <x v="1"/>
    <x v="0"/>
    <x v="4"/>
    <n v="14"/>
    <x v="3"/>
    <n v="3"/>
    <n v="7"/>
    <x v="61"/>
    <n v="16"/>
    <n v="0"/>
  </r>
  <r>
    <x v="1"/>
    <x v="0"/>
    <x v="4"/>
    <n v="14"/>
    <x v="3"/>
    <n v="3"/>
    <n v="8"/>
    <x v="61"/>
    <n v="16"/>
    <n v="0"/>
  </r>
  <r>
    <x v="1"/>
    <x v="0"/>
    <x v="4"/>
    <n v="14"/>
    <x v="3"/>
    <n v="3"/>
    <n v="9"/>
    <x v="61"/>
    <n v="16"/>
    <n v="1"/>
  </r>
  <r>
    <x v="1"/>
    <x v="0"/>
    <x v="4"/>
    <n v="14"/>
    <x v="3"/>
    <n v="3"/>
    <n v="10"/>
    <x v="61"/>
    <n v="14"/>
    <n v="1"/>
  </r>
  <r>
    <x v="1"/>
    <x v="1"/>
    <x v="4"/>
    <n v="15"/>
    <x v="3"/>
    <n v="3"/>
    <n v="1"/>
    <x v="61"/>
    <n v="16"/>
    <n v="0"/>
  </r>
  <r>
    <x v="1"/>
    <x v="1"/>
    <x v="4"/>
    <n v="15"/>
    <x v="3"/>
    <n v="3"/>
    <n v="2"/>
    <x v="61"/>
    <n v="16"/>
    <n v="0"/>
  </r>
  <r>
    <x v="1"/>
    <x v="1"/>
    <x v="4"/>
    <n v="15"/>
    <x v="3"/>
    <n v="3"/>
    <n v="3"/>
    <x v="61"/>
    <n v="16"/>
    <n v="0"/>
  </r>
  <r>
    <x v="1"/>
    <x v="1"/>
    <x v="4"/>
    <n v="15"/>
    <x v="3"/>
    <n v="3"/>
    <n v="4"/>
    <x v="61"/>
    <n v="15"/>
    <n v="0"/>
  </r>
  <r>
    <x v="1"/>
    <x v="1"/>
    <x v="4"/>
    <n v="15"/>
    <x v="3"/>
    <n v="3"/>
    <n v="5"/>
    <x v="61"/>
    <n v="16"/>
    <n v="0"/>
  </r>
  <r>
    <x v="1"/>
    <x v="1"/>
    <x v="4"/>
    <n v="15"/>
    <x v="3"/>
    <n v="3"/>
    <n v="6"/>
    <x v="61"/>
    <n v="16"/>
    <n v="0"/>
  </r>
  <r>
    <x v="1"/>
    <x v="1"/>
    <x v="4"/>
    <n v="15"/>
    <x v="3"/>
    <n v="3"/>
    <n v="7"/>
    <x v="61"/>
    <n v="16"/>
    <n v="0"/>
  </r>
  <r>
    <x v="1"/>
    <x v="1"/>
    <x v="4"/>
    <n v="15"/>
    <x v="3"/>
    <n v="3"/>
    <n v="8"/>
    <x v="61"/>
    <n v="17"/>
    <n v="0"/>
  </r>
  <r>
    <x v="1"/>
    <x v="1"/>
    <x v="4"/>
    <n v="15"/>
    <x v="3"/>
    <n v="3"/>
    <n v="9"/>
    <x v="61"/>
    <n v="16"/>
    <n v="0"/>
  </r>
  <r>
    <x v="1"/>
    <x v="1"/>
    <x v="4"/>
    <n v="15"/>
    <x v="3"/>
    <n v="3"/>
    <n v="10"/>
    <x v="61"/>
    <n v="16"/>
    <n v="0"/>
  </r>
  <r>
    <x v="1"/>
    <x v="5"/>
    <x v="4"/>
    <n v="16"/>
    <x v="3"/>
    <n v="3"/>
    <n v="1"/>
    <x v="61"/>
    <n v="16"/>
    <n v="0"/>
  </r>
  <r>
    <x v="1"/>
    <x v="5"/>
    <x v="4"/>
    <n v="16"/>
    <x v="3"/>
    <n v="3"/>
    <n v="2"/>
    <x v="61"/>
    <n v="16"/>
    <n v="0"/>
  </r>
  <r>
    <x v="1"/>
    <x v="5"/>
    <x v="4"/>
    <n v="16"/>
    <x v="3"/>
    <n v="3"/>
    <n v="3"/>
    <x v="61"/>
    <n v="15"/>
    <n v="1"/>
  </r>
  <r>
    <x v="1"/>
    <x v="5"/>
    <x v="4"/>
    <n v="16"/>
    <x v="3"/>
    <n v="3"/>
    <n v="4"/>
    <x v="61"/>
    <n v="15"/>
    <n v="1"/>
  </r>
  <r>
    <x v="1"/>
    <x v="5"/>
    <x v="4"/>
    <n v="16"/>
    <x v="3"/>
    <n v="3"/>
    <n v="5"/>
    <x v="61"/>
    <n v="15"/>
    <n v="0"/>
  </r>
  <r>
    <x v="1"/>
    <x v="5"/>
    <x v="4"/>
    <n v="16"/>
    <x v="3"/>
    <n v="3"/>
    <n v="6"/>
    <x v="61"/>
    <n v="16"/>
    <n v="0"/>
  </r>
  <r>
    <x v="1"/>
    <x v="5"/>
    <x v="4"/>
    <n v="16"/>
    <x v="3"/>
    <n v="3"/>
    <n v="7"/>
    <x v="61"/>
    <m/>
    <m/>
  </r>
  <r>
    <x v="1"/>
    <x v="5"/>
    <x v="4"/>
    <n v="16"/>
    <x v="3"/>
    <n v="3"/>
    <n v="8"/>
    <x v="61"/>
    <n v="15"/>
    <n v="1"/>
  </r>
  <r>
    <x v="1"/>
    <x v="5"/>
    <x v="4"/>
    <n v="16"/>
    <x v="3"/>
    <n v="3"/>
    <n v="9"/>
    <x v="61"/>
    <m/>
    <m/>
  </r>
  <r>
    <x v="1"/>
    <x v="5"/>
    <x v="4"/>
    <n v="16"/>
    <x v="3"/>
    <n v="3"/>
    <n v="10"/>
    <x v="61"/>
    <n v="15"/>
    <n v="0"/>
  </r>
  <r>
    <x v="1"/>
    <x v="2"/>
    <x v="4"/>
    <n v="17"/>
    <x v="3"/>
    <n v="3"/>
    <n v="1"/>
    <x v="61"/>
    <m/>
    <m/>
  </r>
  <r>
    <x v="1"/>
    <x v="2"/>
    <x v="4"/>
    <n v="17"/>
    <x v="3"/>
    <n v="3"/>
    <n v="2"/>
    <x v="61"/>
    <n v="16"/>
    <n v="1"/>
  </r>
  <r>
    <x v="1"/>
    <x v="2"/>
    <x v="4"/>
    <n v="17"/>
    <x v="3"/>
    <n v="3"/>
    <n v="3"/>
    <x v="61"/>
    <n v="15"/>
    <n v="2"/>
  </r>
  <r>
    <x v="1"/>
    <x v="2"/>
    <x v="4"/>
    <n v="17"/>
    <x v="3"/>
    <n v="3"/>
    <n v="4"/>
    <x v="61"/>
    <n v="14"/>
    <n v="0"/>
  </r>
  <r>
    <x v="1"/>
    <x v="2"/>
    <x v="4"/>
    <n v="17"/>
    <x v="3"/>
    <n v="3"/>
    <n v="5"/>
    <x v="61"/>
    <n v="16"/>
    <n v="1"/>
  </r>
  <r>
    <x v="1"/>
    <x v="2"/>
    <x v="4"/>
    <n v="17"/>
    <x v="3"/>
    <n v="3"/>
    <n v="6"/>
    <x v="61"/>
    <n v="15"/>
    <n v="0"/>
  </r>
  <r>
    <x v="1"/>
    <x v="2"/>
    <x v="4"/>
    <n v="17"/>
    <x v="3"/>
    <n v="3"/>
    <n v="7"/>
    <x v="61"/>
    <n v="14"/>
    <n v="0"/>
  </r>
  <r>
    <x v="1"/>
    <x v="2"/>
    <x v="4"/>
    <n v="17"/>
    <x v="3"/>
    <n v="3"/>
    <n v="8"/>
    <x v="61"/>
    <n v="15"/>
    <n v="3"/>
  </r>
  <r>
    <x v="1"/>
    <x v="2"/>
    <x v="4"/>
    <n v="17"/>
    <x v="3"/>
    <n v="3"/>
    <n v="9"/>
    <x v="61"/>
    <n v="15"/>
    <n v="0"/>
  </r>
  <r>
    <x v="1"/>
    <x v="2"/>
    <x v="4"/>
    <n v="17"/>
    <x v="3"/>
    <n v="3"/>
    <n v="10"/>
    <x v="61"/>
    <n v="13"/>
    <n v="0"/>
  </r>
  <r>
    <x v="1"/>
    <x v="4"/>
    <x v="4"/>
    <n v="18"/>
    <x v="3"/>
    <n v="3"/>
    <n v="1"/>
    <x v="61"/>
    <n v="15"/>
    <n v="1"/>
  </r>
  <r>
    <x v="1"/>
    <x v="4"/>
    <x v="4"/>
    <n v="18"/>
    <x v="3"/>
    <n v="3"/>
    <n v="2"/>
    <x v="61"/>
    <n v="16"/>
    <n v="0"/>
  </r>
  <r>
    <x v="1"/>
    <x v="4"/>
    <x v="4"/>
    <n v="18"/>
    <x v="3"/>
    <n v="3"/>
    <n v="3"/>
    <x v="61"/>
    <n v="15"/>
    <n v="0"/>
  </r>
  <r>
    <x v="1"/>
    <x v="4"/>
    <x v="4"/>
    <n v="18"/>
    <x v="3"/>
    <n v="3"/>
    <n v="4"/>
    <x v="61"/>
    <n v="16"/>
    <n v="2"/>
  </r>
  <r>
    <x v="1"/>
    <x v="4"/>
    <x v="4"/>
    <n v="18"/>
    <x v="3"/>
    <n v="3"/>
    <n v="5"/>
    <x v="61"/>
    <n v="16"/>
    <n v="0"/>
  </r>
  <r>
    <x v="1"/>
    <x v="4"/>
    <x v="4"/>
    <n v="18"/>
    <x v="3"/>
    <n v="3"/>
    <n v="6"/>
    <x v="61"/>
    <n v="15"/>
    <n v="0"/>
  </r>
  <r>
    <x v="1"/>
    <x v="4"/>
    <x v="4"/>
    <n v="18"/>
    <x v="3"/>
    <n v="3"/>
    <n v="7"/>
    <x v="61"/>
    <n v="15"/>
    <n v="0"/>
  </r>
  <r>
    <x v="1"/>
    <x v="4"/>
    <x v="4"/>
    <n v="18"/>
    <x v="3"/>
    <n v="3"/>
    <n v="8"/>
    <x v="61"/>
    <n v="15"/>
    <n v="0"/>
  </r>
  <r>
    <x v="1"/>
    <x v="4"/>
    <x v="4"/>
    <n v="18"/>
    <x v="3"/>
    <n v="3"/>
    <n v="9"/>
    <x v="61"/>
    <n v="15"/>
    <n v="3"/>
  </r>
  <r>
    <x v="1"/>
    <x v="4"/>
    <x v="4"/>
    <n v="18"/>
    <x v="3"/>
    <n v="3"/>
    <n v="10"/>
    <x v="61"/>
    <n v="16"/>
    <n v="3"/>
  </r>
  <r>
    <x v="1"/>
    <x v="1"/>
    <x v="4"/>
    <n v="1"/>
    <x v="3"/>
    <n v="1"/>
    <n v="1"/>
    <x v="36"/>
    <n v="19"/>
    <n v="3"/>
  </r>
  <r>
    <x v="1"/>
    <x v="1"/>
    <x v="4"/>
    <n v="1"/>
    <x v="3"/>
    <n v="1"/>
    <n v="2"/>
    <x v="36"/>
    <m/>
    <m/>
  </r>
  <r>
    <x v="1"/>
    <x v="1"/>
    <x v="4"/>
    <n v="1"/>
    <x v="3"/>
    <n v="1"/>
    <n v="3"/>
    <x v="36"/>
    <n v="18"/>
    <n v="4"/>
  </r>
  <r>
    <x v="1"/>
    <x v="1"/>
    <x v="4"/>
    <n v="1"/>
    <x v="3"/>
    <n v="1"/>
    <n v="4"/>
    <x v="36"/>
    <n v="18"/>
    <n v="3"/>
  </r>
  <r>
    <x v="1"/>
    <x v="1"/>
    <x v="4"/>
    <n v="1"/>
    <x v="3"/>
    <n v="1"/>
    <n v="5"/>
    <x v="36"/>
    <n v="19"/>
    <n v="3"/>
  </r>
  <r>
    <x v="1"/>
    <x v="1"/>
    <x v="4"/>
    <n v="1"/>
    <x v="3"/>
    <n v="1"/>
    <n v="6"/>
    <x v="36"/>
    <n v="18"/>
    <n v="3"/>
  </r>
  <r>
    <x v="1"/>
    <x v="1"/>
    <x v="4"/>
    <n v="1"/>
    <x v="3"/>
    <n v="1"/>
    <n v="7"/>
    <x v="36"/>
    <n v="17"/>
    <n v="1"/>
  </r>
  <r>
    <x v="1"/>
    <x v="1"/>
    <x v="4"/>
    <n v="1"/>
    <x v="3"/>
    <n v="1"/>
    <n v="8"/>
    <x v="36"/>
    <n v="18"/>
    <n v="3"/>
  </r>
  <r>
    <x v="1"/>
    <x v="1"/>
    <x v="4"/>
    <n v="1"/>
    <x v="3"/>
    <n v="1"/>
    <n v="9"/>
    <x v="36"/>
    <n v="18"/>
    <n v="2"/>
  </r>
  <r>
    <x v="1"/>
    <x v="1"/>
    <x v="4"/>
    <n v="1"/>
    <x v="3"/>
    <n v="1"/>
    <n v="10"/>
    <x v="36"/>
    <n v="18"/>
    <n v="1"/>
  </r>
  <r>
    <x v="1"/>
    <x v="2"/>
    <x v="4"/>
    <n v="2"/>
    <x v="3"/>
    <n v="1"/>
    <n v="1"/>
    <x v="36"/>
    <n v="18"/>
    <n v="2"/>
  </r>
  <r>
    <x v="1"/>
    <x v="2"/>
    <x v="4"/>
    <n v="2"/>
    <x v="3"/>
    <n v="1"/>
    <n v="2"/>
    <x v="36"/>
    <n v="18"/>
    <n v="2"/>
  </r>
  <r>
    <x v="1"/>
    <x v="2"/>
    <x v="4"/>
    <n v="2"/>
    <x v="3"/>
    <n v="1"/>
    <n v="3"/>
    <x v="36"/>
    <n v="17"/>
    <n v="2"/>
  </r>
  <r>
    <x v="1"/>
    <x v="2"/>
    <x v="4"/>
    <n v="2"/>
    <x v="3"/>
    <n v="1"/>
    <n v="4"/>
    <x v="36"/>
    <n v="16"/>
    <n v="2"/>
  </r>
  <r>
    <x v="1"/>
    <x v="2"/>
    <x v="4"/>
    <n v="2"/>
    <x v="3"/>
    <n v="1"/>
    <n v="5"/>
    <x v="36"/>
    <n v="15"/>
    <n v="3"/>
  </r>
  <r>
    <x v="1"/>
    <x v="2"/>
    <x v="4"/>
    <n v="2"/>
    <x v="3"/>
    <n v="1"/>
    <n v="6"/>
    <x v="36"/>
    <n v="18"/>
    <n v="4"/>
  </r>
  <r>
    <x v="1"/>
    <x v="2"/>
    <x v="4"/>
    <n v="2"/>
    <x v="3"/>
    <n v="1"/>
    <n v="7"/>
    <x v="36"/>
    <n v="15"/>
    <n v="3"/>
  </r>
  <r>
    <x v="1"/>
    <x v="2"/>
    <x v="4"/>
    <n v="2"/>
    <x v="3"/>
    <n v="1"/>
    <n v="8"/>
    <x v="36"/>
    <n v="18"/>
    <n v="2"/>
  </r>
  <r>
    <x v="1"/>
    <x v="2"/>
    <x v="4"/>
    <n v="2"/>
    <x v="3"/>
    <n v="1"/>
    <n v="9"/>
    <x v="36"/>
    <n v="17"/>
    <n v="3"/>
  </r>
  <r>
    <x v="1"/>
    <x v="2"/>
    <x v="4"/>
    <n v="2"/>
    <x v="3"/>
    <n v="1"/>
    <n v="10"/>
    <x v="36"/>
    <n v="17"/>
    <n v="3"/>
  </r>
  <r>
    <x v="1"/>
    <x v="3"/>
    <x v="4"/>
    <n v="3"/>
    <x v="3"/>
    <n v="1"/>
    <n v="1"/>
    <x v="36"/>
    <n v="17"/>
    <n v="4"/>
  </r>
  <r>
    <x v="1"/>
    <x v="3"/>
    <x v="4"/>
    <n v="3"/>
    <x v="3"/>
    <n v="1"/>
    <n v="2"/>
    <x v="36"/>
    <n v="18"/>
    <n v="3"/>
  </r>
  <r>
    <x v="1"/>
    <x v="3"/>
    <x v="4"/>
    <n v="3"/>
    <x v="3"/>
    <n v="1"/>
    <n v="3"/>
    <x v="36"/>
    <n v="15"/>
    <n v="3"/>
  </r>
  <r>
    <x v="1"/>
    <x v="3"/>
    <x v="4"/>
    <n v="3"/>
    <x v="3"/>
    <n v="1"/>
    <n v="4"/>
    <x v="36"/>
    <n v="18"/>
    <n v="3"/>
  </r>
  <r>
    <x v="1"/>
    <x v="3"/>
    <x v="4"/>
    <n v="3"/>
    <x v="3"/>
    <n v="1"/>
    <n v="5"/>
    <x v="36"/>
    <n v="18"/>
    <n v="1"/>
  </r>
  <r>
    <x v="1"/>
    <x v="3"/>
    <x v="4"/>
    <n v="3"/>
    <x v="3"/>
    <n v="1"/>
    <n v="6"/>
    <x v="36"/>
    <n v="18"/>
    <n v="3"/>
  </r>
  <r>
    <x v="1"/>
    <x v="3"/>
    <x v="4"/>
    <n v="3"/>
    <x v="3"/>
    <n v="1"/>
    <n v="7"/>
    <x v="36"/>
    <n v="16"/>
    <n v="3"/>
  </r>
  <r>
    <x v="1"/>
    <x v="3"/>
    <x v="4"/>
    <n v="3"/>
    <x v="3"/>
    <n v="1"/>
    <n v="8"/>
    <x v="36"/>
    <n v="18"/>
    <n v="3"/>
  </r>
  <r>
    <x v="1"/>
    <x v="3"/>
    <x v="4"/>
    <n v="3"/>
    <x v="3"/>
    <n v="1"/>
    <n v="9"/>
    <x v="36"/>
    <n v="16"/>
    <n v="4"/>
  </r>
  <r>
    <x v="1"/>
    <x v="3"/>
    <x v="4"/>
    <n v="3"/>
    <x v="3"/>
    <n v="1"/>
    <n v="10"/>
    <x v="36"/>
    <n v="14"/>
    <n v="3"/>
  </r>
  <r>
    <x v="1"/>
    <x v="4"/>
    <x v="4"/>
    <n v="4"/>
    <x v="3"/>
    <n v="1"/>
    <n v="1"/>
    <x v="36"/>
    <n v="17"/>
    <n v="2"/>
  </r>
  <r>
    <x v="1"/>
    <x v="4"/>
    <x v="4"/>
    <n v="4"/>
    <x v="3"/>
    <n v="1"/>
    <n v="2"/>
    <x v="36"/>
    <n v="18"/>
    <n v="4"/>
  </r>
  <r>
    <x v="1"/>
    <x v="4"/>
    <x v="4"/>
    <n v="4"/>
    <x v="3"/>
    <n v="1"/>
    <n v="3"/>
    <x v="36"/>
    <n v="16"/>
    <n v="4"/>
  </r>
  <r>
    <x v="1"/>
    <x v="4"/>
    <x v="4"/>
    <n v="4"/>
    <x v="3"/>
    <n v="1"/>
    <n v="4"/>
    <x v="36"/>
    <n v="16"/>
    <n v="4"/>
  </r>
  <r>
    <x v="1"/>
    <x v="4"/>
    <x v="4"/>
    <n v="4"/>
    <x v="3"/>
    <n v="1"/>
    <n v="5"/>
    <x v="36"/>
    <n v="18"/>
    <n v="5"/>
  </r>
  <r>
    <x v="1"/>
    <x v="4"/>
    <x v="4"/>
    <n v="4"/>
    <x v="3"/>
    <n v="1"/>
    <n v="6"/>
    <x v="36"/>
    <n v="17"/>
    <n v="3"/>
  </r>
  <r>
    <x v="1"/>
    <x v="4"/>
    <x v="4"/>
    <n v="4"/>
    <x v="3"/>
    <n v="1"/>
    <n v="7"/>
    <x v="36"/>
    <n v="17"/>
    <n v="2"/>
  </r>
  <r>
    <x v="1"/>
    <x v="4"/>
    <x v="4"/>
    <n v="4"/>
    <x v="3"/>
    <n v="1"/>
    <n v="8"/>
    <x v="36"/>
    <n v="17"/>
    <n v="3"/>
  </r>
  <r>
    <x v="1"/>
    <x v="4"/>
    <x v="4"/>
    <n v="4"/>
    <x v="3"/>
    <n v="1"/>
    <n v="9"/>
    <x v="36"/>
    <n v="18"/>
    <n v="3"/>
  </r>
  <r>
    <x v="1"/>
    <x v="4"/>
    <x v="4"/>
    <n v="4"/>
    <x v="3"/>
    <n v="1"/>
    <n v="10"/>
    <x v="36"/>
    <n v="16"/>
    <n v="2"/>
  </r>
  <r>
    <x v="1"/>
    <x v="0"/>
    <x v="4"/>
    <n v="5"/>
    <x v="3"/>
    <n v="1"/>
    <n v="1"/>
    <x v="36"/>
    <n v="17"/>
    <n v="5"/>
  </r>
  <r>
    <x v="1"/>
    <x v="0"/>
    <x v="4"/>
    <n v="5"/>
    <x v="3"/>
    <n v="1"/>
    <n v="2"/>
    <x v="36"/>
    <n v="18"/>
    <n v="3"/>
  </r>
  <r>
    <x v="1"/>
    <x v="0"/>
    <x v="4"/>
    <n v="5"/>
    <x v="3"/>
    <n v="1"/>
    <n v="3"/>
    <x v="36"/>
    <n v="17"/>
    <n v="1"/>
  </r>
  <r>
    <x v="1"/>
    <x v="0"/>
    <x v="4"/>
    <n v="5"/>
    <x v="3"/>
    <n v="1"/>
    <n v="4"/>
    <x v="36"/>
    <n v="18"/>
    <n v="5"/>
  </r>
  <r>
    <x v="1"/>
    <x v="0"/>
    <x v="4"/>
    <n v="5"/>
    <x v="3"/>
    <n v="1"/>
    <n v="5"/>
    <x v="36"/>
    <n v="17"/>
    <n v="4"/>
  </r>
  <r>
    <x v="1"/>
    <x v="0"/>
    <x v="4"/>
    <n v="5"/>
    <x v="3"/>
    <n v="1"/>
    <n v="6"/>
    <x v="36"/>
    <n v="16"/>
    <n v="1"/>
  </r>
  <r>
    <x v="1"/>
    <x v="0"/>
    <x v="4"/>
    <n v="5"/>
    <x v="3"/>
    <n v="1"/>
    <n v="7"/>
    <x v="36"/>
    <n v="18"/>
    <n v="1"/>
  </r>
  <r>
    <x v="1"/>
    <x v="0"/>
    <x v="4"/>
    <n v="5"/>
    <x v="3"/>
    <n v="1"/>
    <n v="8"/>
    <x v="36"/>
    <n v="16"/>
    <n v="1"/>
  </r>
  <r>
    <x v="1"/>
    <x v="0"/>
    <x v="4"/>
    <n v="5"/>
    <x v="3"/>
    <n v="1"/>
    <n v="9"/>
    <x v="36"/>
    <n v="16"/>
    <n v="1"/>
  </r>
  <r>
    <x v="1"/>
    <x v="0"/>
    <x v="4"/>
    <n v="5"/>
    <x v="3"/>
    <n v="1"/>
    <n v="10"/>
    <x v="36"/>
    <n v="18"/>
    <n v="1"/>
  </r>
  <r>
    <x v="1"/>
    <x v="5"/>
    <x v="4"/>
    <n v="6"/>
    <x v="3"/>
    <n v="1"/>
    <n v="1"/>
    <x v="36"/>
    <n v="16"/>
    <n v="2"/>
  </r>
  <r>
    <x v="1"/>
    <x v="5"/>
    <x v="4"/>
    <n v="6"/>
    <x v="3"/>
    <n v="1"/>
    <n v="2"/>
    <x v="36"/>
    <n v="16"/>
    <n v="4"/>
  </r>
  <r>
    <x v="1"/>
    <x v="5"/>
    <x v="4"/>
    <n v="6"/>
    <x v="3"/>
    <n v="1"/>
    <n v="3"/>
    <x v="36"/>
    <n v="18"/>
    <n v="3"/>
  </r>
  <r>
    <x v="1"/>
    <x v="5"/>
    <x v="4"/>
    <n v="6"/>
    <x v="3"/>
    <n v="1"/>
    <n v="4"/>
    <x v="36"/>
    <n v="17"/>
    <n v="2"/>
  </r>
  <r>
    <x v="1"/>
    <x v="5"/>
    <x v="4"/>
    <n v="6"/>
    <x v="3"/>
    <n v="1"/>
    <n v="5"/>
    <x v="36"/>
    <n v="14"/>
    <n v="1"/>
  </r>
  <r>
    <x v="1"/>
    <x v="5"/>
    <x v="4"/>
    <n v="6"/>
    <x v="3"/>
    <n v="1"/>
    <n v="6"/>
    <x v="36"/>
    <n v="16"/>
    <n v="1"/>
  </r>
  <r>
    <x v="1"/>
    <x v="5"/>
    <x v="4"/>
    <n v="6"/>
    <x v="3"/>
    <n v="1"/>
    <n v="7"/>
    <x v="36"/>
    <n v="16"/>
    <n v="2"/>
  </r>
  <r>
    <x v="1"/>
    <x v="5"/>
    <x v="4"/>
    <n v="6"/>
    <x v="3"/>
    <n v="1"/>
    <n v="8"/>
    <x v="36"/>
    <n v="17"/>
    <n v="3"/>
  </r>
  <r>
    <x v="1"/>
    <x v="5"/>
    <x v="4"/>
    <n v="6"/>
    <x v="3"/>
    <n v="1"/>
    <n v="9"/>
    <x v="36"/>
    <n v="14"/>
    <n v="4"/>
  </r>
  <r>
    <x v="1"/>
    <x v="5"/>
    <x v="4"/>
    <n v="6"/>
    <x v="3"/>
    <n v="1"/>
    <n v="10"/>
    <x v="36"/>
    <n v="17"/>
    <n v="3"/>
  </r>
  <r>
    <x v="1"/>
    <x v="3"/>
    <x v="4"/>
    <n v="7"/>
    <x v="3"/>
    <n v="2"/>
    <n v="1"/>
    <x v="36"/>
    <n v="18"/>
    <n v="2"/>
  </r>
  <r>
    <x v="1"/>
    <x v="3"/>
    <x v="4"/>
    <n v="7"/>
    <x v="3"/>
    <n v="2"/>
    <n v="2"/>
    <x v="36"/>
    <n v="14"/>
    <n v="3"/>
  </r>
  <r>
    <x v="1"/>
    <x v="3"/>
    <x v="4"/>
    <n v="7"/>
    <x v="3"/>
    <n v="2"/>
    <n v="3"/>
    <x v="36"/>
    <n v="14"/>
    <n v="2"/>
  </r>
  <r>
    <x v="1"/>
    <x v="3"/>
    <x v="4"/>
    <n v="7"/>
    <x v="3"/>
    <n v="2"/>
    <n v="4"/>
    <x v="36"/>
    <n v="16"/>
    <n v="3"/>
  </r>
  <r>
    <x v="1"/>
    <x v="3"/>
    <x v="4"/>
    <n v="7"/>
    <x v="3"/>
    <n v="2"/>
    <n v="5"/>
    <x v="36"/>
    <n v="14"/>
    <n v="2"/>
  </r>
  <r>
    <x v="1"/>
    <x v="3"/>
    <x v="4"/>
    <n v="7"/>
    <x v="3"/>
    <n v="2"/>
    <n v="6"/>
    <x v="36"/>
    <n v="16"/>
    <n v="1"/>
  </r>
  <r>
    <x v="1"/>
    <x v="3"/>
    <x v="4"/>
    <n v="7"/>
    <x v="3"/>
    <n v="2"/>
    <n v="7"/>
    <x v="36"/>
    <n v="17"/>
    <n v="3"/>
  </r>
  <r>
    <x v="1"/>
    <x v="3"/>
    <x v="4"/>
    <n v="7"/>
    <x v="3"/>
    <n v="2"/>
    <n v="8"/>
    <x v="36"/>
    <n v="17"/>
    <n v="2"/>
  </r>
  <r>
    <x v="1"/>
    <x v="3"/>
    <x v="4"/>
    <n v="7"/>
    <x v="3"/>
    <n v="2"/>
    <n v="9"/>
    <x v="36"/>
    <m/>
    <m/>
  </r>
  <r>
    <x v="1"/>
    <x v="3"/>
    <x v="4"/>
    <n v="7"/>
    <x v="3"/>
    <n v="2"/>
    <n v="10"/>
    <x v="36"/>
    <m/>
    <m/>
  </r>
  <r>
    <x v="1"/>
    <x v="1"/>
    <x v="4"/>
    <n v="8"/>
    <x v="3"/>
    <n v="2"/>
    <n v="1"/>
    <x v="36"/>
    <n v="16"/>
    <n v="1"/>
  </r>
  <r>
    <x v="1"/>
    <x v="1"/>
    <x v="4"/>
    <n v="8"/>
    <x v="3"/>
    <n v="2"/>
    <n v="2"/>
    <x v="36"/>
    <n v="17"/>
    <n v="3"/>
  </r>
  <r>
    <x v="1"/>
    <x v="1"/>
    <x v="4"/>
    <n v="8"/>
    <x v="3"/>
    <n v="2"/>
    <n v="3"/>
    <x v="36"/>
    <n v="17"/>
    <n v="2"/>
  </r>
  <r>
    <x v="1"/>
    <x v="1"/>
    <x v="4"/>
    <n v="8"/>
    <x v="3"/>
    <n v="2"/>
    <n v="4"/>
    <x v="36"/>
    <n v="17"/>
    <n v="0"/>
  </r>
  <r>
    <x v="1"/>
    <x v="1"/>
    <x v="4"/>
    <n v="8"/>
    <x v="3"/>
    <n v="2"/>
    <n v="5"/>
    <x v="36"/>
    <n v="17"/>
    <n v="1"/>
  </r>
  <r>
    <x v="1"/>
    <x v="1"/>
    <x v="4"/>
    <n v="8"/>
    <x v="3"/>
    <n v="2"/>
    <n v="6"/>
    <x v="36"/>
    <n v="17"/>
    <n v="2"/>
  </r>
  <r>
    <x v="1"/>
    <x v="1"/>
    <x v="4"/>
    <n v="8"/>
    <x v="3"/>
    <n v="2"/>
    <n v="7"/>
    <x v="36"/>
    <n v="16"/>
    <n v="1"/>
  </r>
  <r>
    <x v="1"/>
    <x v="1"/>
    <x v="4"/>
    <n v="8"/>
    <x v="3"/>
    <n v="2"/>
    <n v="8"/>
    <x v="36"/>
    <n v="18"/>
    <n v="1"/>
  </r>
  <r>
    <x v="1"/>
    <x v="1"/>
    <x v="4"/>
    <n v="8"/>
    <x v="3"/>
    <n v="2"/>
    <n v="9"/>
    <x v="36"/>
    <n v="17"/>
    <n v="1"/>
  </r>
  <r>
    <x v="1"/>
    <x v="1"/>
    <x v="4"/>
    <n v="8"/>
    <x v="3"/>
    <n v="2"/>
    <n v="10"/>
    <x v="36"/>
    <n v="18"/>
    <n v="1"/>
  </r>
  <r>
    <x v="1"/>
    <x v="0"/>
    <x v="4"/>
    <n v="9"/>
    <x v="3"/>
    <n v="2"/>
    <n v="1"/>
    <x v="36"/>
    <n v="16"/>
    <n v="0"/>
  </r>
  <r>
    <x v="1"/>
    <x v="0"/>
    <x v="4"/>
    <n v="9"/>
    <x v="3"/>
    <n v="2"/>
    <n v="2"/>
    <x v="36"/>
    <n v="17"/>
    <n v="2"/>
  </r>
  <r>
    <x v="1"/>
    <x v="0"/>
    <x v="4"/>
    <n v="9"/>
    <x v="3"/>
    <n v="2"/>
    <n v="3"/>
    <x v="36"/>
    <n v="16"/>
    <n v="1"/>
  </r>
  <r>
    <x v="1"/>
    <x v="0"/>
    <x v="4"/>
    <n v="9"/>
    <x v="3"/>
    <n v="2"/>
    <n v="4"/>
    <x v="36"/>
    <n v="17"/>
    <n v="1"/>
  </r>
  <r>
    <x v="1"/>
    <x v="0"/>
    <x v="4"/>
    <n v="9"/>
    <x v="3"/>
    <n v="2"/>
    <n v="5"/>
    <x v="36"/>
    <n v="16"/>
    <n v="0"/>
  </r>
  <r>
    <x v="1"/>
    <x v="0"/>
    <x v="4"/>
    <n v="9"/>
    <x v="3"/>
    <n v="2"/>
    <n v="6"/>
    <x v="36"/>
    <n v="17"/>
    <n v="1"/>
  </r>
  <r>
    <x v="1"/>
    <x v="0"/>
    <x v="4"/>
    <n v="9"/>
    <x v="3"/>
    <n v="2"/>
    <n v="7"/>
    <x v="36"/>
    <n v="17"/>
    <n v="1"/>
  </r>
  <r>
    <x v="1"/>
    <x v="0"/>
    <x v="4"/>
    <n v="9"/>
    <x v="3"/>
    <n v="2"/>
    <n v="8"/>
    <x v="36"/>
    <n v="17"/>
    <n v="2"/>
  </r>
  <r>
    <x v="1"/>
    <x v="0"/>
    <x v="4"/>
    <n v="9"/>
    <x v="3"/>
    <n v="2"/>
    <n v="9"/>
    <x v="36"/>
    <n v="17"/>
    <n v="1"/>
  </r>
  <r>
    <x v="1"/>
    <x v="0"/>
    <x v="4"/>
    <n v="9"/>
    <x v="3"/>
    <n v="2"/>
    <n v="10"/>
    <x v="36"/>
    <n v="17"/>
    <n v="1"/>
  </r>
  <r>
    <x v="1"/>
    <x v="2"/>
    <x v="4"/>
    <n v="10"/>
    <x v="3"/>
    <n v="2"/>
    <n v="1"/>
    <x v="36"/>
    <n v="18"/>
    <n v="1"/>
  </r>
  <r>
    <x v="1"/>
    <x v="2"/>
    <x v="4"/>
    <n v="10"/>
    <x v="3"/>
    <n v="2"/>
    <n v="2"/>
    <x v="36"/>
    <n v="17"/>
    <n v="1"/>
  </r>
  <r>
    <x v="1"/>
    <x v="2"/>
    <x v="4"/>
    <n v="10"/>
    <x v="3"/>
    <n v="2"/>
    <n v="3"/>
    <x v="36"/>
    <n v="17"/>
    <n v="0"/>
  </r>
  <r>
    <x v="1"/>
    <x v="2"/>
    <x v="4"/>
    <n v="10"/>
    <x v="3"/>
    <n v="2"/>
    <n v="4"/>
    <x v="36"/>
    <n v="17"/>
    <n v="0"/>
  </r>
  <r>
    <x v="1"/>
    <x v="2"/>
    <x v="4"/>
    <n v="10"/>
    <x v="3"/>
    <n v="2"/>
    <n v="5"/>
    <x v="36"/>
    <n v="18"/>
    <n v="1"/>
  </r>
  <r>
    <x v="1"/>
    <x v="2"/>
    <x v="4"/>
    <n v="10"/>
    <x v="3"/>
    <n v="2"/>
    <n v="6"/>
    <x v="36"/>
    <m/>
    <n v="5"/>
  </r>
  <r>
    <x v="1"/>
    <x v="2"/>
    <x v="4"/>
    <n v="10"/>
    <x v="3"/>
    <n v="2"/>
    <n v="7"/>
    <x v="36"/>
    <n v="17"/>
    <n v="3"/>
  </r>
  <r>
    <x v="1"/>
    <x v="2"/>
    <x v="4"/>
    <n v="10"/>
    <x v="3"/>
    <n v="2"/>
    <n v="8"/>
    <x v="36"/>
    <n v="17"/>
    <n v="3"/>
  </r>
  <r>
    <x v="1"/>
    <x v="2"/>
    <x v="4"/>
    <n v="10"/>
    <x v="3"/>
    <n v="2"/>
    <n v="9"/>
    <x v="36"/>
    <n v="17"/>
    <n v="4"/>
  </r>
  <r>
    <x v="1"/>
    <x v="2"/>
    <x v="4"/>
    <n v="10"/>
    <x v="3"/>
    <n v="2"/>
    <n v="10"/>
    <x v="36"/>
    <n v="17"/>
    <n v="4"/>
  </r>
  <r>
    <x v="1"/>
    <x v="5"/>
    <x v="4"/>
    <n v="11"/>
    <x v="3"/>
    <n v="2"/>
    <n v="1"/>
    <x v="36"/>
    <n v="17"/>
    <n v="3"/>
  </r>
  <r>
    <x v="1"/>
    <x v="5"/>
    <x v="4"/>
    <n v="11"/>
    <x v="3"/>
    <n v="2"/>
    <n v="2"/>
    <x v="36"/>
    <n v="14"/>
    <n v="3"/>
  </r>
  <r>
    <x v="1"/>
    <x v="5"/>
    <x v="4"/>
    <n v="11"/>
    <x v="3"/>
    <n v="2"/>
    <n v="3"/>
    <x v="36"/>
    <n v="18"/>
    <n v="4"/>
  </r>
  <r>
    <x v="1"/>
    <x v="5"/>
    <x v="4"/>
    <n v="11"/>
    <x v="3"/>
    <n v="2"/>
    <n v="4"/>
    <x v="36"/>
    <n v="18"/>
    <n v="3"/>
  </r>
  <r>
    <x v="1"/>
    <x v="5"/>
    <x v="4"/>
    <n v="11"/>
    <x v="3"/>
    <n v="2"/>
    <n v="5"/>
    <x v="36"/>
    <n v="17"/>
    <n v="2"/>
  </r>
  <r>
    <x v="1"/>
    <x v="5"/>
    <x v="4"/>
    <n v="11"/>
    <x v="3"/>
    <n v="2"/>
    <n v="6"/>
    <x v="36"/>
    <n v="17"/>
    <n v="1"/>
  </r>
  <r>
    <x v="1"/>
    <x v="5"/>
    <x v="4"/>
    <n v="11"/>
    <x v="3"/>
    <n v="2"/>
    <n v="7"/>
    <x v="36"/>
    <n v="18"/>
    <n v="3"/>
  </r>
  <r>
    <x v="1"/>
    <x v="5"/>
    <x v="4"/>
    <n v="11"/>
    <x v="3"/>
    <n v="2"/>
    <n v="8"/>
    <x v="36"/>
    <n v="17"/>
    <n v="3"/>
  </r>
  <r>
    <x v="1"/>
    <x v="5"/>
    <x v="4"/>
    <n v="11"/>
    <x v="3"/>
    <n v="2"/>
    <n v="9"/>
    <x v="36"/>
    <n v="18"/>
    <n v="3"/>
  </r>
  <r>
    <x v="1"/>
    <x v="5"/>
    <x v="4"/>
    <n v="11"/>
    <x v="3"/>
    <n v="2"/>
    <n v="10"/>
    <x v="36"/>
    <n v="17"/>
    <n v="2"/>
  </r>
  <r>
    <x v="1"/>
    <x v="4"/>
    <x v="4"/>
    <n v="12"/>
    <x v="3"/>
    <n v="2"/>
    <n v="1"/>
    <x v="36"/>
    <n v="17"/>
    <n v="3"/>
  </r>
  <r>
    <x v="1"/>
    <x v="4"/>
    <x v="4"/>
    <n v="12"/>
    <x v="3"/>
    <n v="2"/>
    <n v="2"/>
    <x v="36"/>
    <n v="19"/>
    <n v="2"/>
  </r>
  <r>
    <x v="1"/>
    <x v="4"/>
    <x v="4"/>
    <n v="12"/>
    <x v="3"/>
    <n v="2"/>
    <n v="3"/>
    <x v="36"/>
    <n v="17"/>
    <n v="2"/>
  </r>
  <r>
    <x v="1"/>
    <x v="4"/>
    <x v="4"/>
    <n v="12"/>
    <x v="3"/>
    <n v="2"/>
    <n v="4"/>
    <x v="36"/>
    <n v="17"/>
    <n v="3"/>
  </r>
  <r>
    <x v="1"/>
    <x v="4"/>
    <x v="4"/>
    <n v="12"/>
    <x v="3"/>
    <n v="2"/>
    <n v="5"/>
    <x v="36"/>
    <n v="16"/>
    <n v="3"/>
  </r>
  <r>
    <x v="1"/>
    <x v="4"/>
    <x v="4"/>
    <n v="12"/>
    <x v="3"/>
    <n v="2"/>
    <n v="6"/>
    <x v="36"/>
    <n v="17"/>
    <n v="5"/>
  </r>
  <r>
    <x v="1"/>
    <x v="4"/>
    <x v="4"/>
    <n v="12"/>
    <x v="3"/>
    <n v="2"/>
    <n v="7"/>
    <x v="36"/>
    <n v="17"/>
    <n v="3"/>
  </r>
  <r>
    <x v="1"/>
    <x v="4"/>
    <x v="4"/>
    <n v="12"/>
    <x v="3"/>
    <n v="2"/>
    <n v="8"/>
    <x v="36"/>
    <n v="17"/>
    <n v="4"/>
  </r>
  <r>
    <x v="1"/>
    <x v="4"/>
    <x v="4"/>
    <n v="12"/>
    <x v="3"/>
    <n v="2"/>
    <n v="9"/>
    <x v="36"/>
    <n v="18"/>
    <n v="5"/>
  </r>
  <r>
    <x v="1"/>
    <x v="4"/>
    <x v="4"/>
    <n v="12"/>
    <x v="3"/>
    <n v="2"/>
    <n v="10"/>
    <x v="36"/>
    <n v="16"/>
    <n v="5"/>
  </r>
  <r>
    <x v="1"/>
    <x v="3"/>
    <x v="4"/>
    <n v="13"/>
    <x v="3"/>
    <n v="3"/>
    <n v="1"/>
    <x v="36"/>
    <n v="16"/>
    <n v="3"/>
  </r>
  <r>
    <x v="1"/>
    <x v="3"/>
    <x v="4"/>
    <n v="13"/>
    <x v="3"/>
    <n v="3"/>
    <n v="2"/>
    <x v="36"/>
    <n v="17"/>
    <n v="4"/>
  </r>
  <r>
    <x v="1"/>
    <x v="3"/>
    <x v="4"/>
    <n v="13"/>
    <x v="3"/>
    <n v="3"/>
    <n v="3"/>
    <x v="36"/>
    <n v="14"/>
    <n v="2"/>
  </r>
  <r>
    <x v="1"/>
    <x v="3"/>
    <x v="4"/>
    <n v="13"/>
    <x v="3"/>
    <n v="3"/>
    <n v="4"/>
    <x v="36"/>
    <n v="16"/>
    <n v="4"/>
  </r>
  <r>
    <x v="1"/>
    <x v="3"/>
    <x v="4"/>
    <n v="13"/>
    <x v="3"/>
    <n v="3"/>
    <n v="5"/>
    <x v="36"/>
    <n v="14"/>
    <n v="3"/>
  </r>
  <r>
    <x v="1"/>
    <x v="3"/>
    <x v="4"/>
    <n v="13"/>
    <x v="3"/>
    <n v="3"/>
    <n v="6"/>
    <x v="36"/>
    <n v="17"/>
    <n v="4"/>
  </r>
  <r>
    <x v="1"/>
    <x v="3"/>
    <x v="4"/>
    <n v="13"/>
    <x v="3"/>
    <n v="3"/>
    <n v="7"/>
    <x v="36"/>
    <n v="16"/>
    <n v="3"/>
  </r>
  <r>
    <x v="1"/>
    <x v="3"/>
    <x v="4"/>
    <n v="13"/>
    <x v="3"/>
    <n v="3"/>
    <n v="8"/>
    <x v="36"/>
    <n v="16"/>
    <n v="3"/>
  </r>
  <r>
    <x v="1"/>
    <x v="3"/>
    <x v="4"/>
    <n v="13"/>
    <x v="3"/>
    <n v="3"/>
    <n v="9"/>
    <x v="36"/>
    <n v="15"/>
    <n v="3"/>
  </r>
  <r>
    <x v="1"/>
    <x v="3"/>
    <x v="4"/>
    <n v="13"/>
    <x v="3"/>
    <n v="3"/>
    <n v="10"/>
    <x v="36"/>
    <n v="18"/>
    <n v="1"/>
  </r>
  <r>
    <x v="1"/>
    <x v="0"/>
    <x v="4"/>
    <n v="14"/>
    <x v="3"/>
    <n v="3"/>
    <n v="1"/>
    <x v="36"/>
    <n v="17"/>
    <n v="1"/>
  </r>
  <r>
    <x v="1"/>
    <x v="0"/>
    <x v="4"/>
    <n v="14"/>
    <x v="3"/>
    <n v="3"/>
    <n v="2"/>
    <x v="36"/>
    <n v="17"/>
    <n v="1"/>
  </r>
  <r>
    <x v="1"/>
    <x v="0"/>
    <x v="4"/>
    <n v="14"/>
    <x v="3"/>
    <n v="3"/>
    <n v="3"/>
    <x v="36"/>
    <n v="17"/>
    <n v="1"/>
  </r>
  <r>
    <x v="1"/>
    <x v="0"/>
    <x v="4"/>
    <n v="14"/>
    <x v="3"/>
    <n v="3"/>
    <n v="4"/>
    <x v="36"/>
    <n v="17"/>
    <n v="1"/>
  </r>
  <r>
    <x v="1"/>
    <x v="0"/>
    <x v="4"/>
    <n v="14"/>
    <x v="3"/>
    <n v="3"/>
    <n v="5"/>
    <x v="36"/>
    <n v="18"/>
    <n v="1"/>
  </r>
  <r>
    <x v="1"/>
    <x v="0"/>
    <x v="4"/>
    <n v="14"/>
    <x v="3"/>
    <n v="3"/>
    <n v="6"/>
    <x v="36"/>
    <n v="17"/>
    <n v="1"/>
  </r>
  <r>
    <x v="1"/>
    <x v="0"/>
    <x v="4"/>
    <n v="14"/>
    <x v="3"/>
    <n v="3"/>
    <n v="7"/>
    <x v="36"/>
    <n v="17"/>
    <n v="4"/>
  </r>
  <r>
    <x v="1"/>
    <x v="0"/>
    <x v="4"/>
    <n v="14"/>
    <x v="3"/>
    <n v="3"/>
    <n v="8"/>
    <x v="36"/>
    <n v="18"/>
    <n v="1"/>
  </r>
  <r>
    <x v="1"/>
    <x v="0"/>
    <x v="4"/>
    <n v="14"/>
    <x v="3"/>
    <n v="3"/>
    <n v="9"/>
    <x v="36"/>
    <n v="17"/>
    <n v="3"/>
  </r>
  <r>
    <x v="1"/>
    <x v="0"/>
    <x v="4"/>
    <n v="14"/>
    <x v="3"/>
    <n v="3"/>
    <n v="10"/>
    <x v="36"/>
    <n v="14"/>
    <n v="4"/>
  </r>
  <r>
    <x v="1"/>
    <x v="1"/>
    <x v="4"/>
    <n v="15"/>
    <x v="3"/>
    <n v="3"/>
    <n v="1"/>
    <x v="36"/>
    <n v="17"/>
    <n v="1"/>
  </r>
  <r>
    <x v="1"/>
    <x v="1"/>
    <x v="4"/>
    <n v="15"/>
    <x v="3"/>
    <n v="3"/>
    <n v="2"/>
    <x v="36"/>
    <n v="18"/>
    <n v="2"/>
  </r>
  <r>
    <x v="1"/>
    <x v="1"/>
    <x v="4"/>
    <n v="15"/>
    <x v="3"/>
    <n v="3"/>
    <n v="3"/>
    <x v="36"/>
    <n v="18"/>
    <n v="0"/>
  </r>
  <r>
    <x v="1"/>
    <x v="1"/>
    <x v="4"/>
    <n v="15"/>
    <x v="3"/>
    <n v="3"/>
    <n v="4"/>
    <x v="36"/>
    <n v="17"/>
    <n v="1"/>
  </r>
  <r>
    <x v="1"/>
    <x v="1"/>
    <x v="4"/>
    <n v="15"/>
    <x v="3"/>
    <n v="3"/>
    <n v="5"/>
    <x v="36"/>
    <n v="17"/>
    <n v="2"/>
  </r>
  <r>
    <x v="1"/>
    <x v="1"/>
    <x v="4"/>
    <n v="15"/>
    <x v="3"/>
    <n v="3"/>
    <n v="6"/>
    <x v="36"/>
    <n v="18"/>
    <n v="3"/>
  </r>
  <r>
    <x v="1"/>
    <x v="1"/>
    <x v="4"/>
    <n v="15"/>
    <x v="3"/>
    <n v="3"/>
    <n v="7"/>
    <x v="36"/>
    <n v="17"/>
    <n v="3"/>
  </r>
  <r>
    <x v="1"/>
    <x v="1"/>
    <x v="4"/>
    <n v="15"/>
    <x v="3"/>
    <n v="3"/>
    <n v="8"/>
    <x v="36"/>
    <n v="18"/>
    <n v="2"/>
  </r>
  <r>
    <x v="1"/>
    <x v="1"/>
    <x v="4"/>
    <n v="15"/>
    <x v="3"/>
    <n v="3"/>
    <n v="9"/>
    <x v="36"/>
    <n v="18"/>
    <n v="3"/>
  </r>
  <r>
    <x v="1"/>
    <x v="1"/>
    <x v="4"/>
    <n v="15"/>
    <x v="3"/>
    <n v="3"/>
    <n v="10"/>
    <x v="36"/>
    <n v="17"/>
    <n v="3"/>
  </r>
  <r>
    <x v="1"/>
    <x v="5"/>
    <x v="4"/>
    <n v="16"/>
    <x v="3"/>
    <n v="3"/>
    <n v="1"/>
    <x v="36"/>
    <n v="17"/>
    <n v="1"/>
  </r>
  <r>
    <x v="1"/>
    <x v="5"/>
    <x v="4"/>
    <n v="16"/>
    <x v="3"/>
    <n v="3"/>
    <n v="2"/>
    <x v="36"/>
    <n v="17"/>
    <n v="2"/>
  </r>
  <r>
    <x v="1"/>
    <x v="5"/>
    <x v="4"/>
    <n v="16"/>
    <x v="3"/>
    <n v="3"/>
    <n v="3"/>
    <x v="36"/>
    <n v="15"/>
    <n v="2"/>
  </r>
  <r>
    <x v="1"/>
    <x v="5"/>
    <x v="4"/>
    <n v="16"/>
    <x v="3"/>
    <n v="3"/>
    <n v="4"/>
    <x v="36"/>
    <n v="16"/>
    <n v="1"/>
  </r>
  <r>
    <x v="1"/>
    <x v="5"/>
    <x v="4"/>
    <n v="16"/>
    <x v="3"/>
    <n v="3"/>
    <n v="5"/>
    <x v="36"/>
    <n v="16"/>
    <n v="2"/>
  </r>
  <r>
    <x v="1"/>
    <x v="5"/>
    <x v="4"/>
    <n v="16"/>
    <x v="3"/>
    <n v="3"/>
    <n v="6"/>
    <x v="36"/>
    <n v="17"/>
    <n v="4"/>
  </r>
  <r>
    <x v="1"/>
    <x v="5"/>
    <x v="4"/>
    <n v="16"/>
    <x v="3"/>
    <n v="3"/>
    <n v="7"/>
    <x v="36"/>
    <m/>
    <m/>
  </r>
  <r>
    <x v="1"/>
    <x v="5"/>
    <x v="4"/>
    <n v="16"/>
    <x v="3"/>
    <n v="3"/>
    <n v="8"/>
    <x v="36"/>
    <n v="17"/>
    <n v="3"/>
  </r>
  <r>
    <x v="1"/>
    <x v="5"/>
    <x v="4"/>
    <n v="16"/>
    <x v="3"/>
    <n v="3"/>
    <n v="9"/>
    <x v="36"/>
    <m/>
    <m/>
  </r>
  <r>
    <x v="1"/>
    <x v="5"/>
    <x v="4"/>
    <n v="16"/>
    <x v="3"/>
    <n v="3"/>
    <n v="10"/>
    <x v="36"/>
    <m/>
    <m/>
  </r>
  <r>
    <x v="1"/>
    <x v="2"/>
    <x v="4"/>
    <n v="17"/>
    <x v="3"/>
    <n v="3"/>
    <n v="1"/>
    <x v="36"/>
    <m/>
    <m/>
  </r>
  <r>
    <x v="1"/>
    <x v="2"/>
    <x v="4"/>
    <n v="17"/>
    <x v="3"/>
    <n v="3"/>
    <n v="2"/>
    <x v="36"/>
    <n v="17"/>
    <n v="3"/>
  </r>
  <r>
    <x v="1"/>
    <x v="2"/>
    <x v="4"/>
    <n v="17"/>
    <x v="3"/>
    <n v="3"/>
    <n v="3"/>
    <x v="36"/>
    <n v="16"/>
    <n v="2"/>
  </r>
  <r>
    <x v="1"/>
    <x v="2"/>
    <x v="4"/>
    <n v="17"/>
    <x v="3"/>
    <n v="3"/>
    <n v="4"/>
    <x v="36"/>
    <n v="15"/>
    <n v="1"/>
  </r>
  <r>
    <x v="1"/>
    <x v="2"/>
    <x v="4"/>
    <n v="17"/>
    <x v="3"/>
    <n v="3"/>
    <n v="5"/>
    <x v="36"/>
    <n v="17"/>
    <n v="2"/>
  </r>
  <r>
    <x v="1"/>
    <x v="2"/>
    <x v="4"/>
    <n v="17"/>
    <x v="3"/>
    <n v="3"/>
    <n v="6"/>
    <x v="36"/>
    <n v="16"/>
    <n v="0"/>
  </r>
  <r>
    <x v="1"/>
    <x v="2"/>
    <x v="4"/>
    <n v="17"/>
    <x v="3"/>
    <n v="3"/>
    <n v="7"/>
    <x v="36"/>
    <n v="15"/>
    <n v="2"/>
  </r>
  <r>
    <x v="1"/>
    <x v="2"/>
    <x v="4"/>
    <n v="17"/>
    <x v="3"/>
    <n v="3"/>
    <n v="8"/>
    <x v="36"/>
    <n v="16"/>
    <n v="4"/>
  </r>
  <r>
    <x v="1"/>
    <x v="2"/>
    <x v="4"/>
    <n v="17"/>
    <x v="3"/>
    <n v="3"/>
    <n v="9"/>
    <x v="36"/>
    <n v="16"/>
    <n v="2"/>
  </r>
  <r>
    <x v="1"/>
    <x v="2"/>
    <x v="4"/>
    <n v="17"/>
    <x v="3"/>
    <n v="3"/>
    <n v="10"/>
    <x v="36"/>
    <n v="15"/>
    <n v="2"/>
  </r>
  <r>
    <x v="1"/>
    <x v="4"/>
    <x v="4"/>
    <n v="18"/>
    <x v="3"/>
    <n v="3"/>
    <n v="1"/>
    <x v="36"/>
    <n v="17"/>
    <n v="2"/>
  </r>
  <r>
    <x v="1"/>
    <x v="4"/>
    <x v="4"/>
    <n v="18"/>
    <x v="3"/>
    <n v="3"/>
    <n v="2"/>
    <x v="36"/>
    <n v="17"/>
    <n v="2"/>
  </r>
  <r>
    <x v="1"/>
    <x v="4"/>
    <x v="4"/>
    <n v="18"/>
    <x v="3"/>
    <n v="3"/>
    <n v="3"/>
    <x v="36"/>
    <n v="17"/>
    <n v="1"/>
  </r>
  <r>
    <x v="1"/>
    <x v="4"/>
    <x v="4"/>
    <n v="18"/>
    <x v="3"/>
    <n v="3"/>
    <n v="4"/>
    <x v="36"/>
    <n v="17"/>
    <n v="1"/>
  </r>
  <r>
    <x v="1"/>
    <x v="4"/>
    <x v="4"/>
    <n v="18"/>
    <x v="3"/>
    <n v="3"/>
    <n v="5"/>
    <x v="36"/>
    <n v="16"/>
    <n v="2"/>
  </r>
  <r>
    <x v="1"/>
    <x v="4"/>
    <x v="4"/>
    <n v="18"/>
    <x v="3"/>
    <n v="3"/>
    <n v="6"/>
    <x v="36"/>
    <n v="16"/>
    <n v="2"/>
  </r>
  <r>
    <x v="1"/>
    <x v="4"/>
    <x v="4"/>
    <n v="18"/>
    <x v="3"/>
    <n v="3"/>
    <n v="7"/>
    <x v="36"/>
    <n v="17"/>
    <n v="5"/>
  </r>
  <r>
    <x v="1"/>
    <x v="4"/>
    <x v="4"/>
    <n v="18"/>
    <x v="3"/>
    <n v="3"/>
    <n v="8"/>
    <x v="36"/>
    <n v="16"/>
    <n v="2"/>
  </r>
  <r>
    <x v="1"/>
    <x v="4"/>
    <x v="4"/>
    <n v="18"/>
    <x v="3"/>
    <n v="3"/>
    <n v="9"/>
    <x v="36"/>
    <n v="16"/>
    <n v="5"/>
  </r>
  <r>
    <x v="1"/>
    <x v="4"/>
    <x v="4"/>
    <n v="18"/>
    <x v="3"/>
    <n v="3"/>
    <n v="10"/>
    <x v="36"/>
    <n v="17"/>
    <n v="5"/>
  </r>
  <r>
    <x v="1"/>
    <x v="1"/>
    <x v="4"/>
    <n v="1"/>
    <x v="3"/>
    <n v="1"/>
    <n v="1"/>
    <x v="62"/>
    <n v="19"/>
    <n v="4"/>
  </r>
  <r>
    <x v="1"/>
    <x v="1"/>
    <x v="4"/>
    <n v="1"/>
    <x v="3"/>
    <n v="1"/>
    <n v="2"/>
    <x v="62"/>
    <m/>
    <m/>
  </r>
  <r>
    <x v="1"/>
    <x v="1"/>
    <x v="4"/>
    <n v="1"/>
    <x v="3"/>
    <n v="1"/>
    <n v="3"/>
    <x v="62"/>
    <n v="16"/>
    <n v="7"/>
  </r>
  <r>
    <x v="1"/>
    <x v="1"/>
    <x v="4"/>
    <n v="1"/>
    <x v="3"/>
    <n v="1"/>
    <n v="4"/>
    <x v="62"/>
    <n v="18"/>
    <n v="6"/>
  </r>
  <r>
    <x v="1"/>
    <x v="1"/>
    <x v="4"/>
    <n v="1"/>
    <x v="3"/>
    <n v="1"/>
    <n v="5"/>
    <x v="62"/>
    <n v="19"/>
    <n v="5"/>
  </r>
  <r>
    <x v="1"/>
    <x v="1"/>
    <x v="4"/>
    <n v="1"/>
    <x v="3"/>
    <n v="1"/>
    <n v="6"/>
    <x v="62"/>
    <n v="19"/>
    <n v="3"/>
  </r>
  <r>
    <x v="1"/>
    <x v="1"/>
    <x v="4"/>
    <n v="1"/>
    <x v="3"/>
    <n v="1"/>
    <n v="7"/>
    <x v="62"/>
    <n v="18"/>
    <n v="4"/>
  </r>
  <r>
    <x v="1"/>
    <x v="1"/>
    <x v="4"/>
    <n v="1"/>
    <x v="3"/>
    <n v="1"/>
    <n v="8"/>
    <x v="62"/>
    <n v="19"/>
    <n v="4"/>
  </r>
  <r>
    <x v="1"/>
    <x v="1"/>
    <x v="4"/>
    <n v="1"/>
    <x v="3"/>
    <n v="1"/>
    <n v="9"/>
    <x v="62"/>
    <n v="20"/>
    <n v="3"/>
  </r>
  <r>
    <x v="1"/>
    <x v="1"/>
    <x v="4"/>
    <n v="1"/>
    <x v="3"/>
    <n v="1"/>
    <n v="10"/>
    <x v="62"/>
    <n v="19"/>
    <n v="3"/>
  </r>
  <r>
    <x v="1"/>
    <x v="2"/>
    <x v="4"/>
    <n v="2"/>
    <x v="3"/>
    <n v="1"/>
    <n v="1"/>
    <x v="62"/>
    <n v="20"/>
    <n v="3"/>
  </r>
  <r>
    <x v="1"/>
    <x v="2"/>
    <x v="4"/>
    <n v="2"/>
    <x v="3"/>
    <n v="1"/>
    <n v="2"/>
    <x v="62"/>
    <n v="17"/>
    <n v="2"/>
  </r>
  <r>
    <x v="1"/>
    <x v="2"/>
    <x v="4"/>
    <n v="2"/>
    <x v="3"/>
    <n v="1"/>
    <n v="3"/>
    <x v="62"/>
    <n v="18"/>
    <n v="4"/>
  </r>
  <r>
    <x v="1"/>
    <x v="2"/>
    <x v="4"/>
    <n v="2"/>
    <x v="3"/>
    <n v="1"/>
    <n v="4"/>
    <x v="62"/>
    <n v="16"/>
    <n v="3"/>
  </r>
  <r>
    <x v="1"/>
    <x v="2"/>
    <x v="4"/>
    <n v="2"/>
    <x v="3"/>
    <n v="1"/>
    <n v="5"/>
    <x v="62"/>
    <n v="16"/>
    <n v="4"/>
  </r>
  <r>
    <x v="1"/>
    <x v="2"/>
    <x v="4"/>
    <n v="2"/>
    <x v="3"/>
    <n v="1"/>
    <n v="6"/>
    <x v="62"/>
    <n v="18"/>
    <n v="5"/>
  </r>
  <r>
    <x v="1"/>
    <x v="2"/>
    <x v="4"/>
    <n v="2"/>
    <x v="3"/>
    <n v="1"/>
    <n v="7"/>
    <x v="62"/>
    <n v="15"/>
    <n v="3"/>
  </r>
  <r>
    <x v="1"/>
    <x v="2"/>
    <x v="4"/>
    <n v="2"/>
    <x v="3"/>
    <n v="1"/>
    <n v="8"/>
    <x v="62"/>
    <n v="18"/>
    <n v="4"/>
  </r>
  <r>
    <x v="1"/>
    <x v="2"/>
    <x v="4"/>
    <n v="2"/>
    <x v="3"/>
    <n v="1"/>
    <n v="9"/>
    <x v="62"/>
    <n v="18"/>
    <n v="3"/>
  </r>
  <r>
    <x v="1"/>
    <x v="2"/>
    <x v="4"/>
    <n v="2"/>
    <x v="3"/>
    <n v="1"/>
    <n v="10"/>
    <x v="62"/>
    <m/>
    <m/>
  </r>
  <r>
    <x v="1"/>
    <x v="3"/>
    <x v="4"/>
    <n v="3"/>
    <x v="3"/>
    <n v="1"/>
    <n v="1"/>
    <x v="62"/>
    <n v="18"/>
    <n v="3"/>
  </r>
  <r>
    <x v="1"/>
    <x v="3"/>
    <x v="4"/>
    <n v="3"/>
    <x v="3"/>
    <n v="1"/>
    <n v="2"/>
    <x v="62"/>
    <n v="18"/>
    <n v="4"/>
  </r>
  <r>
    <x v="1"/>
    <x v="3"/>
    <x v="4"/>
    <n v="3"/>
    <x v="3"/>
    <n v="1"/>
    <n v="3"/>
    <x v="62"/>
    <n v="16"/>
    <n v="5"/>
  </r>
  <r>
    <x v="1"/>
    <x v="3"/>
    <x v="4"/>
    <n v="3"/>
    <x v="3"/>
    <n v="1"/>
    <n v="4"/>
    <x v="62"/>
    <n v="18"/>
    <n v="4"/>
  </r>
  <r>
    <x v="1"/>
    <x v="3"/>
    <x v="4"/>
    <n v="3"/>
    <x v="3"/>
    <n v="1"/>
    <n v="5"/>
    <x v="62"/>
    <n v="18"/>
    <n v="6"/>
  </r>
  <r>
    <x v="1"/>
    <x v="3"/>
    <x v="4"/>
    <n v="3"/>
    <x v="3"/>
    <n v="1"/>
    <n v="6"/>
    <x v="62"/>
    <n v="19"/>
    <n v="3"/>
  </r>
  <r>
    <x v="1"/>
    <x v="3"/>
    <x v="4"/>
    <n v="3"/>
    <x v="3"/>
    <n v="1"/>
    <n v="7"/>
    <x v="62"/>
    <n v="17"/>
    <n v="3"/>
  </r>
  <r>
    <x v="1"/>
    <x v="3"/>
    <x v="4"/>
    <n v="3"/>
    <x v="3"/>
    <n v="1"/>
    <n v="8"/>
    <x v="62"/>
    <n v="18"/>
    <n v="5"/>
  </r>
  <r>
    <x v="1"/>
    <x v="3"/>
    <x v="4"/>
    <n v="3"/>
    <x v="3"/>
    <n v="1"/>
    <n v="9"/>
    <x v="62"/>
    <n v="17"/>
    <n v="3"/>
  </r>
  <r>
    <x v="1"/>
    <x v="3"/>
    <x v="4"/>
    <n v="3"/>
    <x v="3"/>
    <n v="1"/>
    <n v="10"/>
    <x v="62"/>
    <n v="15"/>
    <n v="6"/>
  </r>
  <r>
    <x v="1"/>
    <x v="4"/>
    <x v="4"/>
    <n v="4"/>
    <x v="3"/>
    <n v="1"/>
    <n v="1"/>
    <x v="62"/>
    <n v="18"/>
    <n v="4"/>
  </r>
  <r>
    <x v="1"/>
    <x v="4"/>
    <x v="4"/>
    <n v="4"/>
    <x v="3"/>
    <n v="1"/>
    <n v="2"/>
    <x v="62"/>
    <n v="19"/>
    <n v="5"/>
  </r>
  <r>
    <x v="1"/>
    <x v="4"/>
    <x v="4"/>
    <n v="4"/>
    <x v="3"/>
    <n v="1"/>
    <n v="3"/>
    <x v="62"/>
    <n v="17"/>
    <n v="4"/>
  </r>
  <r>
    <x v="1"/>
    <x v="4"/>
    <x v="4"/>
    <n v="4"/>
    <x v="3"/>
    <n v="1"/>
    <n v="4"/>
    <x v="62"/>
    <n v="17"/>
    <n v="4"/>
  </r>
  <r>
    <x v="1"/>
    <x v="4"/>
    <x v="4"/>
    <n v="4"/>
    <x v="3"/>
    <n v="1"/>
    <n v="5"/>
    <x v="62"/>
    <n v="19"/>
    <n v="4"/>
  </r>
  <r>
    <x v="1"/>
    <x v="4"/>
    <x v="4"/>
    <n v="4"/>
    <x v="3"/>
    <n v="1"/>
    <n v="6"/>
    <x v="62"/>
    <n v="18"/>
    <n v="6"/>
  </r>
  <r>
    <x v="1"/>
    <x v="4"/>
    <x v="4"/>
    <n v="4"/>
    <x v="3"/>
    <n v="1"/>
    <n v="7"/>
    <x v="62"/>
    <n v="19"/>
    <n v="5"/>
  </r>
  <r>
    <x v="1"/>
    <x v="4"/>
    <x v="4"/>
    <n v="4"/>
    <x v="3"/>
    <n v="1"/>
    <n v="8"/>
    <x v="62"/>
    <n v="17"/>
    <n v="5"/>
  </r>
  <r>
    <x v="1"/>
    <x v="4"/>
    <x v="4"/>
    <n v="4"/>
    <x v="3"/>
    <n v="1"/>
    <n v="9"/>
    <x v="62"/>
    <n v="18"/>
    <n v="5"/>
  </r>
  <r>
    <x v="1"/>
    <x v="4"/>
    <x v="4"/>
    <n v="4"/>
    <x v="3"/>
    <n v="1"/>
    <n v="10"/>
    <x v="62"/>
    <n v="16"/>
    <n v="5"/>
  </r>
  <r>
    <x v="1"/>
    <x v="0"/>
    <x v="4"/>
    <n v="5"/>
    <x v="3"/>
    <n v="1"/>
    <n v="1"/>
    <x v="62"/>
    <n v="17"/>
    <n v="5"/>
  </r>
  <r>
    <x v="1"/>
    <x v="0"/>
    <x v="4"/>
    <n v="5"/>
    <x v="3"/>
    <n v="1"/>
    <n v="2"/>
    <x v="62"/>
    <n v="19"/>
    <n v="5"/>
  </r>
  <r>
    <x v="1"/>
    <x v="0"/>
    <x v="4"/>
    <n v="5"/>
    <x v="3"/>
    <n v="1"/>
    <n v="3"/>
    <x v="62"/>
    <n v="17"/>
    <n v="3"/>
  </r>
  <r>
    <x v="1"/>
    <x v="0"/>
    <x v="4"/>
    <n v="5"/>
    <x v="3"/>
    <n v="1"/>
    <n v="4"/>
    <x v="62"/>
    <n v="18"/>
    <n v="5"/>
  </r>
  <r>
    <x v="1"/>
    <x v="0"/>
    <x v="4"/>
    <n v="5"/>
    <x v="3"/>
    <n v="1"/>
    <n v="5"/>
    <x v="62"/>
    <n v="17"/>
    <n v="6"/>
  </r>
  <r>
    <x v="1"/>
    <x v="0"/>
    <x v="4"/>
    <n v="5"/>
    <x v="3"/>
    <n v="1"/>
    <n v="6"/>
    <x v="62"/>
    <n v="16"/>
    <n v="1"/>
  </r>
  <r>
    <x v="1"/>
    <x v="0"/>
    <x v="4"/>
    <n v="5"/>
    <x v="3"/>
    <n v="1"/>
    <n v="7"/>
    <x v="62"/>
    <n v="19"/>
    <n v="1"/>
  </r>
  <r>
    <x v="1"/>
    <x v="0"/>
    <x v="4"/>
    <n v="5"/>
    <x v="3"/>
    <n v="1"/>
    <n v="8"/>
    <x v="62"/>
    <n v="16"/>
    <n v="1"/>
  </r>
  <r>
    <x v="1"/>
    <x v="0"/>
    <x v="4"/>
    <n v="5"/>
    <x v="3"/>
    <n v="1"/>
    <n v="9"/>
    <x v="62"/>
    <n v="16"/>
    <n v="3"/>
  </r>
  <r>
    <x v="1"/>
    <x v="0"/>
    <x v="4"/>
    <n v="5"/>
    <x v="3"/>
    <n v="1"/>
    <n v="10"/>
    <x v="62"/>
    <n v="19"/>
    <n v="2"/>
  </r>
  <r>
    <x v="1"/>
    <x v="5"/>
    <x v="4"/>
    <n v="6"/>
    <x v="3"/>
    <n v="1"/>
    <n v="1"/>
    <x v="62"/>
    <n v="16"/>
    <n v="5"/>
  </r>
  <r>
    <x v="1"/>
    <x v="5"/>
    <x v="4"/>
    <n v="6"/>
    <x v="3"/>
    <n v="1"/>
    <n v="2"/>
    <x v="62"/>
    <n v="16"/>
    <n v="5"/>
  </r>
  <r>
    <x v="1"/>
    <x v="5"/>
    <x v="4"/>
    <n v="6"/>
    <x v="3"/>
    <n v="1"/>
    <n v="3"/>
    <x v="62"/>
    <n v="18"/>
    <n v="3"/>
  </r>
  <r>
    <x v="1"/>
    <x v="5"/>
    <x v="4"/>
    <n v="6"/>
    <x v="3"/>
    <n v="1"/>
    <n v="4"/>
    <x v="62"/>
    <n v="17"/>
    <n v="3"/>
  </r>
  <r>
    <x v="1"/>
    <x v="5"/>
    <x v="4"/>
    <n v="6"/>
    <x v="3"/>
    <n v="1"/>
    <n v="5"/>
    <x v="62"/>
    <n v="14"/>
    <n v="3"/>
  </r>
  <r>
    <x v="1"/>
    <x v="5"/>
    <x v="4"/>
    <n v="6"/>
    <x v="3"/>
    <n v="1"/>
    <n v="6"/>
    <x v="62"/>
    <n v="16"/>
    <n v="2"/>
  </r>
  <r>
    <x v="1"/>
    <x v="5"/>
    <x v="4"/>
    <n v="6"/>
    <x v="3"/>
    <n v="1"/>
    <n v="7"/>
    <x v="62"/>
    <n v="16"/>
    <n v="2"/>
  </r>
  <r>
    <x v="1"/>
    <x v="5"/>
    <x v="4"/>
    <n v="6"/>
    <x v="3"/>
    <n v="1"/>
    <n v="8"/>
    <x v="62"/>
    <n v="16"/>
    <n v="3"/>
  </r>
  <r>
    <x v="1"/>
    <x v="5"/>
    <x v="4"/>
    <n v="6"/>
    <x v="3"/>
    <n v="1"/>
    <n v="9"/>
    <x v="62"/>
    <n v="15"/>
    <n v="3"/>
  </r>
  <r>
    <x v="1"/>
    <x v="5"/>
    <x v="4"/>
    <n v="6"/>
    <x v="3"/>
    <n v="1"/>
    <n v="10"/>
    <x v="62"/>
    <n v="16"/>
    <n v="4"/>
  </r>
  <r>
    <x v="1"/>
    <x v="3"/>
    <x v="4"/>
    <n v="7"/>
    <x v="3"/>
    <n v="2"/>
    <n v="1"/>
    <x v="62"/>
    <n v="18"/>
    <n v="4"/>
  </r>
  <r>
    <x v="1"/>
    <x v="3"/>
    <x v="4"/>
    <n v="7"/>
    <x v="3"/>
    <n v="2"/>
    <n v="2"/>
    <x v="62"/>
    <n v="15"/>
    <n v="4"/>
  </r>
  <r>
    <x v="1"/>
    <x v="3"/>
    <x v="4"/>
    <n v="7"/>
    <x v="3"/>
    <n v="2"/>
    <n v="3"/>
    <x v="62"/>
    <n v="15"/>
    <n v="3"/>
  </r>
  <r>
    <x v="1"/>
    <x v="3"/>
    <x v="4"/>
    <n v="7"/>
    <x v="3"/>
    <n v="2"/>
    <n v="4"/>
    <x v="62"/>
    <n v="16"/>
    <n v="4"/>
  </r>
  <r>
    <x v="1"/>
    <x v="3"/>
    <x v="4"/>
    <n v="7"/>
    <x v="3"/>
    <n v="2"/>
    <n v="5"/>
    <x v="62"/>
    <n v="16"/>
    <n v="4"/>
  </r>
  <r>
    <x v="1"/>
    <x v="3"/>
    <x v="4"/>
    <n v="7"/>
    <x v="3"/>
    <n v="2"/>
    <n v="6"/>
    <x v="62"/>
    <n v="17"/>
    <n v="2"/>
  </r>
  <r>
    <x v="1"/>
    <x v="3"/>
    <x v="4"/>
    <n v="7"/>
    <x v="3"/>
    <n v="2"/>
    <n v="7"/>
    <x v="62"/>
    <n v="18"/>
    <n v="3"/>
  </r>
  <r>
    <x v="1"/>
    <x v="3"/>
    <x v="4"/>
    <n v="7"/>
    <x v="3"/>
    <n v="2"/>
    <n v="8"/>
    <x v="62"/>
    <n v="18"/>
    <n v="5"/>
  </r>
  <r>
    <x v="1"/>
    <x v="3"/>
    <x v="4"/>
    <n v="7"/>
    <x v="3"/>
    <n v="2"/>
    <n v="9"/>
    <x v="62"/>
    <m/>
    <m/>
  </r>
  <r>
    <x v="1"/>
    <x v="3"/>
    <x v="4"/>
    <n v="7"/>
    <x v="3"/>
    <n v="2"/>
    <n v="10"/>
    <x v="62"/>
    <n v="15"/>
    <n v="4"/>
  </r>
  <r>
    <x v="1"/>
    <x v="1"/>
    <x v="4"/>
    <n v="8"/>
    <x v="3"/>
    <n v="2"/>
    <n v="1"/>
    <x v="62"/>
    <n v="16"/>
    <n v="3"/>
  </r>
  <r>
    <x v="1"/>
    <x v="1"/>
    <x v="4"/>
    <n v="8"/>
    <x v="3"/>
    <n v="2"/>
    <n v="2"/>
    <x v="62"/>
    <n v="18"/>
    <n v="3"/>
  </r>
  <r>
    <x v="1"/>
    <x v="1"/>
    <x v="4"/>
    <n v="8"/>
    <x v="3"/>
    <n v="2"/>
    <n v="3"/>
    <x v="62"/>
    <n v="18"/>
    <n v="4"/>
  </r>
  <r>
    <x v="1"/>
    <x v="1"/>
    <x v="4"/>
    <n v="8"/>
    <x v="3"/>
    <n v="2"/>
    <n v="4"/>
    <x v="62"/>
    <n v="18"/>
    <n v="4"/>
  </r>
  <r>
    <x v="1"/>
    <x v="1"/>
    <x v="4"/>
    <n v="8"/>
    <x v="3"/>
    <n v="2"/>
    <n v="5"/>
    <x v="62"/>
    <n v="17"/>
    <n v="4"/>
  </r>
  <r>
    <x v="1"/>
    <x v="1"/>
    <x v="4"/>
    <n v="8"/>
    <x v="3"/>
    <n v="2"/>
    <n v="6"/>
    <x v="62"/>
    <n v="18"/>
    <n v="4"/>
  </r>
  <r>
    <x v="1"/>
    <x v="1"/>
    <x v="4"/>
    <n v="8"/>
    <x v="3"/>
    <n v="2"/>
    <n v="7"/>
    <x v="62"/>
    <n v="17"/>
    <n v="2"/>
  </r>
  <r>
    <x v="1"/>
    <x v="1"/>
    <x v="4"/>
    <n v="8"/>
    <x v="3"/>
    <n v="2"/>
    <n v="8"/>
    <x v="62"/>
    <n v="19"/>
    <n v="2"/>
  </r>
  <r>
    <x v="1"/>
    <x v="1"/>
    <x v="4"/>
    <n v="8"/>
    <x v="3"/>
    <n v="2"/>
    <n v="9"/>
    <x v="62"/>
    <n v="17"/>
    <n v="2"/>
  </r>
  <r>
    <x v="1"/>
    <x v="1"/>
    <x v="4"/>
    <n v="8"/>
    <x v="3"/>
    <n v="2"/>
    <n v="10"/>
    <x v="62"/>
    <n v="18"/>
    <n v="4"/>
  </r>
  <r>
    <x v="1"/>
    <x v="0"/>
    <x v="4"/>
    <n v="9"/>
    <x v="3"/>
    <n v="2"/>
    <n v="1"/>
    <x v="62"/>
    <n v="16"/>
    <n v="1"/>
  </r>
  <r>
    <x v="1"/>
    <x v="0"/>
    <x v="4"/>
    <n v="9"/>
    <x v="3"/>
    <n v="2"/>
    <n v="2"/>
    <x v="62"/>
    <n v="18"/>
    <n v="2"/>
  </r>
  <r>
    <x v="1"/>
    <x v="0"/>
    <x v="4"/>
    <n v="9"/>
    <x v="3"/>
    <n v="2"/>
    <n v="3"/>
    <x v="62"/>
    <n v="17"/>
    <n v="1"/>
  </r>
  <r>
    <x v="1"/>
    <x v="0"/>
    <x v="4"/>
    <n v="9"/>
    <x v="3"/>
    <n v="2"/>
    <n v="4"/>
    <x v="62"/>
    <n v="18"/>
    <n v="1"/>
  </r>
  <r>
    <x v="1"/>
    <x v="0"/>
    <x v="4"/>
    <n v="9"/>
    <x v="3"/>
    <n v="2"/>
    <n v="5"/>
    <x v="62"/>
    <n v="17"/>
    <n v="0"/>
  </r>
  <r>
    <x v="1"/>
    <x v="0"/>
    <x v="4"/>
    <n v="9"/>
    <x v="3"/>
    <n v="2"/>
    <n v="6"/>
    <x v="62"/>
    <n v="18"/>
    <n v="1"/>
  </r>
  <r>
    <x v="1"/>
    <x v="0"/>
    <x v="4"/>
    <n v="9"/>
    <x v="3"/>
    <n v="2"/>
    <n v="7"/>
    <x v="62"/>
    <n v="18"/>
    <n v="1"/>
  </r>
  <r>
    <x v="1"/>
    <x v="0"/>
    <x v="4"/>
    <n v="9"/>
    <x v="3"/>
    <n v="2"/>
    <n v="8"/>
    <x v="62"/>
    <n v="18"/>
    <n v="2"/>
  </r>
  <r>
    <x v="1"/>
    <x v="0"/>
    <x v="4"/>
    <n v="9"/>
    <x v="3"/>
    <n v="2"/>
    <n v="9"/>
    <x v="62"/>
    <n v="18"/>
    <n v="2"/>
  </r>
  <r>
    <x v="1"/>
    <x v="0"/>
    <x v="4"/>
    <n v="9"/>
    <x v="3"/>
    <n v="2"/>
    <n v="10"/>
    <x v="62"/>
    <n v="18"/>
    <n v="1"/>
  </r>
  <r>
    <x v="1"/>
    <x v="2"/>
    <x v="4"/>
    <n v="10"/>
    <x v="3"/>
    <n v="2"/>
    <n v="1"/>
    <x v="62"/>
    <n v="19"/>
    <n v="4"/>
  </r>
  <r>
    <x v="1"/>
    <x v="2"/>
    <x v="4"/>
    <n v="10"/>
    <x v="3"/>
    <n v="2"/>
    <n v="2"/>
    <x v="62"/>
    <n v="19"/>
    <n v="3"/>
  </r>
  <r>
    <x v="1"/>
    <x v="2"/>
    <x v="4"/>
    <n v="10"/>
    <x v="3"/>
    <n v="2"/>
    <n v="3"/>
    <x v="62"/>
    <n v="18"/>
    <n v="1"/>
  </r>
  <r>
    <x v="1"/>
    <x v="2"/>
    <x v="4"/>
    <n v="10"/>
    <x v="3"/>
    <n v="2"/>
    <n v="4"/>
    <x v="62"/>
    <n v="18"/>
    <n v="1"/>
  </r>
  <r>
    <x v="1"/>
    <x v="2"/>
    <x v="4"/>
    <n v="10"/>
    <x v="3"/>
    <n v="2"/>
    <n v="5"/>
    <x v="62"/>
    <n v="19"/>
    <n v="1"/>
  </r>
  <r>
    <x v="1"/>
    <x v="2"/>
    <x v="4"/>
    <n v="10"/>
    <x v="3"/>
    <n v="2"/>
    <n v="6"/>
    <x v="62"/>
    <n v="15"/>
    <n v="6"/>
  </r>
  <r>
    <x v="1"/>
    <x v="2"/>
    <x v="4"/>
    <n v="10"/>
    <x v="3"/>
    <n v="2"/>
    <n v="7"/>
    <x v="62"/>
    <n v="17"/>
    <n v="2"/>
  </r>
  <r>
    <x v="1"/>
    <x v="2"/>
    <x v="4"/>
    <n v="10"/>
    <x v="3"/>
    <n v="2"/>
    <n v="8"/>
    <x v="62"/>
    <n v="18"/>
    <n v="5"/>
  </r>
  <r>
    <x v="1"/>
    <x v="2"/>
    <x v="4"/>
    <n v="10"/>
    <x v="3"/>
    <n v="2"/>
    <n v="9"/>
    <x v="62"/>
    <n v="18"/>
    <n v="4"/>
  </r>
  <r>
    <x v="1"/>
    <x v="2"/>
    <x v="4"/>
    <n v="10"/>
    <x v="3"/>
    <n v="2"/>
    <n v="10"/>
    <x v="62"/>
    <n v="18"/>
    <n v="4"/>
  </r>
  <r>
    <x v="1"/>
    <x v="5"/>
    <x v="4"/>
    <n v="11"/>
    <x v="3"/>
    <n v="2"/>
    <n v="1"/>
    <x v="62"/>
    <n v="18"/>
    <n v="4"/>
  </r>
  <r>
    <x v="1"/>
    <x v="5"/>
    <x v="4"/>
    <n v="11"/>
    <x v="3"/>
    <n v="2"/>
    <n v="2"/>
    <x v="62"/>
    <n v="15"/>
    <n v="2"/>
  </r>
  <r>
    <x v="1"/>
    <x v="5"/>
    <x v="4"/>
    <n v="11"/>
    <x v="3"/>
    <n v="2"/>
    <n v="3"/>
    <x v="62"/>
    <n v="19"/>
    <n v="4"/>
  </r>
  <r>
    <x v="1"/>
    <x v="5"/>
    <x v="4"/>
    <n v="11"/>
    <x v="3"/>
    <n v="2"/>
    <n v="4"/>
    <x v="62"/>
    <n v="19"/>
    <n v="5"/>
  </r>
  <r>
    <x v="1"/>
    <x v="5"/>
    <x v="4"/>
    <n v="11"/>
    <x v="3"/>
    <n v="2"/>
    <n v="5"/>
    <x v="62"/>
    <n v="18"/>
    <n v="3"/>
  </r>
  <r>
    <x v="1"/>
    <x v="5"/>
    <x v="4"/>
    <n v="11"/>
    <x v="3"/>
    <n v="2"/>
    <n v="6"/>
    <x v="62"/>
    <n v="18"/>
    <n v="2"/>
  </r>
  <r>
    <x v="1"/>
    <x v="5"/>
    <x v="4"/>
    <n v="11"/>
    <x v="3"/>
    <n v="2"/>
    <n v="7"/>
    <x v="62"/>
    <n v="19"/>
    <n v="4"/>
  </r>
  <r>
    <x v="1"/>
    <x v="5"/>
    <x v="4"/>
    <n v="11"/>
    <x v="3"/>
    <n v="2"/>
    <n v="8"/>
    <x v="62"/>
    <n v="18"/>
    <n v="3"/>
  </r>
  <r>
    <x v="1"/>
    <x v="5"/>
    <x v="4"/>
    <n v="11"/>
    <x v="3"/>
    <n v="2"/>
    <n v="9"/>
    <x v="62"/>
    <n v="19"/>
    <n v="4"/>
  </r>
  <r>
    <x v="1"/>
    <x v="5"/>
    <x v="4"/>
    <n v="11"/>
    <x v="3"/>
    <n v="2"/>
    <n v="10"/>
    <x v="62"/>
    <n v="18"/>
    <n v="5"/>
  </r>
  <r>
    <x v="1"/>
    <x v="4"/>
    <x v="4"/>
    <n v="12"/>
    <x v="3"/>
    <n v="2"/>
    <n v="1"/>
    <x v="62"/>
    <n v="18"/>
    <n v="4"/>
  </r>
  <r>
    <x v="1"/>
    <x v="4"/>
    <x v="4"/>
    <n v="12"/>
    <x v="3"/>
    <n v="2"/>
    <n v="2"/>
    <x v="62"/>
    <n v="20"/>
    <n v="3"/>
  </r>
  <r>
    <x v="1"/>
    <x v="4"/>
    <x v="4"/>
    <n v="12"/>
    <x v="3"/>
    <n v="2"/>
    <n v="3"/>
    <x v="62"/>
    <n v="18"/>
    <n v="4"/>
  </r>
  <r>
    <x v="1"/>
    <x v="4"/>
    <x v="4"/>
    <n v="12"/>
    <x v="3"/>
    <n v="2"/>
    <n v="4"/>
    <x v="62"/>
    <n v="18"/>
    <n v="4"/>
  </r>
  <r>
    <x v="1"/>
    <x v="4"/>
    <x v="4"/>
    <n v="12"/>
    <x v="3"/>
    <n v="2"/>
    <n v="5"/>
    <x v="62"/>
    <n v="17"/>
    <n v="4"/>
  </r>
  <r>
    <x v="1"/>
    <x v="4"/>
    <x v="4"/>
    <n v="12"/>
    <x v="3"/>
    <n v="2"/>
    <n v="6"/>
    <x v="62"/>
    <n v="18"/>
    <n v="8"/>
  </r>
  <r>
    <x v="1"/>
    <x v="4"/>
    <x v="4"/>
    <n v="12"/>
    <x v="3"/>
    <n v="2"/>
    <n v="7"/>
    <x v="62"/>
    <n v="18"/>
    <n v="6"/>
  </r>
  <r>
    <x v="1"/>
    <x v="4"/>
    <x v="4"/>
    <n v="12"/>
    <x v="3"/>
    <n v="2"/>
    <n v="8"/>
    <x v="62"/>
    <n v="18"/>
    <n v="6"/>
  </r>
  <r>
    <x v="1"/>
    <x v="4"/>
    <x v="4"/>
    <n v="12"/>
    <x v="3"/>
    <n v="2"/>
    <n v="9"/>
    <x v="62"/>
    <n v="18"/>
    <n v="9"/>
  </r>
  <r>
    <x v="1"/>
    <x v="4"/>
    <x v="4"/>
    <n v="12"/>
    <x v="3"/>
    <n v="2"/>
    <n v="10"/>
    <x v="62"/>
    <n v="17"/>
    <n v="6"/>
  </r>
  <r>
    <x v="1"/>
    <x v="3"/>
    <x v="4"/>
    <n v="13"/>
    <x v="3"/>
    <n v="3"/>
    <n v="1"/>
    <x v="62"/>
    <n v="16"/>
    <n v="5"/>
  </r>
  <r>
    <x v="1"/>
    <x v="3"/>
    <x v="4"/>
    <n v="13"/>
    <x v="3"/>
    <n v="3"/>
    <n v="2"/>
    <x v="62"/>
    <n v="18"/>
    <n v="7"/>
  </r>
  <r>
    <x v="1"/>
    <x v="3"/>
    <x v="4"/>
    <n v="13"/>
    <x v="3"/>
    <n v="3"/>
    <n v="3"/>
    <x v="62"/>
    <n v="15"/>
    <n v="6"/>
  </r>
  <r>
    <x v="1"/>
    <x v="3"/>
    <x v="4"/>
    <n v="13"/>
    <x v="3"/>
    <n v="3"/>
    <n v="4"/>
    <x v="62"/>
    <n v="16"/>
    <n v="6"/>
  </r>
  <r>
    <x v="1"/>
    <x v="3"/>
    <x v="4"/>
    <n v="13"/>
    <x v="3"/>
    <n v="3"/>
    <n v="5"/>
    <x v="62"/>
    <n v="15"/>
    <n v="5"/>
  </r>
  <r>
    <x v="1"/>
    <x v="3"/>
    <x v="4"/>
    <n v="13"/>
    <x v="3"/>
    <n v="3"/>
    <n v="6"/>
    <x v="62"/>
    <n v="18"/>
    <n v="6"/>
  </r>
  <r>
    <x v="1"/>
    <x v="3"/>
    <x v="4"/>
    <n v="13"/>
    <x v="3"/>
    <n v="3"/>
    <n v="7"/>
    <x v="62"/>
    <n v="17"/>
    <n v="5"/>
  </r>
  <r>
    <x v="1"/>
    <x v="3"/>
    <x v="4"/>
    <n v="13"/>
    <x v="3"/>
    <n v="3"/>
    <n v="8"/>
    <x v="62"/>
    <n v="18"/>
    <n v="5"/>
  </r>
  <r>
    <x v="1"/>
    <x v="3"/>
    <x v="4"/>
    <n v="13"/>
    <x v="3"/>
    <n v="3"/>
    <n v="9"/>
    <x v="62"/>
    <n v="16"/>
    <n v="4"/>
  </r>
  <r>
    <x v="1"/>
    <x v="3"/>
    <x v="4"/>
    <n v="13"/>
    <x v="3"/>
    <n v="3"/>
    <n v="10"/>
    <x v="62"/>
    <n v="18"/>
    <n v="4"/>
  </r>
  <r>
    <x v="1"/>
    <x v="0"/>
    <x v="4"/>
    <n v="14"/>
    <x v="3"/>
    <n v="3"/>
    <n v="1"/>
    <x v="62"/>
    <n v="19"/>
    <n v="1"/>
  </r>
  <r>
    <x v="1"/>
    <x v="0"/>
    <x v="4"/>
    <n v="14"/>
    <x v="3"/>
    <n v="3"/>
    <n v="2"/>
    <x v="62"/>
    <n v="19"/>
    <n v="2"/>
  </r>
  <r>
    <x v="1"/>
    <x v="0"/>
    <x v="4"/>
    <n v="14"/>
    <x v="3"/>
    <n v="3"/>
    <n v="3"/>
    <x v="62"/>
    <m/>
    <m/>
  </r>
  <r>
    <x v="1"/>
    <x v="0"/>
    <x v="4"/>
    <n v="14"/>
    <x v="3"/>
    <n v="3"/>
    <n v="4"/>
    <x v="62"/>
    <n v="18"/>
    <n v="2"/>
  </r>
  <r>
    <x v="1"/>
    <x v="0"/>
    <x v="4"/>
    <n v="14"/>
    <x v="3"/>
    <n v="3"/>
    <n v="5"/>
    <x v="62"/>
    <n v="19"/>
    <n v="1"/>
  </r>
  <r>
    <x v="1"/>
    <x v="0"/>
    <x v="4"/>
    <n v="14"/>
    <x v="3"/>
    <n v="3"/>
    <n v="6"/>
    <x v="62"/>
    <n v="18"/>
    <n v="4"/>
  </r>
  <r>
    <x v="1"/>
    <x v="0"/>
    <x v="4"/>
    <n v="14"/>
    <x v="3"/>
    <n v="3"/>
    <n v="7"/>
    <x v="62"/>
    <n v="18"/>
    <n v="4"/>
  </r>
  <r>
    <x v="1"/>
    <x v="0"/>
    <x v="4"/>
    <n v="14"/>
    <x v="3"/>
    <n v="3"/>
    <n v="8"/>
    <x v="62"/>
    <n v="18"/>
    <n v="2"/>
  </r>
  <r>
    <x v="1"/>
    <x v="0"/>
    <x v="4"/>
    <n v="14"/>
    <x v="3"/>
    <n v="3"/>
    <n v="9"/>
    <x v="62"/>
    <n v="18"/>
    <n v="4"/>
  </r>
  <r>
    <x v="1"/>
    <x v="0"/>
    <x v="4"/>
    <n v="14"/>
    <x v="3"/>
    <n v="3"/>
    <n v="10"/>
    <x v="62"/>
    <n v="15"/>
    <n v="6"/>
  </r>
  <r>
    <x v="1"/>
    <x v="1"/>
    <x v="4"/>
    <n v="15"/>
    <x v="3"/>
    <n v="3"/>
    <n v="1"/>
    <x v="62"/>
    <n v="18"/>
    <n v="1"/>
  </r>
  <r>
    <x v="1"/>
    <x v="1"/>
    <x v="4"/>
    <n v="15"/>
    <x v="3"/>
    <n v="3"/>
    <n v="2"/>
    <x v="62"/>
    <n v="19"/>
    <n v="2"/>
  </r>
  <r>
    <x v="1"/>
    <x v="1"/>
    <x v="4"/>
    <n v="15"/>
    <x v="3"/>
    <n v="3"/>
    <n v="3"/>
    <x v="62"/>
    <n v="19"/>
    <n v="2"/>
  </r>
  <r>
    <x v="1"/>
    <x v="1"/>
    <x v="4"/>
    <n v="15"/>
    <x v="3"/>
    <n v="3"/>
    <n v="4"/>
    <x v="62"/>
    <n v="19"/>
    <n v="2"/>
  </r>
  <r>
    <x v="1"/>
    <x v="1"/>
    <x v="4"/>
    <n v="15"/>
    <x v="3"/>
    <n v="3"/>
    <n v="5"/>
    <x v="62"/>
    <n v="18"/>
    <n v="4"/>
  </r>
  <r>
    <x v="1"/>
    <x v="1"/>
    <x v="4"/>
    <n v="15"/>
    <x v="3"/>
    <n v="3"/>
    <n v="6"/>
    <x v="62"/>
    <n v="19"/>
    <n v="3"/>
  </r>
  <r>
    <x v="1"/>
    <x v="1"/>
    <x v="4"/>
    <n v="15"/>
    <x v="3"/>
    <n v="3"/>
    <n v="7"/>
    <x v="62"/>
    <n v="17"/>
    <n v="4"/>
  </r>
  <r>
    <x v="1"/>
    <x v="1"/>
    <x v="4"/>
    <n v="15"/>
    <x v="3"/>
    <n v="3"/>
    <n v="8"/>
    <x v="62"/>
    <n v="19"/>
    <n v="3"/>
  </r>
  <r>
    <x v="1"/>
    <x v="1"/>
    <x v="4"/>
    <n v="15"/>
    <x v="3"/>
    <n v="3"/>
    <n v="9"/>
    <x v="62"/>
    <n v="18"/>
    <n v="4"/>
  </r>
  <r>
    <x v="1"/>
    <x v="1"/>
    <x v="4"/>
    <n v="15"/>
    <x v="3"/>
    <n v="3"/>
    <n v="10"/>
    <x v="62"/>
    <n v="17"/>
    <n v="3"/>
  </r>
  <r>
    <x v="1"/>
    <x v="5"/>
    <x v="4"/>
    <n v="16"/>
    <x v="3"/>
    <n v="3"/>
    <n v="1"/>
    <x v="62"/>
    <n v="18"/>
    <n v="1"/>
  </r>
  <r>
    <x v="1"/>
    <x v="5"/>
    <x v="4"/>
    <n v="16"/>
    <x v="3"/>
    <n v="3"/>
    <n v="2"/>
    <x v="62"/>
    <n v="18"/>
    <n v="2"/>
  </r>
  <r>
    <x v="1"/>
    <x v="5"/>
    <x v="4"/>
    <n v="16"/>
    <x v="3"/>
    <n v="3"/>
    <n v="3"/>
    <x v="62"/>
    <n v="16"/>
    <n v="2"/>
  </r>
  <r>
    <x v="1"/>
    <x v="5"/>
    <x v="4"/>
    <n v="16"/>
    <x v="3"/>
    <n v="3"/>
    <n v="4"/>
    <x v="62"/>
    <n v="17"/>
    <n v="3"/>
  </r>
  <r>
    <x v="1"/>
    <x v="5"/>
    <x v="4"/>
    <n v="16"/>
    <x v="3"/>
    <n v="3"/>
    <n v="5"/>
    <x v="62"/>
    <n v="17"/>
    <n v="3"/>
  </r>
  <r>
    <x v="1"/>
    <x v="5"/>
    <x v="4"/>
    <n v="16"/>
    <x v="3"/>
    <n v="3"/>
    <n v="6"/>
    <x v="62"/>
    <n v="18"/>
    <n v="4"/>
  </r>
  <r>
    <x v="1"/>
    <x v="5"/>
    <x v="4"/>
    <n v="16"/>
    <x v="3"/>
    <n v="3"/>
    <n v="7"/>
    <x v="62"/>
    <m/>
    <m/>
  </r>
  <r>
    <x v="1"/>
    <x v="5"/>
    <x v="4"/>
    <n v="16"/>
    <x v="3"/>
    <n v="3"/>
    <n v="8"/>
    <x v="62"/>
    <n v="18"/>
    <n v="4"/>
  </r>
  <r>
    <x v="1"/>
    <x v="5"/>
    <x v="4"/>
    <n v="16"/>
    <x v="3"/>
    <n v="3"/>
    <n v="9"/>
    <x v="62"/>
    <m/>
    <m/>
  </r>
  <r>
    <x v="1"/>
    <x v="5"/>
    <x v="4"/>
    <n v="16"/>
    <x v="3"/>
    <n v="3"/>
    <n v="10"/>
    <x v="62"/>
    <m/>
    <m/>
  </r>
  <r>
    <x v="1"/>
    <x v="2"/>
    <x v="4"/>
    <n v="17"/>
    <x v="3"/>
    <n v="3"/>
    <n v="1"/>
    <x v="62"/>
    <m/>
    <m/>
  </r>
  <r>
    <x v="1"/>
    <x v="2"/>
    <x v="4"/>
    <n v="17"/>
    <x v="3"/>
    <n v="3"/>
    <n v="2"/>
    <x v="62"/>
    <n v="19"/>
    <n v="3"/>
  </r>
  <r>
    <x v="1"/>
    <x v="2"/>
    <x v="4"/>
    <n v="17"/>
    <x v="3"/>
    <n v="3"/>
    <n v="3"/>
    <x v="62"/>
    <n v="17"/>
    <n v="3"/>
  </r>
  <r>
    <x v="1"/>
    <x v="2"/>
    <x v="4"/>
    <n v="17"/>
    <x v="3"/>
    <n v="3"/>
    <n v="4"/>
    <x v="62"/>
    <n v="16"/>
    <n v="2"/>
  </r>
  <r>
    <x v="1"/>
    <x v="2"/>
    <x v="4"/>
    <n v="17"/>
    <x v="3"/>
    <n v="3"/>
    <n v="5"/>
    <x v="62"/>
    <n v="18"/>
    <n v="3"/>
  </r>
  <r>
    <x v="1"/>
    <x v="2"/>
    <x v="4"/>
    <n v="17"/>
    <x v="3"/>
    <n v="3"/>
    <n v="6"/>
    <x v="62"/>
    <n v="17"/>
    <n v="3"/>
  </r>
  <r>
    <x v="1"/>
    <x v="2"/>
    <x v="4"/>
    <n v="17"/>
    <x v="3"/>
    <n v="3"/>
    <n v="7"/>
    <x v="62"/>
    <n v="16"/>
    <n v="3"/>
  </r>
  <r>
    <x v="1"/>
    <x v="2"/>
    <x v="4"/>
    <n v="17"/>
    <x v="3"/>
    <n v="3"/>
    <n v="8"/>
    <x v="62"/>
    <n v="17"/>
    <n v="4"/>
  </r>
  <r>
    <x v="1"/>
    <x v="2"/>
    <x v="4"/>
    <n v="17"/>
    <x v="3"/>
    <n v="3"/>
    <n v="9"/>
    <x v="62"/>
    <n v="17"/>
    <n v="4"/>
  </r>
  <r>
    <x v="1"/>
    <x v="2"/>
    <x v="4"/>
    <n v="17"/>
    <x v="3"/>
    <n v="3"/>
    <n v="10"/>
    <x v="62"/>
    <n v="15"/>
    <n v="3"/>
  </r>
  <r>
    <x v="1"/>
    <x v="4"/>
    <x v="4"/>
    <n v="18"/>
    <x v="3"/>
    <n v="3"/>
    <n v="1"/>
    <x v="62"/>
    <n v="18"/>
    <n v="3"/>
  </r>
  <r>
    <x v="1"/>
    <x v="4"/>
    <x v="4"/>
    <n v="18"/>
    <x v="3"/>
    <n v="3"/>
    <n v="2"/>
    <x v="62"/>
    <n v="19"/>
    <n v="4"/>
  </r>
  <r>
    <x v="1"/>
    <x v="4"/>
    <x v="4"/>
    <n v="18"/>
    <x v="3"/>
    <n v="3"/>
    <n v="3"/>
    <x v="62"/>
    <n v="18"/>
    <n v="3"/>
  </r>
  <r>
    <x v="1"/>
    <x v="4"/>
    <x v="4"/>
    <n v="18"/>
    <x v="3"/>
    <n v="3"/>
    <n v="4"/>
    <x v="62"/>
    <n v="17"/>
    <n v="3"/>
  </r>
  <r>
    <x v="1"/>
    <x v="4"/>
    <x v="4"/>
    <n v="18"/>
    <x v="3"/>
    <n v="3"/>
    <n v="5"/>
    <x v="62"/>
    <n v="19"/>
    <n v="4"/>
  </r>
  <r>
    <x v="1"/>
    <x v="4"/>
    <x v="4"/>
    <n v="18"/>
    <x v="3"/>
    <n v="3"/>
    <n v="6"/>
    <x v="62"/>
    <n v="16"/>
    <n v="3"/>
  </r>
  <r>
    <x v="1"/>
    <x v="4"/>
    <x v="4"/>
    <n v="18"/>
    <x v="3"/>
    <n v="3"/>
    <n v="7"/>
    <x v="62"/>
    <n v="17"/>
    <n v="5"/>
  </r>
  <r>
    <x v="1"/>
    <x v="4"/>
    <x v="4"/>
    <n v="18"/>
    <x v="3"/>
    <n v="3"/>
    <n v="8"/>
    <x v="62"/>
    <n v="14"/>
    <n v="4"/>
  </r>
  <r>
    <x v="1"/>
    <x v="4"/>
    <x v="4"/>
    <n v="18"/>
    <x v="3"/>
    <n v="3"/>
    <n v="9"/>
    <x v="62"/>
    <n v="17"/>
    <n v="7"/>
  </r>
  <r>
    <x v="1"/>
    <x v="4"/>
    <x v="4"/>
    <n v="18"/>
    <x v="3"/>
    <n v="3"/>
    <n v="10"/>
    <x v="62"/>
    <n v="18"/>
    <n v="5"/>
  </r>
  <r>
    <x v="1"/>
    <x v="1"/>
    <x v="4"/>
    <n v="1"/>
    <x v="3"/>
    <n v="1"/>
    <n v="1"/>
    <x v="37"/>
    <n v="20"/>
    <n v="10"/>
  </r>
  <r>
    <x v="1"/>
    <x v="1"/>
    <x v="4"/>
    <n v="1"/>
    <x v="3"/>
    <n v="1"/>
    <n v="2"/>
    <x v="37"/>
    <m/>
    <m/>
  </r>
  <r>
    <x v="1"/>
    <x v="1"/>
    <x v="4"/>
    <n v="1"/>
    <x v="3"/>
    <n v="1"/>
    <n v="3"/>
    <x v="37"/>
    <n v="17"/>
    <n v="10"/>
  </r>
  <r>
    <x v="1"/>
    <x v="1"/>
    <x v="4"/>
    <n v="1"/>
    <x v="3"/>
    <n v="1"/>
    <n v="4"/>
    <x v="37"/>
    <n v="19"/>
    <n v="8"/>
  </r>
  <r>
    <x v="1"/>
    <x v="1"/>
    <x v="4"/>
    <n v="1"/>
    <x v="3"/>
    <n v="1"/>
    <n v="5"/>
    <x v="37"/>
    <n v="19"/>
    <n v="7"/>
  </r>
  <r>
    <x v="1"/>
    <x v="1"/>
    <x v="4"/>
    <n v="1"/>
    <x v="3"/>
    <n v="1"/>
    <n v="6"/>
    <x v="37"/>
    <n v="20"/>
    <n v="7"/>
  </r>
  <r>
    <x v="1"/>
    <x v="1"/>
    <x v="4"/>
    <n v="1"/>
    <x v="3"/>
    <n v="1"/>
    <n v="7"/>
    <x v="37"/>
    <n v="19"/>
    <n v="7"/>
  </r>
  <r>
    <x v="1"/>
    <x v="1"/>
    <x v="4"/>
    <n v="1"/>
    <x v="3"/>
    <n v="1"/>
    <n v="8"/>
    <x v="37"/>
    <n v="20"/>
    <n v="8"/>
  </r>
  <r>
    <x v="1"/>
    <x v="1"/>
    <x v="4"/>
    <n v="1"/>
    <x v="3"/>
    <n v="1"/>
    <n v="9"/>
    <x v="37"/>
    <n v="21"/>
    <n v="7"/>
  </r>
  <r>
    <x v="1"/>
    <x v="1"/>
    <x v="4"/>
    <n v="1"/>
    <x v="3"/>
    <n v="1"/>
    <n v="10"/>
    <x v="37"/>
    <n v="20"/>
    <n v="7"/>
  </r>
  <r>
    <x v="1"/>
    <x v="2"/>
    <x v="4"/>
    <n v="2"/>
    <x v="3"/>
    <n v="1"/>
    <n v="1"/>
    <x v="37"/>
    <n v="21"/>
    <n v="6"/>
  </r>
  <r>
    <x v="1"/>
    <x v="2"/>
    <x v="4"/>
    <n v="2"/>
    <x v="3"/>
    <n v="1"/>
    <n v="2"/>
    <x v="37"/>
    <n v="18"/>
    <n v="7"/>
  </r>
  <r>
    <x v="1"/>
    <x v="2"/>
    <x v="4"/>
    <n v="2"/>
    <x v="3"/>
    <n v="1"/>
    <n v="3"/>
    <x v="37"/>
    <n v="20"/>
    <n v="8"/>
  </r>
  <r>
    <x v="1"/>
    <x v="2"/>
    <x v="4"/>
    <n v="2"/>
    <x v="3"/>
    <n v="1"/>
    <n v="4"/>
    <x v="37"/>
    <n v="17"/>
    <n v="3"/>
  </r>
  <r>
    <x v="1"/>
    <x v="2"/>
    <x v="4"/>
    <n v="2"/>
    <x v="3"/>
    <n v="1"/>
    <n v="5"/>
    <x v="37"/>
    <n v="16"/>
    <n v="7"/>
  </r>
  <r>
    <x v="1"/>
    <x v="2"/>
    <x v="4"/>
    <n v="2"/>
    <x v="3"/>
    <n v="1"/>
    <n v="6"/>
    <x v="37"/>
    <n v="19"/>
    <n v="8"/>
  </r>
  <r>
    <x v="1"/>
    <x v="2"/>
    <x v="4"/>
    <n v="2"/>
    <x v="3"/>
    <n v="1"/>
    <n v="7"/>
    <x v="37"/>
    <n v="16"/>
    <n v="5"/>
  </r>
  <r>
    <x v="1"/>
    <x v="2"/>
    <x v="4"/>
    <n v="2"/>
    <x v="3"/>
    <n v="1"/>
    <n v="8"/>
    <x v="37"/>
    <n v="17"/>
    <n v="8"/>
  </r>
  <r>
    <x v="1"/>
    <x v="2"/>
    <x v="4"/>
    <n v="2"/>
    <x v="3"/>
    <n v="1"/>
    <n v="9"/>
    <x v="37"/>
    <n v="19"/>
    <n v="7"/>
  </r>
  <r>
    <x v="1"/>
    <x v="2"/>
    <x v="4"/>
    <n v="2"/>
    <x v="3"/>
    <n v="1"/>
    <n v="10"/>
    <x v="37"/>
    <m/>
    <m/>
  </r>
  <r>
    <x v="1"/>
    <x v="3"/>
    <x v="4"/>
    <n v="3"/>
    <x v="3"/>
    <n v="1"/>
    <n v="1"/>
    <x v="37"/>
    <n v="19"/>
    <n v="4"/>
  </r>
  <r>
    <x v="1"/>
    <x v="3"/>
    <x v="4"/>
    <n v="3"/>
    <x v="3"/>
    <n v="1"/>
    <n v="2"/>
    <x v="37"/>
    <n v="19"/>
    <n v="5"/>
  </r>
  <r>
    <x v="1"/>
    <x v="3"/>
    <x v="4"/>
    <n v="3"/>
    <x v="3"/>
    <n v="1"/>
    <n v="3"/>
    <x v="37"/>
    <n v="16"/>
    <n v="6"/>
  </r>
  <r>
    <x v="1"/>
    <x v="3"/>
    <x v="4"/>
    <n v="3"/>
    <x v="3"/>
    <n v="1"/>
    <n v="4"/>
    <x v="37"/>
    <n v="19"/>
    <n v="4"/>
  </r>
  <r>
    <x v="1"/>
    <x v="3"/>
    <x v="4"/>
    <n v="3"/>
    <x v="3"/>
    <n v="1"/>
    <n v="5"/>
    <x v="37"/>
    <n v="19"/>
    <n v="8"/>
  </r>
  <r>
    <x v="1"/>
    <x v="3"/>
    <x v="4"/>
    <n v="3"/>
    <x v="3"/>
    <n v="1"/>
    <n v="6"/>
    <x v="37"/>
    <n v="19"/>
    <n v="5"/>
  </r>
  <r>
    <x v="1"/>
    <x v="3"/>
    <x v="4"/>
    <n v="3"/>
    <x v="3"/>
    <n v="1"/>
    <n v="7"/>
    <x v="37"/>
    <n v="18"/>
    <n v="7"/>
  </r>
  <r>
    <x v="1"/>
    <x v="3"/>
    <x v="4"/>
    <n v="3"/>
    <x v="3"/>
    <n v="1"/>
    <n v="8"/>
    <x v="37"/>
    <n v="19"/>
    <n v="4"/>
  </r>
  <r>
    <x v="1"/>
    <x v="3"/>
    <x v="4"/>
    <n v="3"/>
    <x v="3"/>
    <n v="1"/>
    <n v="9"/>
    <x v="37"/>
    <n v="18"/>
    <n v="5"/>
  </r>
  <r>
    <x v="1"/>
    <x v="3"/>
    <x v="4"/>
    <n v="3"/>
    <x v="3"/>
    <n v="1"/>
    <n v="10"/>
    <x v="37"/>
    <n v="16"/>
    <n v="7"/>
  </r>
  <r>
    <x v="1"/>
    <x v="4"/>
    <x v="4"/>
    <n v="4"/>
    <x v="3"/>
    <n v="1"/>
    <n v="1"/>
    <x v="37"/>
    <n v="18"/>
    <n v="7"/>
  </r>
  <r>
    <x v="1"/>
    <x v="4"/>
    <x v="4"/>
    <n v="4"/>
    <x v="3"/>
    <n v="1"/>
    <n v="2"/>
    <x v="37"/>
    <n v="21"/>
    <n v="7"/>
  </r>
  <r>
    <x v="1"/>
    <x v="4"/>
    <x v="4"/>
    <n v="4"/>
    <x v="3"/>
    <n v="1"/>
    <n v="3"/>
    <x v="37"/>
    <n v="17"/>
    <n v="5"/>
  </r>
  <r>
    <x v="1"/>
    <x v="4"/>
    <x v="4"/>
    <n v="4"/>
    <x v="3"/>
    <n v="1"/>
    <n v="4"/>
    <x v="37"/>
    <n v="17"/>
    <n v="4"/>
  </r>
  <r>
    <x v="1"/>
    <x v="4"/>
    <x v="4"/>
    <n v="4"/>
    <x v="3"/>
    <n v="1"/>
    <n v="5"/>
    <x v="37"/>
    <n v="21"/>
    <n v="5"/>
  </r>
  <r>
    <x v="1"/>
    <x v="4"/>
    <x v="4"/>
    <n v="4"/>
    <x v="3"/>
    <n v="1"/>
    <n v="6"/>
    <x v="37"/>
    <n v="18"/>
    <n v="7"/>
  </r>
  <r>
    <x v="1"/>
    <x v="4"/>
    <x v="4"/>
    <n v="4"/>
    <x v="3"/>
    <n v="1"/>
    <n v="7"/>
    <x v="37"/>
    <n v="17"/>
    <n v="5"/>
  </r>
  <r>
    <x v="1"/>
    <x v="4"/>
    <x v="4"/>
    <n v="4"/>
    <x v="3"/>
    <n v="1"/>
    <n v="8"/>
    <x v="37"/>
    <n v="17"/>
    <n v="7"/>
  </r>
  <r>
    <x v="1"/>
    <x v="4"/>
    <x v="4"/>
    <n v="4"/>
    <x v="3"/>
    <n v="1"/>
    <n v="9"/>
    <x v="37"/>
    <n v="18"/>
    <n v="9"/>
  </r>
  <r>
    <x v="1"/>
    <x v="4"/>
    <x v="4"/>
    <n v="4"/>
    <x v="3"/>
    <n v="1"/>
    <n v="10"/>
    <x v="37"/>
    <n v="17"/>
    <n v="7"/>
  </r>
  <r>
    <x v="1"/>
    <x v="0"/>
    <x v="4"/>
    <n v="5"/>
    <x v="3"/>
    <n v="1"/>
    <n v="1"/>
    <x v="37"/>
    <n v="18"/>
    <n v="7"/>
  </r>
  <r>
    <x v="1"/>
    <x v="0"/>
    <x v="4"/>
    <n v="5"/>
    <x v="3"/>
    <n v="1"/>
    <n v="2"/>
    <x v="37"/>
    <n v="19"/>
    <n v="7"/>
  </r>
  <r>
    <x v="1"/>
    <x v="0"/>
    <x v="4"/>
    <n v="5"/>
    <x v="3"/>
    <n v="1"/>
    <n v="3"/>
    <x v="37"/>
    <n v="17"/>
    <n v="4"/>
  </r>
  <r>
    <x v="1"/>
    <x v="0"/>
    <x v="4"/>
    <n v="5"/>
    <x v="3"/>
    <n v="1"/>
    <n v="4"/>
    <x v="37"/>
    <n v="19"/>
    <n v="7"/>
  </r>
  <r>
    <x v="1"/>
    <x v="0"/>
    <x v="4"/>
    <n v="5"/>
    <x v="3"/>
    <n v="1"/>
    <n v="5"/>
    <x v="37"/>
    <n v="17"/>
    <n v="7"/>
  </r>
  <r>
    <x v="1"/>
    <x v="0"/>
    <x v="4"/>
    <n v="5"/>
    <x v="3"/>
    <n v="1"/>
    <n v="6"/>
    <x v="37"/>
    <n v="17"/>
    <n v="1"/>
  </r>
  <r>
    <x v="1"/>
    <x v="0"/>
    <x v="4"/>
    <n v="5"/>
    <x v="3"/>
    <n v="1"/>
    <n v="7"/>
    <x v="37"/>
    <n v="19"/>
    <n v="2"/>
  </r>
  <r>
    <x v="1"/>
    <x v="0"/>
    <x v="4"/>
    <n v="5"/>
    <x v="3"/>
    <n v="1"/>
    <n v="8"/>
    <x v="37"/>
    <n v="17"/>
    <n v="2"/>
  </r>
  <r>
    <x v="1"/>
    <x v="0"/>
    <x v="4"/>
    <n v="5"/>
    <x v="3"/>
    <n v="1"/>
    <n v="9"/>
    <x v="37"/>
    <n v="16"/>
    <n v="3"/>
  </r>
  <r>
    <x v="1"/>
    <x v="0"/>
    <x v="4"/>
    <n v="5"/>
    <x v="3"/>
    <n v="1"/>
    <n v="10"/>
    <x v="37"/>
    <n v="20"/>
    <n v="2"/>
  </r>
  <r>
    <x v="1"/>
    <x v="5"/>
    <x v="4"/>
    <n v="6"/>
    <x v="3"/>
    <n v="1"/>
    <n v="1"/>
    <x v="37"/>
    <n v="17"/>
    <n v="5"/>
  </r>
  <r>
    <x v="1"/>
    <x v="5"/>
    <x v="4"/>
    <n v="6"/>
    <x v="3"/>
    <n v="1"/>
    <n v="2"/>
    <x v="37"/>
    <n v="16"/>
    <n v="7"/>
  </r>
  <r>
    <x v="1"/>
    <x v="5"/>
    <x v="4"/>
    <n v="6"/>
    <x v="3"/>
    <n v="1"/>
    <n v="3"/>
    <x v="37"/>
    <n v="19"/>
    <n v="4"/>
  </r>
  <r>
    <x v="1"/>
    <x v="5"/>
    <x v="4"/>
    <n v="6"/>
    <x v="3"/>
    <n v="1"/>
    <n v="4"/>
    <x v="37"/>
    <n v="18"/>
    <n v="4"/>
  </r>
  <r>
    <x v="1"/>
    <x v="5"/>
    <x v="4"/>
    <n v="6"/>
    <x v="3"/>
    <n v="1"/>
    <n v="5"/>
    <x v="37"/>
    <n v="14"/>
    <n v="3"/>
  </r>
  <r>
    <x v="1"/>
    <x v="5"/>
    <x v="4"/>
    <n v="6"/>
    <x v="3"/>
    <n v="1"/>
    <n v="6"/>
    <x v="37"/>
    <n v="16"/>
    <n v="2"/>
  </r>
  <r>
    <x v="1"/>
    <x v="5"/>
    <x v="4"/>
    <n v="6"/>
    <x v="3"/>
    <n v="1"/>
    <n v="7"/>
    <x v="37"/>
    <n v="17"/>
    <n v="3"/>
  </r>
  <r>
    <x v="1"/>
    <x v="5"/>
    <x v="4"/>
    <n v="6"/>
    <x v="3"/>
    <n v="1"/>
    <n v="8"/>
    <x v="37"/>
    <n v="17"/>
    <n v="5"/>
  </r>
  <r>
    <x v="1"/>
    <x v="5"/>
    <x v="4"/>
    <n v="6"/>
    <x v="3"/>
    <n v="1"/>
    <n v="9"/>
    <x v="37"/>
    <n v="15"/>
    <n v="8"/>
  </r>
  <r>
    <x v="1"/>
    <x v="5"/>
    <x v="4"/>
    <n v="6"/>
    <x v="3"/>
    <n v="1"/>
    <n v="10"/>
    <x v="37"/>
    <n v="17"/>
    <n v="6"/>
  </r>
  <r>
    <x v="1"/>
    <x v="3"/>
    <x v="4"/>
    <n v="7"/>
    <x v="3"/>
    <n v="2"/>
    <n v="1"/>
    <x v="37"/>
    <n v="19"/>
    <n v="5"/>
  </r>
  <r>
    <x v="1"/>
    <x v="3"/>
    <x v="4"/>
    <n v="7"/>
    <x v="3"/>
    <n v="2"/>
    <n v="2"/>
    <x v="37"/>
    <n v="15"/>
    <n v="4"/>
  </r>
  <r>
    <x v="1"/>
    <x v="3"/>
    <x v="4"/>
    <n v="7"/>
    <x v="3"/>
    <n v="2"/>
    <n v="3"/>
    <x v="37"/>
    <n v="16"/>
    <n v="6"/>
  </r>
  <r>
    <x v="1"/>
    <x v="3"/>
    <x v="4"/>
    <n v="7"/>
    <x v="3"/>
    <n v="2"/>
    <n v="4"/>
    <x v="37"/>
    <n v="17"/>
    <n v="4"/>
  </r>
  <r>
    <x v="1"/>
    <x v="3"/>
    <x v="4"/>
    <n v="7"/>
    <x v="3"/>
    <n v="2"/>
    <n v="5"/>
    <x v="37"/>
    <n v="16"/>
    <n v="4"/>
  </r>
  <r>
    <x v="1"/>
    <x v="3"/>
    <x v="4"/>
    <n v="7"/>
    <x v="3"/>
    <n v="2"/>
    <n v="6"/>
    <x v="37"/>
    <n v="18"/>
    <n v="3"/>
  </r>
  <r>
    <x v="1"/>
    <x v="3"/>
    <x v="4"/>
    <n v="7"/>
    <x v="3"/>
    <n v="2"/>
    <n v="7"/>
    <x v="37"/>
    <n v="19"/>
    <n v="5"/>
  </r>
  <r>
    <x v="1"/>
    <x v="3"/>
    <x v="4"/>
    <n v="7"/>
    <x v="3"/>
    <n v="2"/>
    <n v="8"/>
    <x v="37"/>
    <n v="18"/>
    <n v="6"/>
  </r>
  <r>
    <x v="1"/>
    <x v="3"/>
    <x v="4"/>
    <n v="7"/>
    <x v="3"/>
    <n v="2"/>
    <n v="9"/>
    <x v="37"/>
    <m/>
    <m/>
  </r>
  <r>
    <x v="1"/>
    <x v="3"/>
    <x v="4"/>
    <n v="7"/>
    <x v="3"/>
    <n v="2"/>
    <n v="10"/>
    <x v="37"/>
    <n v="15"/>
    <n v="5"/>
  </r>
  <r>
    <x v="1"/>
    <x v="1"/>
    <x v="4"/>
    <n v="8"/>
    <x v="3"/>
    <n v="2"/>
    <n v="1"/>
    <x v="37"/>
    <n v="17"/>
    <n v="3"/>
  </r>
  <r>
    <x v="1"/>
    <x v="1"/>
    <x v="4"/>
    <n v="8"/>
    <x v="3"/>
    <n v="2"/>
    <n v="2"/>
    <x v="37"/>
    <n v="18"/>
    <n v="5"/>
  </r>
  <r>
    <x v="1"/>
    <x v="1"/>
    <x v="4"/>
    <n v="8"/>
    <x v="3"/>
    <n v="2"/>
    <n v="3"/>
    <x v="37"/>
    <n v="18"/>
    <n v="4"/>
  </r>
  <r>
    <x v="1"/>
    <x v="1"/>
    <x v="4"/>
    <n v="8"/>
    <x v="3"/>
    <n v="2"/>
    <n v="4"/>
    <x v="37"/>
    <n v="18"/>
    <n v="4"/>
  </r>
  <r>
    <x v="1"/>
    <x v="1"/>
    <x v="4"/>
    <n v="8"/>
    <x v="3"/>
    <n v="2"/>
    <n v="5"/>
    <x v="37"/>
    <n v="18"/>
    <n v="4"/>
  </r>
  <r>
    <x v="1"/>
    <x v="1"/>
    <x v="4"/>
    <n v="8"/>
    <x v="3"/>
    <n v="2"/>
    <n v="6"/>
    <x v="37"/>
    <n v="18"/>
    <n v="5"/>
  </r>
  <r>
    <x v="1"/>
    <x v="1"/>
    <x v="4"/>
    <n v="8"/>
    <x v="3"/>
    <n v="2"/>
    <n v="7"/>
    <x v="37"/>
    <n v="17"/>
    <n v="3"/>
  </r>
  <r>
    <x v="1"/>
    <x v="1"/>
    <x v="4"/>
    <n v="8"/>
    <x v="3"/>
    <n v="2"/>
    <n v="8"/>
    <x v="37"/>
    <n v="19"/>
    <n v="4"/>
  </r>
  <r>
    <x v="1"/>
    <x v="1"/>
    <x v="4"/>
    <n v="8"/>
    <x v="3"/>
    <n v="2"/>
    <n v="9"/>
    <x v="37"/>
    <n v="18"/>
    <n v="7"/>
  </r>
  <r>
    <x v="1"/>
    <x v="1"/>
    <x v="4"/>
    <n v="8"/>
    <x v="3"/>
    <n v="2"/>
    <n v="10"/>
    <x v="37"/>
    <n v="18"/>
    <n v="7"/>
  </r>
  <r>
    <x v="1"/>
    <x v="0"/>
    <x v="4"/>
    <n v="9"/>
    <x v="3"/>
    <n v="2"/>
    <n v="1"/>
    <x v="37"/>
    <n v="17"/>
    <n v="1"/>
  </r>
  <r>
    <x v="1"/>
    <x v="0"/>
    <x v="4"/>
    <n v="9"/>
    <x v="3"/>
    <n v="2"/>
    <n v="2"/>
    <x v="37"/>
    <n v="18"/>
    <n v="4"/>
  </r>
  <r>
    <x v="1"/>
    <x v="0"/>
    <x v="4"/>
    <n v="9"/>
    <x v="3"/>
    <n v="2"/>
    <n v="3"/>
    <x v="37"/>
    <n v="17"/>
    <n v="1"/>
  </r>
  <r>
    <x v="1"/>
    <x v="0"/>
    <x v="4"/>
    <n v="9"/>
    <x v="3"/>
    <n v="2"/>
    <n v="4"/>
    <x v="37"/>
    <n v="18"/>
    <n v="2"/>
  </r>
  <r>
    <x v="1"/>
    <x v="0"/>
    <x v="4"/>
    <n v="9"/>
    <x v="3"/>
    <n v="2"/>
    <n v="5"/>
    <x v="37"/>
    <n v="17"/>
    <n v="1"/>
  </r>
  <r>
    <x v="1"/>
    <x v="0"/>
    <x v="4"/>
    <n v="9"/>
    <x v="3"/>
    <n v="2"/>
    <n v="6"/>
    <x v="37"/>
    <n v="19"/>
    <n v="2"/>
  </r>
  <r>
    <x v="1"/>
    <x v="0"/>
    <x v="4"/>
    <n v="9"/>
    <x v="3"/>
    <n v="2"/>
    <n v="7"/>
    <x v="37"/>
    <n v="18"/>
    <n v="3"/>
  </r>
  <r>
    <x v="1"/>
    <x v="0"/>
    <x v="4"/>
    <n v="9"/>
    <x v="3"/>
    <n v="2"/>
    <n v="8"/>
    <x v="37"/>
    <n v="18"/>
    <n v="5"/>
  </r>
  <r>
    <x v="1"/>
    <x v="0"/>
    <x v="4"/>
    <n v="9"/>
    <x v="3"/>
    <n v="2"/>
    <n v="9"/>
    <x v="37"/>
    <n v="19"/>
    <n v="4"/>
  </r>
  <r>
    <x v="1"/>
    <x v="0"/>
    <x v="4"/>
    <n v="9"/>
    <x v="3"/>
    <n v="2"/>
    <n v="10"/>
    <x v="37"/>
    <n v="18"/>
    <n v="2"/>
  </r>
  <r>
    <x v="1"/>
    <x v="2"/>
    <x v="4"/>
    <n v="10"/>
    <x v="3"/>
    <n v="2"/>
    <n v="1"/>
    <x v="37"/>
    <n v="21"/>
    <n v="4"/>
  </r>
  <r>
    <x v="1"/>
    <x v="2"/>
    <x v="4"/>
    <n v="10"/>
    <x v="3"/>
    <n v="2"/>
    <n v="2"/>
    <x v="37"/>
    <n v="20"/>
    <n v="5"/>
  </r>
  <r>
    <x v="1"/>
    <x v="2"/>
    <x v="4"/>
    <n v="10"/>
    <x v="3"/>
    <n v="2"/>
    <n v="3"/>
    <x v="37"/>
    <n v="19"/>
    <n v="4"/>
  </r>
  <r>
    <x v="1"/>
    <x v="2"/>
    <x v="4"/>
    <n v="10"/>
    <x v="3"/>
    <n v="2"/>
    <n v="4"/>
    <x v="37"/>
    <n v="20"/>
    <n v="5"/>
  </r>
  <r>
    <x v="1"/>
    <x v="2"/>
    <x v="4"/>
    <n v="10"/>
    <x v="3"/>
    <n v="2"/>
    <n v="5"/>
    <x v="37"/>
    <n v="20"/>
    <n v="7"/>
  </r>
  <r>
    <x v="1"/>
    <x v="2"/>
    <x v="4"/>
    <n v="10"/>
    <x v="3"/>
    <n v="2"/>
    <n v="6"/>
    <x v="37"/>
    <n v="15"/>
    <n v="7"/>
  </r>
  <r>
    <x v="1"/>
    <x v="2"/>
    <x v="4"/>
    <n v="10"/>
    <x v="3"/>
    <n v="2"/>
    <n v="7"/>
    <x v="37"/>
    <n v="18"/>
    <n v="7"/>
  </r>
  <r>
    <x v="1"/>
    <x v="2"/>
    <x v="4"/>
    <n v="10"/>
    <x v="3"/>
    <n v="2"/>
    <n v="8"/>
    <x v="37"/>
    <n v="18"/>
    <n v="7"/>
  </r>
  <r>
    <x v="1"/>
    <x v="2"/>
    <x v="4"/>
    <n v="10"/>
    <x v="3"/>
    <n v="2"/>
    <n v="9"/>
    <x v="37"/>
    <n v="18"/>
    <n v="6"/>
  </r>
  <r>
    <x v="1"/>
    <x v="2"/>
    <x v="4"/>
    <n v="10"/>
    <x v="3"/>
    <n v="2"/>
    <n v="10"/>
    <x v="37"/>
    <n v="18"/>
    <n v="7"/>
  </r>
  <r>
    <x v="1"/>
    <x v="5"/>
    <x v="4"/>
    <n v="11"/>
    <x v="3"/>
    <n v="2"/>
    <n v="1"/>
    <x v="37"/>
    <n v="19"/>
    <n v="5"/>
  </r>
  <r>
    <x v="1"/>
    <x v="5"/>
    <x v="4"/>
    <n v="11"/>
    <x v="3"/>
    <n v="2"/>
    <n v="2"/>
    <x v="37"/>
    <n v="18"/>
    <n v="4"/>
  </r>
  <r>
    <x v="1"/>
    <x v="5"/>
    <x v="4"/>
    <n v="11"/>
    <x v="3"/>
    <n v="2"/>
    <n v="3"/>
    <x v="37"/>
    <n v="20"/>
    <n v="7"/>
  </r>
  <r>
    <x v="1"/>
    <x v="5"/>
    <x v="4"/>
    <n v="11"/>
    <x v="3"/>
    <n v="2"/>
    <n v="4"/>
    <x v="37"/>
    <n v="19"/>
    <n v="6"/>
  </r>
  <r>
    <x v="1"/>
    <x v="5"/>
    <x v="4"/>
    <n v="11"/>
    <x v="3"/>
    <n v="2"/>
    <n v="5"/>
    <x v="37"/>
    <n v="18"/>
    <n v="4"/>
  </r>
  <r>
    <x v="1"/>
    <x v="5"/>
    <x v="4"/>
    <n v="11"/>
    <x v="3"/>
    <n v="2"/>
    <n v="6"/>
    <x v="37"/>
    <n v="19"/>
    <n v="4"/>
  </r>
  <r>
    <x v="1"/>
    <x v="5"/>
    <x v="4"/>
    <n v="11"/>
    <x v="3"/>
    <n v="2"/>
    <n v="7"/>
    <x v="37"/>
    <n v="19"/>
    <n v="7"/>
  </r>
  <r>
    <x v="1"/>
    <x v="5"/>
    <x v="4"/>
    <n v="11"/>
    <x v="3"/>
    <n v="2"/>
    <n v="8"/>
    <x v="37"/>
    <n v="19"/>
    <n v="5"/>
  </r>
  <r>
    <x v="1"/>
    <x v="5"/>
    <x v="4"/>
    <n v="11"/>
    <x v="3"/>
    <n v="2"/>
    <n v="9"/>
    <x v="37"/>
    <n v="20"/>
    <n v="8"/>
  </r>
  <r>
    <x v="1"/>
    <x v="5"/>
    <x v="4"/>
    <n v="11"/>
    <x v="3"/>
    <n v="2"/>
    <n v="10"/>
    <x v="37"/>
    <n v="18"/>
    <n v="5"/>
  </r>
  <r>
    <x v="1"/>
    <x v="4"/>
    <x v="4"/>
    <n v="12"/>
    <x v="3"/>
    <n v="2"/>
    <n v="1"/>
    <x v="37"/>
    <n v="18"/>
    <n v="11"/>
  </r>
  <r>
    <x v="1"/>
    <x v="4"/>
    <x v="4"/>
    <n v="12"/>
    <x v="3"/>
    <n v="2"/>
    <n v="2"/>
    <x v="37"/>
    <n v="20"/>
    <n v="4"/>
  </r>
  <r>
    <x v="1"/>
    <x v="4"/>
    <x v="4"/>
    <n v="12"/>
    <x v="3"/>
    <n v="2"/>
    <n v="3"/>
    <x v="37"/>
    <n v="19"/>
    <n v="4"/>
  </r>
  <r>
    <x v="1"/>
    <x v="4"/>
    <x v="4"/>
    <n v="12"/>
    <x v="3"/>
    <n v="2"/>
    <n v="4"/>
    <x v="37"/>
    <n v="20"/>
    <n v="5"/>
  </r>
  <r>
    <x v="1"/>
    <x v="4"/>
    <x v="4"/>
    <n v="12"/>
    <x v="3"/>
    <n v="2"/>
    <n v="5"/>
    <x v="37"/>
    <n v="17"/>
    <n v="6"/>
  </r>
  <r>
    <x v="1"/>
    <x v="4"/>
    <x v="4"/>
    <n v="12"/>
    <x v="3"/>
    <n v="2"/>
    <n v="6"/>
    <x v="37"/>
    <n v="18"/>
    <n v="10"/>
  </r>
  <r>
    <x v="1"/>
    <x v="4"/>
    <x v="4"/>
    <n v="12"/>
    <x v="3"/>
    <n v="2"/>
    <n v="7"/>
    <x v="37"/>
    <n v="19"/>
    <n v="10"/>
  </r>
  <r>
    <x v="1"/>
    <x v="4"/>
    <x v="4"/>
    <n v="12"/>
    <x v="3"/>
    <n v="2"/>
    <n v="8"/>
    <x v="37"/>
    <n v="19"/>
    <n v="9"/>
  </r>
  <r>
    <x v="1"/>
    <x v="4"/>
    <x v="4"/>
    <n v="12"/>
    <x v="3"/>
    <n v="2"/>
    <n v="9"/>
    <x v="37"/>
    <n v="19"/>
    <n v="10"/>
  </r>
  <r>
    <x v="1"/>
    <x v="4"/>
    <x v="4"/>
    <n v="12"/>
    <x v="3"/>
    <n v="2"/>
    <n v="10"/>
    <x v="37"/>
    <n v="18"/>
    <n v="7"/>
  </r>
  <r>
    <x v="1"/>
    <x v="3"/>
    <x v="4"/>
    <n v="13"/>
    <x v="3"/>
    <n v="3"/>
    <n v="1"/>
    <x v="37"/>
    <n v="16"/>
    <n v="7"/>
  </r>
  <r>
    <x v="1"/>
    <x v="3"/>
    <x v="4"/>
    <n v="13"/>
    <x v="3"/>
    <n v="3"/>
    <n v="2"/>
    <x v="37"/>
    <n v="18"/>
    <n v="9"/>
  </r>
  <r>
    <x v="1"/>
    <x v="3"/>
    <x v="4"/>
    <n v="13"/>
    <x v="3"/>
    <n v="3"/>
    <n v="3"/>
    <x v="37"/>
    <n v="15"/>
    <n v="11"/>
  </r>
  <r>
    <x v="1"/>
    <x v="3"/>
    <x v="4"/>
    <n v="13"/>
    <x v="3"/>
    <n v="3"/>
    <n v="4"/>
    <x v="37"/>
    <n v="17"/>
    <n v="8"/>
  </r>
  <r>
    <x v="1"/>
    <x v="3"/>
    <x v="4"/>
    <n v="13"/>
    <x v="3"/>
    <n v="3"/>
    <n v="5"/>
    <x v="37"/>
    <n v="16"/>
    <n v="7"/>
  </r>
  <r>
    <x v="1"/>
    <x v="3"/>
    <x v="4"/>
    <n v="13"/>
    <x v="3"/>
    <n v="3"/>
    <n v="6"/>
    <x v="37"/>
    <n v="18"/>
    <n v="9"/>
  </r>
  <r>
    <x v="1"/>
    <x v="3"/>
    <x v="4"/>
    <n v="13"/>
    <x v="3"/>
    <n v="3"/>
    <n v="7"/>
    <x v="37"/>
    <n v="17"/>
    <n v="8"/>
  </r>
  <r>
    <x v="1"/>
    <x v="3"/>
    <x v="4"/>
    <n v="13"/>
    <x v="3"/>
    <n v="3"/>
    <n v="8"/>
    <x v="37"/>
    <n v="18"/>
    <n v="7"/>
  </r>
  <r>
    <x v="1"/>
    <x v="3"/>
    <x v="4"/>
    <n v="13"/>
    <x v="3"/>
    <n v="3"/>
    <n v="9"/>
    <x v="37"/>
    <n v="16"/>
    <n v="7"/>
  </r>
  <r>
    <x v="1"/>
    <x v="3"/>
    <x v="4"/>
    <n v="13"/>
    <x v="3"/>
    <n v="3"/>
    <n v="10"/>
    <x v="37"/>
    <n v="19"/>
    <n v="5"/>
  </r>
  <r>
    <x v="1"/>
    <x v="0"/>
    <x v="4"/>
    <n v="14"/>
    <x v="3"/>
    <n v="3"/>
    <n v="1"/>
    <x v="37"/>
    <n v="20"/>
    <n v="4"/>
  </r>
  <r>
    <x v="1"/>
    <x v="0"/>
    <x v="4"/>
    <n v="14"/>
    <x v="3"/>
    <n v="3"/>
    <n v="2"/>
    <x v="37"/>
    <n v="19"/>
    <n v="7"/>
  </r>
  <r>
    <x v="1"/>
    <x v="0"/>
    <x v="4"/>
    <n v="14"/>
    <x v="3"/>
    <n v="3"/>
    <n v="3"/>
    <x v="37"/>
    <m/>
    <m/>
  </r>
  <r>
    <x v="1"/>
    <x v="0"/>
    <x v="4"/>
    <n v="14"/>
    <x v="3"/>
    <n v="3"/>
    <n v="4"/>
    <x v="37"/>
    <n v="19"/>
    <n v="3"/>
  </r>
  <r>
    <x v="1"/>
    <x v="0"/>
    <x v="4"/>
    <n v="14"/>
    <x v="3"/>
    <n v="3"/>
    <n v="5"/>
    <x v="37"/>
    <n v="20"/>
    <n v="3"/>
  </r>
  <r>
    <x v="1"/>
    <x v="0"/>
    <x v="4"/>
    <n v="14"/>
    <x v="3"/>
    <n v="3"/>
    <n v="6"/>
    <x v="37"/>
    <n v="18"/>
    <n v="7"/>
  </r>
  <r>
    <x v="1"/>
    <x v="0"/>
    <x v="4"/>
    <n v="14"/>
    <x v="3"/>
    <n v="3"/>
    <n v="7"/>
    <x v="37"/>
    <n v="18"/>
    <n v="8"/>
  </r>
  <r>
    <x v="1"/>
    <x v="0"/>
    <x v="4"/>
    <n v="14"/>
    <x v="3"/>
    <n v="3"/>
    <n v="8"/>
    <x v="37"/>
    <n v="18"/>
    <n v="6"/>
  </r>
  <r>
    <x v="1"/>
    <x v="0"/>
    <x v="4"/>
    <n v="14"/>
    <x v="3"/>
    <n v="3"/>
    <n v="9"/>
    <x v="37"/>
    <n v="18"/>
    <n v="6"/>
  </r>
  <r>
    <x v="1"/>
    <x v="0"/>
    <x v="4"/>
    <n v="14"/>
    <x v="3"/>
    <n v="3"/>
    <n v="10"/>
    <x v="37"/>
    <n v="15"/>
    <n v="8"/>
  </r>
  <r>
    <x v="1"/>
    <x v="1"/>
    <x v="4"/>
    <n v="15"/>
    <x v="3"/>
    <n v="3"/>
    <n v="1"/>
    <x v="37"/>
    <n v="19"/>
    <n v="4"/>
  </r>
  <r>
    <x v="1"/>
    <x v="1"/>
    <x v="4"/>
    <n v="15"/>
    <x v="3"/>
    <n v="3"/>
    <n v="2"/>
    <x v="37"/>
    <n v="21"/>
    <n v="3"/>
  </r>
  <r>
    <x v="1"/>
    <x v="1"/>
    <x v="4"/>
    <n v="15"/>
    <x v="3"/>
    <n v="3"/>
    <n v="3"/>
    <x v="37"/>
    <n v="19"/>
    <n v="3"/>
  </r>
  <r>
    <x v="1"/>
    <x v="1"/>
    <x v="4"/>
    <n v="15"/>
    <x v="3"/>
    <n v="3"/>
    <n v="4"/>
    <x v="37"/>
    <n v="18"/>
    <n v="2"/>
  </r>
  <r>
    <x v="1"/>
    <x v="1"/>
    <x v="4"/>
    <n v="15"/>
    <x v="3"/>
    <n v="3"/>
    <n v="5"/>
    <x v="37"/>
    <n v="18"/>
    <n v="7"/>
  </r>
  <r>
    <x v="1"/>
    <x v="1"/>
    <x v="4"/>
    <n v="15"/>
    <x v="3"/>
    <n v="3"/>
    <n v="6"/>
    <x v="37"/>
    <n v="19"/>
    <n v="4"/>
  </r>
  <r>
    <x v="1"/>
    <x v="1"/>
    <x v="4"/>
    <n v="15"/>
    <x v="3"/>
    <n v="3"/>
    <n v="7"/>
    <x v="37"/>
    <n v="18"/>
    <n v="4"/>
  </r>
  <r>
    <x v="1"/>
    <x v="1"/>
    <x v="4"/>
    <n v="15"/>
    <x v="3"/>
    <n v="3"/>
    <n v="8"/>
    <x v="37"/>
    <n v="19"/>
    <n v="5"/>
  </r>
  <r>
    <x v="1"/>
    <x v="1"/>
    <x v="4"/>
    <n v="15"/>
    <x v="3"/>
    <n v="3"/>
    <n v="9"/>
    <x v="37"/>
    <n v="18"/>
    <n v="5"/>
  </r>
  <r>
    <x v="1"/>
    <x v="1"/>
    <x v="4"/>
    <n v="15"/>
    <x v="3"/>
    <n v="3"/>
    <n v="10"/>
    <x v="37"/>
    <n v="18"/>
    <n v="4"/>
  </r>
  <r>
    <x v="1"/>
    <x v="5"/>
    <x v="4"/>
    <n v="16"/>
    <x v="3"/>
    <n v="3"/>
    <n v="1"/>
    <x v="37"/>
    <n v="19"/>
    <n v="2"/>
  </r>
  <r>
    <x v="1"/>
    <x v="5"/>
    <x v="4"/>
    <n v="16"/>
    <x v="3"/>
    <n v="3"/>
    <n v="2"/>
    <x v="37"/>
    <n v="20"/>
    <n v="5"/>
  </r>
  <r>
    <x v="1"/>
    <x v="5"/>
    <x v="4"/>
    <n v="16"/>
    <x v="3"/>
    <n v="3"/>
    <n v="3"/>
    <x v="37"/>
    <n v="16"/>
    <n v="4"/>
  </r>
  <r>
    <x v="1"/>
    <x v="5"/>
    <x v="4"/>
    <n v="16"/>
    <x v="3"/>
    <n v="3"/>
    <n v="4"/>
    <x v="37"/>
    <n v="17"/>
    <n v="2"/>
  </r>
  <r>
    <x v="1"/>
    <x v="5"/>
    <x v="4"/>
    <n v="16"/>
    <x v="3"/>
    <n v="3"/>
    <n v="5"/>
    <x v="37"/>
    <n v="18"/>
    <n v="4"/>
  </r>
  <r>
    <x v="1"/>
    <x v="5"/>
    <x v="4"/>
    <n v="16"/>
    <x v="3"/>
    <n v="3"/>
    <n v="6"/>
    <x v="37"/>
    <n v="18"/>
    <n v="6"/>
  </r>
  <r>
    <x v="1"/>
    <x v="5"/>
    <x v="4"/>
    <n v="16"/>
    <x v="3"/>
    <n v="3"/>
    <n v="7"/>
    <x v="37"/>
    <m/>
    <m/>
  </r>
  <r>
    <x v="1"/>
    <x v="5"/>
    <x v="4"/>
    <n v="16"/>
    <x v="3"/>
    <n v="3"/>
    <n v="8"/>
    <x v="37"/>
    <n v="18"/>
    <n v="5"/>
  </r>
  <r>
    <x v="1"/>
    <x v="5"/>
    <x v="4"/>
    <n v="16"/>
    <x v="3"/>
    <n v="3"/>
    <n v="9"/>
    <x v="37"/>
    <m/>
    <m/>
  </r>
  <r>
    <x v="1"/>
    <x v="5"/>
    <x v="4"/>
    <n v="16"/>
    <x v="3"/>
    <n v="3"/>
    <n v="10"/>
    <x v="37"/>
    <m/>
    <m/>
  </r>
  <r>
    <x v="1"/>
    <x v="2"/>
    <x v="4"/>
    <n v="17"/>
    <x v="3"/>
    <n v="3"/>
    <n v="1"/>
    <x v="37"/>
    <m/>
    <m/>
  </r>
  <r>
    <x v="1"/>
    <x v="2"/>
    <x v="4"/>
    <n v="17"/>
    <x v="3"/>
    <n v="3"/>
    <n v="2"/>
    <x v="37"/>
    <n v="19"/>
    <n v="5"/>
  </r>
  <r>
    <x v="1"/>
    <x v="2"/>
    <x v="4"/>
    <n v="17"/>
    <x v="3"/>
    <n v="3"/>
    <n v="3"/>
    <x v="37"/>
    <n v="18"/>
    <n v="4"/>
  </r>
  <r>
    <x v="1"/>
    <x v="2"/>
    <x v="4"/>
    <n v="17"/>
    <x v="3"/>
    <n v="3"/>
    <n v="4"/>
    <x v="37"/>
    <n v="17"/>
    <n v="3"/>
  </r>
  <r>
    <x v="1"/>
    <x v="2"/>
    <x v="4"/>
    <n v="17"/>
    <x v="3"/>
    <n v="3"/>
    <n v="5"/>
    <x v="37"/>
    <n v="20"/>
    <n v="6"/>
  </r>
  <r>
    <x v="1"/>
    <x v="2"/>
    <x v="4"/>
    <n v="17"/>
    <x v="3"/>
    <n v="3"/>
    <n v="6"/>
    <x v="37"/>
    <n v="17"/>
    <n v="5"/>
  </r>
  <r>
    <x v="1"/>
    <x v="2"/>
    <x v="4"/>
    <n v="17"/>
    <x v="3"/>
    <n v="3"/>
    <n v="7"/>
    <x v="37"/>
    <n v="16"/>
    <n v="5"/>
  </r>
  <r>
    <x v="1"/>
    <x v="2"/>
    <x v="4"/>
    <n v="17"/>
    <x v="3"/>
    <n v="3"/>
    <n v="8"/>
    <x v="37"/>
    <n v="17"/>
    <n v="7"/>
  </r>
  <r>
    <x v="1"/>
    <x v="2"/>
    <x v="4"/>
    <n v="17"/>
    <x v="3"/>
    <n v="3"/>
    <n v="9"/>
    <x v="37"/>
    <n v="18"/>
    <n v="5"/>
  </r>
  <r>
    <x v="1"/>
    <x v="2"/>
    <x v="4"/>
    <n v="17"/>
    <x v="3"/>
    <n v="3"/>
    <n v="10"/>
    <x v="37"/>
    <n v="16"/>
    <n v="2"/>
  </r>
  <r>
    <x v="1"/>
    <x v="4"/>
    <x v="4"/>
    <n v="18"/>
    <x v="3"/>
    <n v="3"/>
    <n v="1"/>
    <x v="37"/>
    <n v="18"/>
    <n v="4"/>
  </r>
  <r>
    <x v="1"/>
    <x v="4"/>
    <x v="4"/>
    <n v="18"/>
    <x v="3"/>
    <n v="3"/>
    <n v="2"/>
    <x v="37"/>
    <n v="20"/>
    <n v="5"/>
  </r>
  <r>
    <x v="1"/>
    <x v="4"/>
    <x v="4"/>
    <n v="18"/>
    <x v="3"/>
    <n v="3"/>
    <n v="3"/>
    <x v="37"/>
    <n v="18"/>
    <n v="4"/>
  </r>
  <r>
    <x v="1"/>
    <x v="4"/>
    <x v="4"/>
    <n v="18"/>
    <x v="3"/>
    <n v="3"/>
    <n v="4"/>
    <x v="37"/>
    <n v="17"/>
    <n v="4"/>
  </r>
  <r>
    <x v="1"/>
    <x v="4"/>
    <x v="4"/>
    <n v="18"/>
    <x v="3"/>
    <n v="3"/>
    <n v="5"/>
    <x v="37"/>
    <n v="19"/>
    <n v="6"/>
  </r>
  <r>
    <x v="1"/>
    <x v="4"/>
    <x v="4"/>
    <n v="18"/>
    <x v="3"/>
    <n v="3"/>
    <n v="6"/>
    <x v="37"/>
    <n v="16"/>
    <n v="5"/>
  </r>
  <r>
    <x v="1"/>
    <x v="4"/>
    <x v="4"/>
    <n v="18"/>
    <x v="3"/>
    <n v="3"/>
    <n v="7"/>
    <x v="37"/>
    <n v="17"/>
    <n v="5"/>
  </r>
  <r>
    <x v="1"/>
    <x v="4"/>
    <x v="4"/>
    <n v="18"/>
    <x v="3"/>
    <n v="3"/>
    <n v="8"/>
    <x v="37"/>
    <n v="16"/>
    <n v="5"/>
  </r>
  <r>
    <x v="1"/>
    <x v="4"/>
    <x v="4"/>
    <n v="18"/>
    <x v="3"/>
    <n v="3"/>
    <n v="9"/>
    <x v="37"/>
    <n v="17"/>
    <n v="5"/>
  </r>
  <r>
    <x v="1"/>
    <x v="4"/>
    <x v="4"/>
    <n v="18"/>
    <x v="3"/>
    <n v="3"/>
    <n v="10"/>
    <x v="37"/>
    <n v="19"/>
    <n v="7"/>
  </r>
  <r>
    <x v="1"/>
    <x v="1"/>
    <x v="4"/>
    <n v="1"/>
    <x v="3"/>
    <n v="1"/>
    <n v="1"/>
    <x v="63"/>
    <n v="20"/>
    <n v="10"/>
  </r>
  <r>
    <x v="1"/>
    <x v="1"/>
    <x v="4"/>
    <n v="1"/>
    <x v="3"/>
    <n v="1"/>
    <n v="2"/>
    <x v="63"/>
    <m/>
    <m/>
  </r>
  <r>
    <x v="1"/>
    <x v="1"/>
    <x v="4"/>
    <n v="1"/>
    <x v="3"/>
    <n v="1"/>
    <n v="3"/>
    <x v="63"/>
    <n v="17"/>
    <n v="10"/>
  </r>
  <r>
    <x v="1"/>
    <x v="1"/>
    <x v="4"/>
    <n v="1"/>
    <x v="3"/>
    <n v="1"/>
    <n v="4"/>
    <x v="63"/>
    <n v="19"/>
    <n v="8"/>
  </r>
  <r>
    <x v="1"/>
    <x v="1"/>
    <x v="4"/>
    <n v="1"/>
    <x v="3"/>
    <n v="1"/>
    <n v="5"/>
    <x v="63"/>
    <n v="20"/>
    <n v="9"/>
  </r>
  <r>
    <x v="1"/>
    <x v="1"/>
    <x v="4"/>
    <n v="1"/>
    <x v="3"/>
    <n v="1"/>
    <n v="6"/>
    <x v="63"/>
    <n v="20"/>
    <n v="7"/>
  </r>
  <r>
    <x v="1"/>
    <x v="1"/>
    <x v="4"/>
    <n v="1"/>
    <x v="3"/>
    <n v="1"/>
    <n v="7"/>
    <x v="63"/>
    <n v="19"/>
    <n v="7"/>
  </r>
  <r>
    <x v="1"/>
    <x v="1"/>
    <x v="4"/>
    <n v="1"/>
    <x v="3"/>
    <n v="1"/>
    <n v="8"/>
    <x v="63"/>
    <n v="20"/>
    <n v="9"/>
  </r>
  <r>
    <x v="1"/>
    <x v="1"/>
    <x v="4"/>
    <n v="1"/>
    <x v="3"/>
    <n v="1"/>
    <n v="9"/>
    <x v="63"/>
    <n v="21"/>
    <n v="9"/>
  </r>
  <r>
    <x v="1"/>
    <x v="1"/>
    <x v="4"/>
    <n v="1"/>
    <x v="3"/>
    <n v="1"/>
    <n v="10"/>
    <x v="63"/>
    <n v="20"/>
    <n v="6"/>
  </r>
  <r>
    <x v="1"/>
    <x v="2"/>
    <x v="4"/>
    <n v="2"/>
    <x v="3"/>
    <n v="1"/>
    <n v="1"/>
    <x v="63"/>
    <n v="21"/>
    <n v="7"/>
  </r>
  <r>
    <x v="1"/>
    <x v="2"/>
    <x v="4"/>
    <n v="2"/>
    <x v="3"/>
    <n v="1"/>
    <n v="2"/>
    <x v="63"/>
    <n v="18"/>
    <n v="7"/>
  </r>
  <r>
    <x v="1"/>
    <x v="2"/>
    <x v="4"/>
    <n v="2"/>
    <x v="3"/>
    <n v="1"/>
    <n v="3"/>
    <x v="63"/>
    <n v="21"/>
    <n v="10"/>
  </r>
  <r>
    <x v="1"/>
    <x v="2"/>
    <x v="4"/>
    <n v="2"/>
    <x v="3"/>
    <n v="1"/>
    <n v="4"/>
    <x v="63"/>
    <n v="18"/>
    <n v="4"/>
  </r>
  <r>
    <x v="1"/>
    <x v="2"/>
    <x v="4"/>
    <n v="2"/>
    <x v="3"/>
    <n v="1"/>
    <n v="5"/>
    <x v="63"/>
    <n v="16"/>
    <n v="7"/>
  </r>
  <r>
    <x v="1"/>
    <x v="2"/>
    <x v="4"/>
    <n v="2"/>
    <x v="3"/>
    <n v="1"/>
    <n v="6"/>
    <x v="63"/>
    <n v="19"/>
    <n v="7"/>
  </r>
  <r>
    <x v="1"/>
    <x v="2"/>
    <x v="4"/>
    <n v="2"/>
    <x v="3"/>
    <n v="1"/>
    <n v="7"/>
    <x v="63"/>
    <n v="16"/>
    <n v="5"/>
  </r>
  <r>
    <x v="1"/>
    <x v="2"/>
    <x v="4"/>
    <n v="2"/>
    <x v="3"/>
    <n v="1"/>
    <n v="8"/>
    <x v="63"/>
    <n v="18"/>
    <n v="9"/>
  </r>
  <r>
    <x v="1"/>
    <x v="2"/>
    <x v="4"/>
    <n v="2"/>
    <x v="3"/>
    <n v="1"/>
    <n v="9"/>
    <x v="63"/>
    <n v="19"/>
    <n v="7"/>
  </r>
  <r>
    <x v="1"/>
    <x v="2"/>
    <x v="4"/>
    <n v="2"/>
    <x v="3"/>
    <n v="1"/>
    <n v="10"/>
    <x v="63"/>
    <m/>
    <m/>
  </r>
  <r>
    <x v="1"/>
    <x v="3"/>
    <x v="4"/>
    <n v="3"/>
    <x v="3"/>
    <n v="1"/>
    <n v="1"/>
    <x v="63"/>
    <n v="19"/>
    <n v="4"/>
  </r>
  <r>
    <x v="1"/>
    <x v="3"/>
    <x v="4"/>
    <n v="3"/>
    <x v="3"/>
    <n v="1"/>
    <n v="2"/>
    <x v="63"/>
    <n v="19"/>
    <n v="7"/>
  </r>
  <r>
    <x v="1"/>
    <x v="3"/>
    <x v="4"/>
    <n v="3"/>
    <x v="3"/>
    <n v="1"/>
    <n v="3"/>
    <x v="63"/>
    <n v="16"/>
    <n v="8"/>
  </r>
  <r>
    <x v="1"/>
    <x v="3"/>
    <x v="4"/>
    <n v="3"/>
    <x v="3"/>
    <n v="1"/>
    <n v="4"/>
    <x v="63"/>
    <n v="19"/>
    <n v="5"/>
  </r>
  <r>
    <x v="1"/>
    <x v="3"/>
    <x v="4"/>
    <n v="3"/>
    <x v="3"/>
    <n v="1"/>
    <n v="5"/>
    <x v="63"/>
    <n v="19"/>
    <n v="8"/>
  </r>
  <r>
    <x v="1"/>
    <x v="3"/>
    <x v="4"/>
    <n v="3"/>
    <x v="3"/>
    <n v="1"/>
    <n v="6"/>
    <x v="63"/>
    <n v="19"/>
    <n v="4"/>
  </r>
  <r>
    <x v="1"/>
    <x v="3"/>
    <x v="4"/>
    <n v="3"/>
    <x v="3"/>
    <n v="1"/>
    <n v="7"/>
    <x v="63"/>
    <n v="18"/>
    <n v="4"/>
  </r>
  <r>
    <x v="1"/>
    <x v="3"/>
    <x v="4"/>
    <n v="3"/>
    <x v="3"/>
    <n v="1"/>
    <n v="8"/>
    <x v="63"/>
    <n v="19"/>
    <n v="4"/>
  </r>
  <r>
    <x v="1"/>
    <x v="3"/>
    <x v="4"/>
    <n v="3"/>
    <x v="3"/>
    <n v="1"/>
    <n v="9"/>
    <x v="63"/>
    <n v="18"/>
    <n v="5"/>
  </r>
  <r>
    <x v="1"/>
    <x v="3"/>
    <x v="4"/>
    <n v="3"/>
    <x v="3"/>
    <n v="1"/>
    <n v="10"/>
    <x v="63"/>
    <n v="16"/>
    <n v="7"/>
  </r>
  <r>
    <x v="1"/>
    <x v="4"/>
    <x v="4"/>
    <n v="4"/>
    <x v="3"/>
    <n v="1"/>
    <n v="1"/>
    <x v="63"/>
    <n v="18"/>
    <n v="7"/>
  </r>
  <r>
    <x v="1"/>
    <x v="4"/>
    <x v="4"/>
    <n v="4"/>
    <x v="3"/>
    <n v="1"/>
    <n v="2"/>
    <x v="63"/>
    <n v="21"/>
    <n v="7"/>
  </r>
  <r>
    <x v="1"/>
    <x v="4"/>
    <x v="4"/>
    <n v="4"/>
    <x v="3"/>
    <n v="1"/>
    <n v="3"/>
    <x v="63"/>
    <n v="17"/>
    <n v="5"/>
  </r>
  <r>
    <x v="1"/>
    <x v="4"/>
    <x v="4"/>
    <n v="4"/>
    <x v="3"/>
    <n v="1"/>
    <n v="4"/>
    <x v="63"/>
    <n v="17"/>
    <n v="6"/>
  </r>
  <r>
    <x v="1"/>
    <x v="4"/>
    <x v="4"/>
    <n v="4"/>
    <x v="3"/>
    <n v="1"/>
    <n v="5"/>
    <x v="63"/>
    <n v="21"/>
    <n v="10"/>
  </r>
  <r>
    <x v="1"/>
    <x v="4"/>
    <x v="4"/>
    <n v="4"/>
    <x v="3"/>
    <n v="1"/>
    <n v="6"/>
    <x v="63"/>
    <n v="18"/>
    <n v="7"/>
  </r>
  <r>
    <x v="1"/>
    <x v="4"/>
    <x v="4"/>
    <n v="4"/>
    <x v="3"/>
    <n v="1"/>
    <n v="7"/>
    <x v="63"/>
    <n v="17"/>
    <n v="5"/>
  </r>
  <r>
    <x v="1"/>
    <x v="4"/>
    <x v="4"/>
    <n v="4"/>
    <x v="3"/>
    <n v="1"/>
    <n v="8"/>
    <x v="63"/>
    <n v="17"/>
    <n v="8"/>
  </r>
  <r>
    <x v="1"/>
    <x v="4"/>
    <x v="4"/>
    <n v="4"/>
    <x v="3"/>
    <n v="1"/>
    <n v="9"/>
    <x v="63"/>
    <n v="18"/>
    <n v="9"/>
  </r>
  <r>
    <x v="1"/>
    <x v="4"/>
    <x v="4"/>
    <n v="4"/>
    <x v="3"/>
    <n v="1"/>
    <n v="10"/>
    <x v="63"/>
    <n v="17"/>
    <n v="8"/>
  </r>
  <r>
    <x v="1"/>
    <x v="0"/>
    <x v="4"/>
    <n v="5"/>
    <x v="3"/>
    <n v="1"/>
    <n v="1"/>
    <x v="63"/>
    <n v="18"/>
    <n v="9"/>
  </r>
  <r>
    <x v="1"/>
    <x v="0"/>
    <x v="4"/>
    <n v="5"/>
    <x v="3"/>
    <n v="1"/>
    <n v="2"/>
    <x v="63"/>
    <n v="19"/>
    <n v="8"/>
  </r>
  <r>
    <x v="1"/>
    <x v="0"/>
    <x v="4"/>
    <n v="5"/>
    <x v="3"/>
    <n v="1"/>
    <n v="3"/>
    <x v="63"/>
    <n v="17"/>
    <n v="9"/>
  </r>
  <r>
    <x v="1"/>
    <x v="0"/>
    <x v="4"/>
    <n v="5"/>
    <x v="3"/>
    <n v="1"/>
    <n v="4"/>
    <x v="63"/>
    <n v="19"/>
    <n v="7"/>
  </r>
  <r>
    <x v="1"/>
    <x v="0"/>
    <x v="4"/>
    <n v="5"/>
    <x v="3"/>
    <n v="1"/>
    <n v="5"/>
    <x v="63"/>
    <n v="17"/>
    <n v="7"/>
  </r>
  <r>
    <x v="1"/>
    <x v="0"/>
    <x v="4"/>
    <n v="5"/>
    <x v="3"/>
    <n v="1"/>
    <n v="6"/>
    <x v="63"/>
    <n v="17"/>
    <n v="2"/>
  </r>
  <r>
    <x v="1"/>
    <x v="0"/>
    <x v="4"/>
    <n v="5"/>
    <x v="3"/>
    <n v="1"/>
    <n v="7"/>
    <x v="63"/>
    <n v="19"/>
    <n v="2"/>
  </r>
  <r>
    <x v="1"/>
    <x v="0"/>
    <x v="4"/>
    <n v="5"/>
    <x v="3"/>
    <n v="1"/>
    <n v="8"/>
    <x v="63"/>
    <n v="18"/>
    <n v="2"/>
  </r>
  <r>
    <x v="1"/>
    <x v="0"/>
    <x v="4"/>
    <n v="5"/>
    <x v="3"/>
    <n v="1"/>
    <n v="9"/>
    <x v="63"/>
    <n v="16"/>
    <n v="4"/>
  </r>
  <r>
    <x v="1"/>
    <x v="0"/>
    <x v="4"/>
    <n v="5"/>
    <x v="3"/>
    <n v="1"/>
    <n v="10"/>
    <x v="63"/>
    <n v="20"/>
    <n v="4"/>
  </r>
  <r>
    <x v="1"/>
    <x v="5"/>
    <x v="4"/>
    <n v="6"/>
    <x v="3"/>
    <n v="1"/>
    <n v="1"/>
    <x v="63"/>
    <n v="17"/>
    <n v="6"/>
  </r>
  <r>
    <x v="1"/>
    <x v="5"/>
    <x v="4"/>
    <n v="6"/>
    <x v="3"/>
    <n v="1"/>
    <n v="2"/>
    <x v="63"/>
    <n v="16"/>
    <n v="7"/>
  </r>
  <r>
    <x v="1"/>
    <x v="5"/>
    <x v="4"/>
    <n v="6"/>
    <x v="3"/>
    <n v="1"/>
    <n v="3"/>
    <x v="63"/>
    <n v="19"/>
    <n v="4"/>
  </r>
  <r>
    <x v="1"/>
    <x v="5"/>
    <x v="4"/>
    <n v="6"/>
    <x v="3"/>
    <n v="1"/>
    <n v="4"/>
    <x v="63"/>
    <n v="18"/>
    <n v="4"/>
  </r>
  <r>
    <x v="1"/>
    <x v="5"/>
    <x v="4"/>
    <n v="6"/>
    <x v="3"/>
    <n v="1"/>
    <n v="5"/>
    <x v="63"/>
    <n v="14"/>
    <n v="3"/>
  </r>
  <r>
    <x v="1"/>
    <x v="5"/>
    <x v="4"/>
    <n v="6"/>
    <x v="3"/>
    <n v="1"/>
    <n v="6"/>
    <x v="63"/>
    <n v="17"/>
    <n v="2"/>
  </r>
  <r>
    <x v="1"/>
    <x v="5"/>
    <x v="4"/>
    <n v="6"/>
    <x v="3"/>
    <n v="1"/>
    <n v="7"/>
    <x v="63"/>
    <n v="17"/>
    <n v="3"/>
  </r>
  <r>
    <x v="1"/>
    <x v="5"/>
    <x v="4"/>
    <n v="6"/>
    <x v="3"/>
    <n v="1"/>
    <n v="8"/>
    <x v="63"/>
    <n v="17"/>
    <n v="5"/>
  </r>
  <r>
    <x v="1"/>
    <x v="5"/>
    <x v="4"/>
    <n v="6"/>
    <x v="3"/>
    <n v="1"/>
    <n v="9"/>
    <x v="63"/>
    <n v="18"/>
    <n v="9"/>
  </r>
  <r>
    <x v="1"/>
    <x v="5"/>
    <x v="4"/>
    <n v="6"/>
    <x v="3"/>
    <n v="1"/>
    <n v="10"/>
    <x v="63"/>
    <n v="17"/>
    <n v="7"/>
  </r>
  <r>
    <x v="1"/>
    <x v="3"/>
    <x v="4"/>
    <n v="7"/>
    <x v="3"/>
    <n v="2"/>
    <n v="1"/>
    <x v="63"/>
    <n v="18"/>
    <n v="5"/>
  </r>
  <r>
    <x v="1"/>
    <x v="3"/>
    <x v="4"/>
    <n v="7"/>
    <x v="3"/>
    <n v="2"/>
    <n v="2"/>
    <x v="63"/>
    <n v="15"/>
    <n v="4"/>
  </r>
  <r>
    <x v="1"/>
    <x v="3"/>
    <x v="4"/>
    <n v="7"/>
    <x v="3"/>
    <n v="2"/>
    <n v="3"/>
    <x v="63"/>
    <n v="16"/>
    <n v="6"/>
  </r>
  <r>
    <x v="1"/>
    <x v="3"/>
    <x v="4"/>
    <n v="7"/>
    <x v="3"/>
    <n v="2"/>
    <n v="4"/>
    <x v="63"/>
    <n v="17"/>
    <n v="4"/>
  </r>
  <r>
    <x v="1"/>
    <x v="3"/>
    <x v="4"/>
    <n v="7"/>
    <x v="3"/>
    <n v="2"/>
    <n v="5"/>
    <x v="63"/>
    <n v="16"/>
    <n v="4"/>
  </r>
  <r>
    <x v="1"/>
    <x v="3"/>
    <x v="4"/>
    <n v="7"/>
    <x v="3"/>
    <n v="2"/>
    <n v="6"/>
    <x v="63"/>
    <n v="18"/>
    <n v="4"/>
  </r>
  <r>
    <x v="1"/>
    <x v="3"/>
    <x v="4"/>
    <n v="7"/>
    <x v="3"/>
    <n v="2"/>
    <n v="7"/>
    <x v="63"/>
    <n v="19"/>
    <n v="4"/>
  </r>
  <r>
    <x v="1"/>
    <x v="3"/>
    <x v="4"/>
    <n v="7"/>
    <x v="3"/>
    <n v="2"/>
    <n v="8"/>
    <x v="63"/>
    <n v="18"/>
    <n v="6"/>
  </r>
  <r>
    <x v="1"/>
    <x v="3"/>
    <x v="4"/>
    <n v="7"/>
    <x v="3"/>
    <n v="2"/>
    <n v="9"/>
    <x v="63"/>
    <m/>
    <m/>
  </r>
  <r>
    <x v="1"/>
    <x v="3"/>
    <x v="4"/>
    <n v="7"/>
    <x v="3"/>
    <n v="2"/>
    <n v="10"/>
    <x v="63"/>
    <n v="16"/>
    <n v="5"/>
  </r>
  <r>
    <x v="1"/>
    <x v="1"/>
    <x v="4"/>
    <n v="8"/>
    <x v="3"/>
    <n v="2"/>
    <n v="1"/>
    <x v="63"/>
    <n v="17"/>
    <n v="3"/>
  </r>
  <r>
    <x v="1"/>
    <x v="1"/>
    <x v="4"/>
    <n v="8"/>
    <x v="3"/>
    <n v="2"/>
    <n v="2"/>
    <x v="63"/>
    <n v="18"/>
    <n v="7"/>
  </r>
  <r>
    <x v="1"/>
    <x v="1"/>
    <x v="4"/>
    <n v="8"/>
    <x v="3"/>
    <n v="2"/>
    <n v="3"/>
    <x v="63"/>
    <n v="18"/>
    <n v="5"/>
  </r>
  <r>
    <x v="1"/>
    <x v="1"/>
    <x v="4"/>
    <n v="8"/>
    <x v="3"/>
    <n v="2"/>
    <n v="4"/>
    <x v="63"/>
    <n v="17"/>
    <n v="4"/>
  </r>
  <r>
    <x v="1"/>
    <x v="1"/>
    <x v="4"/>
    <n v="8"/>
    <x v="3"/>
    <n v="2"/>
    <n v="5"/>
    <x v="63"/>
    <n v="18"/>
    <n v="4"/>
  </r>
  <r>
    <x v="1"/>
    <x v="1"/>
    <x v="4"/>
    <n v="8"/>
    <x v="3"/>
    <n v="2"/>
    <n v="6"/>
    <x v="63"/>
    <n v="18"/>
    <n v="6"/>
  </r>
  <r>
    <x v="1"/>
    <x v="1"/>
    <x v="4"/>
    <n v="8"/>
    <x v="3"/>
    <n v="2"/>
    <n v="7"/>
    <x v="63"/>
    <n v="17"/>
    <n v="4"/>
  </r>
  <r>
    <x v="1"/>
    <x v="1"/>
    <x v="4"/>
    <n v="8"/>
    <x v="3"/>
    <n v="2"/>
    <n v="8"/>
    <x v="63"/>
    <n v="19"/>
    <n v="7"/>
  </r>
  <r>
    <x v="1"/>
    <x v="1"/>
    <x v="4"/>
    <n v="8"/>
    <x v="3"/>
    <n v="2"/>
    <n v="9"/>
    <x v="63"/>
    <n v="18"/>
    <n v="9"/>
  </r>
  <r>
    <x v="1"/>
    <x v="1"/>
    <x v="4"/>
    <n v="8"/>
    <x v="3"/>
    <n v="2"/>
    <n v="10"/>
    <x v="63"/>
    <n v="18"/>
    <n v="9"/>
  </r>
  <r>
    <x v="1"/>
    <x v="0"/>
    <x v="4"/>
    <n v="9"/>
    <x v="3"/>
    <n v="2"/>
    <n v="1"/>
    <x v="63"/>
    <n v="17"/>
    <n v="3"/>
  </r>
  <r>
    <x v="1"/>
    <x v="0"/>
    <x v="4"/>
    <n v="9"/>
    <x v="3"/>
    <n v="2"/>
    <n v="2"/>
    <x v="63"/>
    <n v="18"/>
    <n v="4"/>
  </r>
  <r>
    <x v="1"/>
    <x v="0"/>
    <x v="4"/>
    <n v="9"/>
    <x v="3"/>
    <n v="2"/>
    <n v="3"/>
    <x v="63"/>
    <n v="17"/>
    <n v="2"/>
  </r>
  <r>
    <x v="1"/>
    <x v="0"/>
    <x v="4"/>
    <n v="9"/>
    <x v="3"/>
    <n v="2"/>
    <n v="4"/>
    <x v="63"/>
    <n v="18"/>
    <n v="2"/>
  </r>
  <r>
    <x v="1"/>
    <x v="0"/>
    <x v="4"/>
    <n v="9"/>
    <x v="3"/>
    <n v="2"/>
    <n v="5"/>
    <x v="63"/>
    <n v="17"/>
    <n v="1"/>
  </r>
  <r>
    <x v="1"/>
    <x v="0"/>
    <x v="4"/>
    <n v="9"/>
    <x v="3"/>
    <n v="2"/>
    <n v="6"/>
    <x v="63"/>
    <n v="19"/>
    <n v="2"/>
  </r>
  <r>
    <x v="1"/>
    <x v="0"/>
    <x v="4"/>
    <n v="9"/>
    <x v="3"/>
    <n v="2"/>
    <n v="7"/>
    <x v="63"/>
    <n v="18"/>
    <n v="5"/>
  </r>
  <r>
    <x v="1"/>
    <x v="0"/>
    <x v="4"/>
    <n v="9"/>
    <x v="3"/>
    <n v="2"/>
    <n v="8"/>
    <x v="63"/>
    <n v="18"/>
    <n v="4"/>
  </r>
  <r>
    <x v="1"/>
    <x v="0"/>
    <x v="4"/>
    <n v="9"/>
    <x v="3"/>
    <n v="2"/>
    <n v="9"/>
    <x v="63"/>
    <n v="19"/>
    <n v="4"/>
  </r>
  <r>
    <x v="1"/>
    <x v="0"/>
    <x v="4"/>
    <n v="9"/>
    <x v="3"/>
    <n v="2"/>
    <n v="10"/>
    <x v="63"/>
    <n v="18"/>
    <n v="1"/>
  </r>
  <r>
    <x v="1"/>
    <x v="2"/>
    <x v="4"/>
    <n v="10"/>
    <x v="3"/>
    <n v="2"/>
    <n v="1"/>
    <x v="63"/>
    <n v="21"/>
    <n v="4"/>
  </r>
  <r>
    <x v="1"/>
    <x v="2"/>
    <x v="4"/>
    <n v="10"/>
    <x v="3"/>
    <n v="2"/>
    <n v="2"/>
    <x v="63"/>
    <n v="22"/>
    <n v="5"/>
  </r>
  <r>
    <x v="1"/>
    <x v="2"/>
    <x v="4"/>
    <n v="10"/>
    <x v="3"/>
    <n v="2"/>
    <n v="3"/>
    <x v="63"/>
    <n v="19"/>
    <n v="4"/>
  </r>
  <r>
    <x v="1"/>
    <x v="2"/>
    <x v="4"/>
    <n v="10"/>
    <x v="3"/>
    <n v="2"/>
    <n v="4"/>
    <x v="63"/>
    <n v="20"/>
    <n v="5"/>
  </r>
  <r>
    <x v="1"/>
    <x v="2"/>
    <x v="4"/>
    <n v="10"/>
    <x v="3"/>
    <n v="2"/>
    <n v="5"/>
    <x v="63"/>
    <n v="20"/>
    <n v="7"/>
  </r>
  <r>
    <x v="1"/>
    <x v="2"/>
    <x v="4"/>
    <n v="10"/>
    <x v="3"/>
    <n v="2"/>
    <n v="6"/>
    <x v="63"/>
    <n v="15"/>
    <n v="8"/>
  </r>
  <r>
    <x v="1"/>
    <x v="2"/>
    <x v="4"/>
    <n v="10"/>
    <x v="3"/>
    <n v="2"/>
    <n v="7"/>
    <x v="63"/>
    <n v="18"/>
    <n v="7"/>
  </r>
  <r>
    <x v="1"/>
    <x v="2"/>
    <x v="4"/>
    <n v="10"/>
    <x v="3"/>
    <n v="2"/>
    <n v="8"/>
    <x v="63"/>
    <n v="18"/>
    <n v="8"/>
  </r>
  <r>
    <x v="1"/>
    <x v="2"/>
    <x v="4"/>
    <n v="10"/>
    <x v="3"/>
    <n v="2"/>
    <n v="9"/>
    <x v="63"/>
    <n v="18"/>
    <n v="6"/>
  </r>
  <r>
    <x v="1"/>
    <x v="2"/>
    <x v="4"/>
    <n v="10"/>
    <x v="3"/>
    <n v="2"/>
    <n v="10"/>
    <x v="63"/>
    <n v="18"/>
    <n v="7"/>
  </r>
  <r>
    <x v="1"/>
    <x v="5"/>
    <x v="4"/>
    <n v="11"/>
    <x v="3"/>
    <n v="2"/>
    <n v="1"/>
    <x v="63"/>
    <n v="19"/>
    <n v="4"/>
  </r>
  <r>
    <x v="1"/>
    <x v="5"/>
    <x v="4"/>
    <n v="11"/>
    <x v="3"/>
    <n v="2"/>
    <n v="2"/>
    <x v="63"/>
    <n v="18"/>
    <n v="4"/>
  </r>
  <r>
    <x v="1"/>
    <x v="5"/>
    <x v="4"/>
    <n v="11"/>
    <x v="3"/>
    <n v="2"/>
    <n v="3"/>
    <x v="63"/>
    <n v="20"/>
    <n v="7"/>
  </r>
  <r>
    <x v="1"/>
    <x v="5"/>
    <x v="4"/>
    <n v="11"/>
    <x v="3"/>
    <n v="2"/>
    <n v="4"/>
    <x v="63"/>
    <n v="19"/>
    <n v="6"/>
  </r>
  <r>
    <x v="1"/>
    <x v="5"/>
    <x v="4"/>
    <n v="11"/>
    <x v="3"/>
    <n v="2"/>
    <n v="5"/>
    <x v="63"/>
    <n v="18"/>
    <n v="5"/>
  </r>
  <r>
    <x v="1"/>
    <x v="5"/>
    <x v="4"/>
    <n v="11"/>
    <x v="3"/>
    <n v="2"/>
    <n v="6"/>
    <x v="63"/>
    <n v="19"/>
    <n v="4"/>
  </r>
  <r>
    <x v="1"/>
    <x v="5"/>
    <x v="4"/>
    <n v="11"/>
    <x v="3"/>
    <n v="2"/>
    <n v="7"/>
    <x v="63"/>
    <n v="19"/>
    <n v="7"/>
  </r>
  <r>
    <x v="1"/>
    <x v="5"/>
    <x v="4"/>
    <n v="11"/>
    <x v="3"/>
    <n v="2"/>
    <n v="8"/>
    <x v="63"/>
    <n v="19"/>
    <n v="6"/>
  </r>
  <r>
    <x v="1"/>
    <x v="5"/>
    <x v="4"/>
    <n v="11"/>
    <x v="3"/>
    <n v="2"/>
    <n v="9"/>
    <x v="63"/>
    <n v="20"/>
    <n v="10"/>
  </r>
  <r>
    <x v="1"/>
    <x v="5"/>
    <x v="4"/>
    <n v="11"/>
    <x v="3"/>
    <n v="2"/>
    <n v="10"/>
    <x v="63"/>
    <n v="19"/>
    <n v="9"/>
  </r>
  <r>
    <x v="1"/>
    <x v="4"/>
    <x v="4"/>
    <n v="12"/>
    <x v="3"/>
    <n v="2"/>
    <n v="1"/>
    <x v="63"/>
    <n v="18"/>
    <n v="12"/>
  </r>
  <r>
    <x v="1"/>
    <x v="4"/>
    <x v="4"/>
    <n v="12"/>
    <x v="3"/>
    <n v="2"/>
    <n v="2"/>
    <x v="63"/>
    <n v="20"/>
    <n v="5"/>
  </r>
  <r>
    <x v="1"/>
    <x v="4"/>
    <x v="4"/>
    <n v="12"/>
    <x v="3"/>
    <n v="2"/>
    <n v="3"/>
    <x v="63"/>
    <n v="20"/>
    <n v="5"/>
  </r>
  <r>
    <x v="1"/>
    <x v="4"/>
    <x v="4"/>
    <n v="12"/>
    <x v="3"/>
    <n v="2"/>
    <n v="4"/>
    <x v="63"/>
    <n v="20"/>
    <n v="7"/>
  </r>
  <r>
    <x v="1"/>
    <x v="4"/>
    <x v="4"/>
    <n v="12"/>
    <x v="3"/>
    <n v="2"/>
    <n v="5"/>
    <x v="63"/>
    <n v="17"/>
    <n v="11"/>
  </r>
  <r>
    <x v="1"/>
    <x v="4"/>
    <x v="4"/>
    <n v="12"/>
    <x v="3"/>
    <n v="2"/>
    <n v="6"/>
    <x v="63"/>
    <n v="18"/>
    <n v="11"/>
  </r>
  <r>
    <x v="1"/>
    <x v="4"/>
    <x v="4"/>
    <n v="12"/>
    <x v="3"/>
    <n v="2"/>
    <n v="7"/>
    <x v="63"/>
    <n v="19"/>
    <n v="11"/>
  </r>
  <r>
    <x v="1"/>
    <x v="4"/>
    <x v="4"/>
    <n v="12"/>
    <x v="3"/>
    <n v="2"/>
    <n v="8"/>
    <x v="63"/>
    <n v="19"/>
    <n v="10"/>
  </r>
  <r>
    <x v="1"/>
    <x v="4"/>
    <x v="4"/>
    <n v="12"/>
    <x v="3"/>
    <n v="2"/>
    <n v="9"/>
    <x v="63"/>
    <n v="19"/>
    <n v="12"/>
  </r>
  <r>
    <x v="1"/>
    <x v="4"/>
    <x v="4"/>
    <n v="12"/>
    <x v="3"/>
    <n v="2"/>
    <n v="10"/>
    <x v="63"/>
    <n v="18"/>
    <n v="9"/>
  </r>
  <r>
    <x v="1"/>
    <x v="3"/>
    <x v="4"/>
    <n v="13"/>
    <x v="3"/>
    <n v="3"/>
    <n v="1"/>
    <x v="63"/>
    <n v="16"/>
    <n v="9"/>
  </r>
  <r>
    <x v="1"/>
    <x v="3"/>
    <x v="4"/>
    <n v="13"/>
    <x v="3"/>
    <n v="3"/>
    <n v="2"/>
    <x v="63"/>
    <n v="18"/>
    <n v="10"/>
  </r>
  <r>
    <x v="1"/>
    <x v="3"/>
    <x v="4"/>
    <n v="13"/>
    <x v="3"/>
    <n v="3"/>
    <n v="3"/>
    <x v="63"/>
    <n v="15"/>
    <n v="11"/>
  </r>
  <r>
    <x v="1"/>
    <x v="3"/>
    <x v="4"/>
    <n v="13"/>
    <x v="3"/>
    <n v="3"/>
    <n v="4"/>
    <x v="63"/>
    <n v="17"/>
    <n v="7"/>
  </r>
  <r>
    <x v="1"/>
    <x v="3"/>
    <x v="4"/>
    <n v="13"/>
    <x v="3"/>
    <n v="3"/>
    <n v="5"/>
    <x v="63"/>
    <n v="16"/>
    <n v="7"/>
  </r>
  <r>
    <x v="1"/>
    <x v="3"/>
    <x v="4"/>
    <n v="13"/>
    <x v="3"/>
    <n v="3"/>
    <n v="6"/>
    <x v="63"/>
    <n v="19"/>
    <n v="10"/>
  </r>
  <r>
    <x v="1"/>
    <x v="3"/>
    <x v="4"/>
    <n v="13"/>
    <x v="3"/>
    <n v="3"/>
    <n v="7"/>
    <x v="63"/>
    <n v="18"/>
    <n v="9"/>
  </r>
  <r>
    <x v="1"/>
    <x v="3"/>
    <x v="4"/>
    <n v="13"/>
    <x v="3"/>
    <n v="3"/>
    <n v="8"/>
    <x v="63"/>
    <n v="18"/>
    <n v="9"/>
  </r>
  <r>
    <x v="1"/>
    <x v="3"/>
    <x v="4"/>
    <n v="13"/>
    <x v="3"/>
    <n v="3"/>
    <n v="9"/>
    <x v="63"/>
    <n v="16"/>
    <n v="8"/>
  </r>
  <r>
    <x v="1"/>
    <x v="3"/>
    <x v="4"/>
    <n v="13"/>
    <x v="3"/>
    <n v="3"/>
    <n v="10"/>
    <x v="63"/>
    <n v="19"/>
    <n v="7"/>
  </r>
  <r>
    <x v="1"/>
    <x v="0"/>
    <x v="4"/>
    <n v="14"/>
    <x v="3"/>
    <n v="3"/>
    <n v="1"/>
    <x v="63"/>
    <n v="19"/>
    <n v="4"/>
  </r>
  <r>
    <x v="1"/>
    <x v="0"/>
    <x v="4"/>
    <n v="14"/>
    <x v="3"/>
    <n v="3"/>
    <n v="2"/>
    <x v="63"/>
    <n v="19"/>
    <n v="7"/>
  </r>
  <r>
    <x v="1"/>
    <x v="0"/>
    <x v="4"/>
    <n v="14"/>
    <x v="3"/>
    <n v="3"/>
    <n v="3"/>
    <x v="63"/>
    <m/>
    <m/>
  </r>
  <r>
    <x v="1"/>
    <x v="0"/>
    <x v="4"/>
    <n v="14"/>
    <x v="3"/>
    <n v="3"/>
    <n v="4"/>
    <x v="63"/>
    <n v="19"/>
    <n v="2"/>
  </r>
  <r>
    <x v="1"/>
    <x v="0"/>
    <x v="4"/>
    <n v="14"/>
    <x v="3"/>
    <n v="3"/>
    <n v="5"/>
    <x v="63"/>
    <n v="20"/>
    <n v="7"/>
  </r>
  <r>
    <x v="1"/>
    <x v="0"/>
    <x v="4"/>
    <n v="14"/>
    <x v="3"/>
    <n v="3"/>
    <n v="6"/>
    <x v="63"/>
    <n v="18"/>
    <n v="7"/>
  </r>
  <r>
    <x v="1"/>
    <x v="0"/>
    <x v="4"/>
    <n v="14"/>
    <x v="3"/>
    <n v="3"/>
    <n v="7"/>
    <x v="63"/>
    <n v="18"/>
    <n v="8"/>
  </r>
  <r>
    <x v="1"/>
    <x v="0"/>
    <x v="4"/>
    <n v="14"/>
    <x v="3"/>
    <n v="3"/>
    <n v="8"/>
    <x v="63"/>
    <n v="19"/>
    <n v="6"/>
  </r>
  <r>
    <x v="1"/>
    <x v="0"/>
    <x v="4"/>
    <n v="14"/>
    <x v="3"/>
    <n v="3"/>
    <n v="9"/>
    <x v="63"/>
    <n v="19"/>
    <n v="6"/>
  </r>
  <r>
    <x v="1"/>
    <x v="0"/>
    <x v="4"/>
    <n v="14"/>
    <x v="3"/>
    <n v="3"/>
    <n v="10"/>
    <x v="63"/>
    <n v="17"/>
    <n v="7"/>
  </r>
  <r>
    <x v="1"/>
    <x v="1"/>
    <x v="4"/>
    <n v="15"/>
    <x v="3"/>
    <n v="3"/>
    <n v="1"/>
    <x v="63"/>
    <n v="19"/>
    <n v="4"/>
  </r>
  <r>
    <x v="1"/>
    <x v="1"/>
    <x v="4"/>
    <n v="15"/>
    <x v="3"/>
    <n v="3"/>
    <n v="2"/>
    <x v="63"/>
    <n v="21"/>
    <n v="6"/>
  </r>
  <r>
    <x v="1"/>
    <x v="1"/>
    <x v="4"/>
    <n v="15"/>
    <x v="3"/>
    <n v="3"/>
    <n v="3"/>
    <x v="63"/>
    <n v="19"/>
    <n v="5"/>
  </r>
  <r>
    <x v="1"/>
    <x v="1"/>
    <x v="4"/>
    <n v="15"/>
    <x v="3"/>
    <n v="3"/>
    <n v="4"/>
    <x v="63"/>
    <n v="18"/>
    <n v="4"/>
  </r>
  <r>
    <x v="1"/>
    <x v="1"/>
    <x v="4"/>
    <n v="15"/>
    <x v="3"/>
    <n v="3"/>
    <n v="5"/>
    <x v="63"/>
    <n v="18"/>
    <n v="8"/>
  </r>
  <r>
    <x v="1"/>
    <x v="1"/>
    <x v="4"/>
    <n v="15"/>
    <x v="3"/>
    <n v="3"/>
    <n v="6"/>
    <x v="63"/>
    <n v="19"/>
    <n v="4"/>
  </r>
  <r>
    <x v="1"/>
    <x v="1"/>
    <x v="4"/>
    <n v="15"/>
    <x v="3"/>
    <n v="3"/>
    <n v="7"/>
    <x v="63"/>
    <n v="18"/>
    <n v="7"/>
  </r>
  <r>
    <x v="1"/>
    <x v="1"/>
    <x v="4"/>
    <n v="15"/>
    <x v="3"/>
    <n v="3"/>
    <n v="8"/>
    <x v="63"/>
    <n v="19"/>
    <n v="5"/>
  </r>
  <r>
    <x v="1"/>
    <x v="1"/>
    <x v="4"/>
    <n v="15"/>
    <x v="3"/>
    <n v="3"/>
    <n v="9"/>
    <x v="63"/>
    <n v="18"/>
    <n v="6"/>
  </r>
  <r>
    <x v="1"/>
    <x v="1"/>
    <x v="4"/>
    <n v="15"/>
    <x v="3"/>
    <n v="3"/>
    <n v="10"/>
    <x v="63"/>
    <n v="18"/>
    <n v="6"/>
  </r>
  <r>
    <x v="1"/>
    <x v="5"/>
    <x v="4"/>
    <n v="16"/>
    <x v="3"/>
    <n v="3"/>
    <n v="1"/>
    <x v="63"/>
    <n v="19"/>
    <n v="4"/>
  </r>
  <r>
    <x v="1"/>
    <x v="5"/>
    <x v="4"/>
    <n v="16"/>
    <x v="3"/>
    <n v="3"/>
    <n v="2"/>
    <x v="63"/>
    <n v="19"/>
    <n v="5"/>
  </r>
  <r>
    <x v="1"/>
    <x v="5"/>
    <x v="4"/>
    <n v="16"/>
    <x v="3"/>
    <n v="3"/>
    <n v="3"/>
    <x v="63"/>
    <n v="16"/>
    <n v="4"/>
  </r>
  <r>
    <x v="1"/>
    <x v="5"/>
    <x v="4"/>
    <n v="16"/>
    <x v="3"/>
    <n v="3"/>
    <n v="4"/>
    <x v="63"/>
    <n v="17"/>
    <n v="3"/>
  </r>
  <r>
    <x v="1"/>
    <x v="5"/>
    <x v="4"/>
    <n v="16"/>
    <x v="3"/>
    <n v="3"/>
    <n v="5"/>
    <x v="63"/>
    <n v="18"/>
    <n v="5"/>
  </r>
  <r>
    <x v="1"/>
    <x v="5"/>
    <x v="4"/>
    <n v="16"/>
    <x v="3"/>
    <n v="3"/>
    <n v="6"/>
    <x v="63"/>
    <n v="18"/>
    <n v="6"/>
  </r>
  <r>
    <x v="1"/>
    <x v="5"/>
    <x v="4"/>
    <n v="16"/>
    <x v="3"/>
    <n v="3"/>
    <n v="7"/>
    <x v="63"/>
    <m/>
    <m/>
  </r>
  <r>
    <x v="1"/>
    <x v="5"/>
    <x v="4"/>
    <n v="16"/>
    <x v="3"/>
    <n v="3"/>
    <n v="8"/>
    <x v="63"/>
    <n v="18"/>
    <n v="7"/>
  </r>
  <r>
    <x v="1"/>
    <x v="5"/>
    <x v="4"/>
    <n v="16"/>
    <x v="3"/>
    <n v="3"/>
    <n v="9"/>
    <x v="63"/>
    <m/>
    <m/>
  </r>
  <r>
    <x v="1"/>
    <x v="5"/>
    <x v="4"/>
    <n v="16"/>
    <x v="3"/>
    <n v="3"/>
    <n v="10"/>
    <x v="63"/>
    <m/>
    <m/>
  </r>
  <r>
    <x v="1"/>
    <x v="2"/>
    <x v="4"/>
    <n v="17"/>
    <x v="3"/>
    <n v="3"/>
    <n v="1"/>
    <x v="63"/>
    <m/>
    <m/>
  </r>
  <r>
    <x v="1"/>
    <x v="2"/>
    <x v="4"/>
    <n v="17"/>
    <x v="3"/>
    <n v="3"/>
    <n v="2"/>
    <x v="63"/>
    <n v="20"/>
    <n v="4"/>
  </r>
  <r>
    <x v="1"/>
    <x v="2"/>
    <x v="4"/>
    <n v="17"/>
    <x v="3"/>
    <n v="3"/>
    <n v="3"/>
    <x v="63"/>
    <n v="18"/>
    <n v="5"/>
  </r>
  <r>
    <x v="1"/>
    <x v="2"/>
    <x v="4"/>
    <n v="17"/>
    <x v="3"/>
    <n v="3"/>
    <n v="4"/>
    <x v="63"/>
    <n v="18"/>
    <n v="3"/>
  </r>
  <r>
    <x v="1"/>
    <x v="2"/>
    <x v="4"/>
    <n v="17"/>
    <x v="3"/>
    <n v="3"/>
    <n v="5"/>
    <x v="63"/>
    <n v="20"/>
    <n v="7"/>
  </r>
  <r>
    <x v="1"/>
    <x v="2"/>
    <x v="4"/>
    <n v="17"/>
    <x v="3"/>
    <n v="3"/>
    <n v="6"/>
    <x v="63"/>
    <n v="18"/>
    <n v="5"/>
  </r>
  <r>
    <x v="1"/>
    <x v="2"/>
    <x v="4"/>
    <n v="17"/>
    <x v="3"/>
    <n v="3"/>
    <n v="7"/>
    <x v="63"/>
    <n v="16"/>
    <n v="5"/>
  </r>
  <r>
    <x v="1"/>
    <x v="2"/>
    <x v="4"/>
    <n v="17"/>
    <x v="3"/>
    <n v="3"/>
    <n v="8"/>
    <x v="63"/>
    <n v="17"/>
    <n v="7"/>
  </r>
  <r>
    <x v="1"/>
    <x v="2"/>
    <x v="4"/>
    <n v="17"/>
    <x v="3"/>
    <n v="3"/>
    <n v="9"/>
    <x v="63"/>
    <n v="18"/>
    <n v="6"/>
  </r>
  <r>
    <x v="1"/>
    <x v="2"/>
    <x v="4"/>
    <n v="17"/>
    <x v="3"/>
    <n v="3"/>
    <n v="10"/>
    <x v="63"/>
    <n v="16"/>
    <n v="2"/>
  </r>
  <r>
    <x v="1"/>
    <x v="4"/>
    <x v="4"/>
    <n v="18"/>
    <x v="3"/>
    <n v="3"/>
    <n v="1"/>
    <x v="63"/>
    <n v="18"/>
    <n v="4"/>
  </r>
  <r>
    <x v="1"/>
    <x v="4"/>
    <x v="4"/>
    <n v="18"/>
    <x v="3"/>
    <n v="3"/>
    <n v="2"/>
    <x v="63"/>
    <n v="21"/>
    <n v="5"/>
  </r>
  <r>
    <x v="1"/>
    <x v="4"/>
    <x v="4"/>
    <n v="18"/>
    <x v="3"/>
    <n v="3"/>
    <n v="3"/>
    <x v="63"/>
    <n v="19"/>
    <n v="5"/>
  </r>
  <r>
    <x v="1"/>
    <x v="4"/>
    <x v="4"/>
    <n v="18"/>
    <x v="3"/>
    <n v="3"/>
    <n v="4"/>
    <x v="63"/>
    <n v="17"/>
    <n v="4"/>
  </r>
  <r>
    <x v="1"/>
    <x v="4"/>
    <x v="4"/>
    <n v="18"/>
    <x v="3"/>
    <n v="3"/>
    <n v="5"/>
    <x v="63"/>
    <n v="19"/>
    <n v="7"/>
  </r>
  <r>
    <x v="1"/>
    <x v="4"/>
    <x v="4"/>
    <n v="18"/>
    <x v="3"/>
    <n v="3"/>
    <n v="6"/>
    <x v="63"/>
    <n v="17"/>
    <n v="5"/>
  </r>
  <r>
    <x v="1"/>
    <x v="4"/>
    <x v="4"/>
    <n v="18"/>
    <x v="3"/>
    <n v="3"/>
    <n v="7"/>
    <x v="63"/>
    <n v="17"/>
    <n v="6"/>
  </r>
  <r>
    <x v="1"/>
    <x v="4"/>
    <x v="4"/>
    <n v="18"/>
    <x v="3"/>
    <n v="3"/>
    <n v="8"/>
    <x v="63"/>
    <n v="16"/>
    <n v="6"/>
  </r>
  <r>
    <x v="1"/>
    <x v="4"/>
    <x v="4"/>
    <n v="18"/>
    <x v="3"/>
    <n v="3"/>
    <n v="9"/>
    <x v="63"/>
    <n v="17"/>
    <n v="6"/>
  </r>
  <r>
    <x v="1"/>
    <x v="4"/>
    <x v="4"/>
    <n v="18"/>
    <x v="3"/>
    <n v="3"/>
    <n v="10"/>
    <x v="63"/>
    <n v="19"/>
    <n v="7"/>
  </r>
  <r>
    <x v="1"/>
    <x v="1"/>
    <x v="4"/>
    <n v="1"/>
    <x v="3"/>
    <n v="1"/>
    <n v="1"/>
    <x v="64"/>
    <m/>
    <n v="14"/>
  </r>
  <r>
    <x v="1"/>
    <x v="1"/>
    <x v="4"/>
    <n v="1"/>
    <x v="3"/>
    <n v="1"/>
    <n v="2"/>
    <x v="64"/>
    <m/>
    <m/>
  </r>
  <r>
    <x v="1"/>
    <x v="1"/>
    <x v="4"/>
    <n v="1"/>
    <x v="3"/>
    <n v="1"/>
    <n v="3"/>
    <x v="64"/>
    <m/>
    <n v="11"/>
  </r>
  <r>
    <x v="1"/>
    <x v="1"/>
    <x v="4"/>
    <n v="1"/>
    <x v="3"/>
    <n v="1"/>
    <n v="4"/>
    <x v="64"/>
    <m/>
    <n v="9"/>
  </r>
  <r>
    <x v="1"/>
    <x v="1"/>
    <x v="4"/>
    <n v="1"/>
    <x v="3"/>
    <n v="1"/>
    <n v="5"/>
    <x v="64"/>
    <m/>
    <n v="9"/>
  </r>
  <r>
    <x v="1"/>
    <x v="1"/>
    <x v="4"/>
    <n v="1"/>
    <x v="3"/>
    <n v="1"/>
    <n v="6"/>
    <x v="64"/>
    <m/>
    <n v="10"/>
  </r>
  <r>
    <x v="1"/>
    <x v="1"/>
    <x v="4"/>
    <n v="1"/>
    <x v="3"/>
    <n v="1"/>
    <n v="7"/>
    <x v="64"/>
    <m/>
    <n v="6"/>
  </r>
  <r>
    <x v="1"/>
    <x v="1"/>
    <x v="4"/>
    <n v="1"/>
    <x v="3"/>
    <n v="1"/>
    <n v="8"/>
    <x v="64"/>
    <m/>
    <n v="10"/>
  </r>
  <r>
    <x v="1"/>
    <x v="1"/>
    <x v="4"/>
    <n v="1"/>
    <x v="3"/>
    <n v="1"/>
    <n v="9"/>
    <x v="64"/>
    <m/>
    <n v="10"/>
  </r>
  <r>
    <x v="1"/>
    <x v="1"/>
    <x v="4"/>
    <n v="1"/>
    <x v="3"/>
    <n v="1"/>
    <n v="10"/>
    <x v="64"/>
    <m/>
    <n v="6"/>
  </r>
  <r>
    <x v="1"/>
    <x v="2"/>
    <x v="4"/>
    <n v="2"/>
    <x v="3"/>
    <n v="1"/>
    <n v="1"/>
    <x v="64"/>
    <m/>
    <n v="6"/>
  </r>
  <r>
    <x v="1"/>
    <x v="2"/>
    <x v="4"/>
    <n v="2"/>
    <x v="3"/>
    <n v="1"/>
    <n v="2"/>
    <x v="64"/>
    <m/>
    <n v="8"/>
  </r>
  <r>
    <x v="1"/>
    <x v="2"/>
    <x v="4"/>
    <n v="2"/>
    <x v="3"/>
    <n v="1"/>
    <n v="3"/>
    <x v="64"/>
    <m/>
    <n v="10"/>
  </r>
  <r>
    <x v="1"/>
    <x v="2"/>
    <x v="4"/>
    <n v="2"/>
    <x v="3"/>
    <n v="1"/>
    <n v="4"/>
    <x v="64"/>
    <m/>
    <n v="4"/>
  </r>
  <r>
    <x v="1"/>
    <x v="2"/>
    <x v="4"/>
    <n v="2"/>
    <x v="3"/>
    <n v="1"/>
    <n v="5"/>
    <x v="64"/>
    <m/>
    <n v="7"/>
  </r>
  <r>
    <x v="1"/>
    <x v="2"/>
    <x v="4"/>
    <n v="2"/>
    <x v="3"/>
    <n v="1"/>
    <n v="6"/>
    <x v="64"/>
    <m/>
    <n v="7"/>
  </r>
  <r>
    <x v="1"/>
    <x v="2"/>
    <x v="4"/>
    <n v="2"/>
    <x v="3"/>
    <n v="1"/>
    <n v="7"/>
    <x v="64"/>
    <m/>
    <n v="5"/>
  </r>
  <r>
    <x v="1"/>
    <x v="2"/>
    <x v="4"/>
    <n v="2"/>
    <x v="3"/>
    <n v="1"/>
    <n v="8"/>
    <x v="64"/>
    <m/>
    <n v="9"/>
  </r>
  <r>
    <x v="1"/>
    <x v="2"/>
    <x v="4"/>
    <n v="2"/>
    <x v="3"/>
    <n v="1"/>
    <n v="9"/>
    <x v="64"/>
    <m/>
    <n v="11"/>
  </r>
  <r>
    <x v="1"/>
    <x v="2"/>
    <x v="4"/>
    <n v="2"/>
    <x v="3"/>
    <n v="1"/>
    <n v="10"/>
    <x v="64"/>
    <m/>
    <m/>
  </r>
  <r>
    <x v="1"/>
    <x v="3"/>
    <x v="4"/>
    <n v="3"/>
    <x v="3"/>
    <n v="1"/>
    <n v="1"/>
    <x v="64"/>
    <m/>
    <n v="3"/>
  </r>
  <r>
    <x v="1"/>
    <x v="3"/>
    <x v="4"/>
    <n v="3"/>
    <x v="3"/>
    <n v="1"/>
    <n v="2"/>
    <x v="64"/>
    <m/>
    <n v="7"/>
  </r>
  <r>
    <x v="1"/>
    <x v="3"/>
    <x v="4"/>
    <n v="3"/>
    <x v="3"/>
    <n v="1"/>
    <n v="3"/>
    <x v="64"/>
    <m/>
    <n v="8"/>
  </r>
  <r>
    <x v="1"/>
    <x v="3"/>
    <x v="4"/>
    <n v="3"/>
    <x v="3"/>
    <n v="1"/>
    <n v="4"/>
    <x v="64"/>
    <m/>
    <n v="5"/>
  </r>
  <r>
    <x v="1"/>
    <x v="3"/>
    <x v="4"/>
    <n v="3"/>
    <x v="3"/>
    <n v="1"/>
    <n v="5"/>
    <x v="64"/>
    <m/>
    <n v="10"/>
  </r>
  <r>
    <x v="1"/>
    <x v="3"/>
    <x v="4"/>
    <n v="3"/>
    <x v="3"/>
    <n v="1"/>
    <n v="6"/>
    <x v="64"/>
    <m/>
    <n v="5"/>
  </r>
  <r>
    <x v="1"/>
    <x v="3"/>
    <x v="4"/>
    <n v="3"/>
    <x v="3"/>
    <n v="1"/>
    <n v="7"/>
    <x v="64"/>
    <m/>
    <n v="4"/>
  </r>
  <r>
    <x v="1"/>
    <x v="3"/>
    <x v="4"/>
    <n v="3"/>
    <x v="3"/>
    <n v="1"/>
    <n v="8"/>
    <x v="64"/>
    <m/>
    <n v="4"/>
  </r>
  <r>
    <x v="1"/>
    <x v="3"/>
    <x v="4"/>
    <n v="3"/>
    <x v="3"/>
    <n v="1"/>
    <n v="9"/>
    <x v="64"/>
    <m/>
    <n v="5"/>
  </r>
  <r>
    <x v="1"/>
    <x v="3"/>
    <x v="4"/>
    <n v="3"/>
    <x v="3"/>
    <n v="1"/>
    <n v="10"/>
    <x v="64"/>
    <m/>
    <n v="7"/>
  </r>
  <r>
    <x v="1"/>
    <x v="4"/>
    <x v="4"/>
    <n v="4"/>
    <x v="3"/>
    <n v="1"/>
    <n v="1"/>
    <x v="64"/>
    <m/>
    <n v="9"/>
  </r>
  <r>
    <x v="1"/>
    <x v="4"/>
    <x v="4"/>
    <n v="4"/>
    <x v="3"/>
    <n v="1"/>
    <n v="2"/>
    <x v="64"/>
    <m/>
    <n v="9"/>
  </r>
  <r>
    <x v="1"/>
    <x v="4"/>
    <x v="4"/>
    <n v="4"/>
    <x v="3"/>
    <n v="1"/>
    <n v="3"/>
    <x v="64"/>
    <m/>
    <n v="6"/>
  </r>
  <r>
    <x v="1"/>
    <x v="4"/>
    <x v="4"/>
    <n v="4"/>
    <x v="3"/>
    <n v="1"/>
    <n v="4"/>
    <x v="64"/>
    <m/>
    <n v="7"/>
  </r>
  <r>
    <x v="1"/>
    <x v="4"/>
    <x v="4"/>
    <n v="4"/>
    <x v="3"/>
    <n v="1"/>
    <n v="5"/>
    <x v="64"/>
    <m/>
    <n v="11"/>
  </r>
  <r>
    <x v="1"/>
    <x v="4"/>
    <x v="4"/>
    <n v="4"/>
    <x v="3"/>
    <n v="1"/>
    <n v="6"/>
    <x v="64"/>
    <m/>
    <n v="7"/>
  </r>
  <r>
    <x v="1"/>
    <x v="4"/>
    <x v="4"/>
    <n v="4"/>
    <x v="3"/>
    <n v="1"/>
    <n v="7"/>
    <x v="64"/>
    <m/>
    <n v="7"/>
  </r>
  <r>
    <x v="1"/>
    <x v="4"/>
    <x v="4"/>
    <n v="4"/>
    <x v="3"/>
    <n v="1"/>
    <n v="8"/>
    <x v="64"/>
    <m/>
    <n v="8"/>
  </r>
  <r>
    <x v="1"/>
    <x v="4"/>
    <x v="4"/>
    <n v="4"/>
    <x v="3"/>
    <n v="1"/>
    <n v="9"/>
    <x v="64"/>
    <m/>
    <n v="10"/>
  </r>
  <r>
    <x v="1"/>
    <x v="4"/>
    <x v="4"/>
    <n v="4"/>
    <x v="3"/>
    <n v="1"/>
    <n v="10"/>
    <x v="64"/>
    <m/>
    <n v="9"/>
  </r>
  <r>
    <x v="1"/>
    <x v="0"/>
    <x v="4"/>
    <n v="5"/>
    <x v="3"/>
    <n v="1"/>
    <n v="1"/>
    <x v="64"/>
    <m/>
    <n v="9"/>
  </r>
  <r>
    <x v="1"/>
    <x v="0"/>
    <x v="4"/>
    <n v="5"/>
    <x v="3"/>
    <n v="1"/>
    <n v="2"/>
    <x v="64"/>
    <m/>
    <n v="8"/>
  </r>
  <r>
    <x v="1"/>
    <x v="0"/>
    <x v="4"/>
    <n v="5"/>
    <x v="3"/>
    <n v="1"/>
    <n v="3"/>
    <x v="64"/>
    <m/>
    <n v="8"/>
  </r>
  <r>
    <x v="1"/>
    <x v="0"/>
    <x v="4"/>
    <n v="5"/>
    <x v="3"/>
    <n v="1"/>
    <n v="4"/>
    <x v="64"/>
    <m/>
    <n v="7"/>
  </r>
  <r>
    <x v="1"/>
    <x v="0"/>
    <x v="4"/>
    <n v="5"/>
    <x v="3"/>
    <n v="1"/>
    <n v="5"/>
    <x v="64"/>
    <m/>
    <n v="8"/>
  </r>
  <r>
    <x v="1"/>
    <x v="0"/>
    <x v="4"/>
    <n v="5"/>
    <x v="3"/>
    <n v="1"/>
    <n v="6"/>
    <x v="64"/>
    <m/>
    <n v="3"/>
  </r>
  <r>
    <x v="1"/>
    <x v="0"/>
    <x v="4"/>
    <n v="5"/>
    <x v="3"/>
    <n v="1"/>
    <n v="7"/>
    <x v="64"/>
    <m/>
    <n v="3"/>
  </r>
  <r>
    <x v="1"/>
    <x v="0"/>
    <x v="4"/>
    <n v="5"/>
    <x v="3"/>
    <n v="1"/>
    <n v="8"/>
    <x v="64"/>
    <m/>
    <n v="3"/>
  </r>
  <r>
    <x v="1"/>
    <x v="0"/>
    <x v="4"/>
    <n v="5"/>
    <x v="3"/>
    <n v="1"/>
    <n v="9"/>
    <x v="64"/>
    <m/>
    <n v="4"/>
  </r>
  <r>
    <x v="1"/>
    <x v="0"/>
    <x v="4"/>
    <n v="5"/>
    <x v="3"/>
    <n v="1"/>
    <n v="10"/>
    <x v="64"/>
    <m/>
    <n v="7"/>
  </r>
  <r>
    <x v="1"/>
    <x v="5"/>
    <x v="4"/>
    <n v="6"/>
    <x v="3"/>
    <n v="1"/>
    <n v="1"/>
    <x v="64"/>
    <m/>
    <n v="6"/>
  </r>
  <r>
    <x v="1"/>
    <x v="5"/>
    <x v="4"/>
    <n v="6"/>
    <x v="3"/>
    <n v="1"/>
    <n v="2"/>
    <x v="64"/>
    <m/>
    <n v="9"/>
  </r>
  <r>
    <x v="1"/>
    <x v="5"/>
    <x v="4"/>
    <n v="6"/>
    <x v="3"/>
    <n v="1"/>
    <n v="3"/>
    <x v="64"/>
    <m/>
    <n v="6"/>
  </r>
  <r>
    <x v="1"/>
    <x v="5"/>
    <x v="4"/>
    <n v="6"/>
    <x v="3"/>
    <n v="1"/>
    <n v="4"/>
    <x v="64"/>
    <m/>
    <n v="4"/>
  </r>
  <r>
    <x v="1"/>
    <x v="5"/>
    <x v="4"/>
    <n v="6"/>
    <x v="3"/>
    <n v="1"/>
    <n v="5"/>
    <x v="64"/>
    <m/>
    <n v="4"/>
  </r>
  <r>
    <x v="1"/>
    <x v="5"/>
    <x v="4"/>
    <n v="6"/>
    <x v="3"/>
    <n v="1"/>
    <n v="6"/>
    <x v="64"/>
    <m/>
    <n v="4"/>
  </r>
  <r>
    <x v="1"/>
    <x v="5"/>
    <x v="4"/>
    <n v="6"/>
    <x v="3"/>
    <n v="1"/>
    <n v="7"/>
    <x v="64"/>
    <m/>
    <n v="5"/>
  </r>
  <r>
    <x v="1"/>
    <x v="5"/>
    <x v="4"/>
    <n v="6"/>
    <x v="3"/>
    <n v="1"/>
    <n v="8"/>
    <x v="64"/>
    <m/>
    <n v="5"/>
  </r>
  <r>
    <x v="1"/>
    <x v="5"/>
    <x v="4"/>
    <n v="6"/>
    <x v="3"/>
    <n v="1"/>
    <n v="9"/>
    <x v="64"/>
    <m/>
    <n v="10"/>
  </r>
  <r>
    <x v="1"/>
    <x v="5"/>
    <x v="4"/>
    <n v="6"/>
    <x v="3"/>
    <n v="1"/>
    <n v="10"/>
    <x v="64"/>
    <m/>
    <n v="9"/>
  </r>
  <r>
    <x v="1"/>
    <x v="3"/>
    <x v="4"/>
    <n v="7"/>
    <x v="3"/>
    <n v="2"/>
    <n v="1"/>
    <x v="64"/>
    <m/>
    <n v="7"/>
  </r>
  <r>
    <x v="1"/>
    <x v="3"/>
    <x v="4"/>
    <n v="7"/>
    <x v="3"/>
    <n v="2"/>
    <n v="2"/>
    <x v="64"/>
    <m/>
    <n v="4"/>
  </r>
  <r>
    <x v="1"/>
    <x v="3"/>
    <x v="4"/>
    <n v="7"/>
    <x v="3"/>
    <n v="2"/>
    <n v="3"/>
    <x v="64"/>
    <m/>
    <n v="6"/>
  </r>
  <r>
    <x v="1"/>
    <x v="3"/>
    <x v="4"/>
    <n v="7"/>
    <x v="3"/>
    <n v="2"/>
    <n v="4"/>
    <x v="64"/>
    <m/>
    <n v="4"/>
  </r>
  <r>
    <x v="1"/>
    <x v="3"/>
    <x v="4"/>
    <n v="7"/>
    <x v="3"/>
    <n v="2"/>
    <n v="5"/>
    <x v="64"/>
    <m/>
    <n v="4"/>
  </r>
  <r>
    <x v="1"/>
    <x v="3"/>
    <x v="4"/>
    <n v="7"/>
    <x v="3"/>
    <n v="2"/>
    <n v="6"/>
    <x v="64"/>
    <m/>
    <n v="3"/>
  </r>
  <r>
    <x v="1"/>
    <x v="3"/>
    <x v="4"/>
    <n v="7"/>
    <x v="3"/>
    <n v="2"/>
    <n v="7"/>
    <x v="64"/>
    <m/>
    <n v="5"/>
  </r>
  <r>
    <x v="1"/>
    <x v="3"/>
    <x v="4"/>
    <n v="7"/>
    <x v="3"/>
    <n v="2"/>
    <n v="8"/>
    <x v="64"/>
    <m/>
    <n v="6"/>
  </r>
  <r>
    <x v="1"/>
    <x v="3"/>
    <x v="4"/>
    <n v="7"/>
    <x v="3"/>
    <n v="2"/>
    <n v="9"/>
    <x v="64"/>
    <m/>
    <m/>
  </r>
  <r>
    <x v="1"/>
    <x v="3"/>
    <x v="4"/>
    <n v="7"/>
    <x v="3"/>
    <n v="2"/>
    <n v="10"/>
    <x v="64"/>
    <m/>
    <n v="5"/>
  </r>
  <r>
    <x v="1"/>
    <x v="1"/>
    <x v="4"/>
    <n v="8"/>
    <x v="3"/>
    <n v="2"/>
    <n v="1"/>
    <x v="64"/>
    <m/>
    <n v="4"/>
  </r>
  <r>
    <x v="1"/>
    <x v="1"/>
    <x v="4"/>
    <n v="8"/>
    <x v="3"/>
    <n v="2"/>
    <n v="2"/>
    <x v="64"/>
    <m/>
    <n v="7"/>
  </r>
  <r>
    <x v="1"/>
    <x v="1"/>
    <x v="4"/>
    <n v="8"/>
    <x v="3"/>
    <n v="2"/>
    <n v="3"/>
    <x v="64"/>
    <m/>
    <n v="4"/>
  </r>
  <r>
    <x v="1"/>
    <x v="1"/>
    <x v="4"/>
    <n v="8"/>
    <x v="3"/>
    <n v="2"/>
    <n v="4"/>
    <x v="64"/>
    <m/>
    <n v="4"/>
  </r>
  <r>
    <x v="1"/>
    <x v="1"/>
    <x v="4"/>
    <n v="8"/>
    <x v="3"/>
    <n v="2"/>
    <n v="5"/>
    <x v="64"/>
    <m/>
    <n v="4"/>
  </r>
  <r>
    <x v="1"/>
    <x v="1"/>
    <x v="4"/>
    <n v="8"/>
    <x v="3"/>
    <n v="2"/>
    <n v="6"/>
    <x v="64"/>
    <m/>
    <n v="6"/>
  </r>
  <r>
    <x v="1"/>
    <x v="1"/>
    <x v="4"/>
    <n v="8"/>
    <x v="3"/>
    <n v="2"/>
    <n v="7"/>
    <x v="64"/>
    <m/>
    <n v="4"/>
  </r>
  <r>
    <x v="1"/>
    <x v="1"/>
    <x v="4"/>
    <n v="8"/>
    <x v="3"/>
    <n v="2"/>
    <n v="8"/>
    <x v="64"/>
    <m/>
    <n v="9"/>
  </r>
  <r>
    <x v="1"/>
    <x v="1"/>
    <x v="4"/>
    <n v="8"/>
    <x v="3"/>
    <n v="2"/>
    <n v="9"/>
    <x v="64"/>
    <m/>
    <n v="10"/>
  </r>
  <r>
    <x v="1"/>
    <x v="1"/>
    <x v="4"/>
    <n v="8"/>
    <x v="3"/>
    <n v="2"/>
    <n v="10"/>
    <x v="64"/>
    <m/>
    <n v="10"/>
  </r>
  <r>
    <x v="1"/>
    <x v="0"/>
    <x v="4"/>
    <n v="9"/>
    <x v="3"/>
    <n v="2"/>
    <n v="1"/>
    <x v="64"/>
    <m/>
    <n v="6"/>
  </r>
  <r>
    <x v="1"/>
    <x v="0"/>
    <x v="4"/>
    <n v="9"/>
    <x v="3"/>
    <n v="2"/>
    <n v="2"/>
    <x v="64"/>
    <m/>
    <n v="4"/>
  </r>
  <r>
    <x v="1"/>
    <x v="0"/>
    <x v="4"/>
    <n v="9"/>
    <x v="3"/>
    <n v="2"/>
    <n v="3"/>
    <x v="64"/>
    <m/>
    <n v="3"/>
  </r>
  <r>
    <x v="1"/>
    <x v="0"/>
    <x v="4"/>
    <n v="9"/>
    <x v="3"/>
    <n v="2"/>
    <n v="4"/>
    <x v="64"/>
    <m/>
    <n v="2"/>
  </r>
  <r>
    <x v="1"/>
    <x v="0"/>
    <x v="4"/>
    <n v="9"/>
    <x v="3"/>
    <n v="2"/>
    <n v="5"/>
    <x v="64"/>
    <m/>
    <n v="2"/>
  </r>
  <r>
    <x v="1"/>
    <x v="0"/>
    <x v="4"/>
    <n v="9"/>
    <x v="3"/>
    <n v="2"/>
    <n v="6"/>
    <x v="64"/>
    <m/>
    <n v="3"/>
  </r>
  <r>
    <x v="1"/>
    <x v="0"/>
    <x v="4"/>
    <n v="9"/>
    <x v="3"/>
    <n v="2"/>
    <n v="7"/>
    <x v="64"/>
    <m/>
    <n v="5"/>
  </r>
  <r>
    <x v="1"/>
    <x v="0"/>
    <x v="4"/>
    <n v="9"/>
    <x v="3"/>
    <n v="2"/>
    <n v="8"/>
    <x v="64"/>
    <m/>
    <n v="6"/>
  </r>
  <r>
    <x v="1"/>
    <x v="0"/>
    <x v="4"/>
    <n v="9"/>
    <x v="3"/>
    <n v="2"/>
    <n v="9"/>
    <x v="64"/>
    <m/>
    <n v="4"/>
  </r>
  <r>
    <x v="1"/>
    <x v="0"/>
    <x v="4"/>
    <n v="9"/>
    <x v="3"/>
    <n v="2"/>
    <n v="10"/>
    <x v="64"/>
    <m/>
    <n v="4"/>
  </r>
  <r>
    <x v="1"/>
    <x v="2"/>
    <x v="4"/>
    <n v="10"/>
    <x v="3"/>
    <n v="2"/>
    <n v="1"/>
    <x v="64"/>
    <m/>
    <n v="6"/>
  </r>
  <r>
    <x v="1"/>
    <x v="2"/>
    <x v="4"/>
    <n v="10"/>
    <x v="3"/>
    <n v="2"/>
    <n v="2"/>
    <x v="64"/>
    <m/>
    <n v="5"/>
  </r>
  <r>
    <x v="1"/>
    <x v="2"/>
    <x v="4"/>
    <n v="10"/>
    <x v="3"/>
    <n v="2"/>
    <n v="3"/>
    <x v="64"/>
    <m/>
    <n v="6"/>
  </r>
  <r>
    <x v="1"/>
    <x v="2"/>
    <x v="4"/>
    <n v="10"/>
    <x v="3"/>
    <n v="2"/>
    <n v="4"/>
    <x v="64"/>
    <m/>
    <n v="6"/>
  </r>
  <r>
    <x v="1"/>
    <x v="2"/>
    <x v="4"/>
    <n v="10"/>
    <x v="3"/>
    <n v="2"/>
    <n v="5"/>
    <x v="64"/>
    <m/>
    <n v="6"/>
  </r>
  <r>
    <x v="1"/>
    <x v="2"/>
    <x v="4"/>
    <n v="10"/>
    <x v="3"/>
    <n v="2"/>
    <n v="6"/>
    <x v="64"/>
    <m/>
    <n v="8"/>
  </r>
  <r>
    <x v="1"/>
    <x v="2"/>
    <x v="4"/>
    <n v="10"/>
    <x v="3"/>
    <n v="2"/>
    <n v="7"/>
    <x v="64"/>
    <m/>
    <n v="7"/>
  </r>
  <r>
    <x v="1"/>
    <x v="2"/>
    <x v="4"/>
    <n v="10"/>
    <x v="3"/>
    <n v="2"/>
    <n v="8"/>
    <x v="64"/>
    <m/>
    <n v="8"/>
  </r>
  <r>
    <x v="1"/>
    <x v="2"/>
    <x v="4"/>
    <n v="10"/>
    <x v="3"/>
    <n v="2"/>
    <n v="9"/>
    <x v="64"/>
    <m/>
    <n v="8"/>
  </r>
  <r>
    <x v="1"/>
    <x v="2"/>
    <x v="4"/>
    <n v="10"/>
    <x v="3"/>
    <n v="2"/>
    <n v="10"/>
    <x v="64"/>
    <m/>
    <n v="10"/>
  </r>
  <r>
    <x v="1"/>
    <x v="5"/>
    <x v="4"/>
    <n v="11"/>
    <x v="3"/>
    <n v="2"/>
    <n v="1"/>
    <x v="64"/>
    <m/>
    <n v="6"/>
  </r>
  <r>
    <x v="1"/>
    <x v="5"/>
    <x v="4"/>
    <n v="11"/>
    <x v="3"/>
    <n v="2"/>
    <n v="2"/>
    <x v="64"/>
    <m/>
    <n v="7"/>
  </r>
  <r>
    <x v="1"/>
    <x v="5"/>
    <x v="4"/>
    <n v="11"/>
    <x v="3"/>
    <n v="2"/>
    <n v="3"/>
    <x v="64"/>
    <m/>
    <n v="8"/>
  </r>
  <r>
    <x v="1"/>
    <x v="5"/>
    <x v="4"/>
    <n v="11"/>
    <x v="3"/>
    <n v="2"/>
    <n v="4"/>
    <x v="64"/>
    <m/>
    <n v="8"/>
  </r>
  <r>
    <x v="1"/>
    <x v="5"/>
    <x v="4"/>
    <n v="11"/>
    <x v="3"/>
    <n v="2"/>
    <n v="5"/>
    <x v="64"/>
    <m/>
    <n v="8"/>
  </r>
  <r>
    <x v="1"/>
    <x v="5"/>
    <x v="4"/>
    <n v="11"/>
    <x v="3"/>
    <n v="2"/>
    <n v="6"/>
    <x v="64"/>
    <m/>
    <n v="6"/>
  </r>
  <r>
    <x v="1"/>
    <x v="5"/>
    <x v="4"/>
    <n v="11"/>
    <x v="3"/>
    <n v="2"/>
    <n v="7"/>
    <x v="64"/>
    <m/>
    <n v="8"/>
  </r>
  <r>
    <x v="1"/>
    <x v="5"/>
    <x v="4"/>
    <n v="11"/>
    <x v="3"/>
    <n v="2"/>
    <n v="8"/>
    <x v="64"/>
    <m/>
    <n v="5"/>
  </r>
  <r>
    <x v="1"/>
    <x v="5"/>
    <x v="4"/>
    <n v="11"/>
    <x v="3"/>
    <n v="2"/>
    <n v="9"/>
    <x v="64"/>
    <m/>
    <n v="10"/>
  </r>
  <r>
    <x v="1"/>
    <x v="5"/>
    <x v="4"/>
    <n v="11"/>
    <x v="3"/>
    <n v="2"/>
    <n v="10"/>
    <x v="64"/>
    <m/>
    <n v="12"/>
  </r>
  <r>
    <x v="1"/>
    <x v="4"/>
    <x v="4"/>
    <n v="12"/>
    <x v="3"/>
    <n v="2"/>
    <n v="1"/>
    <x v="64"/>
    <m/>
    <n v="13"/>
  </r>
  <r>
    <x v="1"/>
    <x v="4"/>
    <x v="4"/>
    <n v="12"/>
    <x v="3"/>
    <n v="2"/>
    <n v="2"/>
    <x v="64"/>
    <m/>
    <n v="7"/>
  </r>
  <r>
    <x v="1"/>
    <x v="4"/>
    <x v="4"/>
    <n v="12"/>
    <x v="3"/>
    <n v="2"/>
    <n v="3"/>
    <x v="64"/>
    <m/>
    <n v="7"/>
  </r>
  <r>
    <x v="1"/>
    <x v="4"/>
    <x v="4"/>
    <n v="12"/>
    <x v="3"/>
    <n v="2"/>
    <n v="4"/>
    <x v="64"/>
    <m/>
    <n v="7"/>
  </r>
  <r>
    <x v="1"/>
    <x v="4"/>
    <x v="4"/>
    <n v="12"/>
    <x v="3"/>
    <n v="2"/>
    <n v="5"/>
    <x v="64"/>
    <m/>
    <n v="7"/>
  </r>
  <r>
    <x v="1"/>
    <x v="4"/>
    <x v="4"/>
    <n v="12"/>
    <x v="3"/>
    <n v="2"/>
    <n v="6"/>
    <x v="64"/>
    <m/>
    <n v="10"/>
  </r>
  <r>
    <x v="1"/>
    <x v="4"/>
    <x v="4"/>
    <n v="12"/>
    <x v="3"/>
    <n v="2"/>
    <n v="7"/>
    <x v="64"/>
    <m/>
    <n v="11"/>
  </r>
  <r>
    <x v="1"/>
    <x v="4"/>
    <x v="4"/>
    <n v="12"/>
    <x v="3"/>
    <n v="2"/>
    <n v="8"/>
    <x v="64"/>
    <m/>
    <n v="12"/>
  </r>
  <r>
    <x v="1"/>
    <x v="4"/>
    <x v="4"/>
    <n v="12"/>
    <x v="3"/>
    <n v="2"/>
    <n v="9"/>
    <x v="64"/>
    <m/>
    <n v="15"/>
  </r>
  <r>
    <x v="1"/>
    <x v="4"/>
    <x v="4"/>
    <n v="12"/>
    <x v="3"/>
    <n v="2"/>
    <n v="10"/>
    <x v="64"/>
    <m/>
    <n v="9"/>
  </r>
  <r>
    <x v="1"/>
    <x v="3"/>
    <x v="4"/>
    <n v="13"/>
    <x v="3"/>
    <n v="3"/>
    <n v="1"/>
    <x v="64"/>
    <m/>
    <n v="12"/>
  </r>
  <r>
    <x v="1"/>
    <x v="3"/>
    <x v="4"/>
    <n v="13"/>
    <x v="3"/>
    <n v="3"/>
    <n v="2"/>
    <x v="64"/>
    <m/>
    <n v="10"/>
  </r>
  <r>
    <x v="1"/>
    <x v="3"/>
    <x v="4"/>
    <n v="13"/>
    <x v="3"/>
    <n v="3"/>
    <n v="3"/>
    <x v="64"/>
    <m/>
    <n v="15"/>
  </r>
  <r>
    <x v="1"/>
    <x v="3"/>
    <x v="4"/>
    <n v="13"/>
    <x v="3"/>
    <n v="3"/>
    <n v="4"/>
    <x v="64"/>
    <m/>
    <n v="7"/>
  </r>
  <r>
    <x v="1"/>
    <x v="3"/>
    <x v="4"/>
    <n v="13"/>
    <x v="3"/>
    <n v="3"/>
    <n v="5"/>
    <x v="64"/>
    <m/>
    <n v="9"/>
  </r>
  <r>
    <x v="1"/>
    <x v="3"/>
    <x v="4"/>
    <n v="13"/>
    <x v="3"/>
    <n v="3"/>
    <n v="6"/>
    <x v="64"/>
    <m/>
    <n v="10"/>
  </r>
  <r>
    <x v="1"/>
    <x v="3"/>
    <x v="4"/>
    <n v="13"/>
    <x v="3"/>
    <n v="3"/>
    <n v="7"/>
    <x v="64"/>
    <m/>
    <n v="9"/>
  </r>
  <r>
    <x v="1"/>
    <x v="3"/>
    <x v="4"/>
    <n v="13"/>
    <x v="3"/>
    <n v="3"/>
    <n v="8"/>
    <x v="64"/>
    <m/>
    <n v="8"/>
  </r>
  <r>
    <x v="1"/>
    <x v="3"/>
    <x v="4"/>
    <n v="13"/>
    <x v="3"/>
    <n v="3"/>
    <n v="9"/>
    <x v="64"/>
    <m/>
    <n v="9"/>
  </r>
  <r>
    <x v="1"/>
    <x v="3"/>
    <x v="4"/>
    <n v="13"/>
    <x v="3"/>
    <n v="3"/>
    <n v="10"/>
    <x v="64"/>
    <m/>
    <n v="7"/>
  </r>
  <r>
    <x v="1"/>
    <x v="0"/>
    <x v="4"/>
    <n v="14"/>
    <x v="3"/>
    <n v="3"/>
    <n v="1"/>
    <x v="64"/>
    <m/>
    <n v="6"/>
  </r>
  <r>
    <x v="1"/>
    <x v="0"/>
    <x v="4"/>
    <n v="14"/>
    <x v="3"/>
    <n v="3"/>
    <n v="2"/>
    <x v="64"/>
    <m/>
    <n v="8"/>
  </r>
  <r>
    <x v="1"/>
    <x v="0"/>
    <x v="4"/>
    <n v="14"/>
    <x v="3"/>
    <n v="3"/>
    <n v="3"/>
    <x v="64"/>
    <m/>
    <m/>
  </r>
  <r>
    <x v="1"/>
    <x v="0"/>
    <x v="4"/>
    <n v="14"/>
    <x v="3"/>
    <n v="3"/>
    <n v="4"/>
    <x v="64"/>
    <m/>
    <n v="4"/>
  </r>
  <r>
    <x v="1"/>
    <x v="0"/>
    <x v="4"/>
    <n v="14"/>
    <x v="3"/>
    <n v="3"/>
    <n v="5"/>
    <x v="64"/>
    <m/>
    <n v="8"/>
  </r>
  <r>
    <x v="1"/>
    <x v="0"/>
    <x v="4"/>
    <n v="14"/>
    <x v="3"/>
    <n v="3"/>
    <n v="6"/>
    <x v="64"/>
    <m/>
    <n v="8"/>
  </r>
  <r>
    <x v="1"/>
    <x v="0"/>
    <x v="4"/>
    <n v="14"/>
    <x v="3"/>
    <n v="3"/>
    <n v="7"/>
    <x v="64"/>
    <m/>
    <n v="8"/>
  </r>
  <r>
    <x v="1"/>
    <x v="0"/>
    <x v="4"/>
    <n v="14"/>
    <x v="3"/>
    <n v="3"/>
    <n v="8"/>
    <x v="64"/>
    <m/>
    <n v="6"/>
  </r>
  <r>
    <x v="1"/>
    <x v="0"/>
    <x v="4"/>
    <n v="14"/>
    <x v="3"/>
    <n v="3"/>
    <n v="9"/>
    <x v="64"/>
    <m/>
    <n v="6"/>
  </r>
  <r>
    <x v="1"/>
    <x v="0"/>
    <x v="4"/>
    <n v="14"/>
    <x v="3"/>
    <n v="3"/>
    <n v="10"/>
    <x v="64"/>
    <m/>
    <n v="8"/>
  </r>
  <r>
    <x v="1"/>
    <x v="1"/>
    <x v="4"/>
    <n v="15"/>
    <x v="3"/>
    <n v="3"/>
    <n v="1"/>
    <x v="64"/>
    <m/>
    <n v="7"/>
  </r>
  <r>
    <x v="1"/>
    <x v="1"/>
    <x v="4"/>
    <n v="15"/>
    <x v="3"/>
    <n v="3"/>
    <n v="2"/>
    <x v="64"/>
    <m/>
    <n v="6"/>
  </r>
  <r>
    <x v="1"/>
    <x v="1"/>
    <x v="4"/>
    <n v="15"/>
    <x v="3"/>
    <n v="3"/>
    <n v="3"/>
    <x v="64"/>
    <m/>
    <n v="5"/>
  </r>
  <r>
    <x v="1"/>
    <x v="1"/>
    <x v="4"/>
    <n v="15"/>
    <x v="3"/>
    <n v="3"/>
    <n v="4"/>
    <x v="64"/>
    <m/>
    <n v="5"/>
  </r>
  <r>
    <x v="1"/>
    <x v="1"/>
    <x v="4"/>
    <n v="15"/>
    <x v="3"/>
    <n v="3"/>
    <n v="5"/>
    <x v="64"/>
    <m/>
    <n v="8"/>
  </r>
  <r>
    <x v="1"/>
    <x v="1"/>
    <x v="4"/>
    <n v="15"/>
    <x v="3"/>
    <n v="3"/>
    <n v="6"/>
    <x v="64"/>
    <m/>
    <n v="4"/>
  </r>
  <r>
    <x v="1"/>
    <x v="1"/>
    <x v="4"/>
    <n v="15"/>
    <x v="3"/>
    <n v="3"/>
    <n v="7"/>
    <x v="64"/>
    <m/>
    <n v="7"/>
  </r>
  <r>
    <x v="1"/>
    <x v="1"/>
    <x v="4"/>
    <n v="15"/>
    <x v="3"/>
    <n v="3"/>
    <n v="8"/>
    <x v="64"/>
    <m/>
    <n v="5"/>
  </r>
  <r>
    <x v="1"/>
    <x v="1"/>
    <x v="4"/>
    <n v="15"/>
    <x v="3"/>
    <n v="3"/>
    <n v="9"/>
    <x v="64"/>
    <m/>
    <n v="6"/>
  </r>
  <r>
    <x v="1"/>
    <x v="1"/>
    <x v="4"/>
    <n v="15"/>
    <x v="3"/>
    <n v="3"/>
    <n v="10"/>
    <x v="64"/>
    <m/>
    <n v="8"/>
  </r>
  <r>
    <x v="1"/>
    <x v="5"/>
    <x v="4"/>
    <n v="16"/>
    <x v="3"/>
    <n v="3"/>
    <n v="1"/>
    <x v="64"/>
    <m/>
    <n v="7"/>
  </r>
  <r>
    <x v="1"/>
    <x v="5"/>
    <x v="4"/>
    <n v="16"/>
    <x v="3"/>
    <n v="3"/>
    <n v="2"/>
    <x v="64"/>
    <m/>
    <n v="5"/>
  </r>
  <r>
    <x v="1"/>
    <x v="5"/>
    <x v="4"/>
    <n v="16"/>
    <x v="3"/>
    <n v="3"/>
    <n v="3"/>
    <x v="64"/>
    <m/>
    <n v="5"/>
  </r>
  <r>
    <x v="1"/>
    <x v="5"/>
    <x v="4"/>
    <n v="16"/>
    <x v="3"/>
    <n v="3"/>
    <n v="4"/>
    <x v="64"/>
    <m/>
    <n v="3"/>
  </r>
  <r>
    <x v="1"/>
    <x v="5"/>
    <x v="4"/>
    <n v="16"/>
    <x v="3"/>
    <n v="3"/>
    <n v="5"/>
    <x v="64"/>
    <m/>
    <n v="5"/>
  </r>
  <r>
    <x v="1"/>
    <x v="5"/>
    <x v="4"/>
    <n v="16"/>
    <x v="3"/>
    <n v="3"/>
    <n v="6"/>
    <x v="64"/>
    <m/>
    <n v="6"/>
  </r>
  <r>
    <x v="1"/>
    <x v="5"/>
    <x v="4"/>
    <n v="16"/>
    <x v="3"/>
    <n v="3"/>
    <n v="7"/>
    <x v="64"/>
    <m/>
    <m/>
  </r>
  <r>
    <x v="1"/>
    <x v="5"/>
    <x v="4"/>
    <n v="16"/>
    <x v="3"/>
    <n v="3"/>
    <n v="8"/>
    <x v="64"/>
    <m/>
    <n v="8"/>
  </r>
  <r>
    <x v="1"/>
    <x v="5"/>
    <x v="4"/>
    <n v="16"/>
    <x v="3"/>
    <n v="3"/>
    <n v="9"/>
    <x v="64"/>
    <m/>
    <m/>
  </r>
  <r>
    <x v="1"/>
    <x v="5"/>
    <x v="4"/>
    <n v="16"/>
    <x v="3"/>
    <n v="3"/>
    <n v="10"/>
    <x v="64"/>
    <m/>
    <m/>
  </r>
  <r>
    <x v="1"/>
    <x v="2"/>
    <x v="4"/>
    <n v="17"/>
    <x v="3"/>
    <n v="3"/>
    <n v="1"/>
    <x v="64"/>
    <m/>
    <m/>
  </r>
  <r>
    <x v="1"/>
    <x v="2"/>
    <x v="4"/>
    <n v="17"/>
    <x v="3"/>
    <n v="3"/>
    <n v="2"/>
    <x v="64"/>
    <m/>
    <n v="4"/>
  </r>
  <r>
    <x v="1"/>
    <x v="2"/>
    <x v="4"/>
    <n v="17"/>
    <x v="3"/>
    <n v="3"/>
    <n v="3"/>
    <x v="64"/>
    <m/>
    <n v="5"/>
  </r>
  <r>
    <x v="1"/>
    <x v="2"/>
    <x v="4"/>
    <n v="17"/>
    <x v="3"/>
    <n v="3"/>
    <n v="4"/>
    <x v="64"/>
    <m/>
    <n v="6"/>
  </r>
  <r>
    <x v="1"/>
    <x v="2"/>
    <x v="4"/>
    <n v="17"/>
    <x v="3"/>
    <n v="3"/>
    <n v="5"/>
    <x v="64"/>
    <m/>
    <n v="9"/>
  </r>
  <r>
    <x v="1"/>
    <x v="2"/>
    <x v="4"/>
    <n v="17"/>
    <x v="3"/>
    <n v="3"/>
    <n v="6"/>
    <x v="64"/>
    <m/>
    <n v="6"/>
  </r>
  <r>
    <x v="1"/>
    <x v="2"/>
    <x v="4"/>
    <n v="17"/>
    <x v="3"/>
    <n v="3"/>
    <n v="7"/>
    <x v="64"/>
    <m/>
    <n v="5"/>
  </r>
  <r>
    <x v="1"/>
    <x v="2"/>
    <x v="4"/>
    <n v="17"/>
    <x v="3"/>
    <n v="3"/>
    <n v="8"/>
    <x v="64"/>
    <m/>
    <n v="8"/>
  </r>
  <r>
    <x v="1"/>
    <x v="2"/>
    <x v="4"/>
    <n v="17"/>
    <x v="3"/>
    <n v="3"/>
    <n v="9"/>
    <x v="64"/>
    <m/>
    <n v="9"/>
  </r>
  <r>
    <x v="1"/>
    <x v="2"/>
    <x v="4"/>
    <n v="17"/>
    <x v="3"/>
    <n v="3"/>
    <n v="10"/>
    <x v="64"/>
    <m/>
    <n v="4"/>
  </r>
  <r>
    <x v="1"/>
    <x v="4"/>
    <x v="4"/>
    <n v="18"/>
    <x v="3"/>
    <n v="3"/>
    <n v="1"/>
    <x v="64"/>
    <m/>
    <n v="6"/>
  </r>
  <r>
    <x v="1"/>
    <x v="4"/>
    <x v="4"/>
    <n v="18"/>
    <x v="3"/>
    <n v="3"/>
    <n v="2"/>
    <x v="64"/>
    <m/>
    <n v="9"/>
  </r>
  <r>
    <x v="1"/>
    <x v="4"/>
    <x v="4"/>
    <n v="18"/>
    <x v="3"/>
    <n v="3"/>
    <n v="3"/>
    <x v="64"/>
    <m/>
    <n v="8"/>
  </r>
  <r>
    <x v="1"/>
    <x v="4"/>
    <x v="4"/>
    <n v="18"/>
    <x v="3"/>
    <n v="3"/>
    <n v="4"/>
    <x v="64"/>
    <m/>
    <n v="4"/>
  </r>
  <r>
    <x v="1"/>
    <x v="4"/>
    <x v="4"/>
    <n v="18"/>
    <x v="3"/>
    <n v="3"/>
    <n v="5"/>
    <x v="64"/>
    <m/>
    <n v="8"/>
  </r>
  <r>
    <x v="1"/>
    <x v="4"/>
    <x v="4"/>
    <n v="18"/>
    <x v="3"/>
    <n v="3"/>
    <n v="6"/>
    <x v="64"/>
    <m/>
    <n v="4"/>
  </r>
  <r>
    <x v="1"/>
    <x v="4"/>
    <x v="4"/>
    <n v="18"/>
    <x v="3"/>
    <n v="3"/>
    <n v="7"/>
    <x v="64"/>
    <m/>
    <n v="7"/>
  </r>
  <r>
    <x v="1"/>
    <x v="4"/>
    <x v="4"/>
    <n v="18"/>
    <x v="3"/>
    <n v="3"/>
    <n v="8"/>
    <x v="64"/>
    <m/>
    <n v="6"/>
  </r>
  <r>
    <x v="1"/>
    <x v="4"/>
    <x v="4"/>
    <n v="18"/>
    <x v="3"/>
    <n v="3"/>
    <n v="9"/>
    <x v="64"/>
    <m/>
    <n v="6"/>
  </r>
  <r>
    <x v="1"/>
    <x v="4"/>
    <x v="4"/>
    <n v="18"/>
    <x v="3"/>
    <n v="3"/>
    <n v="10"/>
    <x v="64"/>
    <m/>
    <n v="9"/>
  </r>
  <r>
    <x v="1"/>
    <x v="1"/>
    <x v="4"/>
    <n v="1"/>
    <x v="3"/>
    <n v="1"/>
    <n v="1"/>
    <x v="65"/>
    <m/>
    <n v="16"/>
  </r>
  <r>
    <x v="1"/>
    <x v="1"/>
    <x v="4"/>
    <n v="1"/>
    <x v="3"/>
    <n v="1"/>
    <n v="2"/>
    <x v="65"/>
    <m/>
    <m/>
  </r>
  <r>
    <x v="1"/>
    <x v="1"/>
    <x v="4"/>
    <n v="1"/>
    <x v="3"/>
    <n v="1"/>
    <n v="3"/>
    <x v="65"/>
    <m/>
    <n v="17"/>
  </r>
  <r>
    <x v="1"/>
    <x v="1"/>
    <x v="4"/>
    <n v="1"/>
    <x v="3"/>
    <n v="1"/>
    <n v="4"/>
    <x v="65"/>
    <m/>
    <n v="19"/>
  </r>
  <r>
    <x v="1"/>
    <x v="1"/>
    <x v="4"/>
    <n v="1"/>
    <x v="3"/>
    <n v="1"/>
    <n v="5"/>
    <x v="65"/>
    <m/>
    <n v="14"/>
  </r>
  <r>
    <x v="1"/>
    <x v="1"/>
    <x v="4"/>
    <n v="1"/>
    <x v="3"/>
    <n v="1"/>
    <n v="6"/>
    <x v="65"/>
    <m/>
    <n v="10"/>
  </r>
  <r>
    <x v="1"/>
    <x v="1"/>
    <x v="4"/>
    <n v="1"/>
    <x v="3"/>
    <n v="1"/>
    <n v="7"/>
    <x v="65"/>
    <m/>
    <n v="9"/>
  </r>
  <r>
    <x v="1"/>
    <x v="1"/>
    <x v="4"/>
    <n v="1"/>
    <x v="3"/>
    <n v="1"/>
    <n v="8"/>
    <x v="65"/>
    <m/>
    <n v="16"/>
  </r>
  <r>
    <x v="1"/>
    <x v="1"/>
    <x v="4"/>
    <n v="1"/>
    <x v="3"/>
    <n v="1"/>
    <n v="9"/>
    <x v="65"/>
    <m/>
    <n v="14"/>
  </r>
  <r>
    <x v="1"/>
    <x v="1"/>
    <x v="4"/>
    <n v="1"/>
    <x v="3"/>
    <n v="1"/>
    <n v="10"/>
    <x v="65"/>
    <m/>
    <n v="9"/>
  </r>
  <r>
    <x v="1"/>
    <x v="2"/>
    <x v="4"/>
    <n v="2"/>
    <x v="3"/>
    <n v="1"/>
    <n v="1"/>
    <x v="65"/>
    <m/>
    <n v="6"/>
  </r>
  <r>
    <x v="1"/>
    <x v="2"/>
    <x v="4"/>
    <n v="2"/>
    <x v="3"/>
    <n v="1"/>
    <n v="2"/>
    <x v="65"/>
    <m/>
    <n v="9"/>
  </r>
  <r>
    <x v="1"/>
    <x v="2"/>
    <x v="4"/>
    <n v="2"/>
    <x v="3"/>
    <n v="1"/>
    <n v="3"/>
    <x v="65"/>
    <m/>
    <n v="10"/>
  </r>
  <r>
    <x v="1"/>
    <x v="2"/>
    <x v="4"/>
    <n v="2"/>
    <x v="3"/>
    <n v="1"/>
    <n v="4"/>
    <x v="65"/>
    <m/>
    <n v="6"/>
  </r>
  <r>
    <x v="1"/>
    <x v="2"/>
    <x v="4"/>
    <n v="2"/>
    <x v="3"/>
    <n v="1"/>
    <n v="5"/>
    <x v="65"/>
    <m/>
    <n v="10"/>
  </r>
  <r>
    <x v="1"/>
    <x v="2"/>
    <x v="4"/>
    <n v="2"/>
    <x v="3"/>
    <n v="1"/>
    <n v="6"/>
    <x v="65"/>
    <m/>
    <n v="11"/>
  </r>
  <r>
    <x v="1"/>
    <x v="2"/>
    <x v="4"/>
    <n v="2"/>
    <x v="3"/>
    <n v="1"/>
    <n v="7"/>
    <x v="65"/>
    <m/>
    <n v="7"/>
  </r>
  <r>
    <x v="1"/>
    <x v="2"/>
    <x v="4"/>
    <n v="2"/>
    <x v="3"/>
    <n v="1"/>
    <n v="8"/>
    <x v="65"/>
    <m/>
    <n v="10"/>
  </r>
  <r>
    <x v="1"/>
    <x v="2"/>
    <x v="4"/>
    <n v="2"/>
    <x v="3"/>
    <n v="1"/>
    <n v="9"/>
    <x v="65"/>
    <m/>
    <n v="10"/>
  </r>
  <r>
    <x v="1"/>
    <x v="2"/>
    <x v="4"/>
    <n v="2"/>
    <x v="3"/>
    <n v="1"/>
    <n v="10"/>
    <x v="65"/>
    <m/>
    <m/>
  </r>
  <r>
    <x v="1"/>
    <x v="3"/>
    <x v="4"/>
    <n v="3"/>
    <x v="3"/>
    <n v="1"/>
    <n v="1"/>
    <x v="65"/>
    <m/>
    <n v="7"/>
  </r>
  <r>
    <x v="1"/>
    <x v="3"/>
    <x v="4"/>
    <n v="3"/>
    <x v="3"/>
    <n v="1"/>
    <n v="2"/>
    <x v="65"/>
    <m/>
    <n v="9"/>
  </r>
  <r>
    <x v="1"/>
    <x v="3"/>
    <x v="4"/>
    <n v="3"/>
    <x v="3"/>
    <n v="1"/>
    <n v="3"/>
    <x v="65"/>
    <m/>
    <n v="10"/>
  </r>
  <r>
    <x v="1"/>
    <x v="3"/>
    <x v="4"/>
    <n v="3"/>
    <x v="3"/>
    <n v="1"/>
    <n v="4"/>
    <x v="65"/>
    <m/>
    <n v="19"/>
  </r>
  <r>
    <x v="1"/>
    <x v="3"/>
    <x v="4"/>
    <n v="3"/>
    <x v="3"/>
    <n v="1"/>
    <n v="5"/>
    <x v="65"/>
    <m/>
    <n v="13"/>
  </r>
  <r>
    <x v="1"/>
    <x v="3"/>
    <x v="4"/>
    <n v="3"/>
    <x v="3"/>
    <n v="1"/>
    <n v="6"/>
    <x v="65"/>
    <m/>
    <n v="7"/>
  </r>
  <r>
    <x v="1"/>
    <x v="3"/>
    <x v="4"/>
    <n v="3"/>
    <x v="3"/>
    <n v="1"/>
    <n v="7"/>
    <x v="65"/>
    <m/>
    <n v="7"/>
  </r>
  <r>
    <x v="1"/>
    <x v="3"/>
    <x v="4"/>
    <n v="3"/>
    <x v="3"/>
    <n v="1"/>
    <n v="8"/>
    <x v="65"/>
    <m/>
    <n v="4"/>
  </r>
  <r>
    <x v="1"/>
    <x v="3"/>
    <x v="4"/>
    <n v="3"/>
    <x v="3"/>
    <n v="1"/>
    <n v="9"/>
    <x v="65"/>
    <m/>
    <n v="6"/>
  </r>
  <r>
    <x v="1"/>
    <x v="3"/>
    <x v="4"/>
    <n v="3"/>
    <x v="3"/>
    <n v="1"/>
    <n v="10"/>
    <x v="65"/>
    <m/>
    <n v="8"/>
  </r>
  <r>
    <x v="1"/>
    <x v="4"/>
    <x v="4"/>
    <n v="4"/>
    <x v="3"/>
    <n v="1"/>
    <n v="1"/>
    <x v="65"/>
    <m/>
    <n v="15"/>
  </r>
  <r>
    <x v="1"/>
    <x v="4"/>
    <x v="4"/>
    <n v="4"/>
    <x v="3"/>
    <n v="1"/>
    <n v="2"/>
    <x v="65"/>
    <m/>
    <n v="15"/>
  </r>
  <r>
    <x v="1"/>
    <x v="4"/>
    <x v="4"/>
    <n v="4"/>
    <x v="3"/>
    <n v="1"/>
    <n v="3"/>
    <x v="65"/>
    <m/>
    <n v="17"/>
  </r>
  <r>
    <x v="1"/>
    <x v="4"/>
    <x v="4"/>
    <n v="4"/>
    <x v="3"/>
    <n v="1"/>
    <n v="4"/>
    <x v="65"/>
    <m/>
    <n v="17"/>
  </r>
  <r>
    <x v="1"/>
    <x v="4"/>
    <x v="4"/>
    <n v="4"/>
    <x v="3"/>
    <n v="1"/>
    <n v="5"/>
    <x v="65"/>
    <m/>
    <n v="15"/>
  </r>
  <r>
    <x v="1"/>
    <x v="4"/>
    <x v="4"/>
    <n v="4"/>
    <x v="3"/>
    <n v="1"/>
    <n v="6"/>
    <x v="65"/>
    <m/>
    <n v="9"/>
  </r>
  <r>
    <x v="1"/>
    <x v="4"/>
    <x v="4"/>
    <n v="4"/>
    <x v="3"/>
    <n v="1"/>
    <n v="7"/>
    <x v="65"/>
    <m/>
    <n v="15"/>
  </r>
  <r>
    <x v="1"/>
    <x v="4"/>
    <x v="4"/>
    <n v="4"/>
    <x v="3"/>
    <n v="1"/>
    <n v="8"/>
    <x v="65"/>
    <m/>
    <n v="15"/>
  </r>
  <r>
    <x v="1"/>
    <x v="4"/>
    <x v="4"/>
    <n v="4"/>
    <x v="3"/>
    <n v="1"/>
    <n v="9"/>
    <x v="65"/>
    <m/>
    <n v="12"/>
  </r>
  <r>
    <x v="1"/>
    <x v="4"/>
    <x v="4"/>
    <n v="4"/>
    <x v="3"/>
    <n v="1"/>
    <n v="10"/>
    <x v="65"/>
    <m/>
    <n v="17"/>
  </r>
  <r>
    <x v="1"/>
    <x v="0"/>
    <x v="4"/>
    <n v="5"/>
    <x v="3"/>
    <n v="1"/>
    <n v="1"/>
    <x v="65"/>
    <m/>
    <n v="7"/>
  </r>
  <r>
    <x v="1"/>
    <x v="0"/>
    <x v="4"/>
    <n v="5"/>
    <x v="3"/>
    <n v="1"/>
    <n v="2"/>
    <x v="65"/>
    <m/>
    <n v="8"/>
  </r>
  <r>
    <x v="1"/>
    <x v="0"/>
    <x v="4"/>
    <n v="5"/>
    <x v="3"/>
    <n v="1"/>
    <n v="3"/>
    <x v="65"/>
    <m/>
    <n v="9"/>
  </r>
  <r>
    <x v="1"/>
    <x v="0"/>
    <x v="4"/>
    <n v="5"/>
    <x v="3"/>
    <n v="1"/>
    <n v="4"/>
    <x v="65"/>
    <m/>
    <n v="10"/>
  </r>
  <r>
    <x v="1"/>
    <x v="0"/>
    <x v="4"/>
    <n v="5"/>
    <x v="3"/>
    <n v="1"/>
    <n v="5"/>
    <x v="65"/>
    <m/>
    <n v="8"/>
  </r>
  <r>
    <x v="1"/>
    <x v="0"/>
    <x v="4"/>
    <n v="5"/>
    <x v="3"/>
    <n v="1"/>
    <n v="6"/>
    <x v="65"/>
    <m/>
    <n v="4"/>
  </r>
  <r>
    <x v="1"/>
    <x v="0"/>
    <x v="4"/>
    <n v="5"/>
    <x v="3"/>
    <n v="1"/>
    <n v="7"/>
    <x v="65"/>
    <m/>
    <n v="4"/>
  </r>
  <r>
    <x v="1"/>
    <x v="0"/>
    <x v="4"/>
    <n v="5"/>
    <x v="3"/>
    <n v="1"/>
    <n v="8"/>
    <x v="65"/>
    <m/>
    <n v="5"/>
  </r>
  <r>
    <x v="1"/>
    <x v="0"/>
    <x v="4"/>
    <n v="5"/>
    <x v="3"/>
    <n v="1"/>
    <n v="9"/>
    <x v="65"/>
    <m/>
    <n v="5"/>
  </r>
  <r>
    <x v="1"/>
    <x v="0"/>
    <x v="4"/>
    <n v="5"/>
    <x v="3"/>
    <n v="1"/>
    <n v="10"/>
    <x v="65"/>
    <m/>
    <n v="7"/>
  </r>
  <r>
    <x v="1"/>
    <x v="5"/>
    <x v="4"/>
    <n v="6"/>
    <x v="3"/>
    <n v="1"/>
    <n v="1"/>
    <x v="65"/>
    <m/>
    <n v="12"/>
  </r>
  <r>
    <x v="1"/>
    <x v="5"/>
    <x v="4"/>
    <n v="6"/>
    <x v="3"/>
    <n v="1"/>
    <n v="2"/>
    <x v="65"/>
    <m/>
    <n v="16"/>
  </r>
  <r>
    <x v="1"/>
    <x v="5"/>
    <x v="4"/>
    <n v="6"/>
    <x v="3"/>
    <n v="1"/>
    <n v="3"/>
    <x v="65"/>
    <m/>
    <n v="7"/>
  </r>
  <r>
    <x v="1"/>
    <x v="5"/>
    <x v="4"/>
    <n v="6"/>
    <x v="3"/>
    <n v="1"/>
    <n v="4"/>
    <x v="65"/>
    <m/>
    <n v="6"/>
  </r>
  <r>
    <x v="1"/>
    <x v="5"/>
    <x v="4"/>
    <n v="6"/>
    <x v="3"/>
    <n v="1"/>
    <n v="5"/>
    <x v="65"/>
    <m/>
    <n v="14"/>
  </r>
  <r>
    <x v="1"/>
    <x v="5"/>
    <x v="4"/>
    <n v="6"/>
    <x v="3"/>
    <n v="1"/>
    <n v="6"/>
    <x v="65"/>
    <m/>
    <n v="17"/>
  </r>
  <r>
    <x v="1"/>
    <x v="5"/>
    <x v="4"/>
    <n v="6"/>
    <x v="3"/>
    <n v="1"/>
    <n v="7"/>
    <x v="65"/>
    <m/>
    <n v="17"/>
  </r>
  <r>
    <x v="1"/>
    <x v="5"/>
    <x v="4"/>
    <n v="6"/>
    <x v="3"/>
    <n v="1"/>
    <n v="8"/>
    <x v="65"/>
    <m/>
    <n v="16"/>
  </r>
  <r>
    <x v="1"/>
    <x v="5"/>
    <x v="4"/>
    <n v="6"/>
    <x v="3"/>
    <n v="1"/>
    <n v="9"/>
    <x v="65"/>
    <m/>
    <n v="18"/>
  </r>
  <r>
    <x v="1"/>
    <x v="5"/>
    <x v="4"/>
    <n v="6"/>
    <x v="3"/>
    <n v="1"/>
    <n v="10"/>
    <x v="65"/>
    <m/>
    <n v="17"/>
  </r>
  <r>
    <x v="1"/>
    <x v="3"/>
    <x v="4"/>
    <n v="7"/>
    <x v="3"/>
    <n v="2"/>
    <n v="1"/>
    <x v="65"/>
    <m/>
    <n v="9"/>
  </r>
  <r>
    <x v="1"/>
    <x v="3"/>
    <x v="4"/>
    <n v="7"/>
    <x v="3"/>
    <n v="2"/>
    <n v="2"/>
    <x v="65"/>
    <m/>
    <n v="5"/>
  </r>
  <r>
    <x v="1"/>
    <x v="3"/>
    <x v="4"/>
    <n v="7"/>
    <x v="3"/>
    <n v="2"/>
    <n v="3"/>
    <x v="65"/>
    <m/>
    <n v="6"/>
  </r>
  <r>
    <x v="1"/>
    <x v="3"/>
    <x v="4"/>
    <n v="7"/>
    <x v="3"/>
    <n v="2"/>
    <n v="4"/>
    <x v="65"/>
    <m/>
    <n v="6"/>
  </r>
  <r>
    <x v="1"/>
    <x v="3"/>
    <x v="4"/>
    <n v="7"/>
    <x v="3"/>
    <n v="2"/>
    <n v="5"/>
    <x v="65"/>
    <m/>
    <n v="5"/>
  </r>
  <r>
    <x v="1"/>
    <x v="3"/>
    <x v="4"/>
    <n v="7"/>
    <x v="3"/>
    <n v="2"/>
    <n v="6"/>
    <x v="65"/>
    <m/>
    <n v="5"/>
  </r>
  <r>
    <x v="1"/>
    <x v="3"/>
    <x v="4"/>
    <n v="7"/>
    <x v="3"/>
    <n v="2"/>
    <n v="7"/>
    <x v="65"/>
    <m/>
    <n v="5"/>
  </r>
  <r>
    <x v="1"/>
    <x v="3"/>
    <x v="4"/>
    <n v="7"/>
    <x v="3"/>
    <n v="2"/>
    <n v="8"/>
    <x v="65"/>
    <m/>
    <n v="6"/>
  </r>
  <r>
    <x v="1"/>
    <x v="3"/>
    <x v="4"/>
    <n v="7"/>
    <x v="3"/>
    <n v="2"/>
    <n v="9"/>
    <x v="65"/>
    <m/>
    <m/>
  </r>
  <r>
    <x v="1"/>
    <x v="3"/>
    <x v="4"/>
    <n v="7"/>
    <x v="3"/>
    <n v="2"/>
    <n v="10"/>
    <x v="65"/>
    <m/>
    <n v="8"/>
  </r>
  <r>
    <x v="1"/>
    <x v="1"/>
    <x v="4"/>
    <n v="8"/>
    <x v="3"/>
    <n v="2"/>
    <n v="1"/>
    <x v="65"/>
    <m/>
    <n v="4"/>
  </r>
  <r>
    <x v="1"/>
    <x v="1"/>
    <x v="4"/>
    <n v="8"/>
    <x v="3"/>
    <n v="2"/>
    <n v="2"/>
    <x v="65"/>
    <m/>
    <n v="9"/>
  </r>
  <r>
    <x v="1"/>
    <x v="1"/>
    <x v="4"/>
    <n v="8"/>
    <x v="3"/>
    <n v="2"/>
    <n v="3"/>
    <x v="65"/>
    <m/>
    <n v="6"/>
  </r>
  <r>
    <x v="1"/>
    <x v="1"/>
    <x v="4"/>
    <n v="8"/>
    <x v="3"/>
    <n v="2"/>
    <n v="4"/>
    <x v="65"/>
    <m/>
    <n v="4"/>
  </r>
  <r>
    <x v="1"/>
    <x v="1"/>
    <x v="4"/>
    <n v="8"/>
    <x v="3"/>
    <n v="2"/>
    <n v="5"/>
    <x v="65"/>
    <m/>
    <n v="5"/>
  </r>
  <r>
    <x v="1"/>
    <x v="1"/>
    <x v="4"/>
    <n v="8"/>
    <x v="3"/>
    <n v="2"/>
    <n v="6"/>
    <x v="65"/>
    <m/>
    <n v="9"/>
  </r>
  <r>
    <x v="1"/>
    <x v="1"/>
    <x v="4"/>
    <n v="8"/>
    <x v="3"/>
    <n v="2"/>
    <n v="7"/>
    <x v="65"/>
    <m/>
    <n v="12"/>
  </r>
  <r>
    <x v="1"/>
    <x v="1"/>
    <x v="4"/>
    <n v="8"/>
    <x v="3"/>
    <n v="2"/>
    <n v="8"/>
    <x v="65"/>
    <m/>
    <n v="11"/>
  </r>
  <r>
    <x v="1"/>
    <x v="1"/>
    <x v="4"/>
    <n v="8"/>
    <x v="3"/>
    <n v="2"/>
    <n v="9"/>
    <x v="65"/>
    <m/>
    <n v="15"/>
  </r>
  <r>
    <x v="1"/>
    <x v="1"/>
    <x v="4"/>
    <n v="8"/>
    <x v="3"/>
    <n v="2"/>
    <n v="10"/>
    <x v="65"/>
    <m/>
    <n v="18"/>
  </r>
  <r>
    <x v="1"/>
    <x v="0"/>
    <x v="4"/>
    <n v="9"/>
    <x v="3"/>
    <n v="2"/>
    <n v="1"/>
    <x v="65"/>
    <m/>
    <n v="6"/>
  </r>
  <r>
    <x v="1"/>
    <x v="0"/>
    <x v="4"/>
    <n v="9"/>
    <x v="3"/>
    <n v="2"/>
    <n v="2"/>
    <x v="65"/>
    <m/>
    <n v="4"/>
  </r>
  <r>
    <x v="1"/>
    <x v="0"/>
    <x v="4"/>
    <n v="9"/>
    <x v="3"/>
    <n v="2"/>
    <n v="3"/>
    <x v="65"/>
    <m/>
    <n v="3"/>
  </r>
  <r>
    <x v="1"/>
    <x v="0"/>
    <x v="4"/>
    <n v="9"/>
    <x v="3"/>
    <n v="2"/>
    <n v="4"/>
    <x v="65"/>
    <m/>
    <n v="3"/>
  </r>
  <r>
    <x v="1"/>
    <x v="0"/>
    <x v="4"/>
    <n v="9"/>
    <x v="3"/>
    <n v="2"/>
    <n v="5"/>
    <x v="65"/>
    <m/>
    <n v="2"/>
  </r>
  <r>
    <x v="1"/>
    <x v="0"/>
    <x v="4"/>
    <n v="9"/>
    <x v="3"/>
    <n v="2"/>
    <n v="6"/>
    <x v="65"/>
    <m/>
    <n v="4"/>
  </r>
  <r>
    <x v="1"/>
    <x v="0"/>
    <x v="4"/>
    <n v="9"/>
    <x v="3"/>
    <n v="2"/>
    <n v="7"/>
    <x v="65"/>
    <m/>
    <n v="6"/>
  </r>
  <r>
    <x v="1"/>
    <x v="0"/>
    <x v="4"/>
    <n v="9"/>
    <x v="3"/>
    <n v="2"/>
    <n v="8"/>
    <x v="65"/>
    <m/>
    <n v="6"/>
  </r>
  <r>
    <x v="1"/>
    <x v="0"/>
    <x v="4"/>
    <n v="9"/>
    <x v="3"/>
    <n v="2"/>
    <n v="9"/>
    <x v="65"/>
    <m/>
    <n v="5"/>
  </r>
  <r>
    <x v="1"/>
    <x v="0"/>
    <x v="4"/>
    <n v="9"/>
    <x v="3"/>
    <n v="2"/>
    <n v="10"/>
    <x v="65"/>
    <m/>
    <n v="4"/>
  </r>
  <r>
    <x v="1"/>
    <x v="2"/>
    <x v="4"/>
    <n v="10"/>
    <x v="3"/>
    <n v="2"/>
    <n v="1"/>
    <x v="65"/>
    <m/>
    <n v="6"/>
  </r>
  <r>
    <x v="1"/>
    <x v="2"/>
    <x v="4"/>
    <n v="10"/>
    <x v="3"/>
    <n v="2"/>
    <n v="2"/>
    <x v="65"/>
    <m/>
    <n v="8"/>
  </r>
  <r>
    <x v="1"/>
    <x v="2"/>
    <x v="4"/>
    <n v="10"/>
    <x v="3"/>
    <n v="2"/>
    <n v="3"/>
    <x v="65"/>
    <m/>
    <n v="6"/>
  </r>
  <r>
    <x v="1"/>
    <x v="2"/>
    <x v="4"/>
    <n v="10"/>
    <x v="3"/>
    <n v="2"/>
    <n v="4"/>
    <x v="65"/>
    <m/>
    <n v="6"/>
  </r>
  <r>
    <x v="1"/>
    <x v="2"/>
    <x v="4"/>
    <n v="10"/>
    <x v="3"/>
    <n v="2"/>
    <n v="5"/>
    <x v="65"/>
    <m/>
    <n v="6"/>
  </r>
  <r>
    <x v="1"/>
    <x v="2"/>
    <x v="4"/>
    <n v="10"/>
    <x v="3"/>
    <n v="2"/>
    <n v="6"/>
    <x v="65"/>
    <m/>
    <n v="9"/>
  </r>
  <r>
    <x v="1"/>
    <x v="2"/>
    <x v="4"/>
    <n v="10"/>
    <x v="3"/>
    <n v="2"/>
    <n v="7"/>
    <x v="65"/>
    <m/>
    <n v="7"/>
  </r>
  <r>
    <x v="1"/>
    <x v="2"/>
    <x v="4"/>
    <n v="10"/>
    <x v="3"/>
    <n v="2"/>
    <n v="8"/>
    <x v="65"/>
    <m/>
    <n v="9"/>
  </r>
  <r>
    <x v="1"/>
    <x v="2"/>
    <x v="4"/>
    <n v="10"/>
    <x v="3"/>
    <n v="2"/>
    <n v="9"/>
    <x v="65"/>
    <m/>
    <n v="15"/>
  </r>
  <r>
    <x v="1"/>
    <x v="2"/>
    <x v="4"/>
    <n v="10"/>
    <x v="3"/>
    <n v="2"/>
    <n v="10"/>
    <x v="65"/>
    <m/>
    <n v="10"/>
  </r>
  <r>
    <x v="1"/>
    <x v="5"/>
    <x v="4"/>
    <n v="11"/>
    <x v="3"/>
    <n v="2"/>
    <n v="1"/>
    <x v="65"/>
    <m/>
    <n v="6"/>
  </r>
  <r>
    <x v="1"/>
    <x v="5"/>
    <x v="4"/>
    <n v="11"/>
    <x v="3"/>
    <n v="2"/>
    <n v="2"/>
    <x v="65"/>
    <m/>
    <n v="4"/>
  </r>
  <r>
    <x v="1"/>
    <x v="5"/>
    <x v="4"/>
    <n v="11"/>
    <x v="3"/>
    <n v="2"/>
    <n v="3"/>
    <x v="65"/>
    <m/>
    <n v="11"/>
  </r>
  <r>
    <x v="1"/>
    <x v="5"/>
    <x v="4"/>
    <n v="11"/>
    <x v="3"/>
    <n v="2"/>
    <n v="4"/>
    <x v="65"/>
    <m/>
    <n v="9"/>
  </r>
  <r>
    <x v="1"/>
    <x v="5"/>
    <x v="4"/>
    <n v="11"/>
    <x v="3"/>
    <n v="2"/>
    <n v="5"/>
    <x v="65"/>
    <m/>
    <n v="9"/>
  </r>
  <r>
    <x v="1"/>
    <x v="5"/>
    <x v="4"/>
    <n v="11"/>
    <x v="3"/>
    <n v="2"/>
    <n v="6"/>
    <x v="65"/>
    <m/>
    <n v="8"/>
  </r>
  <r>
    <x v="1"/>
    <x v="5"/>
    <x v="4"/>
    <n v="11"/>
    <x v="3"/>
    <n v="2"/>
    <n v="7"/>
    <x v="65"/>
    <m/>
    <n v="7"/>
  </r>
  <r>
    <x v="1"/>
    <x v="5"/>
    <x v="4"/>
    <n v="11"/>
    <x v="3"/>
    <n v="2"/>
    <n v="8"/>
    <x v="65"/>
    <m/>
    <n v="7"/>
  </r>
  <r>
    <x v="1"/>
    <x v="5"/>
    <x v="4"/>
    <n v="11"/>
    <x v="3"/>
    <n v="2"/>
    <n v="9"/>
    <x v="65"/>
    <m/>
    <n v="16"/>
  </r>
  <r>
    <x v="1"/>
    <x v="5"/>
    <x v="4"/>
    <n v="11"/>
    <x v="3"/>
    <n v="2"/>
    <n v="10"/>
    <x v="65"/>
    <m/>
    <n v="13"/>
  </r>
  <r>
    <x v="1"/>
    <x v="4"/>
    <x v="4"/>
    <n v="12"/>
    <x v="3"/>
    <n v="2"/>
    <n v="1"/>
    <x v="65"/>
    <m/>
    <n v="15"/>
  </r>
  <r>
    <x v="1"/>
    <x v="4"/>
    <x v="4"/>
    <n v="12"/>
    <x v="3"/>
    <n v="2"/>
    <n v="2"/>
    <x v="65"/>
    <m/>
    <n v="13"/>
  </r>
  <r>
    <x v="1"/>
    <x v="4"/>
    <x v="4"/>
    <n v="12"/>
    <x v="3"/>
    <n v="2"/>
    <n v="3"/>
    <x v="65"/>
    <m/>
    <n v="13"/>
  </r>
  <r>
    <x v="1"/>
    <x v="4"/>
    <x v="4"/>
    <n v="12"/>
    <x v="3"/>
    <n v="2"/>
    <n v="4"/>
    <x v="65"/>
    <m/>
    <n v="12"/>
  </r>
  <r>
    <x v="1"/>
    <x v="4"/>
    <x v="4"/>
    <n v="12"/>
    <x v="3"/>
    <n v="2"/>
    <n v="5"/>
    <x v="65"/>
    <m/>
    <n v="13"/>
  </r>
  <r>
    <x v="1"/>
    <x v="4"/>
    <x v="4"/>
    <n v="12"/>
    <x v="3"/>
    <n v="2"/>
    <n v="6"/>
    <x v="65"/>
    <m/>
    <n v="18"/>
  </r>
  <r>
    <x v="1"/>
    <x v="4"/>
    <x v="4"/>
    <n v="12"/>
    <x v="3"/>
    <n v="2"/>
    <n v="7"/>
    <x v="65"/>
    <m/>
    <n v="15"/>
  </r>
  <r>
    <x v="1"/>
    <x v="4"/>
    <x v="4"/>
    <n v="12"/>
    <x v="3"/>
    <n v="2"/>
    <n v="8"/>
    <x v="65"/>
    <m/>
    <n v="19"/>
  </r>
  <r>
    <x v="1"/>
    <x v="4"/>
    <x v="4"/>
    <n v="12"/>
    <x v="3"/>
    <n v="2"/>
    <n v="9"/>
    <x v="65"/>
    <m/>
    <n v="19"/>
  </r>
  <r>
    <x v="1"/>
    <x v="4"/>
    <x v="4"/>
    <n v="12"/>
    <x v="3"/>
    <n v="2"/>
    <n v="10"/>
    <x v="65"/>
    <m/>
    <n v="17"/>
  </r>
  <r>
    <x v="1"/>
    <x v="3"/>
    <x v="4"/>
    <n v="13"/>
    <x v="3"/>
    <n v="3"/>
    <n v="1"/>
    <x v="65"/>
    <m/>
    <n v="16"/>
  </r>
  <r>
    <x v="1"/>
    <x v="3"/>
    <x v="4"/>
    <n v="13"/>
    <x v="3"/>
    <n v="3"/>
    <n v="2"/>
    <x v="65"/>
    <m/>
    <n v="18"/>
  </r>
  <r>
    <x v="1"/>
    <x v="3"/>
    <x v="4"/>
    <n v="13"/>
    <x v="3"/>
    <n v="3"/>
    <n v="3"/>
    <x v="65"/>
    <m/>
    <n v="15"/>
  </r>
  <r>
    <x v="1"/>
    <x v="3"/>
    <x v="4"/>
    <n v="13"/>
    <x v="3"/>
    <n v="3"/>
    <n v="4"/>
    <x v="65"/>
    <m/>
    <n v="17"/>
  </r>
  <r>
    <x v="1"/>
    <x v="3"/>
    <x v="4"/>
    <n v="13"/>
    <x v="3"/>
    <n v="3"/>
    <n v="5"/>
    <x v="65"/>
    <m/>
    <n v="16"/>
  </r>
  <r>
    <x v="1"/>
    <x v="3"/>
    <x v="4"/>
    <n v="13"/>
    <x v="3"/>
    <n v="3"/>
    <n v="6"/>
    <x v="65"/>
    <m/>
    <n v="13"/>
  </r>
  <r>
    <x v="1"/>
    <x v="3"/>
    <x v="4"/>
    <n v="13"/>
    <x v="3"/>
    <n v="3"/>
    <n v="7"/>
    <x v="65"/>
    <m/>
    <n v="9"/>
  </r>
  <r>
    <x v="1"/>
    <x v="3"/>
    <x v="4"/>
    <n v="13"/>
    <x v="3"/>
    <n v="3"/>
    <n v="8"/>
    <x v="65"/>
    <m/>
    <n v="9"/>
  </r>
  <r>
    <x v="1"/>
    <x v="3"/>
    <x v="4"/>
    <n v="13"/>
    <x v="3"/>
    <n v="3"/>
    <n v="9"/>
    <x v="65"/>
    <m/>
    <n v="15"/>
  </r>
  <r>
    <x v="1"/>
    <x v="3"/>
    <x v="4"/>
    <n v="13"/>
    <x v="3"/>
    <n v="3"/>
    <n v="10"/>
    <x v="65"/>
    <m/>
    <n v="12"/>
  </r>
  <r>
    <x v="1"/>
    <x v="0"/>
    <x v="4"/>
    <n v="14"/>
    <x v="3"/>
    <n v="3"/>
    <n v="1"/>
    <x v="65"/>
    <m/>
    <n v="6"/>
  </r>
  <r>
    <x v="1"/>
    <x v="0"/>
    <x v="4"/>
    <n v="14"/>
    <x v="3"/>
    <n v="3"/>
    <n v="2"/>
    <x v="65"/>
    <m/>
    <n v="9"/>
  </r>
  <r>
    <x v="1"/>
    <x v="0"/>
    <x v="4"/>
    <n v="14"/>
    <x v="3"/>
    <n v="3"/>
    <n v="3"/>
    <x v="65"/>
    <m/>
    <m/>
  </r>
  <r>
    <x v="1"/>
    <x v="0"/>
    <x v="4"/>
    <n v="14"/>
    <x v="3"/>
    <n v="3"/>
    <n v="4"/>
    <x v="65"/>
    <m/>
    <n v="5"/>
  </r>
  <r>
    <x v="1"/>
    <x v="0"/>
    <x v="4"/>
    <n v="14"/>
    <x v="3"/>
    <n v="3"/>
    <n v="5"/>
    <x v="65"/>
    <m/>
    <n v="8"/>
  </r>
  <r>
    <x v="1"/>
    <x v="0"/>
    <x v="4"/>
    <n v="14"/>
    <x v="3"/>
    <n v="3"/>
    <n v="6"/>
    <x v="65"/>
    <m/>
    <n v="10"/>
  </r>
  <r>
    <x v="1"/>
    <x v="0"/>
    <x v="4"/>
    <n v="14"/>
    <x v="3"/>
    <n v="3"/>
    <n v="7"/>
    <x v="65"/>
    <m/>
    <n v="9"/>
  </r>
  <r>
    <x v="1"/>
    <x v="0"/>
    <x v="4"/>
    <n v="14"/>
    <x v="3"/>
    <n v="3"/>
    <n v="8"/>
    <x v="65"/>
    <m/>
    <n v="7"/>
  </r>
  <r>
    <x v="1"/>
    <x v="0"/>
    <x v="4"/>
    <n v="14"/>
    <x v="3"/>
    <n v="3"/>
    <n v="9"/>
    <x v="65"/>
    <m/>
    <n v="6"/>
  </r>
  <r>
    <x v="1"/>
    <x v="0"/>
    <x v="4"/>
    <n v="14"/>
    <x v="3"/>
    <n v="3"/>
    <n v="10"/>
    <x v="65"/>
    <m/>
    <n v="7"/>
  </r>
  <r>
    <x v="1"/>
    <x v="1"/>
    <x v="4"/>
    <n v="15"/>
    <x v="3"/>
    <n v="3"/>
    <n v="1"/>
    <x v="65"/>
    <m/>
    <n v="12"/>
  </r>
  <r>
    <x v="1"/>
    <x v="1"/>
    <x v="4"/>
    <n v="15"/>
    <x v="3"/>
    <n v="3"/>
    <n v="2"/>
    <x v="65"/>
    <m/>
    <n v="7"/>
  </r>
  <r>
    <x v="1"/>
    <x v="1"/>
    <x v="4"/>
    <n v="15"/>
    <x v="3"/>
    <n v="3"/>
    <n v="3"/>
    <x v="65"/>
    <m/>
    <n v="5"/>
  </r>
  <r>
    <x v="1"/>
    <x v="1"/>
    <x v="4"/>
    <n v="15"/>
    <x v="3"/>
    <n v="3"/>
    <n v="4"/>
    <x v="65"/>
    <m/>
    <n v="4"/>
  </r>
  <r>
    <x v="1"/>
    <x v="1"/>
    <x v="4"/>
    <n v="15"/>
    <x v="3"/>
    <n v="3"/>
    <n v="5"/>
    <x v="65"/>
    <m/>
    <n v="8"/>
  </r>
  <r>
    <x v="1"/>
    <x v="1"/>
    <x v="4"/>
    <n v="15"/>
    <x v="3"/>
    <n v="3"/>
    <n v="6"/>
    <x v="65"/>
    <m/>
    <n v="6"/>
  </r>
  <r>
    <x v="1"/>
    <x v="1"/>
    <x v="4"/>
    <n v="15"/>
    <x v="3"/>
    <n v="3"/>
    <n v="7"/>
    <x v="65"/>
    <m/>
    <n v="13"/>
  </r>
  <r>
    <x v="1"/>
    <x v="1"/>
    <x v="4"/>
    <n v="15"/>
    <x v="3"/>
    <n v="3"/>
    <n v="8"/>
    <x v="65"/>
    <m/>
    <n v="13"/>
  </r>
  <r>
    <x v="1"/>
    <x v="1"/>
    <x v="4"/>
    <n v="15"/>
    <x v="3"/>
    <n v="3"/>
    <n v="9"/>
    <x v="65"/>
    <m/>
    <n v="11"/>
  </r>
  <r>
    <x v="1"/>
    <x v="1"/>
    <x v="4"/>
    <n v="15"/>
    <x v="3"/>
    <n v="3"/>
    <n v="10"/>
    <x v="65"/>
    <m/>
    <n v="10"/>
  </r>
  <r>
    <x v="1"/>
    <x v="5"/>
    <x v="4"/>
    <n v="16"/>
    <x v="3"/>
    <n v="3"/>
    <n v="1"/>
    <x v="65"/>
    <m/>
    <n v="15"/>
  </r>
  <r>
    <x v="1"/>
    <x v="5"/>
    <x v="4"/>
    <n v="16"/>
    <x v="3"/>
    <n v="3"/>
    <n v="2"/>
    <x v="65"/>
    <m/>
    <n v="13"/>
  </r>
  <r>
    <x v="1"/>
    <x v="5"/>
    <x v="4"/>
    <n v="16"/>
    <x v="3"/>
    <n v="3"/>
    <n v="3"/>
    <x v="65"/>
    <m/>
    <n v="13"/>
  </r>
  <r>
    <x v="1"/>
    <x v="5"/>
    <x v="4"/>
    <n v="16"/>
    <x v="3"/>
    <n v="3"/>
    <n v="4"/>
    <x v="65"/>
    <m/>
    <n v="10"/>
  </r>
  <r>
    <x v="1"/>
    <x v="5"/>
    <x v="4"/>
    <n v="16"/>
    <x v="3"/>
    <n v="3"/>
    <n v="5"/>
    <x v="65"/>
    <m/>
    <n v="8"/>
  </r>
  <r>
    <x v="1"/>
    <x v="5"/>
    <x v="4"/>
    <n v="16"/>
    <x v="3"/>
    <n v="3"/>
    <n v="6"/>
    <x v="65"/>
    <m/>
    <n v="18"/>
  </r>
  <r>
    <x v="1"/>
    <x v="5"/>
    <x v="4"/>
    <n v="16"/>
    <x v="3"/>
    <n v="3"/>
    <n v="7"/>
    <x v="65"/>
    <m/>
    <m/>
  </r>
  <r>
    <x v="1"/>
    <x v="5"/>
    <x v="4"/>
    <n v="16"/>
    <x v="3"/>
    <n v="3"/>
    <n v="8"/>
    <x v="65"/>
    <m/>
    <n v="10"/>
  </r>
  <r>
    <x v="1"/>
    <x v="5"/>
    <x v="4"/>
    <n v="16"/>
    <x v="3"/>
    <n v="3"/>
    <n v="9"/>
    <x v="65"/>
    <m/>
    <m/>
  </r>
  <r>
    <x v="1"/>
    <x v="5"/>
    <x v="4"/>
    <n v="16"/>
    <x v="3"/>
    <n v="3"/>
    <n v="10"/>
    <x v="65"/>
    <m/>
    <m/>
  </r>
  <r>
    <x v="1"/>
    <x v="2"/>
    <x v="4"/>
    <n v="17"/>
    <x v="3"/>
    <n v="3"/>
    <n v="1"/>
    <x v="65"/>
    <m/>
    <m/>
  </r>
  <r>
    <x v="1"/>
    <x v="2"/>
    <x v="4"/>
    <n v="17"/>
    <x v="3"/>
    <n v="3"/>
    <n v="2"/>
    <x v="65"/>
    <m/>
    <n v="6"/>
  </r>
  <r>
    <x v="1"/>
    <x v="2"/>
    <x v="4"/>
    <n v="17"/>
    <x v="3"/>
    <n v="3"/>
    <n v="3"/>
    <x v="65"/>
    <m/>
    <n v="6"/>
  </r>
  <r>
    <x v="1"/>
    <x v="2"/>
    <x v="4"/>
    <n v="17"/>
    <x v="3"/>
    <n v="3"/>
    <n v="4"/>
    <x v="65"/>
    <m/>
    <n v="8"/>
  </r>
  <r>
    <x v="1"/>
    <x v="2"/>
    <x v="4"/>
    <n v="17"/>
    <x v="3"/>
    <n v="3"/>
    <n v="5"/>
    <x v="65"/>
    <m/>
    <n v="15"/>
  </r>
  <r>
    <x v="1"/>
    <x v="2"/>
    <x v="4"/>
    <n v="17"/>
    <x v="3"/>
    <n v="3"/>
    <n v="6"/>
    <x v="65"/>
    <m/>
    <n v="12"/>
  </r>
  <r>
    <x v="1"/>
    <x v="2"/>
    <x v="4"/>
    <n v="17"/>
    <x v="3"/>
    <n v="3"/>
    <n v="7"/>
    <x v="65"/>
    <m/>
    <n v="5"/>
  </r>
  <r>
    <x v="1"/>
    <x v="2"/>
    <x v="4"/>
    <n v="17"/>
    <x v="3"/>
    <n v="3"/>
    <n v="8"/>
    <x v="65"/>
    <m/>
    <n v="11"/>
  </r>
  <r>
    <x v="1"/>
    <x v="2"/>
    <x v="4"/>
    <n v="17"/>
    <x v="3"/>
    <n v="3"/>
    <n v="9"/>
    <x v="65"/>
    <m/>
    <n v="9"/>
  </r>
  <r>
    <x v="1"/>
    <x v="2"/>
    <x v="4"/>
    <n v="17"/>
    <x v="3"/>
    <n v="3"/>
    <n v="10"/>
    <x v="65"/>
    <m/>
    <n v="4"/>
  </r>
  <r>
    <x v="1"/>
    <x v="4"/>
    <x v="4"/>
    <n v="18"/>
    <x v="3"/>
    <n v="3"/>
    <n v="1"/>
    <x v="65"/>
    <m/>
    <n v="15"/>
  </r>
  <r>
    <x v="1"/>
    <x v="4"/>
    <x v="4"/>
    <n v="18"/>
    <x v="3"/>
    <n v="3"/>
    <n v="2"/>
    <x v="65"/>
    <m/>
    <n v="14"/>
  </r>
  <r>
    <x v="1"/>
    <x v="4"/>
    <x v="4"/>
    <n v="18"/>
    <x v="3"/>
    <n v="3"/>
    <n v="3"/>
    <x v="65"/>
    <m/>
    <n v="15"/>
  </r>
  <r>
    <x v="1"/>
    <x v="4"/>
    <x v="4"/>
    <n v="18"/>
    <x v="3"/>
    <n v="3"/>
    <n v="4"/>
    <x v="65"/>
    <m/>
    <n v="16"/>
  </r>
  <r>
    <x v="1"/>
    <x v="4"/>
    <x v="4"/>
    <n v="18"/>
    <x v="3"/>
    <n v="3"/>
    <n v="5"/>
    <x v="65"/>
    <m/>
    <n v="15"/>
  </r>
  <r>
    <x v="1"/>
    <x v="4"/>
    <x v="4"/>
    <n v="18"/>
    <x v="3"/>
    <n v="3"/>
    <n v="6"/>
    <x v="65"/>
    <m/>
    <n v="17"/>
  </r>
  <r>
    <x v="1"/>
    <x v="4"/>
    <x v="4"/>
    <n v="18"/>
    <x v="3"/>
    <n v="3"/>
    <n v="7"/>
    <x v="65"/>
    <m/>
    <n v="8"/>
  </r>
  <r>
    <x v="1"/>
    <x v="4"/>
    <x v="4"/>
    <n v="18"/>
    <x v="3"/>
    <n v="3"/>
    <n v="8"/>
    <x v="65"/>
    <m/>
    <n v="10"/>
  </r>
  <r>
    <x v="1"/>
    <x v="4"/>
    <x v="4"/>
    <n v="18"/>
    <x v="3"/>
    <n v="3"/>
    <n v="9"/>
    <x v="65"/>
    <m/>
    <n v="10"/>
  </r>
  <r>
    <x v="1"/>
    <x v="4"/>
    <x v="4"/>
    <n v="18"/>
    <x v="3"/>
    <n v="3"/>
    <n v="10"/>
    <x v="65"/>
    <m/>
    <n v="9"/>
  </r>
  <r>
    <x v="1"/>
    <x v="1"/>
    <x v="4"/>
    <n v="1"/>
    <x v="3"/>
    <n v="1"/>
    <n v="1"/>
    <x v="66"/>
    <m/>
    <n v="20"/>
  </r>
  <r>
    <x v="1"/>
    <x v="1"/>
    <x v="4"/>
    <n v="1"/>
    <x v="3"/>
    <n v="1"/>
    <n v="2"/>
    <x v="66"/>
    <m/>
    <m/>
  </r>
  <r>
    <x v="1"/>
    <x v="1"/>
    <x v="4"/>
    <n v="1"/>
    <x v="3"/>
    <n v="1"/>
    <n v="3"/>
    <x v="66"/>
    <m/>
    <n v="17"/>
  </r>
  <r>
    <x v="1"/>
    <x v="1"/>
    <x v="4"/>
    <n v="1"/>
    <x v="3"/>
    <n v="1"/>
    <n v="4"/>
    <x v="66"/>
    <m/>
    <n v="19"/>
  </r>
  <r>
    <x v="1"/>
    <x v="1"/>
    <x v="4"/>
    <n v="1"/>
    <x v="3"/>
    <n v="1"/>
    <n v="5"/>
    <x v="66"/>
    <m/>
    <n v="20"/>
  </r>
  <r>
    <x v="1"/>
    <x v="1"/>
    <x v="4"/>
    <n v="1"/>
    <x v="3"/>
    <n v="1"/>
    <n v="6"/>
    <x v="66"/>
    <m/>
    <n v="12"/>
  </r>
  <r>
    <x v="1"/>
    <x v="1"/>
    <x v="4"/>
    <n v="1"/>
    <x v="3"/>
    <n v="1"/>
    <n v="7"/>
    <x v="66"/>
    <m/>
    <n v="18"/>
  </r>
  <r>
    <x v="1"/>
    <x v="1"/>
    <x v="4"/>
    <n v="1"/>
    <x v="3"/>
    <n v="1"/>
    <n v="8"/>
    <x v="66"/>
    <m/>
    <n v="20"/>
  </r>
  <r>
    <x v="1"/>
    <x v="1"/>
    <x v="4"/>
    <n v="1"/>
    <x v="3"/>
    <n v="1"/>
    <n v="9"/>
    <x v="66"/>
    <m/>
    <n v="16"/>
  </r>
  <r>
    <x v="1"/>
    <x v="1"/>
    <x v="4"/>
    <n v="1"/>
    <x v="3"/>
    <n v="1"/>
    <n v="10"/>
    <x v="66"/>
    <m/>
    <n v="10"/>
  </r>
  <r>
    <x v="1"/>
    <x v="2"/>
    <x v="4"/>
    <n v="2"/>
    <x v="3"/>
    <n v="1"/>
    <n v="1"/>
    <x v="66"/>
    <m/>
    <n v="7"/>
  </r>
  <r>
    <x v="1"/>
    <x v="2"/>
    <x v="4"/>
    <n v="2"/>
    <x v="3"/>
    <n v="1"/>
    <n v="2"/>
    <x v="66"/>
    <m/>
    <n v="12"/>
  </r>
  <r>
    <x v="1"/>
    <x v="2"/>
    <x v="4"/>
    <n v="2"/>
    <x v="3"/>
    <n v="1"/>
    <n v="3"/>
    <x v="66"/>
    <m/>
    <n v="12"/>
  </r>
  <r>
    <x v="1"/>
    <x v="2"/>
    <x v="4"/>
    <n v="2"/>
    <x v="3"/>
    <n v="1"/>
    <n v="4"/>
    <x v="66"/>
    <m/>
    <n v="10"/>
  </r>
  <r>
    <x v="1"/>
    <x v="2"/>
    <x v="4"/>
    <n v="2"/>
    <x v="3"/>
    <n v="1"/>
    <n v="5"/>
    <x v="66"/>
    <m/>
    <n v="14"/>
  </r>
  <r>
    <x v="1"/>
    <x v="2"/>
    <x v="4"/>
    <n v="2"/>
    <x v="3"/>
    <n v="1"/>
    <n v="6"/>
    <x v="66"/>
    <m/>
    <n v="12"/>
  </r>
  <r>
    <x v="1"/>
    <x v="2"/>
    <x v="4"/>
    <n v="2"/>
    <x v="3"/>
    <n v="1"/>
    <n v="7"/>
    <x v="66"/>
    <m/>
    <n v="7"/>
  </r>
  <r>
    <x v="1"/>
    <x v="2"/>
    <x v="4"/>
    <n v="2"/>
    <x v="3"/>
    <n v="1"/>
    <n v="8"/>
    <x v="66"/>
    <m/>
    <n v="18"/>
  </r>
  <r>
    <x v="1"/>
    <x v="2"/>
    <x v="4"/>
    <n v="2"/>
    <x v="3"/>
    <n v="1"/>
    <n v="9"/>
    <x v="66"/>
    <m/>
    <n v="10"/>
  </r>
  <r>
    <x v="1"/>
    <x v="2"/>
    <x v="4"/>
    <n v="2"/>
    <x v="3"/>
    <n v="1"/>
    <n v="10"/>
    <x v="66"/>
    <m/>
    <m/>
  </r>
  <r>
    <x v="1"/>
    <x v="3"/>
    <x v="4"/>
    <n v="3"/>
    <x v="3"/>
    <n v="1"/>
    <n v="1"/>
    <x v="66"/>
    <m/>
    <n v="13"/>
  </r>
  <r>
    <x v="1"/>
    <x v="3"/>
    <x v="4"/>
    <n v="3"/>
    <x v="3"/>
    <n v="1"/>
    <n v="2"/>
    <x v="66"/>
    <m/>
    <n v="12"/>
  </r>
  <r>
    <x v="1"/>
    <x v="3"/>
    <x v="4"/>
    <n v="3"/>
    <x v="3"/>
    <n v="1"/>
    <n v="3"/>
    <x v="66"/>
    <m/>
    <n v="11"/>
  </r>
  <r>
    <x v="1"/>
    <x v="3"/>
    <x v="4"/>
    <n v="3"/>
    <x v="3"/>
    <n v="1"/>
    <n v="4"/>
    <x v="66"/>
    <m/>
    <n v="19"/>
  </r>
  <r>
    <x v="1"/>
    <x v="3"/>
    <x v="4"/>
    <n v="3"/>
    <x v="3"/>
    <n v="1"/>
    <n v="5"/>
    <x v="66"/>
    <m/>
    <n v="19"/>
  </r>
  <r>
    <x v="1"/>
    <x v="3"/>
    <x v="4"/>
    <n v="3"/>
    <x v="3"/>
    <n v="1"/>
    <n v="6"/>
    <x v="66"/>
    <m/>
    <n v="7"/>
  </r>
  <r>
    <x v="1"/>
    <x v="3"/>
    <x v="4"/>
    <n v="3"/>
    <x v="3"/>
    <n v="1"/>
    <n v="7"/>
    <x v="66"/>
    <m/>
    <n v="8"/>
  </r>
  <r>
    <x v="1"/>
    <x v="3"/>
    <x v="4"/>
    <n v="3"/>
    <x v="3"/>
    <n v="1"/>
    <n v="8"/>
    <x v="66"/>
    <m/>
    <n v="9"/>
  </r>
  <r>
    <x v="1"/>
    <x v="3"/>
    <x v="4"/>
    <n v="3"/>
    <x v="3"/>
    <n v="1"/>
    <n v="9"/>
    <x v="66"/>
    <m/>
    <n v="5"/>
  </r>
  <r>
    <x v="1"/>
    <x v="3"/>
    <x v="4"/>
    <n v="3"/>
    <x v="3"/>
    <n v="1"/>
    <n v="10"/>
    <x v="66"/>
    <m/>
    <n v="8"/>
  </r>
  <r>
    <x v="1"/>
    <x v="4"/>
    <x v="4"/>
    <n v="4"/>
    <x v="3"/>
    <n v="1"/>
    <n v="1"/>
    <x v="66"/>
    <m/>
    <n v="16"/>
  </r>
  <r>
    <x v="1"/>
    <x v="4"/>
    <x v="4"/>
    <n v="4"/>
    <x v="3"/>
    <n v="1"/>
    <n v="2"/>
    <x v="66"/>
    <m/>
    <n v="17"/>
  </r>
  <r>
    <x v="1"/>
    <x v="4"/>
    <x v="4"/>
    <n v="4"/>
    <x v="3"/>
    <n v="1"/>
    <n v="3"/>
    <x v="66"/>
    <m/>
    <n v="17"/>
  </r>
  <r>
    <x v="1"/>
    <x v="4"/>
    <x v="4"/>
    <n v="4"/>
    <x v="3"/>
    <n v="1"/>
    <n v="4"/>
    <x v="66"/>
    <m/>
    <n v="17"/>
  </r>
  <r>
    <x v="1"/>
    <x v="4"/>
    <x v="4"/>
    <n v="4"/>
    <x v="3"/>
    <n v="1"/>
    <n v="5"/>
    <x v="66"/>
    <m/>
    <n v="17"/>
  </r>
  <r>
    <x v="1"/>
    <x v="4"/>
    <x v="4"/>
    <n v="4"/>
    <x v="3"/>
    <n v="1"/>
    <n v="6"/>
    <x v="66"/>
    <m/>
    <n v="9"/>
  </r>
  <r>
    <x v="1"/>
    <x v="4"/>
    <x v="4"/>
    <n v="4"/>
    <x v="3"/>
    <n v="1"/>
    <n v="7"/>
    <x v="66"/>
    <m/>
    <n v="16"/>
  </r>
  <r>
    <x v="1"/>
    <x v="4"/>
    <x v="4"/>
    <n v="4"/>
    <x v="3"/>
    <n v="1"/>
    <n v="8"/>
    <x v="66"/>
    <m/>
    <n v="17"/>
  </r>
  <r>
    <x v="1"/>
    <x v="4"/>
    <x v="4"/>
    <n v="4"/>
    <x v="3"/>
    <n v="1"/>
    <n v="9"/>
    <x v="66"/>
    <m/>
    <n v="18"/>
  </r>
  <r>
    <x v="1"/>
    <x v="4"/>
    <x v="4"/>
    <n v="4"/>
    <x v="3"/>
    <n v="1"/>
    <n v="10"/>
    <x v="66"/>
    <m/>
    <n v="17"/>
  </r>
  <r>
    <x v="1"/>
    <x v="0"/>
    <x v="4"/>
    <n v="5"/>
    <x v="3"/>
    <n v="1"/>
    <n v="1"/>
    <x v="66"/>
    <m/>
    <n v="8"/>
  </r>
  <r>
    <x v="1"/>
    <x v="0"/>
    <x v="4"/>
    <n v="5"/>
    <x v="3"/>
    <n v="1"/>
    <n v="2"/>
    <x v="66"/>
    <m/>
    <n v="8"/>
  </r>
  <r>
    <x v="1"/>
    <x v="0"/>
    <x v="4"/>
    <n v="5"/>
    <x v="3"/>
    <n v="1"/>
    <n v="3"/>
    <x v="66"/>
    <m/>
    <n v="9"/>
  </r>
  <r>
    <x v="1"/>
    <x v="0"/>
    <x v="4"/>
    <n v="5"/>
    <x v="3"/>
    <n v="1"/>
    <n v="4"/>
    <x v="66"/>
    <m/>
    <n v="16"/>
  </r>
  <r>
    <x v="1"/>
    <x v="0"/>
    <x v="4"/>
    <n v="5"/>
    <x v="3"/>
    <n v="1"/>
    <n v="5"/>
    <x v="66"/>
    <m/>
    <n v="17"/>
  </r>
  <r>
    <x v="1"/>
    <x v="0"/>
    <x v="4"/>
    <n v="5"/>
    <x v="3"/>
    <n v="1"/>
    <n v="6"/>
    <x v="66"/>
    <m/>
    <n v="5"/>
  </r>
  <r>
    <x v="1"/>
    <x v="0"/>
    <x v="4"/>
    <n v="5"/>
    <x v="3"/>
    <n v="1"/>
    <n v="7"/>
    <x v="66"/>
    <m/>
    <n v="5"/>
  </r>
  <r>
    <x v="1"/>
    <x v="0"/>
    <x v="4"/>
    <n v="5"/>
    <x v="3"/>
    <n v="1"/>
    <n v="8"/>
    <x v="66"/>
    <m/>
    <n v="5"/>
  </r>
  <r>
    <x v="1"/>
    <x v="0"/>
    <x v="4"/>
    <n v="5"/>
    <x v="3"/>
    <n v="1"/>
    <n v="9"/>
    <x v="66"/>
    <m/>
    <n v="6"/>
  </r>
  <r>
    <x v="1"/>
    <x v="0"/>
    <x v="4"/>
    <n v="5"/>
    <x v="3"/>
    <n v="1"/>
    <n v="10"/>
    <x v="66"/>
    <m/>
    <n v="8"/>
  </r>
  <r>
    <x v="1"/>
    <x v="5"/>
    <x v="4"/>
    <n v="6"/>
    <x v="3"/>
    <n v="1"/>
    <n v="1"/>
    <x v="66"/>
    <m/>
    <n v="17"/>
  </r>
  <r>
    <x v="1"/>
    <x v="5"/>
    <x v="4"/>
    <n v="6"/>
    <x v="3"/>
    <n v="1"/>
    <n v="2"/>
    <x v="66"/>
    <m/>
    <n v="16"/>
  </r>
  <r>
    <x v="1"/>
    <x v="5"/>
    <x v="4"/>
    <n v="6"/>
    <x v="3"/>
    <n v="1"/>
    <n v="3"/>
    <x v="66"/>
    <m/>
    <n v="9"/>
  </r>
  <r>
    <x v="1"/>
    <x v="5"/>
    <x v="4"/>
    <n v="6"/>
    <x v="3"/>
    <n v="1"/>
    <n v="4"/>
    <x v="66"/>
    <m/>
    <n v="8"/>
  </r>
  <r>
    <x v="1"/>
    <x v="5"/>
    <x v="4"/>
    <n v="6"/>
    <x v="3"/>
    <n v="1"/>
    <n v="5"/>
    <x v="66"/>
    <m/>
    <n v="14"/>
  </r>
  <r>
    <x v="1"/>
    <x v="5"/>
    <x v="4"/>
    <n v="6"/>
    <x v="3"/>
    <n v="1"/>
    <n v="6"/>
    <x v="66"/>
    <m/>
    <n v="17"/>
  </r>
  <r>
    <x v="1"/>
    <x v="5"/>
    <x v="4"/>
    <n v="6"/>
    <x v="3"/>
    <n v="1"/>
    <n v="7"/>
    <x v="66"/>
    <m/>
    <n v="17"/>
  </r>
  <r>
    <x v="1"/>
    <x v="5"/>
    <x v="4"/>
    <n v="6"/>
    <x v="3"/>
    <n v="1"/>
    <n v="8"/>
    <x v="66"/>
    <m/>
    <n v="16"/>
  </r>
  <r>
    <x v="1"/>
    <x v="5"/>
    <x v="4"/>
    <n v="6"/>
    <x v="3"/>
    <n v="1"/>
    <n v="9"/>
    <x v="66"/>
    <m/>
    <n v="18"/>
  </r>
  <r>
    <x v="1"/>
    <x v="5"/>
    <x v="4"/>
    <n v="6"/>
    <x v="3"/>
    <n v="1"/>
    <n v="10"/>
    <x v="66"/>
    <m/>
    <n v="17"/>
  </r>
  <r>
    <x v="1"/>
    <x v="3"/>
    <x v="4"/>
    <n v="7"/>
    <x v="3"/>
    <n v="2"/>
    <n v="1"/>
    <x v="66"/>
    <m/>
    <n v="19"/>
  </r>
  <r>
    <x v="1"/>
    <x v="3"/>
    <x v="4"/>
    <n v="7"/>
    <x v="3"/>
    <n v="2"/>
    <n v="2"/>
    <x v="66"/>
    <m/>
    <n v="15"/>
  </r>
  <r>
    <x v="1"/>
    <x v="3"/>
    <x v="4"/>
    <n v="7"/>
    <x v="3"/>
    <n v="2"/>
    <n v="3"/>
    <x v="66"/>
    <m/>
    <n v="8"/>
  </r>
  <r>
    <x v="1"/>
    <x v="3"/>
    <x v="4"/>
    <n v="7"/>
    <x v="3"/>
    <n v="2"/>
    <n v="4"/>
    <x v="66"/>
    <m/>
    <n v="7"/>
  </r>
  <r>
    <x v="1"/>
    <x v="3"/>
    <x v="4"/>
    <n v="7"/>
    <x v="3"/>
    <n v="2"/>
    <n v="5"/>
    <x v="66"/>
    <m/>
    <n v="6"/>
  </r>
  <r>
    <x v="1"/>
    <x v="3"/>
    <x v="4"/>
    <n v="7"/>
    <x v="3"/>
    <n v="2"/>
    <n v="6"/>
    <x v="66"/>
    <m/>
    <n v="9"/>
  </r>
  <r>
    <x v="1"/>
    <x v="3"/>
    <x v="4"/>
    <n v="7"/>
    <x v="3"/>
    <n v="2"/>
    <n v="7"/>
    <x v="66"/>
    <m/>
    <n v="5"/>
  </r>
  <r>
    <x v="1"/>
    <x v="3"/>
    <x v="4"/>
    <n v="7"/>
    <x v="3"/>
    <n v="2"/>
    <n v="8"/>
    <x v="66"/>
    <m/>
    <n v="18"/>
  </r>
  <r>
    <x v="1"/>
    <x v="3"/>
    <x v="4"/>
    <n v="7"/>
    <x v="3"/>
    <n v="2"/>
    <n v="9"/>
    <x v="66"/>
    <m/>
    <m/>
  </r>
  <r>
    <x v="1"/>
    <x v="3"/>
    <x v="4"/>
    <n v="7"/>
    <x v="3"/>
    <n v="2"/>
    <n v="10"/>
    <x v="66"/>
    <m/>
    <n v="13"/>
  </r>
  <r>
    <x v="1"/>
    <x v="1"/>
    <x v="4"/>
    <n v="8"/>
    <x v="3"/>
    <n v="2"/>
    <n v="1"/>
    <x v="66"/>
    <m/>
    <n v="13"/>
  </r>
  <r>
    <x v="1"/>
    <x v="1"/>
    <x v="4"/>
    <n v="8"/>
    <x v="3"/>
    <n v="2"/>
    <n v="2"/>
    <x v="66"/>
    <m/>
    <n v="18"/>
  </r>
  <r>
    <x v="1"/>
    <x v="1"/>
    <x v="4"/>
    <n v="8"/>
    <x v="3"/>
    <n v="2"/>
    <n v="3"/>
    <x v="66"/>
    <m/>
    <n v="13"/>
  </r>
  <r>
    <x v="1"/>
    <x v="1"/>
    <x v="4"/>
    <n v="8"/>
    <x v="3"/>
    <n v="2"/>
    <n v="4"/>
    <x v="66"/>
    <m/>
    <n v="8"/>
  </r>
  <r>
    <x v="1"/>
    <x v="1"/>
    <x v="4"/>
    <n v="8"/>
    <x v="3"/>
    <n v="2"/>
    <n v="5"/>
    <x v="66"/>
    <m/>
    <n v="8"/>
  </r>
  <r>
    <x v="1"/>
    <x v="1"/>
    <x v="4"/>
    <n v="8"/>
    <x v="3"/>
    <n v="2"/>
    <n v="6"/>
    <x v="66"/>
    <m/>
    <n v="18"/>
  </r>
  <r>
    <x v="1"/>
    <x v="1"/>
    <x v="4"/>
    <n v="8"/>
    <x v="3"/>
    <n v="2"/>
    <n v="7"/>
    <x v="66"/>
    <m/>
    <n v="17"/>
  </r>
  <r>
    <x v="1"/>
    <x v="1"/>
    <x v="4"/>
    <n v="8"/>
    <x v="3"/>
    <n v="2"/>
    <n v="8"/>
    <x v="66"/>
    <m/>
    <n v="15"/>
  </r>
  <r>
    <x v="1"/>
    <x v="1"/>
    <x v="4"/>
    <n v="8"/>
    <x v="3"/>
    <n v="2"/>
    <n v="9"/>
    <x v="66"/>
    <m/>
    <n v="17"/>
  </r>
  <r>
    <x v="1"/>
    <x v="1"/>
    <x v="4"/>
    <n v="8"/>
    <x v="3"/>
    <n v="2"/>
    <n v="10"/>
    <x v="66"/>
    <m/>
    <m/>
  </r>
  <r>
    <x v="1"/>
    <x v="0"/>
    <x v="4"/>
    <n v="9"/>
    <x v="3"/>
    <n v="2"/>
    <n v="1"/>
    <x v="66"/>
    <m/>
    <n v="7"/>
  </r>
  <r>
    <x v="1"/>
    <x v="0"/>
    <x v="4"/>
    <n v="9"/>
    <x v="3"/>
    <n v="2"/>
    <n v="2"/>
    <x v="66"/>
    <m/>
    <n v="6"/>
  </r>
  <r>
    <x v="1"/>
    <x v="0"/>
    <x v="4"/>
    <n v="9"/>
    <x v="3"/>
    <n v="2"/>
    <n v="3"/>
    <x v="66"/>
    <m/>
    <n v="5"/>
  </r>
  <r>
    <x v="1"/>
    <x v="0"/>
    <x v="4"/>
    <n v="9"/>
    <x v="3"/>
    <n v="2"/>
    <n v="4"/>
    <x v="66"/>
    <m/>
    <n v="6"/>
  </r>
  <r>
    <x v="1"/>
    <x v="0"/>
    <x v="4"/>
    <n v="9"/>
    <x v="3"/>
    <n v="2"/>
    <n v="5"/>
    <x v="66"/>
    <m/>
    <n v="3"/>
  </r>
  <r>
    <x v="1"/>
    <x v="0"/>
    <x v="4"/>
    <n v="9"/>
    <x v="3"/>
    <n v="2"/>
    <n v="6"/>
    <x v="66"/>
    <m/>
    <n v="4"/>
  </r>
  <r>
    <x v="1"/>
    <x v="0"/>
    <x v="4"/>
    <n v="9"/>
    <x v="3"/>
    <n v="2"/>
    <n v="7"/>
    <x v="66"/>
    <m/>
    <n v="7"/>
  </r>
  <r>
    <x v="1"/>
    <x v="0"/>
    <x v="4"/>
    <n v="9"/>
    <x v="3"/>
    <n v="2"/>
    <n v="8"/>
    <x v="66"/>
    <m/>
    <n v="6"/>
  </r>
  <r>
    <x v="1"/>
    <x v="0"/>
    <x v="4"/>
    <n v="9"/>
    <x v="3"/>
    <n v="2"/>
    <n v="9"/>
    <x v="66"/>
    <m/>
    <n v="7"/>
  </r>
  <r>
    <x v="1"/>
    <x v="0"/>
    <x v="4"/>
    <n v="9"/>
    <x v="3"/>
    <n v="2"/>
    <n v="10"/>
    <x v="66"/>
    <m/>
    <n v="5"/>
  </r>
  <r>
    <x v="1"/>
    <x v="2"/>
    <x v="4"/>
    <n v="10"/>
    <x v="3"/>
    <n v="2"/>
    <n v="1"/>
    <x v="66"/>
    <m/>
    <n v="7"/>
  </r>
  <r>
    <x v="1"/>
    <x v="2"/>
    <x v="4"/>
    <n v="10"/>
    <x v="3"/>
    <n v="2"/>
    <n v="2"/>
    <x v="66"/>
    <m/>
    <n v="8"/>
  </r>
  <r>
    <x v="1"/>
    <x v="2"/>
    <x v="4"/>
    <n v="10"/>
    <x v="3"/>
    <n v="2"/>
    <n v="3"/>
    <x v="66"/>
    <m/>
    <n v="7"/>
  </r>
  <r>
    <x v="1"/>
    <x v="2"/>
    <x v="4"/>
    <n v="10"/>
    <x v="3"/>
    <n v="2"/>
    <n v="4"/>
    <x v="66"/>
    <m/>
    <n v="7"/>
  </r>
  <r>
    <x v="1"/>
    <x v="2"/>
    <x v="4"/>
    <n v="10"/>
    <x v="3"/>
    <n v="2"/>
    <n v="5"/>
    <x v="66"/>
    <m/>
    <n v="7"/>
  </r>
  <r>
    <x v="1"/>
    <x v="2"/>
    <x v="4"/>
    <n v="10"/>
    <x v="3"/>
    <n v="2"/>
    <n v="6"/>
    <x v="66"/>
    <m/>
    <n v="15"/>
  </r>
  <r>
    <x v="1"/>
    <x v="2"/>
    <x v="4"/>
    <n v="10"/>
    <x v="3"/>
    <n v="2"/>
    <n v="7"/>
    <x v="66"/>
    <m/>
    <n v="12"/>
  </r>
  <r>
    <x v="1"/>
    <x v="2"/>
    <x v="4"/>
    <n v="10"/>
    <x v="3"/>
    <n v="2"/>
    <n v="8"/>
    <x v="66"/>
    <m/>
    <n v="16"/>
  </r>
  <r>
    <x v="1"/>
    <x v="2"/>
    <x v="4"/>
    <n v="10"/>
    <x v="3"/>
    <n v="2"/>
    <n v="9"/>
    <x v="66"/>
    <m/>
    <n v="19"/>
  </r>
  <r>
    <x v="1"/>
    <x v="2"/>
    <x v="4"/>
    <n v="10"/>
    <x v="3"/>
    <n v="2"/>
    <n v="10"/>
    <x v="66"/>
    <m/>
    <n v="13"/>
  </r>
  <r>
    <x v="1"/>
    <x v="5"/>
    <x v="4"/>
    <n v="11"/>
    <x v="3"/>
    <n v="2"/>
    <n v="1"/>
    <x v="66"/>
    <m/>
    <n v="9"/>
  </r>
  <r>
    <x v="1"/>
    <x v="5"/>
    <x v="4"/>
    <n v="11"/>
    <x v="3"/>
    <n v="2"/>
    <n v="2"/>
    <x v="66"/>
    <m/>
    <n v="4"/>
  </r>
  <r>
    <x v="1"/>
    <x v="5"/>
    <x v="4"/>
    <n v="11"/>
    <x v="3"/>
    <n v="2"/>
    <n v="3"/>
    <x v="66"/>
    <m/>
    <n v="13"/>
  </r>
  <r>
    <x v="1"/>
    <x v="5"/>
    <x v="4"/>
    <n v="11"/>
    <x v="3"/>
    <n v="2"/>
    <n v="4"/>
    <x v="66"/>
    <m/>
    <n v="12"/>
  </r>
  <r>
    <x v="1"/>
    <x v="5"/>
    <x v="4"/>
    <n v="11"/>
    <x v="3"/>
    <n v="2"/>
    <n v="5"/>
    <x v="66"/>
    <m/>
    <n v="15"/>
  </r>
  <r>
    <x v="1"/>
    <x v="5"/>
    <x v="4"/>
    <n v="11"/>
    <x v="3"/>
    <n v="2"/>
    <n v="6"/>
    <x v="66"/>
    <m/>
    <n v="10"/>
  </r>
  <r>
    <x v="1"/>
    <x v="5"/>
    <x v="4"/>
    <n v="11"/>
    <x v="3"/>
    <n v="2"/>
    <n v="7"/>
    <x v="66"/>
    <m/>
    <n v="14"/>
  </r>
  <r>
    <x v="1"/>
    <x v="5"/>
    <x v="4"/>
    <n v="11"/>
    <x v="3"/>
    <n v="2"/>
    <n v="8"/>
    <x v="66"/>
    <m/>
    <n v="12"/>
  </r>
  <r>
    <x v="1"/>
    <x v="5"/>
    <x v="4"/>
    <n v="11"/>
    <x v="3"/>
    <n v="2"/>
    <n v="9"/>
    <x v="66"/>
    <m/>
    <n v="16"/>
  </r>
  <r>
    <x v="1"/>
    <x v="5"/>
    <x v="4"/>
    <n v="11"/>
    <x v="3"/>
    <n v="2"/>
    <n v="10"/>
    <x v="66"/>
    <m/>
    <n v="16"/>
  </r>
  <r>
    <x v="1"/>
    <x v="4"/>
    <x v="4"/>
    <n v="12"/>
    <x v="3"/>
    <n v="2"/>
    <n v="1"/>
    <x v="66"/>
    <m/>
    <n v="18"/>
  </r>
  <r>
    <x v="1"/>
    <x v="4"/>
    <x v="4"/>
    <n v="12"/>
    <x v="3"/>
    <n v="2"/>
    <n v="2"/>
    <x v="66"/>
    <m/>
    <n v="16"/>
  </r>
  <r>
    <x v="1"/>
    <x v="4"/>
    <x v="4"/>
    <n v="12"/>
    <x v="3"/>
    <n v="2"/>
    <n v="3"/>
    <x v="66"/>
    <m/>
    <n v="15"/>
  </r>
  <r>
    <x v="1"/>
    <x v="4"/>
    <x v="4"/>
    <n v="12"/>
    <x v="3"/>
    <n v="2"/>
    <n v="4"/>
    <x v="66"/>
    <m/>
    <n v="13"/>
  </r>
  <r>
    <x v="1"/>
    <x v="4"/>
    <x v="4"/>
    <n v="12"/>
    <x v="3"/>
    <n v="2"/>
    <n v="5"/>
    <x v="66"/>
    <m/>
    <n v="17"/>
  </r>
  <r>
    <x v="1"/>
    <x v="4"/>
    <x v="4"/>
    <n v="12"/>
    <x v="3"/>
    <n v="2"/>
    <n v="6"/>
    <x v="66"/>
    <m/>
    <n v="18"/>
  </r>
  <r>
    <x v="1"/>
    <x v="4"/>
    <x v="4"/>
    <n v="12"/>
    <x v="3"/>
    <n v="2"/>
    <n v="7"/>
    <x v="66"/>
    <m/>
    <n v="18"/>
  </r>
  <r>
    <x v="1"/>
    <x v="4"/>
    <x v="4"/>
    <n v="12"/>
    <x v="3"/>
    <n v="2"/>
    <n v="8"/>
    <x v="66"/>
    <m/>
    <n v="19"/>
  </r>
  <r>
    <x v="1"/>
    <x v="4"/>
    <x v="4"/>
    <n v="12"/>
    <x v="3"/>
    <n v="2"/>
    <n v="9"/>
    <x v="66"/>
    <m/>
    <n v="19"/>
  </r>
  <r>
    <x v="1"/>
    <x v="4"/>
    <x v="4"/>
    <n v="12"/>
    <x v="3"/>
    <n v="2"/>
    <n v="10"/>
    <x v="66"/>
    <m/>
    <n v="17"/>
  </r>
  <r>
    <x v="1"/>
    <x v="3"/>
    <x v="4"/>
    <n v="13"/>
    <x v="3"/>
    <n v="3"/>
    <n v="1"/>
    <x v="66"/>
    <m/>
    <n v="16"/>
  </r>
  <r>
    <x v="1"/>
    <x v="3"/>
    <x v="4"/>
    <n v="13"/>
    <x v="3"/>
    <n v="3"/>
    <n v="2"/>
    <x v="66"/>
    <m/>
    <n v="18"/>
  </r>
  <r>
    <x v="1"/>
    <x v="3"/>
    <x v="4"/>
    <n v="13"/>
    <x v="3"/>
    <n v="3"/>
    <n v="3"/>
    <x v="66"/>
    <m/>
    <n v="15"/>
  </r>
  <r>
    <x v="1"/>
    <x v="3"/>
    <x v="4"/>
    <n v="13"/>
    <x v="3"/>
    <n v="3"/>
    <n v="4"/>
    <x v="66"/>
    <m/>
    <n v="17"/>
  </r>
  <r>
    <x v="1"/>
    <x v="3"/>
    <x v="4"/>
    <n v="13"/>
    <x v="3"/>
    <n v="3"/>
    <n v="5"/>
    <x v="66"/>
    <m/>
    <n v="16"/>
  </r>
  <r>
    <x v="1"/>
    <x v="3"/>
    <x v="4"/>
    <n v="13"/>
    <x v="3"/>
    <n v="3"/>
    <n v="6"/>
    <x v="66"/>
    <m/>
    <n v="13"/>
  </r>
  <r>
    <x v="1"/>
    <x v="3"/>
    <x v="4"/>
    <n v="13"/>
    <x v="3"/>
    <n v="3"/>
    <n v="7"/>
    <x v="66"/>
    <m/>
    <n v="9"/>
  </r>
  <r>
    <x v="1"/>
    <x v="3"/>
    <x v="4"/>
    <n v="13"/>
    <x v="3"/>
    <n v="3"/>
    <n v="8"/>
    <x v="66"/>
    <m/>
    <n v="10"/>
  </r>
  <r>
    <x v="1"/>
    <x v="3"/>
    <x v="4"/>
    <n v="13"/>
    <x v="3"/>
    <n v="3"/>
    <n v="9"/>
    <x v="66"/>
    <m/>
    <n v="13"/>
  </r>
  <r>
    <x v="1"/>
    <x v="3"/>
    <x v="4"/>
    <n v="13"/>
    <x v="3"/>
    <n v="3"/>
    <n v="10"/>
    <x v="66"/>
    <m/>
    <n v="18"/>
  </r>
  <r>
    <x v="1"/>
    <x v="0"/>
    <x v="4"/>
    <n v="14"/>
    <x v="3"/>
    <n v="3"/>
    <n v="1"/>
    <x v="66"/>
    <m/>
    <n v="7"/>
  </r>
  <r>
    <x v="1"/>
    <x v="0"/>
    <x v="4"/>
    <n v="14"/>
    <x v="3"/>
    <n v="3"/>
    <n v="2"/>
    <x v="66"/>
    <m/>
    <n v="10"/>
  </r>
  <r>
    <x v="1"/>
    <x v="0"/>
    <x v="4"/>
    <n v="14"/>
    <x v="3"/>
    <n v="3"/>
    <n v="3"/>
    <x v="66"/>
    <m/>
    <m/>
  </r>
  <r>
    <x v="1"/>
    <x v="0"/>
    <x v="4"/>
    <n v="14"/>
    <x v="3"/>
    <n v="3"/>
    <n v="4"/>
    <x v="66"/>
    <m/>
    <n v="7"/>
  </r>
  <r>
    <x v="1"/>
    <x v="0"/>
    <x v="4"/>
    <n v="14"/>
    <x v="3"/>
    <n v="3"/>
    <n v="5"/>
    <x v="66"/>
    <m/>
    <n v="10"/>
  </r>
  <r>
    <x v="1"/>
    <x v="0"/>
    <x v="4"/>
    <n v="14"/>
    <x v="3"/>
    <n v="3"/>
    <n v="6"/>
    <x v="66"/>
    <m/>
    <n v="15"/>
  </r>
  <r>
    <x v="1"/>
    <x v="0"/>
    <x v="4"/>
    <n v="14"/>
    <x v="3"/>
    <n v="3"/>
    <n v="7"/>
    <x v="66"/>
    <m/>
    <n v="11"/>
  </r>
  <r>
    <x v="1"/>
    <x v="0"/>
    <x v="4"/>
    <n v="14"/>
    <x v="3"/>
    <n v="3"/>
    <n v="8"/>
    <x v="66"/>
    <m/>
    <n v="7"/>
  </r>
  <r>
    <x v="1"/>
    <x v="0"/>
    <x v="4"/>
    <n v="14"/>
    <x v="3"/>
    <n v="3"/>
    <n v="9"/>
    <x v="66"/>
    <m/>
    <n v="8"/>
  </r>
  <r>
    <x v="1"/>
    <x v="0"/>
    <x v="4"/>
    <n v="14"/>
    <x v="3"/>
    <n v="3"/>
    <n v="10"/>
    <x v="66"/>
    <m/>
    <n v="9"/>
  </r>
  <r>
    <x v="1"/>
    <x v="1"/>
    <x v="4"/>
    <n v="15"/>
    <x v="3"/>
    <n v="3"/>
    <n v="1"/>
    <x v="66"/>
    <m/>
    <n v="19"/>
  </r>
  <r>
    <x v="1"/>
    <x v="1"/>
    <x v="4"/>
    <n v="15"/>
    <x v="3"/>
    <n v="3"/>
    <n v="2"/>
    <x v="66"/>
    <m/>
    <n v="8"/>
  </r>
  <r>
    <x v="1"/>
    <x v="1"/>
    <x v="4"/>
    <n v="15"/>
    <x v="3"/>
    <n v="3"/>
    <n v="3"/>
    <x v="66"/>
    <m/>
    <n v="5"/>
  </r>
  <r>
    <x v="1"/>
    <x v="1"/>
    <x v="4"/>
    <n v="15"/>
    <x v="3"/>
    <n v="3"/>
    <n v="4"/>
    <x v="66"/>
    <m/>
    <n v="4"/>
  </r>
  <r>
    <x v="1"/>
    <x v="1"/>
    <x v="4"/>
    <n v="15"/>
    <x v="3"/>
    <n v="3"/>
    <n v="5"/>
    <x v="66"/>
    <m/>
    <n v="8"/>
  </r>
  <r>
    <x v="1"/>
    <x v="1"/>
    <x v="4"/>
    <n v="15"/>
    <x v="3"/>
    <n v="3"/>
    <n v="6"/>
    <x v="66"/>
    <m/>
    <n v="8"/>
  </r>
  <r>
    <x v="1"/>
    <x v="1"/>
    <x v="4"/>
    <n v="15"/>
    <x v="3"/>
    <n v="3"/>
    <n v="7"/>
    <x v="66"/>
    <m/>
    <n v="18"/>
  </r>
  <r>
    <x v="1"/>
    <x v="1"/>
    <x v="4"/>
    <n v="15"/>
    <x v="3"/>
    <n v="3"/>
    <n v="8"/>
    <x v="66"/>
    <m/>
    <n v="20"/>
  </r>
  <r>
    <x v="1"/>
    <x v="1"/>
    <x v="4"/>
    <n v="15"/>
    <x v="3"/>
    <n v="3"/>
    <n v="9"/>
    <x v="66"/>
    <m/>
    <n v="18"/>
  </r>
  <r>
    <x v="1"/>
    <x v="1"/>
    <x v="4"/>
    <n v="15"/>
    <x v="3"/>
    <n v="3"/>
    <n v="10"/>
    <x v="66"/>
    <m/>
    <n v="15"/>
  </r>
  <r>
    <x v="1"/>
    <x v="5"/>
    <x v="4"/>
    <n v="16"/>
    <x v="3"/>
    <n v="3"/>
    <n v="1"/>
    <x v="66"/>
    <m/>
    <n v="18"/>
  </r>
  <r>
    <x v="1"/>
    <x v="5"/>
    <x v="4"/>
    <n v="16"/>
    <x v="3"/>
    <n v="3"/>
    <n v="2"/>
    <x v="66"/>
    <m/>
    <n v="18"/>
  </r>
  <r>
    <x v="1"/>
    <x v="5"/>
    <x v="4"/>
    <n v="16"/>
    <x v="3"/>
    <n v="3"/>
    <n v="3"/>
    <x v="66"/>
    <m/>
    <n v="16"/>
  </r>
  <r>
    <x v="1"/>
    <x v="5"/>
    <x v="4"/>
    <n v="16"/>
    <x v="3"/>
    <n v="3"/>
    <n v="4"/>
    <x v="66"/>
    <m/>
    <n v="14"/>
  </r>
  <r>
    <x v="1"/>
    <x v="5"/>
    <x v="4"/>
    <n v="16"/>
    <x v="3"/>
    <n v="3"/>
    <n v="5"/>
    <x v="66"/>
    <m/>
    <n v="14"/>
  </r>
  <r>
    <x v="1"/>
    <x v="5"/>
    <x v="4"/>
    <n v="16"/>
    <x v="3"/>
    <n v="3"/>
    <n v="6"/>
    <x v="66"/>
    <m/>
    <n v="18"/>
  </r>
  <r>
    <x v="1"/>
    <x v="5"/>
    <x v="4"/>
    <n v="16"/>
    <x v="3"/>
    <n v="3"/>
    <n v="7"/>
    <x v="66"/>
    <m/>
    <m/>
  </r>
  <r>
    <x v="1"/>
    <x v="5"/>
    <x v="4"/>
    <n v="16"/>
    <x v="3"/>
    <n v="3"/>
    <n v="8"/>
    <x v="66"/>
    <m/>
    <n v="14"/>
  </r>
  <r>
    <x v="1"/>
    <x v="5"/>
    <x v="4"/>
    <n v="16"/>
    <x v="3"/>
    <n v="3"/>
    <n v="9"/>
    <x v="66"/>
    <m/>
    <m/>
  </r>
  <r>
    <x v="1"/>
    <x v="5"/>
    <x v="4"/>
    <n v="16"/>
    <x v="3"/>
    <n v="3"/>
    <n v="10"/>
    <x v="66"/>
    <m/>
    <m/>
  </r>
  <r>
    <x v="1"/>
    <x v="2"/>
    <x v="4"/>
    <n v="17"/>
    <x v="3"/>
    <n v="3"/>
    <n v="1"/>
    <x v="66"/>
    <m/>
    <m/>
  </r>
  <r>
    <x v="1"/>
    <x v="2"/>
    <x v="4"/>
    <n v="17"/>
    <x v="3"/>
    <n v="3"/>
    <n v="2"/>
    <x v="66"/>
    <m/>
    <n v="7"/>
  </r>
  <r>
    <x v="1"/>
    <x v="2"/>
    <x v="4"/>
    <n v="17"/>
    <x v="3"/>
    <n v="3"/>
    <n v="3"/>
    <x v="66"/>
    <m/>
    <n v="9"/>
  </r>
  <r>
    <x v="1"/>
    <x v="2"/>
    <x v="4"/>
    <n v="17"/>
    <x v="3"/>
    <n v="3"/>
    <n v="4"/>
    <x v="66"/>
    <m/>
    <n v="8"/>
  </r>
  <r>
    <x v="1"/>
    <x v="2"/>
    <x v="4"/>
    <n v="17"/>
    <x v="3"/>
    <n v="3"/>
    <n v="5"/>
    <x v="66"/>
    <m/>
    <n v="19"/>
  </r>
  <r>
    <x v="1"/>
    <x v="2"/>
    <x v="4"/>
    <n v="17"/>
    <x v="3"/>
    <n v="3"/>
    <n v="6"/>
    <x v="66"/>
    <m/>
    <n v="17"/>
  </r>
  <r>
    <x v="1"/>
    <x v="2"/>
    <x v="4"/>
    <n v="17"/>
    <x v="3"/>
    <n v="3"/>
    <n v="7"/>
    <x v="66"/>
    <m/>
    <n v="10"/>
  </r>
  <r>
    <x v="1"/>
    <x v="2"/>
    <x v="4"/>
    <n v="17"/>
    <x v="3"/>
    <n v="3"/>
    <n v="8"/>
    <x v="66"/>
    <m/>
    <n v="17"/>
  </r>
  <r>
    <x v="1"/>
    <x v="2"/>
    <x v="4"/>
    <n v="17"/>
    <x v="3"/>
    <n v="3"/>
    <n v="9"/>
    <x v="66"/>
    <m/>
    <n v="10"/>
  </r>
  <r>
    <x v="1"/>
    <x v="2"/>
    <x v="4"/>
    <n v="17"/>
    <x v="3"/>
    <n v="3"/>
    <n v="10"/>
    <x v="66"/>
    <m/>
    <n v="7"/>
  </r>
  <r>
    <x v="1"/>
    <x v="4"/>
    <x v="4"/>
    <n v="18"/>
    <x v="3"/>
    <n v="3"/>
    <n v="1"/>
    <x v="66"/>
    <m/>
    <n v="18"/>
  </r>
  <r>
    <x v="1"/>
    <x v="4"/>
    <x v="4"/>
    <n v="18"/>
    <x v="3"/>
    <n v="3"/>
    <n v="2"/>
    <x v="66"/>
    <m/>
    <n v="16"/>
  </r>
  <r>
    <x v="1"/>
    <x v="4"/>
    <x v="4"/>
    <n v="18"/>
    <x v="3"/>
    <n v="3"/>
    <n v="3"/>
    <x v="66"/>
    <m/>
    <n v="16"/>
  </r>
  <r>
    <x v="1"/>
    <x v="4"/>
    <x v="4"/>
    <n v="18"/>
    <x v="3"/>
    <n v="3"/>
    <n v="4"/>
    <x v="66"/>
    <m/>
    <n v="18"/>
  </r>
  <r>
    <x v="1"/>
    <x v="4"/>
    <x v="4"/>
    <n v="18"/>
    <x v="3"/>
    <n v="3"/>
    <n v="5"/>
    <x v="66"/>
    <m/>
    <n v="15"/>
  </r>
  <r>
    <x v="1"/>
    <x v="4"/>
    <x v="4"/>
    <n v="18"/>
    <x v="3"/>
    <n v="3"/>
    <n v="6"/>
    <x v="66"/>
    <m/>
    <n v="17"/>
  </r>
  <r>
    <x v="1"/>
    <x v="4"/>
    <x v="4"/>
    <n v="18"/>
    <x v="3"/>
    <n v="3"/>
    <n v="7"/>
    <x v="66"/>
    <m/>
    <n v="8"/>
  </r>
  <r>
    <x v="1"/>
    <x v="4"/>
    <x v="4"/>
    <n v="18"/>
    <x v="3"/>
    <n v="3"/>
    <n v="8"/>
    <x v="66"/>
    <m/>
    <n v="12"/>
  </r>
  <r>
    <x v="1"/>
    <x v="4"/>
    <x v="4"/>
    <n v="18"/>
    <x v="3"/>
    <n v="3"/>
    <n v="9"/>
    <x v="66"/>
    <m/>
    <n v="14"/>
  </r>
  <r>
    <x v="1"/>
    <x v="4"/>
    <x v="4"/>
    <n v="18"/>
    <x v="3"/>
    <n v="3"/>
    <n v="10"/>
    <x v="66"/>
    <m/>
    <n v="15"/>
  </r>
  <r>
    <x v="1"/>
    <x v="1"/>
    <x v="4"/>
    <n v="1"/>
    <x v="3"/>
    <n v="1"/>
    <n v="1"/>
    <x v="67"/>
    <m/>
    <n v="20"/>
  </r>
  <r>
    <x v="1"/>
    <x v="1"/>
    <x v="4"/>
    <n v="1"/>
    <x v="3"/>
    <n v="1"/>
    <n v="2"/>
    <x v="67"/>
    <m/>
    <m/>
  </r>
  <r>
    <x v="1"/>
    <x v="1"/>
    <x v="4"/>
    <n v="1"/>
    <x v="3"/>
    <n v="1"/>
    <n v="3"/>
    <x v="67"/>
    <m/>
    <n v="17"/>
  </r>
  <r>
    <x v="1"/>
    <x v="1"/>
    <x v="4"/>
    <n v="1"/>
    <x v="3"/>
    <n v="1"/>
    <n v="4"/>
    <x v="67"/>
    <m/>
    <n v="19"/>
  </r>
  <r>
    <x v="1"/>
    <x v="1"/>
    <x v="4"/>
    <n v="1"/>
    <x v="3"/>
    <n v="1"/>
    <n v="5"/>
    <x v="67"/>
    <m/>
    <n v="20"/>
  </r>
  <r>
    <x v="1"/>
    <x v="1"/>
    <x v="4"/>
    <n v="1"/>
    <x v="3"/>
    <n v="1"/>
    <n v="6"/>
    <x v="67"/>
    <m/>
    <m/>
  </r>
  <r>
    <x v="1"/>
    <x v="1"/>
    <x v="4"/>
    <n v="1"/>
    <x v="3"/>
    <n v="1"/>
    <n v="7"/>
    <x v="67"/>
    <m/>
    <n v="20"/>
  </r>
  <r>
    <x v="1"/>
    <x v="1"/>
    <x v="4"/>
    <n v="1"/>
    <x v="3"/>
    <n v="1"/>
    <n v="8"/>
    <x v="67"/>
    <m/>
    <n v="15"/>
  </r>
  <r>
    <x v="1"/>
    <x v="1"/>
    <x v="4"/>
    <n v="1"/>
    <x v="3"/>
    <n v="1"/>
    <n v="9"/>
    <x v="67"/>
    <m/>
    <n v="20"/>
  </r>
  <r>
    <x v="1"/>
    <x v="1"/>
    <x v="4"/>
    <n v="1"/>
    <x v="3"/>
    <n v="1"/>
    <n v="10"/>
    <x v="67"/>
    <m/>
    <n v="15"/>
  </r>
  <r>
    <x v="1"/>
    <x v="2"/>
    <x v="4"/>
    <n v="2"/>
    <x v="3"/>
    <n v="1"/>
    <n v="1"/>
    <x v="67"/>
    <m/>
    <n v="17"/>
  </r>
  <r>
    <x v="1"/>
    <x v="2"/>
    <x v="4"/>
    <n v="2"/>
    <x v="3"/>
    <n v="1"/>
    <n v="2"/>
    <x v="67"/>
    <m/>
    <n v="18"/>
  </r>
  <r>
    <x v="1"/>
    <x v="2"/>
    <x v="4"/>
    <n v="2"/>
    <x v="3"/>
    <n v="1"/>
    <n v="3"/>
    <x v="67"/>
    <m/>
    <n v="15"/>
  </r>
  <r>
    <x v="1"/>
    <x v="2"/>
    <x v="4"/>
    <n v="2"/>
    <x v="3"/>
    <n v="1"/>
    <n v="4"/>
    <x v="67"/>
    <m/>
    <n v="18"/>
  </r>
  <r>
    <x v="1"/>
    <x v="2"/>
    <x v="4"/>
    <n v="2"/>
    <x v="3"/>
    <n v="1"/>
    <n v="5"/>
    <x v="67"/>
    <m/>
    <n v="16"/>
  </r>
  <r>
    <x v="1"/>
    <x v="2"/>
    <x v="4"/>
    <n v="2"/>
    <x v="3"/>
    <n v="1"/>
    <n v="6"/>
    <x v="67"/>
    <m/>
    <n v="18"/>
  </r>
  <r>
    <x v="1"/>
    <x v="2"/>
    <x v="4"/>
    <n v="2"/>
    <x v="3"/>
    <n v="1"/>
    <n v="7"/>
    <x v="67"/>
    <m/>
    <n v="11"/>
  </r>
  <r>
    <x v="1"/>
    <x v="2"/>
    <x v="4"/>
    <n v="2"/>
    <x v="3"/>
    <n v="1"/>
    <n v="8"/>
    <x v="67"/>
    <m/>
    <n v="18"/>
  </r>
  <r>
    <x v="1"/>
    <x v="2"/>
    <x v="4"/>
    <n v="2"/>
    <x v="3"/>
    <n v="1"/>
    <n v="9"/>
    <x v="67"/>
    <m/>
    <n v="11"/>
  </r>
  <r>
    <x v="1"/>
    <x v="2"/>
    <x v="4"/>
    <n v="2"/>
    <x v="3"/>
    <n v="1"/>
    <n v="10"/>
    <x v="67"/>
    <m/>
    <m/>
  </r>
  <r>
    <x v="1"/>
    <x v="3"/>
    <x v="4"/>
    <n v="3"/>
    <x v="3"/>
    <n v="1"/>
    <n v="1"/>
    <x v="67"/>
    <m/>
    <n v="19"/>
  </r>
  <r>
    <x v="1"/>
    <x v="3"/>
    <x v="4"/>
    <n v="3"/>
    <x v="3"/>
    <n v="1"/>
    <n v="2"/>
    <x v="67"/>
    <m/>
    <n v="15"/>
  </r>
  <r>
    <x v="1"/>
    <x v="3"/>
    <x v="4"/>
    <n v="3"/>
    <x v="3"/>
    <n v="1"/>
    <n v="3"/>
    <x v="67"/>
    <m/>
    <n v="13"/>
  </r>
  <r>
    <x v="1"/>
    <x v="3"/>
    <x v="4"/>
    <n v="3"/>
    <x v="3"/>
    <n v="1"/>
    <n v="4"/>
    <x v="67"/>
    <m/>
    <n v="19"/>
  </r>
  <r>
    <x v="1"/>
    <x v="3"/>
    <x v="4"/>
    <n v="3"/>
    <x v="3"/>
    <n v="1"/>
    <n v="5"/>
    <x v="67"/>
    <m/>
    <n v="19"/>
  </r>
  <r>
    <x v="1"/>
    <x v="3"/>
    <x v="4"/>
    <n v="3"/>
    <x v="3"/>
    <n v="1"/>
    <n v="6"/>
    <x v="67"/>
    <m/>
    <n v="15"/>
  </r>
  <r>
    <x v="1"/>
    <x v="3"/>
    <x v="4"/>
    <n v="3"/>
    <x v="3"/>
    <n v="1"/>
    <n v="7"/>
    <x v="67"/>
    <m/>
    <n v="14"/>
  </r>
  <r>
    <x v="1"/>
    <x v="3"/>
    <x v="4"/>
    <n v="3"/>
    <x v="3"/>
    <n v="1"/>
    <n v="8"/>
    <x v="67"/>
    <m/>
    <n v="14"/>
  </r>
  <r>
    <x v="1"/>
    <x v="3"/>
    <x v="4"/>
    <n v="3"/>
    <x v="3"/>
    <n v="1"/>
    <n v="9"/>
    <x v="67"/>
    <m/>
    <n v="13"/>
  </r>
  <r>
    <x v="1"/>
    <x v="3"/>
    <x v="4"/>
    <n v="3"/>
    <x v="3"/>
    <n v="1"/>
    <n v="10"/>
    <x v="67"/>
    <m/>
    <n v="13"/>
  </r>
  <r>
    <x v="1"/>
    <x v="4"/>
    <x v="4"/>
    <n v="4"/>
    <x v="3"/>
    <n v="1"/>
    <n v="1"/>
    <x v="67"/>
    <m/>
    <n v="18"/>
  </r>
  <r>
    <x v="1"/>
    <x v="4"/>
    <x v="4"/>
    <n v="4"/>
    <x v="3"/>
    <n v="1"/>
    <n v="2"/>
    <x v="67"/>
    <m/>
    <n v="21"/>
  </r>
  <r>
    <x v="1"/>
    <x v="4"/>
    <x v="4"/>
    <n v="4"/>
    <x v="3"/>
    <n v="1"/>
    <n v="3"/>
    <x v="67"/>
    <m/>
    <n v="17"/>
  </r>
  <r>
    <x v="1"/>
    <x v="4"/>
    <x v="4"/>
    <n v="4"/>
    <x v="3"/>
    <n v="1"/>
    <n v="4"/>
    <x v="67"/>
    <m/>
    <n v="17"/>
  </r>
  <r>
    <x v="1"/>
    <x v="4"/>
    <x v="4"/>
    <n v="4"/>
    <x v="3"/>
    <n v="1"/>
    <n v="5"/>
    <x v="67"/>
    <m/>
    <n v="19"/>
  </r>
  <r>
    <x v="1"/>
    <x v="4"/>
    <x v="4"/>
    <n v="4"/>
    <x v="3"/>
    <n v="1"/>
    <n v="6"/>
    <x v="67"/>
    <m/>
    <n v="18"/>
  </r>
  <r>
    <x v="1"/>
    <x v="4"/>
    <x v="4"/>
    <n v="4"/>
    <x v="3"/>
    <n v="1"/>
    <n v="7"/>
    <x v="67"/>
    <m/>
    <n v="16"/>
  </r>
  <r>
    <x v="1"/>
    <x v="4"/>
    <x v="4"/>
    <n v="4"/>
    <x v="3"/>
    <n v="1"/>
    <n v="8"/>
    <x v="67"/>
    <m/>
    <n v="17"/>
  </r>
  <r>
    <x v="1"/>
    <x v="4"/>
    <x v="4"/>
    <n v="4"/>
    <x v="3"/>
    <n v="1"/>
    <n v="9"/>
    <x v="67"/>
    <m/>
    <n v="18"/>
  </r>
  <r>
    <x v="1"/>
    <x v="4"/>
    <x v="4"/>
    <n v="4"/>
    <x v="3"/>
    <n v="1"/>
    <n v="10"/>
    <x v="67"/>
    <m/>
    <n v="17"/>
  </r>
  <r>
    <x v="1"/>
    <x v="0"/>
    <x v="4"/>
    <n v="5"/>
    <x v="3"/>
    <n v="1"/>
    <n v="1"/>
    <x v="67"/>
    <m/>
    <n v="13"/>
  </r>
  <r>
    <x v="1"/>
    <x v="0"/>
    <x v="4"/>
    <n v="5"/>
    <x v="3"/>
    <n v="1"/>
    <n v="2"/>
    <x v="67"/>
    <m/>
    <n v="8"/>
  </r>
  <r>
    <x v="1"/>
    <x v="0"/>
    <x v="4"/>
    <n v="5"/>
    <x v="3"/>
    <n v="1"/>
    <n v="3"/>
    <x v="67"/>
    <m/>
    <n v="12"/>
  </r>
  <r>
    <x v="1"/>
    <x v="0"/>
    <x v="4"/>
    <n v="5"/>
    <x v="3"/>
    <n v="1"/>
    <n v="4"/>
    <x v="67"/>
    <m/>
    <n v="16"/>
  </r>
  <r>
    <x v="1"/>
    <x v="0"/>
    <x v="4"/>
    <n v="5"/>
    <x v="3"/>
    <n v="1"/>
    <n v="5"/>
    <x v="67"/>
    <m/>
    <n v="17"/>
  </r>
  <r>
    <x v="1"/>
    <x v="0"/>
    <x v="4"/>
    <n v="5"/>
    <x v="3"/>
    <n v="1"/>
    <n v="6"/>
    <x v="67"/>
    <m/>
    <n v="11"/>
  </r>
  <r>
    <x v="1"/>
    <x v="0"/>
    <x v="4"/>
    <n v="5"/>
    <x v="3"/>
    <n v="1"/>
    <n v="7"/>
    <x v="67"/>
    <m/>
    <n v="5"/>
  </r>
  <r>
    <x v="1"/>
    <x v="0"/>
    <x v="4"/>
    <n v="5"/>
    <x v="3"/>
    <n v="1"/>
    <n v="8"/>
    <x v="67"/>
    <m/>
    <n v="7"/>
  </r>
  <r>
    <x v="1"/>
    <x v="0"/>
    <x v="4"/>
    <n v="5"/>
    <x v="3"/>
    <n v="1"/>
    <n v="9"/>
    <x v="67"/>
    <m/>
    <n v="13"/>
  </r>
  <r>
    <x v="1"/>
    <x v="0"/>
    <x v="4"/>
    <n v="5"/>
    <x v="3"/>
    <n v="1"/>
    <n v="10"/>
    <x v="67"/>
    <m/>
    <n v="10"/>
  </r>
  <r>
    <x v="1"/>
    <x v="5"/>
    <x v="4"/>
    <n v="6"/>
    <x v="3"/>
    <n v="1"/>
    <n v="1"/>
    <x v="67"/>
    <m/>
    <n v="17"/>
  </r>
  <r>
    <x v="1"/>
    <x v="5"/>
    <x v="4"/>
    <n v="6"/>
    <x v="3"/>
    <n v="1"/>
    <n v="2"/>
    <x v="67"/>
    <m/>
    <n v="16"/>
  </r>
  <r>
    <x v="1"/>
    <x v="5"/>
    <x v="4"/>
    <n v="6"/>
    <x v="3"/>
    <n v="1"/>
    <n v="3"/>
    <x v="67"/>
    <m/>
    <n v="19"/>
  </r>
  <r>
    <x v="1"/>
    <x v="5"/>
    <x v="4"/>
    <n v="6"/>
    <x v="3"/>
    <n v="1"/>
    <n v="4"/>
    <x v="67"/>
    <m/>
    <n v="13"/>
  </r>
  <r>
    <x v="1"/>
    <x v="5"/>
    <x v="4"/>
    <n v="6"/>
    <x v="3"/>
    <n v="1"/>
    <n v="5"/>
    <x v="67"/>
    <m/>
    <n v="14"/>
  </r>
  <r>
    <x v="1"/>
    <x v="5"/>
    <x v="4"/>
    <n v="6"/>
    <x v="3"/>
    <n v="1"/>
    <n v="6"/>
    <x v="67"/>
    <m/>
    <n v="17"/>
  </r>
  <r>
    <x v="1"/>
    <x v="5"/>
    <x v="4"/>
    <n v="6"/>
    <x v="3"/>
    <n v="1"/>
    <n v="7"/>
    <x v="67"/>
    <m/>
    <n v="17"/>
  </r>
  <r>
    <x v="1"/>
    <x v="5"/>
    <x v="4"/>
    <n v="6"/>
    <x v="3"/>
    <n v="1"/>
    <n v="8"/>
    <x v="67"/>
    <m/>
    <n v="16"/>
  </r>
  <r>
    <x v="1"/>
    <x v="5"/>
    <x v="4"/>
    <n v="6"/>
    <x v="3"/>
    <n v="1"/>
    <n v="9"/>
    <x v="67"/>
    <m/>
    <n v="18"/>
  </r>
  <r>
    <x v="1"/>
    <x v="5"/>
    <x v="4"/>
    <n v="6"/>
    <x v="3"/>
    <n v="1"/>
    <n v="10"/>
    <x v="67"/>
    <m/>
    <n v="17"/>
  </r>
  <r>
    <x v="1"/>
    <x v="3"/>
    <x v="4"/>
    <n v="7"/>
    <x v="3"/>
    <n v="2"/>
    <n v="1"/>
    <x v="67"/>
    <m/>
    <n v="19"/>
  </r>
  <r>
    <x v="1"/>
    <x v="3"/>
    <x v="4"/>
    <n v="7"/>
    <x v="3"/>
    <n v="2"/>
    <n v="2"/>
    <x v="67"/>
    <m/>
    <n v="15"/>
  </r>
  <r>
    <x v="1"/>
    <x v="3"/>
    <x v="4"/>
    <n v="7"/>
    <x v="3"/>
    <n v="2"/>
    <n v="3"/>
    <x v="67"/>
    <m/>
    <n v="13"/>
  </r>
  <r>
    <x v="1"/>
    <x v="3"/>
    <x v="4"/>
    <n v="7"/>
    <x v="3"/>
    <n v="2"/>
    <n v="4"/>
    <x v="67"/>
    <m/>
    <n v="17"/>
  </r>
  <r>
    <x v="1"/>
    <x v="3"/>
    <x v="4"/>
    <n v="7"/>
    <x v="3"/>
    <n v="2"/>
    <n v="5"/>
    <x v="67"/>
    <m/>
    <n v="16"/>
  </r>
  <r>
    <x v="1"/>
    <x v="3"/>
    <x v="4"/>
    <n v="7"/>
    <x v="3"/>
    <n v="2"/>
    <n v="6"/>
    <x v="67"/>
    <m/>
    <n v="18"/>
  </r>
  <r>
    <x v="1"/>
    <x v="3"/>
    <x v="4"/>
    <n v="7"/>
    <x v="3"/>
    <n v="2"/>
    <n v="7"/>
    <x v="67"/>
    <m/>
    <n v="19"/>
  </r>
  <r>
    <x v="1"/>
    <x v="3"/>
    <x v="4"/>
    <n v="7"/>
    <x v="3"/>
    <n v="2"/>
    <n v="8"/>
    <x v="67"/>
    <m/>
    <n v="18"/>
  </r>
  <r>
    <x v="1"/>
    <x v="3"/>
    <x v="4"/>
    <n v="7"/>
    <x v="3"/>
    <n v="2"/>
    <n v="9"/>
    <x v="67"/>
    <m/>
    <m/>
  </r>
  <r>
    <x v="1"/>
    <x v="3"/>
    <x v="4"/>
    <n v="7"/>
    <x v="3"/>
    <n v="2"/>
    <n v="10"/>
    <x v="67"/>
    <m/>
    <n v="16"/>
  </r>
  <r>
    <x v="1"/>
    <x v="1"/>
    <x v="4"/>
    <n v="8"/>
    <x v="3"/>
    <n v="2"/>
    <n v="1"/>
    <x v="67"/>
    <m/>
    <n v="17"/>
  </r>
  <r>
    <x v="1"/>
    <x v="1"/>
    <x v="4"/>
    <n v="8"/>
    <x v="3"/>
    <n v="2"/>
    <n v="2"/>
    <x v="67"/>
    <m/>
    <n v="18"/>
  </r>
  <r>
    <x v="1"/>
    <x v="1"/>
    <x v="4"/>
    <n v="8"/>
    <x v="3"/>
    <n v="2"/>
    <n v="3"/>
    <x v="67"/>
    <m/>
    <n v="18"/>
  </r>
  <r>
    <x v="1"/>
    <x v="1"/>
    <x v="4"/>
    <n v="8"/>
    <x v="3"/>
    <n v="2"/>
    <n v="4"/>
    <x v="67"/>
    <m/>
    <n v="17"/>
  </r>
  <r>
    <x v="1"/>
    <x v="1"/>
    <x v="4"/>
    <n v="8"/>
    <x v="3"/>
    <n v="2"/>
    <n v="5"/>
    <x v="67"/>
    <m/>
    <n v="18"/>
  </r>
  <r>
    <x v="1"/>
    <x v="1"/>
    <x v="4"/>
    <n v="8"/>
    <x v="3"/>
    <n v="2"/>
    <n v="6"/>
    <x v="67"/>
    <m/>
    <n v="18"/>
  </r>
  <r>
    <x v="1"/>
    <x v="1"/>
    <x v="4"/>
    <n v="8"/>
    <x v="3"/>
    <n v="2"/>
    <n v="7"/>
    <x v="67"/>
    <m/>
    <n v="17"/>
  </r>
  <r>
    <x v="1"/>
    <x v="1"/>
    <x v="4"/>
    <n v="8"/>
    <x v="3"/>
    <n v="2"/>
    <n v="8"/>
    <x v="67"/>
    <m/>
    <n v="19"/>
  </r>
  <r>
    <x v="1"/>
    <x v="1"/>
    <x v="4"/>
    <n v="8"/>
    <x v="3"/>
    <n v="2"/>
    <n v="9"/>
    <x v="67"/>
    <m/>
    <n v="17"/>
  </r>
  <r>
    <x v="1"/>
    <x v="1"/>
    <x v="4"/>
    <n v="8"/>
    <x v="3"/>
    <n v="2"/>
    <n v="10"/>
    <x v="67"/>
    <m/>
    <m/>
  </r>
  <r>
    <x v="1"/>
    <x v="0"/>
    <x v="4"/>
    <n v="9"/>
    <x v="3"/>
    <n v="2"/>
    <n v="1"/>
    <x v="67"/>
    <m/>
    <n v="17"/>
  </r>
  <r>
    <x v="1"/>
    <x v="0"/>
    <x v="4"/>
    <n v="9"/>
    <x v="3"/>
    <n v="2"/>
    <n v="2"/>
    <x v="67"/>
    <m/>
    <n v="8"/>
  </r>
  <r>
    <x v="1"/>
    <x v="0"/>
    <x v="4"/>
    <n v="9"/>
    <x v="3"/>
    <n v="2"/>
    <n v="3"/>
    <x v="67"/>
    <m/>
    <n v="7"/>
  </r>
  <r>
    <x v="1"/>
    <x v="0"/>
    <x v="4"/>
    <n v="9"/>
    <x v="3"/>
    <n v="2"/>
    <n v="4"/>
    <x v="67"/>
    <m/>
    <n v="6"/>
  </r>
  <r>
    <x v="1"/>
    <x v="0"/>
    <x v="4"/>
    <n v="9"/>
    <x v="3"/>
    <n v="2"/>
    <n v="5"/>
    <x v="67"/>
    <m/>
    <n v="7"/>
  </r>
  <r>
    <x v="1"/>
    <x v="0"/>
    <x v="4"/>
    <n v="9"/>
    <x v="3"/>
    <n v="2"/>
    <n v="6"/>
    <x v="67"/>
    <m/>
    <n v="12"/>
  </r>
  <r>
    <x v="1"/>
    <x v="0"/>
    <x v="4"/>
    <n v="9"/>
    <x v="3"/>
    <n v="2"/>
    <n v="7"/>
    <x v="67"/>
    <m/>
    <n v="12"/>
  </r>
  <r>
    <x v="1"/>
    <x v="0"/>
    <x v="4"/>
    <n v="9"/>
    <x v="3"/>
    <n v="2"/>
    <n v="8"/>
    <x v="67"/>
    <m/>
    <n v="13"/>
  </r>
  <r>
    <x v="1"/>
    <x v="0"/>
    <x v="4"/>
    <n v="9"/>
    <x v="3"/>
    <n v="2"/>
    <n v="9"/>
    <x v="67"/>
    <m/>
    <n v="15"/>
  </r>
  <r>
    <x v="1"/>
    <x v="0"/>
    <x v="4"/>
    <n v="9"/>
    <x v="3"/>
    <n v="2"/>
    <n v="10"/>
    <x v="67"/>
    <m/>
    <n v="9"/>
  </r>
  <r>
    <x v="1"/>
    <x v="2"/>
    <x v="4"/>
    <n v="10"/>
    <x v="3"/>
    <n v="2"/>
    <n v="1"/>
    <x v="67"/>
    <m/>
    <n v="6"/>
  </r>
  <r>
    <x v="1"/>
    <x v="2"/>
    <x v="4"/>
    <n v="10"/>
    <x v="3"/>
    <n v="2"/>
    <n v="2"/>
    <x v="67"/>
    <m/>
    <n v="13"/>
  </r>
  <r>
    <x v="1"/>
    <x v="2"/>
    <x v="4"/>
    <n v="10"/>
    <x v="3"/>
    <n v="2"/>
    <n v="3"/>
    <x v="67"/>
    <m/>
    <n v="8"/>
  </r>
  <r>
    <x v="1"/>
    <x v="2"/>
    <x v="4"/>
    <n v="10"/>
    <x v="3"/>
    <n v="2"/>
    <n v="4"/>
    <x v="67"/>
    <m/>
    <n v="8"/>
  </r>
  <r>
    <x v="1"/>
    <x v="2"/>
    <x v="4"/>
    <n v="10"/>
    <x v="3"/>
    <n v="2"/>
    <n v="5"/>
    <x v="67"/>
    <m/>
    <n v="10"/>
  </r>
  <r>
    <x v="1"/>
    <x v="2"/>
    <x v="4"/>
    <n v="10"/>
    <x v="3"/>
    <n v="2"/>
    <n v="6"/>
    <x v="67"/>
    <m/>
    <n v="15"/>
  </r>
  <r>
    <x v="1"/>
    <x v="2"/>
    <x v="4"/>
    <n v="10"/>
    <x v="3"/>
    <n v="2"/>
    <n v="7"/>
    <x v="67"/>
    <m/>
    <n v="18"/>
  </r>
  <r>
    <x v="1"/>
    <x v="2"/>
    <x v="4"/>
    <n v="10"/>
    <x v="3"/>
    <n v="2"/>
    <n v="8"/>
    <x v="67"/>
    <m/>
    <n v="16"/>
  </r>
  <r>
    <x v="1"/>
    <x v="2"/>
    <x v="4"/>
    <n v="10"/>
    <x v="3"/>
    <n v="2"/>
    <n v="9"/>
    <x v="67"/>
    <m/>
    <n v="19"/>
  </r>
  <r>
    <x v="1"/>
    <x v="2"/>
    <x v="4"/>
    <n v="10"/>
    <x v="3"/>
    <n v="2"/>
    <n v="10"/>
    <x v="67"/>
    <m/>
    <n v="18"/>
  </r>
  <r>
    <x v="1"/>
    <x v="5"/>
    <x v="4"/>
    <n v="11"/>
    <x v="3"/>
    <n v="2"/>
    <n v="1"/>
    <x v="67"/>
    <m/>
    <n v="15"/>
  </r>
  <r>
    <x v="1"/>
    <x v="5"/>
    <x v="4"/>
    <n v="11"/>
    <x v="3"/>
    <n v="2"/>
    <n v="2"/>
    <x v="67"/>
    <m/>
    <m/>
  </r>
  <r>
    <x v="1"/>
    <x v="5"/>
    <x v="4"/>
    <n v="11"/>
    <x v="3"/>
    <n v="2"/>
    <n v="3"/>
    <x v="67"/>
    <m/>
    <n v="20"/>
  </r>
  <r>
    <x v="1"/>
    <x v="5"/>
    <x v="4"/>
    <n v="11"/>
    <x v="3"/>
    <n v="2"/>
    <n v="4"/>
    <x v="67"/>
    <m/>
    <n v="19"/>
  </r>
  <r>
    <x v="1"/>
    <x v="5"/>
    <x v="4"/>
    <n v="11"/>
    <x v="3"/>
    <n v="2"/>
    <n v="5"/>
    <x v="67"/>
    <m/>
    <n v="18"/>
  </r>
  <r>
    <x v="1"/>
    <x v="5"/>
    <x v="4"/>
    <n v="11"/>
    <x v="3"/>
    <n v="2"/>
    <n v="6"/>
    <x v="67"/>
    <m/>
    <n v="14"/>
  </r>
  <r>
    <x v="1"/>
    <x v="5"/>
    <x v="4"/>
    <n v="11"/>
    <x v="3"/>
    <n v="2"/>
    <n v="7"/>
    <x v="67"/>
    <m/>
    <n v="19"/>
  </r>
  <r>
    <x v="1"/>
    <x v="5"/>
    <x v="4"/>
    <n v="11"/>
    <x v="3"/>
    <n v="2"/>
    <n v="8"/>
    <x v="67"/>
    <m/>
    <n v="15"/>
  </r>
  <r>
    <x v="1"/>
    <x v="5"/>
    <x v="4"/>
    <n v="11"/>
    <x v="3"/>
    <n v="2"/>
    <n v="9"/>
    <x v="67"/>
    <m/>
    <n v="16"/>
  </r>
  <r>
    <x v="1"/>
    <x v="5"/>
    <x v="4"/>
    <n v="11"/>
    <x v="3"/>
    <n v="2"/>
    <n v="10"/>
    <x v="67"/>
    <m/>
    <n v="19"/>
  </r>
  <r>
    <x v="1"/>
    <x v="4"/>
    <x v="4"/>
    <n v="12"/>
    <x v="3"/>
    <n v="2"/>
    <n v="1"/>
    <x v="67"/>
    <m/>
    <n v="18"/>
  </r>
  <r>
    <x v="1"/>
    <x v="4"/>
    <x v="4"/>
    <n v="12"/>
    <x v="3"/>
    <n v="2"/>
    <n v="2"/>
    <x v="67"/>
    <m/>
    <n v="20"/>
  </r>
  <r>
    <x v="1"/>
    <x v="4"/>
    <x v="4"/>
    <n v="12"/>
    <x v="3"/>
    <n v="2"/>
    <n v="3"/>
    <x v="67"/>
    <m/>
    <n v="20"/>
  </r>
  <r>
    <x v="1"/>
    <x v="4"/>
    <x v="4"/>
    <n v="12"/>
    <x v="3"/>
    <n v="2"/>
    <n v="4"/>
    <x v="67"/>
    <m/>
    <n v="20"/>
  </r>
  <r>
    <x v="1"/>
    <x v="4"/>
    <x v="4"/>
    <n v="12"/>
    <x v="3"/>
    <n v="2"/>
    <n v="5"/>
    <x v="67"/>
    <m/>
    <n v="17"/>
  </r>
  <r>
    <x v="1"/>
    <x v="4"/>
    <x v="4"/>
    <n v="12"/>
    <x v="3"/>
    <n v="2"/>
    <n v="6"/>
    <x v="67"/>
    <m/>
    <n v="18"/>
  </r>
  <r>
    <x v="1"/>
    <x v="4"/>
    <x v="4"/>
    <n v="12"/>
    <x v="3"/>
    <n v="2"/>
    <n v="7"/>
    <x v="67"/>
    <m/>
    <n v="18"/>
  </r>
  <r>
    <x v="1"/>
    <x v="4"/>
    <x v="4"/>
    <n v="12"/>
    <x v="3"/>
    <n v="2"/>
    <n v="8"/>
    <x v="67"/>
    <m/>
    <n v="19"/>
  </r>
  <r>
    <x v="1"/>
    <x v="4"/>
    <x v="4"/>
    <n v="12"/>
    <x v="3"/>
    <n v="2"/>
    <n v="9"/>
    <x v="67"/>
    <m/>
    <n v="19"/>
  </r>
  <r>
    <x v="1"/>
    <x v="4"/>
    <x v="4"/>
    <n v="12"/>
    <x v="3"/>
    <n v="2"/>
    <n v="10"/>
    <x v="67"/>
    <m/>
    <n v="17"/>
  </r>
  <r>
    <x v="1"/>
    <x v="3"/>
    <x v="4"/>
    <n v="13"/>
    <x v="3"/>
    <n v="3"/>
    <n v="1"/>
    <x v="67"/>
    <m/>
    <n v="16"/>
  </r>
  <r>
    <x v="1"/>
    <x v="3"/>
    <x v="4"/>
    <n v="13"/>
    <x v="3"/>
    <n v="3"/>
    <n v="2"/>
    <x v="67"/>
    <m/>
    <n v="18"/>
  </r>
  <r>
    <x v="1"/>
    <x v="3"/>
    <x v="4"/>
    <n v="13"/>
    <x v="3"/>
    <n v="3"/>
    <n v="3"/>
    <x v="67"/>
    <m/>
    <n v="15"/>
  </r>
  <r>
    <x v="1"/>
    <x v="3"/>
    <x v="4"/>
    <n v="13"/>
    <x v="3"/>
    <n v="3"/>
    <n v="4"/>
    <x v="67"/>
    <m/>
    <n v="17"/>
  </r>
  <r>
    <x v="1"/>
    <x v="3"/>
    <x v="4"/>
    <n v="13"/>
    <x v="3"/>
    <n v="3"/>
    <n v="5"/>
    <x v="67"/>
    <m/>
    <n v="16"/>
  </r>
  <r>
    <x v="1"/>
    <x v="3"/>
    <x v="4"/>
    <n v="13"/>
    <x v="3"/>
    <n v="3"/>
    <n v="6"/>
    <x v="67"/>
    <m/>
    <n v="15"/>
  </r>
  <r>
    <x v="1"/>
    <x v="3"/>
    <x v="4"/>
    <n v="13"/>
    <x v="3"/>
    <n v="3"/>
    <n v="7"/>
    <x v="67"/>
    <m/>
    <n v="14"/>
  </r>
  <r>
    <x v="1"/>
    <x v="3"/>
    <x v="4"/>
    <n v="13"/>
    <x v="3"/>
    <n v="3"/>
    <n v="8"/>
    <x v="67"/>
    <m/>
    <n v="18"/>
  </r>
  <r>
    <x v="1"/>
    <x v="3"/>
    <x v="4"/>
    <n v="13"/>
    <x v="3"/>
    <n v="3"/>
    <n v="9"/>
    <x v="67"/>
    <m/>
    <n v="15"/>
  </r>
  <r>
    <x v="1"/>
    <x v="3"/>
    <x v="4"/>
    <n v="13"/>
    <x v="3"/>
    <n v="3"/>
    <n v="10"/>
    <x v="67"/>
    <m/>
    <n v="18"/>
  </r>
  <r>
    <x v="1"/>
    <x v="0"/>
    <x v="4"/>
    <n v="14"/>
    <x v="3"/>
    <n v="3"/>
    <n v="1"/>
    <x v="67"/>
    <m/>
    <n v="16"/>
  </r>
  <r>
    <x v="1"/>
    <x v="0"/>
    <x v="4"/>
    <n v="14"/>
    <x v="3"/>
    <n v="3"/>
    <n v="2"/>
    <x v="67"/>
    <m/>
    <n v="19"/>
  </r>
  <r>
    <x v="1"/>
    <x v="0"/>
    <x v="4"/>
    <n v="14"/>
    <x v="3"/>
    <n v="3"/>
    <n v="3"/>
    <x v="67"/>
    <m/>
    <m/>
  </r>
  <r>
    <x v="1"/>
    <x v="0"/>
    <x v="4"/>
    <n v="14"/>
    <x v="3"/>
    <n v="3"/>
    <n v="4"/>
    <x v="67"/>
    <m/>
    <n v="13"/>
  </r>
  <r>
    <x v="1"/>
    <x v="0"/>
    <x v="4"/>
    <n v="14"/>
    <x v="3"/>
    <n v="3"/>
    <n v="5"/>
    <x v="67"/>
    <m/>
    <n v="15"/>
  </r>
  <r>
    <x v="1"/>
    <x v="0"/>
    <x v="4"/>
    <n v="14"/>
    <x v="3"/>
    <n v="3"/>
    <n v="6"/>
    <x v="67"/>
    <m/>
    <n v="18"/>
  </r>
  <r>
    <x v="1"/>
    <x v="0"/>
    <x v="4"/>
    <n v="14"/>
    <x v="3"/>
    <n v="3"/>
    <n v="7"/>
    <x v="67"/>
    <m/>
    <n v="15"/>
  </r>
  <r>
    <x v="1"/>
    <x v="0"/>
    <x v="4"/>
    <n v="14"/>
    <x v="3"/>
    <n v="3"/>
    <n v="8"/>
    <x v="67"/>
    <m/>
    <n v="19"/>
  </r>
  <r>
    <x v="1"/>
    <x v="0"/>
    <x v="4"/>
    <n v="14"/>
    <x v="3"/>
    <n v="3"/>
    <n v="9"/>
    <x v="67"/>
    <m/>
    <n v="16"/>
  </r>
  <r>
    <x v="1"/>
    <x v="0"/>
    <x v="4"/>
    <n v="14"/>
    <x v="3"/>
    <n v="3"/>
    <n v="10"/>
    <x v="67"/>
    <m/>
    <n v="17"/>
  </r>
  <r>
    <x v="1"/>
    <x v="1"/>
    <x v="4"/>
    <n v="15"/>
    <x v="3"/>
    <n v="3"/>
    <n v="1"/>
    <x v="67"/>
    <m/>
    <n v="19"/>
  </r>
  <r>
    <x v="1"/>
    <x v="1"/>
    <x v="4"/>
    <n v="15"/>
    <x v="3"/>
    <n v="3"/>
    <n v="2"/>
    <x v="67"/>
    <m/>
    <n v="13"/>
  </r>
  <r>
    <x v="1"/>
    <x v="1"/>
    <x v="4"/>
    <n v="15"/>
    <x v="3"/>
    <n v="3"/>
    <n v="3"/>
    <x v="67"/>
    <m/>
    <n v="19"/>
  </r>
  <r>
    <x v="1"/>
    <x v="1"/>
    <x v="4"/>
    <n v="15"/>
    <x v="3"/>
    <n v="3"/>
    <n v="4"/>
    <x v="67"/>
    <m/>
    <n v="15"/>
  </r>
  <r>
    <x v="1"/>
    <x v="1"/>
    <x v="4"/>
    <n v="15"/>
    <x v="3"/>
    <n v="3"/>
    <n v="5"/>
    <x v="67"/>
    <m/>
    <n v="18"/>
  </r>
  <r>
    <x v="1"/>
    <x v="1"/>
    <x v="4"/>
    <n v="15"/>
    <x v="3"/>
    <n v="3"/>
    <n v="6"/>
    <x v="67"/>
    <m/>
    <n v="19"/>
  </r>
  <r>
    <x v="1"/>
    <x v="1"/>
    <x v="4"/>
    <n v="15"/>
    <x v="3"/>
    <n v="3"/>
    <n v="7"/>
    <x v="67"/>
    <m/>
    <n v="18"/>
  </r>
  <r>
    <x v="1"/>
    <x v="1"/>
    <x v="4"/>
    <n v="15"/>
    <x v="3"/>
    <n v="3"/>
    <n v="8"/>
    <x v="67"/>
    <m/>
    <n v="20"/>
  </r>
  <r>
    <x v="1"/>
    <x v="1"/>
    <x v="4"/>
    <n v="15"/>
    <x v="3"/>
    <n v="3"/>
    <n v="9"/>
    <x v="67"/>
    <m/>
    <n v="18"/>
  </r>
  <r>
    <x v="1"/>
    <x v="1"/>
    <x v="4"/>
    <n v="15"/>
    <x v="3"/>
    <n v="3"/>
    <n v="10"/>
    <x v="67"/>
    <m/>
    <n v="18"/>
  </r>
  <r>
    <x v="1"/>
    <x v="5"/>
    <x v="4"/>
    <n v="16"/>
    <x v="3"/>
    <n v="3"/>
    <n v="1"/>
    <x v="67"/>
    <m/>
    <n v="18"/>
  </r>
  <r>
    <x v="1"/>
    <x v="5"/>
    <x v="4"/>
    <n v="16"/>
    <x v="3"/>
    <n v="3"/>
    <n v="2"/>
    <x v="67"/>
    <m/>
    <n v="18"/>
  </r>
  <r>
    <x v="1"/>
    <x v="5"/>
    <x v="4"/>
    <n v="16"/>
    <x v="3"/>
    <n v="3"/>
    <n v="3"/>
    <x v="67"/>
    <m/>
    <n v="16"/>
  </r>
  <r>
    <x v="1"/>
    <x v="5"/>
    <x v="4"/>
    <n v="16"/>
    <x v="3"/>
    <n v="3"/>
    <n v="4"/>
    <x v="67"/>
    <m/>
    <n v="17"/>
  </r>
  <r>
    <x v="1"/>
    <x v="5"/>
    <x v="4"/>
    <n v="16"/>
    <x v="3"/>
    <n v="3"/>
    <n v="5"/>
    <x v="67"/>
    <m/>
    <n v="18"/>
  </r>
  <r>
    <x v="1"/>
    <x v="5"/>
    <x v="4"/>
    <n v="16"/>
    <x v="3"/>
    <n v="3"/>
    <n v="6"/>
    <x v="67"/>
    <m/>
    <n v="18"/>
  </r>
  <r>
    <x v="1"/>
    <x v="5"/>
    <x v="4"/>
    <n v="16"/>
    <x v="3"/>
    <n v="3"/>
    <n v="7"/>
    <x v="67"/>
    <m/>
    <m/>
  </r>
  <r>
    <x v="1"/>
    <x v="5"/>
    <x v="4"/>
    <n v="16"/>
    <x v="3"/>
    <n v="3"/>
    <n v="8"/>
    <x v="67"/>
    <m/>
    <n v="16"/>
  </r>
  <r>
    <x v="1"/>
    <x v="5"/>
    <x v="4"/>
    <n v="16"/>
    <x v="3"/>
    <n v="3"/>
    <n v="9"/>
    <x v="67"/>
    <m/>
    <m/>
  </r>
  <r>
    <x v="1"/>
    <x v="5"/>
    <x v="4"/>
    <n v="16"/>
    <x v="3"/>
    <n v="3"/>
    <n v="10"/>
    <x v="67"/>
    <m/>
    <m/>
  </r>
  <r>
    <x v="1"/>
    <x v="2"/>
    <x v="4"/>
    <n v="17"/>
    <x v="3"/>
    <n v="3"/>
    <n v="1"/>
    <x v="67"/>
    <m/>
    <m/>
  </r>
  <r>
    <x v="1"/>
    <x v="2"/>
    <x v="4"/>
    <n v="17"/>
    <x v="3"/>
    <n v="3"/>
    <n v="2"/>
    <x v="67"/>
    <m/>
    <n v="13"/>
  </r>
  <r>
    <x v="1"/>
    <x v="2"/>
    <x v="4"/>
    <n v="17"/>
    <x v="3"/>
    <n v="3"/>
    <n v="3"/>
    <x v="67"/>
    <m/>
    <n v="15"/>
  </r>
  <r>
    <x v="1"/>
    <x v="2"/>
    <x v="4"/>
    <n v="17"/>
    <x v="3"/>
    <n v="3"/>
    <n v="4"/>
    <x v="67"/>
    <m/>
    <n v="8"/>
  </r>
  <r>
    <x v="1"/>
    <x v="2"/>
    <x v="4"/>
    <n v="17"/>
    <x v="3"/>
    <n v="3"/>
    <n v="5"/>
    <x v="67"/>
    <m/>
    <n v="19"/>
  </r>
  <r>
    <x v="1"/>
    <x v="2"/>
    <x v="4"/>
    <n v="17"/>
    <x v="3"/>
    <n v="3"/>
    <n v="6"/>
    <x v="67"/>
    <m/>
    <n v="17"/>
  </r>
  <r>
    <x v="1"/>
    <x v="2"/>
    <x v="4"/>
    <n v="17"/>
    <x v="3"/>
    <n v="3"/>
    <n v="7"/>
    <x v="67"/>
    <m/>
    <n v="16"/>
  </r>
  <r>
    <x v="1"/>
    <x v="2"/>
    <x v="4"/>
    <n v="17"/>
    <x v="3"/>
    <n v="3"/>
    <n v="8"/>
    <x v="67"/>
    <m/>
    <n v="17"/>
  </r>
  <r>
    <x v="1"/>
    <x v="2"/>
    <x v="4"/>
    <n v="17"/>
    <x v="3"/>
    <n v="3"/>
    <n v="9"/>
    <x v="67"/>
    <m/>
    <n v="18"/>
  </r>
  <r>
    <x v="1"/>
    <x v="2"/>
    <x v="4"/>
    <n v="17"/>
    <x v="3"/>
    <n v="3"/>
    <n v="10"/>
    <x v="67"/>
    <m/>
    <n v="16"/>
  </r>
  <r>
    <x v="1"/>
    <x v="4"/>
    <x v="4"/>
    <n v="18"/>
    <x v="3"/>
    <n v="3"/>
    <n v="1"/>
    <x v="67"/>
    <m/>
    <n v="18"/>
  </r>
  <r>
    <x v="1"/>
    <x v="4"/>
    <x v="4"/>
    <n v="18"/>
    <x v="3"/>
    <n v="3"/>
    <n v="2"/>
    <x v="67"/>
    <m/>
    <n v="16"/>
  </r>
  <r>
    <x v="1"/>
    <x v="4"/>
    <x v="4"/>
    <n v="18"/>
    <x v="3"/>
    <n v="3"/>
    <n v="3"/>
    <x v="67"/>
    <m/>
    <n v="18"/>
  </r>
  <r>
    <x v="1"/>
    <x v="4"/>
    <x v="4"/>
    <n v="18"/>
    <x v="3"/>
    <n v="3"/>
    <n v="4"/>
    <x v="67"/>
    <m/>
    <n v="18"/>
  </r>
  <r>
    <x v="1"/>
    <x v="4"/>
    <x v="4"/>
    <n v="18"/>
    <x v="3"/>
    <n v="3"/>
    <n v="5"/>
    <x v="67"/>
    <m/>
    <n v="19"/>
  </r>
  <r>
    <x v="1"/>
    <x v="4"/>
    <x v="4"/>
    <n v="18"/>
    <x v="3"/>
    <n v="3"/>
    <n v="6"/>
    <x v="67"/>
    <m/>
    <n v="17"/>
  </r>
  <r>
    <x v="1"/>
    <x v="4"/>
    <x v="4"/>
    <n v="18"/>
    <x v="3"/>
    <n v="3"/>
    <n v="7"/>
    <x v="67"/>
    <m/>
    <n v="8"/>
  </r>
  <r>
    <x v="1"/>
    <x v="4"/>
    <x v="4"/>
    <n v="18"/>
    <x v="3"/>
    <n v="3"/>
    <n v="8"/>
    <x v="67"/>
    <m/>
    <n v="13"/>
  </r>
  <r>
    <x v="1"/>
    <x v="4"/>
    <x v="4"/>
    <n v="18"/>
    <x v="3"/>
    <n v="3"/>
    <n v="9"/>
    <x v="67"/>
    <m/>
    <n v="16"/>
  </r>
  <r>
    <x v="1"/>
    <x v="4"/>
    <x v="4"/>
    <n v="18"/>
    <x v="3"/>
    <n v="3"/>
    <n v="10"/>
    <x v="67"/>
    <m/>
    <n v="19"/>
  </r>
  <r>
    <x v="1"/>
    <x v="1"/>
    <x v="4"/>
    <n v="1"/>
    <x v="3"/>
    <n v="1"/>
    <n v="1"/>
    <x v="68"/>
    <m/>
    <n v="20"/>
  </r>
  <r>
    <x v="1"/>
    <x v="1"/>
    <x v="4"/>
    <n v="1"/>
    <x v="3"/>
    <n v="1"/>
    <n v="2"/>
    <x v="68"/>
    <m/>
    <m/>
  </r>
  <r>
    <x v="1"/>
    <x v="1"/>
    <x v="4"/>
    <n v="1"/>
    <x v="3"/>
    <n v="1"/>
    <n v="3"/>
    <x v="68"/>
    <m/>
    <n v="17"/>
  </r>
  <r>
    <x v="1"/>
    <x v="1"/>
    <x v="4"/>
    <n v="1"/>
    <x v="3"/>
    <n v="1"/>
    <n v="4"/>
    <x v="68"/>
    <m/>
    <n v="19"/>
  </r>
  <r>
    <x v="1"/>
    <x v="1"/>
    <x v="4"/>
    <n v="1"/>
    <x v="3"/>
    <n v="1"/>
    <n v="5"/>
    <x v="68"/>
    <m/>
    <n v="20"/>
  </r>
  <r>
    <x v="1"/>
    <x v="1"/>
    <x v="4"/>
    <n v="1"/>
    <x v="3"/>
    <n v="1"/>
    <n v="6"/>
    <x v="68"/>
    <m/>
    <n v="20"/>
  </r>
  <r>
    <x v="1"/>
    <x v="1"/>
    <x v="4"/>
    <n v="1"/>
    <x v="3"/>
    <n v="1"/>
    <n v="7"/>
    <x v="68"/>
    <m/>
    <n v="20"/>
  </r>
  <r>
    <x v="1"/>
    <x v="1"/>
    <x v="4"/>
    <n v="1"/>
    <x v="3"/>
    <n v="1"/>
    <n v="8"/>
    <x v="68"/>
    <m/>
    <n v="15"/>
  </r>
  <r>
    <x v="1"/>
    <x v="1"/>
    <x v="4"/>
    <n v="1"/>
    <x v="3"/>
    <n v="1"/>
    <n v="9"/>
    <x v="68"/>
    <m/>
    <n v="20"/>
  </r>
  <r>
    <x v="1"/>
    <x v="1"/>
    <x v="4"/>
    <n v="1"/>
    <x v="3"/>
    <n v="1"/>
    <n v="10"/>
    <x v="68"/>
    <m/>
    <n v="20"/>
  </r>
  <r>
    <x v="1"/>
    <x v="2"/>
    <x v="4"/>
    <n v="2"/>
    <x v="3"/>
    <n v="1"/>
    <n v="1"/>
    <x v="68"/>
    <m/>
    <n v="20"/>
  </r>
  <r>
    <x v="1"/>
    <x v="2"/>
    <x v="4"/>
    <n v="2"/>
    <x v="3"/>
    <n v="1"/>
    <n v="2"/>
    <x v="68"/>
    <m/>
    <n v="18"/>
  </r>
  <r>
    <x v="1"/>
    <x v="2"/>
    <x v="4"/>
    <n v="2"/>
    <x v="3"/>
    <n v="1"/>
    <n v="3"/>
    <x v="68"/>
    <m/>
    <n v="16"/>
  </r>
  <r>
    <x v="1"/>
    <x v="2"/>
    <x v="4"/>
    <n v="2"/>
    <x v="3"/>
    <n v="1"/>
    <n v="4"/>
    <x v="68"/>
    <m/>
    <n v="18"/>
  </r>
  <r>
    <x v="1"/>
    <x v="2"/>
    <x v="4"/>
    <n v="2"/>
    <x v="3"/>
    <n v="1"/>
    <n v="5"/>
    <x v="68"/>
    <m/>
    <n v="16"/>
  </r>
  <r>
    <x v="1"/>
    <x v="2"/>
    <x v="4"/>
    <n v="2"/>
    <x v="3"/>
    <n v="1"/>
    <n v="6"/>
    <x v="68"/>
    <m/>
    <n v="18"/>
  </r>
  <r>
    <x v="1"/>
    <x v="2"/>
    <x v="4"/>
    <n v="2"/>
    <x v="3"/>
    <n v="1"/>
    <n v="7"/>
    <x v="68"/>
    <m/>
    <n v="15"/>
  </r>
  <r>
    <x v="1"/>
    <x v="2"/>
    <x v="4"/>
    <n v="2"/>
    <x v="3"/>
    <n v="1"/>
    <n v="8"/>
    <x v="68"/>
    <m/>
    <n v="18"/>
  </r>
  <r>
    <x v="1"/>
    <x v="2"/>
    <x v="4"/>
    <n v="2"/>
    <x v="3"/>
    <n v="1"/>
    <n v="9"/>
    <x v="68"/>
    <m/>
    <n v="19"/>
  </r>
  <r>
    <x v="1"/>
    <x v="2"/>
    <x v="4"/>
    <n v="2"/>
    <x v="3"/>
    <n v="1"/>
    <n v="10"/>
    <x v="68"/>
    <m/>
    <m/>
  </r>
  <r>
    <x v="1"/>
    <x v="3"/>
    <x v="4"/>
    <n v="3"/>
    <x v="3"/>
    <n v="1"/>
    <n v="1"/>
    <x v="68"/>
    <m/>
    <n v="19"/>
  </r>
  <r>
    <x v="1"/>
    <x v="3"/>
    <x v="4"/>
    <n v="3"/>
    <x v="3"/>
    <n v="1"/>
    <n v="2"/>
    <x v="68"/>
    <m/>
    <n v="19"/>
  </r>
  <r>
    <x v="1"/>
    <x v="3"/>
    <x v="4"/>
    <n v="3"/>
    <x v="3"/>
    <n v="1"/>
    <n v="3"/>
    <x v="68"/>
    <m/>
    <n v="16"/>
  </r>
  <r>
    <x v="1"/>
    <x v="3"/>
    <x v="4"/>
    <n v="3"/>
    <x v="3"/>
    <n v="1"/>
    <n v="4"/>
    <x v="68"/>
    <m/>
    <n v="19"/>
  </r>
  <r>
    <x v="1"/>
    <x v="3"/>
    <x v="4"/>
    <n v="3"/>
    <x v="3"/>
    <n v="1"/>
    <n v="5"/>
    <x v="68"/>
    <m/>
    <n v="19"/>
  </r>
  <r>
    <x v="1"/>
    <x v="3"/>
    <x v="4"/>
    <n v="3"/>
    <x v="3"/>
    <n v="1"/>
    <n v="6"/>
    <x v="68"/>
    <m/>
    <n v="19"/>
  </r>
  <r>
    <x v="1"/>
    <x v="3"/>
    <x v="4"/>
    <n v="3"/>
    <x v="3"/>
    <n v="1"/>
    <n v="7"/>
    <x v="68"/>
    <m/>
    <n v="18"/>
  </r>
  <r>
    <x v="1"/>
    <x v="3"/>
    <x v="4"/>
    <n v="3"/>
    <x v="3"/>
    <n v="1"/>
    <n v="8"/>
    <x v="68"/>
    <m/>
    <n v="19"/>
  </r>
  <r>
    <x v="1"/>
    <x v="3"/>
    <x v="4"/>
    <n v="3"/>
    <x v="3"/>
    <n v="1"/>
    <n v="9"/>
    <x v="68"/>
    <m/>
    <n v="18"/>
  </r>
  <r>
    <x v="1"/>
    <x v="3"/>
    <x v="4"/>
    <n v="3"/>
    <x v="3"/>
    <n v="1"/>
    <n v="10"/>
    <x v="68"/>
    <m/>
    <n v="15"/>
  </r>
  <r>
    <x v="1"/>
    <x v="4"/>
    <x v="4"/>
    <n v="4"/>
    <x v="3"/>
    <n v="1"/>
    <n v="1"/>
    <x v="68"/>
    <m/>
    <n v="18"/>
  </r>
  <r>
    <x v="1"/>
    <x v="4"/>
    <x v="4"/>
    <n v="4"/>
    <x v="3"/>
    <n v="1"/>
    <n v="2"/>
    <x v="68"/>
    <m/>
    <n v="11"/>
  </r>
  <r>
    <x v="1"/>
    <x v="4"/>
    <x v="4"/>
    <n v="4"/>
    <x v="3"/>
    <n v="1"/>
    <n v="3"/>
    <x v="68"/>
    <m/>
    <n v="17"/>
  </r>
  <r>
    <x v="1"/>
    <x v="4"/>
    <x v="4"/>
    <n v="4"/>
    <x v="3"/>
    <n v="1"/>
    <n v="4"/>
    <x v="68"/>
    <m/>
    <n v="17"/>
  </r>
  <r>
    <x v="1"/>
    <x v="4"/>
    <x v="4"/>
    <n v="4"/>
    <x v="3"/>
    <n v="1"/>
    <n v="5"/>
    <x v="68"/>
    <m/>
    <n v="19"/>
  </r>
  <r>
    <x v="1"/>
    <x v="4"/>
    <x v="4"/>
    <n v="4"/>
    <x v="3"/>
    <n v="1"/>
    <n v="6"/>
    <x v="68"/>
    <m/>
    <n v="18"/>
  </r>
  <r>
    <x v="1"/>
    <x v="4"/>
    <x v="4"/>
    <n v="4"/>
    <x v="3"/>
    <n v="1"/>
    <n v="7"/>
    <x v="68"/>
    <m/>
    <n v="16"/>
  </r>
  <r>
    <x v="1"/>
    <x v="4"/>
    <x v="4"/>
    <n v="4"/>
    <x v="3"/>
    <n v="1"/>
    <n v="8"/>
    <x v="68"/>
    <m/>
    <n v="17"/>
  </r>
  <r>
    <x v="1"/>
    <x v="4"/>
    <x v="4"/>
    <n v="4"/>
    <x v="3"/>
    <n v="1"/>
    <n v="9"/>
    <x v="68"/>
    <m/>
    <n v="18"/>
  </r>
  <r>
    <x v="1"/>
    <x v="4"/>
    <x v="4"/>
    <n v="4"/>
    <x v="3"/>
    <n v="1"/>
    <n v="10"/>
    <x v="68"/>
    <m/>
    <n v="17"/>
  </r>
  <r>
    <x v="1"/>
    <x v="0"/>
    <x v="4"/>
    <n v="5"/>
    <x v="3"/>
    <n v="1"/>
    <n v="1"/>
    <x v="68"/>
    <m/>
    <n v="18"/>
  </r>
  <r>
    <x v="1"/>
    <x v="0"/>
    <x v="4"/>
    <n v="5"/>
    <x v="3"/>
    <n v="1"/>
    <n v="2"/>
    <x v="68"/>
    <m/>
    <n v="15"/>
  </r>
  <r>
    <x v="1"/>
    <x v="0"/>
    <x v="4"/>
    <n v="5"/>
    <x v="3"/>
    <n v="1"/>
    <n v="3"/>
    <x v="68"/>
    <m/>
    <n v="16"/>
  </r>
  <r>
    <x v="1"/>
    <x v="0"/>
    <x v="4"/>
    <n v="5"/>
    <x v="3"/>
    <n v="1"/>
    <n v="4"/>
    <x v="68"/>
    <m/>
    <n v="19"/>
  </r>
  <r>
    <x v="1"/>
    <x v="0"/>
    <x v="4"/>
    <n v="5"/>
    <x v="3"/>
    <n v="1"/>
    <n v="5"/>
    <x v="68"/>
    <m/>
    <n v="17"/>
  </r>
  <r>
    <x v="1"/>
    <x v="0"/>
    <x v="4"/>
    <n v="5"/>
    <x v="3"/>
    <n v="1"/>
    <n v="6"/>
    <x v="68"/>
    <m/>
    <n v="17"/>
  </r>
  <r>
    <x v="1"/>
    <x v="0"/>
    <x v="4"/>
    <n v="5"/>
    <x v="3"/>
    <n v="1"/>
    <n v="7"/>
    <x v="68"/>
    <m/>
    <n v="17"/>
  </r>
  <r>
    <x v="1"/>
    <x v="0"/>
    <x v="4"/>
    <n v="5"/>
    <x v="3"/>
    <n v="1"/>
    <n v="8"/>
    <x v="68"/>
    <m/>
    <n v="9"/>
  </r>
  <r>
    <x v="1"/>
    <x v="0"/>
    <x v="4"/>
    <n v="5"/>
    <x v="3"/>
    <n v="1"/>
    <n v="9"/>
    <x v="68"/>
    <m/>
    <n v="11"/>
  </r>
  <r>
    <x v="1"/>
    <x v="0"/>
    <x v="4"/>
    <n v="5"/>
    <x v="3"/>
    <n v="1"/>
    <n v="10"/>
    <x v="68"/>
    <m/>
    <n v="16"/>
  </r>
  <r>
    <x v="1"/>
    <x v="5"/>
    <x v="4"/>
    <n v="6"/>
    <x v="3"/>
    <n v="1"/>
    <n v="1"/>
    <x v="68"/>
    <m/>
    <n v="17"/>
  </r>
  <r>
    <x v="1"/>
    <x v="5"/>
    <x v="4"/>
    <n v="6"/>
    <x v="3"/>
    <n v="1"/>
    <n v="2"/>
    <x v="68"/>
    <m/>
    <n v="16"/>
  </r>
  <r>
    <x v="1"/>
    <x v="5"/>
    <x v="4"/>
    <n v="6"/>
    <x v="3"/>
    <n v="1"/>
    <n v="3"/>
    <x v="68"/>
    <m/>
    <n v="19"/>
  </r>
  <r>
    <x v="1"/>
    <x v="5"/>
    <x v="4"/>
    <n v="6"/>
    <x v="3"/>
    <n v="1"/>
    <n v="4"/>
    <x v="68"/>
    <m/>
    <n v="18"/>
  </r>
  <r>
    <x v="1"/>
    <x v="5"/>
    <x v="4"/>
    <n v="6"/>
    <x v="3"/>
    <n v="1"/>
    <n v="5"/>
    <x v="68"/>
    <m/>
    <n v="14"/>
  </r>
  <r>
    <x v="1"/>
    <x v="5"/>
    <x v="4"/>
    <n v="6"/>
    <x v="3"/>
    <n v="1"/>
    <n v="6"/>
    <x v="68"/>
    <m/>
    <n v="17"/>
  </r>
  <r>
    <x v="1"/>
    <x v="5"/>
    <x v="4"/>
    <n v="6"/>
    <x v="3"/>
    <n v="1"/>
    <n v="7"/>
    <x v="68"/>
    <m/>
    <n v="17"/>
  </r>
  <r>
    <x v="1"/>
    <x v="5"/>
    <x v="4"/>
    <n v="6"/>
    <x v="3"/>
    <n v="1"/>
    <n v="8"/>
    <x v="68"/>
    <m/>
    <n v="16"/>
  </r>
  <r>
    <x v="1"/>
    <x v="5"/>
    <x v="4"/>
    <n v="6"/>
    <x v="3"/>
    <n v="1"/>
    <n v="9"/>
    <x v="68"/>
    <m/>
    <n v="18"/>
  </r>
  <r>
    <x v="1"/>
    <x v="5"/>
    <x v="4"/>
    <n v="6"/>
    <x v="3"/>
    <n v="1"/>
    <n v="10"/>
    <x v="68"/>
    <m/>
    <n v="17"/>
  </r>
  <r>
    <x v="1"/>
    <x v="3"/>
    <x v="4"/>
    <n v="7"/>
    <x v="3"/>
    <n v="2"/>
    <n v="1"/>
    <x v="68"/>
    <m/>
    <n v="19"/>
  </r>
  <r>
    <x v="1"/>
    <x v="3"/>
    <x v="4"/>
    <n v="7"/>
    <x v="3"/>
    <n v="2"/>
    <n v="2"/>
    <x v="68"/>
    <m/>
    <n v="15"/>
  </r>
  <r>
    <x v="1"/>
    <x v="3"/>
    <x v="4"/>
    <n v="7"/>
    <x v="3"/>
    <n v="2"/>
    <n v="3"/>
    <x v="68"/>
    <m/>
    <n v="16"/>
  </r>
  <r>
    <x v="1"/>
    <x v="3"/>
    <x v="4"/>
    <n v="7"/>
    <x v="3"/>
    <n v="2"/>
    <n v="4"/>
    <x v="68"/>
    <m/>
    <n v="17"/>
  </r>
  <r>
    <x v="1"/>
    <x v="3"/>
    <x v="4"/>
    <n v="7"/>
    <x v="3"/>
    <n v="2"/>
    <n v="5"/>
    <x v="68"/>
    <m/>
    <n v="16"/>
  </r>
  <r>
    <x v="1"/>
    <x v="3"/>
    <x v="4"/>
    <n v="7"/>
    <x v="3"/>
    <n v="2"/>
    <n v="6"/>
    <x v="68"/>
    <m/>
    <n v="18"/>
  </r>
  <r>
    <x v="1"/>
    <x v="3"/>
    <x v="4"/>
    <n v="7"/>
    <x v="3"/>
    <n v="2"/>
    <n v="7"/>
    <x v="68"/>
    <m/>
    <n v="19"/>
  </r>
  <r>
    <x v="1"/>
    <x v="3"/>
    <x v="4"/>
    <n v="7"/>
    <x v="3"/>
    <n v="2"/>
    <n v="8"/>
    <x v="68"/>
    <m/>
    <n v="18"/>
  </r>
  <r>
    <x v="1"/>
    <x v="3"/>
    <x v="4"/>
    <n v="7"/>
    <x v="3"/>
    <n v="2"/>
    <n v="9"/>
    <x v="68"/>
    <m/>
    <m/>
  </r>
  <r>
    <x v="1"/>
    <x v="3"/>
    <x v="4"/>
    <n v="7"/>
    <x v="3"/>
    <n v="2"/>
    <n v="10"/>
    <x v="68"/>
    <m/>
    <n v="16"/>
  </r>
  <r>
    <x v="1"/>
    <x v="1"/>
    <x v="4"/>
    <n v="8"/>
    <x v="3"/>
    <n v="2"/>
    <n v="1"/>
    <x v="68"/>
    <m/>
    <n v="17"/>
  </r>
  <r>
    <x v="1"/>
    <x v="1"/>
    <x v="4"/>
    <n v="8"/>
    <x v="3"/>
    <n v="2"/>
    <n v="2"/>
    <x v="68"/>
    <m/>
    <n v="18"/>
  </r>
  <r>
    <x v="1"/>
    <x v="1"/>
    <x v="4"/>
    <n v="8"/>
    <x v="3"/>
    <n v="2"/>
    <n v="3"/>
    <x v="68"/>
    <m/>
    <n v="18"/>
  </r>
  <r>
    <x v="1"/>
    <x v="1"/>
    <x v="4"/>
    <n v="8"/>
    <x v="3"/>
    <n v="2"/>
    <n v="4"/>
    <x v="68"/>
    <m/>
    <n v="17"/>
  </r>
  <r>
    <x v="1"/>
    <x v="1"/>
    <x v="4"/>
    <n v="8"/>
    <x v="3"/>
    <n v="2"/>
    <n v="5"/>
    <x v="68"/>
    <m/>
    <n v="18"/>
  </r>
  <r>
    <x v="1"/>
    <x v="1"/>
    <x v="4"/>
    <n v="8"/>
    <x v="3"/>
    <n v="2"/>
    <n v="6"/>
    <x v="68"/>
    <m/>
    <n v="18"/>
  </r>
  <r>
    <x v="1"/>
    <x v="1"/>
    <x v="4"/>
    <n v="8"/>
    <x v="3"/>
    <n v="2"/>
    <n v="7"/>
    <x v="68"/>
    <m/>
    <n v="17"/>
  </r>
  <r>
    <x v="1"/>
    <x v="1"/>
    <x v="4"/>
    <n v="8"/>
    <x v="3"/>
    <n v="2"/>
    <n v="8"/>
    <x v="68"/>
    <m/>
    <n v="19"/>
  </r>
  <r>
    <x v="1"/>
    <x v="1"/>
    <x v="4"/>
    <n v="8"/>
    <x v="3"/>
    <n v="2"/>
    <n v="9"/>
    <x v="68"/>
    <m/>
    <n v="17"/>
  </r>
  <r>
    <x v="1"/>
    <x v="1"/>
    <x v="4"/>
    <n v="8"/>
    <x v="3"/>
    <n v="2"/>
    <n v="10"/>
    <x v="68"/>
    <m/>
    <m/>
  </r>
  <r>
    <x v="1"/>
    <x v="0"/>
    <x v="4"/>
    <n v="9"/>
    <x v="3"/>
    <n v="2"/>
    <n v="1"/>
    <x v="68"/>
    <m/>
    <n v="17"/>
  </r>
  <r>
    <x v="1"/>
    <x v="0"/>
    <x v="4"/>
    <n v="9"/>
    <x v="3"/>
    <n v="2"/>
    <n v="2"/>
    <x v="68"/>
    <m/>
    <n v="8"/>
  </r>
  <r>
    <x v="1"/>
    <x v="0"/>
    <x v="4"/>
    <n v="9"/>
    <x v="3"/>
    <n v="2"/>
    <n v="3"/>
    <x v="68"/>
    <m/>
    <n v="17"/>
  </r>
  <r>
    <x v="1"/>
    <x v="0"/>
    <x v="4"/>
    <n v="9"/>
    <x v="3"/>
    <n v="2"/>
    <n v="4"/>
    <x v="68"/>
    <m/>
    <n v="18"/>
  </r>
  <r>
    <x v="1"/>
    <x v="0"/>
    <x v="4"/>
    <n v="9"/>
    <x v="3"/>
    <n v="2"/>
    <n v="5"/>
    <x v="68"/>
    <m/>
    <n v="17"/>
  </r>
  <r>
    <x v="1"/>
    <x v="0"/>
    <x v="4"/>
    <n v="9"/>
    <x v="3"/>
    <n v="2"/>
    <n v="6"/>
    <x v="68"/>
    <m/>
    <n v="15"/>
  </r>
  <r>
    <x v="1"/>
    <x v="0"/>
    <x v="4"/>
    <n v="9"/>
    <x v="3"/>
    <n v="2"/>
    <n v="7"/>
    <x v="68"/>
    <m/>
    <n v="18"/>
  </r>
  <r>
    <x v="1"/>
    <x v="0"/>
    <x v="4"/>
    <n v="9"/>
    <x v="3"/>
    <n v="2"/>
    <n v="8"/>
    <x v="68"/>
    <m/>
    <n v="18"/>
  </r>
  <r>
    <x v="1"/>
    <x v="0"/>
    <x v="4"/>
    <n v="9"/>
    <x v="3"/>
    <n v="2"/>
    <n v="9"/>
    <x v="68"/>
    <m/>
    <n v="19"/>
  </r>
  <r>
    <x v="1"/>
    <x v="0"/>
    <x v="4"/>
    <n v="9"/>
    <x v="3"/>
    <n v="2"/>
    <n v="10"/>
    <x v="68"/>
    <m/>
    <n v="18"/>
  </r>
  <r>
    <x v="1"/>
    <x v="2"/>
    <x v="4"/>
    <n v="10"/>
    <x v="3"/>
    <n v="2"/>
    <n v="1"/>
    <x v="68"/>
    <m/>
    <n v="13"/>
  </r>
  <r>
    <x v="1"/>
    <x v="2"/>
    <x v="4"/>
    <n v="10"/>
    <x v="3"/>
    <n v="2"/>
    <n v="2"/>
    <x v="68"/>
    <m/>
    <n v="15"/>
  </r>
  <r>
    <x v="1"/>
    <x v="2"/>
    <x v="4"/>
    <n v="10"/>
    <x v="3"/>
    <n v="2"/>
    <n v="3"/>
    <x v="68"/>
    <m/>
    <n v="15"/>
  </r>
  <r>
    <x v="1"/>
    <x v="2"/>
    <x v="4"/>
    <n v="10"/>
    <x v="3"/>
    <n v="2"/>
    <n v="4"/>
    <x v="68"/>
    <m/>
    <n v="16"/>
  </r>
  <r>
    <x v="1"/>
    <x v="2"/>
    <x v="4"/>
    <n v="10"/>
    <x v="3"/>
    <n v="2"/>
    <n v="5"/>
    <x v="68"/>
    <m/>
    <n v="20"/>
  </r>
  <r>
    <x v="1"/>
    <x v="2"/>
    <x v="4"/>
    <n v="10"/>
    <x v="3"/>
    <n v="2"/>
    <n v="6"/>
    <x v="68"/>
    <m/>
    <n v="15"/>
  </r>
  <r>
    <x v="1"/>
    <x v="2"/>
    <x v="4"/>
    <n v="10"/>
    <x v="3"/>
    <n v="2"/>
    <n v="7"/>
    <x v="68"/>
    <m/>
    <n v="18"/>
  </r>
  <r>
    <x v="1"/>
    <x v="2"/>
    <x v="4"/>
    <n v="10"/>
    <x v="3"/>
    <n v="2"/>
    <n v="8"/>
    <x v="68"/>
    <m/>
    <n v="16"/>
  </r>
  <r>
    <x v="1"/>
    <x v="2"/>
    <x v="4"/>
    <n v="10"/>
    <x v="3"/>
    <n v="2"/>
    <n v="9"/>
    <x v="68"/>
    <m/>
    <n v="19"/>
  </r>
  <r>
    <x v="1"/>
    <x v="2"/>
    <x v="4"/>
    <n v="10"/>
    <x v="3"/>
    <n v="2"/>
    <n v="10"/>
    <x v="68"/>
    <m/>
    <n v="18"/>
  </r>
  <r>
    <x v="1"/>
    <x v="5"/>
    <x v="4"/>
    <n v="11"/>
    <x v="3"/>
    <n v="2"/>
    <n v="1"/>
    <x v="68"/>
    <m/>
    <n v="19"/>
  </r>
  <r>
    <x v="1"/>
    <x v="5"/>
    <x v="4"/>
    <n v="11"/>
    <x v="3"/>
    <n v="2"/>
    <n v="2"/>
    <x v="68"/>
    <m/>
    <m/>
  </r>
  <r>
    <x v="1"/>
    <x v="5"/>
    <x v="4"/>
    <n v="11"/>
    <x v="3"/>
    <n v="2"/>
    <n v="3"/>
    <x v="68"/>
    <m/>
    <n v="20"/>
  </r>
  <r>
    <x v="1"/>
    <x v="5"/>
    <x v="4"/>
    <n v="11"/>
    <x v="3"/>
    <n v="2"/>
    <n v="4"/>
    <x v="68"/>
    <m/>
    <n v="19"/>
  </r>
  <r>
    <x v="1"/>
    <x v="5"/>
    <x v="4"/>
    <n v="11"/>
    <x v="3"/>
    <n v="2"/>
    <n v="5"/>
    <x v="68"/>
    <m/>
    <n v="18"/>
  </r>
  <r>
    <x v="1"/>
    <x v="5"/>
    <x v="4"/>
    <n v="11"/>
    <x v="3"/>
    <n v="2"/>
    <n v="6"/>
    <x v="68"/>
    <m/>
    <n v="19"/>
  </r>
  <r>
    <x v="1"/>
    <x v="5"/>
    <x v="4"/>
    <n v="11"/>
    <x v="3"/>
    <n v="2"/>
    <n v="7"/>
    <x v="68"/>
    <m/>
    <n v="19"/>
  </r>
  <r>
    <x v="1"/>
    <x v="5"/>
    <x v="4"/>
    <n v="11"/>
    <x v="3"/>
    <n v="2"/>
    <n v="8"/>
    <x v="68"/>
    <m/>
    <n v="18"/>
  </r>
  <r>
    <x v="1"/>
    <x v="5"/>
    <x v="4"/>
    <n v="11"/>
    <x v="3"/>
    <n v="2"/>
    <n v="9"/>
    <x v="68"/>
    <m/>
    <n v="16"/>
  </r>
  <r>
    <x v="1"/>
    <x v="5"/>
    <x v="4"/>
    <n v="11"/>
    <x v="3"/>
    <n v="2"/>
    <n v="10"/>
    <x v="68"/>
    <m/>
    <n v="19"/>
  </r>
  <r>
    <x v="1"/>
    <x v="4"/>
    <x v="4"/>
    <n v="12"/>
    <x v="3"/>
    <n v="2"/>
    <n v="1"/>
    <x v="68"/>
    <m/>
    <n v="18"/>
  </r>
  <r>
    <x v="1"/>
    <x v="4"/>
    <x v="4"/>
    <n v="12"/>
    <x v="3"/>
    <n v="2"/>
    <n v="2"/>
    <x v="68"/>
    <m/>
    <n v="20"/>
  </r>
  <r>
    <x v="1"/>
    <x v="4"/>
    <x v="4"/>
    <n v="12"/>
    <x v="3"/>
    <n v="2"/>
    <n v="3"/>
    <x v="68"/>
    <m/>
    <n v="20"/>
  </r>
  <r>
    <x v="1"/>
    <x v="4"/>
    <x v="4"/>
    <n v="12"/>
    <x v="3"/>
    <n v="2"/>
    <n v="4"/>
    <x v="68"/>
    <m/>
    <n v="20"/>
  </r>
  <r>
    <x v="1"/>
    <x v="4"/>
    <x v="4"/>
    <n v="12"/>
    <x v="3"/>
    <n v="2"/>
    <n v="5"/>
    <x v="68"/>
    <m/>
    <n v="17"/>
  </r>
  <r>
    <x v="1"/>
    <x v="4"/>
    <x v="4"/>
    <n v="12"/>
    <x v="3"/>
    <n v="2"/>
    <n v="6"/>
    <x v="68"/>
    <m/>
    <n v="18"/>
  </r>
  <r>
    <x v="1"/>
    <x v="4"/>
    <x v="4"/>
    <n v="12"/>
    <x v="3"/>
    <n v="2"/>
    <n v="7"/>
    <x v="68"/>
    <m/>
    <n v="18"/>
  </r>
  <r>
    <x v="1"/>
    <x v="4"/>
    <x v="4"/>
    <n v="12"/>
    <x v="3"/>
    <n v="2"/>
    <n v="8"/>
    <x v="68"/>
    <m/>
    <n v="19"/>
  </r>
  <r>
    <x v="1"/>
    <x v="4"/>
    <x v="4"/>
    <n v="12"/>
    <x v="3"/>
    <n v="2"/>
    <n v="9"/>
    <x v="68"/>
    <m/>
    <n v="19"/>
  </r>
  <r>
    <x v="1"/>
    <x v="4"/>
    <x v="4"/>
    <n v="12"/>
    <x v="3"/>
    <n v="2"/>
    <n v="10"/>
    <x v="68"/>
    <m/>
    <n v="17"/>
  </r>
  <r>
    <x v="1"/>
    <x v="3"/>
    <x v="4"/>
    <n v="13"/>
    <x v="3"/>
    <n v="3"/>
    <n v="1"/>
    <x v="68"/>
    <m/>
    <n v="16"/>
  </r>
  <r>
    <x v="1"/>
    <x v="3"/>
    <x v="4"/>
    <n v="13"/>
    <x v="3"/>
    <n v="3"/>
    <n v="2"/>
    <x v="68"/>
    <m/>
    <n v="18"/>
  </r>
  <r>
    <x v="1"/>
    <x v="3"/>
    <x v="4"/>
    <n v="13"/>
    <x v="3"/>
    <n v="3"/>
    <n v="3"/>
    <x v="68"/>
    <m/>
    <n v="15"/>
  </r>
  <r>
    <x v="1"/>
    <x v="3"/>
    <x v="4"/>
    <n v="13"/>
    <x v="3"/>
    <n v="3"/>
    <n v="4"/>
    <x v="68"/>
    <m/>
    <n v="17"/>
  </r>
  <r>
    <x v="1"/>
    <x v="3"/>
    <x v="4"/>
    <n v="13"/>
    <x v="3"/>
    <n v="3"/>
    <n v="5"/>
    <x v="68"/>
    <m/>
    <n v="16"/>
  </r>
  <r>
    <x v="1"/>
    <x v="3"/>
    <x v="4"/>
    <n v="13"/>
    <x v="3"/>
    <n v="3"/>
    <n v="6"/>
    <x v="68"/>
    <m/>
    <n v="19"/>
  </r>
  <r>
    <x v="1"/>
    <x v="3"/>
    <x v="4"/>
    <n v="13"/>
    <x v="3"/>
    <n v="3"/>
    <n v="7"/>
    <x v="68"/>
    <m/>
    <n v="18"/>
  </r>
  <r>
    <x v="1"/>
    <x v="3"/>
    <x v="4"/>
    <n v="13"/>
    <x v="3"/>
    <n v="3"/>
    <n v="8"/>
    <x v="68"/>
    <m/>
    <n v="18"/>
  </r>
  <r>
    <x v="1"/>
    <x v="3"/>
    <x v="4"/>
    <n v="13"/>
    <x v="3"/>
    <n v="3"/>
    <n v="9"/>
    <x v="68"/>
    <m/>
    <n v="16"/>
  </r>
  <r>
    <x v="1"/>
    <x v="3"/>
    <x v="4"/>
    <n v="13"/>
    <x v="3"/>
    <n v="3"/>
    <n v="10"/>
    <x v="68"/>
    <m/>
    <n v="18"/>
  </r>
  <r>
    <x v="1"/>
    <x v="0"/>
    <x v="4"/>
    <n v="14"/>
    <x v="3"/>
    <n v="3"/>
    <n v="1"/>
    <x v="68"/>
    <m/>
    <n v="19"/>
  </r>
  <r>
    <x v="1"/>
    <x v="0"/>
    <x v="4"/>
    <n v="14"/>
    <x v="3"/>
    <n v="3"/>
    <n v="2"/>
    <x v="68"/>
    <m/>
    <n v="19"/>
  </r>
  <r>
    <x v="1"/>
    <x v="0"/>
    <x v="4"/>
    <n v="14"/>
    <x v="3"/>
    <n v="3"/>
    <n v="3"/>
    <x v="68"/>
    <m/>
    <m/>
  </r>
  <r>
    <x v="1"/>
    <x v="0"/>
    <x v="4"/>
    <n v="14"/>
    <x v="3"/>
    <n v="3"/>
    <n v="4"/>
    <x v="68"/>
    <m/>
    <n v="16"/>
  </r>
  <r>
    <x v="1"/>
    <x v="0"/>
    <x v="4"/>
    <n v="14"/>
    <x v="3"/>
    <n v="3"/>
    <n v="5"/>
    <x v="68"/>
    <m/>
    <n v="20"/>
  </r>
  <r>
    <x v="1"/>
    <x v="0"/>
    <x v="4"/>
    <n v="14"/>
    <x v="3"/>
    <n v="3"/>
    <n v="6"/>
    <x v="68"/>
    <m/>
    <n v="18"/>
  </r>
  <r>
    <x v="1"/>
    <x v="0"/>
    <x v="4"/>
    <n v="14"/>
    <x v="3"/>
    <n v="3"/>
    <n v="7"/>
    <x v="68"/>
    <m/>
    <n v="18"/>
  </r>
  <r>
    <x v="1"/>
    <x v="0"/>
    <x v="4"/>
    <n v="14"/>
    <x v="3"/>
    <n v="3"/>
    <n v="8"/>
    <x v="68"/>
    <m/>
    <n v="19"/>
  </r>
  <r>
    <x v="1"/>
    <x v="0"/>
    <x v="4"/>
    <n v="14"/>
    <x v="3"/>
    <n v="3"/>
    <n v="9"/>
    <x v="68"/>
    <m/>
    <n v="19"/>
  </r>
  <r>
    <x v="1"/>
    <x v="0"/>
    <x v="4"/>
    <n v="14"/>
    <x v="3"/>
    <n v="3"/>
    <n v="10"/>
    <x v="68"/>
    <m/>
    <n v="17"/>
  </r>
  <r>
    <x v="1"/>
    <x v="1"/>
    <x v="4"/>
    <n v="15"/>
    <x v="3"/>
    <n v="3"/>
    <n v="1"/>
    <x v="68"/>
    <m/>
    <n v="19"/>
  </r>
  <r>
    <x v="1"/>
    <x v="1"/>
    <x v="4"/>
    <n v="15"/>
    <x v="3"/>
    <n v="3"/>
    <n v="2"/>
    <x v="68"/>
    <m/>
    <n v="20"/>
  </r>
  <r>
    <x v="1"/>
    <x v="1"/>
    <x v="4"/>
    <n v="15"/>
    <x v="3"/>
    <n v="3"/>
    <n v="3"/>
    <x v="68"/>
    <m/>
    <n v="19"/>
  </r>
  <r>
    <x v="1"/>
    <x v="1"/>
    <x v="4"/>
    <n v="15"/>
    <x v="3"/>
    <n v="3"/>
    <n v="4"/>
    <x v="68"/>
    <m/>
    <n v="18"/>
  </r>
  <r>
    <x v="1"/>
    <x v="1"/>
    <x v="4"/>
    <n v="15"/>
    <x v="3"/>
    <n v="3"/>
    <n v="5"/>
    <x v="68"/>
    <m/>
    <n v="18"/>
  </r>
  <r>
    <x v="1"/>
    <x v="1"/>
    <x v="4"/>
    <n v="15"/>
    <x v="3"/>
    <n v="3"/>
    <n v="6"/>
    <x v="68"/>
    <m/>
    <n v="19"/>
  </r>
  <r>
    <x v="1"/>
    <x v="1"/>
    <x v="4"/>
    <n v="15"/>
    <x v="3"/>
    <n v="3"/>
    <n v="7"/>
    <x v="68"/>
    <m/>
    <n v="18"/>
  </r>
  <r>
    <x v="1"/>
    <x v="1"/>
    <x v="4"/>
    <n v="15"/>
    <x v="3"/>
    <n v="3"/>
    <n v="8"/>
    <x v="68"/>
    <m/>
    <n v="20"/>
  </r>
  <r>
    <x v="1"/>
    <x v="1"/>
    <x v="4"/>
    <n v="15"/>
    <x v="3"/>
    <n v="3"/>
    <n v="9"/>
    <x v="68"/>
    <m/>
    <n v="18"/>
  </r>
  <r>
    <x v="1"/>
    <x v="1"/>
    <x v="4"/>
    <n v="15"/>
    <x v="3"/>
    <n v="3"/>
    <n v="10"/>
    <x v="68"/>
    <m/>
    <n v="18"/>
  </r>
  <r>
    <x v="1"/>
    <x v="5"/>
    <x v="4"/>
    <n v="16"/>
    <x v="3"/>
    <n v="3"/>
    <n v="1"/>
    <x v="68"/>
    <m/>
    <n v="18"/>
  </r>
  <r>
    <x v="1"/>
    <x v="5"/>
    <x v="4"/>
    <n v="16"/>
    <x v="3"/>
    <n v="3"/>
    <n v="2"/>
    <x v="68"/>
    <m/>
    <n v="18"/>
  </r>
  <r>
    <x v="1"/>
    <x v="5"/>
    <x v="4"/>
    <n v="16"/>
    <x v="3"/>
    <n v="3"/>
    <n v="3"/>
    <x v="68"/>
    <m/>
    <n v="16"/>
  </r>
  <r>
    <x v="1"/>
    <x v="5"/>
    <x v="4"/>
    <n v="16"/>
    <x v="3"/>
    <n v="3"/>
    <n v="4"/>
    <x v="68"/>
    <m/>
    <n v="17"/>
  </r>
  <r>
    <x v="1"/>
    <x v="5"/>
    <x v="4"/>
    <n v="16"/>
    <x v="3"/>
    <n v="3"/>
    <n v="5"/>
    <x v="68"/>
    <m/>
    <n v="18"/>
  </r>
  <r>
    <x v="1"/>
    <x v="5"/>
    <x v="4"/>
    <n v="16"/>
    <x v="3"/>
    <n v="3"/>
    <n v="6"/>
    <x v="68"/>
    <m/>
    <n v="18"/>
  </r>
  <r>
    <x v="1"/>
    <x v="5"/>
    <x v="4"/>
    <n v="16"/>
    <x v="3"/>
    <n v="3"/>
    <n v="7"/>
    <x v="68"/>
    <m/>
    <m/>
  </r>
  <r>
    <x v="1"/>
    <x v="5"/>
    <x v="4"/>
    <n v="16"/>
    <x v="3"/>
    <n v="3"/>
    <n v="8"/>
    <x v="68"/>
    <m/>
    <n v="18"/>
  </r>
  <r>
    <x v="1"/>
    <x v="5"/>
    <x v="4"/>
    <n v="16"/>
    <x v="3"/>
    <n v="3"/>
    <n v="9"/>
    <x v="68"/>
    <m/>
    <m/>
  </r>
  <r>
    <x v="1"/>
    <x v="5"/>
    <x v="4"/>
    <n v="16"/>
    <x v="3"/>
    <n v="3"/>
    <n v="10"/>
    <x v="68"/>
    <m/>
    <m/>
  </r>
  <r>
    <x v="1"/>
    <x v="2"/>
    <x v="4"/>
    <n v="17"/>
    <x v="3"/>
    <n v="3"/>
    <n v="1"/>
    <x v="68"/>
    <m/>
    <m/>
  </r>
  <r>
    <x v="1"/>
    <x v="2"/>
    <x v="4"/>
    <n v="17"/>
    <x v="3"/>
    <n v="3"/>
    <n v="2"/>
    <x v="68"/>
    <m/>
    <n v="19"/>
  </r>
  <r>
    <x v="1"/>
    <x v="2"/>
    <x v="4"/>
    <n v="17"/>
    <x v="3"/>
    <n v="3"/>
    <n v="3"/>
    <x v="68"/>
    <m/>
    <n v="18"/>
  </r>
  <r>
    <x v="1"/>
    <x v="2"/>
    <x v="4"/>
    <n v="17"/>
    <x v="3"/>
    <n v="3"/>
    <n v="4"/>
    <x v="68"/>
    <m/>
    <n v="9"/>
  </r>
  <r>
    <x v="1"/>
    <x v="2"/>
    <x v="4"/>
    <n v="17"/>
    <x v="3"/>
    <n v="3"/>
    <n v="5"/>
    <x v="68"/>
    <m/>
    <n v="19"/>
  </r>
  <r>
    <x v="1"/>
    <x v="2"/>
    <x v="4"/>
    <n v="17"/>
    <x v="3"/>
    <n v="3"/>
    <n v="6"/>
    <x v="68"/>
    <m/>
    <n v="17"/>
  </r>
  <r>
    <x v="1"/>
    <x v="2"/>
    <x v="4"/>
    <n v="17"/>
    <x v="3"/>
    <n v="3"/>
    <n v="7"/>
    <x v="68"/>
    <m/>
    <n v="16"/>
  </r>
  <r>
    <x v="1"/>
    <x v="2"/>
    <x v="4"/>
    <n v="17"/>
    <x v="3"/>
    <n v="3"/>
    <n v="8"/>
    <x v="68"/>
    <m/>
    <n v="17"/>
  </r>
  <r>
    <x v="1"/>
    <x v="2"/>
    <x v="4"/>
    <n v="17"/>
    <x v="3"/>
    <n v="3"/>
    <n v="9"/>
    <x v="68"/>
    <m/>
    <n v="18"/>
  </r>
  <r>
    <x v="1"/>
    <x v="2"/>
    <x v="4"/>
    <n v="17"/>
    <x v="3"/>
    <n v="3"/>
    <n v="10"/>
    <x v="68"/>
    <m/>
    <n v="16"/>
  </r>
  <r>
    <x v="1"/>
    <x v="4"/>
    <x v="4"/>
    <n v="18"/>
    <x v="3"/>
    <n v="3"/>
    <n v="1"/>
    <x v="68"/>
    <m/>
    <n v="20"/>
  </r>
  <r>
    <x v="1"/>
    <x v="4"/>
    <x v="4"/>
    <n v="18"/>
    <x v="3"/>
    <n v="3"/>
    <n v="2"/>
    <x v="68"/>
    <m/>
    <n v="16"/>
  </r>
  <r>
    <x v="1"/>
    <x v="4"/>
    <x v="4"/>
    <n v="18"/>
    <x v="3"/>
    <n v="3"/>
    <n v="3"/>
    <x v="68"/>
    <m/>
    <n v="18"/>
  </r>
  <r>
    <x v="1"/>
    <x v="4"/>
    <x v="4"/>
    <n v="18"/>
    <x v="3"/>
    <n v="3"/>
    <n v="4"/>
    <x v="68"/>
    <m/>
    <n v="18"/>
  </r>
  <r>
    <x v="1"/>
    <x v="4"/>
    <x v="4"/>
    <n v="18"/>
    <x v="3"/>
    <n v="3"/>
    <n v="5"/>
    <x v="68"/>
    <m/>
    <n v="19"/>
  </r>
  <r>
    <x v="1"/>
    <x v="4"/>
    <x v="4"/>
    <n v="18"/>
    <x v="3"/>
    <n v="3"/>
    <n v="6"/>
    <x v="68"/>
    <m/>
    <n v="17"/>
  </r>
  <r>
    <x v="1"/>
    <x v="4"/>
    <x v="4"/>
    <n v="18"/>
    <x v="3"/>
    <n v="3"/>
    <n v="7"/>
    <x v="68"/>
    <m/>
    <m/>
  </r>
  <r>
    <x v="1"/>
    <x v="4"/>
    <x v="4"/>
    <n v="18"/>
    <x v="3"/>
    <n v="3"/>
    <n v="8"/>
    <x v="68"/>
    <m/>
    <n v="16"/>
  </r>
  <r>
    <x v="1"/>
    <x v="4"/>
    <x v="4"/>
    <n v="18"/>
    <x v="3"/>
    <n v="3"/>
    <n v="9"/>
    <x v="68"/>
    <m/>
    <n v="16"/>
  </r>
  <r>
    <x v="1"/>
    <x v="4"/>
    <x v="4"/>
    <n v="18"/>
    <x v="3"/>
    <n v="3"/>
    <n v="10"/>
    <x v="68"/>
    <m/>
    <n v="19"/>
  </r>
  <r>
    <x v="1"/>
    <x v="1"/>
    <x v="4"/>
    <n v="1"/>
    <x v="3"/>
    <n v="1"/>
    <n v="1"/>
    <x v="69"/>
    <m/>
    <n v="20"/>
  </r>
  <r>
    <x v="1"/>
    <x v="1"/>
    <x v="4"/>
    <n v="1"/>
    <x v="3"/>
    <n v="1"/>
    <n v="2"/>
    <x v="69"/>
    <m/>
    <m/>
  </r>
  <r>
    <x v="1"/>
    <x v="1"/>
    <x v="4"/>
    <n v="1"/>
    <x v="3"/>
    <n v="1"/>
    <n v="3"/>
    <x v="69"/>
    <m/>
    <n v="17"/>
  </r>
  <r>
    <x v="1"/>
    <x v="1"/>
    <x v="4"/>
    <n v="1"/>
    <x v="3"/>
    <n v="1"/>
    <n v="4"/>
    <x v="69"/>
    <m/>
    <n v="19"/>
  </r>
  <r>
    <x v="1"/>
    <x v="1"/>
    <x v="4"/>
    <n v="1"/>
    <x v="3"/>
    <n v="1"/>
    <n v="5"/>
    <x v="69"/>
    <m/>
    <n v="20"/>
  </r>
  <r>
    <x v="1"/>
    <x v="1"/>
    <x v="4"/>
    <n v="1"/>
    <x v="3"/>
    <n v="1"/>
    <n v="6"/>
    <x v="69"/>
    <m/>
    <n v="20"/>
  </r>
  <r>
    <x v="1"/>
    <x v="1"/>
    <x v="4"/>
    <n v="1"/>
    <x v="3"/>
    <n v="1"/>
    <n v="7"/>
    <x v="69"/>
    <m/>
    <n v="20"/>
  </r>
  <r>
    <x v="1"/>
    <x v="1"/>
    <x v="4"/>
    <n v="1"/>
    <x v="3"/>
    <n v="1"/>
    <n v="8"/>
    <x v="69"/>
    <m/>
    <n v="15"/>
  </r>
  <r>
    <x v="1"/>
    <x v="1"/>
    <x v="4"/>
    <n v="1"/>
    <x v="3"/>
    <n v="1"/>
    <n v="9"/>
    <x v="69"/>
    <m/>
    <n v="20"/>
  </r>
  <r>
    <x v="1"/>
    <x v="1"/>
    <x v="4"/>
    <n v="1"/>
    <x v="3"/>
    <n v="1"/>
    <n v="10"/>
    <x v="69"/>
    <m/>
    <n v="20"/>
  </r>
  <r>
    <x v="1"/>
    <x v="2"/>
    <x v="4"/>
    <n v="2"/>
    <x v="3"/>
    <n v="1"/>
    <n v="1"/>
    <x v="69"/>
    <m/>
    <n v="20"/>
  </r>
  <r>
    <x v="1"/>
    <x v="2"/>
    <x v="4"/>
    <n v="2"/>
    <x v="3"/>
    <n v="1"/>
    <n v="2"/>
    <x v="69"/>
    <m/>
    <n v="18"/>
  </r>
  <r>
    <x v="1"/>
    <x v="2"/>
    <x v="4"/>
    <n v="2"/>
    <x v="3"/>
    <n v="1"/>
    <n v="3"/>
    <x v="69"/>
    <m/>
    <n v="16"/>
  </r>
  <r>
    <x v="1"/>
    <x v="2"/>
    <x v="4"/>
    <n v="2"/>
    <x v="3"/>
    <n v="1"/>
    <n v="4"/>
    <x v="69"/>
    <m/>
    <n v="18"/>
  </r>
  <r>
    <x v="1"/>
    <x v="2"/>
    <x v="4"/>
    <n v="2"/>
    <x v="3"/>
    <n v="1"/>
    <n v="5"/>
    <x v="69"/>
    <m/>
    <n v="16"/>
  </r>
  <r>
    <x v="1"/>
    <x v="2"/>
    <x v="4"/>
    <n v="2"/>
    <x v="3"/>
    <n v="1"/>
    <n v="6"/>
    <x v="69"/>
    <m/>
    <n v="18"/>
  </r>
  <r>
    <x v="1"/>
    <x v="2"/>
    <x v="4"/>
    <n v="2"/>
    <x v="3"/>
    <n v="1"/>
    <n v="7"/>
    <x v="69"/>
    <m/>
    <n v="15"/>
  </r>
  <r>
    <x v="1"/>
    <x v="2"/>
    <x v="4"/>
    <n v="2"/>
    <x v="3"/>
    <n v="1"/>
    <n v="8"/>
    <x v="69"/>
    <m/>
    <n v="18"/>
  </r>
  <r>
    <x v="1"/>
    <x v="2"/>
    <x v="4"/>
    <n v="2"/>
    <x v="3"/>
    <n v="1"/>
    <n v="9"/>
    <x v="69"/>
    <m/>
    <n v="19"/>
  </r>
  <r>
    <x v="1"/>
    <x v="2"/>
    <x v="4"/>
    <n v="2"/>
    <x v="3"/>
    <n v="1"/>
    <n v="10"/>
    <x v="69"/>
    <m/>
    <m/>
  </r>
  <r>
    <x v="1"/>
    <x v="3"/>
    <x v="4"/>
    <n v="3"/>
    <x v="3"/>
    <n v="1"/>
    <n v="1"/>
    <x v="69"/>
    <m/>
    <n v="19"/>
  </r>
  <r>
    <x v="1"/>
    <x v="3"/>
    <x v="4"/>
    <n v="3"/>
    <x v="3"/>
    <n v="1"/>
    <n v="2"/>
    <x v="69"/>
    <m/>
    <n v="19"/>
  </r>
  <r>
    <x v="1"/>
    <x v="3"/>
    <x v="4"/>
    <n v="3"/>
    <x v="3"/>
    <n v="1"/>
    <n v="3"/>
    <x v="69"/>
    <m/>
    <n v="16"/>
  </r>
  <r>
    <x v="1"/>
    <x v="3"/>
    <x v="4"/>
    <n v="3"/>
    <x v="3"/>
    <n v="1"/>
    <n v="4"/>
    <x v="69"/>
    <m/>
    <n v="19"/>
  </r>
  <r>
    <x v="1"/>
    <x v="3"/>
    <x v="4"/>
    <n v="3"/>
    <x v="3"/>
    <n v="1"/>
    <n v="5"/>
    <x v="69"/>
    <m/>
    <n v="19"/>
  </r>
  <r>
    <x v="1"/>
    <x v="3"/>
    <x v="4"/>
    <n v="3"/>
    <x v="3"/>
    <n v="1"/>
    <n v="6"/>
    <x v="69"/>
    <m/>
    <n v="19"/>
  </r>
  <r>
    <x v="1"/>
    <x v="3"/>
    <x v="4"/>
    <n v="3"/>
    <x v="3"/>
    <n v="1"/>
    <n v="7"/>
    <x v="69"/>
    <m/>
    <n v="18"/>
  </r>
  <r>
    <x v="1"/>
    <x v="3"/>
    <x v="4"/>
    <n v="3"/>
    <x v="3"/>
    <n v="1"/>
    <n v="8"/>
    <x v="69"/>
    <m/>
    <n v="19"/>
  </r>
  <r>
    <x v="1"/>
    <x v="3"/>
    <x v="4"/>
    <n v="3"/>
    <x v="3"/>
    <n v="1"/>
    <n v="9"/>
    <x v="69"/>
    <m/>
    <n v="18"/>
  </r>
  <r>
    <x v="1"/>
    <x v="3"/>
    <x v="4"/>
    <n v="3"/>
    <x v="3"/>
    <n v="1"/>
    <n v="10"/>
    <x v="69"/>
    <m/>
    <n v="15"/>
  </r>
  <r>
    <x v="1"/>
    <x v="4"/>
    <x v="4"/>
    <n v="4"/>
    <x v="3"/>
    <n v="1"/>
    <n v="1"/>
    <x v="69"/>
    <m/>
    <n v="18"/>
  </r>
  <r>
    <x v="1"/>
    <x v="4"/>
    <x v="4"/>
    <n v="4"/>
    <x v="3"/>
    <n v="1"/>
    <n v="2"/>
    <x v="69"/>
    <m/>
    <n v="11"/>
  </r>
  <r>
    <x v="1"/>
    <x v="4"/>
    <x v="4"/>
    <n v="4"/>
    <x v="3"/>
    <n v="1"/>
    <n v="3"/>
    <x v="69"/>
    <m/>
    <n v="17"/>
  </r>
  <r>
    <x v="1"/>
    <x v="4"/>
    <x v="4"/>
    <n v="4"/>
    <x v="3"/>
    <n v="1"/>
    <n v="4"/>
    <x v="69"/>
    <m/>
    <n v="17"/>
  </r>
  <r>
    <x v="1"/>
    <x v="4"/>
    <x v="4"/>
    <n v="4"/>
    <x v="3"/>
    <n v="1"/>
    <n v="5"/>
    <x v="69"/>
    <m/>
    <n v="19"/>
  </r>
  <r>
    <x v="1"/>
    <x v="4"/>
    <x v="4"/>
    <n v="4"/>
    <x v="3"/>
    <n v="1"/>
    <n v="6"/>
    <x v="69"/>
    <m/>
    <n v="18"/>
  </r>
  <r>
    <x v="1"/>
    <x v="4"/>
    <x v="4"/>
    <n v="4"/>
    <x v="3"/>
    <n v="1"/>
    <n v="7"/>
    <x v="69"/>
    <m/>
    <n v="16"/>
  </r>
  <r>
    <x v="1"/>
    <x v="4"/>
    <x v="4"/>
    <n v="4"/>
    <x v="3"/>
    <n v="1"/>
    <n v="8"/>
    <x v="69"/>
    <m/>
    <n v="17"/>
  </r>
  <r>
    <x v="1"/>
    <x v="4"/>
    <x v="4"/>
    <n v="4"/>
    <x v="3"/>
    <n v="1"/>
    <n v="9"/>
    <x v="69"/>
    <m/>
    <n v="18"/>
  </r>
  <r>
    <x v="1"/>
    <x v="4"/>
    <x v="4"/>
    <n v="4"/>
    <x v="3"/>
    <n v="1"/>
    <n v="10"/>
    <x v="69"/>
    <m/>
    <n v="17"/>
  </r>
  <r>
    <x v="1"/>
    <x v="0"/>
    <x v="4"/>
    <n v="5"/>
    <x v="3"/>
    <n v="1"/>
    <n v="1"/>
    <x v="69"/>
    <m/>
    <n v="18"/>
  </r>
  <r>
    <x v="1"/>
    <x v="0"/>
    <x v="4"/>
    <n v="5"/>
    <x v="3"/>
    <n v="1"/>
    <n v="2"/>
    <x v="69"/>
    <m/>
    <n v="19"/>
  </r>
  <r>
    <x v="1"/>
    <x v="0"/>
    <x v="4"/>
    <n v="5"/>
    <x v="3"/>
    <n v="1"/>
    <n v="3"/>
    <x v="69"/>
    <m/>
    <n v="17"/>
  </r>
  <r>
    <x v="1"/>
    <x v="0"/>
    <x v="4"/>
    <n v="5"/>
    <x v="3"/>
    <n v="1"/>
    <n v="4"/>
    <x v="69"/>
    <m/>
    <n v="19"/>
  </r>
  <r>
    <x v="1"/>
    <x v="0"/>
    <x v="4"/>
    <n v="5"/>
    <x v="3"/>
    <n v="1"/>
    <n v="5"/>
    <x v="69"/>
    <m/>
    <n v="17"/>
  </r>
  <r>
    <x v="1"/>
    <x v="0"/>
    <x v="4"/>
    <n v="5"/>
    <x v="3"/>
    <n v="1"/>
    <n v="6"/>
    <x v="69"/>
    <m/>
    <n v="17"/>
  </r>
  <r>
    <x v="1"/>
    <x v="0"/>
    <x v="4"/>
    <n v="5"/>
    <x v="3"/>
    <n v="1"/>
    <n v="7"/>
    <x v="69"/>
    <m/>
    <n v="19"/>
  </r>
  <r>
    <x v="1"/>
    <x v="0"/>
    <x v="4"/>
    <n v="5"/>
    <x v="3"/>
    <n v="1"/>
    <n v="8"/>
    <x v="69"/>
    <m/>
    <n v="9"/>
  </r>
  <r>
    <x v="1"/>
    <x v="0"/>
    <x v="4"/>
    <n v="5"/>
    <x v="3"/>
    <n v="1"/>
    <n v="9"/>
    <x v="69"/>
    <m/>
    <n v="16"/>
  </r>
  <r>
    <x v="1"/>
    <x v="0"/>
    <x v="4"/>
    <n v="5"/>
    <x v="3"/>
    <n v="1"/>
    <n v="10"/>
    <x v="69"/>
    <m/>
    <n v="21"/>
  </r>
  <r>
    <x v="1"/>
    <x v="5"/>
    <x v="4"/>
    <n v="6"/>
    <x v="3"/>
    <n v="1"/>
    <n v="1"/>
    <x v="69"/>
    <m/>
    <n v="17"/>
  </r>
  <r>
    <x v="1"/>
    <x v="5"/>
    <x v="4"/>
    <n v="6"/>
    <x v="3"/>
    <n v="1"/>
    <n v="2"/>
    <x v="69"/>
    <m/>
    <n v="16"/>
  </r>
  <r>
    <x v="1"/>
    <x v="5"/>
    <x v="4"/>
    <n v="6"/>
    <x v="3"/>
    <n v="1"/>
    <n v="3"/>
    <x v="69"/>
    <m/>
    <n v="19"/>
  </r>
  <r>
    <x v="1"/>
    <x v="5"/>
    <x v="4"/>
    <n v="6"/>
    <x v="3"/>
    <n v="1"/>
    <n v="4"/>
    <x v="69"/>
    <m/>
    <n v="18"/>
  </r>
  <r>
    <x v="1"/>
    <x v="5"/>
    <x v="4"/>
    <n v="6"/>
    <x v="3"/>
    <n v="1"/>
    <n v="5"/>
    <x v="69"/>
    <m/>
    <n v="14"/>
  </r>
  <r>
    <x v="1"/>
    <x v="5"/>
    <x v="4"/>
    <n v="6"/>
    <x v="3"/>
    <n v="1"/>
    <n v="6"/>
    <x v="69"/>
    <m/>
    <n v="17"/>
  </r>
  <r>
    <x v="1"/>
    <x v="5"/>
    <x v="4"/>
    <n v="6"/>
    <x v="3"/>
    <n v="1"/>
    <n v="7"/>
    <x v="69"/>
    <m/>
    <n v="17"/>
  </r>
  <r>
    <x v="1"/>
    <x v="5"/>
    <x v="4"/>
    <n v="6"/>
    <x v="3"/>
    <n v="1"/>
    <n v="8"/>
    <x v="69"/>
    <m/>
    <n v="16"/>
  </r>
  <r>
    <x v="1"/>
    <x v="5"/>
    <x v="4"/>
    <n v="6"/>
    <x v="3"/>
    <n v="1"/>
    <n v="9"/>
    <x v="69"/>
    <m/>
    <n v="18"/>
  </r>
  <r>
    <x v="1"/>
    <x v="5"/>
    <x v="4"/>
    <n v="6"/>
    <x v="3"/>
    <n v="1"/>
    <n v="10"/>
    <x v="69"/>
    <m/>
    <n v="17"/>
  </r>
  <r>
    <x v="1"/>
    <x v="3"/>
    <x v="4"/>
    <n v="7"/>
    <x v="3"/>
    <n v="2"/>
    <n v="1"/>
    <x v="69"/>
    <m/>
    <n v="19"/>
  </r>
  <r>
    <x v="1"/>
    <x v="3"/>
    <x v="4"/>
    <n v="7"/>
    <x v="3"/>
    <n v="2"/>
    <n v="2"/>
    <x v="69"/>
    <m/>
    <n v="15"/>
  </r>
  <r>
    <x v="1"/>
    <x v="3"/>
    <x v="4"/>
    <n v="7"/>
    <x v="3"/>
    <n v="2"/>
    <n v="3"/>
    <x v="69"/>
    <m/>
    <n v="16"/>
  </r>
  <r>
    <x v="1"/>
    <x v="3"/>
    <x v="4"/>
    <n v="7"/>
    <x v="3"/>
    <n v="2"/>
    <n v="4"/>
    <x v="69"/>
    <m/>
    <n v="17"/>
  </r>
  <r>
    <x v="1"/>
    <x v="3"/>
    <x v="4"/>
    <n v="7"/>
    <x v="3"/>
    <n v="2"/>
    <n v="5"/>
    <x v="69"/>
    <m/>
    <n v="16"/>
  </r>
  <r>
    <x v="1"/>
    <x v="3"/>
    <x v="4"/>
    <n v="7"/>
    <x v="3"/>
    <n v="2"/>
    <n v="6"/>
    <x v="69"/>
    <m/>
    <n v="18"/>
  </r>
  <r>
    <x v="1"/>
    <x v="3"/>
    <x v="4"/>
    <n v="7"/>
    <x v="3"/>
    <n v="2"/>
    <n v="7"/>
    <x v="69"/>
    <m/>
    <n v="19"/>
  </r>
  <r>
    <x v="1"/>
    <x v="3"/>
    <x v="4"/>
    <n v="7"/>
    <x v="3"/>
    <n v="2"/>
    <n v="8"/>
    <x v="69"/>
    <m/>
    <n v="18"/>
  </r>
  <r>
    <x v="1"/>
    <x v="3"/>
    <x v="4"/>
    <n v="7"/>
    <x v="3"/>
    <n v="2"/>
    <n v="9"/>
    <x v="69"/>
    <m/>
    <m/>
  </r>
  <r>
    <x v="1"/>
    <x v="3"/>
    <x v="4"/>
    <n v="7"/>
    <x v="3"/>
    <n v="2"/>
    <n v="10"/>
    <x v="69"/>
    <m/>
    <n v="16"/>
  </r>
  <r>
    <x v="1"/>
    <x v="1"/>
    <x v="4"/>
    <n v="8"/>
    <x v="3"/>
    <n v="2"/>
    <n v="1"/>
    <x v="69"/>
    <m/>
    <n v="17"/>
  </r>
  <r>
    <x v="1"/>
    <x v="1"/>
    <x v="4"/>
    <n v="8"/>
    <x v="3"/>
    <n v="2"/>
    <n v="2"/>
    <x v="69"/>
    <m/>
    <n v="18"/>
  </r>
  <r>
    <x v="1"/>
    <x v="1"/>
    <x v="4"/>
    <n v="8"/>
    <x v="3"/>
    <n v="2"/>
    <n v="3"/>
    <x v="69"/>
    <m/>
    <n v="18"/>
  </r>
  <r>
    <x v="1"/>
    <x v="1"/>
    <x v="4"/>
    <n v="8"/>
    <x v="3"/>
    <n v="2"/>
    <n v="4"/>
    <x v="69"/>
    <m/>
    <n v="17"/>
  </r>
  <r>
    <x v="1"/>
    <x v="1"/>
    <x v="4"/>
    <n v="8"/>
    <x v="3"/>
    <n v="2"/>
    <n v="5"/>
    <x v="69"/>
    <m/>
    <n v="18"/>
  </r>
  <r>
    <x v="1"/>
    <x v="1"/>
    <x v="4"/>
    <n v="8"/>
    <x v="3"/>
    <n v="2"/>
    <n v="6"/>
    <x v="69"/>
    <m/>
    <n v="18"/>
  </r>
  <r>
    <x v="1"/>
    <x v="1"/>
    <x v="4"/>
    <n v="8"/>
    <x v="3"/>
    <n v="2"/>
    <n v="7"/>
    <x v="69"/>
    <m/>
    <n v="17"/>
  </r>
  <r>
    <x v="1"/>
    <x v="1"/>
    <x v="4"/>
    <n v="8"/>
    <x v="3"/>
    <n v="2"/>
    <n v="8"/>
    <x v="69"/>
    <m/>
    <n v="19"/>
  </r>
  <r>
    <x v="1"/>
    <x v="1"/>
    <x v="4"/>
    <n v="8"/>
    <x v="3"/>
    <n v="2"/>
    <n v="9"/>
    <x v="69"/>
    <m/>
    <n v="17"/>
  </r>
  <r>
    <x v="1"/>
    <x v="1"/>
    <x v="4"/>
    <n v="8"/>
    <x v="3"/>
    <n v="2"/>
    <n v="10"/>
    <x v="69"/>
    <m/>
    <m/>
  </r>
  <r>
    <x v="1"/>
    <x v="0"/>
    <x v="4"/>
    <n v="9"/>
    <x v="3"/>
    <n v="2"/>
    <n v="1"/>
    <x v="69"/>
    <m/>
    <n v="17"/>
  </r>
  <r>
    <x v="1"/>
    <x v="0"/>
    <x v="4"/>
    <n v="9"/>
    <x v="3"/>
    <n v="2"/>
    <n v="2"/>
    <x v="69"/>
    <m/>
    <n v="8"/>
  </r>
  <r>
    <x v="1"/>
    <x v="0"/>
    <x v="4"/>
    <n v="9"/>
    <x v="3"/>
    <n v="2"/>
    <n v="3"/>
    <x v="69"/>
    <m/>
    <n v="18"/>
  </r>
  <r>
    <x v="1"/>
    <x v="0"/>
    <x v="4"/>
    <n v="9"/>
    <x v="3"/>
    <n v="2"/>
    <n v="4"/>
    <x v="69"/>
    <m/>
    <n v="19"/>
  </r>
  <r>
    <x v="1"/>
    <x v="0"/>
    <x v="4"/>
    <n v="9"/>
    <x v="3"/>
    <n v="2"/>
    <n v="5"/>
    <x v="69"/>
    <m/>
    <n v="17"/>
  </r>
  <r>
    <x v="1"/>
    <x v="0"/>
    <x v="4"/>
    <n v="9"/>
    <x v="3"/>
    <n v="2"/>
    <n v="6"/>
    <x v="69"/>
    <m/>
    <n v="19"/>
  </r>
  <r>
    <x v="1"/>
    <x v="0"/>
    <x v="4"/>
    <n v="9"/>
    <x v="3"/>
    <n v="2"/>
    <n v="7"/>
    <x v="69"/>
    <m/>
    <n v="18"/>
  </r>
  <r>
    <x v="1"/>
    <x v="0"/>
    <x v="4"/>
    <n v="9"/>
    <x v="3"/>
    <n v="2"/>
    <n v="8"/>
    <x v="69"/>
    <m/>
    <n v="18"/>
  </r>
  <r>
    <x v="1"/>
    <x v="0"/>
    <x v="4"/>
    <n v="9"/>
    <x v="3"/>
    <n v="2"/>
    <n v="9"/>
    <x v="69"/>
    <m/>
    <n v="19"/>
  </r>
  <r>
    <x v="1"/>
    <x v="0"/>
    <x v="4"/>
    <n v="9"/>
    <x v="3"/>
    <n v="2"/>
    <n v="10"/>
    <x v="69"/>
    <m/>
    <n v="18"/>
  </r>
  <r>
    <x v="1"/>
    <x v="2"/>
    <x v="4"/>
    <n v="10"/>
    <x v="3"/>
    <n v="2"/>
    <n v="1"/>
    <x v="69"/>
    <m/>
    <n v="13"/>
  </r>
  <r>
    <x v="1"/>
    <x v="2"/>
    <x v="4"/>
    <n v="10"/>
    <x v="3"/>
    <n v="2"/>
    <n v="2"/>
    <x v="69"/>
    <m/>
    <n v="15"/>
  </r>
  <r>
    <x v="1"/>
    <x v="2"/>
    <x v="4"/>
    <n v="10"/>
    <x v="3"/>
    <n v="2"/>
    <n v="3"/>
    <x v="69"/>
    <m/>
    <n v="15"/>
  </r>
  <r>
    <x v="1"/>
    <x v="2"/>
    <x v="4"/>
    <n v="10"/>
    <x v="3"/>
    <n v="2"/>
    <n v="4"/>
    <x v="69"/>
    <m/>
    <n v="16"/>
  </r>
  <r>
    <x v="1"/>
    <x v="2"/>
    <x v="4"/>
    <n v="10"/>
    <x v="3"/>
    <n v="2"/>
    <n v="5"/>
    <x v="69"/>
    <m/>
    <n v="20"/>
  </r>
  <r>
    <x v="1"/>
    <x v="2"/>
    <x v="4"/>
    <n v="10"/>
    <x v="3"/>
    <n v="2"/>
    <n v="6"/>
    <x v="69"/>
    <m/>
    <n v="15"/>
  </r>
  <r>
    <x v="1"/>
    <x v="2"/>
    <x v="4"/>
    <n v="10"/>
    <x v="3"/>
    <n v="2"/>
    <n v="7"/>
    <x v="69"/>
    <m/>
    <n v="18"/>
  </r>
  <r>
    <x v="1"/>
    <x v="2"/>
    <x v="4"/>
    <n v="10"/>
    <x v="3"/>
    <n v="2"/>
    <n v="8"/>
    <x v="69"/>
    <m/>
    <n v="16"/>
  </r>
  <r>
    <x v="1"/>
    <x v="2"/>
    <x v="4"/>
    <n v="10"/>
    <x v="3"/>
    <n v="2"/>
    <n v="9"/>
    <x v="69"/>
    <m/>
    <n v="19"/>
  </r>
  <r>
    <x v="1"/>
    <x v="2"/>
    <x v="4"/>
    <n v="10"/>
    <x v="3"/>
    <n v="2"/>
    <n v="10"/>
    <x v="69"/>
    <m/>
    <n v="18"/>
  </r>
  <r>
    <x v="1"/>
    <x v="5"/>
    <x v="4"/>
    <n v="11"/>
    <x v="3"/>
    <n v="2"/>
    <n v="1"/>
    <x v="69"/>
    <m/>
    <n v="19"/>
  </r>
  <r>
    <x v="1"/>
    <x v="5"/>
    <x v="4"/>
    <n v="11"/>
    <x v="3"/>
    <n v="2"/>
    <n v="2"/>
    <x v="69"/>
    <m/>
    <m/>
  </r>
  <r>
    <x v="1"/>
    <x v="5"/>
    <x v="4"/>
    <n v="11"/>
    <x v="3"/>
    <n v="2"/>
    <n v="3"/>
    <x v="69"/>
    <m/>
    <n v="20"/>
  </r>
  <r>
    <x v="1"/>
    <x v="5"/>
    <x v="4"/>
    <n v="11"/>
    <x v="3"/>
    <n v="2"/>
    <n v="4"/>
    <x v="69"/>
    <m/>
    <n v="19"/>
  </r>
  <r>
    <x v="1"/>
    <x v="5"/>
    <x v="4"/>
    <n v="11"/>
    <x v="3"/>
    <n v="2"/>
    <n v="5"/>
    <x v="69"/>
    <m/>
    <n v="18"/>
  </r>
  <r>
    <x v="1"/>
    <x v="5"/>
    <x v="4"/>
    <n v="11"/>
    <x v="3"/>
    <n v="2"/>
    <n v="6"/>
    <x v="69"/>
    <m/>
    <n v="19"/>
  </r>
  <r>
    <x v="1"/>
    <x v="5"/>
    <x v="4"/>
    <n v="11"/>
    <x v="3"/>
    <n v="2"/>
    <n v="7"/>
    <x v="69"/>
    <m/>
    <n v="19"/>
  </r>
  <r>
    <x v="1"/>
    <x v="5"/>
    <x v="4"/>
    <n v="11"/>
    <x v="3"/>
    <n v="2"/>
    <n v="8"/>
    <x v="69"/>
    <m/>
    <n v="18"/>
  </r>
  <r>
    <x v="1"/>
    <x v="5"/>
    <x v="4"/>
    <n v="11"/>
    <x v="3"/>
    <n v="2"/>
    <n v="9"/>
    <x v="69"/>
    <m/>
    <n v="16"/>
  </r>
  <r>
    <x v="1"/>
    <x v="5"/>
    <x v="4"/>
    <n v="11"/>
    <x v="3"/>
    <n v="2"/>
    <n v="10"/>
    <x v="69"/>
    <m/>
    <n v="19"/>
  </r>
  <r>
    <x v="1"/>
    <x v="4"/>
    <x v="4"/>
    <n v="12"/>
    <x v="3"/>
    <n v="2"/>
    <n v="1"/>
    <x v="69"/>
    <m/>
    <n v="18"/>
  </r>
  <r>
    <x v="1"/>
    <x v="4"/>
    <x v="4"/>
    <n v="12"/>
    <x v="3"/>
    <n v="2"/>
    <n v="2"/>
    <x v="69"/>
    <m/>
    <n v="20"/>
  </r>
  <r>
    <x v="1"/>
    <x v="4"/>
    <x v="4"/>
    <n v="12"/>
    <x v="3"/>
    <n v="2"/>
    <n v="3"/>
    <x v="69"/>
    <m/>
    <n v="20"/>
  </r>
  <r>
    <x v="1"/>
    <x v="4"/>
    <x v="4"/>
    <n v="12"/>
    <x v="3"/>
    <n v="2"/>
    <n v="4"/>
    <x v="69"/>
    <m/>
    <n v="20"/>
  </r>
  <r>
    <x v="1"/>
    <x v="4"/>
    <x v="4"/>
    <n v="12"/>
    <x v="3"/>
    <n v="2"/>
    <n v="5"/>
    <x v="69"/>
    <m/>
    <n v="17"/>
  </r>
  <r>
    <x v="1"/>
    <x v="4"/>
    <x v="4"/>
    <n v="12"/>
    <x v="3"/>
    <n v="2"/>
    <n v="6"/>
    <x v="69"/>
    <m/>
    <n v="18"/>
  </r>
  <r>
    <x v="1"/>
    <x v="4"/>
    <x v="4"/>
    <n v="12"/>
    <x v="3"/>
    <n v="2"/>
    <n v="7"/>
    <x v="69"/>
    <m/>
    <n v="18"/>
  </r>
  <r>
    <x v="1"/>
    <x v="4"/>
    <x v="4"/>
    <n v="12"/>
    <x v="3"/>
    <n v="2"/>
    <n v="8"/>
    <x v="69"/>
    <m/>
    <n v="19"/>
  </r>
  <r>
    <x v="1"/>
    <x v="4"/>
    <x v="4"/>
    <n v="12"/>
    <x v="3"/>
    <n v="2"/>
    <n v="9"/>
    <x v="69"/>
    <m/>
    <n v="19"/>
  </r>
  <r>
    <x v="1"/>
    <x v="4"/>
    <x v="4"/>
    <n v="12"/>
    <x v="3"/>
    <n v="2"/>
    <n v="10"/>
    <x v="69"/>
    <m/>
    <n v="17"/>
  </r>
  <r>
    <x v="1"/>
    <x v="3"/>
    <x v="4"/>
    <n v="13"/>
    <x v="3"/>
    <n v="3"/>
    <n v="1"/>
    <x v="69"/>
    <m/>
    <n v="16"/>
  </r>
  <r>
    <x v="1"/>
    <x v="3"/>
    <x v="4"/>
    <n v="13"/>
    <x v="3"/>
    <n v="3"/>
    <n v="2"/>
    <x v="69"/>
    <m/>
    <n v="18"/>
  </r>
  <r>
    <x v="1"/>
    <x v="3"/>
    <x v="4"/>
    <n v="13"/>
    <x v="3"/>
    <n v="3"/>
    <n v="3"/>
    <x v="69"/>
    <m/>
    <n v="15"/>
  </r>
  <r>
    <x v="1"/>
    <x v="3"/>
    <x v="4"/>
    <n v="13"/>
    <x v="3"/>
    <n v="3"/>
    <n v="4"/>
    <x v="69"/>
    <m/>
    <n v="17"/>
  </r>
  <r>
    <x v="1"/>
    <x v="3"/>
    <x v="4"/>
    <n v="13"/>
    <x v="3"/>
    <n v="3"/>
    <n v="5"/>
    <x v="69"/>
    <m/>
    <n v="16"/>
  </r>
  <r>
    <x v="1"/>
    <x v="3"/>
    <x v="4"/>
    <n v="13"/>
    <x v="3"/>
    <n v="3"/>
    <n v="6"/>
    <x v="69"/>
    <m/>
    <n v="19"/>
  </r>
  <r>
    <x v="1"/>
    <x v="3"/>
    <x v="4"/>
    <n v="13"/>
    <x v="3"/>
    <n v="3"/>
    <n v="7"/>
    <x v="69"/>
    <m/>
    <n v="18"/>
  </r>
  <r>
    <x v="1"/>
    <x v="3"/>
    <x v="4"/>
    <n v="13"/>
    <x v="3"/>
    <n v="3"/>
    <n v="8"/>
    <x v="69"/>
    <m/>
    <n v="18"/>
  </r>
  <r>
    <x v="1"/>
    <x v="3"/>
    <x v="4"/>
    <n v="13"/>
    <x v="3"/>
    <n v="3"/>
    <n v="9"/>
    <x v="69"/>
    <m/>
    <n v="16"/>
  </r>
  <r>
    <x v="1"/>
    <x v="3"/>
    <x v="4"/>
    <n v="13"/>
    <x v="3"/>
    <n v="3"/>
    <n v="10"/>
    <x v="69"/>
    <m/>
    <n v="18"/>
  </r>
  <r>
    <x v="1"/>
    <x v="0"/>
    <x v="4"/>
    <n v="14"/>
    <x v="3"/>
    <n v="3"/>
    <n v="1"/>
    <x v="69"/>
    <m/>
    <n v="19"/>
  </r>
  <r>
    <x v="1"/>
    <x v="0"/>
    <x v="4"/>
    <n v="14"/>
    <x v="3"/>
    <n v="3"/>
    <n v="2"/>
    <x v="69"/>
    <m/>
    <n v="19"/>
  </r>
  <r>
    <x v="1"/>
    <x v="0"/>
    <x v="4"/>
    <n v="14"/>
    <x v="3"/>
    <n v="3"/>
    <n v="3"/>
    <x v="69"/>
    <m/>
    <m/>
  </r>
  <r>
    <x v="1"/>
    <x v="0"/>
    <x v="4"/>
    <n v="14"/>
    <x v="3"/>
    <n v="3"/>
    <n v="4"/>
    <x v="69"/>
    <m/>
    <n v="19"/>
  </r>
  <r>
    <x v="1"/>
    <x v="0"/>
    <x v="4"/>
    <n v="14"/>
    <x v="3"/>
    <n v="3"/>
    <n v="5"/>
    <x v="69"/>
    <m/>
    <n v="20"/>
  </r>
  <r>
    <x v="1"/>
    <x v="0"/>
    <x v="4"/>
    <n v="14"/>
    <x v="3"/>
    <n v="3"/>
    <n v="6"/>
    <x v="69"/>
    <m/>
    <n v="18"/>
  </r>
  <r>
    <x v="1"/>
    <x v="0"/>
    <x v="4"/>
    <n v="14"/>
    <x v="3"/>
    <n v="3"/>
    <n v="7"/>
    <x v="69"/>
    <m/>
    <n v="18"/>
  </r>
  <r>
    <x v="1"/>
    <x v="0"/>
    <x v="4"/>
    <n v="14"/>
    <x v="3"/>
    <n v="3"/>
    <n v="8"/>
    <x v="69"/>
    <m/>
    <n v="19"/>
  </r>
  <r>
    <x v="1"/>
    <x v="0"/>
    <x v="4"/>
    <n v="14"/>
    <x v="3"/>
    <n v="3"/>
    <n v="9"/>
    <x v="69"/>
    <m/>
    <n v="19"/>
  </r>
  <r>
    <x v="1"/>
    <x v="0"/>
    <x v="4"/>
    <n v="14"/>
    <x v="3"/>
    <n v="3"/>
    <n v="10"/>
    <x v="69"/>
    <m/>
    <n v="17"/>
  </r>
  <r>
    <x v="1"/>
    <x v="1"/>
    <x v="4"/>
    <n v="15"/>
    <x v="3"/>
    <n v="3"/>
    <n v="1"/>
    <x v="69"/>
    <m/>
    <n v="19"/>
  </r>
  <r>
    <x v="1"/>
    <x v="1"/>
    <x v="4"/>
    <n v="15"/>
    <x v="3"/>
    <n v="3"/>
    <n v="2"/>
    <x v="69"/>
    <m/>
    <n v="20"/>
  </r>
  <r>
    <x v="1"/>
    <x v="1"/>
    <x v="4"/>
    <n v="15"/>
    <x v="3"/>
    <n v="3"/>
    <n v="3"/>
    <x v="69"/>
    <m/>
    <n v="19"/>
  </r>
  <r>
    <x v="1"/>
    <x v="1"/>
    <x v="4"/>
    <n v="15"/>
    <x v="3"/>
    <n v="3"/>
    <n v="4"/>
    <x v="69"/>
    <m/>
    <n v="18"/>
  </r>
  <r>
    <x v="1"/>
    <x v="1"/>
    <x v="4"/>
    <n v="15"/>
    <x v="3"/>
    <n v="3"/>
    <n v="5"/>
    <x v="69"/>
    <m/>
    <n v="18"/>
  </r>
  <r>
    <x v="1"/>
    <x v="1"/>
    <x v="4"/>
    <n v="15"/>
    <x v="3"/>
    <n v="3"/>
    <n v="6"/>
    <x v="69"/>
    <m/>
    <n v="19"/>
  </r>
  <r>
    <x v="1"/>
    <x v="1"/>
    <x v="4"/>
    <n v="15"/>
    <x v="3"/>
    <n v="3"/>
    <n v="7"/>
    <x v="69"/>
    <m/>
    <n v="18"/>
  </r>
  <r>
    <x v="1"/>
    <x v="1"/>
    <x v="4"/>
    <n v="15"/>
    <x v="3"/>
    <n v="3"/>
    <n v="8"/>
    <x v="69"/>
    <m/>
    <n v="20"/>
  </r>
  <r>
    <x v="1"/>
    <x v="1"/>
    <x v="4"/>
    <n v="15"/>
    <x v="3"/>
    <n v="3"/>
    <n v="9"/>
    <x v="69"/>
    <m/>
    <n v="18"/>
  </r>
  <r>
    <x v="1"/>
    <x v="1"/>
    <x v="4"/>
    <n v="15"/>
    <x v="3"/>
    <n v="3"/>
    <n v="10"/>
    <x v="69"/>
    <m/>
    <n v="18"/>
  </r>
  <r>
    <x v="1"/>
    <x v="5"/>
    <x v="4"/>
    <n v="16"/>
    <x v="3"/>
    <n v="3"/>
    <n v="1"/>
    <x v="69"/>
    <m/>
    <n v="18"/>
  </r>
  <r>
    <x v="1"/>
    <x v="5"/>
    <x v="4"/>
    <n v="16"/>
    <x v="3"/>
    <n v="3"/>
    <n v="2"/>
    <x v="69"/>
    <m/>
    <n v="18"/>
  </r>
  <r>
    <x v="1"/>
    <x v="5"/>
    <x v="4"/>
    <n v="16"/>
    <x v="3"/>
    <n v="3"/>
    <n v="3"/>
    <x v="69"/>
    <m/>
    <n v="16"/>
  </r>
  <r>
    <x v="1"/>
    <x v="5"/>
    <x v="4"/>
    <n v="16"/>
    <x v="3"/>
    <n v="3"/>
    <n v="4"/>
    <x v="69"/>
    <m/>
    <n v="17"/>
  </r>
  <r>
    <x v="1"/>
    <x v="5"/>
    <x v="4"/>
    <n v="16"/>
    <x v="3"/>
    <n v="3"/>
    <n v="5"/>
    <x v="69"/>
    <m/>
    <n v="18"/>
  </r>
  <r>
    <x v="1"/>
    <x v="5"/>
    <x v="4"/>
    <n v="16"/>
    <x v="3"/>
    <n v="3"/>
    <n v="6"/>
    <x v="69"/>
    <m/>
    <n v="18"/>
  </r>
  <r>
    <x v="1"/>
    <x v="5"/>
    <x v="4"/>
    <n v="16"/>
    <x v="3"/>
    <n v="3"/>
    <n v="7"/>
    <x v="69"/>
    <m/>
    <m/>
  </r>
  <r>
    <x v="1"/>
    <x v="5"/>
    <x v="4"/>
    <n v="16"/>
    <x v="3"/>
    <n v="3"/>
    <n v="8"/>
    <x v="69"/>
    <m/>
    <n v="18"/>
  </r>
  <r>
    <x v="1"/>
    <x v="5"/>
    <x v="4"/>
    <n v="16"/>
    <x v="3"/>
    <n v="3"/>
    <n v="9"/>
    <x v="69"/>
    <m/>
    <m/>
  </r>
  <r>
    <x v="1"/>
    <x v="5"/>
    <x v="4"/>
    <n v="16"/>
    <x v="3"/>
    <n v="3"/>
    <n v="10"/>
    <x v="69"/>
    <m/>
    <m/>
  </r>
  <r>
    <x v="1"/>
    <x v="2"/>
    <x v="4"/>
    <n v="17"/>
    <x v="3"/>
    <n v="3"/>
    <n v="1"/>
    <x v="69"/>
    <m/>
    <m/>
  </r>
  <r>
    <x v="1"/>
    <x v="2"/>
    <x v="4"/>
    <n v="17"/>
    <x v="3"/>
    <n v="3"/>
    <n v="2"/>
    <x v="69"/>
    <m/>
    <n v="19"/>
  </r>
  <r>
    <x v="1"/>
    <x v="2"/>
    <x v="4"/>
    <n v="17"/>
    <x v="3"/>
    <n v="3"/>
    <n v="3"/>
    <x v="69"/>
    <m/>
    <n v="18"/>
  </r>
  <r>
    <x v="1"/>
    <x v="2"/>
    <x v="4"/>
    <n v="17"/>
    <x v="3"/>
    <n v="3"/>
    <n v="4"/>
    <x v="69"/>
    <m/>
    <n v="18"/>
  </r>
  <r>
    <x v="1"/>
    <x v="2"/>
    <x v="4"/>
    <n v="17"/>
    <x v="3"/>
    <n v="3"/>
    <n v="5"/>
    <x v="69"/>
    <m/>
    <n v="19"/>
  </r>
  <r>
    <x v="1"/>
    <x v="2"/>
    <x v="4"/>
    <n v="17"/>
    <x v="3"/>
    <n v="3"/>
    <n v="6"/>
    <x v="69"/>
    <m/>
    <n v="17"/>
  </r>
  <r>
    <x v="1"/>
    <x v="2"/>
    <x v="4"/>
    <n v="17"/>
    <x v="3"/>
    <n v="3"/>
    <n v="7"/>
    <x v="69"/>
    <m/>
    <n v="16"/>
  </r>
  <r>
    <x v="1"/>
    <x v="2"/>
    <x v="4"/>
    <n v="17"/>
    <x v="3"/>
    <n v="3"/>
    <n v="8"/>
    <x v="69"/>
    <m/>
    <n v="17"/>
  </r>
  <r>
    <x v="1"/>
    <x v="2"/>
    <x v="4"/>
    <n v="17"/>
    <x v="3"/>
    <n v="3"/>
    <n v="9"/>
    <x v="69"/>
    <m/>
    <n v="18"/>
  </r>
  <r>
    <x v="1"/>
    <x v="2"/>
    <x v="4"/>
    <n v="17"/>
    <x v="3"/>
    <n v="3"/>
    <n v="10"/>
    <x v="69"/>
    <m/>
    <n v="16"/>
  </r>
  <r>
    <x v="1"/>
    <x v="4"/>
    <x v="4"/>
    <n v="18"/>
    <x v="3"/>
    <n v="3"/>
    <n v="1"/>
    <x v="69"/>
    <m/>
    <n v="20"/>
  </r>
  <r>
    <x v="1"/>
    <x v="4"/>
    <x v="4"/>
    <n v="18"/>
    <x v="3"/>
    <n v="3"/>
    <n v="2"/>
    <x v="69"/>
    <m/>
    <n v="16"/>
  </r>
  <r>
    <x v="1"/>
    <x v="4"/>
    <x v="4"/>
    <n v="18"/>
    <x v="3"/>
    <n v="3"/>
    <n v="3"/>
    <x v="69"/>
    <m/>
    <n v="18"/>
  </r>
  <r>
    <x v="1"/>
    <x v="4"/>
    <x v="4"/>
    <n v="18"/>
    <x v="3"/>
    <n v="3"/>
    <n v="4"/>
    <x v="69"/>
    <m/>
    <n v="18"/>
  </r>
  <r>
    <x v="1"/>
    <x v="4"/>
    <x v="4"/>
    <n v="18"/>
    <x v="3"/>
    <n v="3"/>
    <n v="5"/>
    <x v="69"/>
    <m/>
    <n v="19"/>
  </r>
  <r>
    <x v="1"/>
    <x v="4"/>
    <x v="4"/>
    <n v="18"/>
    <x v="3"/>
    <n v="3"/>
    <n v="6"/>
    <x v="69"/>
    <m/>
    <n v="17"/>
  </r>
  <r>
    <x v="1"/>
    <x v="4"/>
    <x v="4"/>
    <n v="18"/>
    <x v="3"/>
    <n v="3"/>
    <n v="7"/>
    <x v="69"/>
    <m/>
    <m/>
  </r>
  <r>
    <x v="1"/>
    <x v="4"/>
    <x v="4"/>
    <n v="18"/>
    <x v="3"/>
    <n v="3"/>
    <n v="8"/>
    <x v="69"/>
    <m/>
    <n v="16"/>
  </r>
  <r>
    <x v="1"/>
    <x v="4"/>
    <x v="4"/>
    <n v="18"/>
    <x v="3"/>
    <n v="3"/>
    <n v="9"/>
    <x v="69"/>
    <m/>
    <n v="16"/>
  </r>
  <r>
    <x v="1"/>
    <x v="4"/>
    <x v="4"/>
    <n v="18"/>
    <x v="3"/>
    <n v="3"/>
    <n v="10"/>
    <x v="69"/>
    <m/>
    <n v="19"/>
  </r>
  <r>
    <x v="1"/>
    <x v="1"/>
    <x v="4"/>
    <n v="1"/>
    <x v="3"/>
    <n v="1"/>
    <n v="1"/>
    <x v="41"/>
    <m/>
    <n v="20"/>
  </r>
  <r>
    <x v="1"/>
    <x v="1"/>
    <x v="4"/>
    <n v="1"/>
    <x v="3"/>
    <n v="1"/>
    <n v="2"/>
    <x v="41"/>
    <m/>
    <m/>
  </r>
  <r>
    <x v="1"/>
    <x v="1"/>
    <x v="4"/>
    <n v="1"/>
    <x v="3"/>
    <n v="1"/>
    <n v="3"/>
    <x v="41"/>
    <m/>
    <n v="17"/>
  </r>
  <r>
    <x v="1"/>
    <x v="1"/>
    <x v="4"/>
    <n v="1"/>
    <x v="3"/>
    <n v="1"/>
    <n v="4"/>
    <x v="41"/>
    <m/>
    <n v="19"/>
  </r>
  <r>
    <x v="1"/>
    <x v="1"/>
    <x v="4"/>
    <n v="1"/>
    <x v="3"/>
    <n v="1"/>
    <n v="5"/>
    <x v="41"/>
    <m/>
    <n v="20"/>
  </r>
  <r>
    <x v="1"/>
    <x v="1"/>
    <x v="4"/>
    <n v="1"/>
    <x v="3"/>
    <n v="1"/>
    <n v="6"/>
    <x v="41"/>
    <m/>
    <n v="20"/>
  </r>
  <r>
    <x v="1"/>
    <x v="1"/>
    <x v="4"/>
    <n v="1"/>
    <x v="3"/>
    <n v="1"/>
    <n v="7"/>
    <x v="41"/>
    <m/>
    <n v="20"/>
  </r>
  <r>
    <x v="1"/>
    <x v="1"/>
    <x v="4"/>
    <n v="1"/>
    <x v="3"/>
    <n v="1"/>
    <n v="8"/>
    <x v="41"/>
    <m/>
    <n v="15"/>
  </r>
  <r>
    <x v="1"/>
    <x v="1"/>
    <x v="4"/>
    <n v="1"/>
    <x v="3"/>
    <n v="1"/>
    <n v="9"/>
    <x v="41"/>
    <m/>
    <n v="20"/>
  </r>
  <r>
    <x v="1"/>
    <x v="1"/>
    <x v="4"/>
    <n v="1"/>
    <x v="3"/>
    <n v="1"/>
    <n v="10"/>
    <x v="41"/>
    <m/>
    <n v="20"/>
  </r>
  <r>
    <x v="1"/>
    <x v="2"/>
    <x v="4"/>
    <n v="2"/>
    <x v="3"/>
    <n v="1"/>
    <n v="1"/>
    <x v="41"/>
    <m/>
    <n v="20"/>
  </r>
  <r>
    <x v="1"/>
    <x v="2"/>
    <x v="4"/>
    <n v="2"/>
    <x v="3"/>
    <n v="1"/>
    <n v="2"/>
    <x v="41"/>
    <m/>
    <n v="18"/>
  </r>
  <r>
    <x v="1"/>
    <x v="2"/>
    <x v="4"/>
    <n v="2"/>
    <x v="3"/>
    <n v="1"/>
    <n v="3"/>
    <x v="41"/>
    <m/>
    <n v="16"/>
  </r>
  <r>
    <x v="1"/>
    <x v="2"/>
    <x v="4"/>
    <n v="2"/>
    <x v="3"/>
    <n v="1"/>
    <n v="4"/>
    <x v="41"/>
    <m/>
    <n v="18"/>
  </r>
  <r>
    <x v="1"/>
    <x v="2"/>
    <x v="4"/>
    <n v="2"/>
    <x v="3"/>
    <n v="1"/>
    <n v="5"/>
    <x v="41"/>
    <m/>
    <n v="16"/>
  </r>
  <r>
    <x v="1"/>
    <x v="2"/>
    <x v="4"/>
    <n v="2"/>
    <x v="3"/>
    <n v="1"/>
    <n v="6"/>
    <x v="41"/>
    <m/>
    <n v="18"/>
  </r>
  <r>
    <x v="1"/>
    <x v="2"/>
    <x v="4"/>
    <n v="2"/>
    <x v="3"/>
    <n v="1"/>
    <n v="7"/>
    <x v="41"/>
    <m/>
    <n v="15"/>
  </r>
  <r>
    <x v="1"/>
    <x v="2"/>
    <x v="4"/>
    <n v="2"/>
    <x v="3"/>
    <n v="1"/>
    <n v="8"/>
    <x v="41"/>
    <m/>
    <n v="18"/>
  </r>
  <r>
    <x v="1"/>
    <x v="2"/>
    <x v="4"/>
    <n v="2"/>
    <x v="3"/>
    <n v="1"/>
    <n v="9"/>
    <x v="41"/>
    <m/>
    <n v="19"/>
  </r>
  <r>
    <x v="1"/>
    <x v="2"/>
    <x v="4"/>
    <n v="2"/>
    <x v="3"/>
    <n v="1"/>
    <n v="10"/>
    <x v="41"/>
    <m/>
    <m/>
  </r>
  <r>
    <x v="1"/>
    <x v="3"/>
    <x v="4"/>
    <n v="3"/>
    <x v="3"/>
    <n v="1"/>
    <n v="1"/>
    <x v="41"/>
    <m/>
    <n v="19"/>
  </r>
  <r>
    <x v="1"/>
    <x v="3"/>
    <x v="4"/>
    <n v="3"/>
    <x v="3"/>
    <n v="1"/>
    <n v="2"/>
    <x v="41"/>
    <m/>
    <n v="19"/>
  </r>
  <r>
    <x v="1"/>
    <x v="3"/>
    <x v="4"/>
    <n v="3"/>
    <x v="3"/>
    <n v="1"/>
    <n v="3"/>
    <x v="41"/>
    <m/>
    <n v="16"/>
  </r>
  <r>
    <x v="1"/>
    <x v="3"/>
    <x v="4"/>
    <n v="3"/>
    <x v="3"/>
    <n v="1"/>
    <n v="4"/>
    <x v="41"/>
    <m/>
    <n v="19"/>
  </r>
  <r>
    <x v="1"/>
    <x v="3"/>
    <x v="4"/>
    <n v="3"/>
    <x v="3"/>
    <n v="1"/>
    <n v="5"/>
    <x v="41"/>
    <m/>
    <n v="19"/>
  </r>
  <r>
    <x v="1"/>
    <x v="3"/>
    <x v="4"/>
    <n v="3"/>
    <x v="3"/>
    <n v="1"/>
    <n v="6"/>
    <x v="41"/>
    <m/>
    <n v="19"/>
  </r>
  <r>
    <x v="1"/>
    <x v="3"/>
    <x v="4"/>
    <n v="3"/>
    <x v="3"/>
    <n v="1"/>
    <n v="7"/>
    <x v="41"/>
    <m/>
    <n v="18"/>
  </r>
  <r>
    <x v="1"/>
    <x v="3"/>
    <x v="4"/>
    <n v="3"/>
    <x v="3"/>
    <n v="1"/>
    <n v="8"/>
    <x v="41"/>
    <m/>
    <n v="19"/>
  </r>
  <r>
    <x v="1"/>
    <x v="3"/>
    <x v="4"/>
    <n v="3"/>
    <x v="3"/>
    <n v="1"/>
    <n v="9"/>
    <x v="41"/>
    <m/>
    <n v="18"/>
  </r>
  <r>
    <x v="1"/>
    <x v="3"/>
    <x v="4"/>
    <n v="3"/>
    <x v="3"/>
    <n v="1"/>
    <n v="10"/>
    <x v="41"/>
    <m/>
    <n v="15"/>
  </r>
  <r>
    <x v="1"/>
    <x v="4"/>
    <x v="4"/>
    <n v="4"/>
    <x v="3"/>
    <n v="1"/>
    <n v="1"/>
    <x v="41"/>
    <m/>
    <n v="18"/>
  </r>
  <r>
    <x v="1"/>
    <x v="4"/>
    <x v="4"/>
    <n v="4"/>
    <x v="3"/>
    <n v="1"/>
    <n v="2"/>
    <x v="41"/>
    <m/>
    <n v="11"/>
  </r>
  <r>
    <x v="1"/>
    <x v="4"/>
    <x v="4"/>
    <n v="4"/>
    <x v="3"/>
    <n v="1"/>
    <n v="3"/>
    <x v="41"/>
    <m/>
    <n v="17"/>
  </r>
  <r>
    <x v="1"/>
    <x v="4"/>
    <x v="4"/>
    <n v="4"/>
    <x v="3"/>
    <n v="1"/>
    <n v="4"/>
    <x v="41"/>
    <m/>
    <n v="17"/>
  </r>
  <r>
    <x v="1"/>
    <x v="4"/>
    <x v="4"/>
    <n v="4"/>
    <x v="3"/>
    <n v="1"/>
    <n v="5"/>
    <x v="41"/>
    <m/>
    <n v="19"/>
  </r>
  <r>
    <x v="1"/>
    <x v="4"/>
    <x v="4"/>
    <n v="4"/>
    <x v="3"/>
    <n v="1"/>
    <n v="6"/>
    <x v="41"/>
    <m/>
    <n v="18"/>
  </r>
  <r>
    <x v="1"/>
    <x v="4"/>
    <x v="4"/>
    <n v="4"/>
    <x v="3"/>
    <n v="1"/>
    <n v="7"/>
    <x v="41"/>
    <m/>
    <n v="16"/>
  </r>
  <r>
    <x v="1"/>
    <x v="4"/>
    <x v="4"/>
    <n v="4"/>
    <x v="3"/>
    <n v="1"/>
    <n v="8"/>
    <x v="41"/>
    <m/>
    <n v="17"/>
  </r>
  <r>
    <x v="1"/>
    <x v="4"/>
    <x v="4"/>
    <n v="4"/>
    <x v="3"/>
    <n v="1"/>
    <n v="9"/>
    <x v="41"/>
    <m/>
    <n v="18"/>
  </r>
  <r>
    <x v="1"/>
    <x v="4"/>
    <x v="4"/>
    <n v="4"/>
    <x v="3"/>
    <n v="1"/>
    <n v="10"/>
    <x v="41"/>
    <m/>
    <n v="17"/>
  </r>
  <r>
    <x v="1"/>
    <x v="0"/>
    <x v="4"/>
    <n v="5"/>
    <x v="3"/>
    <n v="1"/>
    <n v="1"/>
    <x v="41"/>
    <m/>
    <n v="18"/>
  </r>
  <r>
    <x v="1"/>
    <x v="0"/>
    <x v="4"/>
    <n v="5"/>
    <x v="3"/>
    <n v="1"/>
    <n v="2"/>
    <x v="41"/>
    <m/>
    <n v="19"/>
  </r>
  <r>
    <x v="1"/>
    <x v="0"/>
    <x v="4"/>
    <n v="5"/>
    <x v="3"/>
    <n v="1"/>
    <n v="3"/>
    <x v="41"/>
    <m/>
    <n v="17"/>
  </r>
  <r>
    <x v="1"/>
    <x v="0"/>
    <x v="4"/>
    <n v="5"/>
    <x v="3"/>
    <n v="1"/>
    <n v="4"/>
    <x v="41"/>
    <m/>
    <n v="19"/>
  </r>
  <r>
    <x v="1"/>
    <x v="0"/>
    <x v="4"/>
    <n v="5"/>
    <x v="3"/>
    <n v="1"/>
    <n v="5"/>
    <x v="41"/>
    <m/>
    <n v="17"/>
  </r>
  <r>
    <x v="1"/>
    <x v="0"/>
    <x v="4"/>
    <n v="5"/>
    <x v="3"/>
    <n v="1"/>
    <n v="6"/>
    <x v="41"/>
    <m/>
    <n v="17"/>
  </r>
  <r>
    <x v="1"/>
    <x v="0"/>
    <x v="4"/>
    <n v="5"/>
    <x v="3"/>
    <n v="1"/>
    <n v="7"/>
    <x v="41"/>
    <m/>
    <n v="19"/>
  </r>
  <r>
    <x v="1"/>
    <x v="0"/>
    <x v="4"/>
    <n v="5"/>
    <x v="3"/>
    <n v="1"/>
    <n v="8"/>
    <x v="41"/>
    <m/>
    <n v="18"/>
  </r>
  <r>
    <x v="1"/>
    <x v="0"/>
    <x v="4"/>
    <n v="5"/>
    <x v="3"/>
    <n v="1"/>
    <n v="9"/>
    <x v="41"/>
    <m/>
    <n v="16"/>
  </r>
  <r>
    <x v="1"/>
    <x v="0"/>
    <x v="4"/>
    <n v="5"/>
    <x v="3"/>
    <n v="1"/>
    <n v="10"/>
    <x v="41"/>
    <m/>
    <n v="21"/>
  </r>
  <r>
    <x v="1"/>
    <x v="5"/>
    <x v="4"/>
    <n v="6"/>
    <x v="3"/>
    <n v="1"/>
    <n v="1"/>
    <x v="41"/>
    <m/>
    <n v="17"/>
  </r>
  <r>
    <x v="1"/>
    <x v="5"/>
    <x v="4"/>
    <n v="6"/>
    <x v="3"/>
    <n v="1"/>
    <n v="2"/>
    <x v="41"/>
    <m/>
    <n v="16"/>
  </r>
  <r>
    <x v="1"/>
    <x v="5"/>
    <x v="4"/>
    <n v="6"/>
    <x v="3"/>
    <n v="1"/>
    <n v="3"/>
    <x v="41"/>
    <m/>
    <n v="19"/>
  </r>
  <r>
    <x v="1"/>
    <x v="5"/>
    <x v="4"/>
    <n v="6"/>
    <x v="3"/>
    <n v="1"/>
    <n v="4"/>
    <x v="41"/>
    <m/>
    <n v="18"/>
  </r>
  <r>
    <x v="1"/>
    <x v="5"/>
    <x v="4"/>
    <n v="6"/>
    <x v="3"/>
    <n v="1"/>
    <n v="5"/>
    <x v="41"/>
    <m/>
    <n v="14"/>
  </r>
  <r>
    <x v="1"/>
    <x v="5"/>
    <x v="4"/>
    <n v="6"/>
    <x v="3"/>
    <n v="1"/>
    <n v="6"/>
    <x v="41"/>
    <m/>
    <n v="17"/>
  </r>
  <r>
    <x v="1"/>
    <x v="5"/>
    <x v="4"/>
    <n v="6"/>
    <x v="3"/>
    <n v="1"/>
    <n v="7"/>
    <x v="41"/>
    <m/>
    <n v="17"/>
  </r>
  <r>
    <x v="1"/>
    <x v="5"/>
    <x v="4"/>
    <n v="6"/>
    <x v="3"/>
    <n v="1"/>
    <n v="8"/>
    <x v="41"/>
    <m/>
    <n v="16"/>
  </r>
  <r>
    <x v="1"/>
    <x v="5"/>
    <x v="4"/>
    <n v="6"/>
    <x v="3"/>
    <n v="1"/>
    <n v="9"/>
    <x v="41"/>
    <m/>
    <n v="18"/>
  </r>
  <r>
    <x v="1"/>
    <x v="5"/>
    <x v="4"/>
    <n v="6"/>
    <x v="3"/>
    <n v="1"/>
    <n v="10"/>
    <x v="41"/>
    <m/>
    <n v="17"/>
  </r>
  <r>
    <x v="1"/>
    <x v="3"/>
    <x v="4"/>
    <n v="7"/>
    <x v="3"/>
    <n v="2"/>
    <n v="1"/>
    <x v="41"/>
    <m/>
    <n v="19"/>
  </r>
  <r>
    <x v="1"/>
    <x v="3"/>
    <x v="4"/>
    <n v="7"/>
    <x v="3"/>
    <n v="2"/>
    <n v="2"/>
    <x v="41"/>
    <m/>
    <n v="15"/>
  </r>
  <r>
    <x v="1"/>
    <x v="3"/>
    <x v="4"/>
    <n v="7"/>
    <x v="3"/>
    <n v="2"/>
    <n v="3"/>
    <x v="41"/>
    <m/>
    <n v="16"/>
  </r>
  <r>
    <x v="1"/>
    <x v="3"/>
    <x v="4"/>
    <n v="7"/>
    <x v="3"/>
    <n v="2"/>
    <n v="4"/>
    <x v="41"/>
    <m/>
    <n v="17"/>
  </r>
  <r>
    <x v="1"/>
    <x v="3"/>
    <x v="4"/>
    <n v="7"/>
    <x v="3"/>
    <n v="2"/>
    <n v="5"/>
    <x v="41"/>
    <m/>
    <n v="16"/>
  </r>
  <r>
    <x v="1"/>
    <x v="3"/>
    <x v="4"/>
    <n v="7"/>
    <x v="3"/>
    <n v="2"/>
    <n v="6"/>
    <x v="41"/>
    <m/>
    <n v="18"/>
  </r>
  <r>
    <x v="1"/>
    <x v="3"/>
    <x v="4"/>
    <n v="7"/>
    <x v="3"/>
    <n v="2"/>
    <n v="7"/>
    <x v="41"/>
    <m/>
    <n v="19"/>
  </r>
  <r>
    <x v="1"/>
    <x v="3"/>
    <x v="4"/>
    <n v="7"/>
    <x v="3"/>
    <n v="2"/>
    <n v="8"/>
    <x v="41"/>
    <m/>
    <n v="18"/>
  </r>
  <r>
    <x v="1"/>
    <x v="3"/>
    <x v="4"/>
    <n v="7"/>
    <x v="3"/>
    <n v="2"/>
    <n v="9"/>
    <x v="41"/>
    <m/>
    <m/>
  </r>
  <r>
    <x v="1"/>
    <x v="3"/>
    <x v="4"/>
    <n v="7"/>
    <x v="3"/>
    <n v="2"/>
    <n v="10"/>
    <x v="41"/>
    <m/>
    <n v="16"/>
  </r>
  <r>
    <x v="1"/>
    <x v="1"/>
    <x v="4"/>
    <n v="8"/>
    <x v="3"/>
    <n v="2"/>
    <n v="1"/>
    <x v="41"/>
    <m/>
    <n v="17"/>
  </r>
  <r>
    <x v="1"/>
    <x v="1"/>
    <x v="4"/>
    <n v="8"/>
    <x v="3"/>
    <n v="2"/>
    <n v="2"/>
    <x v="41"/>
    <m/>
    <n v="18"/>
  </r>
  <r>
    <x v="1"/>
    <x v="1"/>
    <x v="4"/>
    <n v="8"/>
    <x v="3"/>
    <n v="2"/>
    <n v="3"/>
    <x v="41"/>
    <m/>
    <n v="18"/>
  </r>
  <r>
    <x v="1"/>
    <x v="1"/>
    <x v="4"/>
    <n v="8"/>
    <x v="3"/>
    <n v="2"/>
    <n v="4"/>
    <x v="41"/>
    <m/>
    <n v="17"/>
  </r>
  <r>
    <x v="1"/>
    <x v="1"/>
    <x v="4"/>
    <n v="8"/>
    <x v="3"/>
    <n v="2"/>
    <n v="5"/>
    <x v="41"/>
    <m/>
    <n v="18"/>
  </r>
  <r>
    <x v="1"/>
    <x v="1"/>
    <x v="4"/>
    <n v="8"/>
    <x v="3"/>
    <n v="2"/>
    <n v="6"/>
    <x v="41"/>
    <m/>
    <n v="18"/>
  </r>
  <r>
    <x v="1"/>
    <x v="1"/>
    <x v="4"/>
    <n v="8"/>
    <x v="3"/>
    <n v="2"/>
    <n v="7"/>
    <x v="41"/>
    <m/>
    <n v="17"/>
  </r>
  <r>
    <x v="1"/>
    <x v="1"/>
    <x v="4"/>
    <n v="8"/>
    <x v="3"/>
    <n v="2"/>
    <n v="8"/>
    <x v="41"/>
    <m/>
    <n v="19"/>
  </r>
  <r>
    <x v="1"/>
    <x v="1"/>
    <x v="4"/>
    <n v="8"/>
    <x v="3"/>
    <n v="2"/>
    <n v="9"/>
    <x v="41"/>
    <m/>
    <n v="17"/>
  </r>
  <r>
    <x v="1"/>
    <x v="1"/>
    <x v="4"/>
    <n v="8"/>
    <x v="3"/>
    <n v="2"/>
    <n v="10"/>
    <x v="41"/>
    <m/>
    <m/>
  </r>
  <r>
    <x v="1"/>
    <x v="0"/>
    <x v="4"/>
    <n v="9"/>
    <x v="3"/>
    <n v="2"/>
    <n v="1"/>
    <x v="41"/>
    <m/>
    <n v="17"/>
  </r>
  <r>
    <x v="1"/>
    <x v="0"/>
    <x v="4"/>
    <n v="9"/>
    <x v="3"/>
    <n v="2"/>
    <n v="2"/>
    <x v="41"/>
    <m/>
    <n v="18"/>
  </r>
  <r>
    <x v="1"/>
    <x v="0"/>
    <x v="4"/>
    <n v="9"/>
    <x v="3"/>
    <n v="2"/>
    <n v="3"/>
    <x v="41"/>
    <m/>
    <n v="18"/>
  </r>
  <r>
    <x v="1"/>
    <x v="0"/>
    <x v="4"/>
    <n v="9"/>
    <x v="3"/>
    <n v="2"/>
    <n v="4"/>
    <x v="41"/>
    <m/>
    <n v="19"/>
  </r>
  <r>
    <x v="1"/>
    <x v="0"/>
    <x v="4"/>
    <n v="9"/>
    <x v="3"/>
    <n v="2"/>
    <n v="5"/>
    <x v="41"/>
    <m/>
    <n v="17"/>
  </r>
  <r>
    <x v="1"/>
    <x v="0"/>
    <x v="4"/>
    <n v="9"/>
    <x v="3"/>
    <n v="2"/>
    <n v="6"/>
    <x v="41"/>
    <m/>
    <n v="19"/>
  </r>
  <r>
    <x v="1"/>
    <x v="0"/>
    <x v="4"/>
    <n v="9"/>
    <x v="3"/>
    <n v="2"/>
    <n v="7"/>
    <x v="41"/>
    <m/>
    <n v="18"/>
  </r>
  <r>
    <x v="1"/>
    <x v="0"/>
    <x v="4"/>
    <n v="9"/>
    <x v="3"/>
    <n v="2"/>
    <n v="8"/>
    <x v="41"/>
    <m/>
    <n v="18"/>
  </r>
  <r>
    <x v="1"/>
    <x v="0"/>
    <x v="4"/>
    <n v="9"/>
    <x v="3"/>
    <n v="2"/>
    <n v="9"/>
    <x v="41"/>
    <m/>
    <n v="19"/>
  </r>
  <r>
    <x v="1"/>
    <x v="0"/>
    <x v="4"/>
    <n v="9"/>
    <x v="3"/>
    <n v="2"/>
    <n v="10"/>
    <x v="41"/>
    <m/>
    <n v="18"/>
  </r>
  <r>
    <x v="1"/>
    <x v="2"/>
    <x v="4"/>
    <n v="10"/>
    <x v="3"/>
    <n v="2"/>
    <n v="1"/>
    <x v="41"/>
    <m/>
    <n v="13"/>
  </r>
  <r>
    <x v="1"/>
    <x v="2"/>
    <x v="4"/>
    <n v="10"/>
    <x v="3"/>
    <n v="2"/>
    <n v="2"/>
    <x v="41"/>
    <m/>
    <n v="15"/>
  </r>
  <r>
    <x v="1"/>
    <x v="2"/>
    <x v="4"/>
    <n v="10"/>
    <x v="3"/>
    <n v="2"/>
    <n v="3"/>
    <x v="41"/>
    <m/>
    <n v="15"/>
  </r>
  <r>
    <x v="1"/>
    <x v="2"/>
    <x v="4"/>
    <n v="10"/>
    <x v="3"/>
    <n v="2"/>
    <n v="4"/>
    <x v="41"/>
    <m/>
    <n v="16"/>
  </r>
  <r>
    <x v="1"/>
    <x v="2"/>
    <x v="4"/>
    <n v="10"/>
    <x v="3"/>
    <n v="2"/>
    <n v="5"/>
    <x v="41"/>
    <m/>
    <n v="20"/>
  </r>
  <r>
    <x v="1"/>
    <x v="2"/>
    <x v="4"/>
    <n v="10"/>
    <x v="3"/>
    <n v="2"/>
    <n v="6"/>
    <x v="41"/>
    <m/>
    <n v="15"/>
  </r>
  <r>
    <x v="1"/>
    <x v="2"/>
    <x v="4"/>
    <n v="10"/>
    <x v="3"/>
    <n v="2"/>
    <n v="7"/>
    <x v="41"/>
    <m/>
    <n v="18"/>
  </r>
  <r>
    <x v="1"/>
    <x v="2"/>
    <x v="4"/>
    <n v="10"/>
    <x v="3"/>
    <n v="2"/>
    <n v="8"/>
    <x v="41"/>
    <m/>
    <n v="16"/>
  </r>
  <r>
    <x v="1"/>
    <x v="2"/>
    <x v="4"/>
    <n v="10"/>
    <x v="3"/>
    <n v="2"/>
    <n v="9"/>
    <x v="41"/>
    <m/>
    <n v="19"/>
  </r>
  <r>
    <x v="1"/>
    <x v="2"/>
    <x v="4"/>
    <n v="10"/>
    <x v="3"/>
    <n v="2"/>
    <n v="10"/>
    <x v="41"/>
    <m/>
    <n v="18"/>
  </r>
  <r>
    <x v="1"/>
    <x v="5"/>
    <x v="4"/>
    <n v="11"/>
    <x v="3"/>
    <n v="2"/>
    <n v="1"/>
    <x v="41"/>
    <m/>
    <n v="19"/>
  </r>
  <r>
    <x v="1"/>
    <x v="5"/>
    <x v="4"/>
    <n v="11"/>
    <x v="3"/>
    <n v="2"/>
    <n v="2"/>
    <x v="41"/>
    <m/>
    <m/>
  </r>
  <r>
    <x v="1"/>
    <x v="5"/>
    <x v="4"/>
    <n v="11"/>
    <x v="3"/>
    <n v="2"/>
    <n v="3"/>
    <x v="41"/>
    <m/>
    <n v="20"/>
  </r>
  <r>
    <x v="1"/>
    <x v="5"/>
    <x v="4"/>
    <n v="11"/>
    <x v="3"/>
    <n v="2"/>
    <n v="4"/>
    <x v="41"/>
    <m/>
    <n v="19"/>
  </r>
  <r>
    <x v="1"/>
    <x v="5"/>
    <x v="4"/>
    <n v="11"/>
    <x v="3"/>
    <n v="2"/>
    <n v="5"/>
    <x v="41"/>
    <m/>
    <n v="18"/>
  </r>
  <r>
    <x v="1"/>
    <x v="5"/>
    <x v="4"/>
    <n v="11"/>
    <x v="3"/>
    <n v="2"/>
    <n v="6"/>
    <x v="41"/>
    <m/>
    <n v="19"/>
  </r>
  <r>
    <x v="1"/>
    <x v="5"/>
    <x v="4"/>
    <n v="11"/>
    <x v="3"/>
    <n v="2"/>
    <n v="7"/>
    <x v="41"/>
    <m/>
    <n v="19"/>
  </r>
  <r>
    <x v="1"/>
    <x v="5"/>
    <x v="4"/>
    <n v="11"/>
    <x v="3"/>
    <n v="2"/>
    <n v="8"/>
    <x v="41"/>
    <m/>
    <n v="18"/>
  </r>
  <r>
    <x v="1"/>
    <x v="5"/>
    <x v="4"/>
    <n v="11"/>
    <x v="3"/>
    <n v="2"/>
    <n v="9"/>
    <x v="41"/>
    <m/>
    <n v="16"/>
  </r>
  <r>
    <x v="1"/>
    <x v="5"/>
    <x v="4"/>
    <n v="11"/>
    <x v="3"/>
    <n v="2"/>
    <n v="10"/>
    <x v="41"/>
    <m/>
    <n v="19"/>
  </r>
  <r>
    <x v="1"/>
    <x v="4"/>
    <x v="4"/>
    <n v="12"/>
    <x v="3"/>
    <n v="2"/>
    <n v="1"/>
    <x v="41"/>
    <m/>
    <n v="18"/>
  </r>
  <r>
    <x v="1"/>
    <x v="4"/>
    <x v="4"/>
    <n v="12"/>
    <x v="3"/>
    <n v="2"/>
    <n v="2"/>
    <x v="41"/>
    <m/>
    <n v="20"/>
  </r>
  <r>
    <x v="1"/>
    <x v="4"/>
    <x v="4"/>
    <n v="12"/>
    <x v="3"/>
    <n v="2"/>
    <n v="3"/>
    <x v="41"/>
    <m/>
    <n v="20"/>
  </r>
  <r>
    <x v="1"/>
    <x v="4"/>
    <x v="4"/>
    <n v="12"/>
    <x v="3"/>
    <n v="2"/>
    <n v="4"/>
    <x v="41"/>
    <m/>
    <n v="20"/>
  </r>
  <r>
    <x v="1"/>
    <x v="4"/>
    <x v="4"/>
    <n v="12"/>
    <x v="3"/>
    <n v="2"/>
    <n v="5"/>
    <x v="41"/>
    <m/>
    <n v="17"/>
  </r>
  <r>
    <x v="1"/>
    <x v="4"/>
    <x v="4"/>
    <n v="12"/>
    <x v="3"/>
    <n v="2"/>
    <n v="6"/>
    <x v="41"/>
    <m/>
    <n v="18"/>
  </r>
  <r>
    <x v="1"/>
    <x v="4"/>
    <x v="4"/>
    <n v="12"/>
    <x v="3"/>
    <n v="2"/>
    <n v="7"/>
    <x v="41"/>
    <m/>
    <n v="18"/>
  </r>
  <r>
    <x v="1"/>
    <x v="4"/>
    <x v="4"/>
    <n v="12"/>
    <x v="3"/>
    <n v="2"/>
    <n v="8"/>
    <x v="41"/>
    <m/>
    <n v="19"/>
  </r>
  <r>
    <x v="1"/>
    <x v="4"/>
    <x v="4"/>
    <n v="12"/>
    <x v="3"/>
    <n v="2"/>
    <n v="9"/>
    <x v="41"/>
    <m/>
    <n v="19"/>
  </r>
  <r>
    <x v="1"/>
    <x v="4"/>
    <x v="4"/>
    <n v="12"/>
    <x v="3"/>
    <n v="2"/>
    <n v="10"/>
    <x v="41"/>
    <m/>
    <n v="17"/>
  </r>
  <r>
    <x v="1"/>
    <x v="3"/>
    <x v="4"/>
    <n v="13"/>
    <x v="3"/>
    <n v="3"/>
    <n v="1"/>
    <x v="41"/>
    <m/>
    <n v="16"/>
  </r>
  <r>
    <x v="1"/>
    <x v="3"/>
    <x v="4"/>
    <n v="13"/>
    <x v="3"/>
    <n v="3"/>
    <n v="2"/>
    <x v="41"/>
    <m/>
    <n v="18"/>
  </r>
  <r>
    <x v="1"/>
    <x v="3"/>
    <x v="4"/>
    <n v="13"/>
    <x v="3"/>
    <n v="3"/>
    <n v="3"/>
    <x v="41"/>
    <m/>
    <n v="15"/>
  </r>
  <r>
    <x v="1"/>
    <x v="3"/>
    <x v="4"/>
    <n v="13"/>
    <x v="3"/>
    <n v="3"/>
    <n v="4"/>
    <x v="41"/>
    <m/>
    <n v="17"/>
  </r>
  <r>
    <x v="1"/>
    <x v="3"/>
    <x v="4"/>
    <n v="13"/>
    <x v="3"/>
    <n v="3"/>
    <n v="5"/>
    <x v="41"/>
    <m/>
    <n v="16"/>
  </r>
  <r>
    <x v="1"/>
    <x v="3"/>
    <x v="4"/>
    <n v="13"/>
    <x v="3"/>
    <n v="3"/>
    <n v="6"/>
    <x v="41"/>
    <m/>
    <n v="19"/>
  </r>
  <r>
    <x v="1"/>
    <x v="3"/>
    <x v="4"/>
    <n v="13"/>
    <x v="3"/>
    <n v="3"/>
    <n v="7"/>
    <x v="41"/>
    <m/>
    <n v="18"/>
  </r>
  <r>
    <x v="1"/>
    <x v="3"/>
    <x v="4"/>
    <n v="13"/>
    <x v="3"/>
    <n v="3"/>
    <n v="8"/>
    <x v="41"/>
    <m/>
    <n v="18"/>
  </r>
  <r>
    <x v="1"/>
    <x v="3"/>
    <x v="4"/>
    <n v="13"/>
    <x v="3"/>
    <n v="3"/>
    <n v="9"/>
    <x v="41"/>
    <m/>
    <n v="16"/>
  </r>
  <r>
    <x v="1"/>
    <x v="3"/>
    <x v="4"/>
    <n v="13"/>
    <x v="3"/>
    <n v="3"/>
    <n v="10"/>
    <x v="41"/>
    <m/>
    <n v="18"/>
  </r>
  <r>
    <x v="1"/>
    <x v="0"/>
    <x v="4"/>
    <n v="14"/>
    <x v="3"/>
    <n v="3"/>
    <n v="1"/>
    <x v="41"/>
    <m/>
    <n v="19"/>
  </r>
  <r>
    <x v="1"/>
    <x v="0"/>
    <x v="4"/>
    <n v="14"/>
    <x v="3"/>
    <n v="3"/>
    <n v="2"/>
    <x v="41"/>
    <m/>
    <n v="19"/>
  </r>
  <r>
    <x v="1"/>
    <x v="0"/>
    <x v="4"/>
    <n v="14"/>
    <x v="3"/>
    <n v="3"/>
    <n v="3"/>
    <x v="41"/>
    <m/>
    <m/>
  </r>
  <r>
    <x v="1"/>
    <x v="0"/>
    <x v="4"/>
    <n v="14"/>
    <x v="3"/>
    <n v="3"/>
    <n v="4"/>
    <x v="41"/>
    <m/>
    <n v="19"/>
  </r>
  <r>
    <x v="1"/>
    <x v="0"/>
    <x v="4"/>
    <n v="14"/>
    <x v="3"/>
    <n v="3"/>
    <n v="5"/>
    <x v="41"/>
    <m/>
    <n v="20"/>
  </r>
  <r>
    <x v="1"/>
    <x v="0"/>
    <x v="4"/>
    <n v="14"/>
    <x v="3"/>
    <n v="3"/>
    <n v="6"/>
    <x v="41"/>
    <m/>
    <n v="18"/>
  </r>
  <r>
    <x v="1"/>
    <x v="0"/>
    <x v="4"/>
    <n v="14"/>
    <x v="3"/>
    <n v="3"/>
    <n v="7"/>
    <x v="41"/>
    <m/>
    <n v="18"/>
  </r>
  <r>
    <x v="1"/>
    <x v="0"/>
    <x v="4"/>
    <n v="14"/>
    <x v="3"/>
    <n v="3"/>
    <n v="8"/>
    <x v="41"/>
    <m/>
    <n v="19"/>
  </r>
  <r>
    <x v="1"/>
    <x v="0"/>
    <x v="4"/>
    <n v="14"/>
    <x v="3"/>
    <n v="3"/>
    <n v="9"/>
    <x v="41"/>
    <m/>
    <n v="19"/>
  </r>
  <r>
    <x v="1"/>
    <x v="0"/>
    <x v="4"/>
    <n v="14"/>
    <x v="3"/>
    <n v="3"/>
    <n v="10"/>
    <x v="41"/>
    <m/>
    <n v="17"/>
  </r>
  <r>
    <x v="1"/>
    <x v="1"/>
    <x v="4"/>
    <n v="15"/>
    <x v="3"/>
    <n v="3"/>
    <n v="1"/>
    <x v="41"/>
    <m/>
    <n v="19"/>
  </r>
  <r>
    <x v="1"/>
    <x v="1"/>
    <x v="4"/>
    <n v="15"/>
    <x v="3"/>
    <n v="3"/>
    <n v="2"/>
    <x v="41"/>
    <m/>
    <n v="20"/>
  </r>
  <r>
    <x v="1"/>
    <x v="1"/>
    <x v="4"/>
    <n v="15"/>
    <x v="3"/>
    <n v="3"/>
    <n v="3"/>
    <x v="41"/>
    <m/>
    <n v="19"/>
  </r>
  <r>
    <x v="1"/>
    <x v="1"/>
    <x v="4"/>
    <n v="15"/>
    <x v="3"/>
    <n v="3"/>
    <n v="4"/>
    <x v="41"/>
    <m/>
    <n v="18"/>
  </r>
  <r>
    <x v="1"/>
    <x v="1"/>
    <x v="4"/>
    <n v="15"/>
    <x v="3"/>
    <n v="3"/>
    <n v="5"/>
    <x v="41"/>
    <m/>
    <n v="18"/>
  </r>
  <r>
    <x v="1"/>
    <x v="1"/>
    <x v="4"/>
    <n v="15"/>
    <x v="3"/>
    <n v="3"/>
    <n v="6"/>
    <x v="41"/>
    <m/>
    <n v="19"/>
  </r>
  <r>
    <x v="1"/>
    <x v="1"/>
    <x v="4"/>
    <n v="15"/>
    <x v="3"/>
    <n v="3"/>
    <n v="7"/>
    <x v="41"/>
    <m/>
    <n v="18"/>
  </r>
  <r>
    <x v="1"/>
    <x v="1"/>
    <x v="4"/>
    <n v="15"/>
    <x v="3"/>
    <n v="3"/>
    <n v="8"/>
    <x v="41"/>
    <m/>
    <n v="20"/>
  </r>
  <r>
    <x v="1"/>
    <x v="1"/>
    <x v="4"/>
    <n v="15"/>
    <x v="3"/>
    <n v="3"/>
    <n v="9"/>
    <x v="41"/>
    <m/>
    <n v="18"/>
  </r>
  <r>
    <x v="1"/>
    <x v="1"/>
    <x v="4"/>
    <n v="15"/>
    <x v="3"/>
    <n v="3"/>
    <n v="10"/>
    <x v="41"/>
    <m/>
    <n v="18"/>
  </r>
  <r>
    <x v="1"/>
    <x v="5"/>
    <x v="4"/>
    <n v="16"/>
    <x v="3"/>
    <n v="3"/>
    <n v="1"/>
    <x v="41"/>
    <m/>
    <n v="18"/>
  </r>
  <r>
    <x v="1"/>
    <x v="5"/>
    <x v="4"/>
    <n v="16"/>
    <x v="3"/>
    <n v="3"/>
    <n v="2"/>
    <x v="41"/>
    <m/>
    <n v="18"/>
  </r>
  <r>
    <x v="1"/>
    <x v="5"/>
    <x v="4"/>
    <n v="16"/>
    <x v="3"/>
    <n v="3"/>
    <n v="3"/>
    <x v="41"/>
    <m/>
    <n v="16"/>
  </r>
  <r>
    <x v="1"/>
    <x v="5"/>
    <x v="4"/>
    <n v="16"/>
    <x v="3"/>
    <n v="3"/>
    <n v="4"/>
    <x v="41"/>
    <m/>
    <n v="17"/>
  </r>
  <r>
    <x v="1"/>
    <x v="5"/>
    <x v="4"/>
    <n v="16"/>
    <x v="3"/>
    <n v="3"/>
    <n v="5"/>
    <x v="41"/>
    <m/>
    <n v="18"/>
  </r>
  <r>
    <x v="1"/>
    <x v="5"/>
    <x v="4"/>
    <n v="16"/>
    <x v="3"/>
    <n v="3"/>
    <n v="6"/>
    <x v="41"/>
    <m/>
    <n v="18"/>
  </r>
  <r>
    <x v="1"/>
    <x v="5"/>
    <x v="4"/>
    <n v="16"/>
    <x v="3"/>
    <n v="3"/>
    <n v="7"/>
    <x v="41"/>
    <m/>
    <m/>
  </r>
  <r>
    <x v="1"/>
    <x v="5"/>
    <x v="4"/>
    <n v="16"/>
    <x v="3"/>
    <n v="3"/>
    <n v="8"/>
    <x v="41"/>
    <m/>
    <n v="18"/>
  </r>
  <r>
    <x v="1"/>
    <x v="5"/>
    <x v="4"/>
    <n v="16"/>
    <x v="3"/>
    <n v="3"/>
    <n v="9"/>
    <x v="41"/>
    <m/>
    <m/>
  </r>
  <r>
    <x v="1"/>
    <x v="5"/>
    <x v="4"/>
    <n v="16"/>
    <x v="3"/>
    <n v="3"/>
    <n v="10"/>
    <x v="41"/>
    <m/>
    <m/>
  </r>
  <r>
    <x v="1"/>
    <x v="2"/>
    <x v="4"/>
    <n v="17"/>
    <x v="3"/>
    <n v="3"/>
    <n v="1"/>
    <x v="41"/>
    <m/>
    <m/>
  </r>
  <r>
    <x v="1"/>
    <x v="2"/>
    <x v="4"/>
    <n v="17"/>
    <x v="3"/>
    <n v="3"/>
    <n v="2"/>
    <x v="41"/>
    <m/>
    <n v="19"/>
  </r>
  <r>
    <x v="1"/>
    <x v="2"/>
    <x v="4"/>
    <n v="17"/>
    <x v="3"/>
    <n v="3"/>
    <n v="3"/>
    <x v="41"/>
    <m/>
    <n v="18"/>
  </r>
  <r>
    <x v="1"/>
    <x v="2"/>
    <x v="4"/>
    <n v="17"/>
    <x v="3"/>
    <n v="3"/>
    <n v="4"/>
    <x v="41"/>
    <m/>
    <n v="18"/>
  </r>
  <r>
    <x v="1"/>
    <x v="2"/>
    <x v="4"/>
    <n v="17"/>
    <x v="3"/>
    <n v="3"/>
    <n v="5"/>
    <x v="41"/>
    <m/>
    <n v="19"/>
  </r>
  <r>
    <x v="1"/>
    <x v="2"/>
    <x v="4"/>
    <n v="17"/>
    <x v="3"/>
    <n v="3"/>
    <n v="6"/>
    <x v="41"/>
    <m/>
    <n v="17"/>
  </r>
  <r>
    <x v="1"/>
    <x v="2"/>
    <x v="4"/>
    <n v="17"/>
    <x v="3"/>
    <n v="3"/>
    <n v="7"/>
    <x v="41"/>
    <m/>
    <n v="16"/>
  </r>
  <r>
    <x v="1"/>
    <x v="2"/>
    <x v="4"/>
    <n v="17"/>
    <x v="3"/>
    <n v="3"/>
    <n v="8"/>
    <x v="41"/>
    <m/>
    <n v="17"/>
  </r>
  <r>
    <x v="1"/>
    <x v="2"/>
    <x v="4"/>
    <n v="17"/>
    <x v="3"/>
    <n v="3"/>
    <n v="9"/>
    <x v="41"/>
    <m/>
    <n v="18"/>
  </r>
  <r>
    <x v="1"/>
    <x v="2"/>
    <x v="4"/>
    <n v="17"/>
    <x v="3"/>
    <n v="3"/>
    <n v="10"/>
    <x v="41"/>
    <m/>
    <n v="16"/>
  </r>
  <r>
    <x v="1"/>
    <x v="4"/>
    <x v="4"/>
    <n v="18"/>
    <x v="3"/>
    <n v="3"/>
    <n v="1"/>
    <x v="41"/>
    <m/>
    <n v="20"/>
  </r>
  <r>
    <x v="1"/>
    <x v="4"/>
    <x v="4"/>
    <n v="18"/>
    <x v="3"/>
    <n v="3"/>
    <n v="2"/>
    <x v="41"/>
    <m/>
    <n v="16"/>
  </r>
  <r>
    <x v="1"/>
    <x v="4"/>
    <x v="4"/>
    <n v="18"/>
    <x v="3"/>
    <n v="3"/>
    <n v="3"/>
    <x v="41"/>
    <m/>
    <n v="18"/>
  </r>
  <r>
    <x v="1"/>
    <x v="4"/>
    <x v="4"/>
    <n v="18"/>
    <x v="3"/>
    <n v="3"/>
    <n v="4"/>
    <x v="41"/>
    <m/>
    <n v="18"/>
  </r>
  <r>
    <x v="1"/>
    <x v="4"/>
    <x v="4"/>
    <n v="18"/>
    <x v="3"/>
    <n v="3"/>
    <n v="5"/>
    <x v="41"/>
    <m/>
    <n v="19"/>
  </r>
  <r>
    <x v="1"/>
    <x v="4"/>
    <x v="4"/>
    <n v="18"/>
    <x v="3"/>
    <n v="3"/>
    <n v="6"/>
    <x v="41"/>
    <m/>
    <n v="17"/>
  </r>
  <r>
    <x v="1"/>
    <x v="4"/>
    <x v="4"/>
    <n v="18"/>
    <x v="3"/>
    <n v="3"/>
    <n v="7"/>
    <x v="41"/>
    <m/>
    <m/>
  </r>
  <r>
    <x v="1"/>
    <x v="4"/>
    <x v="4"/>
    <n v="18"/>
    <x v="3"/>
    <n v="3"/>
    <n v="8"/>
    <x v="41"/>
    <m/>
    <n v="16"/>
  </r>
  <r>
    <x v="1"/>
    <x v="4"/>
    <x v="4"/>
    <n v="18"/>
    <x v="3"/>
    <n v="3"/>
    <n v="9"/>
    <x v="41"/>
    <m/>
    <n v="16"/>
  </r>
  <r>
    <x v="1"/>
    <x v="4"/>
    <x v="4"/>
    <n v="18"/>
    <x v="3"/>
    <n v="3"/>
    <n v="10"/>
    <x v="41"/>
    <m/>
    <n v="1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837">
  <r>
    <x v="0"/>
    <s v="Dec"/>
    <s v="P1(50)"/>
    <x v="0"/>
    <n v="1"/>
    <n v="2"/>
    <n v="1"/>
    <n v="3.2"/>
    <n v="8"/>
    <n v="4"/>
    <n v="10"/>
    <n v="9.6999999999999993"/>
    <n v="12.4"/>
    <n v="16.2"/>
    <n v="18.399999999999999"/>
    <n v="22.2"/>
    <m/>
    <m/>
    <m/>
    <m/>
    <m/>
    <m/>
    <m/>
    <m/>
    <m/>
    <m/>
    <m/>
    <m/>
    <m/>
    <m/>
    <m/>
    <m/>
    <m/>
    <m/>
    <n v="2.7"/>
    <n v="1.9"/>
    <n v="5.3"/>
    <n v="9.1"/>
    <n v="13.6"/>
    <n v="16.5"/>
    <n v="15.8"/>
    <n v="9.5"/>
    <m/>
    <m/>
    <m/>
    <m/>
    <m/>
    <m/>
    <m/>
    <m/>
    <m/>
    <m/>
    <m/>
    <m/>
    <m/>
    <m/>
    <m/>
    <m/>
    <n v="0.3"/>
    <n v="0.2"/>
    <n v="0.1"/>
    <n v="0.2"/>
    <n v="0"/>
    <m/>
    <m/>
    <m/>
    <m/>
    <m/>
    <m/>
    <m/>
    <m/>
    <m/>
    <m/>
    <m/>
    <m/>
    <m/>
    <m/>
    <m/>
    <m/>
    <m/>
    <m/>
    <m/>
    <n v="179.3"/>
    <n v="50"/>
    <n v="0.89650000000000007"/>
  </r>
  <r>
    <x v="0"/>
    <s v="Dec"/>
    <s v="P1(50)"/>
    <x v="0"/>
    <n v="1"/>
    <n v="2"/>
    <n v="2"/>
    <n v="2.2000000000000002"/>
    <n v="5.6"/>
    <n v="11.4"/>
    <n v="14.7"/>
    <n v="17"/>
    <n v="15.8"/>
    <n v="19"/>
    <n v="14.7"/>
    <m/>
    <m/>
    <m/>
    <m/>
    <m/>
    <m/>
    <m/>
    <m/>
    <m/>
    <m/>
    <m/>
    <m/>
    <m/>
    <m/>
    <m/>
    <m/>
    <m/>
    <m/>
    <m/>
    <n v="0.4"/>
    <n v="2.2000000000000002"/>
    <n v="3.9"/>
    <n v="12.6"/>
    <n v="16.399999999999999"/>
    <n v="16.100000000000001"/>
    <n v="15.7"/>
    <m/>
    <m/>
    <m/>
    <m/>
    <m/>
    <m/>
    <m/>
    <m/>
    <m/>
    <m/>
    <m/>
    <m/>
    <m/>
    <m/>
    <m/>
    <m/>
    <m/>
    <n v="2.6"/>
    <n v="4.0999999999999996"/>
    <n v="7.2"/>
    <n v="5.3"/>
    <n v="3.1"/>
    <m/>
    <m/>
    <m/>
    <m/>
    <m/>
    <m/>
    <m/>
    <m/>
    <m/>
    <m/>
    <m/>
    <m/>
    <m/>
    <m/>
    <m/>
    <m/>
    <m/>
    <m/>
    <m/>
    <n v="189.99999999999997"/>
    <n v="50"/>
    <n v="0.94999999999999984"/>
  </r>
  <r>
    <x v="0"/>
    <s v="Dec"/>
    <s v="P1(50)"/>
    <x v="0"/>
    <n v="1"/>
    <n v="2"/>
    <n v="3"/>
    <n v="2.4"/>
    <n v="9.8000000000000007"/>
    <n v="7.1"/>
    <n v="8.1"/>
    <n v="9.3000000000000007"/>
    <n v="11.5"/>
    <n v="14.6"/>
    <n v="17.100000000000001"/>
    <n v="21.8"/>
    <m/>
    <m/>
    <m/>
    <m/>
    <m/>
    <m/>
    <m/>
    <m/>
    <m/>
    <m/>
    <m/>
    <m/>
    <m/>
    <m/>
    <m/>
    <m/>
    <m/>
    <m/>
    <n v="1.8"/>
    <n v="4.2"/>
    <n v="4.5999999999999996"/>
    <n v="5.4"/>
    <n v="7"/>
    <n v="10.6"/>
    <n v="13.9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9.20000000000002"/>
    <n v="50"/>
    <n v="0.746"/>
  </r>
  <r>
    <x v="0"/>
    <s v="Dec"/>
    <s v="P1(50)"/>
    <x v="0"/>
    <n v="2"/>
    <n v="6"/>
    <n v="1"/>
    <n v="4.0999999999999996"/>
    <n v="8.1"/>
    <n v="6.2"/>
    <n v="7"/>
    <n v="8.3000000000000007"/>
    <n v="9.4"/>
    <n v="11.7"/>
    <n v="16"/>
    <n v="20.8"/>
    <m/>
    <m/>
    <m/>
    <m/>
    <m/>
    <m/>
    <m/>
    <m/>
    <m/>
    <m/>
    <m/>
    <m/>
    <m/>
    <m/>
    <m/>
    <m/>
    <m/>
    <m/>
    <n v="1.9"/>
    <n v="2.8"/>
    <n v="3"/>
    <n v="6.3"/>
    <n v="7.2"/>
    <n v="12.2"/>
    <n v="13.7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38.69999999999999"/>
    <n v="50"/>
    <n v="0.69349999999999989"/>
  </r>
  <r>
    <x v="0"/>
    <s v="Dec"/>
    <s v="P1(50)"/>
    <x v="0"/>
    <n v="2"/>
    <n v="6"/>
    <n v="2"/>
    <n v="3.8"/>
    <n v="7.2"/>
    <n v="6.9"/>
    <n v="9.6"/>
    <n v="9.1999999999999993"/>
    <n v="9.8000000000000007"/>
    <n v="13"/>
    <n v="14.7"/>
    <n v="17.600000000000001"/>
    <m/>
    <m/>
    <m/>
    <m/>
    <m/>
    <m/>
    <m/>
    <m/>
    <m/>
    <m/>
    <m/>
    <m/>
    <m/>
    <m/>
    <m/>
    <m/>
    <m/>
    <m/>
    <n v="0.7"/>
    <n v="0.4"/>
    <n v="2.7"/>
    <n v="4.5"/>
    <n v="0"/>
    <n v="0"/>
    <n v="0"/>
    <m/>
    <m/>
    <m/>
    <m/>
    <m/>
    <m/>
    <m/>
    <m/>
    <m/>
    <m/>
    <m/>
    <m/>
    <n v="6.4"/>
    <m/>
    <m/>
    <m/>
    <m/>
    <n v="2.6"/>
    <n v="5.7"/>
    <n v="0"/>
    <n v="0"/>
    <n v="0"/>
    <m/>
    <m/>
    <m/>
    <m/>
    <m/>
    <m/>
    <m/>
    <m/>
    <m/>
    <m/>
    <m/>
    <m/>
    <m/>
    <m/>
    <m/>
    <m/>
    <m/>
    <m/>
    <m/>
    <n v="114.80000000000003"/>
    <n v="50"/>
    <n v="0.57400000000000007"/>
  </r>
  <r>
    <x v="0"/>
    <s v="Dec"/>
    <s v="P1(50)"/>
    <x v="0"/>
    <n v="2"/>
    <n v="6"/>
    <n v="3"/>
    <n v="2.1"/>
    <n v="4.8"/>
    <n v="5.3"/>
    <n v="6.9"/>
    <n v="8.9"/>
    <n v="8.8000000000000007"/>
    <n v="11.5"/>
    <n v="15.5"/>
    <n v="18.3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2.199999999999989"/>
    <n v="50"/>
    <n v="0.41099999999999992"/>
  </r>
  <r>
    <x v="0"/>
    <s v="Dec"/>
    <s v="P1(50)"/>
    <x v="0"/>
    <n v="3"/>
    <n v="7"/>
    <n v="1"/>
    <n v="2.9"/>
    <n v="5.9"/>
    <n v="5.9"/>
    <n v="7.4"/>
    <n v="11.1"/>
    <n v="13.3"/>
    <n v="15.2"/>
    <n v="16.600000000000001"/>
    <n v="17.5"/>
    <m/>
    <m/>
    <m/>
    <m/>
    <m/>
    <m/>
    <m/>
    <m/>
    <m/>
    <m/>
    <m/>
    <m/>
    <m/>
    <m/>
    <m/>
    <m/>
    <m/>
    <m/>
    <n v="1.9"/>
    <n v="3.3"/>
    <n v="3.6"/>
    <n v="6.9"/>
    <n v="8.5"/>
    <n v="11.4"/>
    <n v="11.6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143"/>
    <n v="50"/>
    <n v="0.71499999999999997"/>
  </r>
  <r>
    <x v="0"/>
    <s v="Dec"/>
    <s v="P1(50)"/>
    <x v="0"/>
    <n v="3"/>
    <n v="7"/>
    <n v="2"/>
    <n v="2.5"/>
    <n v="6.5"/>
    <n v="6.2"/>
    <n v="7.2"/>
    <n v="9.1"/>
    <n v="11.1"/>
    <n v="15.6"/>
    <n v="17.8"/>
    <n v="22"/>
    <m/>
    <m/>
    <m/>
    <m/>
    <m/>
    <m/>
    <m/>
    <m/>
    <m/>
    <m/>
    <m/>
    <m/>
    <m/>
    <m/>
    <m/>
    <m/>
    <m/>
    <m/>
    <n v="0.1"/>
    <n v="2.5"/>
    <n v="6.1"/>
    <n v="0"/>
    <n v="0"/>
    <n v="0"/>
    <n v="0"/>
    <m/>
    <m/>
    <m/>
    <m/>
    <m/>
    <m/>
    <m/>
    <m/>
    <m/>
    <m/>
    <m/>
    <m/>
    <m/>
    <m/>
    <m/>
    <m/>
    <m/>
    <n v="0.4"/>
    <n v="0.3"/>
    <n v="1.9"/>
    <n v="0"/>
    <n v="0"/>
    <m/>
    <m/>
    <m/>
    <m/>
    <m/>
    <m/>
    <m/>
    <m/>
    <m/>
    <m/>
    <m/>
    <m/>
    <m/>
    <m/>
    <m/>
    <m/>
    <m/>
    <m/>
    <m/>
    <n v="109.3"/>
    <n v="50"/>
    <n v="0.54649999999999999"/>
  </r>
  <r>
    <x v="0"/>
    <s v="Dec"/>
    <s v="P1(50)"/>
    <x v="0"/>
    <n v="3"/>
    <n v="7"/>
    <n v="3"/>
    <n v="1.7"/>
    <n v="5.8"/>
    <n v="6.4"/>
    <n v="8.6"/>
    <n v="8.1999999999999993"/>
    <n v="8.8000000000000007"/>
    <n v="11.5"/>
    <n v="14.4"/>
    <n v="16.8"/>
    <m/>
    <m/>
    <m/>
    <m/>
    <m/>
    <m/>
    <m/>
    <m/>
    <m/>
    <m/>
    <m/>
    <m/>
    <m/>
    <m/>
    <m/>
    <m/>
    <m/>
    <m/>
    <n v="0.4"/>
    <n v="0.9"/>
    <n v="0"/>
    <n v="0"/>
    <n v="0"/>
    <n v="0"/>
    <n v="0"/>
    <m/>
    <m/>
    <m/>
    <m/>
    <m/>
    <m/>
    <m/>
    <m/>
    <m/>
    <m/>
    <m/>
    <m/>
    <m/>
    <m/>
    <m/>
    <m/>
    <m/>
    <n v="0"/>
    <n v="0"/>
    <n v="0"/>
    <n v="0"/>
    <n v="0"/>
    <m/>
    <m/>
    <m/>
    <m/>
    <m/>
    <m/>
    <m/>
    <m/>
    <m/>
    <m/>
    <m/>
    <m/>
    <m/>
    <m/>
    <m/>
    <m/>
    <m/>
    <m/>
    <m/>
    <n v="83.500000000000014"/>
    <n v="50"/>
    <n v="0.41750000000000009"/>
  </r>
  <r>
    <x v="1"/>
    <s v="Dec"/>
    <s v="P1(50)"/>
    <x v="0"/>
    <n v="1"/>
    <n v="2"/>
    <n v="1"/>
    <m/>
    <m/>
    <m/>
    <m/>
    <m/>
    <m/>
    <m/>
    <n v="16.399999999999999"/>
    <n v="15"/>
    <n v="19.399999999999999"/>
    <n v="21.6"/>
    <n v="21.8"/>
    <n v="22.1"/>
    <n v="22.6"/>
    <n v="26.3"/>
    <n v="31.1"/>
    <n v="26"/>
    <n v="30.6"/>
    <n v="27.4"/>
    <n v="22.9"/>
    <n v="22.7"/>
    <n v="18.5"/>
    <n v="13.8"/>
    <m/>
    <m/>
    <m/>
    <m/>
    <m/>
    <m/>
    <m/>
    <m/>
    <m/>
    <m/>
    <m/>
    <n v="23"/>
    <n v="22"/>
    <n v="18.600000000000001"/>
    <n v="17.3"/>
    <n v="19"/>
    <n v="19.2"/>
    <n v="12.4"/>
    <n v="5.9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95.59999999999997"/>
    <n v="50"/>
    <n v="2.4780000000000002"/>
  </r>
  <r>
    <x v="1"/>
    <s v="Dec"/>
    <s v="P1(50)"/>
    <x v="0"/>
    <n v="1"/>
    <n v="2"/>
    <n v="2"/>
    <m/>
    <m/>
    <m/>
    <m/>
    <m/>
    <m/>
    <m/>
    <n v="16"/>
    <n v="18"/>
    <n v="24.7"/>
    <n v="32"/>
    <n v="30.2"/>
    <n v="28.3"/>
    <n v="29"/>
    <n v="24.4"/>
    <n v="19"/>
    <m/>
    <n v="3.8"/>
    <m/>
    <m/>
    <m/>
    <m/>
    <m/>
    <m/>
    <m/>
    <m/>
    <m/>
    <m/>
    <m/>
    <m/>
    <m/>
    <m/>
    <m/>
    <m/>
    <n v="10.8"/>
    <n v="15.8"/>
    <n v="18.600000000000001"/>
    <n v="19.3"/>
    <n v="17.3"/>
    <n v="19.5"/>
    <n v="17.5"/>
    <n v="10.1"/>
    <n v="5.8"/>
    <m/>
    <m/>
    <m/>
    <m/>
    <m/>
    <m/>
    <m/>
    <m/>
    <m/>
    <m/>
    <m/>
    <m/>
    <m/>
    <m/>
    <m/>
    <n v="8.5"/>
    <n v="10.3"/>
    <n v="2.4"/>
    <m/>
    <m/>
    <m/>
    <m/>
    <m/>
    <m/>
    <m/>
    <m/>
    <m/>
    <m/>
    <m/>
    <m/>
    <m/>
    <m/>
    <n v="381.30000000000013"/>
    <n v="50"/>
    <n v="1.9065000000000005"/>
  </r>
  <r>
    <x v="1"/>
    <s v="Dec"/>
    <s v="P1(50)"/>
    <x v="0"/>
    <n v="1"/>
    <n v="2"/>
    <n v="3"/>
    <m/>
    <m/>
    <m/>
    <m/>
    <m/>
    <m/>
    <m/>
    <n v="17.5"/>
    <n v="22.7"/>
    <n v="27.6"/>
    <n v="27.3"/>
    <n v="28.7"/>
    <n v="25.6"/>
    <n v="26.1"/>
    <n v="19.8"/>
    <n v="15.2"/>
    <m/>
    <m/>
    <m/>
    <m/>
    <m/>
    <m/>
    <m/>
    <m/>
    <m/>
    <m/>
    <m/>
    <m/>
    <m/>
    <m/>
    <m/>
    <m/>
    <m/>
    <m/>
    <n v="20.8"/>
    <n v="24.4"/>
    <n v="29.8"/>
    <n v="26.4"/>
    <n v="24.8"/>
    <n v="20"/>
    <n v="14.6"/>
    <n v="7.3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78.6"/>
    <n v="50"/>
    <n v="1.8930000000000002"/>
  </r>
  <r>
    <x v="1"/>
    <s v="Dec"/>
    <s v="P1(50)"/>
    <x v="0"/>
    <n v="2"/>
    <n v="6"/>
    <n v="1"/>
    <m/>
    <m/>
    <m/>
    <m/>
    <m/>
    <m/>
    <m/>
    <n v="10.4"/>
    <n v="24.8"/>
    <n v="25.3"/>
    <n v="29.3"/>
    <n v="27.3"/>
    <n v="34.299999999999997"/>
    <n v="33.5"/>
    <n v="38.1"/>
    <n v="35"/>
    <n v="36.799999999999997"/>
    <n v="31.7"/>
    <n v="27.4"/>
    <n v="18.7"/>
    <n v="9.4"/>
    <m/>
    <m/>
    <m/>
    <m/>
    <m/>
    <m/>
    <m/>
    <m/>
    <m/>
    <m/>
    <m/>
    <m/>
    <m/>
    <n v="20.6"/>
    <n v="17.7"/>
    <n v="10.5"/>
    <n v="3.2"/>
    <n v="0"/>
    <n v="0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433.99999999999994"/>
    <n v="50"/>
    <n v="2.17"/>
  </r>
  <r>
    <x v="1"/>
    <s v="Dec"/>
    <s v="P1(50)"/>
    <x v="0"/>
    <n v="2"/>
    <n v="6"/>
    <n v="2"/>
    <m/>
    <m/>
    <m/>
    <m/>
    <m/>
    <m/>
    <m/>
    <n v="16.2"/>
    <n v="14.7"/>
    <n v="22.6"/>
    <n v="26.3"/>
    <n v="25.5"/>
    <n v="28.4"/>
    <n v="34.4"/>
    <n v="35.6"/>
    <n v="31.1"/>
    <n v="32.799999999999997"/>
    <n v="29.1"/>
    <n v="28.5"/>
    <n v="23.7"/>
    <n v="18.899999999999999"/>
    <n v="12.9"/>
    <n v="6.1"/>
    <m/>
    <m/>
    <m/>
    <m/>
    <m/>
    <m/>
    <m/>
    <m/>
    <m/>
    <m/>
    <m/>
    <n v="20.8"/>
    <n v="19.399999999999999"/>
    <n v="24.4"/>
    <n v="24.4"/>
    <n v="24.2"/>
    <n v="24.8"/>
    <n v="21.3"/>
    <n v="17.600000000000001"/>
    <n v="14.1"/>
    <n v="6.4"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84.19999999999982"/>
    <n v="50"/>
    <n v="2.9209999999999989"/>
  </r>
  <r>
    <x v="1"/>
    <s v="Dec"/>
    <s v="P1(50)"/>
    <x v="0"/>
    <n v="2"/>
    <n v="6"/>
    <n v="3"/>
    <m/>
    <m/>
    <m/>
    <m/>
    <m/>
    <m/>
    <m/>
    <n v="10.3"/>
    <n v="10.7"/>
    <n v="15.7"/>
    <n v="14.6"/>
    <n v="20.9"/>
    <n v="24.8"/>
    <n v="27.8"/>
    <n v="28.2"/>
    <n v="34.299999999999997"/>
    <n v="37.4"/>
    <n v="35.9"/>
    <n v="36.5"/>
    <n v="33.1"/>
    <n v="28.6"/>
    <n v="21.7"/>
    <n v="14.5"/>
    <n v="13.2"/>
    <m/>
    <m/>
    <m/>
    <m/>
    <m/>
    <m/>
    <m/>
    <m/>
    <m/>
    <m/>
    <n v="25.8"/>
    <n v="23.7"/>
    <n v="22.6"/>
    <n v="17.899999999999999"/>
    <n v="12.9"/>
    <n v="8.1999999999999993"/>
    <n v="1.6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520.90000000000009"/>
    <n v="50"/>
    <n v="2.6045000000000007"/>
  </r>
  <r>
    <x v="1"/>
    <s v="Dec"/>
    <s v="P1(50)"/>
    <x v="0"/>
    <n v="3"/>
    <n v="7"/>
    <n v="1"/>
    <m/>
    <m/>
    <m/>
    <m/>
    <m/>
    <m/>
    <m/>
    <n v="11.7"/>
    <n v="18"/>
    <n v="20.6"/>
    <n v="21.4"/>
    <n v="19.7"/>
    <n v="20.9"/>
    <n v="22"/>
    <n v="29.6"/>
    <n v="28.1"/>
    <n v="27.6"/>
    <n v="24.6"/>
    <n v="21.5"/>
    <n v="14.3"/>
    <n v="9.8000000000000007"/>
    <n v="4"/>
    <m/>
    <m/>
    <m/>
    <m/>
    <m/>
    <m/>
    <m/>
    <m/>
    <m/>
    <m/>
    <m/>
    <m/>
    <n v="17.600000000000001"/>
    <n v="17.8"/>
    <n v="14.3"/>
    <n v="11.5"/>
    <n v="8.3000000000000007"/>
    <n v="4.0999999999999996"/>
    <n v="0"/>
    <n v="0"/>
    <n v="0"/>
    <m/>
    <m/>
    <m/>
    <m/>
    <m/>
    <m/>
    <m/>
    <m/>
    <m/>
    <m/>
    <m/>
    <m/>
    <m/>
    <m/>
    <m/>
    <n v="0"/>
    <n v="0"/>
    <n v="0"/>
    <m/>
    <m/>
    <m/>
    <m/>
    <m/>
    <m/>
    <m/>
    <m/>
    <m/>
    <m/>
    <m/>
    <m/>
    <m/>
    <m/>
    <n v="367.40000000000003"/>
    <n v="50"/>
    <n v="1.8370000000000002"/>
  </r>
  <r>
    <x v="1"/>
    <s v="Dec"/>
    <s v="P1(50)"/>
    <x v="0"/>
    <n v="3"/>
    <n v="7"/>
    <n v="2"/>
    <m/>
    <m/>
    <m/>
    <m/>
    <m/>
    <m/>
    <m/>
    <n v="9.1999999999999993"/>
    <n v="10.7"/>
    <n v="12"/>
    <n v="17.899999999999999"/>
    <n v="16.7"/>
    <n v="19"/>
    <n v="22.2"/>
    <n v="25.4"/>
    <n v="27"/>
    <n v="27"/>
    <n v="27.2"/>
    <n v="26.9"/>
    <n v="21.6"/>
    <n v="16.100000000000001"/>
    <n v="7.5"/>
    <m/>
    <m/>
    <m/>
    <m/>
    <m/>
    <m/>
    <m/>
    <m/>
    <m/>
    <m/>
    <m/>
    <m/>
    <n v="4"/>
    <n v="0"/>
    <n v="0"/>
    <n v="0"/>
    <n v="0"/>
    <n v="0"/>
    <n v="0"/>
    <n v="0"/>
    <n v="0"/>
    <m/>
    <m/>
    <m/>
    <m/>
    <m/>
    <m/>
    <m/>
    <m/>
    <m/>
    <m/>
    <m/>
    <m/>
    <m/>
    <m/>
    <m/>
    <n v="4"/>
    <n v="0"/>
    <n v="0"/>
    <m/>
    <m/>
    <m/>
    <m/>
    <m/>
    <m/>
    <m/>
    <m/>
    <m/>
    <m/>
    <m/>
    <m/>
    <m/>
    <m/>
    <n v="294.40000000000003"/>
    <n v="50"/>
    <n v="1.4720000000000002"/>
  </r>
  <r>
    <x v="1"/>
    <s v="Dec"/>
    <s v="P1(50)"/>
    <x v="0"/>
    <n v="3"/>
    <n v="7"/>
    <n v="3"/>
    <m/>
    <m/>
    <m/>
    <m/>
    <m/>
    <m/>
    <m/>
    <n v="14.7"/>
    <n v="16.2"/>
    <n v="20.2"/>
    <n v="20.9"/>
    <n v="21.5"/>
    <n v="22.5"/>
    <n v="21.5"/>
    <n v="18.2"/>
    <m/>
    <m/>
    <m/>
    <m/>
    <m/>
    <m/>
    <m/>
    <m/>
    <m/>
    <m/>
    <m/>
    <m/>
    <m/>
    <m/>
    <m/>
    <m/>
    <m/>
    <m/>
    <m/>
    <n v="14.4"/>
    <n v="18.600000000000001"/>
    <n v="19"/>
    <n v="19.3"/>
    <n v="14.2"/>
    <n v="10.5"/>
    <n v="5.5"/>
    <n v="0"/>
    <n v="0"/>
    <m/>
    <m/>
    <m/>
    <m/>
    <m/>
    <m/>
    <m/>
    <m/>
    <m/>
    <m/>
    <m/>
    <m/>
    <m/>
    <m/>
    <m/>
    <n v="3"/>
    <n v="2.5"/>
    <n v="0"/>
    <m/>
    <m/>
    <m/>
    <m/>
    <m/>
    <m/>
    <m/>
    <m/>
    <m/>
    <m/>
    <m/>
    <m/>
    <m/>
    <m/>
    <n v="262.7"/>
    <n v="50"/>
    <n v="1.3134999999999999"/>
  </r>
  <r>
    <x v="0"/>
    <s v="Dec"/>
    <s v="P2(100)"/>
    <x v="1"/>
    <n v="1"/>
    <n v="3"/>
    <n v="1"/>
    <n v="2.2999999999999998"/>
    <n v="4.4000000000000004"/>
    <n v="6.2"/>
    <n v="6.7"/>
    <n v="7.8"/>
    <n v="9.8000000000000007"/>
    <n v="11.7"/>
    <n v="14.4"/>
    <n v="17.2"/>
    <m/>
    <m/>
    <m/>
    <m/>
    <m/>
    <m/>
    <m/>
    <m/>
    <m/>
    <m/>
    <m/>
    <m/>
    <m/>
    <m/>
    <m/>
    <m/>
    <m/>
    <m/>
    <n v="1.8"/>
    <n v="2.8"/>
    <n v="1.8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99999999999991"/>
    <n v="100"/>
    <n v="0.86899999999999999"/>
  </r>
  <r>
    <x v="0"/>
    <s v="Dec"/>
    <s v="P2(100)"/>
    <x v="1"/>
    <n v="1"/>
    <n v="3"/>
    <n v="2"/>
    <n v="0.4"/>
    <n v="1.2"/>
    <n v="5.2"/>
    <n v="8.5"/>
    <n v="6.8"/>
    <n v="14.3"/>
    <n v="15.1"/>
    <n v="18.7"/>
    <n v="14.6"/>
    <m/>
    <m/>
    <m/>
    <m/>
    <m/>
    <m/>
    <m/>
    <m/>
    <m/>
    <m/>
    <m/>
    <m/>
    <m/>
    <m/>
    <m/>
    <m/>
    <m/>
    <m/>
    <n v="2.4"/>
    <n v="2.7"/>
    <n v="6.8"/>
    <n v="3.3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"/>
    <n v="100"/>
    <n v="1"/>
  </r>
  <r>
    <x v="0"/>
    <s v="Dec"/>
    <s v="P2(100)"/>
    <x v="1"/>
    <n v="1"/>
    <n v="3"/>
    <n v="3"/>
    <n v="1.8"/>
    <n v="5.4"/>
    <n v="8.6"/>
    <n v="11.9"/>
    <n v="14.8"/>
    <n v="17.7"/>
    <n v="21.2"/>
    <n v="22.7"/>
    <n v="23"/>
    <m/>
    <m/>
    <m/>
    <m/>
    <m/>
    <m/>
    <m/>
    <m/>
    <m/>
    <m/>
    <m/>
    <m/>
    <m/>
    <m/>
    <m/>
    <m/>
    <m/>
    <m/>
    <n v="1.1000000000000001"/>
    <n v="5.5"/>
    <n v="4.9000000000000004"/>
    <n v="5.0999999999999996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70000000000002"/>
    <n v="100"/>
    <n v="1.4370000000000003"/>
  </r>
  <r>
    <x v="0"/>
    <s v="Dec"/>
    <s v="P2(100)"/>
    <x v="1"/>
    <n v="1"/>
    <n v="3"/>
    <n v="4"/>
    <n v="3.1"/>
    <n v="5.2"/>
    <n v="6.2"/>
    <n v="7.6"/>
    <n v="8.1999999999999993"/>
    <n v="8.8000000000000007"/>
    <n v="11.6"/>
    <n v="13.8"/>
    <n v="19.8"/>
    <m/>
    <m/>
    <m/>
    <m/>
    <m/>
    <m/>
    <m/>
    <m/>
    <m/>
    <m/>
    <m/>
    <m/>
    <m/>
    <m/>
    <m/>
    <m/>
    <m/>
    <m/>
    <n v="1.4"/>
    <n v="2.9"/>
    <n v="2.2000000000000002"/>
    <n v="1.5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1"/>
    <n v="3"/>
    <n v="5"/>
    <n v="2.5"/>
    <n v="6.7"/>
    <n v="6"/>
    <n v="6.3"/>
    <n v="5.9"/>
    <n v="8.1999999999999993"/>
    <n v="12"/>
    <n v="15.5"/>
    <n v="19.899999999999999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"/>
    <n v="100"/>
    <n v="0.83"/>
  </r>
  <r>
    <x v="0"/>
    <s v="Dec"/>
    <s v="P2(100)"/>
    <x v="1"/>
    <n v="1"/>
    <n v="3"/>
    <n v="6"/>
    <n v="3.9"/>
    <n v="5.6"/>
    <n v="5.4"/>
    <n v="9.3000000000000007"/>
    <n v="9"/>
    <n v="10.3"/>
    <n v="11.5"/>
    <n v="12.9"/>
    <n v="17"/>
    <m/>
    <m/>
    <m/>
    <m/>
    <m/>
    <m/>
    <m/>
    <m/>
    <m/>
    <m/>
    <m/>
    <m/>
    <m/>
    <m/>
    <m/>
    <m/>
    <m/>
    <m/>
    <n v="0.6"/>
    <n v="2.1"/>
    <n v="5.4"/>
    <n v="9.5"/>
    <n v="14.8"/>
    <n v="14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19999999999999"/>
    <n v="100"/>
    <n v="1.492"/>
  </r>
  <r>
    <x v="0"/>
    <s v="Dec"/>
    <s v="P2(100)"/>
    <x v="1"/>
    <n v="2"/>
    <n v="4"/>
    <n v="1"/>
    <n v="2.1"/>
    <n v="6.1"/>
    <n v="8.5"/>
    <n v="8.1999999999999993"/>
    <n v="10.7"/>
    <n v="12.4"/>
    <n v="15.3"/>
    <n v="17.399999999999999"/>
    <n v="21.4"/>
    <m/>
    <m/>
    <m/>
    <m/>
    <m/>
    <m/>
    <m/>
    <m/>
    <m/>
    <m/>
    <m/>
    <m/>
    <m/>
    <m/>
    <m/>
    <m/>
    <m/>
    <m/>
    <n v="1.8"/>
    <n v="2.7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6"/>
    <n v="100"/>
    <n v="1.0659999999999998"/>
  </r>
  <r>
    <x v="0"/>
    <s v="Dec"/>
    <s v="P2(100)"/>
    <x v="1"/>
    <n v="2"/>
    <n v="4"/>
    <n v="2"/>
    <n v="3.1"/>
    <n v="8.1999999999999993"/>
    <n v="7.8"/>
    <n v="8.9"/>
    <n v="9.4"/>
    <n v="13.6"/>
    <n v="18.2"/>
    <n v="22"/>
    <n v="27"/>
    <m/>
    <m/>
    <m/>
    <m/>
    <m/>
    <m/>
    <m/>
    <m/>
    <m/>
    <m/>
    <m/>
    <m/>
    <m/>
    <m/>
    <m/>
    <m/>
    <m/>
    <m/>
    <n v="2.5"/>
    <n v="4.0999999999999996"/>
    <n v="4.4000000000000004"/>
    <n v="3.9"/>
    <n v="7"/>
    <n v="4.2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9999999999998"/>
    <n v="100"/>
    <n v="1.4429999999999998"/>
  </r>
  <r>
    <x v="0"/>
    <s v="Dec"/>
    <s v="P2(100)"/>
    <x v="1"/>
    <n v="2"/>
    <n v="4"/>
    <n v="3"/>
    <n v="2.8"/>
    <n v="6.7"/>
    <n v="6.8"/>
    <n v="8.6"/>
    <n v="9.8000000000000007"/>
    <n v="12.1"/>
    <n v="12.1"/>
    <n v="14.5"/>
    <n v="17"/>
    <m/>
    <m/>
    <m/>
    <m/>
    <m/>
    <m/>
    <m/>
    <m/>
    <m/>
    <m/>
    <m/>
    <m/>
    <m/>
    <m/>
    <m/>
    <m/>
    <m/>
    <m/>
    <n v="0.1"/>
    <n v="0.5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"/>
    <n v="100"/>
    <n v="0.91"/>
  </r>
  <r>
    <x v="0"/>
    <s v="Dec"/>
    <s v="P2(100)"/>
    <x v="1"/>
    <n v="2"/>
    <n v="4"/>
    <n v="4"/>
    <n v="4"/>
    <n v="6.2"/>
    <n v="7.1"/>
    <n v="8.8000000000000007"/>
    <n v="10"/>
    <n v="12.8"/>
    <n v="15.7"/>
    <n v="16.600000000000001"/>
    <n v="21.5"/>
    <m/>
    <m/>
    <m/>
    <m/>
    <m/>
    <m/>
    <m/>
    <m/>
    <m/>
    <m/>
    <m/>
    <m/>
    <m/>
    <m/>
    <m/>
    <m/>
    <m/>
    <m/>
    <n v="1.2"/>
    <n v="3.4"/>
    <n v="4"/>
    <n v="7.6"/>
    <n v="9.8000000000000007"/>
    <n v="11.8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5"/>
    <n v="100"/>
    <n v="1.5249999999999999"/>
  </r>
  <r>
    <x v="0"/>
    <s v="Dec"/>
    <s v="P2(100)"/>
    <x v="1"/>
    <n v="2"/>
    <n v="4"/>
    <n v="5"/>
    <n v="4.4000000000000004"/>
    <n v="8.3000000000000007"/>
    <n v="7.2"/>
    <n v="9.3000000000000007"/>
    <n v="10.1"/>
    <n v="11.6"/>
    <n v="12.7"/>
    <n v="13.6"/>
    <n v="18.3"/>
    <m/>
    <m/>
    <m/>
    <m/>
    <m/>
    <m/>
    <m/>
    <m/>
    <m/>
    <m/>
    <m/>
    <m/>
    <m/>
    <m/>
    <m/>
    <m/>
    <m/>
    <m/>
    <n v="2.5"/>
    <n v="3.3"/>
    <n v="4.8"/>
    <n v="7.3"/>
    <n v="12.5"/>
    <n v="13.3"/>
    <n v="1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89999999999998"/>
    <n v="100"/>
    <n v="1.5489999999999999"/>
  </r>
  <r>
    <x v="0"/>
    <s v="Dec"/>
    <s v="P2(100)"/>
    <x v="1"/>
    <n v="2"/>
    <n v="4"/>
    <n v="6"/>
    <n v="2.1"/>
    <n v="6"/>
    <n v="6.3"/>
    <n v="8.5"/>
    <n v="8.6999999999999993"/>
    <n v="10.8"/>
    <n v="12.2"/>
    <n v="14.8"/>
    <n v="19.399999999999999"/>
    <m/>
    <m/>
    <m/>
    <m/>
    <m/>
    <m/>
    <m/>
    <m/>
    <m/>
    <m/>
    <m/>
    <m/>
    <m/>
    <m/>
    <m/>
    <m/>
    <m/>
    <m/>
    <n v="2.2000000000000002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59999999999998"/>
    <n v="100"/>
    <n v="0.92599999999999971"/>
  </r>
  <r>
    <x v="0"/>
    <s v="Dec"/>
    <s v="P2(100)"/>
    <x v="1"/>
    <n v="3"/>
    <n v="8"/>
    <n v="1"/>
    <n v="2.6"/>
    <n v="5.8"/>
    <n v="6.6"/>
    <n v="7.7"/>
    <n v="7.9"/>
    <n v="12.1"/>
    <n v="13.7"/>
    <n v="15.5"/>
    <n v="19.600000000000001"/>
    <m/>
    <m/>
    <m/>
    <m/>
    <m/>
    <m/>
    <m/>
    <m/>
    <m/>
    <m/>
    <m/>
    <m/>
    <m/>
    <m/>
    <m/>
    <m/>
    <m/>
    <m/>
    <n v="1.8"/>
    <n v="2.4"/>
    <n v="1.4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00"/>
    <n v="0.9710000000000002"/>
  </r>
  <r>
    <x v="0"/>
    <s v="Dec"/>
    <s v="P2(100)"/>
    <x v="1"/>
    <n v="3"/>
    <n v="8"/>
    <n v="2"/>
    <n v="5"/>
    <n v="6.9"/>
    <n v="7.7"/>
    <n v="8.6999999999999993"/>
    <n v="9.9"/>
    <n v="10.8"/>
    <n v="15.2"/>
    <n v="16.899999999999999"/>
    <n v="23.8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89999999999999"/>
    <n v="100"/>
    <n v="1.0489999999999999"/>
  </r>
  <r>
    <x v="0"/>
    <s v="Dec"/>
    <s v="P2(100)"/>
    <x v="1"/>
    <n v="3"/>
    <n v="8"/>
    <n v="3"/>
    <n v="1.6"/>
    <n v="4.0999999999999996"/>
    <n v="6.4"/>
    <n v="7.5"/>
    <n v="8.1"/>
    <n v="8.6999999999999993"/>
    <n v="12.3"/>
    <n v="15.1"/>
    <n v="19.5"/>
    <m/>
    <m/>
    <m/>
    <m/>
    <m/>
    <m/>
    <m/>
    <m/>
    <m/>
    <m/>
    <m/>
    <m/>
    <m/>
    <m/>
    <m/>
    <m/>
    <m/>
    <m/>
    <n v="1.1000000000000001"/>
    <n v="0.6"/>
    <n v="2.9"/>
    <n v="4.4000000000000004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300000000000011"/>
    <n v="100"/>
    <n v="0.92300000000000004"/>
  </r>
  <r>
    <x v="0"/>
    <s v="Dec"/>
    <s v="P2(100)"/>
    <x v="1"/>
    <n v="3"/>
    <n v="8"/>
    <n v="4"/>
    <n v="3.7"/>
    <n v="8.5"/>
    <n v="7.5"/>
    <n v="10.199999999999999"/>
    <n v="11.2"/>
    <n v="14"/>
    <n v="15.1"/>
    <n v="16.600000000000001"/>
    <n v="22.6"/>
    <m/>
    <m/>
    <m/>
    <m/>
    <m/>
    <m/>
    <m/>
    <m/>
    <m/>
    <m/>
    <m/>
    <m/>
    <m/>
    <m/>
    <m/>
    <m/>
    <m/>
    <m/>
    <n v="0.2"/>
    <n v="1.5"/>
    <n v="3.5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9999999999998"/>
    <n v="100"/>
    <n v="1.1459999999999999"/>
  </r>
  <r>
    <x v="0"/>
    <s v="Dec"/>
    <s v="P2(100)"/>
    <x v="1"/>
    <n v="3"/>
    <n v="8"/>
    <n v="5"/>
    <n v="1"/>
    <n v="4.5999999999999996"/>
    <n v="7.3"/>
    <n v="9"/>
    <n v="9.1"/>
    <n v="11.7"/>
    <n v="15"/>
    <n v="14"/>
    <n v="19.7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4"/>
    <n v="100"/>
    <n v="0.91400000000000003"/>
  </r>
  <r>
    <x v="0"/>
    <s v="Dec"/>
    <s v="P2(100)"/>
    <x v="1"/>
    <n v="3"/>
    <n v="8"/>
    <n v="6"/>
    <n v="2"/>
    <n v="6.7"/>
    <n v="8.1"/>
    <n v="8.1999999999999993"/>
    <n v="11"/>
    <n v="13.5"/>
    <n v="16.5"/>
    <n v="21.3"/>
    <n v="18.2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"/>
    <s v="Dec"/>
    <s v="P2(100)"/>
    <x v="1"/>
    <n v="1"/>
    <n v="3"/>
    <n v="1"/>
    <m/>
    <m/>
    <m/>
    <m/>
    <m/>
    <m/>
    <m/>
    <n v="24.1"/>
    <n v="27.3"/>
    <n v="26.5"/>
    <n v="24.4"/>
    <n v="26.5"/>
    <n v="19.100000000000001"/>
    <n v="18.3"/>
    <n v="12.8"/>
    <n v="12.3"/>
    <n v="4.5"/>
    <m/>
    <m/>
    <m/>
    <m/>
    <m/>
    <m/>
    <m/>
    <m/>
    <m/>
    <m/>
    <m/>
    <m/>
    <m/>
    <m/>
    <m/>
    <m/>
    <m/>
    <n v="15.3"/>
    <n v="15.6"/>
    <n v="19.7"/>
    <n v="19.7"/>
    <n v="21.7"/>
    <n v="20.399999999999999"/>
    <n v="19.399999999999999"/>
    <n v="20.399999999999999"/>
    <n v="17.600000000000001"/>
    <n v="12.9"/>
    <n v="11.6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n v="395.9"/>
    <n v="100"/>
    <n v="3.9590000000000001"/>
  </r>
  <r>
    <x v="1"/>
    <s v="Dec"/>
    <s v="P2(100)"/>
    <x v="1"/>
    <n v="1"/>
    <n v="3"/>
    <n v="2"/>
    <m/>
    <m/>
    <m/>
    <m/>
    <m/>
    <m/>
    <m/>
    <n v="11.2"/>
    <n v="12.4"/>
    <n v="16.899999999999999"/>
    <n v="16.8"/>
    <n v="17.899999999999999"/>
    <n v="19.100000000000001"/>
    <n v="23.6"/>
    <n v="21.9"/>
    <n v="23"/>
    <n v="21.2"/>
    <n v="20.8"/>
    <n v="16.600000000000001"/>
    <n v="11.3"/>
    <n v="6.3"/>
    <m/>
    <m/>
    <m/>
    <m/>
    <m/>
    <m/>
    <m/>
    <m/>
    <m/>
    <m/>
    <m/>
    <m/>
    <m/>
    <n v="10.5"/>
    <n v="11"/>
    <n v="6.4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29999999999995"/>
    <n v="100"/>
    <n v="2.6829999999999998"/>
  </r>
  <r>
    <x v="1"/>
    <s v="Dec"/>
    <s v="P2(100)"/>
    <x v="1"/>
    <n v="1"/>
    <n v="3"/>
    <n v="3"/>
    <m/>
    <m/>
    <m/>
    <m/>
    <m/>
    <m/>
    <m/>
    <n v="15"/>
    <n v="17.7"/>
    <n v="18.8"/>
    <n v="21.6"/>
    <n v="17.3"/>
    <n v="18.5"/>
    <n v="14.2"/>
    <n v="15.3"/>
    <n v="12.7"/>
    <n v="9.9"/>
    <n v="6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2"/>
    <n v="100"/>
    <n v="1.6919999999999997"/>
  </r>
  <r>
    <x v="1"/>
    <s v="Dec"/>
    <s v="P2(100)"/>
    <x v="1"/>
    <n v="1"/>
    <n v="3"/>
    <n v="4"/>
    <m/>
    <m/>
    <m/>
    <m/>
    <m/>
    <m/>
    <m/>
    <n v="18.8"/>
    <n v="18.2"/>
    <n v="15.9"/>
    <n v="13"/>
    <n v="20.100000000000001"/>
    <n v="20.6"/>
    <n v="23.6"/>
    <n v="19.8"/>
    <n v="17.600000000000001"/>
    <n v="13.4"/>
    <n v="10.6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4.79999999999998"/>
    <n v="100"/>
    <n v="1.9479999999999997"/>
  </r>
  <r>
    <x v="1"/>
    <s v="Dec"/>
    <s v="P2(100)"/>
    <x v="1"/>
    <n v="1"/>
    <n v="3"/>
    <n v="5"/>
    <m/>
    <m/>
    <m/>
    <m/>
    <m/>
    <m/>
    <m/>
    <n v="10.7"/>
    <n v="15"/>
    <n v="16.399999999999999"/>
    <n v="19.7"/>
    <n v="18.3"/>
    <n v="18.7"/>
    <n v="18.5"/>
    <n v="17.399999999999999"/>
    <n v="17.100000000000001"/>
    <n v="11"/>
    <n v="4"/>
    <m/>
    <m/>
    <m/>
    <m/>
    <m/>
    <m/>
    <m/>
    <m/>
    <m/>
    <m/>
    <m/>
    <m/>
    <m/>
    <m/>
    <m/>
    <m/>
    <n v="19.5"/>
    <n v="16.399999999999999"/>
    <n v="18.5"/>
    <n v="16.600000000000001"/>
    <n v="13.8"/>
    <n v="9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60000000000002"/>
    <n v="100"/>
    <n v="2.6260000000000003"/>
  </r>
  <r>
    <x v="1"/>
    <s v="Dec"/>
    <s v="P2(100)"/>
    <x v="1"/>
    <n v="1"/>
    <n v="3"/>
    <n v="6"/>
    <m/>
    <m/>
    <m/>
    <m/>
    <m/>
    <m/>
    <m/>
    <n v="11.4"/>
    <n v="13.8"/>
    <n v="18.100000000000001"/>
    <n v="19.100000000000001"/>
    <n v="23.2"/>
    <n v="21.4"/>
    <n v="24.7"/>
    <n v="27.9"/>
    <n v="23.2"/>
    <n v="25.7"/>
    <n v="24.8"/>
    <n v="22.6"/>
    <n v="16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09999999999997"/>
    <n v="100"/>
    <n v="2.8109999999999995"/>
  </r>
  <r>
    <x v="1"/>
    <s v="Dec"/>
    <s v="P2(100)"/>
    <x v="1"/>
    <n v="2"/>
    <n v="4"/>
    <n v="1"/>
    <m/>
    <m/>
    <m/>
    <m/>
    <m/>
    <m/>
    <m/>
    <n v="17.3"/>
    <n v="22"/>
    <n v="26.3"/>
    <n v="24.9"/>
    <n v="29.2"/>
    <n v="24.6"/>
    <n v="29"/>
    <n v="28.3"/>
    <n v="25.8"/>
    <n v="24.9"/>
    <n v="25.2"/>
    <n v="19.100000000000001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40000000000009"/>
    <n v="100"/>
    <n v="3.0540000000000007"/>
  </r>
  <r>
    <x v="1"/>
    <s v="Dec"/>
    <s v="P2(100)"/>
    <x v="1"/>
    <n v="2"/>
    <n v="4"/>
    <n v="2"/>
    <m/>
    <m/>
    <m/>
    <m/>
    <m/>
    <m/>
    <m/>
    <n v="2"/>
    <n v="21.3"/>
    <n v="23.3"/>
    <n v="24.9"/>
    <n v="24.8"/>
    <n v="27.7"/>
    <n v="26.9"/>
    <n v="26.2"/>
    <n v="21"/>
    <n v="26.3"/>
    <n v="22.1"/>
    <n v="15.4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"/>
    <n v="100"/>
    <n v="2.702"/>
  </r>
  <r>
    <x v="1"/>
    <s v="Dec"/>
    <s v="P2(100)"/>
    <x v="1"/>
    <n v="2"/>
    <n v="4"/>
    <n v="3"/>
    <m/>
    <m/>
    <m/>
    <m/>
    <m/>
    <m/>
    <m/>
    <n v="16.600000000000001"/>
    <n v="22.6"/>
    <n v="23.2"/>
    <n v="23.7"/>
    <n v="21.8"/>
    <n v="24.1"/>
    <n v="23.2"/>
    <n v="18.899999999999999"/>
    <n v="22.1"/>
    <n v="22.5"/>
    <n v="18.100000000000001"/>
    <n v="18.899999999999999"/>
    <n v="9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29999999999995"/>
    <n v="100"/>
    <n v="2.7029999999999994"/>
  </r>
  <r>
    <x v="1"/>
    <s v="Dec"/>
    <s v="P2(100)"/>
    <x v="1"/>
    <n v="2"/>
    <n v="4"/>
    <n v="4"/>
    <m/>
    <m/>
    <m/>
    <m/>
    <m/>
    <m/>
    <m/>
    <n v="13.9"/>
    <n v="19"/>
    <n v="22.9"/>
    <n v="18.5"/>
    <n v="19.8"/>
    <n v="19.7"/>
    <n v="22.7"/>
    <n v="25.4"/>
    <n v="21.8"/>
    <n v="20.2"/>
    <n v="18.100000000000001"/>
    <n v="16.3"/>
    <n v="10.7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1"/>
    <n v="100"/>
    <n v="2.5509999999999997"/>
  </r>
  <r>
    <x v="1"/>
    <s v="Dec"/>
    <s v="P2(100)"/>
    <x v="1"/>
    <n v="2"/>
    <n v="4"/>
    <n v="5"/>
    <m/>
    <m/>
    <m/>
    <m/>
    <m/>
    <m/>
    <m/>
    <n v="16"/>
    <n v="20.3"/>
    <n v="24.7"/>
    <n v="25.9"/>
    <n v="22.2"/>
    <n v="20.9"/>
    <n v="26.3"/>
    <n v="22.6"/>
    <n v="21"/>
    <n v="20.7"/>
    <n v="18.899999999999999"/>
    <n v="13.7"/>
    <n v="5.9"/>
    <m/>
    <m/>
    <m/>
    <m/>
    <m/>
    <m/>
    <m/>
    <m/>
    <m/>
    <m/>
    <m/>
    <m/>
    <m/>
    <m/>
    <m/>
    <m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n v="499"/>
    <n v="100"/>
    <n v="4.99"/>
  </r>
  <r>
    <x v="1"/>
    <s v="Dec"/>
    <s v="P2(100)"/>
    <x v="1"/>
    <n v="2"/>
    <n v="4"/>
    <n v="6"/>
    <m/>
    <m/>
    <m/>
    <m/>
    <m/>
    <m/>
    <m/>
    <n v="10.3"/>
    <n v="14.9"/>
    <n v="19.100000000000001"/>
    <n v="21.9"/>
    <n v="23.5"/>
    <n v="24.3"/>
    <n v="25.2"/>
    <n v="23.9"/>
    <n v="21.9"/>
    <n v="20"/>
    <n v="19.3"/>
    <n v="19.2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7"/>
    <n v="100"/>
    <n v="2.5569999999999999"/>
  </r>
  <r>
    <x v="1"/>
    <s v="Dec"/>
    <s v="P2(100)"/>
    <x v="1"/>
    <n v="3"/>
    <n v="8"/>
    <n v="1"/>
    <m/>
    <m/>
    <m/>
    <m/>
    <m/>
    <m/>
    <m/>
    <n v="16.3"/>
    <n v="33.9"/>
    <n v="23.4"/>
    <n v="25.5"/>
    <n v="29.8"/>
    <n v="31.7"/>
    <n v="35.5"/>
    <n v="32.4"/>
    <n v="25"/>
    <n v="26.8"/>
    <n v="25.8"/>
    <n v="22.2"/>
    <n v="14.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8.3"/>
    <n v="100"/>
    <n v="3.4830000000000001"/>
  </r>
  <r>
    <x v="1"/>
    <s v="Dec"/>
    <s v="P2(100)"/>
    <x v="1"/>
    <n v="3"/>
    <n v="8"/>
    <n v="2"/>
    <m/>
    <m/>
    <m/>
    <m/>
    <m/>
    <m/>
    <m/>
    <n v="12.3"/>
    <n v="13.9"/>
    <n v="20.9"/>
    <n v="22.9"/>
    <n v="25.7"/>
    <n v="25.5"/>
    <n v="30.9"/>
    <n v="32.700000000000003"/>
    <n v="33.700000000000003"/>
    <n v="30"/>
    <n v="28.7"/>
    <n v="23.8"/>
    <n v="17.399999999999999"/>
    <n v="9.5"/>
    <n v="4.4000000000000004"/>
    <m/>
    <m/>
    <m/>
    <m/>
    <m/>
    <m/>
    <m/>
    <m/>
    <m/>
    <m/>
    <m/>
    <m/>
    <m/>
    <m/>
    <n v="17.3"/>
    <n v="18.399999999999999"/>
    <n v="17.8"/>
    <n v="12.2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.19999999999993"/>
    <n v="100"/>
    <n v="4.0419999999999989"/>
  </r>
  <r>
    <x v="1"/>
    <s v="Dec"/>
    <s v="P2(100)"/>
    <x v="1"/>
    <n v="3"/>
    <n v="8"/>
    <n v="3"/>
    <m/>
    <m/>
    <m/>
    <m/>
    <m/>
    <m/>
    <m/>
    <n v="19.899999999999999"/>
    <n v="17.8"/>
    <n v="22.7"/>
    <n v="25.1"/>
    <n v="30.3"/>
    <n v="30"/>
    <n v="29.4"/>
    <n v="27"/>
    <n v="26"/>
    <n v="20.2"/>
    <n v="11.1"/>
    <n v="4.5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10000000000002"/>
    <n v="100"/>
    <n v="2.6410000000000005"/>
  </r>
  <r>
    <x v="1"/>
    <s v="Dec"/>
    <s v="P2(100)"/>
    <x v="1"/>
    <n v="3"/>
    <n v="8"/>
    <n v="4"/>
    <m/>
    <m/>
    <m/>
    <m/>
    <m/>
    <m/>
    <m/>
    <n v="12.3"/>
    <n v="12.8"/>
    <n v="14.7"/>
    <n v="19.2"/>
    <n v="23.9"/>
    <n v="28.3"/>
    <n v="30.6"/>
    <n v="28"/>
    <n v="25.4"/>
    <n v="22.9"/>
    <n v="15.5"/>
    <n v="7.5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0000000000002"/>
    <n v="100"/>
    <n v="2.4420000000000002"/>
  </r>
  <r>
    <x v="1"/>
    <s v="Dec"/>
    <s v="P2(100)"/>
    <x v="1"/>
    <n v="3"/>
    <n v="8"/>
    <n v="5"/>
    <m/>
    <m/>
    <m/>
    <m/>
    <m/>
    <m/>
    <m/>
    <n v="11.7"/>
    <n v="13.2"/>
    <n v="19.2"/>
    <n v="21.1"/>
    <n v="28.5"/>
    <n v="25.9"/>
    <n v="30.8"/>
    <n v="32"/>
    <n v="34.6"/>
    <n v="32.6"/>
    <n v="28"/>
    <n v="25.5"/>
    <n v="19.2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.7"/>
    <n v="100"/>
    <n v="3.327"/>
  </r>
  <r>
    <x v="1"/>
    <s v="Dec"/>
    <s v="P2(100)"/>
    <x v="1"/>
    <n v="3"/>
    <n v="8"/>
    <n v="6"/>
    <m/>
    <m/>
    <m/>
    <m/>
    <m/>
    <m/>
    <m/>
    <n v="16.7"/>
    <n v="20.5"/>
    <n v="20.399999999999999"/>
    <n v="22.2"/>
    <n v="27.5"/>
    <n v="28.1"/>
    <n v="24.5"/>
    <n v="16.3"/>
    <n v="10.7"/>
    <n v="4.5999999999999996"/>
    <m/>
    <m/>
    <m/>
    <m/>
    <m/>
    <m/>
    <m/>
    <m/>
    <m/>
    <m/>
    <m/>
    <m/>
    <m/>
    <m/>
    <m/>
    <m/>
    <m/>
    <m/>
    <m/>
    <n v="14.4"/>
    <n v="15.4"/>
    <n v="20.100000000000001"/>
    <n v="1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39999999999998"/>
    <n v="100"/>
    <n v="2.6039999999999996"/>
  </r>
  <r>
    <x v="0"/>
    <s v="Dec"/>
    <s v="P3(150)"/>
    <x v="2"/>
    <n v="1"/>
    <n v="1"/>
    <n v="1"/>
    <n v="3.5"/>
    <n v="6.7"/>
    <n v="12.7"/>
    <n v="8.1999999999999993"/>
    <n v="9.5"/>
    <n v="9.5"/>
    <n v="11.3"/>
    <n v="13.9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50"/>
    <n v="1.2794999999999999"/>
  </r>
  <r>
    <x v="0"/>
    <s v="Dec"/>
    <s v="P3(150)"/>
    <x v="2"/>
    <n v="1"/>
    <n v="1"/>
    <n v="2"/>
    <n v="1.4"/>
    <n v="4.3"/>
    <n v="7.4"/>
    <n v="10"/>
    <n v="15.9"/>
    <n v="16.7"/>
    <n v="17.7"/>
    <n v="17.8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2"/>
    <n v="150"/>
    <n v="1.6380000000000001"/>
  </r>
  <r>
    <x v="0"/>
    <s v="Dec"/>
    <s v="P3(150)"/>
    <x v="2"/>
    <n v="1"/>
    <n v="1"/>
    <n v="3"/>
    <n v="0.4"/>
    <n v="3.1"/>
    <n v="7.2"/>
    <n v="8"/>
    <n v="9"/>
    <n v="8.1"/>
    <n v="12.5"/>
    <n v="13.2"/>
    <n v="1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2"/>
    <n v="150"/>
    <n v="1.0980000000000001"/>
  </r>
  <r>
    <x v="0"/>
    <s v="Dec"/>
    <s v="P3(150)"/>
    <x v="2"/>
    <n v="1"/>
    <n v="1"/>
    <n v="4"/>
    <n v="2.2000000000000002"/>
    <n v="6.8"/>
    <n v="5"/>
    <n v="11.7"/>
    <n v="9.3000000000000007"/>
    <n v="9.3000000000000007"/>
    <n v="11.9"/>
    <n v="13.4"/>
    <n v="1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99999999999991"/>
    <n v="150"/>
    <n v="1.2734999999999999"/>
  </r>
  <r>
    <x v="0"/>
    <s v="Dec"/>
    <s v="P3(150)"/>
    <x v="2"/>
    <n v="1"/>
    <n v="1"/>
    <n v="5"/>
    <n v="0.9"/>
    <n v="2.7"/>
    <n v="9.4"/>
    <n v="11.2"/>
    <n v="7.7"/>
    <n v="11"/>
    <n v="10.4"/>
    <n v="16.100000000000001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300000000000011"/>
    <n v="150"/>
    <n v="1.3095000000000003"/>
  </r>
  <r>
    <x v="0"/>
    <s v="Dec"/>
    <s v="P3(150)"/>
    <x v="2"/>
    <n v="1"/>
    <n v="1"/>
    <n v="6"/>
    <n v="1"/>
    <n v="4.9000000000000004"/>
    <n v="8.1999999999999993"/>
    <n v="9.1"/>
    <n v="8.4"/>
    <n v="11.7"/>
    <n v="14.4"/>
    <n v="15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"/>
    <n v="150"/>
    <n v="1.4100000000000001"/>
  </r>
  <r>
    <x v="0"/>
    <s v="Dec"/>
    <s v="P3(150)"/>
    <x v="2"/>
    <n v="1"/>
    <n v="1"/>
    <n v="7"/>
    <n v="3.3"/>
    <n v="7.5"/>
    <n v="7.6"/>
    <n v="9"/>
    <n v="8.3000000000000007"/>
    <n v="9.5"/>
    <n v="14.8"/>
    <n v="15.9"/>
    <n v="2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7"/>
    <n v="150"/>
    <n v="1.4504999999999999"/>
  </r>
  <r>
    <x v="0"/>
    <s v="Dec"/>
    <s v="P3(150)"/>
    <x v="2"/>
    <n v="1"/>
    <n v="1"/>
    <n v="8"/>
    <n v="4.2"/>
    <n v="8.3000000000000007"/>
    <n v="7.3"/>
    <n v="9.3000000000000007"/>
    <n v="9.8000000000000007"/>
    <n v="9.6999999999999993"/>
    <n v="12.5"/>
    <n v="16.399999999999999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7"/>
    <n v="150"/>
    <n v="1.4955000000000001"/>
  </r>
  <r>
    <x v="0"/>
    <s v="Dec"/>
    <s v="P3(150)"/>
    <x v="2"/>
    <n v="1"/>
    <n v="1"/>
    <n v="9"/>
    <n v="0.6"/>
    <n v="2"/>
    <n v="4.2"/>
    <n v="6.2"/>
    <n v="11.5"/>
    <n v="15.1"/>
    <n v="18.100000000000001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8"/>
    <n v="150"/>
    <n v="1.077"/>
  </r>
  <r>
    <x v="0"/>
    <s v="Dec"/>
    <s v="P3(150)"/>
    <x v="2"/>
    <n v="2"/>
    <n v="5"/>
    <n v="1"/>
    <n v="5.2"/>
    <n v="8.6"/>
    <n v="10.9"/>
    <n v="9.6"/>
    <n v="10.6"/>
    <n v="18"/>
    <n v="14.2"/>
    <n v="17.5"/>
    <n v="2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0000000000001"/>
    <n v="150"/>
    <n v="1.7370000000000003"/>
  </r>
  <r>
    <x v="0"/>
    <s v="Dec"/>
    <s v="P3(150)"/>
    <x v="2"/>
    <n v="2"/>
    <n v="5"/>
    <n v="2"/>
    <n v="3.1"/>
    <n v="9.4"/>
    <n v="10.8"/>
    <n v="8"/>
    <n v="9.1999999999999993"/>
    <n v="12.3"/>
    <n v="9.5"/>
    <n v="10.9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9"/>
    <n v="150"/>
    <n v="1.2885"/>
  </r>
  <r>
    <x v="0"/>
    <s v="Dec"/>
    <s v="P3(150)"/>
    <x v="2"/>
    <n v="2"/>
    <n v="5"/>
    <n v="3"/>
    <n v="1.4"/>
    <n v="5.2"/>
    <n v="10.8"/>
    <n v="8.9"/>
    <n v="8.1999999999999993"/>
    <n v="10.3"/>
    <n v="12.4"/>
    <n v="13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1"/>
    <n v="150"/>
    <n v="1.3365"/>
  </r>
  <r>
    <x v="0"/>
    <s v="Dec"/>
    <s v="P3(150)"/>
    <x v="2"/>
    <n v="2"/>
    <n v="5"/>
    <n v="4"/>
    <n v="5.0999999999999996"/>
    <n v="9.6"/>
    <n v="8.1"/>
    <n v="12.9"/>
    <n v="9.6"/>
    <n v="13.3"/>
    <n v="15.6"/>
    <n v="19.7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29999999999998"/>
    <n v="150"/>
    <n v="1.6844999999999999"/>
  </r>
  <r>
    <x v="0"/>
    <s v="Dec"/>
    <s v="P3(150)"/>
    <x v="2"/>
    <n v="2"/>
    <n v="5"/>
    <n v="5"/>
    <n v="1.9"/>
    <n v="6.2"/>
    <n v="7"/>
    <n v="9"/>
    <n v="9.1"/>
    <n v="11.1"/>
    <n v="13.1"/>
    <n v="16.5"/>
    <n v="2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2"/>
    <n v="150"/>
    <n v="1.413"/>
  </r>
  <r>
    <x v="0"/>
    <s v="Dec"/>
    <s v="P3(150)"/>
    <x v="2"/>
    <n v="2"/>
    <n v="5"/>
    <n v="6"/>
    <n v="1.8"/>
    <n v="5"/>
    <n v="6.9"/>
    <n v="9"/>
    <n v="12.9"/>
    <n v="23.7"/>
    <n v="29.3"/>
    <n v="2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4"/>
    <n v="150"/>
    <n v="2.0310000000000001"/>
  </r>
  <r>
    <x v="0"/>
    <s v="Dec"/>
    <s v="P3(150)"/>
    <x v="2"/>
    <n v="2"/>
    <n v="5"/>
    <n v="7"/>
    <n v="3.8"/>
    <n v="8"/>
    <n v="7.7"/>
    <n v="8.6"/>
    <n v="9.8000000000000007"/>
    <n v="10.6"/>
    <n v="15.4"/>
    <n v="17.5"/>
    <n v="2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5"/>
    <n v="150"/>
    <n v="1.5674999999999999"/>
  </r>
  <r>
    <x v="0"/>
    <s v="Dec"/>
    <s v="P3(150)"/>
    <x v="2"/>
    <n v="2"/>
    <n v="5"/>
    <n v="8"/>
    <n v="3.6"/>
    <n v="7.2"/>
    <n v="10.1"/>
    <n v="8.5"/>
    <n v="9.6999999999999993"/>
    <n v="11.5"/>
    <n v="15.3"/>
    <n v="17.2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3"/>
    <n v="150"/>
    <n v="1.5945"/>
  </r>
  <r>
    <x v="0"/>
    <s v="Dec"/>
    <s v="P3(150)"/>
    <x v="2"/>
    <n v="2"/>
    <n v="5"/>
    <n v="9"/>
    <n v="4.4000000000000004"/>
    <n v="5.0999999999999996"/>
    <n v="6.5"/>
    <n v="8.1999999999999993"/>
    <n v="10.7"/>
    <n v="13.7"/>
    <n v="15.4"/>
    <n v="17.7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29999999999998"/>
    <n v="150"/>
    <n v="1.5494999999999999"/>
  </r>
  <r>
    <x v="0"/>
    <s v="Dec"/>
    <s v="P3(150)"/>
    <x v="2"/>
    <n v="3"/>
    <n v="9"/>
    <n v="1"/>
    <n v="2.2000000000000002"/>
    <n v="6.6"/>
    <n v="7.3"/>
    <n v="9.1999999999999993"/>
    <n v="10.3"/>
    <n v="13.7"/>
    <n v="18"/>
    <n v="19.10000000000000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.2"/>
    <n v="150"/>
    <n v="1.653"/>
  </r>
  <r>
    <x v="0"/>
    <s v="Dec"/>
    <s v="P3(150)"/>
    <x v="2"/>
    <n v="3"/>
    <n v="9"/>
    <n v="2"/>
    <n v="3"/>
    <n v="7.8"/>
    <n v="8.3000000000000007"/>
    <n v="10.6"/>
    <n v="12.1"/>
    <n v="12.5"/>
    <n v="15.2"/>
    <n v="18.2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9"/>
    <n v="150"/>
    <n v="1.6785000000000001"/>
  </r>
  <r>
    <x v="0"/>
    <s v="Dec"/>
    <s v="P3(150)"/>
    <x v="2"/>
    <n v="3"/>
    <n v="9"/>
    <n v="3"/>
    <n v="1.5"/>
    <n v="6.9"/>
    <n v="7.7"/>
    <n v="11.5"/>
    <n v="12.3"/>
    <n v="16.5"/>
    <n v="17.899999999999999"/>
    <n v="21.5"/>
    <n v="2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00000000000001"/>
    <n v="150"/>
    <n v="1.8150000000000002"/>
  </r>
  <r>
    <x v="0"/>
    <s v="Dec"/>
    <s v="P3(150)"/>
    <x v="2"/>
    <n v="3"/>
    <n v="9"/>
    <n v="4"/>
    <n v="2.9"/>
    <n v="6.7"/>
    <n v="6.6"/>
    <n v="10"/>
    <n v="10.8"/>
    <n v="12.7"/>
    <n v="16.7"/>
    <n v="20.9"/>
    <n v="2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50"/>
    <n v="1.6740000000000002"/>
  </r>
  <r>
    <x v="0"/>
    <s v="Dec"/>
    <s v="P3(150)"/>
    <x v="2"/>
    <n v="3"/>
    <n v="9"/>
    <n v="5"/>
    <n v="2.9"/>
    <n v="8.6"/>
    <n v="7.6"/>
    <n v="9"/>
    <n v="9.4"/>
    <n v="9.6"/>
    <n v="16.899999999999999"/>
    <n v="18.5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1"/>
    <n v="150"/>
    <n v="1.5914999999999999"/>
  </r>
  <r>
    <x v="0"/>
    <s v="Dec"/>
    <s v="P3(150)"/>
    <x v="2"/>
    <n v="3"/>
    <n v="9"/>
    <n v="6"/>
    <n v="2.4"/>
    <n v="5.0999999999999996"/>
    <n v="8.9"/>
    <n v="10.9"/>
    <n v="12.7"/>
    <n v="11.5"/>
    <n v="14.9"/>
    <n v="17.7"/>
    <n v="2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0000000000002"/>
    <n v="150"/>
    <n v="1.6155000000000004"/>
  </r>
  <r>
    <x v="0"/>
    <s v="Dec"/>
    <s v="P3(150)"/>
    <x v="2"/>
    <n v="3"/>
    <n v="9"/>
    <n v="7"/>
    <n v="3.9"/>
    <n v="7.7"/>
    <n v="8"/>
    <n v="9.6"/>
    <n v="11.8"/>
    <n v="13"/>
    <n v="17.7"/>
    <n v="19.2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.7"/>
    <n v="150"/>
    <n v="1.7504999999999999"/>
  </r>
  <r>
    <x v="0"/>
    <s v="Dec"/>
    <s v="P3(150)"/>
    <x v="2"/>
    <n v="3"/>
    <n v="9"/>
    <n v="8"/>
    <n v="2.2999999999999998"/>
    <n v="6.6"/>
    <n v="7.8"/>
    <n v="11.8"/>
    <n v="12.4"/>
    <n v="16.3"/>
    <n v="17.7"/>
    <n v="24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"/>
    <n v="150"/>
    <n v="1.9020000000000001"/>
  </r>
  <r>
    <x v="0"/>
    <s v="Dec"/>
    <s v="P3(150)"/>
    <x v="2"/>
    <n v="3"/>
    <n v="9"/>
    <n v="9"/>
    <n v="2.9"/>
    <n v="5.4"/>
    <n v="6.9"/>
    <n v="9.1"/>
    <n v="10.6"/>
    <n v="14.1"/>
    <n v="16.2"/>
    <n v="19.2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1"/>
    <s v="Dec"/>
    <s v="P3(150)"/>
    <x v="2"/>
    <n v="1"/>
    <n v="1"/>
    <n v="1"/>
    <m/>
    <m/>
    <m/>
    <m/>
    <m/>
    <m/>
    <m/>
    <n v="13.7"/>
    <n v="19.100000000000001"/>
    <n v="20.7"/>
    <n v="22"/>
    <n v="20.100000000000001"/>
    <n v="21.2"/>
    <n v="24.3"/>
    <n v="23.8"/>
    <n v="23.1"/>
    <n v="26.9"/>
    <n v="20.9"/>
    <n v="15.5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7"/>
    <n v="150"/>
    <n v="3.8804999999999996"/>
  </r>
  <r>
    <x v="1"/>
    <s v="Dec"/>
    <s v="P3(150)"/>
    <x v="2"/>
    <n v="1"/>
    <n v="1"/>
    <n v="2"/>
    <m/>
    <m/>
    <m/>
    <m/>
    <m/>
    <m/>
    <m/>
    <n v="14.8"/>
    <n v="16.5"/>
    <n v="18.600000000000001"/>
    <n v="17.3"/>
    <n v="20.2"/>
    <n v="16"/>
    <n v="17"/>
    <n v="12.3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4"/>
    <n v="150"/>
    <n v="2.1059999999999999"/>
  </r>
  <r>
    <x v="1"/>
    <s v="Dec"/>
    <s v="P3(150)"/>
    <x v="2"/>
    <n v="1"/>
    <n v="1"/>
    <n v="3"/>
    <m/>
    <m/>
    <m/>
    <m/>
    <m/>
    <m/>
    <m/>
    <n v="8.6"/>
    <n v="13.2"/>
    <n v="11.9"/>
    <n v="19.399999999999999"/>
    <n v="18.7"/>
    <n v="15.4"/>
    <n v="15.3"/>
    <n v="15.2"/>
    <n v="13.4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29999999999998"/>
    <n v="150"/>
    <n v="2.0444999999999998"/>
  </r>
  <r>
    <x v="1"/>
    <s v="Dec"/>
    <s v="P3(150)"/>
    <x v="2"/>
    <n v="1"/>
    <n v="1"/>
    <n v="4"/>
    <m/>
    <m/>
    <m/>
    <m/>
    <m/>
    <m/>
    <m/>
    <n v="6"/>
    <n v="9.9"/>
    <n v="11.4"/>
    <n v="13"/>
    <n v="13.9"/>
    <n v="18.3"/>
    <n v="17"/>
    <n v="13.9"/>
    <n v="12.6"/>
    <n v="12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50"/>
    <n v="2.0579999999999998"/>
  </r>
  <r>
    <x v="1"/>
    <s v="Dec"/>
    <s v="P3(150)"/>
    <x v="2"/>
    <n v="1"/>
    <n v="1"/>
    <n v="5"/>
    <m/>
    <m/>
    <m/>
    <m/>
    <m/>
    <m/>
    <m/>
    <n v="15.3"/>
    <n v="21.4"/>
    <n v="19.8"/>
    <n v="24.1"/>
    <n v="22"/>
    <n v="24.3"/>
    <n v="29"/>
    <n v="25.5"/>
    <n v="24"/>
    <n v="25"/>
    <n v="21.9"/>
    <n v="15.6"/>
    <n v="11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9999999999998"/>
    <n v="150"/>
    <n v="4.2509999999999994"/>
  </r>
  <r>
    <x v="1"/>
    <s v="Dec"/>
    <s v="P3(150)"/>
    <x v="2"/>
    <n v="1"/>
    <n v="1"/>
    <n v="6"/>
    <m/>
    <m/>
    <m/>
    <m/>
    <m/>
    <m/>
    <m/>
    <n v="9.6999999999999993"/>
    <n v="14.2"/>
    <n v="18.899999999999999"/>
    <n v="18.899999999999999"/>
    <n v="19.8"/>
    <n v="20"/>
    <n v="26.2"/>
    <n v="19"/>
    <n v="18.2"/>
    <n v="19"/>
    <n v="19.5"/>
    <n v="17.399999999999999"/>
    <n v="10.8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1"/>
    <s v="Dec"/>
    <s v="P3(150)"/>
    <x v="2"/>
    <n v="1"/>
    <n v="1"/>
    <n v="7"/>
    <m/>
    <m/>
    <m/>
    <m/>
    <m/>
    <m/>
    <m/>
    <n v="10.1"/>
    <n v="16.5"/>
    <n v="15.8"/>
    <n v="17"/>
    <n v="16.899999999999999"/>
    <n v="21.9"/>
    <n v="19.5"/>
    <n v="18.7"/>
    <n v="17.3"/>
    <n v="15.7"/>
    <n v="9.1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5"/>
    <n v="150"/>
    <n v="2.7374999999999998"/>
  </r>
  <r>
    <x v="1"/>
    <s v="Dec"/>
    <s v="P3(150)"/>
    <x v="2"/>
    <n v="1"/>
    <n v="1"/>
    <n v="8"/>
    <m/>
    <m/>
    <m/>
    <m/>
    <m/>
    <m/>
    <m/>
    <n v="11.8"/>
    <n v="15"/>
    <n v="17.3"/>
    <n v="18.8"/>
    <n v="21.4"/>
    <n v="24.4"/>
    <n v="22.3"/>
    <n v="23.3"/>
    <n v="21.4"/>
    <n v="21.5"/>
    <n v="19.7"/>
    <n v="14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30000000000004"/>
    <n v="150"/>
    <n v="3.5595000000000008"/>
  </r>
  <r>
    <x v="1"/>
    <s v="Dec"/>
    <s v="P3(150)"/>
    <x v="2"/>
    <n v="1"/>
    <n v="1"/>
    <n v="9"/>
    <m/>
    <m/>
    <m/>
    <m/>
    <m/>
    <m/>
    <m/>
    <n v="9"/>
    <n v="11.1"/>
    <n v="14.8"/>
    <n v="17.399999999999999"/>
    <n v="18.3"/>
    <n v="22"/>
    <n v="20.3"/>
    <n v="15.7"/>
    <n v="13.9"/>
    <n v="9.9"/>
    <n v="7.5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1.30000000000001"/>
    <n v="150"/>
    <n v="2.4195000000000002"/>
  </r>
  <r>
    <x v="1"/>
    <s v="Dec"/>
    <s v="P3(150)"/>
    <x v="2"/>
    <n v="2"/>
    <n v="5"/>
    <n v="1"/>
    <m/>
    <m/>
    <m/>
    <m/>
    <m/>
    <m/>
    <m/>
    <n v="9.1999999999999993"/>
    <n v="11.8"/>
    <n v="15.7"/>
    <n v="16.8"/>
    <n v="19.100000000000001"/>
    <n v="20.3"/>
    <n v="23.3"/>
    <n v="25.1"/>
    <n v="23.5"/>
    <n v="24.1"/>
    <n v="23"/>
    <n v="17.5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49999999999997"/>
    <n v="150"/>
    <n v="3.5624999999999996"/>
  </r>
  <r>
    <x v="1"/>
    <s v="Dec"/>
    <s v="P3(150)"/>
    <x v="2"/>
    <n v="2"/>
    <n v="5"/>
    <n v="2"/>
    <m/>
    <m/>
    <m/>
    <m/>
    <m/>
    <m/>
    <m/>
    <n v="13.5"/>
    <n v="18.600000000000001"/>
    <n v="20.2"/>
    <n v="23.2"/>
    <n v="23.2"/>
    <n v="22.7"/>
    <n v="24.6"/>
    <n v="23.8"/>
    <n v="24.8"/>
    <n v="26.3"/>
    <n v="23.4"/>
    <n v="17.2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80000000000007"/>
    <n v="150"/>
    <n v="4.0470000000000015"/>
  </r>
  <r>
    <x v="1"/>
    <s v="Dec"/>
    <s v="P3(150)"/>
    <x v="2"/>
    <n v="2"/>
    <n v="5"/>
    <n v="3"/>
    <m/>
    <m/>
    <m/>
    <m/>
    <m/>
    <m/>
    <m/>
    <n v="14.6"/>
    <n v="20"/>
    <n v="21.8"/>
    <n v="23.7"/>
    <n v="26.3"/>
    <n v="27.7"/>
    <n v="29"/>
    <n v="25.9"/>
    <n v="21.9"/>
    <n v="22.1"/>
    <n v="19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2.89999999999998"/>
    <n v="150"/>
    <n v="3.9434999999999998"/>
  </r>
  <r>
    <x v="1"/>
    <s v="Dec"/>
    <s v="P3(150)"/>
    <x v="2"/>
    <n v="2"/>
    <n v="5"/>
    <n v="4"/>
    <m/>
    <m/>
    <m/>
    <m/>
    <m/>
    <m/>
    <m/>
    <n v="19.899999999999999"/>
    <n v="21.7"/>
    <n v="27.6"/>
    <n v="27.5"/>
    <n v="22.2"/>
    <n v="30.3"/>
    <n v="27"/>
    <n v="21.6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89999999999998"/>
    <n v="150"/>
    <n v="3.0734999999999997"/>
  </r>
  <r>
    <x v="1"/>
    <s v="Dec"/>
    <s v="P3(150)"/>
    <x v="2"/>
    <n v="2"/>
    <n v="5"/>
    <n v="5"/>
    <m/>
    <m/>
    <m/>
    <m/>
    <m/>
    <m/>
    <m/>
    <n v="11.5"/>
    <n v="14.9"/>
    <n v="17"/>
    <n v="19.2"/>
    <n v="17.899999999999999"/>
    <n v="23"/>
    <n v="23.6"/>
    <n v="23"/>
    <n v="23"/>
    <n v="22.7"/>
    <n v="21.8"/>
    <n v="12.1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2"/>
    <n v="150"/>
    <n v="3.5129999999999999"/>
  </r>
  <r>
    <x v="1"/>
    <s v="Dec"/>
    <s v="P3(150)"/>
    <x v="2"/>
    <n v="2"/>
    <n v="5"/>
    <n v="6"/>
    <m/>
    <m/>
    <m/>
    <m/>
    <m/>
    <m/>
    <m/>
    <n v="8.1"/>
    <n v="12.3"/>
    <n v="13.4"/>
    <n v="17.600000000000001"/>
    <n v="16.600000000000001"/>
    <n v="22.7"/>
    <n v="21.4"/>
    <n v="20.8"/>
    <n v="19"/>
    <n v="20.8"/>
    <n v="19.100000000000001"/>
    <n v="11.8"/>
    <n v="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40000000000003"/>
    <n v="150"/>
    <n v="3.1110000000000007"/>
  </r>
  <r>
    <x v="1"/>
    <s v="Dec"/>
    <s v="P3(150)"/>
    <x v="2"/>
    <n v="2"/>
    <n v="5"/>
    <n v="7"/>
    <m/>
    <m/>
    <m/>
    <m/>
    <m/>
    <m/>
    <m/>
    <n v="8.9"/>
    <n v="11.8"/>
    <n v="15"/>
    <n v="15.6"/>
    <n v="20"/>
    <n v="21.6"/>
    <n v="24.1"/>
    <n v="23.4"/>
    <n v="22.5"/>
    <n v="23.4"/>
    <n v="17.7"/>
    <n v="14.7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4.39999999999998"/>
    <n v="150"/>
    <n v="3.3659999999999997"/>
  </r>
  <r>
    <x v="1"/>
    <s v="Dec"/>
    <s v="P3(150)"/>
    <x v="2"/>
    <n v="2"/>
    <n v="5"/>
    <n v="8"/>
    <m/>
    <m/>
    <m/>
    <m/>
    <m/>
    <m/>
    <m/>
    <n v="10.7"/>
    <n v="14.4"/>
    <n v="16.600000000000001"/>
    <n v="19.3"/>
    <n v="22.3"/>
    <n v="18.5"/>
    <n v="21.8"/>
    <n v="25.2"/>
    <n v="23.3"/>
    <n v="24.7"/>
    <n v="21.5"/>
    <n v="19.8"/>
    <n v="11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3.5"/>
    <n v="150"/>
    <n v="3.8025000000000002"/>
  </r>
  <r>
    <x v="1"/>
    <s v="Dec"/>
    <s v="P3(150)"/>
    <x v="2"/>
    <n v="2"/>
    <n v="5"/>
    <n v="9"/>
    <m/>
    <m/>
    <m/>
    <m/>
    <m/>
    <m/>
    <m/>
    <n v="18.7"/>
    <n v="20.100000000000001"/>
    <n v="23.7"/>
    <n v="24.5"/>
    <n v="28.2"/>
    <n v="27.8"/>
    <n v="25.2"/>
    <n v="21"/>
    <n v="23"/>
    <n v="22.1"/>
    <n v="14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7"/>
    <n v="150"/>
    <n v="3.8205"/>
  </r>
  <r>
    <x v="1"/>
    <s v="Dec"/>
    <s v="P3(150)"/>
    <x v="2"/>
    <n v="3"/>
    <n v="9"/>
    <n v="1"/>
    <m/>
    <m/>
    <m/>
    <m/>
    <m/>
    <m/>
    <m/>
    <n v="14.2"/>
    <n v="16.100000000000001"/>
    <n v="23.1"/>
    <n v="25.1"/>
    <n v="27.2"/>
    <n v="25.5"/>
    <n v="28.3"/>
    <n v="27.5"/>
    <n v="28"/>
    <n v="29"/>
    <n v="27.6"/>
    <n v="21.8"/>
    <n v="9.3000000000000007"/>
    <n v="11.5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60000000000002"/>
    <n v="150"/>
    <n v="4.7940000000000005"/>
  </r>
  <r>
    <x v="1"/>
    <s v="Dec"/>
    <s v="P3(150)"/>
    <x v="2"/>
    <n v="3"/>
    <n v="9"/>
    <n v="2"/>
    <m/>
    <m/>
    <m/>
    <m/>
    <m/>
    <m/>
    <m/>
    <n v="23.1"/>
    <n v="24.1"/>
    <n v="27.4"/>
    <n v="30.5"/>
    <n v="26.5"/>
    <n v="28.6"/>
    <n v="27.5"/>
    <n v="25.6"/>
    <n v="16.2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39999999999998"/>
    <n v="150"/>
    <n v="3.5309999999999997"/>
  </r>
  <r>
    <x v="1"/>
    <s v="Dec"/>
    <s v="P3(150)"/>
    <x v="2"/>
    <n v="3"/>
    <n v="9"/>
    <n v="3"/>
    <m/>
    <m/>
    <m/>
    <m/>
    <m/>
    <m/>
    <m/>
    <n v="12.2"/>
    <n v="15"/>
    <n v="21.5"/>
    <n v="24.8"/>
    <n v="28"/>
    <n v="26.6"/>
    <n v="28.9"/>
    <n v="34"/>
    <n v="33.299999999999997"/>
    <n v="30.6"/>
    <n v="32.1"/>
    <n v="26.4"/>
    <n v="23.9"/>
    <n v="16"/>
    <n v="8.6999999999999993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69999999999993"/>
    <n v="150"/>
    <n v="5.4704999999999995"/>
  </r>
  <r>
    <x v="1"/>
    <s v="Dec"/>
    <s v="P3(150)"/>
    <x v="2"/>
    <n v="3"/>
    <n v="9"/>
    <n v="4"/>
    <m/>
    <m/>
    <m/>
    <m/>
    <m/>
    <m/>
    <m/>
    <n v="9.5"/>
    <n v="11.8"/>
    <n v="13.2"/>
    <n v="12"/>
    <n v="16"/>
    <n v="19.899999999999999"/>
    <n v="19.2"/>
    <n v="17.899999999999999"/>
    <n v="20.2"/>
    <n v="17.2"/>
    <n v="14.4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39999999999998"/>
    <n v="150"/>
    <n v="2.7209999999999996"/>
  </r>
  <r>
    <x v="1"/>
    <s v="Dec"/>
    <s v="P3(150)"/>
    <x v="2"/>
    <n v="3"/>
    <n v="9"/>
    <n v="5"/>
    <m/>
    <m/>
    <m/>
    <m/>
    <m/>
    <m/>
    <m/>
    <n v="12.9"/>
    <n v="15.2"/>
    <n v="12.9"/>
    <n v="24.8"/>
    <n v="26.4"/>
    <n v="30.4"/>
    <n v="28.4"/>
    <n v="34"/>
    <n v="28.6"/>
    <n v="24.6"/>
    <n v="24.2"/>
    <n v="22.4"/>
    <n v="20.399999999999999"/>
    <n v="11.3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89999999999992"/>
    <n v="150"/>
    <n v="4.7984999999999989"/>
  </r>
  <r>
    <x v="1"/>
    <s v="Dec"/>
    <s v="P3(150)"/>
    <x v="2"/>
    <n v="3"/>
    <n v="9"/>
    <n v="6"/>
    <m/>
    <m/>
    <m/>
    <m/>
    <m/>
    <m/>
    <m/>
    <n v="18.3"/>
    <n v="22.6"/>
    <n v="18.899999999999999"/>
    <n v="18.8"/>
    <n v="22.3"/>
    <n v="20.100000000000001"/>
    <n v="16.2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19999999999999"/>
    <n v="150"/>
    <n v="2.1930000000000001"/>
  </r>
  <r>
    <x v="1"/>
    <s v="Dec"/>
    <s v="P3(150)"/>
    <x v="2"/>
    <n v="3"/>
    <n v="9"/>
    <n v="7"/>
    <m/>
    <m/>
    <m/>
    <m/>
    <m/>
    <m/>
    <m/>
    <n v="10.7"/>
    <n v="15.2"/>
    <n v="14.8"/>
    <n v="22.8"/>
    <n v="24.5"/>
    <n v="26.1"/>
    <n v="21.9"/>
    <n v="24"/>
    <n v="26.1"/>
    <n v="21.4"/>
    <n v="21.9"/>
    <n v="22.3"/>
    <n v="21.1"/>
    <n v="16.600000000000001"/>
    <n v="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5.3"/>
    <n v="150"/>
    <n v="4.4295"/>
  </r>
  <r>
    <x v="1"/>
    <s v="Dec"/>
    <s v="P3(150)"/>
    <x v="2"/>
    <n v="3"/>
    <n v="9"/>
    <n v="8"/>
    <m/>
    <m/>
    <m/>
    <m/>
    <m/>
    <m/>
    <m/>
    <n v="9.8000000000000007"/>
    <n v="12.2"/>
    <n v="18.5"/>
    <n v="21.7"/>
    <n v="21.2"/>
    <n v="25.9"/>
    <n v="26.6"/>
    <n v="23.7"/>
    <n v="24"/>
    <n v="23.4"/>
    <n v="19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89999999999998"/>
    <n v="150"/>
    <n v="3.5535000000000001"/>
  </r>
  <r>
    <x v="1"/>
    <s v="Dec"/>
    <s v="P3(150)"/>
    <x v="2"/>
    <n v="3"/>
    <n v="9"/>
    <n v="9"/>
    <m/>
    <m/>
    <m/>
    <m/>
    <m/>
    <m/>
    <m/>
    <n v="24.6"/>
    <n v="24.2"/>
    <n v="28.6"/>
    <n v="28"/>
    <n v="29.2"/>
    <n v="28.1"/>
    <n v="31.6"/>
    <n v="27.4"/>
    <n v="20.7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09999999999997"/>
    <n v="150"/>
    <n v="3.7364999999999999"/>
  </r>
  <r>
    <x v="2"/>
    <s v="Feb"/>
    <s v="P1(50)"/>
    <x v="3"/>
    <n v="1"/>
    <n v="2"/>
    <n v="1"/>
    <n v="8"/>
    <n v="7.5"/>
    <n v="6.9"/>
    <n v="9.4"/>
    <n v="8.6999999999999993"/>
    <n v="11.6"/>
    <n v="12.5"/>
    <n v="15.8"/>
    <n v="15.8"/>
    <n v="15.7"/>
    <m/>
    <m/>
    <m/>
    <m/>
    <m/>
    <m/>
    <m/>
    <m/>
    <m/>
    <m/>
    <m/>
    <m/>
    <m/>
    <m/>
    <m/>
    <m/>
    <m/>
    <n v="2.2000000000000002"/>
    <n v="0.6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5.89999999999999"/>
    <n v="50"/>
    <n v="0.57950000000000002"/>
  </r>
  <r>
    <x v="2"/>
    <s v="Feb"/>
    <s v="P1(50)"/>
    <x v="3"/>
    <n v="1"/>
    <n v="2"/>
    <n v="2"/>
    <n v="7.2"/>
    <n v="6.7"/>
    <n v="4.8"/>
    <n v="7.3"/>
    <n v="5.7"/>
    <n v="6.6"/>
    <n v="6.4"/>
    <n v="6.7"/>
    <n v="4.4000000000000004"/>
    <m/>
    <m/>
    <m/>
    <m/>
    <m/>
    <m/>
    <m/>
    <m/>
    <m/>
    <m/>
    <m/>
    <m/>
    <m/>
    <m/>
    <m/>
    <m/>
    <m/>
    <m/>
    <n v="1.8"/>
    <n v="1.2"/>
    <n v="3.1"/>
    <n v="6.6"/>
    <n v="10.1"/>
    <n v="14.3"/>
    <n v="11.8"/>
    <n v="1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79999999999998"/>
    <n v="50"/>
    <n v="0.57399999999999995"/>
  </r>
  <r>
    <x v="2"/>
    <s v="Feb"/>
    <s v="P1(50)"/>
    <x v="3"/>
    <n v="1"/>
    <n v="2"/>
    <n v="3"/>
    <n v="5.7"/>
    <n v="7.2"/>
    <n v="10.4"/>
    <n v="8.6"/>
    <n v="5.4"/>
    <n v="3.8"/>
    <n v="10.4"/>
    <n v="10.8"/>
    <n v="16.2"/>
    <n v="11.9"/>
    <n v="12"/>
    <m/>
    <m/>
    <m/>
    <m/>
    <m/>
    <m/>
    <m/>
    <m/>
    <m/>
    <m/>
    <m/>
    <m/>
    <m/>
    <m/>
    <m/>
    <m/>
    <n v="1.2"/>
    <n v="0.8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50"/>
    <n v="0.52200000000000002"/>
  </r>
  <r>
    <x v="2"/>
    <s v="Feb"/>
    <s v="P1(50)"/>
    <x v="3"/>
    <n v="2"/>
    <n v="6"/>
    <n v="1"/>
    <n v="6.5"/>
    <n v="9.6999999999999993"/>
    <n v="12.3"/>
    <n v="8.6"/>
    <n v="8.9"/>
    <n v="6.2"/>
    <n v="13.9"/>
    <n v="14.9"/>
    <n v="12.7"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700000000000017"/>
    <n v="50"/>
    <n v="0.46850000000000008"/>
  </r>
  <r>
    <x v="2"/>
    <s v="Feb"/>
    <s v="P1(50)"/>
    <x v="3"/>
    <n v="2"/>
    <n v="6"/>
    <n v="2"/>
    <n v="6.7"/>
    <n v="8.1999999999999993"/>
    <n v="7.4"/>
    <n v="8"/>
    <n v="7.9"/>
    <n v="9.5"/>
    <n v="11.4"/>
    <n v="12.3"/>
    <n v="15.1"/>
    <n v="14"/>
    <n v="14.1"/>
    <m/>
    <m/>
    <m/>
    <m/>
    <m/>
    <m/>
    <m/>
    <m/>
    <m/>
    <m/>
    <m/>
    <m/>
    <m/>
    <m/>
    <m/>
    <m/>
    <n v="0.8"/>
    <n v="0.7"/>
    <n v="3.6"/>
    <n v="4.5999999999999996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7"/>
    <n v="50"/>
    <n v="0.62149999999999983"/>
  </r>
  <r>
    <x v="2"/>
    <s v="Feb"/>
    <s v="P1(50)"/>
    <x v="3"/>
    <n v="2"/>
    <n v="6"/>
    <n v="3"/>
    <n v="6.4"/>
    <n v="6.7"/>
    <n v="5.5"/>
    <n v="5.2"/>
    <n v="6.6"/>
    <n v="8.4"/>
    <n v="9.9"/>
    <n v="11.1"/>
    <n v="13.1"/>
    <n v="13"/>
    <m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8"/>
    <n v="50"/>
    <n v="0.434"/>
  </r>
  <r>
    <x v="2"/>
    <s v="Feb"/>
    <s v="P1(50)"/>
    <x v="3"/>
    <n v="3"/>
    <n v="7"/>
    <n v="1"/>
    <n v="5.9"/>
    <n v="8.1"/>
    <n v="8.6999999999999993"/>
    <n v="8"/>
    <n v="7.2"/>
    <n v="7.7"/>
    <n v="11.1"/>
    <n v="11.3"/>
    <n v="14"/>
    <n v="13.3"/>
    <n v="12.2"/>
    <m/>
    <m/>
    <m/>
    <m/>
    <m/>
    <m/>
    <m/>
    <m/>
    <m/>
    <m/>
    <m/>
    <m/>
    <m/>
    <m/>
    <m/>
    <m/>
    <n v="0.9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4"/>
    <n v="50"/>
    <n v="0.54200000000000004"/>
  </r>
  <r>
    <x v="2"/>
    <s v="Feb"/>
    <s v="P1(50)"/>
    <x v="3"/>
    <n v="3"/>
    <n v="7"/>
    <n v="2"/>
    <n v="4.7"/>
    <n v="6.5"/>
    <n v="8.1"/>
    <n v="9"/>
    <n v="9.5"/>
    <n v="9.1999999999999993"/>
    <n v="10.8"/>
    <n v="10"/>
    <m/>
    <m/>
    <m/>
    <m/>
    <m/>
    <m/>
    <m/>
    <m/>
    <m/>
    <m/>
    <m/>
    <m/>
    <m/>
    <m/>
    <m/>
    <m/>
    <m/>
    <m/>
    <m/>
    <n v="2"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.2"/>
    <n v="50"/>
    <n v="0.35600000000000004"/>
  </r>
  <r>
    <x v="2"/>
    <s v="Feb"/>
    <s v="P1(50)"/>
    <x v="3"/>
    <n v="3"/>
    <n v="7"/>
    <n v="3"/>
    <m/>
    <n v="7.6"/>
    <n v="8.1"/>
    <n v="7.4"/>
    <n v="6.7"/>
    <n v="9"/>
    <n v="9.1"/>
    <n v="10.5"/>
    <n v="12.2"/>
    <n v="10.4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50"/>
    <n v="0.40499999999999997"/>
  </r>
  <r>
    <x v="3"/>
    <s v="Feb"/>
    <s v="P1(50)"/>
    <x v="3"/>
    <n v="1"/>
    <n v="2"/>
    <n v="1"/>
    <m/>
    <m/>
    <m/>
    <m/>
    <m/>
    <m/>
    <n v="15.9"/>
    <n v="19.2"/>
    <n v="18"/>
    <n v="20"/>
    <n v="27.8"/>
    <n v="31.2"/>
    <n v="30.5"/>
    <n v="33.200000000000003"/>
    <n v="30.6"/>
    <m/>
    <m/>
    <m/>
    <m/>
    <m/>
    <m/>
    <m/>
    <m/>
    <m/>
    <m/>
    <m/>
    <m/>
    <m/>
    <m/>
    <m/>
    <m/>
    <m/>
    <m/>
    <n v="10.199999999999999"/>
    <n v="10.1"/>
    <n v="8.5"/>
    <n v="8.3000000000000007"/>
    <n v="10.5"/>
    <n v="11.9"/>
    <n v="12.6"/>
    <n v="13.2"/>
    <n v="15"/>
    <n v="18.399999999999999"/>
    <n v="21.5"/>
    <n v="22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n v="410.09999999999997"/>
    <n v="50"/>
    <n v="2.0505"/>
  </r>
  <r>
    <x v="3"/>
    <s v="Feb"/>
    <s v="P1(50)"/>
    <x v="3"/>
    <n v="1"/>
    <n v="2"/>
    <n v="2"/>
    <m/>
    <m/>
    <m/>
    <m/>
    <m/>
    <m/>
    <n v="10.1"/>
    <n v="10.5"/>
    <n v="11.7"/>
    <n v="15.5"/>
    <n v="17.600000000000001"/>
    <n v="23.7"/>
    <n v="25.1"/>
    <n v="23.3"/>
    <n v="24.7"/>
    <n v="51.1"/>
    <n v="26.5"/>
    <n v="30"/>
    <n v="30.3"/>
    <n v="27.2"/>
    <m/>
    <m/>
    <m/>
    <m/>
    <m/>
    <m/>
    <m/>
    <m/>
    <m/>
    <m/>
    <m/>
    <m/>
    <m/>
    <n v="4.9000000000000004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32.2"/>
    <n v="50"/>
    <n v="1.661"/>
  </r>
  <r>
    <x v="3"/>
    <s v="Feb"/>
    <s v="P1(50)"/>
    <x v="3"/>
    <n v="1"/>
    <n v="2"/>
    <n v="3"/>
    <m/>
    <m/>
    <m/>
    <m/>
    <m/>
    <m/>
    <n v="10.199999999999999"/>
    <n v="11.8"/>
    <n v="13.3"/>
    <n v="16"/>
    <n v="16.100000000000001"/>
    <n v="22.8"/>
    <n v="48.6"/>
    <n v="21.3"/>
    <n v="26.5"/>
    <n v="27.4"/>
    <n v="24.2"/>
    <n v="54.8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93"/>
    <n v="50"/>
    <n v="1.4650000000000001"/>
  </r>
  <r>
    <x v="3"/>
    <s v="Feb"/>
    <s v="P1(50)"/>
    <x v="3"/>
    <n v="2"/>
    <n v="6"/>
    <n v="1"/>
    <m/>
    <m/>
    <m/>
    <m/>
    <m/>
    <m/>
    <n v="9.3000000000000007"/>
    <n v="13.6"/>
    <n v="15.6"/>
    <n v="18.7"/>
    <n v="20.9"/>
    <n v="24.6"/>
    <n v="26.3"/>
    <n v="29.5"/>
    <n v="32.4"/>
    <n v="35.299999999999997"/>
    <n v="35.9"/>
    <n v="42.6"/>
    <n v="43.2"/>
    <n v="43"/>
    <n v="35.6"/>
    <m/>
    <m/>
    <m/>
    <m/>
    <m/>
    <m/>
    <m/>
    <m/>
    <m/>
    <m/>
    <m/>
    <m/>
    <n v="1.5"/>
    <n v="2.4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430.4"/>
    <n v="50"/>
    <n v="2.1519999999999997"/>
  </r>
  <r>
    <x v="3"/>
    <s v="Feb"/>
    <s v="P1(50)"/>
    <x v="3"/>
    <n v="2"/>
    <n v="6"/>
    <n v="2"/>
    <m/>
    <m/>
    <m/>
    <m/>
    <m/>
    <m/>
    <n v="13.5"/>
    <n v="13.6"/>
    <n v="19"/>
    <n v="18.7"/>
    <n v="30.5"/>
    <n v="26.5"/>
    <n v="29.9"/>
    <n v="33.6"/>
    <n v="35.9"/>
    <n v="40"/>
    <n v="42.1"/>
    <n v="43.2"/>
    <n v="45.5"/>
    <n v="47.9"/>
    <n v="47.1"/>
    <n v="43.1"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530.1"/>
    <n v="50"/>
    <n v="2.6505000000000001"/>
  </r>
  <r>
    <x v="3"/>
    <s v="Feb"/>
    <s v="P1(50)"/>
    <x v="3"/>
    <n v="2"/>
    <n v="6"/>
    <n v="3"/>
    <m/>
    <m/>
    <m/>
    <m/>
    <m/>
    <m/>
    <n v="10.6"/>
    <n v="11.3"/>
    <n v="14.2"/>
    <n v="16.7"/>
    <n v="18.100000000000001"/>
    <n v="22.3"/>
    <n v="30"/>
    <n v="26.2"/>
    <n v="29.2"/>
    <n v="32.299999999999997"/>
    <n v="34.1"/>
    <n v="39.200000000000003"/>
    <n v="38.1"/>
    <n v="27.5"/>
    <n v="20.9"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70.7"/>
    <n v="50"/>
    <n v="1.8534999999999999"/>
  </r>
  <r>
    <x v="3"/>
    <s v="Feb"/>
    <s v="P1(50)"/>
    <x v="3"/>
    <n v="3"/>
    <n v="7"/>
    <n v="1"/>
    <m/>
    <m/>
    <m/>
    <m/>
    <m/>
    <m/>
    <n v="16.600000000000001"/>
    <n v="22.9"/>
    <n v="23.6"/>
    <n v="28.9"/>
    <n v="30.8"/>
    <n v="30.9"/>
    <n v="35.9"/>
    <n v="35.700000000000003"/>
    <n v="36.6"/>
    <n v="35.4"/>
    <n v="33.1"/>
    <n v="28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59.1"/>
    <n v="50"/>
    <n v="1.7955000000000003"/>
  </r>
  <r>
    <x v="3"/>
    <s v="Feb"/>
    <s v="P1(50)"/>
    <x v="3"/>
    <n v="3"/>
    <n v="7"/>
    <n v="2"/>
    <m/>
    <m/>
    <m/>
    <m/>
    <m/>
    <m/>
    <n v="11.1"/>
    <n v="11.8"/>
    <n v="11.7"/>
    <n v="16.899999999999999"/>
    <n v="18.3"/>
    <n v="18.899999999999999"/>
    <n v="20.6"/>
    <n v="22.1"/>
    <n v="21.3"/>
    <n v="21"/>
    <n v="25.1"/>
    <n v="22.7"/>
    <n v="24.8"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246.29999999999998"/>
    <n v="50"/>
    <n v="1.2315"/>
  </r>
  <r>
    <x v="3"/>
    <s v="Feb"/>
    <s v="P1(50)"/>
    <x v="3"/>
    <n v="3"/>
    <n v="7"/>
    <n v="3"/>
    <m/>
    <m/>
    <m/>
    <m/>
    <m/>
    <m/>
    <n v="9.6999999999999993"/>
    <n v="11.5"/>
    <n v="16.100000000000001"/>
    <n v="18.8"/>
    <n v="22.9"/>
    <n v="27.3"/>
    <n v="27.8"/>
    <n v="30.6"/>
    <n v="33.799999999999997"/>
    <n v="33.4"/>
    <n v="28.4"/>
    <n v="28"/>
    <n v="17.100000000000001"/>
    <m/>
    <m/>
    <m/>
    <m/>
    <m/>
    <m/>
    <m/>
    <m/>
    <m/>
    <m/>
    <m/>
    <m/>
    <m/>
    <m/>
    <n v="4.2"/>
    <n v="7.2"/>
    <n v="10.1"/>
    <n v="12.5"/>
    <n v="13.9"/>
    <n v="11.2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n v="364.5"/>
    <n v="50"/>
    <n v="1.8225000000000002"/>
  </r>
  <r>
    <x v="4"/>
    <s v="Feb"/>
    <s v="P1(50)"/>
    <x v="3"/>
    <n v="1"/>
    <n v="2"/>
    <n v="1"/>
    <m/>
    <m/>
    <m/>
    <m/>
    <m/>
    <m/>
    <m/>
    <m/>
    <m/>
    <m/>
    <m/>
    <m/>
    <m/>
    <m/>
    <m/>
    <n v="30.5"/>
    <n v="34"/>
    <n v="32.9"/>
    <n v="38.700000000000003"/>
    <n v="42.8"/>
    <n v="42.6"/>
    <n v="46.2"/>
    <n v="48"/>
    <n v="42.3"/>
    <n v="38.9"/>
    <n v="32.200000000000003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9.1"/>
    <n v="50"/>
    <n v="2.1455000000000002"/>
  </r>
  <r>
    <x v="4"/>
    <s v="Feb"/>
    <s v="P1(50)"/>
    <x v="3"/>
    <n v="1"/>
    <n v="2"/>
    <n v="2"/>
    <m/>
    <m/>
    <m/>
    <m/>
    <m/>
    <m/>
    <m/>
    <m/>
    <m/>
    <m/>
    <m/>
    <m/>
    <m/>
    <m/>
    <m/>
    <n v="33.200000000000003"/>
    <n v="31.6"/>
    <n v="31.3"/>
    <n v="20.7"/>
    <n v="21.6"/>
    <n v="22.7"/>
    <n v="21.7"/>
    <n v="20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39999999999998"/>
    <n v="50"/>
    <n v="1.1119999999999999"/>
  </r>
  <r>
    <x v="4"/>
    <s v="Feb"/>
    <s v="P1(50)"/>
    <x v="3"/>
    <n v="1"/>
    <n v="2"/>
    <n v="3"/>
    <m/>
    <m/>
    <m/>
    <m/>
    <m/>
    <m/>
    <m/>
    <m/>
    <m/>
    <m/>
    <m/>
    <m/>
    <m/>
    <m/>
    <m/>
    <n v="32.9"/>
    <n v="34.799999999999997"/>
    <n v="37.4"/>
    <n v="36.6"/>
    <n v="29.2"/>
    <n v="38.5"/>
    <n v="42.4"/>
    <n v="37.799999999999997"/>
    <n v="36.200000000000003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99999999999994"/>
    <n v="50"/>
    <n v="1.8049999999999997"/>
  </r>
  <r>
    <x v="4"/>
    <s v="Feb"/>
    <s v="P1(50)"/>
    <x v="3"/>
    <n v="2"/>
    <n v="6"/>
    <n v="1"/>
    <m/>
    <m/>
    <m/>
    <m/>
    <m/>
    <m/>
    <m/>
    <m/>
    <m/>
    <m/>
    <m/>
    <m/>
    <m/>
    <m/>
    <m/>
    <n v="33.6"/>
    <n v="38.4"/>
    <n v="43.8"/>
    <n v="41.7"/>
    <n v="46"/>
    <n v="49.2"/>
    <n v="50.6"/>
    <n v="55.8"/>
    <n v="49.6"/>
    <n v="48.9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.70000000000005"/>
    <n v="50"/>
    <n v="2.5035000000000003"/>
  </r>
  <r>
    <x v="4"/>
    <s v="Feb"/>
    <s v="P1(50)"/>
    <x v="3"/>
    <n v="2"/>
    <n v="6"/>
    <n v="2"/>
    <m/>
    <m/>
    <m/>
    <m/>
    <m/>
    <m/>
    <m/>
    <m/>
    <m/>
    <m/>
    <m/>
    <m/>
    <m/>
    <m/>
    <m/>
    <n v="31.2"/>
    <n v="32.9"/>
    <n v="36.1"/>
    <n v="35.1"/>
    <n v="40"/>
    <n v="42.2"/>
    <n v="40"/>
    <n v="38.200000000000003"/>
    <n v="39.1"/>
    <n v="25.1"/>
    <m/>
    <m/>
    <m/>
    <m/>
    <m/>
    <m/>
    <m/>
    <m/>
    <m/>
    <m/>
    <m/>
    <m/>
    <m/>
    <m/>
    <m/>
    <m/>
    <m/>
    <m/>
    <m/>
    <m/>
    <m/>
    <m/>
    <m/>
    <m/>
    <m/>
    <m/>
    <n v="0.1"/>
    <n v="2.4"/>
    <m/>
    <m/>
    <m/>
    <m/>
    <m/>
    <m/>
    <m/>
    <m/>
    <m/>
    <m/>
    <m/>
    <m/>
    <m/>
    <m/>
    <m/>
    <m/>
    <m/>
    <m/>
    <m/>
    <m/>
    <m/>
    <m/>
    <n v="362.40000000000003"/>
    <n v="50"/>
    <n v="1.8120000000000001"/>
  </r>
  <r>
    <x v="4"/>
    <s v="Feb"/>
    <s v="P1(50)"/>
    <x v="3"/>
    <n v="2"/>
    <n v="6"/>
    <n v="3"/>
    <m/>
    <m/>
    <m/>
    <m/>
    <m/>
    <m/>
    <m/>
    <m/>
    <m/>
    <m/>
    <m/>
    <m/>
    <m/>
    <m/>
    <m/>
    <n v="28.8"/>
    <n v="31.9"/>
    <n v="33.700000000000003"/>
    <n v="39"/>
    <n v="39.6"/>
    <n v="38.700000000000003"/>
    <n v="41.9"/>
    <n v="47.2"/>
    <n v="47.2"/>
    <n v="42.3"/>
    <n v="40.299999999999997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5.8"/>
    <n v="50"/>
    <n v="2.3290000000000002"/>
  </r>
  <r>
    <x v="4"/>
    <s v="Feb"/>
    <s v="P1(50)"/>
    <x v="3"/>
    <n v="3"/>
    <n v="7"/>
    <n v="1"/>
    <m/>
    <m/>
    <m/>
    <m/>
    <m/>
    <m/>
    <m/>
    <m/>
    <m/>
    <m/>
    <m/>
    <m/>
    <m/>
    <m/>
    <m/>
    <n v="27.8"/>
    <n v="32.5"/>
    <n v="32.9"/>
    <n v="34.700000000000003"/>
    <n v="36.4"/>
    <n v="46"/>
    <n v="40.5"/>
    <n v="41"/>
    <n v="40.9"/>
    <n v="34.799999999999997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49999999999994"/>
    <n v="50"/>
    <n v="1.8374999999999995"/>
  </r>
  <r>
    <x v="4"/>
    <s v="Feb"/>
    <s v="P1(50)"/>
    <x v="3"/>
    <n v="3"/>
    <n v="7"/>
    <n v="2"/>
    <m/>
    <m/>
    <m/>
    <m/>
    <m/>
    <m/>
    <m/>
    <m/>
    <m/>
    <m/>
    <m/>
    <m/>
    <m/>
    <m/>
    <m/>
    <n v="33.200000000000003"/>
    <n v="29.2"/>
    <n v="24.1"/>
    <n v="23.8"/>
    <n v="16.5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50"/>
    <n v="0.71350000000000002"/>
  </r>
  <r>
    <x v="4"/>
    <s v="Feb"/>
    <s v="P1(50)"/>
    <x v="3"/>
    <n v="3"/>
    <n v="7"/>
    <n v="3"/>
    <m/>
    <m/>
    <m/>
    <m/>
    <m/>
    <m/>
    <m/>
    <m/>
    <m/>
    <m/>
    <m/>
    <m/>
    <m/>
    <m/>
    <m/>
    <n v="43.1"/>
    <n v="46"/>
    <n v="47.3"/>
    <n v="41.4"/>
    <n v="45.2"/>
    <n v="42.9"/>
    <n v="49.5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50"/>
    <n v="1.7484999999999999"/>
  </r>
  <r>
    <x v="2"/>
    <s v="Feb"/>
    <s v="P2(100)"/>
    <x v="4"/>
    <n v="1"/>
    <n v="3"/>
    <n v="1"/>
    <n v="6.5"/>
    <n v="10"/>
    <n v="8.6"/>
    <n v="9.1999999999999993"/>
    <n v="10.3"/>
    <n v="10.1"/>
    <n v="10.4"/>
    <n v="12.6"/>
    <n v="12.1"/>
    <m/>
    <m/>
    <m/>
    <m/>
    <m/>
    <m/>
    <m/>
    <m/>
    <m/>
    <m/>
    <m/>
    <m/>
    <m/>
    <m/>
    <m/>
    <m/>
    <m/>
    <m/>
    <n v="1.4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199999999999989"/>
    <n v="100"/>
    <n v="0.91199999999999992"/>
  </r>
  <r>
    <x v="2"/>
    <s v="Feb"/>
    <s v="P2(100)"/>
    <x v="4"/>
    <n v="1"/>
    <n v="3"/>
    <n v="2"/>
    <n v="10.6"/>
    <n v="10.5"/>
    <n v="15.5"/>
    <n v="17.2"/>
    <n v="13.9"/>
    <n v="13.6"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3"/>
    <n v="100"/>
    <n v="0.81300000000000006"/>
  </r>
  <r>
    <x v="2"/>
    <s v="Feb"/>
    <s v="P2(100)"/>
    <x v="4"/>
    <n v="1"/>
    <n v="3"/>
    <n v="3"/>
    <n v="6.7"/>
    <n v="9.3000000000000007"/>
    <n v="11.7"/>
    <n v="8.6"/>
    <n v="14.2"/>
    <n v="12.7"/>
    <n v="15.2"/>
    <m/>
    <m/>
    <m/>
    <m/>
    <m/>
    <m/>
    <m/>
    <m/>
    <m/>
    <m/>
    <m/>
    <m/>
    <m/>
    <m/>
    <m/>
    <m/>
    <m/>
    <m/>
    <m/>
    <m/>
    <n v="0.3"/>
    <n v="1.6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1"/>
    <n v="3"/>
    <n v="4"/>
    <n v="6.4"/>
    <n v="7.3"/>
    <n v="7.2"/>
    <n v="8.9"/>
    <n v="9.5"/>
    <n v="11.3"/>
    <n v="12.5"/>
    <n v="12.6"/>
    <n v="14.4"/>
    <n v="12.7"/>
    <m/>
    <m/>
    <m/>
    <m/>
    <m/>
    <m/>
    <m/>
    <m/>
    <m/>
    <m/>
    <m/>
    <m/>
    <m/>
    <m/>
    <m/>
    <m/>
    <m/>
    <n v="2.4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"/>
    <n v="100"/>
    <n v="1.0699999999999998"/>
  </r>
  <r>
    <x v="2"/>
    <s v="Feb"/>
    <s v="P2(100)"/>
    <x v="4"/>
    <n v="1"/>
    <n v="3"/>
    <n v="5"/>
    <n v="5.5"/>
    <n v="6.8"/>
    <n v="10.3"/>
    <n v="10.199999999999999"/>
    <n v="10.1"/>
    <n v="9.6999999999999993"/>
    <n v="10.7"/>
    <n v="10"/>
    <m/>
    <m/>
    <m/>
    <m/>
    <m/>
    <m/>
    <m/>
    <m/>
    <m/>
    <m/>
    <m/>
    <m/>
    <m/>
    <m/>
    <m/>
    <m/>
    <m/>
    <m/>
    <m/>
    <n v="1.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7"/>
    <n v="100"/>
    <n v="0.75700000000000001"/>
  </r>
  <r>
    <x v="2"/>
    <s v="Feb"/>
    <s v="P2(100)"/>
    <x v="4"/>
    <n v="1"/>
    <n v="3"/>
    <n v="6"/>
    <n v="6"/>
    <n v="6.9"/>
    <n v="8.4"/>
    <n v="8.1999999999999993"/>
    <n v="9.1"/>
    <n v="10.3"/>
    <n v="11.8"/>
    <n v="19.600000000000001"/>
    <n v="11.4"/>
    <n v="13"/>
    <m/>
    <m/>
    <m/>
    <m/>
    <m/>
    <m/>
    <m/>
    <m/>
    <m/>
    <m/>
    <m/>
    <m/>
    <m/>
    <m/>
    <m/>
    <m/>
    <m/>
    <n v="1.7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20000000000002"/>
    <n v="100"/>
    <n v="1.0820000000000001"/>
  </r>
  <r>
    <x v="2"/>
    <s v="Feb"/>
    <s v="P2(100)"/>
    <x v="4"/>
    <n v="2"/>
    <n v="4"/>
    <n v="1"/>
    <n v="7.9"/>
    <n v="8.1999999999999993"/>
    <n v="8.9"/>
    <n v="9.6"/>
    <n v="9.8000000000000007"/>
    <n v="9.9"/>
    <n v="10.9"/>
    <n v="10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8"/>
    <n v="100"/>
    <n v="0.7679999999999999"/>
  </r>
  <r>
    <x v="2"/>
    <s v="Feb"/>
    <s v="P2(100)"/>
    <x v="4"/>
    <n v="2"/>
    <n v="4"/>
    <n v="2"/>
    <n v="7.7"/>
    <n v="7.4"/>
    <n v="9.1"/>
    <n v="8.9"/>
    <n v="9.8000000000000007"/>
    <n v="10.5"/>
    <n v="12.8"/>
    <n v="12.5"/>
    <m/>
    <m/>
    <m/>
    <m/>
    <m/>
    <m/>
    <m/>
    <m/>
    <m/>
    <m/>
    <m/>
    <m/>
    <m/>
    <m/>
    <m/>
    <m/>
    <m/>
    <m/>
    <m/>
    <n v="1.6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2"/>
    <s v="Feb"/>
    <s v="P2(100)"/>
    <x v="4"/>
    <n v="2"/>
    <n v="4"/>
    <n v="3"/>
    <n v="8"/>
    <n v="9.3000000000000007"/>
    <n v="9.9"/>
    <n v="10.9"/>
    <n v="11.2"/>
    <n v="10.6"/>
    <n v="11.9"/>
    <n v="11.1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899999999999991"/>
    <n v="100"/>
    <n v="0.82899999999999985"/>
  </r>
  <r>
    <x v="2"/>
    <s v="Feb"/>
    <s v="P2(100)"/>
    <x v="4"/>
    <n v="2"/>
    <n v="4"/>
    <n v="4"/>
    <n v="6"/>
    <n v="8.1999999999999993"/>
    <n v="8.6999999999999993"/>
    <n v="8.1"/>
    <n v="7.8"/>
    <n v="7.1"/>
    <n v="8.1999999999999993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099999999999994"/>
    <n v="100"/>
    <n v="0.54099999999999993"/>
  </r>
  <r>
    <x v="2"/>
    <s v="Feb"/>
    <s v="P2(100)"/>
    <x v="4"/>
    <n v="2"/>
    <n v="4"/>
    <n v="5"/>
    <n v="4"/>
    <n v="8.5"/>
    <n v="8.3000000000000007"/>
    <n v="7.8"/>
    <n v="8.4"/>
    <n v="7.6"/>
    <n v="8.1"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.7"/>
    <n v="100"/>
    <n v="0.52700000000000002"/>
  </r>
  <r>
    <x v="2"/>
    <s v="Feb"/>
    <s v="P2(100)"/>
    <x v="4"/>
    <n v="2"/>
    <n v="4"/>
    <n v="6"/>
    <n v="6.5"/>
    <n v="6.2"/>
    <n v="6.4"/>
    <n v="9.1999999999999993"/>
    <n v="10.3"/>
    <n v="9.4"/>
    <n v="9"/>
    <n v="9.1999999999999993"/>
    <m/>
    <m/>
    <m/>
    <m/>
    <m/>
    <m/>
    <m/>
    <m/>
    <m/>
    <m/>
    <m/>
    <m/>
    <m/>
    <m/>
    <m/>
    <m/>
    <m/>
    <m/>
    <m/>
    <n v="0.5"/>
    <n v="1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5"/>
    <n v="100"/>
    <n v="0.68500000000000005"/>
  </r>
  <r>
    <x v="2"/>
    <s v="Feb"/>
    <s v="P2(100)"/>
    <x v="4"/>
    <n v="3"/>
    <n v="8"/>
    <n v="1"/>
    <n v="7.9"/>
    <n v="8.5"/>
    <n v="6.8"/>
    <n v="7.1"/>
    <n v="5.7"/>
    <n v="6.8"/>
    <n v="8.9"/>
    <n v="8.6"/>
    <n v="11.5"/>
    <n v="13.8"/>
    <n v="13"/>
    <m/>
    <m/>
    <m/>
    <m/>
    <m/>
    <m/>
    <m/>
    <m/>
    <m/>
    <m/>
    <m/>
    <m/>
    <m/>
    <m/>
    <m/>
    <m/>
    <n v="1.7"/>
    <n v="2.2999999999999998"/>
    <n v="3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6"/>
    <n v="100"/>
    <n v="1.056"/>
  </r>
  <r>
    <x v="2"/>
    <s v="Feb"/>
    <s v="P2(100)"/>
    <x v="4"/>
    <n v="3"/>
    <n v="8"/>
    <n v="2"/>
    <n v="8.6"/>
    <n v="10.6"/>
    <n v="6.9"/>
    <n v="9.8000000000000007"/>
    <n v="7.5"/>
    <n v="4.5"/>
    <n v="2.2999999999999998"/>
    <n v="6.1"/>
    <n v="7.9"/>
    <n v="10.5"/>
    <n v="11.3"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4"/>
    <n v="100"/>
    <n v="1.464"/>
  </r>
  <r>
    <x v="2"/>
    <s v="Feb"/>
    <s v="P2(100)"/>
    <x v="4"/>
    <n v="3"/>
    <n v="8"/>
    <n v="3"/>
    <n v="7.3"/>
    <n v="7.1"/>
    <n v="6.4"/>
    <n v="8.1999999999999993"/>
    <n v="7.8"/>
    <n v="9.1"/>
    <n v="8.5"/>
    <n v="9.6"/>
    <n v="10.199999999999999"/>
    <n v="10.3"/>
    <n v="10.3"/>
    <m/>
    <m/>
    <m/>
    <m/>
    <m/>
    <m/>
    <m/>
    <m/>
    <m/>
    <m/>
    <m/>
    <m/>
    <m/>
    <m/>
    <m/>
    <m/>
    <n v="2.2000000000000002"/>
    <n v="1.2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2"/>
    <n v="100"/>
    <n v="0.9820000000000001"/>
  </r>
  <r>
    <x v="2"/>
    <s v="Feb"/>
    <s v="P2(100)"/>
    <x v="4"/>
    <n v="3"/>
    <n v="8"/>
    <n v="4"/>
    <n v="6.7"/>
    <n v="7.9"/>
    <n v="10"/>
    <n v="8.4"/>
    <n v="9.5"/>
    <n v="9.6"/>
    <n v="8.8000000000000007"/>
    <n v="9.6"/>
    <n v="10.1"/>
    <m/>
    <m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599999999999994"/>
    <n v="100"/>
    <n v="0.80599999999999994"/>
  </r>
  <r>
    <x v="2"/>
    <s v="Feb"/>
    <s v="P2(100)"/>
    <x v="4"/>
    <n v="3"/>
    <n v="8"/>
    <n v="5"/>
    <n v="5.6"/>
    <n v="7.1"/>
    <n v="8.1"/>
    <n v="8.6999999999999993"/>
    <n v="8.6999999999999993"/>
    <n v="9.6"/>
    <n v="9.9"/>
    <n v="9.9"/>
    <n v="11.7"/>
    <n v="13.1"/>
    <n v="13"/>
    <m/>
    <m/>
    <m/>
    <m/>
    <m/>
    <m/>
    <m/>
    <m/>
    <m/>
    <m/>
    <m/>
    <m/>
    <m/>
    <m/>
    <m/>
    <m/>
    <n v="1.9"/>
    <n v="0.8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1"/>
    <n v="100"/>
    <n v="1.081"/>
  </r>
  <r>
    <x v="2"/>
    <s v="Feb"/>
    <s v="P2(100)"/>
    <x v="4"/>
    <n v="3"/>
    <n v="8"/>
    <n v="6"/>
    <n v="8.9"/>
    <n v="7.6"/>
    <n v="6.6"/>
    <n v="7.9"/>
    <n v="7.3"/>
    <n v="8.5"/>
    <n v="8.9"/>
    <n v="8.6999999999999993"/>
    <n v="12.1"/>
    <n v="12.3"/>
    <n v="13.4"/>
    <m/>
    <m/>
    <m/>
    <m/>
    <m/>
    <m/>
    <m/>
    <m/>
    <m/>
    <m/>
    <m/>
    <m/>
    <m/>
    <m/>
    <m/>
    <m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9999999999999"/>
    <n v="100"/>
    <n v="1.0219999999999998"/>
  </r>
  <r>
    <x v="3"/>
    <s v="Feb"/>
    <s v="P2(100)"/>
    <x v="4"/>
    <n v="1"/>
    <n v="3"/>
    <n v="1"/>
    <m/>
    <m/>
    <m/>
    <m/>
    <m/>
    <m/>
    <n v="13.4"/>
    <n v="13.2"/>
    <n v="19.899999999999999"/>
    <n v="19.600000000000001"/>
    <n v="22.9"/>
    <n v="25"/>
    <n v="26.4"/>
    <n v="25.3"/>
    <n v="34.6"/>
    <n v="30.7"/>
    <n v="34.9"/>
    <n v="31.3"/>
    <n v="31.5"/>
    <n v="29.2"/>
    <n v="29.1"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"/>
    <n v="100"/>
    <n v="3.8699999999999997"/>
  </r>
  <r>
    <x v="3"/>
    <s v="Feb"/>
    <s v="P2(100)"/>
    <x v="4"/>
    <n v="1"/>
    <n v="3"/>
    <n v="2"/>
    <m/>
    <m/>
    <m/>
    <m/>
    <m/>
    <m/>
    <n v="10.4"/>
    <n v="13.9"/>
    <n v="15.6"/>
    <n v="26"/>
    <n v="22.7"/>
    <n v="23.3"/>
    <n v="72.7"/>
    <n v="26.1"/>
    <n v="23.8"/>
    <n v="28.2"/>
    <n v="24.7"/>
    <n v="26"/>
    <n v="24.8"/>
    <n v="22.8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00000000000006"/>
    <n v="100"/>
    <n v="3.6100000000000008"/>
  </r>
  <r>
    <x v="3"/>
    <s v="Feb"/>
    <s v="P2(100)"/>
    <x v="4"/>
    <n v="1"/>
    <n v="3"/>
    <n v="3"/>
    <m/>
    <m/>
    <m/>
    <m/>
    <m/>
    <m/>
    <n v="12.8"/>
    <n v="14.7"/>
    <n v="16.399999999999999"/>
    <n v="16.399999999999999"/>
    <n v="16.2"/>
    <n v="21.1"/>
    <n v="19"/>
    <n v="26.7"/>
    <n v="17.899999999999999"/>
    <n v="14.1"/>
    <n v="25.7"/>
    <n v="19.2"/>
    <m/>
    <m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19999999999996"/>
    <n v="100"/>
    <n v="2.2019999999999995"/>
  </r>
  <r>
    <x v="3"/>
    <s v="Feb"/>
    <s v="P2(100)"/>
    <x v="4"/>
    <n v="1"/>
    <n v="3"/>
    <n v="4"/>
    <m/>
    <m/>
    <m/>
    <m/>
    <m/>
    <m/>
    <n v="9.3000000000000007"/>
    <n v="10.7"/>
    <n v="9.6"/>
    <n v="12.9"/>
    <n v="15.2"/>
    <n v="14.9"/>
    <n v="14.8"/>
    <n v="14.2"/>
    <n v="18.7"/>
    <n v="21.4"/>
    <n v="20.5"/>
    <n v="24.6"/>
    <n v="21.1"/>
    <n v="23.2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3"/>
    <s v="Feb"/>
    <s v="P2(100)"/>
    <x v="4"/>
    <n v="1"/>
    <n v="3"/>
    <n v="5"/>
    <m/>
    <m/>
    <m/>
    <m/>
    <m/>
    <m/>
    <n v="9.4"/>
    <n v="8.8000000000000007"/>
    <n v="9.6999999999999993"/>
    <n v="113.8"/>
    <n v="16"/>
    <n v="13.9"/>
    <n v="18.600000000000001"/>
    <n v="20.6"/>
    <n v="20.8"/>
    <n v="24.5"/>
    <n v="26.2"/>
    <n v="27.5"/>
    <n v="26.9"/>
    <n v="25.1"/>
    <m/>
    <m/>
    <m/>
    <m/>
    <m/>
    <m/>
    <m/>
    <m/>
    <m/>
    <m/>
    <m/>
    <m/>
    <m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8"/>
    <n v="100"/>
    <n v="3.6180000000000003"/>
  </r>
  <r>
    <x v="3"/>
    <s v="Feb"/>
    <s v="P2(100)"/>
    <x v="4"/>
    <n v="1"/>
    <n v="3"/>
    <n v="6"/>
    <m/>
    <m/>
    <m/>
    <m/>
    <m/>
    <m/>
    <n v="1.7"/>
    <n v="4.9000000000000004"/>
    <n v="7.8"/>
    <n v="11.8"/>
    <n v="16.8"/>
    <n v="20.6"/>
    <n v="24.3"/>
    <n v="25.5"/>
    <n v="24.6"/>
    <n v="25.3"/>
    <n v="32.9"/>
    <n v="25.1"/>
    <n v="28.3"/>
    <n v="27.3"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6.90000000000003"/>
    <n v="100"/>
    <n v="2.7690000000000001"/>
  </r>
  <r>
    <x v="3"/>
    <s v="Feb"/>
    <s v="P2(100)"/>
    <x v="4"/>
    <n v="2"/>
    <n v="4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3"/>
    <s v="Feb"/>
    <s v="P2(100)"/>
    <x v="4"/>
    <n v="2"/>
    <n v="4"/>
    <n v="2"/>
    <m/>
    <m/>
    <m/>
    <m/>
    <m/>
    <m/>
    <n v="11.8"/>
    <n v="13.4"/>
    <n v="14.8"/>
    <n v="15"/>
    <n v="18.899999999999999"/>
    <n v="21.1"/>
    <n v="24.3"/>
    <n v="28.7"/>
    <n v="30.9"/>
    <n v="31.3"/>
    <n v="36.299999999999997"/>
    <n v="28.9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75.39999999999998"/>
    <n v="100"/>
    <n v="2.754"/>
  </r>
  <r>
    <x v="3"/>
    <s v="Feb"/>
    <s v="P2(100)"/>
    <x v="4"/>
    <n v="2"/>
    <n v="4"/>
    <n v="3"/>
    <m/>
    <m/>
    <m/>
    <m/>
    <m/>
    <m/>
    <n v="12.3"/>
    <n v="15.4"/>
    <n v="16.3"/>
    <n v="21.1"/>
    <n v="25.4"/>
    <n v="30.1"/>
    <n v="33"/>
    <n v="33.700000000000003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87.3"/>
    <n v="100"/>
    <n v="1.873"/>
  </r>
  <r>
    <x v="3"/>
    <s v="Feb"/>
    <s v="P2(100)"/>
    <x v="4"/>
    <n v="2"/>
    <n v="4"/>
    <n v="4"/>
    <m/>
    <m/>
    <m/>
    <m/>
    <m/>
    <m/>
    <n v="10.3"/>
    <n v="10.4"/>
    <n v="12.4"/>
    <n v="14.8"/>
    <n v="14"/>
    <n v="17.2"/>
    <n v="20.2"/>
    <n v="24.5"/>
    <n v="24.8"/>
    <n v="29.2"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77.8"/>
    <n v="100"/>
    <n v="1.778"/>
  </r>
  <r>
    <x v="3"/>
    <s v="Feb"/>
    <s v="P2(100)"/>
    <x v="4"/>
    <n v="2"/>
    <n v="4"/>
    <n v="5"/>
    <m/>
    <m/>
    <m/>
    <m/>
    <m/>
    <m/>
    <n v="10.1"/>
    <n v="10.199999999999999"/>
    <n v="11.9"/>
    <n v="12.7"/>
    <n v="14.5"/>
    <n v="19.5"/>
    <n v="21.8"/>
    <n v="22.8"/>
    <n v="19"/>
    <m/>
    <m/>
    <m/>
    <m/>
    <m/>
    <m/>
    <m/>
    <m/>
    <m/>
    <m/>
    <m/>
    <m/>
    <m/>
    <m/>
    <m/>
    <m/>
    <m/>
    <m/>
    <n v="0"/>
    <n v="9.6"/>
    <n v="13.6"/>
    <n v="19.7"/>
    <n v="20.8"/>
    <n v="19.100000000000001"/>
    <n v="22.3"/>
    <n v="20.6"/>
    <n v="22.9"/>
    <n v="19.399999999999999"/>
    <n v="18.5"/>
    <n v="22.3"/>
    <n v="19.899999999999999"/>
    <n v="11.2"/>
    <m/>
    <m/>
    <m/>
    <m/>
    <m/>
    <m/>
    <m/>
    <m/>
    <m/>
    <m/>
    <m/>
    <m/>
    <m/>
    <m/>
    <m/>
    <m/>
    <m/>
    <m/>
    <m/>
    <m/>
    <m/>
    <m/>
    <m/>
    <m/>
    <m/>
    <m/>
    <m/>
    <m/>
    <n v="382.39999999999992"/>
    <n v="100"/>
    <n v="3.823999999999999"/>
  </r>
  <r>
    <x v="3"/>
    <s v="Feb"/>
    <s v="P2(100)"/>
    <x v="4"/>
    <n v="2"/>
    <n v="4"/>
    <n v="6"/>
    <m/>
    <m/>
    <m/>
    <m/>
    <m/>
    <m/>
    <n v="8.9"/>
    <n v="8.5"/>
    <n v="9.6999999999999993"/>
    <n v="9.6999999999999993"/>
    <n v="10.8"/>
    <n v="12.5"/>
    <n v="14.5"/>
    <n v="15.7"/>
    <n v="18.100000000000001"/>
    <n v="19.8"/>
    <n v="23.1"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51.30000000000001"/>
    <n v="100"/>
    <n v="1.5130000000000001"/>
  </r>
  <r>
    <x v="3"/>
    <s v="Feb"/>
    <s v="P2(100)"/>
    <x v="4"/>
    <n v="3"/>
    <n v="8"/>
    <n v="1"/>
    <m/>
    <m/>
    <m/>
    <m/>
    <m/>
    <m/>
    <n v="10.9"/>
    <n v="10.7"/>
    <n v="11.8"/>
    <n v="14.6"/>
    <n v="14.3"/>
    <n v="15.3"/>
    <n v="17.7"/>
    <n v="20"/>
    <n v="22.3"/>
    <n v="22.3"/>
    <n v="24.8"/>
    <n v="28"/>
    <m/>
    <m/>
    <m/>
    <m/>
    <m/>
    <m/>
    <m/>
    <m/>
    <m/>
    <m/>
    <m/>
    <m/>
    <m/>
    <m/>
    <m/>
    <n v="3"/>
    <n v="3"/>
    <n v="3"/>
    <n v="3"/>
    <n v="3"/>
    <n v="3"/>
    <n v="3"/>
    <n v="3"/>
    <n v="3"/>
    <n v="3"/>
    <n v="3"/>
    <n v="3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n v="254.70000000000005"/>
    <n v="100"/>
    <n v="2.5470000000000002"/>
  </r>
  <r>
    <x v="3"/>
    <s v="Feb"/>
    <s v="P2(100)"/>
    <x v="4"/>
    <n v="3"/>
    <n v="8"/>
    <n v="2"/>
    <m/>
    <m/>
    <m/>
    <m/>
    <m/>
    <m/>
    <n v="7"/>
    <n v="9.8000000000000007"/>
    <n v="11.8"/>
    <n v="12.1"/>
    <n v="14.4"/>
    <n v="15.1"/>
    <n v="16.5"/>
    <n v="19.600000000000001"/>
    <n v="22.2"/>
    <n v="26.5"/>
    <n v="25.3"/>
    <n v="23.5"/>
    <m/>
    <m/>
    <m/>
    <m/>
    <m/>
    <m/>
    <m/>
    <m/>
    <m/>
    <m/>
    <m/>
    <m/>
    <m/>
    <m/>
    <m/>
    <n v="6.9"/>
    <n v="17.3"/>
    <n v="18.399999999999999"/>
    <n v="17.8"/>
    <n v="12.2"/>
    <n v="6.2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82.60000000000002"/>
    <n v="100"/>
    <n v="2.8260000000000005"/>
  </r>
  <r>
    <x v="3"/>
    <s v="Feb"/>
    <s v="P2(100)"/>
    <x v="4"/>
    <n v="3"/>
    <n v="8"/>
    <n v="3"/>
    <m/>
    <m/>
    <m/>
    <m/>
    <m/>
    <m/>
    <n v="11.5"/>
    <n v="10.6"/>
    <n v="11.9"/>
    <n v="12.5"/>
    <n v="12.4"/>
    <n v="14"/>
    <n v="16.7"/>
    <n v="19.3"/>
    <n v="23.3"/>
    <n v="23.6"/>
    <n v="24.8"/>
    <n v="25.7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06.3"/>
    <n v="100"/>
    <n v="2.0630000000000002"/>
  </r>
  <r>
    <x v="3"/>
    <s v="Feb"/>
    <s v="P2(100)"/>
    <x v="4"/>
    <n v="3"/>
    <n v="8"/>
    <n v="4"/>
    <m/>
    <m/>
    <m/>
    <m/>
    <m/>
    <m/>
    <n v="12.1"/>
    <n v="13.8"/>
    <n v="15.8"/>
    <n v="18.399999999999999"/>
    <n v="19.5"/>
    <n v="21.6"/>
    <n v="23.8"/>
    <n v="22.6"/>
    <n v="29.3"/>
    <n v="27.9"/>
    <n v="30.5"/>
    <n v="29.2"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64.5"/>
    <n v="100"/>
    <n v="2.645"/>
  </r>
  <r>
    <x v="3"/>
    <s v="Feb"/>
    <s v="P2(100)"/>
    <x v="4"/>
    <n v="3"/>
    <n v="8"/>
    <n v="5"/>
    <m/>
    <m/>
    <m/>
    <m/>
    <m/>
    <m/>
    <n v="18.399999999999999"/>
    <n v="19"/>
    <n v="20.100000000000001"/>
    <n v="25.4"/>
    <n v="26.9"/>
    <n v="28.7"/>
    <n v="30.2"/>
    <n v="30.6"/>
    <m/>
    <m/>
    <m/>
    <m/>
    <m/>
    <m/>
    <m/>
    <m/>
    <m/>
    <m/>
    <m/>
    <m/>
    <m/>
    <m/>
    <m/>
    <m/>
    <m/>
    <m/>
    <m/>
    <n v="0"/>
    <n v="0"/>
    <n v="0"/>
    <n v="0"/>
    <n v="0"/>
    <n v="0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199.29999999999998"/>
    <n v="100"/>
    <n v="1.9929999999999999"/>
  </r>
  <r>
    <x v="3"/>
    <s v="Feb"/>
    <s v="P2(100)"/>
    <x v="4"/>
    <n v="3"/>
    <n v="8"/>
    <n v="6"/>
    <m/>
    <m/>
    <m/>
    <m/>
    <m/>
    <m/>
    <n v="19.2"/>
    <n v="17.100000000000001"/>
    <n v="19.399999999999999"/>
    <n v="21.9"/>
    <n v="23.9"/>
    <n v="25.4"/>
    <n v="27.9"/>
    <n v="28.7"/>
    <m/>
    <m/>
    <m/>
    <m/>
    <m/>
    <m/>
    <m/>
    <m/>
    <m/>
    <m/>
    <m/>
    <m/>
    <m/>
    <m/>
    <m/>
    <m/>
    <m/>
    <m/>
    <m/>
    <n v="0"/>
    <n v="14.4"/>
    <n v="15.4"/>
    <n v="20.100000000000001"/>
    <n v="14.5"/>
    <n v="4.5"/>
    <n v="0"/>
    <n v="0"/>
    <n v="0"/>
    <n v="0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n v="252.4"/>
    <n v="100"/>
    <n v="2.524"/>
  </r>
  <r>
    <x v="4"/>
    <s v="Feb"/>
    <s v="P2(100)"/>
    <x v="4"/>
    <n v="1"/>
    <n v="3"/>
    <n v="1"/>
    <m/>
    <m/>
    <m/>
    <m/>
    <m/>
    <m/>
    <m/>
    <m/>
    <m/>
    <m/>
    <m/>
    <m/>
    <m/>
    <m/>
    <m/>
    <n v="39.200000000000003"/>
    <n v="31.1"/>
    <n v="36.1"/>
    <n v="42.4"/>
    <n v="27.3"/>
    <n v="31.7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.4"/>
    <n v="100"/>
    <n v="2.3439999999999999"/>
  </r>
  <r>
    <x v="4"/>
    <s v="Feb"/>
    <s v="P2(100)"/>
    <x v="4"/>
    <n v="1"/>
    <n v="3"/>
    <n v="2"/>
    <m/>
    <m/>
    <m/>
    <m/>
    <m/>
    <m/>
    <m/>
    <m/>
    <m/>
    <m/>
    <m/>
    <m/>
    <m/>
    <m/>
    <m/>
    <n v="42"/>
    <n v="37.200000000000003"/>
    <n v="42.4"/>
    <n v="44.4"/>
    <n v="40.9"/>
    <n v="41.8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3"/>
    <n v="100"/>
    <n v="2.8330000000000002"/>
  </r>
  <r>
    <x v="4"/>
    <s v="Feb"/>
    <s v="P2(100)"/>
    <x v="4"/>
    <n v="1"/>
    <n v="3"/>
    <n v="3"/>
    <m/>
    <m/>
    <m/>
    <m/>
    <m/>
    <m/>
    <m/>
    <m/>
    <m/>
    <m/>
    <m/>
    <m/>
    <m/>
    <m/>
    <m/>
    <n v="26.3"/>
    <n v="30"/>
    <n v="29.9"/>
    <n v="30.2"/>
    <n v="32.200000000000003"/>
    <n v="35.1"/>
    <n v="36.9"/>
    <n v="36.299999999999997"/>
    <n v="33.5"/>
    <n v="32.5"/>
    <n v="2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29999999999995"/>
    <n v="100"/>
    <n v="3.5029999999999997"/>
  </r>
  <r>
    <x v="4"/>
    <s v="Feb"/>
    <s v="P2(100)"/>
    <x v="4"/>
    <n v="1"/>
    <n v="3"/>
    <n v="4"/>
    <m/>
    <m/>
    <m/>
    <m/>
    <m/>
    <m/>
    <m/>
    <m/>
    <m/>
    <m/>
    <m/>
    <m/>
    <m/>
    <m/>
    <m/>
    <n v="29.8"/>
    <n v="35.5"/>
    <n v="34.799999999999997"/>
    <n v="34.700000000000003"/>
    <n v="33.6"/>
    <n v="27.2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5"/>
    <n v="100"/>
    <n v="2.125"/>
  </r>
  <r>
    <x v="4"/>
    <s v="Feb"/>
    <s v="P2(100)"/>
    <x v="4"/>
    <n v="1"/>
    <n v="3"/>
    <n v="5"/>
    <m/>
    <m/>
    <m/>
    <m/>
    <m/>
    <m/>
    <m/>
    <m/>
    <m/>
    <m/>
    <m/>
    <m/>
    <m/>
    <m/>
    <m/>
    <n v="21.4"/>
    <n v="27.2"/>
    <n v="27.1"/>
    <n v="29.6"/>
    <n v="31.6"/>
    <n v="35.700000000000003"/>
    <n v="32"/>
    <n v="35.1"/>
    <n v="33.5"/>
    <n v="32.6"/>
    <n v="2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.69999999999993"/>
    <n v="100"/>
    <n v="3.3569999999999998"/>
  </r>
  <r>
    <x v="4"/>
    <s v="Feb"/>
    <s v="P2(100)"/>
    <x v="4"/>
    <n v="1"/>
    <n v="3"/>
    <n v="6"/>
    <m/>
    <m/>
    <m/>
    <m/>
    <m/>
    <m/>
    <m/>
    <m/>
    <m/>
    <m/>
    <m/>
    <m/>
    <m/>
    <m/>
    <m/>
    <n v="20.2"/>
    <n v="34.200000000000003"/>
    <n v="39.200000000000003"/>
    <n v="14.2"/>
    <n v="42.9"/>
    <n v="42.4"/>
    <n v="37.5"/>
    <n v="33.700000000000003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40000000000003"/>
    <n v="100"/>
    <n v="2.8940000000000006"/>
  </r>
  <r>
    <x v="4"/>
    <s v="Feb"/>
    <s v="P2(100)"/>
    <x v="4"/>
    <n v="2"/>
    <n v="4"/>
    <n v="1"/>
    <m/>
    <m/>
    <m/>
    <m/>
    <m/>
    <m/>
    <m/>
    <m/>
    <m/>
    <m/>
    <m/>
    <m/>
    <m/>
    <m/>
    <m/>
    <n v="22.6"/>
    <n v="28.4"/>
    <n v="29"/>
    <n v="31.2"/>
    <n v="33.6"/>
    <n v="22.1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5"/>
    <n v="100"/>
    <n v="1.8350000000000002"/>
  </r>
  <r>
    <x v="4"/>
    <s v="Feb"/>
    <s v="P2(100)"/>
    <x v="4"/>
    <n v="2"/>
    <n v="4"/>
    <n v="2"/>
    <m/>
    <m/>
    <m/>
    <m/>
    <m/>
    <m/>
    <m/>
    <m/>
    <m/>
    <m/>
    <m/>
    <m/>
    <m/>
    <m/>
    <m/>
    <n v="15.5"/>
    <n v="21.1"/>
    <n v="20.5"/>
    <n v="24.9"/>
    <n v="24.9"/>
    <n v="26.9"/>
    <n v="23.4"/>
    <n v="27.2"/>
    <n v="25.8"/>
    <n v="25.2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.5"/>
    <n v="100"/>
    <n v="2.605"/>
  </r>
  <r>
    <x v="4"/>
    <s v="Feb"/>
    <s v="P2(100)"/>
    <x v="4"/>
    <n v="2"/>
    <n v="4"/>
    <n v="3"/>
    <m/>
    <m/>
    <m/>
    <m/>
    <m/>
    <m/>
    <m/>
    <m/>
    <m/>
    <m/>
    <m/>
    <m/>
    <m/>
    <m/>
    <m/>
    <n v="23.3"/>
    <n v="20.8"/>
    <n v="25.9"/>
    <n v="16.899999999999999"/>
    <n v="33.200000000000003"/>
    <n v="33.5"/>
    <n v="29.8"/>
    <n v="22.2"/>
    <n v="24.7"/>
    <n v="32.799999999999997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4"/>
    <s v="Feb"/>
    <s v="P2(100)"/>
    <x v="4"/>
    <n v="2"/>
    <n v="4"/>
    <n v="4"/>
    <m/>
    <m/>
    <m/>
    <m/>
    <m/>
    <m/>
    <m/>
    <m/>
    <m/>
    <m/>
    <m/>
    <m/>
    <m/>
    <m/>
    <m/>
    <n v="21.7"/>
    <n v="25.3"/>
    <n v="26"/>
    <n v="30.4"/>
    <n v="32"/>
    <n v="34.1"/>
    <n v="31.8"/>
    <n v="35.1"/>
    <n v="31.6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"/>
    <n v="100"/>
    <n v="3.0220000000000002"/>
  </r>
  <r>
    <x v="4"/>
    <s v="Feb"/>
    <s v="P2(100)"/>
    <x v="4"/>
    <n v="2"/>
    <n v="4"/>
    <n v="5"/>
    <m/>
    <m/>
    <m/>
    <m/>
    <m/>
    <m/>
    <m/>
    <m/>
    <m/>
    <m/>
    <m/>
    <m/>
    <m/>
    <m/>
    <m/>
    <n v="35.4"/>
    <n v="25.3"/>
    <n v="28.5"/>
    <n v="37.9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5"/>
    <n v="100"/>
    <n v="1.625"/>
  </r>
  <r>
    <x v="4"/>
    <s v="Feb"/>
    <s v="P2(100)"/>
    <x v="4"/>
    <n v="2"/>
    <n v="4"/>
    <n v="6"/>
    <m/>
    <m/>
    <m/>
    <m/>
    <m/>
    <m/>
    <m/>
    <m/>
    <m/>
    <m/>
    <m/>
    <m/>
    <m/>
    <m/>
    <m/>
    <n v="24.5"/>
    <n v="23.8"/>
    <n v="26.3"/>
    <n v="20.6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.39999999999999"/>
    <n v="100"/>
    <n v="1.0839999999999999"/>
  </r>
  <r>
    <x v="4"/>
    <s v="Feb"/>
    <s v="P2(100)"/>
    <x v="4"/>
    <n v="3"/>
    <n v="8"/>
    <n v="1"/>
    <m/>
    <m/>
    <m/>
    <m/>
    <m/>
    <m/>
    <m/>
    <m/>
    <m/>
    <m/>
    <m/>
    <m/>
    <m/>
    <m/>
    <m/>
    <n v="30.7"/>
    <n v="34.5"/>
    <n v="38.5"/>
    <n v="37.9"/>
    <n v="40.200000000000003"/>
    <n v="41"/>
    <n v="33.4"/>
    <n v="32.799999999999997"/>
    <n v="35.6"/>
    <n v="3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7.70000000000005"/>
    <n v="100"/>
    <n v="3.5770000000000004"/>
  </r>
  <r>
    <x v="4"/>
    <s v="Feb"/>
    <s v="P2(100)"/>
    <x v="4"/>
    <n v="3"/>
    <n v="8"/>
    <n v="2"/>
    <m/>
    <m/>
    <m/>
    <m/>
    <m/>
    <m/>
    <m/>
    <m/>
    <m/>
    <m/>
    <m/>
    <m/>
    <m/>
    <m/>
    <m/>
    <n v="30.8"/>
    <n v="31.9"/>
    <n v="32"/>
    <n v="32.200000000000003"/>
    <n v="35.4"/>
    <n v="28.5"/>
    <n v="32.9"/>
    <n v="30"/>
    <n v="25.7"/>
    <n v="25.1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10000000000008"/>
    <n v="100"/>
    <n v="3.241000000000001"/>
  </r>
  <r>
    <x v="4"/>
    <s v="Feb"/>
    <s v="P2(100)"/>
    <x v="4"/>
    <n v="3"/>
    <n v="8"/>
    <n v="3"/>
    <m/>
    <m/>
    <m/>
    <m/>
    <m/>
    <m/>
    <m/>
    <m/>
    <m/>
    <m/>
    <m/>
    <m/>
    <m/>
    <m/>
    <m/>
    <n v="25.6"/>
    <n v="26.5"/>
    <n v="27.8"/>
    <n v="29"/>
    <n v="30.7"/>
    <n v="27.1"/>
    <n v="30.6"/>
    <n v="29"/>
    <n v="28.6"/>
    <n v="1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59999999999997"/>
    <n v="100"/>
    <n v="2.7259999999999995"/>
  </r>
  <r>
    <x v="4"/>
    <s v="Feb"/>
    <s v="P2(100)"/>
    <x v="4"/>
    <n v="3"/>
    <n v="8"/>
    <n v="4"/>
    <m/>
    <m/>
    <m/>
    <m/>
    <m/>
    <m/>
    <m/>
    <m/>
    <m/>
    <m/>
    <m/>
    <m/>
    <m/>
    <m/>
    <m/>
    <n v="43.9"/>
    <n v="44"/>
    <n v="48.1"/>
    <n v="43.4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5.8"/>
    <n v="100"/>
    <n v="2.0580000000000003"/>
  </r>
  <r>
    <x v="4"/>
    <s v="Feb"/>
    <s v="P2(100)"/>
    <x v="4"/>
    <n v="3"/>
    <n v="8"/>
    <n v="5"/>
    <m/>
    <m/>
    <m/>
    <m/>
    <m/>
    <m/>
    <m/>
    <m/>
    <m/>
    <m/>
    <m/>
    <m/>
    <m/>
    <m/>
    <m/>
    <n v="39.6"/>
    <n v="37.200000000000003"/>
    <n v="38"/>
    <n v="33.9"/>
    <n v="2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0000000000003"/>
    <n v="100"/>
    <n v="1.7450000000000003"/>
  </r>
  <r>
    <x v="4"/>
    <s v="Feb"/>
    <s v="P2(100)"/>
    <x v="4"/>
    <n v="3"/>
    <n v="8"/>
    <n v="6"/>
    <m/>
    <m/>
    <m/>
    <m/>
    <m/>
    <m/>
    <m/>
    <m/>
    <m/>
    <m/>
    <m/>
    <m/>
    <m/>
    <m/>
    <m/>
    <n v="29.1"/>
    <n v="33.1"/>
    <n v="36.6"/>
    <n v="33.5"/>
    <n v="32.299999999999997"/>
    <n v="32"/>
    <n v="2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0000000000003"/>
    <n v="100"/>
    <n v="2.1990000000000003"/>
  </r>
  <r>
    <x v="2"/>
    <s v="Feb"/>
    <s v="P3(150)"/>
    <x v="5"/>
    <n v="1"/>
    <n v="1"/>
    <n v="1"/>
    <n v="5.7"/>
    <n v="6.9"/>
    <n v="8"/>
    <n v="8.6999999999999993"/>
    <n v="9.3000000000000007"/>
    <n v="8.4"/>
    <n v="8.4"/>
    <n v="8.1999999999999993"/>
    <n v="7.2"/>
    <m/>
    <m/>
    <m/>
    <m/>
    <m/>
    <m/>
    <m/>
    <m/>
    <m/>
    <m/>
    <m/>
    <m/>
    <m/>
    <m/>
    <m/>
    <m/>
    <m/>
    <m/>
    <m/>
    <n v="18"/>
    <n v="19.7"/>
    <n v="24.6"/>
    <n v="26.5"/>
    <n v="27"/>
    <n v="26.2"/>
    <n v="31.3"/>
    <n v="29.1"/>
    <n v="34"/>
    <n v="29.4"/>
    <n v="28.8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8.09999999999997"/>
    <n v="150"/>
    <n v="5.8214999999999995"/>
  </r>
  <r>
    <x v="2"/>
    <s v="Feb"/>
    <s v="P3(150)"/>
    <x v="5"/>
    <n v="1"/>
    <n v="1"/>
    <n v="2"/>
    <n v="5.3"/>
    <n v="6.5"/>
    <n v="7.1"/>
    <n v="8.1999999999999993"/>
    <n v="7.7"/>
    <n v="8.1999999999999993"/>
    <n v="7.8"/>
    <n v="8.4"/>
    <n v="9.1999999999999993"/>
    <n v="8.5"/>
    <m/>
    <m/>
    <m/>
    <m/>
    <m/>
    <m/>
    <m/>
    <m/>
    <m/>
    <m/>
    <m/>
    <m/>
    <m/>
    <m/>
    <m/>
    <m/>
    <m/>
    <m/>
    <n v="19.5"/>
    <n v="20.2"/>
    <n v="20.399999999999999"/>
    <n v="21.3"/>
    <n v="19.100000000000001"/>
    <n v="21.2"/>
    <n v="19.100000000000001"/>
    <n v="21.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5.6"/>
    <n v="150"/>
    <n v="3.8340000000000001"/>
  </r>
  <r>
    <x v="2"/>
    <s v="Feb"/>
    <s v="P3(150)"/>
    <x v="5"/>
    <n v="1"/>
    <n v="1"/>
    <n v="3"/>
    <n v="7.5"/>
    <n v="7.6"/>
    <n v="9"/>
    <n v="8.4"/>
    <n v="10.1"/>
    <n v="9.5"/>
    <n v="10.9"/>
    <n v="10.3"/>
    <n v="12.4"/>
    <n v="13"/>
    <m/>
    <m/>
    <m/>
    <m/>
    <m/>
    <m/>
    <m/>
    <m/>
    <m/>
    <m/>
    <m/>
    <m/>
    <m/>
    <m/>
    <m/>
    <m/>
    <m/>
    <m/>
    <n v="21.2"/>
    <n v="19"/>
    <n v="21.4"/>
    <n v="22.8"/>
    <n v="19.600000000000001"/>
    <n v="19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50"/>
    <n v="3.5250000000000004"/>
  </r>
  <r>
    <x v="2"/>
    <s v="Feb"/>
    <s v="P3(150)"/>
    <x v="5"/>
    <n v="1"/>
    <n v="1"/>
    <n v="4"/>
    <n v="5.9"/>
    <n v="6.9"/>
    <n v="9.6"/>
    <n v="9.4"/>
    <n v="9.6"/>
    <n v="8.1"/>
    <n v="10"/>
    <n v="9.6"/>
    <m/>
    <m/>
    <m/>
    <m/>
    <m/>
    <m/>
    <m/>
    <m/>
    <m/>
    <m/>
    <m/>
    <m/>
    <m/>
    <m/>
    <m/>
    <m/>
    <m/>
    <m/>
    <m/>
    <m/>
    <n v="15.7"/>
    <n v="17"/>
    <n v="16.600000000000001"/>
    <n v="12.9"/>
    <n v="14"/>
    <n v="14.7"/>
    <n v="16.5"/>
    <n v="17.3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10000000000002"/>
    <n v="150"/>
    <n v="3.1065000000000005"/>
  </r>
  <r>
    <x v="2"/>
    <s v="Feb"/>
    <s v="P3(150)"/>
    <x v="5"/>
    <n v="1"/>
    <n v="1"/>
    <n v="5"/>
    <n v="7.5"/>
    <n v="8.1999999999999993"/>
    <n v="12.5"/>
    <n v="11.4"/>
    <n v="11.8"/>
    <n v="11.2"/>
    <n v="11.4"/>
    <n v="11.7"/>
    <m/>
    <m/>
    <m/>
    <m/>
    <m/>
    <m/>
    <m/>
    <m/>
    <m/>
    <m/>
    <m/>
    <m/>
    <m/>
    <m/>
    <m/>
    <m/>
    <m/>
    <m/>
    <m/>
    <m/>
    <n v="12"/>
    <n v="10.8"/>
    <n v="27.1"/>
    <n v="25"/>
    <n v="27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60000000000002"/>
    <n v="150"/>
    <n v="3.1440000000000006"/>
  </r>
  <r>
    <x v="2"/>
    <s v="Feb"/>
    <s v="P3(150)"/>
    <x v="5"/>
    <n v="1"/>
    <n v="1"/>
    <n v="6"/>
    <n v="7.7"/>
    <n v="6.1"/>
    <n v="6.5"/>
    <n v="8"/>
    <n v="7.7"/>
    <n v="8.8000000000000007"/>
    <n v="8.8000000000000007"/>
    <n v="7.4"/>
    <n v="8.6"/>
    <n v="8.6"/>
    <m/>
    <m/>
    <m/>
    <m/>
    <m/>
    <m/>
    <m/>
    <m/>
    <m/>
    <m/>
    <m/>
    <m/>
    <m/>
    <m/>
    <m/>
    <m/>
    <m/>
    <m/>
    <n v="25.2"/>
    <n v="27.9"/>
    <n v="25.7"/>
    <n v="29.1"/>
    <n v="34.299999999999997"/>
    <n v="36.299999999999997"/>
    <n v="36.1"/>
    <n v="29.9"/>
    <n v="26.3"/>
    <n v="2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8"/>
    <n v="150"/>
    <n v="5.6669999999999998"/>
  </r>
  <r>
    <x v="2"/>
    <s v="Feb"/>
    <s v="P3(150)"/>
    <x v="5"/>
    <n v="1"/>
    <n v="1"/>
    <n v="7"/>
    <n v="6.1"/>
    <n v="8.1"/>
    <n v="8"/>
    <n v="7.8"/>
    <n v="8.8000000000000007"/>
    <n v="10"/>
    <n v="9.1"/>
    <n v="9.6999999999999993"/>
    <n v="10.1"/>
    <n v="10"/>
    <m/>
    <m/>
    <m/>
    <m/>
    <m/>
    <m/>
    <m/>
    <m/>
    <m/>
    <m/>
    <m/>
    <m/>
    <m/>
    <m/>
    <m/>
    <m/>
    <m/>
    <m/>
    <m/>
    <n v="14.5"/>
    <n v="18.8"/>
    <n v="1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39999999999998"/>
    <n v="150"/>
    <n v="2.0459999999999998"/>
  </r>
  <r>
    <x v="2"/>
    <s v="Feb"/>
    <s v="P3(150)"/>
    <x v="5"/>
    <n v="1"/>
    <n v="1"/>
    <n v="8"/>
    <n v="5.7"/>
    <n v="6.9"/>
    <n v="7.6"/>
    <n v="7.3"/>
    <n v="8.9"/>
    <n v="9.1"/>
    <n v="10.3"/>
    <n v="10.9"/>
    <n v="10.6"/>
    <m/>
    <m/>
    <m/>
    <m/>
    <m/>
    <m/>
    <m/>
    <m/>
    <m/>
    <m/>
    <m/>
    <m/>
    <m/>
    <m/>
    <m/>
    <m/>
    <m/>
    <m/>
    <m/>
    <n v="23"/>
    <n v="22.9"/>
    <n v="22.2"/>
    <n v="24.2"/>
    <n v="23.8"/>
    <n v="21"/>
    <n v="23.8"/>
    <n v="19.600000000000001"/>
    <n v="17.8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90000000000003"/>
    <n v="150"/>
    <n v="4.3485000000000005"/>
  </r>
  <r>
    <x v="2"/>
    <s v="Feb"/>
    <s v="P3(150)"/>
    <x v="5"/>
    <n v="1"/>
    <n v="1"/>
    <n v="9"/>
    <n v="7.8"/>
    <n v="8.9"/>
    <n v="8.1"/>
    <n v="9.9"/>
    <n v="10"/>
    <n v="9.1"/>
    <n v="8.6999999999999993"/>
    <n v="9.1"/>
    <m/>
    <m/>
    <m/>
    <m/>
    <m/>
    <m/>
    <m/>
    <m/>
    <m/>
    <m/>
    <m/>
    <m/>
    <m/>
    <m/>
    <m/>
    <m/>
    <m/>
    <m/>
    <m/>
    <m/>
    <n v="23.8"/>
    <n v="24.8"/>
    <n v="23.8"/>
    <n v="27.3"/>
    <n v="31.3"/>
    <n v="27.7"/>
    <n v="25.4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50"/>
    <n v="4.0620000000000003"/>
  </r>
  <r>
    <x v="2"/>
    <s v="Feb"/>
    <s v="P3(150)"/>
    <x v="5"/>
    <n v="2"/>
    <n v="5"/>
    <n v="1"/>
    <n v="5.6"/>
    <n v="7.8"/>
    <n v="7.7"/>
    <n v="8.9"/>
    <n v="8.8000000000000007"/>
    <n v="9.1"/>
    <n v="10.1"/>
    <n v="9.3000000000000007"/>
    <m/>
    <m/>
    <m/>
    <m/>
    <m/>
    <m/>
    <m/>
    <m/>
    <m/>
    <m/>
    <m/>
    <m/>
    <m/>
    <m/>
    <m/>
    <m/>
    <m/>
    <m/>
    <m/>
    <m/>
    <n v="21.9"/>
    <n v="23.9"/>
    <n v="23.5"/>
    <n v="24"/>
    <n v="19.39999999999999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5"/>
    <n v="150"/>
    <n v="2.8574999999999999"/>
  </r>
  <r>
    <x v="2"/>
    <s v="Feb"/>
    <s v="P3(150)"/>
    <x v="5"/>
    <n v="2"/>
    <n v="5"/>
    <n v="2"/>
    <n v="6.1"/>
    <n v="8.1"/>
    <n v="10.6"/>
    <n v="10.5"/>
    <n v="10"/>
    <n v="9.5"/>
    <n v="8.1"/>
    <n v="7.6"/>
    <m/>
    <m/>
    <m/>
    <m/>
    <m/>
    <m/>
    <m/>
    <m/>
    <m/>
    <m/>
    <m/>
    <m/>
    <m/>
    <m/>
    <m/>
    <m/>
    <m/>
    <m/>
    <m/>
    <m/>
    <n v="16.5"/>
    <n v="21.4"/>
    <n v="20.100000000000001"/>
    <n v="14.9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20000000000002"/>
    <n v="150"/>
    <n v="2.2829999999999999"/>
  </r>
  <r>
    <x v="2"/>
    <s v="Feb"/>
    <s v="P3(150)"/>
    <x v="5"/>
    <n v="2"/>
    <n v="5"/>
    <n v="3"/>
    <n v="2.1"/>
    <n v="12.8"/>
    <n v="14.1"/>
    <n v="11.8"/>
    <n v="11.3"/>
    <n v="11.2"/>
    <n v="12.6"/>
    <n v="11.7"/>
    <n v="12"/>
    <m/>
    <m/>
    <m/>
    <m/>
    <m/>
    <m/>
    <m/>
    <m/>
    <m/>
    <m/>
    <m/>
    <m/>
    <m/>
    <m/>
    <m/>
    <m/>
    <m/>
    <m/>
    <m/>
    <n v="23.1"/>
    <n v="24.8"/>
    <n v="24.8"/>
    <n v="24.2"/>
    <n v="28"/>
    <n v="27.3"/>
    <n v="24.7"/>
    <n v="20.6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90000000000003"/>
    <n v="150"/>
    <n v="4.6635000000000009"/>
  </r>
  <r>
    <x v="2"/>
    <s v="Feb"/>
    <s v="P3(150)"/>
    <x v="5"/>
    <n v="2"/>
    <n v="5"/>
    <n v="4"/>
    <n v="5.8"/>
    <n v="7.4"/>
    <n v="9.4"/>
    <n v="10.199999999999999"/>
    <n v="12"/>
    <n v="11"/>
    <n v="11"/>
    <n v="9.9"/>
    <m/>
    <m/>
    <m/>
    <m/>
    <m/>
    <m/>
    <m/>
    <m/>
    <m/>
    <m/>
    <m/>
    <m/>
    <m/>
    <m/>
    <m/>
    <m/>
    <m/>
    <m/>
    <m/>
    <m/>
    <n v="19.2"/>
    <n v="19.5"/>
    <n v="22.9"/>
    <n v="28.3"/>
    <n v="27.6"/>
    <n v="24.6"/>
    <n v="22.2"/>
    <n v="1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3"/>
    <n v="150"/>
    <n v="3.8895000000000004"/>
  </r>
  <r>
    <x v="2"/>
    <s v="Feb"/>
    <s v="P3(150)"/>
    <x v="5"/>
    <n v="2"/>
    <n v="5"/>
    <n v="5"/>
    <n v="5.0999999999999996"/>
    <n v="7.8"/>
    <n v="9.1999999999999993"/>
    <n v="9.1999999999999993"/>
    <n v="10.4"/>
    <n v="9.5"/>
    <n v="10.4"/>
    <n v="12.8"/>
    <n v="11.1"/>
    <n v="10.9"/>
    <m/>
    <m/>
    <m/>
    <m/>
    <m/>
    <m/>
    <m/>
    <m/>
    <m/>
    <m/>
    <m/>
    <m/>
    <m/>
    <m/>
    <m/>
    <m/>
    <m/>
    <m/>
    <n v="26.9"/>
    <n v="29.6"/>
    <n v="32.5"/>
    <n v="39"/>
    <n v="38.799999999999997"/>
    <n v="37.4"/>
    <n v="38.4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1.69999999999993"/>
    <n v="150"/>
    <n v="5.575499999999999"/>
  </r>
  <r>
    <x v="2"/>
    <s v="Feb"/>
    <s v="P3(150)"/>
    <x v="5"/>
    <n v="2"/>
    <n v="5"/>
    <n v="6"/>
    <n v="3"/>
    <n v="8.4"/>
    <n v="11.1"/>
    <n v="7"/>
    <n v="7.8"/>
    <n v="6.6"/>
    <n v="5"/>
    <m/>
    <m/>
    <m/>
    <m/>
    <m/>
    <m/>
    <m/>
    <m/>
    <m/>
    <m/>
    <m/>
    <m/>
    <m/>
    <m/>
    <m/>
    <m/>
    <m/>
    <m/>
    <m/>
    <m/>
    <m/>
    <n v="24.9"/>
    <n v="23.8"/>
    <n v="27.2"/>
    <n v="24.4"/>
    <n v="25.9"/>
    <n v="26.1"/>
    <n v="23.6"/>
    <n v="16.600000000000001"/>
    <n v="8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.7"/>
    <n v="150"/>
    <n v="3.7454999999999998"/>
  </r>
  <r>
    <x v="2"/>
    <s v="Feb"/>
    <s v="P3(150)"/>
    <x v="5"/>
    <n v="2"/>
    <n v="5"/>
    <n v="7"/>
    <n v="3.8"/>
    <n v="6.7"/>
    <n v="10"/>
    <n v="8.6999999999999993"/>
    <n v="10.4"/>
    <n v="10.3"/>
    <n v="9.1"/>
    <n v="8.8000000000000007"/>
    <m/>
    <m/>
    <m/>
    <m/>
    <m/>
    <m/>
    <m/>
    <m/>
    <m/>
    <m/>
    <m/>
    <m/>
    <m/>
    <m/>
    <m/>
    <m/>
    <m/>
    <m/>
    <m/>
    <m/>
    <n v="17.7"/>
    <n v="21.5"/>
    <n v="21.8"/>
    <n v="22.6"/>
    <n v="26"/>
    <n v="26.3"/>
    <n v="28.1"/>
    <n v="22"/>
    <n v="21.5"/>
    <n v="16.399999999999999"/>
    <n v="1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"/>
    <n v="150"/>
    <n v="4.5495000000000001"/>
  </r>
  <r>
    <x v="2"/>
    <s v="Feb"/>
    <s v="P3(150)"/>
    <x v="5"/>
    <n v="2"/>
    <n v="5"/>
    <n v="8"/>
    <n v="7"/>
    <n v="6.6"/>
    <n v="7.3"/>
    <n v="7.5"/>
    <n v="8.5"/>
    <n v="8"/>
    <n v="8.6"/>
    <n v="7.5"/>
    <m/>
    <m/>
    <m/>
    <m/>
    <m/>
    <m/>
    <m/>
    <m/>
    <m/>
    <m/>
    <m/>
    <m/>
    <m/>
    <m/>
    <m/>
    <m/>
    <m/>
    <m/>
    <m/>
    <m/>
    <n v="18.399999999999999"/>
    <n v="19.8"/>
    <n v="20.100000000000001"/>
    <n v="22.3"/>
    <n v="21.7"/>
    <n v="27.4"/>
    <n v="23.6"/>
    <n v="17.8"/>
    <n v="14.7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10000000000002"/>
    <n v="150"/>
    <n v="3.9165000000000001"/>
  </r>
  <r>
    <x v="2"/>
    <s v="Feb"/>
    <s v="P3(150)"/>
    <x v="5"/>
    <n v="2"/>
    <n v="5"/>
    <n v="9"/>
    <n v="6.2"/>
    <n v="7.3"/>
    <n v="7.5"/>
    <n v="7.9"/>
    <n v="8.6"/>
    <n v="8.6999999999999993"/>
    <n v="9.5"/>
    <n v="9.1999999999999993"/>
    <m/>
    <m/>
    <m/>
    <m/>
    <m/>
    <m/>
    <m/>
    <m/>
    <m/>
    <m/>
    <m/>
    <m/>
    <m/>
    <m/>
    <m/>
    <m/>
    <m/>
    <m/>
    <m/>
    <m/>
    <n v="19.600000000000001"/>
    <n v="22.3"/>
    <n v="26.3"/>
    <n v="30.4"/>
    <n v="32.1"/>
    <n v="33.1"/>
    <n v="34.6"/>
    <n v="34.6"/>
    <n v="35.4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.90000000000003"/>
    <n v="150"/>
    <n v="5.488500000000001"/>
  </r>
  <r>
    <x v="2"/>
    <s v="Feb"/>
    <s v="P3(150)"/>
    <x v="5"/>
    <n v="3"/>
    <n v="9"/>
    <n v="1"/>
    <n v="2.2999999999999998"/>
    <n v="7.1"/>
    <n v="8.5"/>
    <n v="10.199999999999999"/>
    <n v="10.6"/>
    <n v="12.7"/>
    <n v="14.7"/>
    <n v="14.5"/>
    <n v="12.2"/>
    <n v="13.4"/>
    <m/>
    <m/>
    <m/>
    <m/>
    <m/>
    <m/>
    <m/>
    <m/>
    <m/>
    <m/>
    <m/>
    <m/>
    <m/>
    <m/>
    <m/>
    <m/>
    <m/>
    <m/>
    <n v="27.6"/>
    <n v="31.9"/>
    <n v="32.6"/>
    <n v="36.4"/>
    <n v="39"/>
    <n v="36.799999999999997"/>
    <n v="31.8"/>
    <n v="37.5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3.20000000000005"/>
    <n v="150"/>
    <n v="6.1980000000000004"/>
  </r>
  <r>
    <x v="2"/>
    <s v="Feb"/>
    <s v="P3(150)"/>
    <x v="5"/>
    <n v="3"/>
    <n v="9"/>
    <n v="2"/>
    <n v="6.5"/>
    <n v="7.3"/>
    <n v="7.4"/>
    <n v="8.6"/>
    <n v="9.3000000000000007"/>
    <n v="10.6"/>
    <n v="10.8"/>
    <n v="14.2"/>
    <n v="14.3"/>
    <n v="15.3"/>
    <m/>
    <m/>
    <m/>
    <m/>
    <m/>
    <m/>
    <m/>
    <m/>
    <m/>
    <m/>
    <m/>
    <m/>
    <m/>
    <m/>
    <m/>
    <m/>
    <m/>
    <m/>
    <n v="33"/>
    <n v="27.3"/>
    <n v="34.1"/>
    <n v="38.299999999999997"/>
    <n v="40.1"/>
    <n v="37.6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80000000000007"/>
    <n v="150"/>
    <n v="5.1870000000000012"/>
  </r>
  <r>
    <x v="2"/>
    <s v="Feb"/>
    <s v="P3(150)"/>
    <x v="5"/>
    <n v="3"/>
    <n v="9"/>
    <n v="3"/>
    <n v="6.3"/>
    <n v="6.2"/>
    <n v="7.2"/>
    <n v="8"/>
    <n v="9.4"/>
    <n v="10.9"/>
    <n v="10.5"/>
    <n v="13.6"/>
    <n v="11.6"/>
    <n v="10.8"/>
    <m/>
    <m/>
    <m/>
    <m/>
    <m/>
    <m/>
    <m/>
    <m/>
    <m/>
    <m/>
    <m/>
    <m/>
    <m/>
    <m/>
    <m/>
    <m/>
    <m/>
    <m/>
    <n v="22.9"/>
    <n v="28.4"/>
    <n v="31"/>
    <n v="33.6"/>
    <n v="29.2"/>
    <n v="38.1"/>
    <n v="31.8"/>
    <n v="3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.3"/>
    <n v="150"/>
    <n v="5.1195000000000004"/>
  </r>
  <r>
    <x v="2"/>
    <s v="Feb"/>
    <s v="P3(150)"/>
    <x v="5"/>
    <n v="3"/>
    <n v="9"/>
    <n v="4"/>
    <n v="7.1"/>
    <n v="7.9"/>
    <n v="8.6999999999999993"/>
    <n v="8.6999999999999993"/>
    <n v="8.9"/>
    <n v="11"/>
    <n v="9.6999999999999993"/>
    <n v="11.2"/>
    <n v="13"/>
    <n v="12.7"/>
    <m/>
    <m/>
    <m/>
    <m/>
    <m/>
    <m/>
    <m/>
    <m/>
    <m/>
    <m/>
    <m/>
    <m/>
    <m/>
    <m/>
    <m/>
    <m/>
    <m/>
    <m/>
    <n v="20.9"/>
    <n v="24.1"/>
    <n v="28.4"/>
    <n v="30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20000000000002"/>
    <n v="150"/>
    <n v="3.4380000000000006"/>
  </r>
  <r>
    <x v="2"/>
    <s v="Feb"/>
    <s v="P3(150)"/>
    <x v="5"/>
    <n v="3"/>
    <n v="9"/>
    <n v="5"/>
    <n v="7.5"/>
    <n v="9.4"/>
    <n v="9.3000000000000007"/>
    <n v="10.6"/>
    <n v="7.7"/>
    <n v="9.4"/>
    <n v="11.4"/>
    <n v="15.1"/>
    <n v="13.8"/>
    <n v="14"/>
    <m/>
    <m/>
    <m/>
    <m/>
    <m/>
    <m/>
    <m/>
    <m/>
    <m/>
    <m/>
    <m/>
    <m/>
    <m/>
    <m/>
    <m/>
    <m/>
    <m/>
    <m/>
    <n v="26.4"/>
    <n v="25.2"/>
    <n v="27.2"/>
    <n v="23.5"/>
    <n v="23.5"/>
    <n v="17.7"/>
    <n v="16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09999999999997"/>
    <n v="150"/>
    <n v="4.0214999999999996"/>
  </r>
  <r>
    <x v="2"/>
    <s v="Feb"/>
    <s v="P3(150)"/>
    <x v="5"/>
    <n v="3"/>
    <n v="9"/>
    <n v="6"/>
    <n v="5.8"/>
    <n v="7.5"/>
    <n v="7.3"/>
    <n v="7.2"/>
    <n v="7"/>
    <n v="7.1"/>
    <n v="7.7"/>
    <n v="8.6"/>
    <m/>
    <m/>
    <m/>
    <m/>
    <m/>
    <m/>
    <m/>
    <m/>
    <m/>
    <m/>
    <m/>
    <m/>
    <m/>
    <m/>
    <m/>
    <m/>
    <m/>
    <m/>
    <m/>
    <m/>
    <n v="25.6"/>
    <n v="21.7"/>
    <n v="30.6"/>
    <n v="27"/>
    <n v="36.6"/>
    <n v="39.299999999999997"/>
    <n v="25.7"/>
    <n v="18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59999999999997"/>
    <n v="150"/>
    <n v="4.2539999999999996"/>
  </r>
  <r>
    <x v="2"/>
    <s v="Feb"/>
    <s v="P3(150)"/>
    <x v="5"/>
    <n v="3"/>
    <n v="9"/>
    <n v="7"/>
    <n v="6.4"/>
    <n v="6.7"/>
    <n v="7.9"/>
    <n v="8.3000000000000007"/>
    <n v="7.9"/>
    <n v="8.6999999999999993"/>
    <n v="10.7"/>
    <n v="11.1"/>
    <n v="10.199999999999999"/>
    <m/>
    <m/>
    <m/>
    <m/>
    <m/>
    <m/>
    <m/>
    <m/>
    <m/>
    <m/>
    <m/>
    <m/>
    <m/>
    <m/>
    <m/>
    <m/>
    <m/>
    <m/>
    <m/>
    <n v="20"/>
    <n v="26.3"/>
    <n v="30.9"/>
    <n v="37.4"/>
    <n v="36.6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39999999999998"/>
    <n v="150"/>
    <n v="3.8759999999999999"/>
  </r>
  <r>
    <x v="2"/>
    <s v="Feb"/>
    <s v="P3(150)"/>
    <x v="5"/>
    <n v="3"/>
    <n v="9"/>
    <n v="8"/>
    <n v="5.8"/>
    <n v="8.6999999999999993"/>
    <n v="8.6999999999999993"/>
    <n v="10.199999999999999"/>
    <n v="10.8"/>
    <n v="11.7"/>
    <n v="11.6"/>
    <n v="13.8"/>
    <n v="13.6"/>
    <n v="14.2"/>
    <m/>
    <m/>
    <m/>
    <m/>
    <m/>
    <m/>
    <m/>
    <m/>
    <m/>
    <m/>
    <m/>
    <m/>
    <m/>
    <m/>
    <m/>
    <m/>
    <m/>
    <m/>
    <n v="22.9"/>
    <n v="20.6"/>
    <n v="23.8"/>
    <n v="36.1"/>
    <n v="31"/>
    <n v="26.8"/>
    <n v="2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"/>
    <n v="150"/>
    <n v="4.4550000000000001"/>
  </r>
  <r>
    <x v="2"/>
    <s v="Feb"/>
    <s v="P3(150)"/>
    <x v="5"/>
    <n v="3"/>
    <n v="9"/>
    <n v="9"/>
    <n v="6.7"/>
    <n v="11.1"/>
    <n v="10.6"/>
    <n v="13.8"/>
    <n v="8.1"/>
    <n v="11.8"/>
    <n v="6.8"/>
    <n v="7.7"/>
    <m/>
    <m/>
    <m/>
    <m/>
    <m/>
    <m/>
    <m/>
    <m/>
    <m/>
    <m/>
    <m/>
    <m/>
    <m/>
    <m/>
    <m/>
    <m/>
    <m/>
    <m/>
    <m/>
    <m/>
    <n v="30.6"/>
    <n v="31.6"/>
    <n v="34.799999999999997"/>
    <n v="36"/>
    <n v="45.6"/>
    <n v="34.4"/>
    <n v="37.6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.20000000000005"/>
    <n v="150"/>
    <n v="5.4030000000000005"/>
  </r>
  <r>
    <x v="3"/>
    <s v="Feb"/>
    <s v="P3(150)"/>
    <x v="5"/>
    <n v="1"/>
    <n v="1"/>
    <n v="1"/>
    <m/>
    <m/>
    <m/>
    <m/>
    <m/>
    <m/>
    <n v="10.4"/>
    <n v="8.6"/>
    <n v="10.1"/>
    <n v="11"/>
    <n v="10.3"/>
    <n v="9.1999999999999993"/>
    <n v="11"/>
    <n v="11.7"/>
    <n v="12.6"/>
    <n v="12.7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60000000000001"/>
    <n v="150"/>
    <n v="1.794"/>
  </r>
  <r>
    <x v="3"/>
    <s v="Feb"/>
    <s v="P3(150)"/>
    <x v="5"/>
    <n v="1"/>
    <n v="1"/>
    <n v="2"/>
    <m/>
    <m/>
    <m/>
    <m/>
    <m/>
    <m/>
    <n v="9.1"/>
    <n v="10"/>
    <n v="10.6"/>
    <n v="10.6"/>
    <n v="10.1"/>
    <n v="11.6"/>
    <n v="12.2"/>
    <n v="13.1"/>
    <n v="13.6"/>
    <n v="13.3"/>
    <n v="13.1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.99999999999997"/>
    <n v="150"/>
    <n v="2.0999999999999996"/>
  </r>
  <r>
    <x v="3"/>
    <s v="Feb"/>
    <s v="P3(150)"/>
    <x v="5"/>
    <n v="1"/>
    <n v="1"/>
    <n v="3"/>
    <m/>
    <m/>
    <m/>
    <m/>
    <m/>
    <m/>
    <n v="6.7"/>
    <n v="8.6"/>
    <n v="7.7"/>
    <n v="8.3000000000000007"/>
    <n v="9"/>
    <n v="8.4"/>
    <n v="8.9"/>
    <n v="11.7"/>
    <n v="10.4"/>
    <n v="10.6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399999999999991"/>
    <n v="150"/>
    <n v="1.4909999999999999"/>
  </r>
  <r>
    <x v="3"/>
    <s v="Feb"/>
    <s v="P3(150)"/>
    <x v="5"/>
    <n v="1"/>
    <n v="1"/>
    <n v="4"/>
    <m/>
    <m/>
    <m/>
    <m/>
    <m/>
    <m/>
    <n v="11.7"/>
    <n v="11.5"/>
    <n v="12"/>
    <n v="10.9"/>
    <n v="11.6"/>
    <n v="17.7"/>
    <n v="19.2"/>
    <n v="17.3"/>
    <n v="16.7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69999999999999"/>
    <n v="150"/>
    <n v="2.1254999999999997"/>
  </r>
  <r>
    <x v="3"/>
    <s v="Feb"/>
    <s v="P3(150)"/>
    <x v="5"/>
    <n v="1"/>
    <n v="1"/>
    <n v="5"/>
    <m/>
    <m/>
    <m/>
    <m/>
    <m/>
    <m/>
    <n v="8"/>
    <n v="8.6999999999999993"/>
    <n v="9.4"/>
    <n v="9.4"/>
    <n v="8.6"/>
    <n v="10.199999999999999"/>
    <n v="11.9"/>
    <n v="12.1"/>
    <n v="11.2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9"/>
    <n v="150"/>
    <n v="1.4835000000000003"/>
  </r>
  <r>
    <x v="3"/>
    <s v="Feb"/>
    <s v="P3(150)"/>
    <x v="5"/>
    <n v="1"/>
    <n v="1"/>
    <n v="6"/>
    <m/>
    <m/>
    <m/>
    <m/>
    <m/>
    <m/>
    <n v="6.1"/>
    <n v="8.1999999999999993"/>
    <n v="8.9"/>
    <n v="9.1999999999999993"/>
    <n v="9.1"/>
    <n v="8.1"/>
    <n v="7.6"/>
    <n v="10.199999999999999"/>
    <n v="9.9"/>
    <n v="10.199999999999999"/>
    <n v="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100000000000009"/>
    <n v="150"/>
    <n v="1.4565000000000003"/>
  </r>
  <r>
    <x v="3"/>
    <s v="Feb"/>
    <s v="P3(150)"/>
    <x v="5"/>
    <n v="1"/>
    <n v="1"/>
    <n v="7"/>
    <m/>
    <m/>
    <m/>
    <m/>
    <m/>
    <m/>
    <n v="11.1"/>
    <n v="13.1"/>
    <n v="12.7"/>
    <n v="14"/>
    <n v="14.5"/>
    <n v="15.9"/>
    <n v="15.7"/>
    <n v="16.399999999999999"/>
    <n v="19.399999999999999"/>
    <n v="19.7"/>
    <n v="16.399999999999999"/>
    <n v="14.6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6"/>
    <n v="150"/>
    <n v="2.9489999999999998"/>
  </r>
  <r>
    <x v="3"/>
    <s v="Feb"/>
    <s v="P3(150)"/>
    <x v="5"/>
    <n v="1"/>
    <n v="1"/>
    <n v="8"/>
    <m/>
    <m/>
    <m/>
    <m/>
    <m/>
    <m/>
    <n v="7.2"/>
    <n v="6.6"/>
    <n v="7.2"/>
    <n v="8"/>
    <n v="7.5"/>
    <n v="7.3"/>
    <n v="9.3000000000000007"/>
    <n v="8.6"/>
    <n v="7.2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899999999999991"/>
    <n v="150"/>
    <n v="1.1384999999999998"/>
  </r>
  <r>
    <x v="3"/>
    <s v="Feb"/>
    <s v="P3(150)"/>
    <x v="5"/>
    <n v="1"/>
    <n v="1"/>
    <n v="9"/>
    <m/>
    <m/>
    <m/>
    <m/>
    <m/>
    <m/>
    <n v="8.6999999999999993"/>
    <n v="7.1"/>
    <n v="5.7"/>
    <n v="8.4"/>
    <n v="9"/>
    <n v="7.8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699999999999996"/>
    <n v="150"/>
    <n v="0.8204999999999999"/>
  </r>
  <r>
    <x v="3"/>
    <s v="Feb"/>
    <s v="P3(150)"/>
    <x v="5"/>
    <n v="2"/>
    <n v="5"/>
    <n v="1"/>
    <m/>
    <m/>
    <m/>
    <m/>
    <m/>
    <m/>
    <n v="8.9"/>
    <n v="11.6"/>
    <n v="11.7"/>
    <n v="12.3"/>
    <n v="12.9"/>
    <n v="14.1"/>
    <n v="16.8"/>
    <n v="17.600000000000001"/>
    <n v="21.8"/>
    <n v="24.2"/>
    <n v="25.7"/>
    <n v="28.5"/>
    <n v="30.4"/>
    <n v="3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10000000000002"/>
    <n v="150"/>
    <n v="4.0515000000000008"/>
  </r>
  <r>
    <x v="3"/>
    <s v="Feb"/>
    <s v="P3(150)"/>
    <x v="5"/>
    <n v="2"/>
    <n v="5"/>
    <n v="2"/>
    <m/>
    <m/>
    <m/>
    <m/>
    <m/>
    <m/>
    <n v="8.6"/>
    <n v="9.6"/>
    <n v="9.8000000000000007"/>
    <n v="12.3"/>
    <n v="15.9"/>
    <n v="20.2"/>
    <n v="21.9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29999999999998"/>
    <n v="150"/>
    <n v="1.8644999999999998"/>
  </r>
  <r>
    <x v="3"/>
    <s v="Feb"/>
    <s v="P3(150)"/>
    <x v="5"/>
    <n v="2"/>
    <n v="5"/>
    <n v="3"/>
    <m/>
    <m/>
    <m/>
    <m/>
    <m/>
    <m/>
    <n v="10.7"/>
    <n v="12.4"/>
    <n v="12.6"/>
    <n v="12.6"/>
    <n v="14.2"/>
    <n v="19.7"/>
    <n v="24.6"/>
    <n v="26.8"/>
    <n v="24.8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0000000000005"/>
    <n v="150"/>
    <n v="2.7555000000000005"/>
  </r>
  <r>
    <x v="3"/>
    <s v="Feb"/>
    <s v="P3(150)"/>
    <x v="5"/>
    <n v="2"/>
    <n v="5"/>
    <n v="4"/>
    <m/>
    <m/>
    <m/>
    <m/>
    <m/>
    <m/>
    <n v="6.8"/>
    <n v="10.1"/>
    <n v="7.1"/>
    <n v="5.3"/>
    <n v="3.9"/>
    <n v="4"/>
    <n v="3.8"/>
    <n v="3.4"/>
    <n v="5.4"/>
    <s v="virus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8"/>
    <n v="150"/>
    <n v="0.747"/>
  </r>
  <r>
    <x v="3"/>
    <s v="Feb"/>
    <s v="P3(150)"/>
    <x v="5"/>
    <n v="2"/>
    <n v="5"/>
    <n v="5"/>
    <m/>
    <m/>
    <m/>
    <m/>
    <m/>
    <m/>
    <n v="8.6999999999999993"/>
    <n v="9.4"/>
    <n v="10.4"/>
    <n v="11"/>
    <n v="12.5"/>
    <n v="17.2"/>
    <n v="21.3"/>
    <n v="22.5"/>
    <n v="20.9"/>
    <n v="2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9.6"/>
    <n v="150"/>
    <n v="2.3939999999999997"/>
  </r>
  <r>
    <x v="3"/>
    <s v="Feb"/>
    <s v="P3(150)"/>
    <x v="5"/>
    <n v="2"/>
    <n v="5"/>
    <n v="6"/>
    <m/>
    <m/>
    <m/>
    <m/>
    <m/>
    <m/>
    <n v="9.8000000000000007"/>
    <n v="9.3000000000000007"/>
    <n v="10.7"/>
    <n v="10.7"/>
    <n v="12.1"/>
    <n v="15.5"/>
    <n v="18.600000000000001"/>
    <n v="22"/>
    <n v="22.1"/>
    <n v="20.5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1"/>
    <n v="150"/>
    <n v="2.5964999999999998"/>
  </r>
  <r>
    <x v="3"/>
    <s v="Feb"/>
    <s v="P3(150)"/>
    <x v="5"/>
    <n v="2"/>
    <n v="5"/>
    <n v="7"/>
    <m/>
    <m/>
    <m/>
    <m/>
    <m/>
    <m/>
    <n v="8"/>
    <n v="9.9"/>
    <n v="10"/>
    <n v="9.5"/>
    <n v="11"/>
    <n v="15.6"/>
    <n v="19.3"/>
    <n v="20.8"/>
    <n v="19.100000000000001"/>
    <n v="2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89999999999998"/>
    <n v="150"/>
    <n v="2.1734999999999998"/>
  </r>
  <r>
    <x v="3"/>
    <s v="Feb"/>
    <s v="P3(150)"/>
    <x v="5"/>
    <n v="2"/>
    <n v="5"/>
    <n v="8"/>
    <m/>
    <m/>
    <m/>
    <m/>
    <m/>
    <m/>
    <n v="12.8"/>
    <n v="15.3"/>
    <n v="20"/>
    <n v="21.1"/>
    <n v="25.9"/>
    <n v="28.2"/>
    <n v="2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2.69999999999999"/>
    <n v="150"/>
    <n v="2.2904999999999998"/>
  </r>
  <r>
    <x v="3"/>
    <s v="Feb"/>
    <s v="P3(150)"/>
    <x v="5"/>
    <n v="2"/>
    <n v="5"/>
    <n v="9"/>
    <m/>
    <m/>
    <m/>
    <m/>
    <m/>
    <m/>
    <n v="13.8"/>
    <n v="15.8"/>
    <n v="15.6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7"/>
    <n v="150"/>
    <n v="0.82050000000000001"/>
  </r>
  <r>
    <x v="3"/>
    <s v="Feb"/>
    <s v="P3(150)"/>
    <x v="5"/>
    <n v="3"/>
    <n v="9"/>
    <n v="1"/>
    <m/>
    <m/>
    <m/>
    <m/>
    <m/>
    <m/>
    <n v="8.9"/>
    <n v="7.8"/>
    <n v="9.8000000000000007"/>
    <n v="10.5"/>
    <n v="11.1"/>
    <n v="11.2"/>
    <n v="10"/>
    <n v="12.7"/>
    <n v="16.899999999999999"/>
    <n v="15.6"/>
    <n v="16.399999999999999"/>
    <n v="1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0000000000002"/>
    <n v="150"/>
    <n v="2.2005000000000003"/>
  </r>
  <r>
    <x v="3"/>
    <s v="Feb"/>
    <s v="P3(150)"/>
    <x v="5"/>
    <n v="3"/>
    <n v="9"/>
    <n v="2"/>
    <m/>
    <m/>
    <m/>
    <m/>
    <m/>
    <m/>
    <n v="9.3000000000000007"/>
    <n v="11.5"/>
    <n v="10.4"/>
    <n v="10.6"/>
    <n v="10.8"/>
    <n v="11.7"/>
    <n v="10.8"/>
    <n v="10.1"/>
    <n v="12.3"/>
    <n v="14.5"/>
    <n v="13.8"/>
    <n v="14.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"/>
    <n v="150"/>
    <n v="2.31"/>
  </r>
  <r>
    <x v="3"/>
    <s v="Feb"/>
    <s v="P3(150)"/>
    <x v="5"/>
    <n v="3"/>
    <n v="9"/>
    <n v="3"/>
    <m/>
    <m/>
    <m/>
    <m/>
    <m/>
    <m/>
    <n v="10.9"/>
    <n v="11.9"/>
    <n v="13"/>
    <n v="15.5"/>
    <n v="15.7"/>
    <n v="15.9"/>
    <n v="15.6"/>
    <n v="18.399999999999999"/>
    <n v="20"/>
    <n v="22.6"/>
    <n v="24.8"/>
    <n v="22.4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.60000000000002"/>
    <n v="150"/>
    <n v="3.4140000000000006"/>
  </r>
  <r>
    <x v="3"/>
    <s v="Feb"/>
    <s v="P3(150)"/>
    <x v="5"/>
    <n v="3"/>
    <n v="9"/>
    <n v="4"/>
    <m/>
    <m/>
    <m/>
    <m/>
    <m/>
    <m/>
    <n v="16.600000000000001"/>
    <n v="15.7"/>
    <n v="15.3"/>
    <n v="16.600000000000001"/>
    <n v="21.3"/>
    <n v="23.7"/>
    <n v="24.7"/>
    <n v="26.9"/>
    <n v="30.9"/>
    <n v="35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"/>
    <n v="150"/>
    <n v="3.4050000000000002"/>
  </r>
  <r>
    <x v="3"/>
    <s v="Feb"/>
    <s v="P3(150)"/>
    <x v="5"/>
    <n v="3"/>
    <n v="9"/>
    <n v="5"/>
    <m/>
    <m/>
    <m/>
    <m/>
    <m/>
    <m/>
    <n v="11.1"/>
    <n v="11.4"/>
    <n v="11.7"/>
    <n v="10.7"/>
    <n v="11.8"/>
    <n v="11.8"/>
    <n v="13.3"/>
    <n v="16.600000000000001"/>
    <n v="18.2"/>
    <n v="20"/>
    <n v="20"/>
    <n v="2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.8"/>
    <n v="150"/>
    <n v="2.6819999999999999"/>
  </r>
  <r>
    <x v="3"/>
    <s v="Feb"/>
    <s v="P3(150)"/>
    <x v="5"/>
    <n v="3"/>
    <n v="9"/>
    <n v="6"/>
    <m/>
    <m/>
    <m/>
    <m/>
    <m/>
    <m/>
    <n v="12.6"/>
    <n v="12.8"/>
    <n v="13.2"/>
    <n v="15.5"/>
    <n v="16.100000000000001"/>
    <n v="16"/>
    <n v="16.2"/>
    <n v="16.7"/>
    <n v="19.8"/>
    <n v="20.5"/>
    <n v="24.6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0.6"/>
    <n v="150"/>
    <n v="3.1589999999999998"/>
  </r>
  <r>
    <x v="3"/>
    <s v="Feb"/>
    <s v="P3(150)"/>
    <x v="5"/>
    <n v="3"/>
    <n v="9"/>
    <n v="7"/>
    <m/>
    <m/>
    <m/>
    <m/>
    <m/>
    <m/>
    <n v="9.6999999999999993"/>
    <n v="11.9"/>
    <n v="11"/>
    <n v="12"/>
    <n v="13.7"/>
    <n v="14.5"/>
    <n v="15.6"/>
    <n v="16.2"/>
    <n v="17.899999999999999"/>
    <n v="22.8"/>
    <n v="19"/>
    <n v="20.7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8.8"/>
    <n v="150"/>
    <n v="3.1320000000000006"/>
  </r>
  <r>
    <x v="3"/>
    <s v="Feb"/>
    <s v="P3(150)"/>
    <x v="5"/>
    <n v="3"/>
    <n v="9"/>
    <n v="8"/>
    <m/>
    <m/>
    <m/>
    <m/>
    <m/>
    <m/>
    <n v="9.8000000000000007"/>
    <n v="10.5"/>
    <n v="11.3"/>
    <n v="13.7"/>
    <n v="14.4"/>
    <n v="16"/>
    <n v="17"/>
    <n v="17.399999999999999"/>
    <n v="22.1"/>
    <n v="25.7"/>
    <n v="26.7"/>
    <n v="27.2"/>
    <n v="26.6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.79999999999995"/>
    <n v="150"/>
    <n v="3.9719999999999995"/>
  </r>
  <r>
    <x v="3"/>
    <s v="Feb"/>
    <s v="P3(150)"/>
    <x v="5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5"/>
    <s v="Nov"/>
    <s v="P1(50)"/>
    <x v="6"/>
    <n v="1"/>
    <n v="2"/>
    <n v="1"/>
    <n v="1.7"/>
    <n v="3"/>
    <n v="9.5"/>
    <n v="9"/>
    <n v="10.3"/>
    <n v="11.1"/>
    <n v="11.1"/>
    <m/>
    <m/>
    <m/>
    <m/>
    <m/>
    <m/>
    <m/>
    <m/>
    <m/>
    <m/>
    <m/>
    <m/>
    <m/>
    <m/>
    <m/>
    <m/>
    <m/>
    <m/>
    <m/>
    <m/>
    <n v="1.5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400000000000006"/>
    <n v="50"/>
    <n v="0.31200000000000006"/>
  </r>
  <r>
    <x v="5"/>
    <s v="Nov"/>
    <s v="P1(50)"/>
    <x v="6"/>
    <n v="1"/>
    <n v="2"/>
    <n v="2"/>
    <n v="4.5999999999999996"/>
    <n v="3.2"/>
    <n v="8.4"/>
    <n v="9.6999999999999993"/>
    <n v="13.6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.2"/>
    <n v="50"/>
    <n v="0.246"/>
  </r>
  <r>
    <x v="5"/>
    <s v="Nov"/>
    <s v="P1(50)"/>
    <x v="6"/>
    <n v="1"/>
    <n v="2"/>
    <n v="3"/>
    <n v="7.2"/>
    <n v="9.3000000000000007"/>
    <n v="9.8000000000000007"/>
    <n v="9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5"/>
    <n v="50"/>
    <n v="0.23749999999999999"/>
  </r>
  <r>
    <x v="5"/>
    <s v="Nov"/>
    <s v="P1(50)"/>
    <x v="6"/>
    <n v="2"/>
    <n v="6"/>
    <n v="1"/>
    <n v="3.1"/>
    <n v="4.5"/>
    <n v="9.6999999999999993"/>
    <n v="13.2"/>
    <n v="13"/>
    <n v="15"/>
    <m/>
    <m/>
    <m/>
    <m/>
    <m/>
    <m/>
    <m/>
    <m/>
    <m/>
    <m/>
    <m/>
    <m/>
    <m/>
    <m/>
    <m/>
    <m/>
    <m/>
    <m/>
    <m/>
    <m/>
    <m/>
    <n v="3.3"/>
    <n v="3.9"/>
    <n v="2.8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"/>
    <n v="50"/>
    <n v="0.36"/>
  </r>
  <r>
    <x v="5"/>
    <s v="Nov"/>
    <s v="P1(50)"/>
    <x v="6"/>
    <n v="2"/>
    <n v="6"/>
    <n v="2"/>
    <n v="2.2000000000000002"/>
    <n v="6.2"/>
    <n v="11.1"/>
    <n v="10.9"/>
    <n v="15.2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599999999999994"/>
    <n v="50"/>
    <n v="0.308"/>
  </r>
  <r>
    <x v="5"/>
    <s v="Nov"/>
    <s v="P1(50)"/>
    <x v="6"/>
    <n v="2"/>
    <n v="6"/>
    <n v="3"/>
    <n v="2.7"/>
    <n v="7.3"/>
    <n v="4.8"/>
    <n v="12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.799999999999997"/>
    <n v="50"/>
    <n v="0.20399999999999996"/>
  </r>
  <r>
    <x v="5"/>
    <s v="Nov"/>
    <s v="P1(50)"/>
    <x v="6"/>
    <n v="3"/>
    <n v="7"/>
    <n v="1"/>
    <n v="4.5999999999999996"/>
    <n v="11"/>
    <n v="7.3"/>
    <n v="9.8000000000000007"/>
    <n v="10.7"/>
    <n v="10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7"/>
    <n v="50"/>
    <n v="0.33350000000000002"/>
  </r>
  <r>
    <x v="5"/>
    <s v="Nov"/>
    <s v="P1(50)"/>
    <x v="6"/>
    <n v="3"/>
    <n v="7"/>
    <n v="2"/>
    <n v="3"/>
    <n v="7.8"/>
    <n v="5.4"/>
    <n v="8.6999999999999993"/>
    <n v="9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.1"/>
    <n v="50"/>
    <n v="0.17050000000000001"/>
  </r>
  <r>
    <x v="5"/>
    <s v="Nov"/>
    <s v="P1(50)"/>
    <x v="6"/>
    <n v="3"/>
    <n v="7"/>
    <n v="3"/>
    <n v="5.6"/>
    <n v="4.4000000000000004"/>
    <n v="6.1"/>
    <n v="7.7"/>
    <n v="10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099999999999994"/>
    <n v="50"/>
    <n v="0.2205"/>
  </r>
  <r>
    <x v="6"/>
    <s v="Nov"/>
    <s v="P1(50)"/>
    <x v="6"/>
    <n v="1"/>
    <n v="2"/>
    <n v="1"/>
    <m/>
    <m/>
    <m/>
    <m/>
    <m/>
    <n v="17.5"/>
    <n v="18.2"/>
    <n v="25.1"/>
    <n v="26.4"/>
    <n v="32.5"/>
    <n v="37.6"/>
    <n v="33"/>
    <n v="32.1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70000000000002"/>
    <n v="50"/>
    <n v="1.2384999999999999"/>
  </r>
  <r>
    <x v="6"/>
    <s v="Nov"/>
    <s v="P1(50)"/>
    <x v="6"/>
    <n v="1"/>
    <n v="2"/>
    <n v="2"/>
    <m/>
    <m/>
    <m/>
    <m/>
    <m/>
    <n v="16.3"/>
    <n v="17.100000000000001"/>
    <n v="20.3"/>
    <n v="22.3"/>
    <n v="26.3"/>
    <n v="28.4"/>
    <n v="30.2"/>
    <n v="30"/>
    <n v="2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2"/>
    <n v="50"/>
    <n v="1.0959999999999999"/>
  </r>
  <r>
    <x v="6"/>
    <s v="Nov"/>
    <s v="P1(50)"/>
    <x v="6"/>
    <n v="1"/>
    <n v="2"/>
    <n v="3"/>
    <m/>
    <m/>
    <m/>
    <m/>
    <m/>
    <n v="14.8"/>
    <n v="16.5"/>
    <n v="17"/>
    <n v="21.4"/>
    <n v="27.2"/>
    <n v="24.5"/>
    <n v="23.8"/>
    <n v="23.2"/>
    <n v="21.8"/>
    <m/>
    <m/>
    <m/>
    <m/>
    <m/>
    <m/>
    <m/>
    <m/>
    <m/>
    <m/>
    <m/>
    <m/>
    <m/>
    <m/>
    <m/>
    <m/>
    <m/>
    <m/>
    <n v="15.1"/>
    <n v="18.2"/>
    <n v="20.2"/>
    <n v="20.5"/>
    <n v="20.2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89999999999992"/>
    <n v="50"/>
    <n v="1.5044999999999995"/>
  </r>
  <r>
    <x v="6"/>
    <s v="Nov"/>
    <s v="P1(50)"/>
    <x v="6"/>
    <n v="2"/>
    <n v="6"/>
    <n v="1"/>
    <m/>
    <m/>
    <m/>
    <m/>
    <m/>
    <n v="13.8"/>
    <n v="16.600000000000001"/>
    <n v="22"/>
    <n v="26.5"/>
    <n v="23.4"/>
    <n v="27.3"/>
    <n v="24.4"/>
    <n v="26.4"/>
    <m/>
    <m/>
    <m/>
    <m/>
    <m/>
    <m/>
    <m/>
    <m/>
    <m/>
    <m/>
    <m/>
    <m/>
    <m/>
    <m/>
    <m/>
    <m/>
    <m/>
    <m/>
    <m/>
    <n v="7.5"/>
    <n v="12.6"/>
    <n v="13.5"/>
    <n v="13.2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0.00000000000003"/>
    <n v="50"/>
    <n v="1.2000000000000002"/>
  </r>
  <r>
    <x v="6"/>
    <s v="Nov"/>
    <s v="P1(50)"/>
    <x v="6"/>
    <n v="2"/>
    <n v="6"/>
    <n v="2"/>
    <m/>
    <m/>
    <m/>
    <m/>
    <m/>
    <n v="14.9"/>
    <n v="17"/>
    <n v="20.8"/>
    <n v="27.2"/>
    <n v="32.299999999999997"/>
    <n v="29.1"/>
    <n v="29.6"/>
    <n v="23.7"/>
    <n v="18.100000000000001"/>
    <m/>
    <m/>
    <m/>
    <m/>
    <m/>
    <m/>
    <m/>
    <m/>
    <m/>
    <m/>
    <m/>
    <m/>
    <m/>
    <m/>
    <m/>
    <m/>
    <m/>
    <m/>
    <n v="3.3"/>
    <n v="7.5"/>
    <n v="10.6"/>
    <n v="9.8000000000000007"/>
    <n v="15"/>
    <n v="19.5"/>
    <n v="24.2"/>
    <n v="20.9"/>
    <n v="21.4"/>
    <n v="20.5"/>
    <m/>
    <m/>
    <m/>
    <m/>
    <m/>
    <m/>
    <m/>
    <m/>
    <m/>
    <m/>
    <m/>
    <m/>
    <m/>
    <m/>
    <n v="9.1999999999999993"/>
    <n v="9.8000000000000007"/>
    <m/>
    <m/>
    <m/>
    <m/>
    <m/>
    <m/>
    <m/>
    <m/>
    <m/>
    <m/>
    <m/>
    <m/>
    <m/>
    <m/>
    <m/>
    <m/>
    <m/>
    <n v="384.39999999999992"/>
    <n v="50"/>
    <n v="1.9219999999999997"/>
  </r>
  <r>
    <x v="6"/>
    <s v="Nov"/>
    <s v="P1(50)"/>
    <x v="6"/>
    <n v="2"/>
    <n v="6"/>
    <n v="3"/>
    <m/>
    <m/>
    <m/>
    <m/>
    <m/>
    <n v="14.5"/>
    <s v=" 13.9"/>
    <n v="15"/>
    <n v="15.8"/>
    <n v="19"/>
    <n v="24"/>
    <n v="24.5"/>
    <n v="21.1"/>
    <n v="17.2"/>
    <n v="14.4"/>
    <m/>
    <m/>
    <m/>
    <m/>
    <m/>
    <m/>
    <m/>
    <m/>
    <m/>
    <m/>
    <m/>
    <m/>
    <m/>
    <m/>
    <m/>
    <m/>
    <m/>
    <n v="14.9"/>
    <n v="13.8"/>
    <n v="20.100000000000001"/>
    <n v="22.5"/>
    <n v="23.9"/>
    <n v="22.7"/>
    <n v="21.1"/>
    <n v="21.5"/>
    <n v="7.5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"/>
    <n v="50"/>
    <n v="1.6950000000000001"/>
  </r>
  <r>
    <x v="6"/>
    <s v="Nov"/>
    <s v="P1(50)"/>
    <x v="6"/>
    <n v="3"/>
    <n v="7"/>
    <n v="1"/>
    <m/>
    <m/>
    <m/>
    <m/>
    <m/>
    <n v="13.9"/>
    <n v="16.100000000000001"/>
    <n v="21.4"/>
    <n v="23.5"/>
    <n v="26.6"/>
    <n v="26.7"/>
    <n v="26.1"/>
    <n v="2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1"/>
    <n v="50"/>
    <n v="0.91049999999999998"/>
  </r>
  <r>
    <x v="6"/>
    <s v="Nov"/>
    <s v="P1(50)"/>
    <x v="6"/>
    <n v="3"/>
    <n v="7"/>
    <n v="2"/>
    <m/>
    <m/>
    <m/>
    <m/>
    <m/>
    <n v="10.5"/>
    <n v="10.1"/>
    <n v="13.1"/>
    <n v="14.9"/>
    <n v="15.9"/>
    <n v="17.2"/>
    <n v="24.5"/>
    <n v="29.5"/>
    <n v="32.5"/>
    <n v="30.2"/>
    <n v="24.4"/>
    <m/>
    <m/>
    <m/>
    <m/>
    <m/>
    <m/>
    <m/>
    <m/>
    <m/>
    <m/>
    <m/>
    <m/>
    <m/>
    <m/>
    <m/>
    <m/>
    <n v="12.4"/>
    <n v="15.3"/>
    <n v="19.8"/>
    <n v="25.9"/>
    <n v="28.4"/>
    <n v="30.5"/>
    <n v="29.4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2.99999999999994"/>
    <n v="50"/>
    <n v="2.0149999999999997"/>
  </r>
  <r>
    <x v="6"/>
    <s v="Nov"/>
    <s v="P1(50)"/>
    <x v="6"/>
    <n v="3"/>
    <n v="7"/>
    <n v="3"/>
    <m/>
    <m/>
    <m/>
    <m/>
    <m/>
    <n v="9.4"/>
    <n v="11"/>
    <n v="14"/>
    <n v="13"/>
    <n v="19.2"/>
    <n v="22.4"/>
    <n v="24"/>
    <n v="22.9"/>
    <n v="24.2"/>
    <n v="21.6"/>
    <m/>
    <m/>
    <m/>
    <m/>
    <m/>
    <m/>
    <m/>
    <m/>
    <m/>
    <m/>
    <m/>
    <m/>
    <m/>
    <m/>
    <m/>
    <m/>
    <m/>
    <n v="15.2"/>
    <n v="19.8"/>
    <n v="26.4"/>
    <n v="27.3"/>
    <n v="29.5"/>
    <n v="26.9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29999999999995"/>
    <n v="50"/>
    <n v="1.7464999999999997"/>
  </r>
  <r>
    <x v="5"/>
    <s v="Nov"/>
    <s v="P2(100)"/>
    <x v="7"/>
    <n v="1"/>
    <n v="3"/>
    <n v="1"/>
    <n v="3.6"/>
    <n v="8"/>
    <n v="9.1999999999999993"/>
    <n v="8.3000000000000007"/>
    <n v="10.5"/>
    <m/>
    <m/>
    <m/>
    <m/>
    <m/>
    <m/>
    <m/>
    <m/>
    <m/>
    <m/>
    <m/>
    <m/>
    <m/>
    <m/>
    <m/>
    <m/>
    <m/>
    <m/>
    <m/>
    <m/>
    <m/>
    <m/>
    <n v="3"/>
    <n v="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.8"/>
    <n v="100"/>
    <n v="0.48799999999999999"/>
  </r>
  <r>
    <x v="5"/>
    <s v="Nov"/>
    <s v="P2(100)"/>
    <x v="7"/>
    <n v="1"/>
    <n v="3"/>
    <n v="2"/>
    <n v="1.9"/>
    <n v="8.4"/>
    <n v="11.6"/>
    <n v="9.9"/>
    <n v="10.6"/>
    <n v="1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"/>
    <n v="100"/>
    <n v="0.54999999999999993"/>
  </r>
  <r>
    <x v="5"/>
    <s v="Nov"/>
    <s v="P2(100)"/>
    <x v="7"/>
    <n v="1"/>
    <n v="3"/>
    <n v="3"/>
    <n v="10.199999999999999"/>
    <n v="8.8000000000000007"/>
    <n v="11.1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3"/>
    <n v="100"/>
    <n v="0.43299999999999994"/>
  </r>
  <r>
    <x v="5"/>
    <s v="Nov"/>
    <s v="P2(100)"/>
    <x v="7"/>
    <n v="1"/>
    <n v="3"/>
    <n v="4"/>
    <n v="4.2"/>
    <n v="7.6"/>
    <n v="7.5"/>
    <n v="8.8000000000000007"/>
    <n v="12"/>
    <m/>
    <m/>
    <m/>
    <m/>
    <m/>
    <m/>
    <m/>
    <m/>
    <m/>
    <m/>
    <m/>
    <m/>
    <m/>
    <m/>
    <m/>
    <m/>
    <m/>
    <m/>
    <m/>
    <m/>
    <m/>
    <m/>
    <n v="2.2000000000000002"/>
    <n v="1.10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.400000000000006"/>
    <n v="100"/>
    <n v="0.43400000000000011"/>
  </r>
  <r>
    <x v="5"/>
    <s v="Nov"/>
    <s v="P2(100)"/>
    <x v="7"/>
    <n v="1"/>
    <n v="3"/>
    <n v="5"/>
    <n v="7.8"/>
    <n v="5.6"/>
    <n v="8.1999999999999993"/>
    <n v="10"/>
    <n v="10.8"/>
    <m/>
    <m/>
    <m/>
    <m/>
    <m/>
    <m/>
    <m/>
    <m/>
    <m/>
    <m/>
    <m/>
    <m/>
    <m/>
    <m/>
    <m/>
    <m/>
    <m/>
    <m/>
    <m/>
    <m/>
    <m/>
    <m/>
    <n v="6.5"/>
    <n v="4.7"/>
    <n v="5.9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.5"/>
    <n v="100"/>
    <n v="0.70499999999999996"/>
  </r>
  <r>
    <x v="5"/>
    <s v="Nov"/>
    <s v="P2(100)"/>
    <x v="7"/>
    <n v="1"/>
    <n v="3"/>
    <n v="6"/>
    <n v="4.4000000000000004"/>
    <n v="7"/>
    <n v="7.9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.6"/>
    <n v="100"/>
    <n v="0.26600000000000001"/>
  </r>
  <r>
    <x v="5"/>
    <s v="Nov"/>
    <s v="P2(100)"/>
    <x v="7"/>
    <n v="2"/>
    <n v="4"/>
    <n v="1"/>
    <n v="8"/>
    <n v="8"/>
    <n v="10.7"/>
    <n v="12.5"/>
    <n v="13.5"/>
    <n v="12.4"/>
    <m/>
    <m/>
    <m/>
    <m/>
    <m/>
    <m/>
    <m/>
    <m/>
    <m/>
    <m/>
    <m/>
    <m/>
    <m/>
    <m/>
    <m/>
    <m/>
    <m/>
    <m/>
    <m/>
    <m/>
    <m/>
    <n v="5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300000000000011"/>
    <n v="100"/>
    <n v="0.7330000000000001"/>
  </r>
  <r>
    <x v="5"/>
    <s v="Nov"/>
    <s v="P2(100)"/>
    <x v="7"/>
    <n v="2"/>
    <n v="4"/>
    <n v="2"/>
    <n v="3"/>
    <n v="8.9"/>
    <n v="8.9"/>
    <n v="11.2"/>
    <n v="11.4"/>
    <n v="13.3"/>
    <n v="13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5"/>
    <s v="Nov"/>
    <s v="P2(100)"/>
    <x v="7"/>
    <n v="2"/>
    <n v="4"/>
    <n v="3"/>
    <n v="3.8"/>
    <n v="7.7"/>
    <n v="8.6999999999999993"/>
    <n v="7.5"/>
    <n v="7.9"/>
    <n v="10"/>
    <n v="11.2"/>
    <n v="10.6"/>
    <m/>
    <m/>
    <m/>
    <m/>
    <m/>
    <m/>
    <m/>
    <m/>
    <m/>
    <m/>
    <m/>
    <m/>
    <m/>
    <m/>
    <m/>
    <m/>
    <m/>
    <m/>
    <m/>
    <n v="2.4"/>
    <n v="2.5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7"/>
    <n v="100"/>
    <n v="0.76700000000000002"/>
  </r>
  <r>
    <x v="5"/>
    <s v="Nov"/>
    <s v="P2(100)"/>
    <x v="7"/>
    <n v="2"/>
    <n v="4"/>
    <n v="4"/>
    <n v="2.4"/>
    <n v="3.9"/>
    <n v="7.7"/>
    <n v="9.5"/>
    <n v="10.9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.9"/>
    <n v="100"/>
    <n v="0.44900000000000001"/>
  </r>
  <r>
    <x v="5"/>
    <s v="Nov"/>
    <s v="P2(100)"/>
    <x v="7"/>
    <n v="2"/>
    <n v="4"/>
    <n v="5"/>
    <n v="1.5"/>
    <n v="5.5"/>
    <n v="8.9"/>
    <n v="13.4"/>
    <n v="10.3"/>
    <m/>
    <m/>
    <m/>
    <m/>
    <m/>
    <m/>
    <m/>
    <m/>
    <m/>
    <m/>
    <m/>
    <m/>
    <m/>
    <m/>
    <m/>
    <m/>
    <m/>
    <m/>
    <m/>
    <m/>
    <m/>
    <m/>
    <n v="0.5"/>
    <n v="5"/>
    <n v="7.7"/>
    <n v="4.4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2"/>
    <n v="100"/>
    <n v="0.57200000000000006"/>
  </r>
  <r>
    <x v="5"/>
    <s v="Nov"/>
    <s v="P2(100)"/>
    <x v="7"/>
    <n v="2"/>
    <n v="4"/>
    <n v="6"/>
    <n v="0.7"/>
    <n v="7.4"/>
    <n v="6.7"/>
    <n v="9.6"/>
    <n v="13.6"/>
    <n v="11.4"/>
    <m/>
    <m/>
    <m/>
    <m/>
    <m/>
    <m/>
    <m/>
    <m/>
    <m/>
    <m/>
    <m/>
    <m/>
    <m/>
    <m/>
    <m/>
    <m/>
    <m/>
    <m/>
    <m/>
    <m/>
    <m/>
    <n v="4.5"/>
    <n v="6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099999999999994"/>
    <n v="100"/>
    <n v="0.65099999999999991"/>
  </r>
  <r>
    <x v="5"/>
    <s v="Nov"/>
    <s v="P2(100)"/>
    <x v="7"/>
    <n v="3"/>
    <n v="8"/>
    <n v="1"/>
    <n v="3.8"/>
    <n v="7.5"/>
    <n v="8"/>
    <n v="7.6"/>
    <n v="8.8000000000000007"/>
    <n v="11"/>
    <n v="12.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.5"/>
    <n v="100"/>
    <n v="0.72500000000000009"/>
  </r>
  <r>
    <x v="5"/>
    <s v="Nov"/>
    <s v="P2(100)"/>
    <x v="7"/>
    <n v="3"/>
    <n v="8"/>
    <n v="2"/>
    <n v="4.7"/>
    <n v="6.3"/>
    <n v="6.6"/>
    <n v="8"/>
    <n v="10.4"/>
    <n v="11.9"/>
    <n v="12.8"/>
    <n v="1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900000000000006"/>
    <n v="100"/>
    <n v="0.7390000000000001"/>
  </r>
  <r>
    <x v="5"/>
    <s v="Nov"/>
    <s v="P2(100)"/>
    <x v="7"/>
    <n v="3"/>
    <n v="8"/>
    <n v="3"/>
    <n v="4.7"/>
    <n v="8.1999999999999993"/>
    <n v="9.1999999999999993"/>
    <n v="9.1"/>
    <n v="9.6999999999999993"/>
    <n v="14.3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999999999999986"/>
    <n v="100"/>
    <n v="0.68999999999999984"/>
  </r>
  <r>
    <x v="5"/>
    <s v="Nov"/>
    <s v="P2(100)"/>
    <x v="7"/>
    <n v="3"/>
    <n v="8"/>
    <n v="4"/>
    <n v="4.3"/>
    <n v="6.1"/>
    <n v="7.3"/>
    <n v="7.8"/>
    <n v="9.1"/>
    <n v="8.4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.2"/>
    <n v="100"/>
    <n v="0.54200000000000004"/>
  </r>
  <r>
    <x v="5"/>
    <s v="Nov"/>
    <s v="P2(100)"/>
    <x v="7"/>
    <n v="3"/>
    <n v="8"/>
    <n v="5"/>
    <n v="4.0999999999999996"/>
    <n v="8.5"/>
    <n v="8.8000000000000007"/>
    <n v="7.6"/>
    <n v="8.4"/>
    <n v="9.6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3"/>
    <n v="100"/>
    <n v="0.57299999999999995"/>
  </r>
  <r>
    <x v="5"/>
    <s v="Nov"/>
    <s v="P2(100)"/>
    <x v="7"/>
    <n v="3"/>
    <n v="8"/>
    <n v="6"/>
    <n v="3.6"/>
    <n v="7.7"/>
    <n v="8.6999999999999993"/>
    <n v="10.7"/>
    <n v="12.3"/>
    <m/>
    <m/>
    <m/>
    <m/>
    <m/>
    <m/>
    <m/>
    <m/>
    <m/>
    <m/>
    <m/>
    <m/>
    <m/>
    <m/>
    <m/>
    <m/>
    <m/>
    <m/>
    <m/>
    <m/>
    <m/>
    <m/>
    <n v="2.5"/>
    <n v="2.2000000000000002"/>
    <n v="1.8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.7"/>
    <n v="100"/>
    <n v="0.51700000000000002"/>
  </r>
  <r>
    <x v="6"/>
    <s v="Nov"/>
    <s v="P2(100)"/>
    <x v="7"/>
    <n v="1"/>
    <n v="3"/>
    <n v="1"/>
    <m/>
    <m/>
    <m/>
    <m/>
    <m/>
    <n v="16"/>
    <n v="24.7"/>
    <n v="25.5"/>
    <n v="33.1"/>
    <n v="37.4"/>
    <n v="39.9"/>
    <n v="38.6"/>
    <n v="39.799999999999997"/>
    <n v="35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.2"/>
    <n v="100"/>
    <n v="3.1719999999999997"/>
  </r>
  <r>
    <x v="6"/>
    <s v="Nov"/>
    <s v="P2(100)"/>
    <x v="7"/>
    <n v="1"/>
    <n v="3"/>
    <n v="2"/>
    <m/>
    <m/>
    <m/>
    <m/>
    <m/>
    <n v="13.3"/>
    <n v="17.600000000000001"/>
    <n v="22"/>
    <n v="26.5"/>
    <n v="28.1"/>
    <n v="32.799999999999997"/>
    <n v="28.6"/>
    <n v="33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10000000000002"/>
    <n v="100"/>
    <n v="2.3210000000000002"/>
  </r>
  <r>
    <x v="6"/>
    <s v="Nov"/>
    <s v="P2(100)"/>
    <x v="7"/>
    <n v="1"/>
    <n v="3"/>
    <n v="3"/>
    <m/>
    <m/>
    <m/>
    <m/>
    <m/>
    <n v="16.3"/>
    <n v="16.100000000000001"/>
    <n v="20.100000000000001"/>
    <n v="24.4"/>
    <n v="23.5"/>
    <n v="22.8"/>
    <n v="25.5"/>
    <n v="2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.5"/>
    <n v="100"/>
    <n v="1.7350000000000001"/>
  </r>
  <r>
    <x v="6"/>
    <s v="Nov"/>
    <s v="P2(100)"/>
    <x v="7"/>
    <n v="1"/>
    <n v="3"/>
    <n v="4"/>
    <m/>
    <m/>
    <m/>
    <m/>
    <m/>
    <n v="8.8000000000000007"/>
    <n v="13.1"/>
    <n v="13.8"/>
    <n v="18.3"/>
    <n v="21.5"/>
    <n v="23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19999999999999"/>
    <n v="100"/>
    <n v="1.212"/>
  </r>
  <r>
    <x v="6"/>
    <s v="Nov"/>
    <s v="P2(100)"/>
    <x v="7"/>
    <n v="1"/>
    <n v="3"/>
    <n v="5"/>
    <m/>
    <m/>
    <m/>
    <m/>
    <m/>
    <n v="12.2"/>
    <n v="14.4"/>
    <n v="15.8"/>
    <n v="18.3"/>
    <n v="19.100000000000001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000000000000014"/>
    <n v="100"/>
    <n v="0.9900000000000001"/>
  </r>
  <r>
    <x v="6"/>
    <s v="Nov"/>
    <s v="P2(100)"/>
    <x v="7"/>
    <n v="1"/>
    <n v="3"/>
    <n v="6"/>
    <m/>
    <m/>
    <m/>
    <m/>
    <m/>
    <n v="12.3"/>
    <n v="13.6"/>
    <n v="15.8"/>
    <n v="16.600000000000001"/>
    <n v="12.2"/>
    <n v="24.5"/>
    <n v="24"/>
    <n v="26.6"/>
    <n v="26.3"/>
    <m/>
    <m/>
    <m/>
    <m/>
    <m/>
    <m/>
    <m/>
    <m/>
    <m/>
    <m/>
    <m/>
    <m/>
    <m/>
    <m/>
    <m/>
    <m/>
    <m/>
    <m/>
    <n v="13.4"/>
    <n v="14.4"/>
    <n v="19.7"/>
    <n v="20.3"/>
    <n v="19.899999999999999"/>
    <n v="19"/>
    <n v="1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.90000000000003"/>
    <n v="100"/>
    <n v="2.9490000000000003"/>
  </r>
  <r>
    <x v="6"/>
    <s v="Nov"/>
    <s v="P2(100)"/>
    <x v="7"/>
    <n v="2"/>
    <n v="4"/>
    <n v="1"/>
    <m/>
    <m/>
    <m/>
    <m/>
    <m/>
    <n v="15"/>
    <n v="13.1"/>
    <n v="15.1"/>
    <n v="15.8"/>
    <n v="19.600000000000001"/>
    <n v="23.5"/>
    <n v="21.2"/>
    <n v="25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0"/>
    <n v="100"/>
    <n v="1.7000000000000002"/>
  </r>
  <r>
    <x v="6"/>
    <s v="Nov"/>
    <s v="P2(100)"/>
    <x v="7"/>
    <n v="2"/>
    <n v="4"/>
    <n v="2"/>
    <m/>
    <m/>
    <m/>
    <m/>
    <m/>
    <n v="14.7"/>
    <n v="14.3"/>
    <n v="18.5"/>
    <n v="19.600000000000001"/>
    <n v="22.4"/>
    <n v="25.7"/>
    <n v="30.1"/>
    <n v="28.8"/>
    <n v="27.6"/>
    <n v="25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7.60000000000002"/>
    <n v="100"/>
    <n v="2.476"/>
  </r>
  <r>
    <x v="6"/>
    <s v="Nov"/>
    <s v="P2(100)"/>
    <x v="7"/>
    <n v="2"/>
    <n v="4"/>
    <n v="3"/>
    <m/>
    <m/>
    <m/>
    <m/>
    <m/>
    <n v="9.4"/>
    <n v="8.1"/>
    <n v="16.3"/>
    <n v="17.2"/>
    <n v="16.600000000000001"/>
    <n v="22.9"/>
    <n v="23.3"/>
    <n v="26.2"/>
    <n v="24.2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"/>
    <n v="100"/>
    <n v="1.82"/>
  </r>
  <r>
    <x v="6"/>
    <s v="Nov"/>
    <s v="P2(100)"/>
    <x v="7"/>
    <n v="2"/>
    <n v="4"/>
    <n v="4"/>
    <m/>
    <m/>
    <m/>
    <m/>
    <m/>
    <n v="12.1"/>
    <n v="12.5"/>
    <n v="13"/>
    <n v="15.3"/>
    <n v="14.8"/>
    <n v="20.9"/>
    <n v="25.6"/>
    <n v="28"/>
    <n v="31.9"/>
    <n v="27.7"/>
    <n v="28.1"/>
    <n v="2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2.49999999999997"/>
    <n v="100"/>
    <n v="2.5249999999999999"/>
  </r>
  <r>
    <x v="6"/>
    <s v="Nov"/>
    <s v="P2(100)"/>
    <x v="7"/>
    <n v="2"/>
    <n v="4"/>
    <n v="5"/>
    <m/>
    <m/>
    <m/>
    <m/>
    <m/>
    <n v="16.600000000000001"/>
    <n v="18.399999999999999"/>
    <n v="20.399999999999999"/>
    <n v="19.100000000000001"/>
    <n v="19.8"/>
    <n v="19.89999999999999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19999999999999"/>
    <n v="100"/>
    <n v="1.3120000000000001"/>
  </r>
  <r>
    <x v="6"/>
    <s v="Nov"/>
    <s v="P2(100)"/>
    <x v="7"/>
    <n v="2"/>
    <n v="4"/>
    <n v="6"/>
    <m/>
    <m/>
    <m/>
    <m/>
    <m/>
    <n v="11"/>
    <n v="15.1"/>
    <n v="19.2"/>
    <n v="24.3"/>
    <n v="28.7"/>
    <n v="25.4"/>
    <n v="26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9.99999999999997"/>
    <n v="100"/>
    <n v="1.6999999999999997"/>
  </r>
  <r>
    <x v="6"/>
    <s v="Nov"/>
    <s v="P2(100)"/>
    <x v="7"/>
    <n v="3"/>
    <n v="8"/>
    <n v="1"/>
    <m/>
    <m/>
    <m/>
    <m/>
    <m/>
    <n v="13.7"/>
    <n v="18.100000000000001"/>
    <n v="19.3"/>
    <n v="25.5"/>
    <n v="31"/>
    <n v="32.200000000000003"/>
    <n v="31.3"/>
    <n v="32"/>
    <n v="36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9.40000000000003"/>
    <n v="100"/>
    <n v="2.3940000000000001"/>
  </r>
  <r>
    <x v="6"/>
    <s v="Nov"/>
    <s v="P2(100)"/>
    <x v="7"/>
    <n v="3"/>
    <n v="8"/>
    <n v="2"/>
    <m/>
    <m/>
    <m/>
    <m/>
    <m/>
    <n v="9.5"/>
    <n v="15"/>
    <n v="18"/>
    <n v="23.8"/>
    <n v="26.1"/>
    <n v="28.6"/>
    <n v="32"/>
    <n v="32.1"/>
    <n v="35.9"/>
    <n v="34.200000000000003"/>
    <n v="33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5"/>
    <n v="100"/>
    <n v="2.8850000000000002"/>
  </r>
  <r>
    <x v="6"/>
    <s v="Nov"/>
    <s v="P2(100)"/>
    <x v="7"/>
    <n v="3"/>
    <n v="8"/>
    <n v="3"/>
    <m/>
    <m/>
    <m/>
    <m/>
    <m/>
    <n v="25.5"/>
    <n v="27.9"/>
    <n v="27.1"/>
    <n v="27.8"/>
    <n v="31.7"/>
    <n v="31.4"/>
    <n v="25.5"/>
    <n v="27.3"/>
    <n v="2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3"/>
    <n v="100"/>
    <n v="2.4630000000000001"/>
  </r>
  <r>
    <x v="6"/>
    <s v="Nov"/>
    <s v="P2(100)"/>
    <x v="7"/>
    <n v="3"/>
    <n v="8"/>
    <n v="4"/>
    <m/>
    <m/>
    <m/>
    <m/>
    <m/>
    <n v="10.6"/>
    <n v="13.8"/>
    <n v="16.5"/>
    <n v="19.100000000000001"/>
    <n v="22.3"/>
    <n v="23"/>
    <n v="28"/>
    <n v="31"/>
    <n v="30.4"/>
    <n v="38.5"/>
    <n v="30.1"/>
    <m/>
    <m/>
    <m/>
    <m/>
    <m/>
    <m/>
    <m/>
    <m/>
    <m/>
    <m/>
    <m/>
    <m/>
    <m/>
    <m/>
    <m/>
    <m/>
    <n v="15.5"/>
    <n v="20"/>
    <n v="22.4"/>
    <n v="29.4"/>
    <n v="32.200000000000003"/>
    <n v="33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4"/>
    <n v="100"/>
    <n v="4.484"/>
  </r>
  <r>
    <x v="6"/>
    <s v="Nov"/>
    <s v="P2(100)"/>
    <x v="7"/>
    <n v="3"/>
    <n v="8"/>
    <n v="5"/>
    <m/>
    <m/>
    <m/>
    <m/>
    <m/>
    <n v="15.2"/>
    <n v="18"/>
    <n v="21.3"/>
    <n v="24.8"/>
    <n v="26.6"/>
    <n v="26.2"/>
    <n v="30.7"/>
    <n v="30.9"/>
    <n v="31.1"/>
    <n v="29.1"/>
    <n v="26"/>
    <m/>
    <m/>
    <m/>
    <m/>
    <m/>
    <m/>
    <m/>
    <m/>
    <m/>
    <m/>
    <m/>
    <m/>
    <m/>
    <m/>
    <m/>
    <m/>
    <n v="16.5"/>
    <n v="18.399999999999999"/>
    <n v="20.9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.69999999999993"/>
    <n v="100"/>
    <n v="3.5969999999999995"/>
  </r>
  <r>
    <x v="6"/>
    <s v="Nov"/>
    <s v="P2(100)"/>
    <x v="7"/>
    <n v="3"/>
    <n v="8"/>
    <n v="6"/>
    <m/>
    <m/>
    <m/>
    <m/>
    <m/>
    <n v="17.899999999999999"/>
    <n v="21.2"/>
    <n v="21.8"/>
    <n v="25.9"/>
    <n v="31.3"/>
    <n v="30"/>
    <n v="30.9"/>
    <n v="32"/>
    <n v="31"/>
    <m/>
    <m/>
    <m/>
    <m/>
    <m/>
    <m/>
    <m/>
    <m/>
    <m/>
    <m/>
    <m/>
    <m/>
    <m/>
    <m/>
    <m/>
    <m/>
    <m/>
    <m/>
    <n v="19.100000000000001"/>
    <n v="21.2"/>
    <n v="21.8"/>
    <n v="20.2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19999999999993"/>
    <n v="100"/>
    <n v="3.4519999999999995"/>
  </r>
  <r>
    <x v="5"/>
    <s v="Nov"/>
    <s v="P3(150)"/>
    <x v="8"/>
    <n v="1"/>
    <n v="1"/>
    <n v="1"/>
    <n v="7.4"/>
    <n v="9.1999999999999993"/>
    <n v="9.6999999999999993"/>
    <n v="12.5"/>
    <n v="15"/>
    <n v="13"/>
    <m/>
    <m/>
    <m/>
    <m/>
    <m/>
    <m/>
    <m/>
    <m/>
    <m/>
    <m/>
    <m/>
    <m/>
    <m/>
    <m/>
    <m/>
    <m/>
    <m/>
    <m/>
    <m/>
    <m/>
    <m/>
    <n v="2.8"/>
    <n v="2.8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.199999999999989"/>
    <n v="150"/>
    <n v="1.1279999999999999"/>
  </r>
  <r>
    <x v="5"/>
    <s v="Nov"/>
    <s v="P3(150)"/>
    <x v="8"/>
    <n v="1"/>
    <n v="1"/>
    <n v="2"/>
    <n v="6.4"/>
    <n v="9.3000000000000007"/>
    <n v="11.2"/>
    <n v="11.5"/>
    <n v="12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.3"/>
    <n v="150"/>
    <n v="0.9494999999999999"/>
  </r>
  <r>
    <x v="5"/>
    <s v="Nov"/>
    <s v="P3(150)"/>
    <x v="8"/>
    <n v="1"/>
    <n v="1"/>
    <n v="3"/>
    <n v="2.5"/>
    <n v="6.8"/>
    <n v="10.199999999999999"/>
    <n v="10.9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2"/>
    <n v="150"/>
    <n v="0.63300000000000012"/>
  </r>
  <r>
    <x v="5"/>
    <s v="Nov"/>
    <s v="P3(150)"/>
    <x v="8"/>
    <n v="1"/>
    <n v="1"/>
    <n v="4"/>
    <n v="6.6"/>
    <n v="9.8000000000000007"/>
    <n v="9.5"/>
    <n v="9.6"/>
    <n v="9.8000000000000007"/>
    <n v="8.5"/>
    <m/>
    <m/>
    <m/>
    <m/>
    <m/>
    <m/>
    <m/>
    <m/>
    <m/>
    <m/>
    <m/>
    <m/>
    <m/>
    <m/>
    <m/>
    <m/>
    <m/>
    <m/>
    <m/>
    <m/>
    <m/>
    <n v="3"/>
    <n v="4.5"/>
    <n v="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"/>
    <n v="150"/>
    <n v="0.97499999999999998"/>
  </r>
  <r>
    <x v="5"/>
    <s v="Nov"/>
    <s v="P3(150)"/>
    <x v="8"/>
    <n v="1"/>
    <n v="1"/>
    <n v="5"/>
    <n v="5.7"/>
    <n v="5.3"/>
    <n v="9.1"/>
    <n v="10"/>
    <n v="10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.1"/>
    <n v="150"/>
    <n v="0.7965000000000001"/>
  </r>
  <r>
    <x v="5"/>
    <s v="Nov"/>
    <s v="P3(150)"/>
    <x v="8"/>
    <n v="1"/>
    <n v="1"/>
    <n v="6"/>
    <n v="4.7"/>
    <n v="6.3"/>
    <n v="8.6999999999999993"/>
    <n v="9.6"/>
    <n v="10.5"/>
    <n v="10.9"/>
    <n v="9.5"/>
    <m/>
    <m/>
    <m/>
    <m/>
    <m/>
    <m/>
    <m/>
    <m/>
    <m/>
    <m/>
    <m/>
    <m/>
    <m/>
    <m/>
    <m/>
    <m/>
    <m/>
    <m/>
    <m/>
    <m/>
    <n v="2.7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"/>
    <n v="150"/>
    <n v="1.0050000000000001"/>
  </r>
  <r>
    <x v="5"/>
    <s v="Nov"/>
    <s v="P3(150)"/>
    <x v="8"/>
    <n v="1"/>
    <n v="1"/>
    <n v="7"/>
    <n v="5"/>
    <n v="12.3"/>
    <n v="11.4"/>
    <n v="12.5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1"/>
    <n v="1"/>
    <n v="8"/>
    <n v="1.5"/>
    <n v="3.2"/>
    <n v="5.0999999999999996"/>
    <n v="8.3000000000000007"/>
    <n v="8.3000000000000007"/>
    <n v="10.9"/>
    <n v="20.9"/>
    <n v="17.2"/>
    <m/>
    <m/>
    <m/>
    <m/>
    <m/>
    <m/>
    <m/>
    <m/>
    <m/>
    <m/>
    <m/>
    <m/>
    <m/>
    <m/>
    <m/>
    <m/>
    <m/>
    <m/>
    <m/>
    <n v="1.8"/>
    <n v="3.8"/>
    <n v="4.2"/>
    <n v="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.9"/>
    <n v="150"/>
    <n v="1.3034999999999999"/>
  </r>
  <r>
    <x v="5"/>
    <s v="Nov"/>
    <s v="P3(150)"/>
    <x v="8"/>
    <n v="1"/>
    <n v="1"/>
    <n v="9"/>
    <n v="8.1999999999999993"/>
    <n v="8.6999999999999993"/>
    <n v="8.1"/>
    <n v="9.6999999999999993"/>
    <n v="14.3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5"/>
    <s v="Nov"/>
    <s v="P3(150)"/>
    <x v="8"/>
    <n v="2"/>
    <n v="5"/>
    <n v="1"/>
    <n v="5.5"/>
    <n v="5.7"/>
    <n v="7.5"/>
    <n v="9.3000000000000007"/>
    <n v="10.7"/>
    <n v="11.1"/>
    <m/>
    <m/>
    <m/>
    <m/>
    <m/>
    <m/>
    <m/>
    <m/>
    <m/>
    <m/>
    <m/>
    <m/>
    <m/>
    <m/>
    <m/>
    <m/>
    <m/>
    <m/>
    <m/>
    <m/>
    <m/>
    <n v="2.9"/>
    <n v="3.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"/>
    <n v="150"/>
    <n v="0.88500000000000001"/>
  </r>
  <r>
    <x v="5"/>
    <s v="Nov"/>
    <s v="P3(150)"/>
    <x v="8"/>
    <n v="2"/>
    <n v="5"/>
    <n v="2"/>
    <n v="1.8"/>
    <n v="6.2"/>
    <n v="11.2"/>
    <n v="11.6"/>
    <n v="10"/>
    <n v="13.3"/>
    <n v="15.9"/>
    <n v="15.8"/>
    <m/>
    <m/>
    <m/>
    <m/>
    <m/>
    <m/>
    <m/>
    <m/>
    <m/>
    <m/>
    <m/>
    <m/>
    <m/>
    <m/>
    <m/>
    <m/>
    <m/>
    <m/>
    <m/>
    <n v="3.3"/>
    <n v="4.4000000000000004"/>
    <n v="5.3"/>
    <n v="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39999999999999"/>
    <n v="150"/>
    <n v="1.5659999999999998"/>
  </r>
  <r>
    <x v="5"/>
    <s v="Nov"/>
    <s v="P3(150)"/>
    <x v="8"/>
    <n v="2"/>
    <n v="5"/>
    <n v="3"/>
    <n v="6.8"/>
    <n v="8.5"/>
    <n v="9.4"/>
    <n v="13.6"/>
    <n v="10.5"/>
    <n v="13"/>
    <n v="14.8"/>
    <m/>
    <m/>
    <m/>
    <m/>
    <m/>
    <m/>
    <m/>
    <m/>
    <m/>
    <m/>
    <m/>
    <m/>
    <m/>
    <m/>
    <m/>
    <m/>
    <m/>
    <m/>
    <m/>
    <m/>
    <n v="4.0999999999999996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.600000000000009"/>
    <n v="150"/>
    <n v="1.2540000000000002"/>
  </r>
  <r>
    <x v="5"/>
    <s v="Nov"/>
    <s v="P3(150)"/>
    <x v="8"/>
    <n v="2"/>
    <n v="5"/>
    <n v="4"/>
    <n v="6"/>
    <n v="7.2"/>
    <n v="9.9"/>
    <n v="13.5"/>
    <n v="12.7"/>
    <n v="1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"/>
    <n v="150"/>
    <n v="0.94500000000000006"/>
  </r>
  <r>
    <x v="5"/>
    <s v="Nov"/>
    <s v="P3(150)"/>
    <x v="8"/>
    <n v="2"/>
    <n v="5"/>
    <n v="5"/>
    <n v="3.2"/>
    <n v="11.3"/>
    <n v="8.5"/>
    <n v="9.6"/>
    <n v="10.199999999999999"/>
    <n v="12.6"/>
    <n v="14.3"/>
    <n v="16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800000000000011"/>
    <n v="150"/>
    <n v="1.2870000000000001"/>
  </r>
  <r>
    <x v="5"/>
    <s v="Nov"/>
    <s v="P3(150)"/>
    <x v="8"/>
    <n v="2"/>
    <n v="5"/>
    <n v="6"/>
    <n v="2.8"/>
    <n v="9"/>
    <n v="9"/>
    <n v="11.2"/>
    <n v="11.4"/>
    <n v="10.8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50"/>
    <n v="1.008"/>
  </r>
  <r>
    <x v="5"/>
    <s v="Nov"/>
    <s v="P3(150)"/>
    <x v="8"/>
    <n v="2"/>
    <n v="5"/>
    <n v="7"/>
    <n v="5.7"/>
    <n v="8.9"/>
    <n v="8.5"/>
    <n v="9.4"/>
    <n v="10.6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3"/>
    <n v="150"/>
    <n v="0.8294999999999999"/>
  </r>
  <r>
    <x v="5"/>
    <s v="Nov"/>
    <s v="P3(150)"/>
    <x v="8"/>
    <n v="2"/>
    <n v="5"/>
    <n v="8"/>
    <n v="1"/>
    <n v="2.8"/>
    <n v="9.3000000000000007"/>
    <n v="11.9"/>
    <n v="9.6"/>
    <n v="10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5"/>
    <n v="150"/>
    <n v="0.83250000000000002"/>
  </r>
  <r>
    <x v="5"/>
    <s v="Nov"/>
    <s v="P3(150)"/>
    <x v="8"/>
    <n v="2"/>
    <n v="5"/>
    <n v="9"/>
    <n v="0.5"/>
    <n v="2.9"/>
    <n v="3"/>
    <n v="8.4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.700000000000003"/>
    <n v="150"/>
    <n v="0.29550000000000004"/>
  </r>
  <r>
    <x v="5"/>
    <s v="Nov"/>
    <s v="P3(150)"/>
    <x v="8"/>
    <n v="3"/>
    <n v="9"/>
    <n v="1"/>
    <n v="4.3"/>
    <n v="5.5"/>
    <n v="7.6"/>
    <n v="8.1"/>
    <n v="11.5"/>
    <n v="15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"/>
    <n v="150"/>
    <n v="1.0349999999999999"/>
  </r>
  <r>
    <x v="5"/>
    <s v="Nov"/>
    <s v="P3(150)"/>
    <x v="8"/>
    <n v="3"/>
    <n v="9"/>
    <n v="2"/>
    <n v="3.6"/>
    <n v="7.8"/>
    <n v="7.9"/>
    <n v="9.9"/>
    <n v="10.3"/>
    <n v="13.1"/>
    <n v="1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8"/>
    <n v="150"/>
    <n v="1.0169999999999999"/>
  </r>
  <r>
    <x v="5"/>
    <s v="Nov"/>
    <s v="P3(150)"/>
    <x v="8"/>
    <n v="3"/>
    <n v="9"/>
    <n v="3"/>
    <n v="4.8"/>
    <n v="3.5"/>
    <n v="7.8"/>
    <n v="8.1"/>
    <n v="11.8"/>
    <n v="1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900000000000006"/>
    <n v="150"/>
    <n v="1.0035000000000001"/>
  </r>
  <r>
    <x v="5"/>
    <s v="Nov"/>
    <s v="P3(150)"/>
    <x v="8"/>
    <n v="3"/>
    <n v="9"/>
    <n v="4"/>
    <n v="1.9"/>
    <n v="6.4"/>
    <n v="10.8"/>
    <n v="10.5"/>
    <n v="11.3"/>
    <n v="12.2"/>
    <n v="12.7"/>
    <m/>
    <m/>
    <m/>
    <m/>
    <m/>
    <m/>
    <m/>
    <m/>
    <m/>
    <m/>
    <m/>
    <m/>
    <m/>
    <m/>
    <m/>
    <m/>
    <m/>
    <m/>
    <m/>
    <m/>
    <n v="1.8"/>
    <n v="5.2"/>
    <n v="8.1999999999999993"/>
    <n v="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.40000000000002"/>
    <n v="150"/>
    <n v="1.3560000000000001"/>
  </r>
  <r>
    <x v="5"/>
    <s v="Nov"/>
    <s v="P3(150)"/>
    <x v="8"/>
    <n v="3"/>
    <n v="9"/>
    <n v="5"/>
    <n v="2.8"/>
    <n v="4.2"/>
    <n v="9.1"/>
    <n v="9.1"/>
    <n v="13.3"/>
    <n v="14.6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"/>
    <n v="150"/>
    <n v="1.05"/>
  </r>
  <r>
    <x v="5"/>
    <s v="Nov"/>
    <s v="P3(150)"/>
    <x v="8"/>
    <n v="3"/>
    <n v="9"/>
    <n v="6"/>
    <n v="6.5"/>
    <n v="10.6"/>
    <n v="10.4"/>
    <n v="13.5"/>
    <n v="15"/>
    <m/>
    <m/>
    <m/>
    <m/>
    <m/>
    <m/>
    <m/>
    <m/>
    <m/>
    <m/>
    <m/>
    <m/>
    <m/>
    <m/>
    <m/>
    <m/>
    <m/>
    <m/>
    <m/>
    <m/>
    <m/>
    <m/>
    <n v="5.0999999999999996"/>
    <n v="6.2"/>
    <n v="9.6999999999999993"/>
    <n v="11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2"/>
    <n v="150"/>
    <n v="1.5329999999999999"/>
  </r>
  <r>
    <x v="5"/>
    <s v="Nov"/>
    <s v="P3(150)"/>
    <x v="8"/>
    <n v="3"/>
    <n v="9"/>
    <n v="7"/>
    <n v="2.7"/>
    <n v="8.5"/>
    <n v="7.6"/>
    <n v="7.6"/>
    <n v="10.199999999999999"/>
    <n v="9.6999999999999993"/>
    <n v="10.4"/>
    <m/>
    <m/>
    <m/>
    <m/>
    <m/>
    <m/>
    <m/>
    <m/>
    <m/>
    <m/>
    <m/>
    <m/>
    <m/>
    <m/>
    <m/>
    <m/>
    <m/>
    <m/>
    <m/>
    <m/>
    <n v="2.4"/>
    <n v="5.3"/>
    <n v="7.9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7"/>
    <n v="150"/>
    <n v="1.2705"/>
  </r>
  <r>
    <x v="5"/>
    <s v="Nov"/>
    <s v="P3(150)"/>
    <x v="8"/>
    <n v="3"/>
    <n v="9"/>
    <n v="8"/>
    <n v="2.1"/>
    <n v="6.4"/>
    <n v="10"/>
    <n v="9.1999999999999993"/>
    <n v="9.6"/>
    <n v="13.5"/>
    <n v="12.7"/>
    <n v="13.2"/>
    <m/>
    <m/>
    <m/>
    <m/>
    <m/>
    <m/>
    <m/>
    <m/>
    <m/>
    <m/>
    <m/>
    <m/>
    <m/>
    <m/>
    <m/>
    <m/>
    <m/>
    <m/>
    <m/>
    <n v="3.6"/>
    <n v="5.5"/>
    <n v="7.8"/>
    <n v="14.3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3"/>
    <n v="150"/>
    <n v="1.8044999999999998"/>
  </r>
  <r>
    <x v="5"/>
    <s v="Nov"/>
    <s v="P3(150)"/>
    <x v="8"/>
    <n v="3"/>
    <n v="9"/>
    <n v="9"/>
    <n v="7.4"/>
    <n v="10.3"/>
    <n v="9.6"/>
    <n v="13.2"/>
    <n v="11.8"/>
    <n v="1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.099999999999994"/>
    <n v="150"/>
    <n v="0.99149999999999994"/>
  </r>
  <r>
    <x v="6"/>
    <s v="Nov"/>
    <s v="P3(150)"/>
    <x v="8"/>
    <n v="1"/>
    <n v="1"/>
    <n v="1"/>
    <m/>
    <m/>
    <m/>
    <m/>
    <m/>
    <n v="13.3"/>
    <n v="13.6"/>
    <n v="12.1"/>
    <n v="15.2"/>
    <n v="10.7"/>
    <n v="19.7"/>
    <n v="25.6"/>
    <n v="29.9"/>
    <n v="31.2"/>
    <n v="31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3"/>
    <n v="150"/>
    <n v="3.3945000000000003"/>
  </r>
  <r>
    <x v="6"/>
    <s v="Nov"/>
    <s v="P3(150)"/>
    <x v="8"/>
    <n v="1"/>
    <n v="1"/>
    <n v="2"/>
    <m/>
    <m/>
    <m/>
    <m/>
    <m/>
    <n v="13.8"/>
    <n v="13"/>
    <n v="14.1"/>
    <n v="14.8"/>
    <n v="21.6"/>
    <n v="23.6"/>
    <n v="24.2"/>
    <n v="27.2"/>
    <n v="32.799999999999997"/>
    <n v="32.299999999999997"/>
    <n v="28.6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.40000000000003"/>
    <n v="150"/>
    <n v="4.1160000000000005"/>
  </r>
  <r>
    <x v="6"/>
    <s v="Nov"/>
    <s v="P3(150)"/>
    <x v="8"/>
    <n v="1"/>
    <n v="1"/>
    <n v="3"/>
    <m/>
    <m/>
    <m/>
    <m/>
    <m/>
    <n v="9.8000000000000007"/>
    <n v="10.7"/>
    <n v="12.9"/>
    <n v="18.5"/>
    <n v="23.6"/>
    <n v="19.899999999999999"/>
    <n v="23.9"/>
    <n v="2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60000000000002"/>
    <n v="150"/>
    <n v="2.1690000000000005"/>
  </r>
  <r>
    <x v="6"/>
    <s v="Nov"/>
    <s v="P3(150)"/>
    <x v="8"/>
    <n v="1"/>
    <n v="1"/>
    <n v="4"/>
    <m/>
    <m/>
    <m/>
    <m/>
    <m/>
    <n v="9.1"/>
    <n v="10.1"/>
    <n v="11.9"/>
    <n v="12.6"/>
    <n v="13.3"/>
    <n v="16.899999999999999"/>
    <n v="21.5"/>
    <n v="25"/>
    <n v="25.2"/>
    <n v="22.8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4"/>
    <n v="150"/>
    <n v="2.8410000000000002"/>
  </r>
  <r>
    <x v="6"/>
    <s v="Nov"/>
    <s v="P3(150)"/>
    <x v="8"/>
    <n v="1"/>
    <n v="1"/>
    <n v="5"/>
    <m/>
    <m/>
    <m/>
    <m/>
    <m/>
    <n v="13.5"/>
    <n v="17.5"/>
    <n v="22.1"/>
    <n v="21"/>
    <n v="27.9"/>
    <n v="30.8"/>
    <n v="32"/>
    <n v="27.5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"/>
    <n v="150"/>
    <n v="3.2895000000000003"/>
  </r>
  <r>
    <x v="6"/>
    <s v="Nov"/>
    <s v="P3(150)"/>
    <x v="8"/>
    <n v="1"/>
    <n v="1"/>
    <n v="6"/>
    <m/>
    <m/>
    <m/>
    <m/>
    <m/>
    <n v="21.9"/>
    <n v="23.1"/>
    <n v="28.7"/>
    <n v="34"/>
    <n v="34.4"/>
    <n v="35.6"/>
    <n v="34.799999999999997"/>
    <n v="34.200000000000003"/>
    <n v="2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"/>
    <n v="150"/>
    <n v="4.1100000000000003"/>
  </r>
  <r>
    <x v="6"/>
    <s v="Nov"/>
    <s v="P3(150)"/>
    <x v="8"/>
    <n v="1"/>
    <n v="1"/>
    <n v="7"/>
    <m/>
    <m/>
    <m/>
    <m/>
    <m/>
    <n v="17.100000000000001"/>
    <n v="23.8"/>
    <n v="23.5"/>
    <n v="25.9"/>
    <n v="26.6"/>
    <n v="28.6"/>
    <n v="32.6"/>
    <n v="28.5"/>
    <n v="2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2"/>
    <n v="150"/>
    <n v="3.4829999999999997"/>
  </r>
  <r>
    <x v="6"/>
    <s v="Nov"/>
    <s v="P3(150)"/>
    <x v="8"/>
    <n v="1"/>
    <n v="1"/>
    <n v="8"/>
    <m/>
    <m/>
    <m/>
    <m/>
    <m/>
    <n v="8.1"/>
    <n v="9.1999999999999993"/>
    <n v="10.7"/>
    <n v="13.4"/>
    <n v="13.8"/>
    <n v="14.8"/>
    <n v="20.5"/>
    <n v="28.7"/>
    <n v="25.9"/>
    <n v="24.3"/>
    <n v="2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50"/>
    <n v="2.9024999999999999"/>
  </r>
  <r>
    <x v="6"/>
    <s v="Nov"/>
    <s v="P3(150)"/>
    <x v="8"/>
    <n v="1"/>
    <n v="1"/>
    <n v="9"/>
    <m/>
    <m/>
    <m/>
    <m/>
    <m/>
    <n v="10"/>
    <n v="10.8"/>
    <n v="13.8"/>
    <n v="14.9"/>
    <n v="16.600000000000001"/>
    <n v="21.9"/>
    <n v="29.3"/>
    <n v="27.5"/>
    <n v="27.4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20000000000002"/>
    <n v="150"/>
    <n v="2.9280000000000004"/>
  </r>
  <r>
    <x v="6"/>
    <s v="Nov"/>
    <s v="P3(150)"/>
    <x v="8"/>
    <n v="2"/>
    <n v="5"/>
    <n v="1"/>
    <m/>
    <m/>
    <m/>
    <m/>
    <m/>
    <n v="14.7"/>
    <n v="18.399999999999999"/>
    <n v="21.1"/>
    <n v="23.8"/>
    <n v="28.8"/>
    <n v="27.9"/>
    <n v="31.3"/>
    <n v="28"/>
    <n v="2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9"/>
    <n v="150"/>
    <n v="3.2984999999999998"/>
  </r>
  <r>
    <x v="6"/>
    <s v="Nov"/>
    <s v="P3(150)"/>
    <x v="8"/>
    <n v="2"/>
    <n v="5"/>
    <n v="2"/>
    <m/>
    <m/>
    <m/>
    <m/>
    <m/>
    <n v="15.3"/>
    <n v="18"/>
    <n v="17.7"/>
    <n v="22.3"/>
    <n v="23.2"/>
    <n v="21.3"/>
    <n v="2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8"/>
    <n v="150"/>
    <n v="2.0699999999999998"/>
  </r>
  <r>
    <x v="6"/>
    <s v="Nov"/>
    <s v="P3(150)"/>
    <x v="8"/>
    <n v="2"/>
    <n v="5"/>
    <n v="3"/>
    <m/>
    <m/>
    <m/>
    <m/>
    <m/>
    <n v="9.6"/>
    <n v="13"/>
    <n v="16.2"/>
    <n v="22.5"/>
    <n v="18.7"/>
    <n v="23.2"/>
    <n v="25.1"/>
    <n v="25.6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7.3"/>
    <n v="150"/>
    <n v="2.6595000000000004"/>
  </r>
  <r>
    <x v="6"/>
    <s v="Nov"/>
    <s v="P3(150)"/>
    <x v="8"/>
    <n v="2"/>
    <n v="5"/>
    <n v="4"/>
    <m/>
    <m/>
    <m/>
    <m/>
    <m/>
    <n v="16.100000000000001"/>
    <n v="21.1"/>
    <n v="23.3"/>
    <n v="27.8"/>
    <n v="30.9"/>
    <n v="31"/>
    <n v="28.5"/>
    <n v="27.2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.39999999999998"/>
    <n v="150"/>
    <n v="3.5009999999999994"/>
  </r>
  <r>
    <x v="6"/>
    <s v="Nov"/>
    <s v="P3(150)"/>
    <x v="8"/>
    <n v="2"/>
    <n v="5"/>
    <n v="5"/>
    <m/>
    <m/>
    <m/>
    <m/>
    <m/>
    <n v="12.5"/>
    <n v="14.1"/>
    <n v="19.600000000000001"/>
    <n v="22.3"/>
    <n v="25.3"/>
    <n v="28.9"/>
    <n v="33.5"/>
    <n v="31.6"/>
    <n v="32.700000000000003"/>
    <n v="37.6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60000000000002"/>
    <n v="150"/>
    <n v="4.3440000000000003"/>
  </r>
  <r>
    <x v="6"/>
    <s v="Nov"/>
    <s v="P3(150)"/>
    <x v="8"/>
    <n v="2"/>
    <n v="5"/>
    <n v="6"/>
    <m/>
    <m/>
    <m/>
    <m/>
    <m/>
    <n v="17"/>
    <n v="18.7"/>
    <n v="18.8"/>
    <n v="15.8"/>
    <n v="15.8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.1"/>
    <n v="150"/>
    <n v="1.5314999999999999"/>
  </r>
  <r>
    <x v="6"/>
    <s v="Nov"/>
    <s v="P3(150)"/>
    <x v="8"/>
    <n v="2"/>
    <n v="5"/>
    <n v="7"/>
    <m/>
    <m/>
    <m/>
    <m/>
    <m/>
    <n v="16.100000000000001"/>
    <n v="17"/>
    <n v="19.100000000000001"/>
    <n v="21.1"/>
    <n v="19.8"/>
    <n v="21.6"/>
    <n v="22.7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50"/>
    <n v="2.3835000000000002"/>
  </r>
  <r>
    <x v="6"/>
    <s v="Nov"/>
    <s v="P3(150)"/>
    <x v="8"/>
    <n v="2"/>
    <n v="5"/>
    <n v="8"/>
    <m/>
    <m/>
    <m/>
    <m/>
    <m/>
    <n v="12.7"/>
    <n v="13.2"/>
    <n v="19.600000000000001"/>
    <n v="21.8"/>
    <n v="20.100000000000001"/>
    <n v="27.1"/>
    <n v="27.6"/>
    <n v="31.4"/>
    <n v="28.1"/>
    <n v="26.9"/>
    <n v="27.8"/>
    <m/>
    <m/>
    <m/>
    <m/>
    <m/>
    <m/>
    <m/>
    <m/>
    <m/>
    <m/>
    <m/>
    <m/>
    <m/>
    <m/>
    <m/>
    <m/>
    <n v="18.399999999999999"/>
    <n v="18.2"/>
    <n v="18.3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8"/>
    <n v="150"/>
    <n v="4.9619999999999997"/>
  </r>
  <r>
    <x v="6"/>
    <s v="Nov"/>
    <s v="P3(150)"/>
    <x v="8"/>
    <n v="2"/>
    <n v="5"/>
    <n v="9"/>
    <m/>
    <m/>
    <m/>
    <m/>
    <m/>
    <n v="16.399999999999999"/>
    <n v="17.7"/>
    <n v="21.9"/>
    <n v="23.7"/>
    <n v="24"/>
    <n v="25.6"/>
    <n v="25"/>
    <m/>
    <m/>
    <m/>
    <m/>
    <m/>
    <m/>
    <m/>
    <m/>
    <m/>
    <m/>
    <m/>
    <m/>
    <m/>
    <m/>
    <m/>
    <m/>
    <m/>
    <m/>
    <m/>
    <m/>
    <n v="13.5"/>
    <n v="16.100000000000001"/>
    <n v="18.7"/>
    <n v="21"/>
    <n v="24.5"/>
    <n v="21.6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89999999999998"/>
    <n v="150"/>
    <n v="4.3334999999999999"/>
  </r>
  <r>
    <x v="6"/>
    <s v="Nov"/>
    <s v="P3(150)"/>
    <x v="8"/>
    <n v="3"/>
    <n v="9"/>
    <n v="1"/>
    <m/>
    <m/>
    <m/>
    <m/>
    <m/>
    <n v="21"/>
    <n v="23.3"/>
    <n v="26.7"/>
    <n v="29.8"/>
    <n v="34"/>
    <n v="29.8"/>
    <n v="31.7"/>
    <n v="2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70000000000002"/>
    <n v="150"/>
    <n v="3.3405"/>
  </r>
  <r>
    <x v="6"/>
    <s v="Nov"/>
    <s v="P3(150)"/>
    <x v="8"/>
    <n v="3"/>
    <n v="9"/>
    <n v="2"/>
    <m/>
    <m/>
    <m/>
    <m/>
    <m/>
    <n v="10.5"/>
    <n v="14.1"/>
    <n v="17.399999999999999"/>
    <n v="21.4"/>
    <n v="21.2"/>
    <n v="28"/>
    <n v="31"/>
    <n v="30"/>
    <n v="29.3"/>
    <n v="32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9999999999998"/>
    <n v="150"/>
    <n v="3.9509999999999996"/>
  </r>
  <r>
    <x v="6"/>
    <s v="Nov"/>
    <s v="P3(150)"/>
    <x v="8"/>
    <n v="3"/>
    <n v="9"/>
    <n v="3"/>
    <m/>
    <m/>
    <m/>
    <m/>
    <m/>
    <n v="22.7"/>
    <n v="23.3"/>
    <n v="22.5"/>
    <n v="25"/>
    <n v="28.4"/>
    <n v="30.7"/>
    <n v="28.6"/>
    <n v="25.9"/>
    <n v="2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4"/>
    <n v="150"/>
    <n v="3.5100000000000002"/>
  </r>
  <r>
    <x v="6"/>
    <s v="Nov"/>
    <s v="P3(150)"/>
    <x v="8"/>
    <n v="3"/>
    <n v="9"/>
    <n v="4"/>
    <m/>
    <m/>
    <m/>
    <m/>
    <m/>
    <n v="12.5"/>
    <n v="15.3"/>
    <n v="17.899999999999999"/>
    <n v="17.899999999999999"/>
    <n v="23.2"/>
    <n v="27.8"/>
    <n v="24.9"/>
    <n v="24.7"/>
    <n v="2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39999999999998"/>
    <n v="150"/>
    <n v="2.8260000000000001"/>
  </r>
  <r>
    <x v="6"/>
    <s v="Nov"/>
    <s v="P3(150)"/>
    <x v="8"/>
    <n v="3"/>
    <n v="9"/>
    <n v="5"/>
    <m/>
    <m/>
    <m/>
    <m/>
    <m/>
    <n v="9.1999999999999993"/>
    <n v="11.7"/>
    <n v="14.6"/>
    <n v="16.7"/>
    <n v="19.7"/>
    <n v="23"/>
    <n v="27.4"/>
    <n v="26.9"/>
    <n v="24.5"/>
    <n v="26.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4"/>
    <n v="150"/>
    <n v="3.3210000000000002"/>
  </r>
  <r>
    <x v="6"/>
    <s v="Nov"/>
    <s v="P3(150)"/>
    <x v="8"/>
    <n v="3"/>
    <n v="9"/>
    <n v="6"/>
    <m/>
    <m/>
    <m/>
    <m/>
    <m/>
    <n v="13.6"/>
    <n v="16.5"/>
    <n v="18.100000000000001"/>
    <n v="24.9"/>
    <n v="25.8"/>
    <n v="28.3"/>
    <n v="27.1"/>
    <n v="25.8"/>
    <n v="2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29999999999998"/>
    <n v="150"/>
    <n v="3.0494999999999997"/>
  </r>
  <r>
    <x v="6"/>
    <s v="Nov"/>
    <s v="P3(150)"/>
    <x v="8"/>
    <n v="3"/>
    <n v="9"/>
    <n v="7"/>
    <m/>
    <m/>
    <m/>
    <m/>
    <m/>
    <n v="10.4"/>
    <n v="14.6"/>
    <n v="18"/>
    <n v="19.8"/>
    <n v="22.9"/>
    <n v="22.2"/>
    <n v="20.7"/>
    <n v="20.2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8.7"/>
    <n v="150"/>
    <n v="2.5305"/>
  </r>
  <r>
    <x v="6"/>
    <s v="Nov"/>
    <s v="P3(150)"/>
    <x v="8"/>
    <n v="3"/>
    <n v="9"/>
    <n v="8"/>
    <m/>
    <m/>
    <m/>
    <m/>
    <m/>
    <n v="13.9"/>
    <n v="15"/>
    <n v="16.7"/>
    <n v="22"/>
    <n v="21.9"/>
    <n v="26.1"/>
    <n v="23.7"/>
    <n v="25.8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6"/>
    <n v="150"/>
    <n v="2.7989999999999999"/>
  </r>
  <r>
    <x v="6"/>
    <s v="Nov"/>
    <s v="P3(150)"/>
    <x v="8"/>
    <n v="3"/>
    <n v="9"/>
    <n v="9"/>
    <m/>
    <m/>
    <m/>
    <m/>
    <m/>
    <n v="10.3"/>
    <n v="14"/>
    <n v="18.8"/>
    <n v="22.1"/>
    <n v="22.5"/>
    <n v="22.3"/>
    <n v="24.1"/>
    <n v="21.3"/>
    <n v="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1"/>
    <n v="150"/>
    <n v="2.6264999999999996"/>
  </r>
  <r>
    <x v="7"/>
    <s v="sep"/>
    <s v="P1(50)"/>
    <x v="9"/>
    <n v="1"/>
    <n v="2"/>
    <n v="1"/>
    <n v="3.5"/>
    <n v="7.2"/>
    <n v="8"/>
    <n v="10.199999999999999"/>
    <n v="12.6"/>
    <n v="19.3"/>
    <n v="19.100000000000001"/>
    <m/>
    <m/>
    <m/>
    <m/>
    <m/>
    <m/>
    <m/>
    <m/>
    <m/>
    <m/>
    <m/>
    <m/>
    <m/>
    <m/>
    <m/>
    <m/>
    <m/>
    <m/>
    <m/>
    <m/>
    <n v="1.8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5.4"/>
    <n v="50"/>
    <n v="0.72700000000000009"/>
  </r>
  <r>
    <x v="7"/>
    <s v="sep"/>
    <s v="P1(50)"/>
    <x v="9"/>
    <n v="1"/>
    <n v="2"/>
    <n v="2"/>
    <n v="2.2000000000000002"/>
    <n v="5"/>
    <n v="8.4"/>
    <n v="11.9"/>
    <n v="18.5"/>
    <n v="19.899999999999999"/>
    <m/>
    <m/>
    <m/>
    <m/>
    <m/>
    <m/>
    <m/>
    <m/>
    <m/>
    <m/>
    <m/>
    <m/>
    <m/>
    <m/>
    <m/>
    <m/>
    <m/>
    <m/>
    <m/>
    <m/>
    <m/>
    <n v="1.4"/>
    <n v="3"/>
    <n v="3.9"/>
    <n v="6.5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.500000000000014"/>
    <n v="50"/>
    <n v="0.45750000000000007"/>
  </r>
  <r>
    <x v="7"/>
    <s v="sep"/>
    <s v="P1(50)"/>
    <x v="9"/>
    <n v="1"/>
    <n v="2"/>
    <n v="3"/>
    <n v="2.5"/>
    <n v="6.5"/>
    <n v="6.8"/>
    <n v="9.5"/>
    <n v="9.1"/>
    <n v="10.7"/>
    <n v="12.3"/>
    <n v="13.8"/>
    <n v="11.4"/>
    <m/>
    <m/>
    <m/>
    <m/>
    <m/>
    <m/>
    <m/>
    <m/>
    <m/>
    <m/>
    <m/>
    <m/>
    <m/>
    <m/>
    <m/>
    <m/>
    <m/>
    <m/>
    <n v="2.4"/>
    <n v="4.2"/>
    <n v="10.5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7"/>
    <n v="50"/>
    <n v="0.55850000000000011"/>
  </r>
  <r>
    <x v="7"/>
    <s v="sep"/>
    <s v="P1(50)"/>
    <x v="9"/>
    <n v="2"/>
    <n v="6"/>
    <n v="1"/>
    <n v="1.8"/>
    <n v="6.1"/>
    <n v="9.1"/>
    <n v="11.5"/>
    <n v="10.9"/>
    <n v="11.9"/>
    <n v="12.1"/>
    <n v="18.600000000000001"/>
    <n v="16.5"/>
    <m/>
    <m/>
    <m/>
    <m/>
    <m/>
    <m/>
    <m/>
    <m/>
    <m/>
    <m/>
    <m/>
    <m/>
    <m/>
    <m/>
    <m/>
    <m/>
    <m/>
    <m/>
    <n v="1.3"/>
    <n v="4.4000000000000004"/>
    <n v="7.1"/>
    <n v="8.1999999999999993"/>
    <n v="14.2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79999999999998"/>
    <n v="50"/>
    <n v="0.73399999999999999"/>
  </r>
  <r>
    <x v="7"/>
    <s v="sep"/>
    <s v="P1(50)"/>
    <x v="9"/>
    <n v="2"/>
    <n v="6"/>
    <n v="2"/>
    <n v="1.8"/>
    <n v="5.2"/>
    <n v="7.8"/>
    <n v="9.4"/>
    <n v="10.6"/>
    <n v="13.6"/>
    <n v="13.9"/>
    <n v="16.3"/>
    <m/>
    <m/>
    <m/>
    <m/>
    <m/>
    <m/>
    <m/>
    <m/>
    <m/>
    <m/>
    <m/>
    <m/>
    <m/>
    <m/>
    <m/>
    <m/>
    <m/>
    <m/>
    <m/>
    <n v="2.2000000000000002"/>
    <n v="3.2"/>
    <n v="5.7"/>
    <n v="8"/>
    <n v="13.7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20000000000002"/>
    <n v="50"/>
    <n v="0.63100000000000001"/>
  </r>
  <r>
    <x v="7"/>
    <s v="sep"/>
    <s v="P1(50)"/>
    <x v="9"/>
    <n v="2"/>
    <n v="6"/>
    <n v="3"/>
    <n v="3.1"/>
    <n v="6.5"/>
    <n v="8.9"/>
    <n v="11.4"/>
    <n v="10.9"/>
    <n v="13.1"/>
    <n v="12"/>
    <n v="16.7"/>
    <n v="16.600000000000001"/>
    <m/>
    <m/>
    <m/>
    <m/>
    <m/>
    <m/>
    <m/>
    <m/>
    <m/>
    <m/>
    <m/>
    <m/>
    <m/>
    <m/>
    <m/>
    <m/>
    <m/>
    <m/>
    <n v="1.1000000000000001"/>
    <n v="2.4"/>
    <n v="4.0999999999999996"/>
    <n v="6.9"/>
    <n v="10.8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50000000000001"/>
    <n v="50"/>
    <n v="0.62250000000000005"/>
  </r>
  <r>
    <x v="7"/>
    <s v="sep"/>
    <s v="P1(50)"/>
    <x v="9"/>
    <n v="3"/>
    <n v="7"/>
    <n v="1"/>
    <n v="1.2"/>
    <n v="5.5"/>
    <n v="8.5"/>
    <n v="10.8"/>
    <n v="11.5"/>
    <n v="12.7"/>
    <n v="12.7"/>
    <n v="17.399999999999999"/>
    <n v="17"/>
    <m/>
    <m/>
    <m/>
    <m/>
    <m/>
    <m/>
    <m/>
    <m/>
    <m/>
    <m/>
    <m/>
    <m/>
    <m/>
    <m/>
    <m/>
    <m/>
    <m/>
    <m/>
    <n v="1.7"/>
    <n v="2.1"/>
    <n v="2.9"/>
    <n v="5.2"/>
    <n v="9.3000000000000007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50000000000001"/>
    <n v="50"/>
    <n v="0.59250000000000003"/>
  </r>
  <r>
    <x v="7"/>
    <s v="sep"/>
    <s v="P1(50)"/>
    <x v="9"/>
    <n v="3"/>
    <n v="7"/>
    <n v="2"/>
    <n v="5.9"/>
    <n v="7.5"/>
    <n v="10.1"/>
    <n v="12.2"/>
    <n v="12.8"/>
    <n v="12"/>
    <n v="13.3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699999999999989"/>
    <n v="50"/>
    <n v="0.46849999999999992"/>
  </r>
  <r>
    <x v="7"/>
    <s v="sep"/>
    <s v="P1(50)"/>
    <x v="9"/>
    <n v="3"/>
    <n v="7"/>
    <n v="3"/>
    <m/>
    <n v="6"/>
    <n v="7.8"/>
    <n v="7.5"/>
    <n v="10.7"/>
    <n v="16.100000000000001"/>
    <n v="18.600000000000001"/>
    <n v="17"/>
    <n v="1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.3"/>
    <n v="50"/>
    <n v="0.49149999999999999"/>
  </r>
  <r>
    <x v="8"/>
    <s v="sep"/>
    <s v="P1(50)"/>
    <x v="9"/>
    <n v="1"/>
    <n v="2"/>
    <n v="1"/>
    <m/>
    <m/>
    <m/>
    <m/>
    <m/>
    <m/>
    <n v="11.7"/>
    <n v="12.7"/>
    <m/>
    <n v="18.100000000000001"/>
    <n v="16"/>
    <n v="24"/>
    <n v="27.4"/>
    <n v="31.7"/>
    <n v="29.6"/>
    <n v="44.1"/>
    <n v="36.299999999999997"/>
    <n v="48.2"/>
    <m/>
    <m/>
    <m/>
    <m/>
    <m/>
    <m/>
    <m/>
    <m/>
    <m/>
    <m/>
    <m/>
    <m/>
    <m/>
    <m/>
    <m/>
    <n v="24"/>
    <n v="14.9"/>
    <n v="34.299999999999997"/>
    <n v="35.200000000000003"/>
    <n v="38.1"/>
    <n v="41.6"/>
    <n v="45.6"/>
    <n v="44.1"/>
    <n v="39.799999999999997"/>
    <m/>
    <m/>
    <m/>
    <m/>
    <m/>
    <m/>
    <m/>
    <m/>
    <m/>
    <m/>
    <m/>
    <m/>
    <m/>
    <m/>
    <m/>
    <n v="37"/>
    <n v="38"/>
    <n v="45.9"/>
    <n v="41.9"/>
    <n v="39"/>
    <m/>
    <m/>
    <m/>
    <m/>
    <m/>
    <m/>
    <m/>
    <m/>
    <m/>
    <m/>
    <m/>
    <m/>
    <m/>
    <n v="819.19999999999993"/>
    <n v="50"/>
    <n v="4.0960000000000001"/>
  </r>
  <r>
    <x v="8"/>
    <s v="sep"/>
    <s v="P1(50)"/>
    <x v="9"/>
    <n v="1"/>
    <n v="2"/>
    <n v="2"/>
    <m/>
    <m/>
    <m/>
    <m/>
    <m/>
    <m/>
    <n v="15.7"/>
    <n v="17.600000000000001"/>
    <n v="21.9"/>
    <n v="25.4"/>
    <n v="31.4"/>
    <n v="30.5"/>
    <n v="38.299999999999997"/>
    <n v="47"/>
    <n v="45.1"/>
    <n v="59"/>
    <n v="56.2"/>
    <m/>
    <m/>
    <m/>
    <m/>
    <m/>
    <m/>
    <m/>
    <m/>
    <m/>
    <m/>
    <m/>
    <m/>
    <m/>
    <m/>
    <m/>
    <m/>
    <n v="31.3"/>
    <n v="32.9"/>
    <n v="30.6"/>
    <n v="33"/>
    <n v="64"/>
    <n v="48.6"/>
    <n v="53.2"/>
    <n v="63.3"/>
    <n v="55.6"/>
    <m/>
    <m/>
    <m/>
    <m/>
    <m/>
    <m/>
    <m/>
    <m/>
    <m/>
    <m/>
    <m/>
    <m/>
    <m/>
    <m/>
    <m/>
    <n v="39.4"/>
    <n v="37.700000000000003"/>
    <n v="43.2"/>
    <n v="45.1"/>
    <n v="38.200000000000003"/>
    <m/>
    <m/>
    <m/>
    <m/>
    <m/>
    <m/>
    <m/>
    <m/>
    <m/>
    <m/>
    <m/>
    <m/>
    <m/>
    <n v="1004.2000000000003"/>
    <n v="50"/>
    <n v="5.0210000000000008"/>
  </r>
  <r>
    <x v="8"/>
    <s v="sep"/>
    <s v="P1(50)"/>
    <x v="9"/>
    <n v="1"/>
    <n v="2"/>
    <n v="3"/>
    <m/>
    <m/>
    <m/>
    <m/>
    <m/>
    <m/>
    <n v="17.8"/>
    <n v="15.9"/>
    <n v="19.3"/>
    <n v="22.8"/>
    <n v="26.3"/>
    <n v="30.3"/>
    <n v="32.299999999999997"/>
    <n v="38.299999999999997"/>
    <n v="47.3"/>
    <n v="54.3"/>
    <n v="59.9"/>
    <n v="53.4"/>
    <m/>
    <m/>
    <m/>
    <m/>
    <m/>
    <m/>
    <m/>
    <m/>
    <m/>
    <m/>
    <m/>
    <m/>
    <m/>
    <m/>
    <m/>
    <n v="22.5"/>
    <n v="26.5"/>
    <n v="29.8"/>
    <n v="24.9"/>
    <n v="40.5"/>
    <n v="44.6"/>
    <n v="46.2"/>
    <n v="48"/>
    <n v="48.5"/>
    <n v="38.9"/>
    <m/>
    <m/>
    <m/>
    <m/>
    <m/>
    <m/>
    <m/>
    <m/>
    <m/>
    <m/>
    <m/>
    <m/>
    <m/>
    <m/>
    <n v="23.2"/>
    <n v="31.4"/>
    <n v="33.4"/>
    <n v="36.1"/>
    <n v="47.8"/>
    <n v="48.1"/>
    <m/>
    <m/>
    <m/>
    <m/>
    <m/>
    <m/>
    <m/>
    <m/>
    <m/>
    <m/>
    <m/>
    <m/>
    <n v="1008.3000000000001"/>
    <n v="50"/>
    <n v="5.0415000000000001"/>
  </r>
  <r>
    <x v="8"/>
    <s v="sep"/>
    <s v="P1(50)"/>
    <x v="9"/>
    <n v="2"/>
    <n v="6"/>
    <n v="1"/>
    <m/>
    <m/>
    <m/>
    <m/>
    <m/>
    <m/>
    <n v="13"/>
    <n v="18.399999999999999"/>
    <n v="20.6"/>
    <n v="29"/>
    <n v="31.5"/>
    <n v="32.299999999999997"/>
    <n v="37.5"/>
    <n v="32.9"/>
    <n v="49.9"/>
    <n v="44.4"/>
    <n v="44.3"/>
    <n v="37.200000000000003"/>
    <m/>
    <m/>
    <m/>
    <m/>
    <m/>
    <m/>
    <m/>
    <m/>
    <m/>
    <m/>
    <m/>
    <m/>
    <m/>
    <m/>
    <m/>
    <n v="36.9"/>
    <n v="37.200000000000003"/>
    <n v="40.1"/>
    <n v="42.9"/>
    <n v="46.2"/>
    <m/>
    <m/>
    <m/>
    <m/>
    <m/>
    <m/>
    <m/>
    <m/>
    <m/>
    <m/>
    <m/>
    <m/>
    <m/>
    <m/>
    <m/>
    <m/>
    <m/>
    <m/>
    <m/>
    <n v="25.6"/>
    <n v="25.9"/>
    <n v="31.9"/>
    <n v="34.4"/>
    <n v="38.1"/>
    <n v="38"/>
    <n v="53.4"/>
    <n v="45.9"/>
    <n v="49.4"/>
    <n v="43.2"/>
    <m/>
    <m/>
    <m/>
    <m/>
    <m/>
    <m/>
    <m/>
    <m/>
    <n v="980.1"/>
    <n v="50"/>
    <n v="4.9005000000000001"/>
  </r>
  <r>
    <x v="8"/>
    <s v="sep"/>
    <s v="P1(50)"/>
    <x v="9"/>
    <n v="2"/>
    <n v="6"/>
    <n v="2"/>
    <m/>
    <m/>
    <m/>
    <m/>
    <m/>
    <m/>
    <n v="24.6"/>
    <n v="25.4"/>
    <n v="27"/>
    <n v="31.6"/>
    <n v="35.9"/>
    <n v="35.299999999999997"/>
    <n v="43.2"/>
    <n v="54.8"/>
    <n v="48.6"/>
    <n v="53.5"/>
    <n v="46.6"/>
    <m/>
    <m/>
    <m/>
    <m/>
    <m/>
    <m/>
    <m/>
    <m/>
    <m/>
    <m/>
    <m/>
    <m/>
    <m/>
    <m/>
    <m/>
    <m/>
    <n v="39.1"/>
    <n v="36.9"/>
    <n v="27.1"/>
    <n v="35.6"/>
    <n v="33.9"/>
    <m/>
    <m/>
    <m/>
    <m/>
    <m/>
    <m/>
    <m/>
    <m/>
    <m/>
    <m/>
    <m/>
    <m/>
    <m/>
    <m/>
    <m/>
    <m/>
    <m/>
    <m/>
    <m/>
    <n v="27.5"/>
    <n v="29.3"/>
    <n v="18.7"/>
    <n v="38.799999999999997"/>
    <m/>
    <m/>
    <m/>
    <m/>
    <m/>
    <m/>
    <m/>
    <m/>
    <m/>
    <m/>
    <m/>
    <m/>
    <m/>
    <m/>
    <n v="713.4"/>
    <n v="50"/>
    <n v="3.5670000000000002"/>
  </r>
  <r>
    <x v="8"/>
    <s v="sep"/>
    <s v="P1(50)"/>
    <x v="9"/>
    <n v="2"/>
    <n v="6"/>
    <n v="3"/>
    <m/>
    <m/>
    <m/>
    <m/>
    <m/>
    <m/>
    <n v="16.899999999999999"/>
    <n v="21.1"/>
    <n v="25.8"/>
    <n v="23.6"/>
    <n v="42.6"/>
    <n v="41"/>
    <m/>
    <n v="48.8"/>
    <m/>
    <m/>
    <m/>
    <m/>
    <m/>
    <m/>
    <m/>
    <m/>
    <m/>
    <m/>
    <m/>
    <m/>
    <m/>
    <m/>
    <m/>
    <m/>
    <m/>
    <m/>
    <m/>
    <n v="25"/>
    <n v="31.3"/>
    <n v="31.9"/>
    <n v="38.1"/>
    <n v="48.9"/>
    <n v="51.8"/>
    <n v="48.7"/>
    <n v="54"/>
    <n v="4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7.79999999999995"/>
    <n v="50"/>
    <n v="2.9889999999999994"/>
  </r>
  <r>
    <x v="8"/>
    <s v="sep"/>
    <s v="P1(50)"/>
    <x v="9"/>
    <n v="3"/>
    <n v="7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8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50"/>
    <n v="0"/>
  </r>
  <r>
    <x v="9"/>
    <s v="sep"/>
    <s v="P1(50)"/>
    <x v="9"/>
    <n v="1"/>
    <n v="2"/>
    <n v="1"/>
    <m/>
    <m/>
    <m/>
    <m/>
    <m/>
    <m/>
    <m/>
    <m/>
    <m/>
    <m/>
    <m/>
    <m/>
    <m/>
    <m/>
    <m/>
    <n v="49.5"/>
    <n v="52.8"/>
    <n v="49.5"/>
    <m/>
    <m/>
    <m/>
    <n v="47.4"/>
    <n v="40.1"/>
    <n v="36.200000000000003"/>
    <n v="22.7"/>
    <n v="10"/>
    <n v="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.39999999999998"/>
    <n v="50"/>
    <n v="1.542"/>
  </r>
  <r>
    <x v="9"/>
    <s v="sep"/>
    <s v="P1(50)"/>
    <x v="9"/>
    <n v="1"/>
    <n v="2"/>
    <n v="2"/>
    <m/>
    <m/>
    <m/>
    <m/>
    <m/>
    <m/>
    <m/>
    <m/>
    <m/>
    <m/>
    <m/>
    <m/>
    <m/>
    <m/>
    <m/>
    <n v="45"/>
    <n v="49.1"/>
    <n v="53.3"/>
    <n v="49.8"/>
    <n v="48.7"/>
    <n v="52.2"/>
    <n v="43.8"/>
    <n v="38.299999999999997"/>
    <n v="32.1"/>
    <n v="22.5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6"/>
    <n v="50"/>
    <n v="2.2229999999999999"/>
  </r>
  <r>
    <x v="9"/>
    <s v="sep"/>
    <s v="P1(50)"/>
    <x v="9"/>
    <n v="1"/>
    <n v="2"/>
    <n v="3"/>
    <m/>
    <m/>
    <m/>
    <m/>
    <m/>
    <m/>
    <m/>
    <m/>
    <m/>
    <m/>
    <m/>
    <m/>
    <m/>
    <m/>
    <m/>
    <n v="37.9"/>
    <n v="40.299999999999997"/>
    <n v="42.6"/>
    <m/>
    <n v="45"/>
    <n v="39.799999999999997"/>
    <n v="34.299999999999997"/>
    <n v="21"/>
    <n v="14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7.2"/>
    <n v="50"/>
    <n v="1.3859999999999999"/>
  </r>
  <r>
    <x v="9"/>
    <s v="sep"/>
    <s v="P1(50)"/>
    <x v="9"/>
    <n v="2"/>
    <n v="6"/>
    <n v="1"/>
    <m/>
    <m/>
    <m/>
    <m/>
    <m/>
    <m/>
    <m/>
    <m/>
    <m/>
    <m/>
    <m/>
    <m/>
    <m/>
    <m/>
    <m/>
    <n v="38.1"/>
    <n v="51"/>
    <n v="49.6"/>
    <n v="49.6"/>
    <n v="35.799999999999997"/>
    <m/>
    <m/>
    <n v="34.6"/>
    <n v="28.3"/>
    <n v="25.7"/>
    <n v="15"/>
    <n v="1.7"/>
    <m/>
    <m/>
    <m/>
    <m/>
    <m/>
    <m/>
    <m/>
    <m/>
    <m/>
    <m/>
    <m/>
    <m/>
    <m/>
    <m/>
    <n v="43.9"/>
    <n v="43.2"/>
    <n v="30.9"/>
    <n v="23.3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n v="477.99999999999994"/>
    <n v="50"/>
    <n v="2.3899999999999997"/>
  </r>
  <r>
    <x v="9"/>
    <s v="sep"/>
    <s v="P1(50)"/>
    <x v="9"/>
    <n v="2"/>
    <n v="6"/>
    <n v="2"/>
    <m/>
    <m/>
    <m/>
    <m/>
    <m/>
    <m/>
    <m/>
    <m/>
    <m/>
    <m/>
    <m/>
    <m/>
    <m/>
    <m/>
    <m/>
    <n v="41.8"/>
    <n v="43.7"/>
    <n v="44.2"/>
    <n v="44.3"/>
    <n v="27.4"/>
    <n v="44.5"/>
    <n v="37"/>
    <n v="23.7"/>
    <n v="19.5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50"/>
    <n v="1.6744999999999999"/>
  </r>
  <r>
    <x v="9"/>
    <s v="sep"/>
    <s v="P1(50)"/>
    <x v="9"/>
    <n v="2"/>
    <n v="6"/>
    <n v="3"/>
    <m/>
    <m/>
    <m/>
    <m/>
    <m/>
    <m/>
    <m/>
    <m/>
    <m/>
    <m/>
    <m/>
    <m/>
    <m/>
    <m/>
    <m/>
    <n v="68.599999999999994"/>
    <n v="39.9"/>
    <n v="42.1"/>
    <n v="48.9"/>
    <n v="41.9"/>
    <m/>
    <n v="36.5"/>
    <n v="34.799999999999997"/>
    <n v="24.4"/>
    <n v="13.9"/>
    <n v="6.4"/>
    <m/>
    <m/>
    <m/>
    <m/>
    <m/>
    <m/>
    <m/>
    <m/>
    <m/>
    <m/>
    <m/>
    <m/>
    <m/>
    <m/>
    <m/>
    <n v="4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.69999999999993"/>
    <n v="50"/>
    <n v="2.0034999999999998"/>
  </r>
  <r>
    <x v="9"/>
    <s v="sep"/>
    <s v="P1(50)"/>
    <x v="9"/>
    <n v="3"/>
    <n v="7"/>
    <n v="1"/>
    <m/>
    <m/>
    <m/>
    <m/>
    <m/>
    <m/>
    <m/>
    <m/>
    <m/>
    <m/>
    <m/>
    <m/>
    <m/>
    <m/>
    <m/>
    <n v="30.1"/>
    <n v="33"/>
    <n v="38.700000000000003"/>
    <n v="37.200000000000003"/>
    <n v="38.299999999999997"/>
    <n v="24.5"/>
    <n v="23.6"/>
    <n v="15.2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5"/>
    <n v="50"/>
    <n v="1.2224999999999999"/>
  </r>
  <r>
    <x v="9"/>
    <s v="sep"/>
    <s v="P1(50)"/>
    <x v="9"/>
    <n v="3"/>
    <n v="7"/>
    <n v="2"/>
    <m/>
    <m/>
    <m/>
    <m/>
    <m/>
    <m/>
    <m/>
    <m/>
    <m/>
    <m/>
    <m/>
    <m/>
    <m/>
    <m/>
    <m/>
    <n v="51.3"/>
    <n v="51.2"/>
    <n v="41.9"/>
    <n v="34.4"/>
    <n v="29.8"/>
    <n v="20.5"/>
    <n v="9.9"/>
    <m/>
    <m/>
    <m/>
    <m/>
    <m/>
    <m/>
    <m/>
    <m/>
    <m/>
    <m/>
    <m/>
    <m/>
    <m/>
    <m/>
    <m/>
    <m/>
    <m/>
    <m/>
    <m/>
    <n v="42.1"/>
    <n v="40.5"/>
    <n v="37.6"/>
    <n v="28.2"/>
    <n v="22.8"/>
    <n v="14.9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n v="429.20000000000005"/>
    <n v="50"/>
    <n v="2.1460000000000004"/>
  </r>
  <r>
    <x v="9"/>
    <s v="sep"/>
    <s v="P1(50)"/>
    <x v="9"/>
    <n v="3"/>
    <n v="7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.9"/>
    <n v="2.6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700000000000003"/>
    <n v="50"/>
    <n v="0.19350000000000001"/>
  </r>
  <r>
    <x v="7"/>
    <s v="sep"/>
    <s v="P2(100)"/>
    <x v="10"/>
    <n v="1"/>
    <n v="3"/>
    <n v="1"/>
    <n v="2.2999999999999998"/>
    <n v="6.2"/>
    <n v="9.4"/>
    <n v="9.5"/>
    <n v="11.6"/>
    <n v="11"/>
    <m/>
    <m/>
    <m/>
    <m/>
    <m/>
    <m/>
    <m/>
    <m/>
    <m/>
    <m/>
    <m/>
    <m/>
    <m/>
    <m/>
    <m/>
    <m/>
    <m/>
    <m/>
    <m/>
    <m/>
    <m/>
    <n v="0.6"/>
    <n v="1.9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.1"/>
    <n v="100"/>
    <n v="0.56100000000000005"/>
  </r>
  <r>
    <x v="7"/>
    <s v="sep"/>
    <s v="P2(100)"/>
    <x v="10"/>
    <n v="1"/>
    <n v="3"/>
    <n v="2"/>
    <n v="4.2"/>
    <n v="6"/>
    <n v="8.4"/>
    <n v="10.5"/>
    <n v="14.6"/>
    <m/>
    <n v="12.6"/>
    <n v="18.100000000000001"/>
    <m/>
    <m/>
    <m/>
    <m/>
    <m/>
    <m/>
    <m/>
    <m/>
    <m/>
    <m/>
    <m/>
    <m/>
    <m/>
    <m/>
    <m/>
    <m/>
    <m/>
    <m/>
    <m/>
    <n v="0.7"/>
    <n v="1.4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500000000000014"/>
    <n v="100"/>
    <n v="0.76500000000000012"/>
  </r>
  <r>
    <x v="7"/>
    <s v="sep"/>
    <s v="P2(100)"/>
    <x v="10"/>
    <n v="1"/>
    <n v="3"/>
    <n v="3"/>
    <n v="4.9000000000000004"/>
    <n v="6.1"/>
    <n v="6"/>
    <n v="7.6"/>
    <n v="8.5"/>
    <n v="10.4"/>
    <m/>
    <n v="14.1"/>
    <m/>
    <m/>
    <m/>
    <m/>
    <m/>
    <m/>
    <m/>
    <m/>
    <m/>
    <m/>
    <m/>
    <m/>
    <m/>
    <m/>
    <m/>
    <m/>
    <m/>
    <m/>
    <m/>
    <n v="2.6"/>
    <n v="2.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7"/>
    <n v="100"/>
    <n v="0.64700000000000002"/>
  </r>
  <r>
    <x v="7"/>
    <s v="sep"/>
    <s v="P2(100)"/>
    <x v="10"/>
    <n v="1"/>
    <n v="3"/>
    <n v="4"/>
    <n v="1.9"/>
    <n v="4.7"/>
    <n v="8.6999999999999993"/>
    <n v="11.5"/>
    <n v="10.8"/>
    <n v="10.7"/>
    <n v="16.7"/>
    <n v="18.2"/>
    <m/>
    <m/>
    <m/>
    <m/>
    <m/>
    <m/>
    <m/>
    <m/>
    <m/>
    <m/>
    <m/>
    <m/>
    <m/>
    <m/>
    <m/>
    <m/>
    <m/>
    <m/>
    <m/>
    <n v="2.6"/>
    <n v="4.0999999999999996"/>
    <n v="2.6"/>
    <n v="10.9"/>
    <n v="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49999999999999"/>
    <n v="100"/>
    <n v="1.1149999999999998"/>
  </r>
  <r>
    <x v="7"/>
    <s v="sep"/>
    <s v="P2(100)"/>
    <x v="10"/>
    <n v="1"/>
    <n v="3"/>
    <n v="5"/>
    <n v="1.4"/>
    <n v="4.3"/>
    <n v="4.5"/>
    <n v="12"/>
    <n v="9.1"/>
    <m/>
    <n v="9.6999999999999993"/>
    <n v="14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1"/>
    <n v="100"/>
    <n v="0.55100000000000005"/>
  </r>
  <r>
    <x v="7"/>
    <s v="sep"/>
    <s v="P2(100)"/>
    <x v="10"/>
    <n v="1"/>
    <n v="3"/>
    <n v="6"/>
    <n v="1.4"/>
    <n v="5"/>
    <n v="9.6999999999999993"/>
    <n v="10.5"/>
    <n v="10.7"/>
    <n v="11.5"/>
    <n v="11.4"/>
    <n v="14.3"/>
    <m/>
    <m/>
    <m/>
    <m/>
    <m/>
    <m/>
    <m/>
    <m/>
    <m/>
    <m/>
    <m/>
    <m/>
    <m/>
    <m/>
    <m/>
    <m/>
    <m/>
    <m/>
    <m/>
    <n v="2.1"/>
    <n v="3.9"/>
    <n v="8.3000000000000007"/>
    <n v="5.2"/>
    <n v="6.1"/>
    <n v="1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5"/>
    <n v="100"/>
    <n v="1.145"/>
  </r>
  <r>
    <x v="7"/>
    <s v="sep"/>
    <s v="P2(100)"/>
    <x v="10"/>
    <n v="2"/>
    <n v="4"/>
    <n v="1"/>
    <n v="3.1"/>
    <n v="4.7"/>
    <n v="7.6"/>
    <n v="9"/>
    <n v="10.1"/>
    <n v="12.3"/>
    <n v="14.3"/>
    <n v="18.3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999999999999986"/>
    <n v="100"/>
    <n v="0.80999999999999983"/>
  </r>
  <r>
    <x v="7"/>
    <s v="sep"/>
    <s v="P2(100)"/>
    <x v="10"/>
    <n v="2"/>
    <n v="4"/>
    <n v="2"/>
    <n v="4"/>
    <n v="8.1"/>
    <n v="9.6999999999999993"/>
    <n v="11.4"/>
    <n v="12.8"/>
    <n v="13.8"/>
    <n v="16.5"/>
    <n v="19.600000000000001"/>
    <m/>
    <m/>
    <m/>
    <m/>
    <m/>
    <m/>
    <m/>
    <m/>
    <m/>
    <m/>
    <m/>
    <m/>
    <m/>
    <m/>
    <m/>
    <m/>
    <m/>
    <m/>
    <m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5"/>
    <n v="100"/>
    <n v="0.97499999999999998"/>
  </r>
  <r>
    <x v="7"/>
    <s v="sep"/>
    <s v="P2(100)"/>
    <x v="10"/>
    <n v="2"/>
    <n v="4"/>
    <n v="3"/>
    <n v="3.7"/>
    <n v="8.4"/>
    <n v="9.3000000000000007"/>
    <n v="10.4"/>
    <n v="13.4"/>
    <n v="16"/>
    <n v="16.8"/>
    <n v="1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8"/>
    <n v="100"/>
    <n v="0.96799999999999997"/>
  </r>
  <r>
    <x v="7"/>
    <s v="sep"/>
    <s v="P2(100)"/>
    <x v="10"/>
    <n v="2"/>
    <n v="4"/>
    <n v="4"/>
    <n v="5.7"/>
    <n v="7"/>
    <n v="7.1"/>
    <n v="10.7"/>
    <n v="12.1"/>
    <n v="12.2"/>
    <n v="12.1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999999999999986"/>
    <n v="100"/>
    <n v="0.81999999999999984"/>
  </r>
  <r>
    <x v="7"/>
    <s v="sep"/>
    <s v="P2(100)"/>
    <x v="10"/>
    <n v="2"/>
    <n v="4"/>
    <n v="5"/>
    <n v="2.9"/>
    <n v="6.6"/>
    <n v="12.2"/>
    <n v="12.3"/>
    <n v="11.3"/>
    <n v="13.9"/>
    <n v="11.4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8"/>
    <n v="100"/>
    <n v="0.84799999999999998"/>
  </r>
  <r>
    <x v="7"/>
    <s v="sep"/>
    <s v="P2(100)"/>
    <x v="10"/>
    <n v="2"/>
    <n v="4"/>
    <n v="6"/>
    <n v="2.2000000000000002"/>
    <n v="4.3"/>
    <n v="6.5"/>
    <n v="6.8"/>
    <n v="6.8"/>
    <n v="10"/>
    <n v="10"/>
    <n v="13.9"/>
    <m/>
    <m/>
    <m/>
    <m/>
    <m/>
    <m/>
    <m/>
    <m/>
    <m/>
    <m/>
    <m/>
    <m/>
    <m/>
    <m/>
    <m/>
    <m/>
    <m/>
    <m/>
    <m/>
    <n v="0.5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.8"/>
    <n v="100"/>
    <n v="0.628"/>
  </r>
  <r>
    <x v="7"/>
    <s v="sep"/>
    <s v="P2(100)"/>
    <x v="10"/>
    <n v="3"/>
    <n v="8"/>
    <n v="1"/>
    <n v="4.0999999999999996"/>
    <n v="6.1"/>
    <n v="7.4"/>
    <n v="9.4"/>
    <n v="8.6999999999999993"/>
    <n v="10.7"/>
    <n v="12.8"/>
    <n v="16.5"/>
    <m/>
    <m/>
    <m/>
    <m/>
    <m/>
    <m/>
    <m/>
    <m/>
    <m/>
    <m/>
    <m/>
    <m/>
    <m/>
    <m/>
    <m/>
    <m/>
    <m/>
    <m/>
    <m/>
    <n v="1.7"/>
    <n v="2.2999999999999998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7"/>
    <n v="100"/>
    <n v="0.82699999999999996"/>
  </r>
  <r>
    <x v="7"/>
    <s v="sep"/>
    <s v="P2(100)"/>
    <x v="10"/>
    <n v="3"/>
    <n v="8"/>
    <n v="2"/>
    <n v="3.9"/>
    <n v="7"/>
    <n v="8.6"/>
    <n v="10.1"/>
    <n v="13.3"/>
    <n v="13.3"/>
    <n v="15.1"/>
    <n v="17.8"/>
    <m/>
    <m/>
    <m/>
    <m/>
    <m/>
    <m/>
    <m/>
    <m/>
    <m/>
    <m/>
    <m/>
    <m/>
    <m/>
    <m/>
    <m/>
    <m/>
    <m/>
    <m/>
    <m/>
    <n v="1.6"/>
    <n v="2"/>
    <n v="6.9"/>
    <n v="12.1"/>
    <n v="13.3"/>
    <n v="13.1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5"/>
    <n v="100"/>
    <n v="1.4949999999999999"/>
  </r>
  <r>
    <x v="7"/>
    <s v="sep"/>
    <s v="P2(100)"/>
    <x v="10"/>
    <n v="3"/>
    <n v="8"/>
    <n v="3"/>
    <n v="3.2"/>
    <n v="8.4"/>
    <n v="9.9"/>
    <n v="12.5"/>
    <n v="13.8"/>
    <n v="15.3"/>
    <n v="15.5"/>
    <n v="19.8"/>
    <n v="22.4"/>
    <m/>
    <m/>
    <m/>
    <m/>
    <m/>
    <m/>
    <m/>
    <m/>
    <m/>
    <m/>
    <m/>
    <m/>
    <m/>
    <m/>
    <m/>
    <m/>
    <m/>
    <m/>
    <n v="2.2000000000000002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7"/>
    <s v="sep"/>
    <s v="P2(100)"/>
    <x v="10"/>
    <n v="3"/>
    <n v="8"/>
    <n v="4"/>
    <n v="2.5"/>
    <n v="6.1"/>
    <n v="8.6999999999999993"/>
    <n v="11.4"/>
    <n v="13.2"/>
    <n v="15.5"/>
    <n v="14.9"/>
    <n v="20.3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"/>
    <n v="100"/>
    <n v="1.0999999999999999"/>
  </r>
  <r>
    <x v="7"/>
    <s v="sep"/>
    <s v="P2(100)"/>
    <x v="10"/>
    <n v="3"/>
    <n v="8"/>
    <n v="5"/>
    <n v="3.6"/>
    <n v="5.7"/>
    <n v="9.4"/>
    <n v="10.6"/>
    <n v="10.199999999999999"/>
    <n v="11.5"/>
    <n v="13.5"/>
    <m/>
    <m/>
    <m/>
    <m/>
    <m/>
    <m/>
    <m/>
    <m/>
    <m/>
    <m/>
    <m/>
    <m/>
    <m/>
    <m/>
    <m/>
    <m/>
    <m/>
    <m/>
    <m/>
    <m/>
    <n v="1.9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.2"/>
    <n v="100"/>
    <n v="0.67200000000000004"/>
  </r>
  <r>
    <x v="7"/>
    <s v="sep"/>
    <s v="P2(100)"/>
    <x v="10"/>
    <n v="3"/>
    <n v="8"/>
    <n v="6"/>
    <n v="4.0999999999999996"/>
    <n v="6.5"/>
    <n v="8.6"/>
    <n v="11.2"/>
    <n v="12.9"/>
    <n v="15.5"/>
    <n v="14.8"/>
    <n v="24.5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.1"/>
    <n v="100"/>
    <n v="1.1909999999999998"/>
  </r>
  <r>
    <x v="8"/>
    <s v="sep"/>
    <s v="P2(100)"/>
    <x v="10"/>
    <n v="1"/>
    <n v="3"/>
    <n v="1"/>
    <m/>
    <m/>
    <m/>
    <m/>
    <m/>
    <m/>
    <n v="14"/>
    <n v="18.2"/>
    <n v="26"/>
    <n v="28.9"/>
    <n v="26.7"/>
    <n v="26.7"/>
    <n v="31.2"/>
    <n v="31.6"/>
    <n v="35.9"/>
    <n v="45.1"/>
    <n v="42.7"/>
    <n v="46.5"/>
    <n v="35.1"/>
    <m/>
    <m/>
    <m/>
    <m/>
    <m/>
    <m/>
    <m/>
    <m/>
    <m/>
    <m/>
    <m/>
    <m/>
    <m/>
    <m/>
    <n v="29.3"/>
    <n v="34.299999999999997"/>
    <n v="36.799999999999997"/>
    <n v="40.299999999999997"/>
    <n v="40.6"/>
    <n v="44.1"/>
    <n v="0"/>
    <n v="0"/>
    <n v="0"/>
    <n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.00000000000011"/>
    <n v="100"/>
    <n v="6.3400000000000016"/>
  </r>
  <r>
    <x v="8"/>
    <s v="sep"/>
    <s v="P2(100)"/>
    <x v="10"/>
    <n v="1"/>
    <n v="3"/>
    <n v="2"/>
    <m/>
    <m/>
    <m/>
    <m/>
    <m/>
    <m/>
    <n v="14.9"/>
    <n v="21.3"/>
    <n v="24.7"/>
    <n v="27.2"/>
    <n v="28.1"/>
    <n v="31.6"/>
    <n v="33.9"/>
    <n v="33.5"/>
    <n v="46.2"/>
    <n v="45"/>
    <n v="49.6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.9000000000002"/>
    <n v="100"/>
    <n v="7.3290000000000024"/>
  </r>
  <r>
    <x v="8"/>
    <s v="sep"/>
    <s v="P2(100)"/>
    <x v="10"/>
    <n v="1"/>
    <n v="3"/>
    <n v="3"/>
    <m/>
    <m/>
    <m/>
    <m/>
    <m/>
    <m/>
    <n v="8.6999999999999993"/>
    <n v="10.9"/>
    <n v="11.4"/>
    <n v="15.1"/>
    <n v="17.899999999999999"/>
    <n v="20.5"/>
    <n v="26.6"/>
    <n v="30.3"/>
    <n v="39"/>
    <n v="40.700000000000003"/>
    <n v="43.9"/>
    <m/>
    <m/>
    <m/>
    <m/>
    <m/>
    <m/>
    <m/>
    <m/>
    <m/>
    <m/>
    <m/>
    <m/>
    <m/>
    <m/>
    <m/>
    <m/>
    <n v="26.1"/>
    <n v="30.5"/>
    <n v="28.5"/>
    <n v="35.6"/>
    <n v="34.200000000000003"/>
    <n v="39.200000000000003"/>
    <n v="44.7"/>
    <n v="44.4"/>
    <n v="49"/>
    <n v="4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1.90000000000009"/>
    <n v="100"/>
    <n v="6.4190000000000014"/>
  </r>
  <r>
    <x v="8"/>
    <s v="sep"/>
    <s v="P2(100)"/>
    <x v="10"/>
    <n v="1"/>
    <n v="3"/>
    <n v="4"/>
    <m/>
    <m/>
    <m/>
    <m/>
    <m/>
    <m/>
    <n v="13.2"/>
    <n v="16.2"/>
    <n v="18"/>
    <n v="18.3"/>
    <n v="19.3"/>
    <n v="24.6"/>
    <n v="25.6"/>
    <n v="29.8"/>
    <n v="36.1"/>
    <n v="79.900000000000006"/>
    <n v="39.4"/>
    <n v="39.299999999999997"/>
    <m/>
    <m/>
    <m/>
    <m/>
    <m/>
    <m/>
    <m/>
    <m/>
    <m/>
    <m/>
    <m/>
    <m/>
    <m/>
    <m/>
    <m/>
    <n v="32.9"/>
    <n v="36.799999999999997"/>
    <n v="36.700000000000003"/>
    <n v="40.5"/>
    <n v="43.7"/>
    <n v="49.2"/>
    <n v="52.5"/>
    <n v="52.8"/>
    <n v="50.1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0"/>
    <n v="100"/>
    <n v="8"/>
  </r>
  <r>
    <x v="8"/>
    <s v="sep"/>
    <s v="P2(100)"/>
    <x v="10"/>
    <n v="1"/>
    <n v="3"/>
    <n v="5"/>
    <m/>
    <m/>
    <m/>
    <m/>
    <m/>
    <m/>
    <n v="24.7"/>
    <n v="32.1"/>
    <n v="35.799999999999997"/>
    <n v="40.6"/>
    <n v="42.2"/>
    <n v="42.7"/>
    <n v="47.6"/>
    <n v="47.7"/>
    <n v="47.9"/>
    <n v="40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99999999999994"/>
    <n v="100"/>
    <n v="4.0199999999999996"/>
  </r>
  <r>
    <x v="8"/>
    <s v="sep"/>
    <s v="P2(100)"/>
    <x v="10"/>
    <n v="1"/>
    <n v="3"/>
    <n v="6"/>
    <m/>
    <m/>
    <m/>
    <m/>
    <m/>
    <m/>
    <n v="8.9"/>
    <n v="11.1"/>
    <n v="16.5"/>
    <n v="17.5"/>
    <n v="27.3"/>
    <n v="34.799999999999997"/>
    <n v="33.4"/>
    <n v="42.7"/>
    <n v="45.9"/>
    <n v="53.8"/>
    <n v="53.4"/>
    <n v="46.4"/>
    <n v="45.4"/>
    <n v="4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99999999999989"/>
    <n v="100"/>
    <n v="4.7999999999999989"/>
  </r>
  <r>
    <x v="8"/>
    <s v="sep"/>
    <s v="P2(100)"/>
    <x v="10"/>
    <n v="2"/>
    <n v="4"/>
    <n v="1"/>
    <m/>
    <m/>
    <m/>
    <m/>
    <m/>
    <m/>
    <m/>
    <m/>
    <m/>
    <n v="13.9"/>
    <n v="17.8"/>
    <n v="23.6"/>
    <n v="27.6"/>
    <n v="33.700000000000003"/>
    <n v="36.9"/>
    <n v="41.3"/>
    <n v="40.200000000000003"/>
    <m/>
    <m/>
    <m/>
    <m/>
    <m/>
    <m/>
    <m/>
    <m/>
    <m/>
    <m/>
    <m/>
    <m/>
    <m/>
    <m/>
    <m/>
    <m/>
    <n v="16.899999999999999"/>
    <n v="22.9"/>
    <n v="25.7"/>
    <n v="31.4"/>
    <n v="36.4"/>
    <n v="39.4"/>
    <n v="44.4"/>
    <n v="45.6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6.99999999999989"/>
    <n v="100"/>
    <n v="5.3699999999999992"/>
  </r>
  <r>
    <x v="8"/>
    <s v="sep"/>
    <s v="P2(100)"/>
    <x v="10"/>
    <n v="2"/>
    <n v="4"/>
    <n v="2"/>
    <m/>
    <m/>
    <m/>
    <m/>
    <m/>
    <m/>
    <n v="10.1"/>
    <n v="15.4"/>
    <n v="15.4"/>
    <n v="19.899999999999999"/>
    <n v="19.3"/>
    <n v="24.1"/>
    <n v="26.2"/>
    <n v="28.4"/>
    <n v="48.8"/>
    <n v="49"/>
    <n v="36.299999999999997"/>
    <n v="30.6"/>
    <m/>
    <m/>
    <m/>
    <m/>
    <m/>
    <m/>
    <m/>
    <m/>
    <m/>
    <m/>
    <m/>
    <m/>
    <m/>
    <m/>
    <m/>
    <n v="19.5"/>
    <n v="22.3"/>
    <n v="26.2"/>
    <n v="27.8"/>
    <n v="34.6"/>
    <n v="45.6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"/>
    <n v="100"/>
    <n v="5.42"/>
  </r>
  <r>
    <x v="8"/>
    <s v="sep"/>
    <s v="P2(100)"/>
    <x v="10"/>
    <n v="2"/>
    <n v="4"/>
    <n v="3"/>
    <m/>
    <m/>
    <m/>
    <m/>
    <m/>
    <m/>
    <n v="15.7"/>
    <n v="15.5"/>
    <n v="19.100000000000001"/>
    <n v="20.3"/>
    <n v="22.6"/>
    <n v="46.2"/>
    <n v="26.9"/>
    <n v="36.9"/>
    <n v="39.4"/>
    <n v="35.1"/>
    <n v="42.4"/>
    <n v="38.799999999999997"/>
    <m/>
    <m/>
    <m/>
    <m/>
    <m/>
    <m/>
    <m/>
    <m/>
    <m/>
    <m/>
    <m/>
    <m/>
    <m/>
    <m/>
    <m/>
    <n v="13.3"/>
    <n v="17"/>
    <n v="20.3"/>
    <n v="27.4"/>
    <n v="29.2"/>
    <n v="33.6"/>
    <n v="4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.5"/>
    <n v="100"/>
    <n v="5.415"/>
  </r>
  <r>
    <x v="8"/>
    <s v="sep"/>
    <s v="P2(100)"/>
    <x v="10"/>
    <n v="2"/>
    <n v="4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.9"/>
    <n v="20.2"/>
    <n v="22.7"/>
    <n v="59"/>
    <n v="1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69999999999999"/>
    <n v="100"/>
    <n v="1.2969999999999999"/>
  </r>
  <r>
    <x v="8"/>
    <s v="sep"/>
    <s v="P2(100)"/>
    <x v="10"/>
    <n v="2"/>
    <n v="4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8"/>
    <s v="sep"/>
    <s v="P2(100)"/>
    <x v="10"/>
    <n v="3"/>
    <n v="8"/>
    <n v="1"/>
    <m/>
    <m/>
    <m/>
    <m/>
    <m/>
    <m/>
    <n v="25.4"/>
    <n v="29.4"/>
    <n v="30.2"/>
    <n v="29.9"/>
    <n v="37.299999999999997"/>
    <n v="36.200000000000003"/>
    <n v="42.5"/>
    <n v="50.2"/>
    <n v="50.5"/>
    <n v="43.8"/>
    <n v="43.4"/>
    <m/>
    <m/>
    <m/>
    <m/>
    <m/>
    <m/>
    <m/>
    <m/>
    <m/>
    <m/>
    <m/>
    <m/>
    <m/>
    <m/>
    <m/>
    <m/>
    <n v="10.3"/>
    <n v="11.4"/>
    <n v="16.899999999999999"/>
    <n v="20.5"/>
    <n v="22.4"/>
    <n v="25.9"/>
    <n v="26"/>
    <n v="28.7"/>
    <n v="31.2"/>
    <n v="35.799999999999997"/>
    <n v="42.1"/>
    <n v="42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n v="772.30000000000007"/>
    <n v="100"/>
    <n v="7.7230000000000008"/>
  </r>
  <r>
    <x v="8"/>
    <s v="sep"/>
    <s v="P2(100)"/>
    <x v="10"/>
    <n v="3"/>
    <n v="8"/>
    <n v="2"/>
    <m/>
    <m/>
    <m/>
    <m/>
    <m/>
    <m/>
    <n v="26.7"/>
    <n v="23.6"/>
    <n v="22.8"/>
    <n v="23.7"/>
    <n v="24"/>
    <n v="30.5"/>
    <n v="32.200000000000003"/>
    <m/>
    <n v="31.4"/>
    <m/>
    <m/>
    <m/>
    <m/>
    <m/>
    <m/>
    <m/>
    <m/>
    <m/>
    <m/>
    <m/>
    <m/>
    <m/>
    <m/>
    <m/>
    <m/>
    <m/>
    <m/>
    <n v="21.2"/>
    <n v="26.4"/>
    <n v="29.5"/>
    <n v="27.7"/>
    <n v="31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0.8"/>
    <n v="100"/>
    <n v="3.508"/>
  </r>
  <r>
    <x v="8"/>
    <s v="sep"/>
    <s v="P2(100)"/>
    <x v="10"/>
    <n v="3"/>
    <n v="8"/>
    <n v="3"/>
    <m/>
    <m/>
    <m/>
    <m/>
    <m/>
    <m/>
    <n v="12.5"/>
    <n v="15.4"/>
    <n v="19.5"/>
    <m/>
    <n v="29.1"/>
    <n v="28.9"/>
    <n v="29.4"/>
    <n v="32.5"/>
    <n v="39.1"/>
    <n v="41.1"/>
    <n v="41.4"/>
    <n v="42.8"/>
    <n v="38.799999999999997"/>
    <m/>
    <m/>
    <m/>
    <m/>
    <m/>
    <m/>
    <m/>
    <m/>
    <m/>
    <m/>
    <m/>
    <m/>
    <m/>
    <m/>
    <n v="26.5"/>
    <n v="27.9"/>
    <n v="29.2"/>
    <n v="30.4"/>
    <n v="31.4"/>
    <n v="33.6"/>
    <n v="40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9.70000000000005"/>
    <n v="100"/>
    <n v="5.8970000000000002"/>
  </r>
  <r>
    <x v="8"/>
    <s v="sep"/>
    <s v="P2(100)"/>
    <x v="10"/>
    <n v="3"/>
    <n v="8"/>
    <n v="4"/>
    <m/>
    <m/>
    <m/>
    <m/>
    <m/>
    <m/>
    <n v="28.2"/>
    <n v="27.4"/>
    <n v="28.6"/>
    <n v="30.2"/>
    <n v="33.6"/>
    <n v="46.5"/>
    <n v="43.7"/>
    <n v="51.7"/>
    <n v="55.2"/>
    <n v="44.5"/>
    <m/>
    <m/>
    <m/>
    <m/>
    <m/>
    <m/>
    <m/>
    <m/>
    <m/>
    <m/>
    <m/>
    <m/>
    <m/>
    <m/>
    <m/>
    <m/>
    <m/>
    <n v="12.8"/>
    <n v="15.3"/>
    <n v="16.600000000000001"/>
    <n v="18.100000000000001"/>
    <n v="23.9"/>
    <n v="19.899999999999999"/>
    <n v="21"/>
    <n v="2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80000000000007"/>
    <n v="100"/>
    <n v="5.3880000000000008"/>
  </r>
  <r>
    <x v="8"/>
    <s v="sep"/>
    <s v="P2(100)"/>
    <x v="10"/>
    <n v="3"/>
    <n v="8"/>
    <n v="5"/>
    <m/>
    <m/>
    <m/>
    <m/>
    <m/>
    <m/>
    <n v="28.4"/>
    <n v="30.1"/>
    <n v="34.200000000000003"/>
    <n v="33.4"/>
    <n v="35.1"/>
    <m/>
    <n v="33.799999999999997"/>
    <n v="36.1"/>
    <n v="34.6"/>
    <n v="33.1"/>
    <m/>
    <m/>
    <m/>
    <m/>
    <m/>
    <m/>
    <m/>
    <m/>
    <m/>
    <m/>
    <m/>
    <m/>
    <m/>
    <m/>
    <m/>
    <m/>
    <m/>
    <n v="30.6"/>
    <n v="33.6"/>
    <n v="40"/>
    <n v="39.5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9.50000000000006"/>
    <n v="100"/>
    <n v="4.7950000000000008"/>
  </r>
  <r>
    <x v="8"/>
    <s v="sep"/>
    <s v="P2(100)"/>
    <x v="10"/>
    <n v="3"/>
    <n v="8"/>
    <n v="6"/>
    <m/>
    <m/>
    <m/>
    <m/>
    <m/>
    <m/>
    <n v="13.7"/>
    <n v="17.100000000000001"/>
    <n v="23.5"/>
    <n v="23.1"/>
    <n v="27.4"/>
    <n v="33.299999999999997"/>
    <n v="35.6"/>
    <n v="38.9"/>
    <n v="36"/>
    <n v="38.700000000000003"/>
    <n v="39.700000000000003"/>
    <n v="44.3"/>
    <n v="44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7.5"/>
    <n v="100"/>
    <n v="4.5750000000000002"/>
  </r>
  <r>
    <x v="9"/>
    <s v="sep"/>
    <s v="P2(100)"/>
    <x v="10"/>
    <n v="1"/>
    <n v="3"/>
    <n v="1"/>
    <m/>
    <m/>
    <m/>
    <m/>
    <m/>
    <m/>
    <m/>
    <m/>
    <m/>
    <m/>
    <m/>
    <m/>
    <m/>
    <m/>
    <n v="57.2"/>
    <n v="49.8"/>
    <m/>
    <n v="40.1"/>
    <n v="39"/>
    <n v="33.9"/>
    <n v="28.1"/>
    <n v="47.1"/>
    <n v="9.800000000000000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5.7"/>
    <n v="100"/>
    <n v="3.0569999999999999"/>
  </r>
  <r>
    <x v="9"/>
    <s v="sep"/>
    <s v="P2(100)"/>
    <x v="10"/>
    <n v="1"/>
    <n v="3"/>
    <n v="2"/>
    <m/>
    <m/>
    <m/>
    <m/>
    <m/>
    <m/>
    <m/>
    <m/>
    <m/>
    <m/>
    <m/>
    <m/>
    <m/>
    <m/>
    <n v="41.5"/>
    <n v="40"/>
    <n v="51.8"/>
    <n v="48"/>
    <n v="43.8"/>
    <n v="41.1"/>
    <n v="30.1"/>
    <n v="26.3"/>
    <n v="17.899999999999999"/>
    <n v="6.7"/>
    <m/>
    <m/>
    <m/>
    <m/>
    <m/>
    <m/>
    <m/>
    <m/>
    <m/>
    <m/>
    <m/>
    <m/>
    <m/>
    <m/>
    <m/>
    <m/>
    <m/>
    <n v="45.1"/>
    <n v="45.8"/>
    <n v="48.5"/>
    <n v="46.6"/>
    <n v="38.1"/>
    <n v="29.8"/>
    <n v="21.6"/>
    <n v="8.1"/>
    <m/>
    <m/>
    <m/>
    <m/>
    <m/>
    <m/>
    <m/>
    <m/>
    <m/>
    <m/>
    <m/>
    <m/>
    <m/>
    <m/>
    <m/>
    <m/>
    <m/>
    <m/>
    <m/>
    <m/>
    <m/>
    <m/>
    <m/>
    <m/>
    <m/>
    <m/>
    <n v="630.80000000000007"/>
    <n v="100"/>
    <n v="6.3080000000000007"/>
  </r>
  <r>
    <x v="9"/>
    <s v="sep"/>
    <s v="P2(100)"/>
    <x v="10"/>
    <n v="1"/>
    <n v="3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1"/>
    <n v="3"/>
    <n v="4"/>
    <m/>
    <m/>
    <m/>
    <m/>
    <m/>
    <m/>
    <m/>
    <m/>
    <m/>
    <m/>
    <m/>
    <m/>
    <m/>
    <m/>
    <n v="38.799999999999997"/>
    <n v="45.6"/>
    <n v="39.4"/>
    <n v="39.700000000000003"/>
    <n v="26.7"/>
    <n v="23.6"/>
    <n v="14.3"/>
    <n v="3.7"/>
    <m/>
    <m/>
    <m/>
    <m/>
    <m/>
    <m/>
    <m/>
    <m/>
    <m/>
    <m/>
    <m/>
    <m/>
    <m/>
    <m/>
    <m/>
    <m/>
    <m/>
    <m/>
    <m/>
    <n v="46.8"/>
    <n v="32.700000000000003"/>
    <n v="26.2"/>
    <n v="12.8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n v="350.99999999999994"/>
    <n v="100"/>
    <n v="3.5099999999999993"/>
  </r>
  <r>
    <x v="9"/>
    <s v="sep"/>
    <s v="P2(100)"/>
    <x v="10"/>
    <n v="1"/>
    <n v="3"/>
    <n v="5"/>
    <m/>
    <m/>
    <m/>
    <m/>
    <m/>
    <m/>
    <m/>
    <m/>
    <m/>
    <m/>
    <m/>
    <m/>
    <m/>
    <m/>
    <n v="43.8"/>
    <n v="43.1"/>
    <n v="47.4"/>
    <n v="47.8"/>
    <n v="39.700000000000003"/>
    <n v="45.2"/>
    <n v="39.299999999999997"/>
    <n v="38.799999999999997"/>
    <n v="30.8"/>
    <n v="16.8"/>
    <n v="5"/>
    <m/>
    <m/>
    <m/>
    <m/>
    <m/>
    <m/>
    <m/>
    <m/>
    <m/>
    <m/>
    <m/>
    <m/>
    <m/>
    <m/>
    <m/>
    <m/>
    <n v="37.6"/>
    <n v="30.9"/>
    <n v="17.5"/>
    <n v="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.50000000000006"/>
    <n v="100"/>
    <n v="4.8650000000000002"/>
  </r>
  <r>
    <x v="9"/>
    <s v="sep"/>
    <s v="P2(100)"/>
    <x v="10"/>
    <n v="1"/>
    <n v="3"/>
    <n v="6"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n v="31.4"/>
    <n v="35.1"/>
    <n v="38.4"/>
    <n v="30.1"/>
    <n v="36.1"/>
    <n v="24.5"/>
    <n v="23.8"/>
    <n v="16.7"/>
    <n v="7"/>
    <m/>
    <m/>
    <m/>
    <m/>
    <m/>
    <m/>
    <m/>
    <m/>
    <m/>
    <m/>
    <m/>
    <m/>
    <m/>
    <m/>
    <m/>
    <m/>
    <m/>
    <m/>
    <m/>
    <m/>
    <m/>
    <m/>
    <m/>
    <m/>
    <m/>
    <n v="486.20000000000005"/>
    <n v="100"/>
    <n v="4.8620000000000001"/>
  </r>
  <r>
    <x v="9"/>
    <s v="sep"/>
    <s v="P2(100)"/>
    <x v="10"/>
    <n v="2"/>
    <n v="4"/>
    <n v="1"/>
    <m/>
    <m/>
    <m/>
    <m/>
    <m/>
    <m/>
    <m/>
    <m/>
    <m/>
    <m/>
    <m/>
    <m/>
    <m/>
    <m/>
    <n v="38.9"/>
    <n v="40.6"/>
    <n v="44.5"/>
    <n v="47.7"/>
    <n v="45.8"/>
    <n v="45"/>
    <n v="47.6"/>
    <n v="38.299999999999997"/>
    <n v="28.8"/>
    <n v="23.6"/>
    <n v="10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2.90000000000009"/>
    <n v="100"/>
    <n v="4.1290000000000004"/>
  </r>
  <r>
    <x v="9"/>
    <s v="sep"/>
    <s v="P2(100)"/>
    <x v="10"/>
    <n v="2"/>
    <n v="4"/>
    <n v="2"/>
    <m/>
    <m/>
    <m/>
    <m/>
    <m/>
    <m/>
    <m/>
    <m/>
    <m/>
    <m/>
    <m/>
    <m/>
    <m/>
    <m/>
    <n v="34.6"/>
    <n v="42.5"/>
    <n v="47.2"/>
    <n v="46.9"/>
    <n v="49.1"/>
    <n v="50.9"/>
    <n v="50.8"/>
    <n v="50.4"/>
    <n v="34.299999999999997"/>
    <n v="33.6"/>
    <n v="22.6"/>
    <n v="1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.70000000000005"/>
    <n v="100"/>
    <n v="4.7470000000000008"/>
  </r>
  <r>
    <x v="9"/>
    <s v="sep"/>
    <s v="P2(100)"/>
    <x v="10"/>
    <n v="2"/>
    <n v="4"/>
    <n v="3"/>
    <m/>
    <m/>
    <m/>
    <m/>
    <m/>
    <m/>
    <m/>
    <m/>
    <m/>
    <m/>
    <m/>
    <m/>
    <m/>
    <m/>
    <n v="50.7"/>
    <n v="51.5"/>
    <n v="51.3"/>
    <n v="41.5"/>
    <n v="35.799999999999997"/>
    <n v="25.8"/>
    <n v="10.5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7.60000000000002"/>
    <n v="100"/>
    <n v="2.6760000000000002"/>
  </r>
  <r>
    <x v="9"/>
    <s v="sep"/>
    <s v="P2(100)"/>
    <x v="10"/>
    <n v="2"/>
    <n v="4"/>
    <n v="4"/>
    <m/>
    <m/>
    <m/>
    <m/>
    <m/>
    <m/>
    <m/>
    <m/>
    <m/>
    <m/>
    <m/>
    <m/>
    <m/>
    <m/>
    <n v="51.9"/>
    <n v="43.2"/>
    <n v="37.6"/>
    <n v="28.8"/>
    <n v="19.2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"/>
    <n v="100"/>
    <n v="1.8599999999999999"/>
  </r>
  <r>
    <x v="9"/>
    <s v="sep"/>
    <s v="P2(100)"/>
    <x v="10"/>
    <n v="2"/>
    <n v="4"/>
    <n v="5"/>
    <m/>
    <m/>
    <m/>
    <m/>
    <m/>
    <m/>
    <m/>
    <m/>
    <m/>
    <m/>
    <m/>
    <m/>
    <m/>
    <m/>
    <n v="29.8"/>
    <n v="2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.2"/>
    <n v="100"/>
    <n v="0.55200000000000005"/>
  </r>
  <r>
    <x v="9"/>
    <s v="sep"/>
    <s v="P2(100)"/>
    <x v="10"/>
    <n v="2"/>
    <n v="4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9"/>
    <s v="sep"/>
    <s v="P2(100)"/>
    <x v="10"/>
    <n v="3"/>
    <n v="8"/>
    <n v="1"/>
    <m/>
    <m/>
    <m/>
    <m/>
    <m/>
    <m/>
    <m/>
    <m/>
    <m/>
    <m/>
    <m/>
    <m/>
    <m/>
    <m/>
    <n v="42.5"/>
    <n v="43.6"/>
    <n v="48.3"/>
    <n v="39.9"/>
    <n v="38.700000000000003"/>
    <n v="34.799999999999997"/>
    <n v="27.4"/>
    <n v="14.1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0.10000000000002"/>
    <n v="100"/>
    <n v="3.0010000000000003"/>
  </r>
  <r>
    <x v="9"/>
    <s v="sep"/>
    <s v="P2(100)"/>
    <x v="10"/>
    <n v="3"/>
    <n v="8"/>
    <n v="2"/>
    <m/>
    <m/>
    <m/>
    <m/>
    <m/>
    <m/>
    <m/>
    <m/>
    <m/>
    <m/>
    <m/>
    <m/>
    <m/>
    <m/>
    <n v="27.2"/>
    <n v="31.2"/>
    <n v="34.700000000000003"/>
    <n v="32.5"/>
    <n v="29.7"/>
    <n v="27.5"/>
    <n v="25.2"/>
    <n v="18.399999999999999"/>
    <n v="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09999999999997"/>
    <n v="100"/>
    <n v="2.3209999999999997"/>
  </r>
  <r>
    <x v="9"/>
    <s v="sep"/>
    <s v="P2(100)"/>
    <x v="10"/>
    <n v="3"/>
    <n v="8"/>
    <n v="3"/>
    <m/>
    <m/>
    <m/>
    <m/>
    <m/>
    <m/>
    <m/>
    <m/>
    <m/>
    <m/>
    <m/>
    <m/>
    <m/>
    <m/>
    <n v="49"/>
    <n v="46.1"/>
    <n v="41.4"/>
    <n v="35.1"/>
    <n v="40.799999999999997"/>
    <n v="29.5"/>
    <n v="20.7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79999999999995"/>
    <n v="100"/>
    <n v="2.7279999999999993"/>
  </r>
  <r>
    <x v="9"/>
    <s v="sep"/>
    <s v="P2(100)"/>
    <x v="10"/>
    <n v="3"/>
    <n v="8"/>
    <n v="4"/>
    <m/>
    <m/>
    <m/>
    <m/>
    <m/>
    <m/>
    <m/>
    <m/>
    <m/>
    <m/>
    <m/>
    <m/>
    <m/>
    <m/>
    <n v="34.9"/>
    <n v="42.5"/>
    <n v="44.3"/>
    <n v="37.200000000000003"/>
    <n v="39.1"/>
    <n v="35.200000000000003"/>
    <n v="28.8"/>
    <n v="20.100000000000001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0"/>
    <n v="100"/>
    <n v="2.9000000000000004"/>
  </r>
  <r>
    <x v="9"/>
    <s v="sep"/>
    <s v="P2(100)"/>
    <x v="10"/>
    <n v="3"/>
    <n v="8"/>
    <n v="5"/>
    <m/>
    <m/>
    <m/>
    <m/>
    <m/>
    <m/>
    <m/>
    <m/>
    <m/>
    <m/>
    <m/>
    <m/>
    <m/>
    <m/>
    <n v="36.200000000000003"/>
    <n v="41.2"/>
    <n v="38.799999999999997"/>
    <n v="41.7"/>
    <n v="36.299999999999997"/>
    <n v="34.6"/>
    <n v="31.9"/>
    <n v="22.7"/>
    <n v="15.1"/>
    <n v="17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10000000000002"/>
    <n v="100"/>
    <n v="3.161"/>
  </r>
  <r>
    <x v="9"/>
    <s v="sep"/>
    <s v="P2(100)"/>
    <x v="10"/>
    <n v="3"/>
    <n v="8"/>
    <n v="6"/>
    <m/>
    <m/>
    <m/>
    <m/>
    <m/>
    <m/>
    <m/>
    <m/>
    <m/>
    <m/>
    <m/>
    <m/>
    <m/>
    <m/>
    <n v="27.4"/>
    <n v="27.7"/>
    <n v="30.7"/>
    <n v="31.8"/>
    <n v="26.8"/>
    <n v="16.899999999999999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0000000000002"/>
    <n v="100"/>
    <n v="1.6360000000000003"/>
  </r>
  <r>
    <x v="7"/>
    <s v="sep"/>
    <s v="P3(150)"/>
    <x v="11"/>
    <n v="1"/>
    <n v="1"/>
    <n v="1"/>
    <n v="2.2000000000000002"/>
    <n v="7.4"/>
    <n v="9.6"/>
    <n v="11.8"/>
    <n v="14.1"/>
    <n v="13.8"/>
    <n v="15"/>
    <n v="19.8"/>
    <n v="17.600000000000001"/>
    <m/>
    <m/>
    <m/>
    <m/>
    <m/>
    <m/>
    <m/>
    <m/>
    <m/>
    <m/>
    <m/>
    <m/>
    <m/>
    <m/>
    <m/>
    <m/>
    <m/>
    <m/>
    <n v="1.6"/>
    <n v="1.6"/>
    <n v="3.3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89999999999999"/>
    <n v="150"/>
    <n v="1.8585"/>
  </r>
  <r>
    <x v="7"/>
    <s v="sep"/>
    <s v="P3(150)"/>
    <x v="11"/>
    <n v="1"/>
    <n v="1"/>
    <n v="2"/>
    <n v="1"/>
    <n v="4.0999999999999996"/>
    <n v="10.6"/>
    <n v="13.2"/>
    <n v="10.7"/>
    <n v="11.9"/>
    <n v="9.3000000000000007"/>
    <n v="1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.3"/>
    <n v="150"/>
    <n v="1.1145"/>
  </r>
  <r>
    <x v="7"/>
    <s v="sep"/>
    <s v="P3(150)"/>
    <x v="11"/>
    <n v="1"/>
    <n v="1"/>
    <n v="3"/>
    <m/>
    <n v="5.7"/>
    <n v="6.3"/>
    <n v="9.1"/>
    <n v="15.1"/>
    <n v="11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.2"/>
    <n v="150"/>
    <n v="0.88800000000000001"/>
  </r>
  <r>
    <x v="7"/>
    <s v="sep"/>
    <s v="P3(150)"/>
    <x v="11"/>
    <n v="1"/>
    <n v="1"/>
    <n v="4"/>
    <n v="2.1"/>
    <n v="6.5"/>
    <n v="9.1999999999999993"/>
    <n v="13.9"/>
    <n v="10.7"/>
    <n v="18.5"/>
    <n v="17.899999999999999"/>
    <m/>
    <m/>
    <m/>
    <m/>
    <m/>
    <m/>
    <m/>
    <m/>
    <m/>
    <m/>
    <m/>
    <m/>
    <m/>
    <m/>
    <m/>
    <m/>
    <m/>
    <m/>
    <m/>
    <m/>
    <n v="1.7"/>
    <n v="4.5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499999999999986"/>
    <n v="150"/>
    <n v="1.3424999999999996"/>
  </r>
  <r>
    <x v="7"/>
    <s v="sep"/>
    <s v="P3(150)"/>
    <x v="11"/>
    <n v="1"/>
    <n v="1"/>
    <n v="5"/>
    <n v="1.6"/>
    <n v="5"/>
    <n v="7.3"/>
    <n v="9.1"/>
    <n v="13.1"/>
    <n v="13.5"/>
    <n v="13.2"/>
    <n v="16.100000000000001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.100000000000009"/>
    <n v="150"/>
    <n v="1.3965000000000001"/>
  </r>
  <r>
    <x v="7"/>
    <s v="sep"/>
    <s v="P3(150)"/>
    <x v="11"/>
    <n v="1"/>
    <n v="1"/>
    <n v="6"/>
    <n v="3.2"/>
    <n v="8"/>
    <n v="10.9"/>
    <n v="13.2"/>
    <n v="14.9"/>
    <n v="15.9"/>
    <n v="11.5"/>
    <n v="19.2"/>
    <m/>
    <m/>
    <m/>
    <m/>
    <m/>
    <m/>
    <m/>
    <m/>
    <m/>
    <m/>
    <m/>
    <m/>
    <m/>
    <m/>
    <m/>
    <m/>
    <m/>
    <m/>
    <m/>
    <n v="1.6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50"/>
    <n v="1.4969999999999999"/>
  </r>
  <r>
    <x v="7"/>
    <s v="sep"/>
    <s v="P3(150)"/>
    <x v="11"/>
    <n v="1"/>
    <n v="1"/>
    <n v="7"/>
    <n v="3.1"/>
    <n v="4.5"/>
    <n v="7.1"/>
    <n v="8.4"/>
    <n v="10.8"/>
    <n v="12"/>
    <n v="11.6"/>
    <n v="12.5"/>
    <m/>
    <m/>
    <m/>
    <m/>
    <m/>
    <m/>
    <m/>
    <m/>
    <m/>
    <m/>
    <m/>
    <m/>
    <m/>
    <m/>
    <m/>
    <m/>
    <m/>
    <m/>
    <m/>
    <n v="2.2999999999999998"/>
    <n v="5.2"/>
    <n v="7.5"/>
    <n v="8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.7"/>
    <n v="150"/>
    <n v="1.4655"/>
  </r>
  <r>
    <x v="7"/>
    <s v="sep"/>
    <s v="P3(150)"/>
    <x v="11"/>
    <n v="1"/>
    <n v="1"/>
    <n v="8"/>
    <n v="7.8"/>
    <n v="12.8"/>
    <n v="20.8"/>
    <n v="12.3"/>
    <n v="8.8000000000000007"/>
    <n v="8.9"/>
    <n v="8.6999999999999993"/>
    <n v="14.8"/>
    <n v="13.5"/>
    <m/>
    <m/>
    <m/>
    <m/>
    <m/>
    <m/>
    <m/>
    <m/>
    <m/>
    <m/>
    <m/>
    <m/>
    <m/>
    <m/>
    <m/>
    <m/>
    <m/>
    <m/>
    <n v="2.4"/>
    <n v="5.8"/>
    <n v="6.2"/>
    <n v="8.1999999999999993"/>
    <n v="1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80000000000001"/>
    <n v="150"/>
    <n v="2.1270000000000002"/>
  </r>
  <r>
    <x v="7"/>
    <s v="sep"/>
    <s v="P3(150)"/>
    <x v="11"/>
    <n v="1"/>
    <n v="1"/>
    <n v="9"/>
    <n v="4.3"/>
    <n v="6.8"/>
    <n v="11"/>
    <n v="16.2"/>
    <n v="18.399999999999999"/>
    <n v="23.4"/>
    <n v="23.6"/>
    <n v="25.8"/>
    <m/>
    <m/>
    <m/>
    <m/>
    <m/>
    <m/>
    <m/>
    <m/>
    <m/>
    <m/>
    <m/>
    <m/>
    <m/>
    <m/>
    <m/>
    <m/>
    <m/>
    <m/>
    <m/>
    <n v="1.5"/>
    <n v="5.6"/>
    <n v="9.4"/>
    <n v="10"/>
    <n v="2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4"/>
    <n v="150"/>
    <n v="2.6910000000000003"/>
  </r>
  <r>
    <x v="7"/>
    <s v="sep"/>
    <s v="P3(150)"/>
    <x v="11"/>
    <n v="2"/>
    <n v="5"/>
    <n v="1"/>
    <n v="2.7"/>
    <n v="6.9"/>
    <n v="14"/>
    <n v="22.6"/>
    <n v="24"/>
    <n v="14.7"/>
    <n v="24"/>
    <n v="18"/>
    <m/>
    <m/>
    <m/>
    <m/>
    <m/>
    <m/>
    <m/>
    <m/>
    <m/>
    <m/>
    <m/>
    <m/>
    <m/>
    <m/>
    <m/>
    <m/>
    <m/>
    <m/>
    <m/>
    <n v="1.8"/>
    <n v="2.2999999999999998"/>
    <n v="4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3.50000000000003"/>
    <n v="150"/>
    <n v="2.1525000000000003"/>
  </r>
  <r>
    <x v="7"/>
    <s v="sep"/>
    <s v="P3(150)"/>
    <x v="11"/>
    <n v="2"/>
    <n v="5"/>
    <n v="2"/>
    <n v="2.9"/>
    <n v="6.9"/>
    <n v="7.6"/>
    <n v="15.9"/>
    <n v="12.9"/>
    <n v="25"/>
    <n v="15.6"/>
    <m/>
    <m/>
    <m/>
    <m/>
    <m/>
    <m/>
    <m/>
    <m/>
    <m/>
    <m/>
    <m/>
    <m/>
    <m/>
    <m/>
    <m/>
    <m/>
    <m/>
    <m/>
    <m/>
    <m/>
    <n v="4.5999999999999996"/>
    <n v="3.6"/>
    <n v="8.5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69999999999997"/>
    <n v="150"/>
    <n v="1.6154999999999995"/>
  </r>
  <r>
    <x v="7"/>
    <s v="sep"/>
    <s v="P3(150)"/>
    <x v="11"/>
    <n v="2"/>
    <n v="5"/>
    <n v="3"/>
    <n v="3.6"/>
    <n v="10.4"/>
    <n v="7.2"/>
    <n v="7.9"/>
    <n v="9.3000000000000007"/>
    <n v="10.3"/>
    <n v="11"/>
    <n v="15.2"/>
    <m/>
    <m/>
    <m/>
    <m/>
    <m/>
    <m/>
    <m/>
    <m/>
    <m/>
    <m/>
    <m/>
    <m/>
    <m/>
    <m/>
    <m/>
    <m/>
    <m/>
    <m/>
    <m/>
    <n v="1.5"/>
    <n v="4"/>
    <n v="5"/>
    <n v="9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4"/>
    <n v="150"/>
    <n v="1.641"/>
  </r>
  <r>
    <x v="7"/>
    <s v="sep"/>
    <s v="P3(150)"/>
    <x v="11"/>
    <n v="2"/>
    <n v="5"/>
    <n v="4"/>
    <n v="4.2"/>
    <n v="7.9"/>
    <n v="9.6999999999999993"/>
    <n v="12.7"/>
    <n v="18.5"/>
    <n v="15.7"/>
    <n v="13.4"/>
    <n v="17"/>
    <m/>
    <m/>
    <m/>
    <m/>
    <m/>
    <m/>
    <m/>
    <m/>
    <m/>
    <m/>
    <m/>
    <m/>
    <m/>
    <m/>
    <m/>
    <m/>
    <m/>
    <m/>
    <m/>
    <n v="1.9"/>
    <n v="4.2"/>
    <n v="4.2"/>
    <n v="8.1999999999999993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.70000000000002"/>
    <n v="150"/>
    <n v="1.9455000000000005"/>
  </r>
  <r>
    <x v="7"/>
    <s v="sep"/>
    <s v="P3(150)"/>
    <x v="11"/>
    <n v="2"/>
    <n v="5"/>
    <n v="5"/>
    <n v="5.0999999999999996"/>
    <n v="7.9"/>
    <n v="9.6999999999999993"/>
    <n v="13"/>
    <n v="20.100000000000001"/>
    <n v="18.399999999999999"/>
    <m/>
    <m/>
    <m/>
    <n v="10.9"/>
    <m/>
    <m/>
    <m/>
    <m/>
    <m/>
    <m/>
    <m/>
    <m/>
    <m/>
    <m/>
    <m/>
    <m/>
    <m/>
    <m/>
    <m/>
    <m/>
    <m/>
    <n v="2.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00000000000014"/>
    <n v="150"/>
    <n v="1.3425000000000002"/>
  </r>
  <r>
    <x v="7"/>
    <s v="sep"/>
    <s v="P3(150)"/>
    <x v="11"/>
    <n v="2"/>
    <n v="5"/>
    <n v="6"/>
    <n v="3.3"/>
    <n v="5.7"/>
    <n v="8.8000000000000007"/>
    <n v="9.4"/>
    <n v="12.1"/>
    <n v="12"/>
    <n v="15"/>
    <n v="18"/>
    <m/>
    <m/>
    <m/>
    <m/>
    <m/>
    <m/>
    <m/>
    <m/>
    <m/>
    <m/>
    <m/>
    <m/>
    <m/>
    <m/>
    <m/>
    <m/>
    <m/>
    <m/>
    <m/>
    <n v="2.6"/>
    <n v="5.3"/>
    <n v="8.8000000000000007"/>
    <n v="10.9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4"/>
    <n v="150"/>
    <n v="1.8960000000000001"/>
  </r>
  <r>
    <x v="7"/>
    <s v="sep"/>
    <s v="P3(150)"/>
    <x v="11"/>
    <n v="2"/>
    <n v="5"/>
    <n v="7"/>
    <n v="5"/>
    <n v="8.4"/>
    <n v="10.199999999999999"/>
    <n v="12.5"/>
    <n v="12.3"/>
    <n v="23.1"/>
    <n v="16.399999999999999"/>
    <n v="22.8"/>
    <n v="17.600000000000001"/>
    <m/>
    <m/>
    <m/>
    <m/>
    <m/>
    <m/>
    <m/>
    <m/>
    <m/>
    <m/>
    <m/>
    <m/>
    <m/>
    <m/>
    <m/>
    <m/>
    <m/>
    <m/>
    <n v="2.5"/>
    <n v="7.2"/>
    <n v="20"/>
    <n v="21"/>
    <n v="22.2"/>
    <n v="1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39999999999998"/>
    <n v="150"/>
    <n v="3.2909999999999995"/>
  </r>
  <r>
    <x v="7"/>
    <s v="sep"/>
    <s v="P3(150)"/>
    <x v="11"/>
    <n v="2"/>
    <n v="5"/>
    <n v="8"/>
    <n v="3.8"/>
    <n v="10.8"/>
    <n v="9"/>
    <n v="9.6"/>
    <n v="12.2"/>
    <n v="14"/>
    <n v="19.600000000000001"/>
    <n v="32.4"/>
    <m/>
    <m/>
    <m/>
    <m/>
    <m/>
    <m/>
    <m/>
    <m/>
    <m/>
    <m/>
    <m/>
    <m/>
    <m/>
    <m/>
    <m/>
    <m/>
    <m/>
    <m/>
    <m/>
    <n v="2.7"/>
    <n v="5.2"/>
    <n v="9.6999999999999993"/>
    <n v="17.399999999999999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30000000000001"/>
    <n v="150"/>
    <n v="2.4495"/>
  </r>
  <r>
    <x v="7"/>
    <s v="sep"/>
    <s v="P3(150)"/>
    <x v="11"/>
    <n v="2"/>
    <n v="5"/>
    <n v="9"/>
    <n v="2.8"/>
    <n v="5.3"/>
    <n v="7.3"/>
    <n v="17.100000000000001"/>
    <n v="12.1"/>
    <n v="18"/>
    <n v="27.1"/>
    <n v="30.2"/>
    <n v="32.700000000000003"/>
    <m/>
    <m/>
    <m/>
    <m/>
    <m/>
    <m/>
    <m/>
    <m/>
    <m/>
    <m/>
    <m/>
    <m/>
    <m/>
    <m/>
    <m/>
    <m/>
    <m/>
    <m/>
    <n v="1.8"/>
    <n v="3.1"/>
    <n v="6"/>
    <n v="12.1"/>
    <n v="1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40000000000003"/>
    <n v="150"/>
    <n v="2.8560000000000008"/>
  </r>
  <r>
    <x v="7"/>
    <s v="sep"/>
    <s v="P3(150)"/>
    <x v="11"/>
    <n v="3"/>
    <n v="9"/>
    <n v="1"/>
    <n v="3"/>
    <n v="6.5"/>
    <n v="7.6"/>
    <n v="8"/>
    <n v="10.9"/>
    <n v="13.7"/>
    <n v="14.2"/>
    <n v="16.100000000000001"/>
    <n v="20.8"/>
    <n v="13.4"/>
    <m/>
    <m/>
    <m/>
    <m/>
    <m/>
    <m/>
    <m/>
    <m/>
    <m/>
    <m/>
    <m/>
    <m/>
    <m/>
    <m/>
    <m/>
    <m/>
    <m/>
    <n v="1.1000000000000001"/>
    <n v="1.8"/>
    <n v="4.0999999999999996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7.99999999999999"/>
    <n v="150"/>
    <n v="1.92"/>
  </r>
  <r>
    <x v="7"/>
    <s v="sep"/>
    <s v="P3(150)"/>
    <x v="11"/>
    <n v="3"/>
    <n v="9"/>
    <n v="2"/>
    <n v="3.8"/>
    <n v="6.8"/>
    <n v="8.9"/>
    <n v="10.3"/>
    <n v="10.8"/>
    <n v="13"/>
    <n v="14.3"/>
    <n v="20.7"/>
    <m/>
    <n v="15.3"/>
    <m/>
    <m/>
    <m/>
    <m/>
    <m/>
    <m/>
    <m/>
    <m/>
    <m/>
    <m/>
    <m/>
    <m/>
    <m/>
    <m/>
    <m/>
    <m/>
    <m/>
    <n v="2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.7"/>
    <n v="150"/>
    <n v="1.6154999999999999"/>
  </r>
  <r>
    <x v="7"/>
    <s v="sep"/>
    <s v="P3(150)"/>
    <x v="11"/>
    <n v="3"/>
    <n v="9"/>
    <n v="3"/>
    <n v="3.2"/>
    <n v="6.2"/>
    <n v="7.7"/>
    <n v="15.6"/>
    <n v="17.100000000000001"/>
    <n v="18.600000000000001"/>
    <n v="14.2"/>
    <n v="16.399999999999999"/>
    <m/>
    <n v="10.8"/>
    <m/>
    <m/>
    <m/>
    <m/>
    <m/>
    <m/>
    <m/>
    <m/>
    <m/>
    <m/>
    <m/>
    <m/>
    <m/>
    <m/>
    <m/>
    <m/>
    <m/>
    <n v="1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"/>
    <n v="150"/>
    <n v="1.6919999999999999"/>
  </r>
  <r>
    <x v="7"/>
    <s v="sep"/>
    <s v="P3(150)"/>
    <x v="11"/>
    <n v="3"/>
    <n v="9"/>
    <n v="4"/>
    <n v="2.5"/>
    <n v="5.3"/>
    <n v="15"/>
    <n v="9.6"/>
    <n v="14.1"/>
    <n v="17.600000000000001"/>
    <n v="20"/>
    <n v="20.6"/>
    <m/>
    <n v="12.7"/>
    <m/>
    <m/>
    <m/>
    <m/>
    <m/>
    <m/>
    <m/>
    <m/>
    <m/>
    <m/>
    <m/>
    <m/>
    <m/>
    <m/>
    <m/>
    <m/>
    <m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.99999999999999"/>
    <n v="150"/>
    <n v="1.7699999999999998"/>
  </r>
  <r>
    <x v="7"/>
    <s v="sep"/>
    <s v="P3(150)"/>
    <x v="11"/>
    <n v="3"/>
    <n v="9"/>
    <n v="5"/>
    <n v="3.2"/>
    <n v="4.9000000000000004"/>
    <n v="9.5"/>
    <n v="8.8000000000000007"/>
    <n v="7.2"/>
    <n v="10"/>
    <n v="9.8000000000000007"/>
    <n v="17.600000000000001"/>
    <m/>
    <n v="14"/>
    <m/>
    <m/>
    <m/>
    <m/>
    <m/>
    <m/>
    <m/>
    <m/>
    <m/>
    <m/>
    <m/>
    <m/>
    <m/>
    <m/>
    <m/>
    <m/>
    <m/>
    <n v="1.4"/>
    <n v="1.7"/>
    <n v="6.1"/>
    <n v="8.6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.89999999999999"/>
    <n v="150"/>
    <n v="1.7234999999999998"/>
  </r>
  <r>
    <x v="7"/>
    <s v="sep"/>
    <s v="P3(150)"/>
    <x v="11"/>
    <n v="3"/>
    <n v="9"/>
    <n v="6"/>
    <n v="2.6"/>
    <n v="6.8"/>
    <n v="9.6"/>
    <n v="11"/>
    <n v="14.8"/>
    <n v="13.1"/>
    <n v="19.7"/>
    <n v="20.100000000000001"/>
    <m/>
    <m/>
    <m/>
    <m/>
    <m/>
    <m/>
    <m/>
    <m/>
    <m/>
    <m/>
    <m/>
    <m/>
    <m/>
    <m/>
    <m/>
    <m/>
    <m/>
    <m/>
    <m/>
    <n v="4.9000000000000004"/>
    <n v="3.2"/>
    <n v="5"/>
    <n v="10"/>
    <n v="1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5.69999999999999"/>
    <n v="150"/>
    <n v="2.0354999999999999"/>
  </r>
  <r>
    <x v="7"/>
    <s v="sep"/>
    <s v="P3(150)"/>
    <x v="11"/>
    <n v="3"/>
    <n v="9"/>
    <n v="7"/>
    <n v="2.7"/>
    <n v="8.3000000000000007"/>
    <n v="8.5"/>
    <n v="7.9"/>
    <n v="9.1"/>
    <n v="10.6"/>
    <n v="13.9"/>
    <n v="17.2"/>
    <m/>
    <m/>
    <m/>
    <m/>
    <m/>
    <m/>
    <m/>
    <m/>
    <m/>
    <m/>
    <m/>
    <m/>
    <m/>
    <m/>
    <m/>
    <m/>
    <m/>
    <m/>
    <m/>
    <n v="1.7"/>
    <n v="1.6"/>
    <n v="2.2000000000000002"/>
    <n v="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5"/>
    <n v="150"/>
    <n v="1.3425"/>
  </r>
  <r>
    <x v="7"/>
    <s v="sep"/>
    <s v="P3(150)"/>
    <x v="11"/>
    <n v="3"/>
    <n v="9"/>
    <n v="8"/>
    <n v="3.5"/>
    <n v="8.6"/>
    <n v="10.1"/>
    <n v="12.6"/>
    <n v="13"/>
    <n v="13.8"/>
    <n v="13.6"/>
    <n v="18.899999999999999"/>
    <n v="16.2"/>
    <n v="14.2"/>
    <m/>
    <m/>
    <m/>
    <m/>
    <m/>
    <m/>
    <m/>
    <m/>
    <m/>
    <m/>
    <m/>
    <m/>
    <m/>
    <m/>
    <m/>
    <m/>
    <m/>
    <n v="2.9"/>
    <n v="5.2"/>
    <n v="7.4"/>
    <n v="7.7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1"/>
    <n v="150"/>
    <n v="2.3715000000000002"/>
  </r>
  <r>
    <x v="7"/>
    <s v="sep"/>
    <s v="P3(150)"/>
    <x v="11"/>
    <n v="3"/>
    <n v="9"/>
    <n v="9"/>
    <n v="2"/>
    <n v="6.7"/>
    <n v="8.5"/>
    <n v="10.4"/>
    <n v="10.7"/>
    <n v="17.3"/>
    <n v="14.9"/>
    <n v="15.7"/>
    <m/>
    <m/>
    <m/>
    <m/>
    <m/>
    <m/>
    <m/>
    <m/>
    <m/>
    <m/>
    <m/>
    <m/>
    <m/>
    <m/>
    <m/>
    <m/>
    <m/>
    <m/>
    <m/>
    <n v="2.2000000000000002"/>
    <n v="4.7"/>
    <n v="6.4"/>
    <n v="12"/>
    <n v="10.6"/>
    <n v="18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20000000000002"/>
    <n v="150"/>
    <n v="2.1030000000000002"/>
  </r>
  <r>
    <x v="8"/>
    <s v="sep"/>
    <s v="P3(150)"/>
    <x v="11"/>
    <n v="1"/>
    <n v="1"/>
    <n v="1"/>
    <m/>
    <m/>
    <m/>
    <m/>
    <m/>
    <m/>
    <n v="13"/>
    <n v="16.100000000000001"/>
    <n v="16.399999999999999"/>
    <n v="21.4"/>
    <n v="21.6"/>
    <n v="22.5"/>
    <n v="24.4"/>
    <n v="28.5"/>
    <n v="32.200000000000003"/>
    <n v="32.299999999999997"/>
    <n v="27.5"/>
    <n v="2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60000000000002"/>
    <n v="150"/>
    <n v="4.2540000000000004"/>
  </r>
  <r>
    <x v="8"/>
    <s v="sep"/>
    <s v="P3(150)"/>
    <x v="11"/>
    <n v="1"/>
    <n v="1"/>
    <n v="2"/>
    <m/>
    <m/>
    <m/>
    <m/>
    <m/>
    <m/>
    <n v="20.7"/>
    <n v="23.3"/>
    <n v="25.7"/>
    <n v="28.4"/>
    <n v="29.5"/>
    <n v="34.1"/>
    <n v="32.700000000000003"/>
    <n v="43.4"/>
    <n v="44.4"/>
    <n v="41.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.29999999999995"/>
    <n v="150"/>
    <n v="5.4194999999999993"/>
  </r>
  <r>
    <x v="8"/>
    <s v="sep"/>
    <s v="P3(150)"/>
    <x v="11"/>
    <n v="1"/>
    <n v="1"/>
    <n v="3"/>
    <m/>
    <m/>
    <m/>
    <m/>
    <m/>
    <m/>
    <n v="10.199999999999999"/>
    <n v="15.8"/>
    <n v="16.3"/>
    <n v="21"/>
    <n v="25.9"/>
    <n v="23.3"/>
    <n v="32.299999999999997"/>
    <n v="34.299999999999997"/>
    <n v="36.200000000000003"/>
    <n v="31.2"/>
    <n v="41.4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4.2999999999999"/>
    <n v="150"/>
    <n v="4.8644999999999978"/>
  </r>
  <r>
    <x v="8"/>
    <s v="sep"/>
    <s v="P3(150)"/>
    <x v="11"/>
    <n v="1"/>
    <n v="1"/>
    <n v="4"/>
    <m/>
    <m/>
    <m/>
    <m/>
    <m/>
    <m/>
    <n v="13.4"/>
    <n v="16.100000000000001"/>
    <n v="17.399999999999999"/>
    <n v="20.3"/>
    <n v="18.7"/>
    <n v="22.4"/>
    <n v="25.3"/>
    <n v="27.3"/>
    <n v="31.8"/>
    <n v="35.4"/>
    <n v="33.799999999999997"/>
    <n v="3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.10000000000002"/>
    <n v="150"/>
    <n v="4.3815000000000008"/>
  </r>
  <r>
    <x v="8"/>
    <s v="sep"/>
    <s v="P3(150)"/>
    <x v="11"/>
    <n v="1"/>
    <n v="1"/>
    <n v="5"/>
    <m/>
    <m/>
    <m/>
    <m/>
    <m/>
    <m/>
    <n v="14.5"/>
    <n v="17.8"/>
    <n v="21"/>
    <n v="25.3"/>
    <n v="25.7"/>
    <n v="29.8"/>
    <n v="28.3"/>
    <n v="33.1"/>
    <n v="38.700000000000003"/>
    <n v="34.799999999999997"/>
    <n v="36.9"/>
    <n v="3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8"/>
    <s v="sep"/>
    <s v="P3(150)"/>
    <x v="11"/>
    <n v="1"/>
    <n v="1"/>
    <n v="6"/>
    <m/>
    <m/>
    <m/>
    <m/>
    <m/>
    <m/>
    <n v="12.8"/>
    <n v="18.7"/>
    <n v="23.7"/>
    <n v="24.9"/>
    <n v="25.1"/>
    <n v="26.7"/>
    <n v="31.5"/>
    <n v="31.5"/>
    <n v="28.2"/>
    <n v="28.8"/>
    <n v="2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50"/>
    <n v="4.1475"/>
  </r>
  <r>
    <x v="8"/>
    <s v="sep"/>
    <s v="P3(150)"/>
    <x v="11"/>
    <n v="1"/>
    <n v="1"/>
    <n v="7"/>
    <m/>
    <m/>
    <m/>
    <m/>
    <m/>
    <m/>
    <n v="22.5"/>
    <n v="23.8"/>
    <n v="28.5"/>
    <n v="28.8"/>
    <n v="33.200000000000003"/>
    <n v="35"/>
    <n v="32.700000000000003"/>
    <n v="35"/>
    <n v="32"/>
    <n v="40.1"/>
    <n v="46.1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.6"/>
    <n v="150"/>
    <n v="6.024"/>
  </r>
  <r>
    <x v="8"/>
    <s v="sep"/>
    <s v="P3(150)"/>
    <x v="11"/>
    <n v="1"/>
    <n v="1"/>
    <n v="8"/>
    <m/>
    <m/>
    <m/>
    <m/>
    <m/>
    <m/>
    <n v="14.2"/>
    <n v="17.2"/>
    <n v="19.100000000000001"/>
    <n v="26"/>
    <n v="27.5"/>
    <n v="27"/>
    <n v="29.9"/>
    <n v="31.3"/>
    <n v="36.9"/>
    <n v="36.799999999999997"/>
    <n v="44.7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4.60000000000002"/>
    <n v="150"/>
    <n v="4.7190000000000003"/>
  </r>
  <r>
    <x v="8"/>
    <s v="sep"/>
    <s v="P3(150)"/>
    <x v="11"/>
    <n v="1"/>
    <n v="1"/>
    <n v="9"/>
    <m/>
    <m/>
    <m/>
    <m/>
    <m/>
    <m/>
    <n v="18.8"/>
    <n v="19.5"/>
    <n v="17.5"/>
    <n v="23.2"/>
    <n v="24.7"/>
    <n v="26.7"/>
    <n v="31.2"/>
    <n v="32.700000000000003"/>
    <n v="42.9"/>
    <n v="43.6"/>
    <n v="38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9.5"/>
    <n v="150"/>
    <n v="4.7924999999999995"/>
  </r>
  <r>
    <x v="8"/>
    <s v="sep"/>
    <s v="P3(150)"/>
    <x v="11"/>
    <n v="2"/>
    <n v="5"/>
    <n v="1"/>
    <m/>
    <m/>
    <m/>
    <m/>
    <m/>
    <m/>
    <n v="21.4"/>
    <n v="25.3"/>
    <n v="25.1"/>
    <n v="27.7"/>
    <n v="26.1"/>
    <n v="34.9"/>
    <n v="45.6"/>
    <n v="45"/>
    <n v="52.3"/>
    <n v="49.6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7.90000000000003"/>
    <n v="150"/>
    <n v="5.9685000000000006"/>
  </r>
  <r>
    <x v="8"/>
    <s v="sep"/>
    <s v="P3(150)"/>
    <x v="11"/>
    <n v="2"/>
    <n v="5"/>
    <n v="2"/>
    <m/>
    <m/>
    <m/>
    <m/>
    <m/>
    <m/>
    <n v="17"/>
    <n v="19.3"/>
    <n v="24.1"/>
    <n v="26.6"/>
    <n v="26"/>
    <n v="26.8"/>
    <n v="25.5"/>
    <n v="29.7"/>
    <n v="36.5"/>
    <n v="37.1"/>
    <n v="41.1"/>
    <n v="3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.6"/>
    <n v="150"/>
    <n v="5.1840000000000002"/>
  </r>
  <r>
    <x v="8"/>
    <s v="sep"/>
    <s v="P3(150)"/>
    <x v="11"/>
    <n v="2"/>
    <n v="5"/>
    <n v="3"/>
    <m/>
    <m/>
    <m/>
    <m/>
    <m/>
    <m/>
    <n v="14.3"/>
    <n v="20.7"/>
    <n v="23"/>
    <n v="25.2"/>
    <n v="23.2"/>
    <n v="25.1"/>
    <n v="25.5"/>
    <n v="30.3"/>
    <n v="32.6"/>
    <n v="31"/>
    <n v="34.299999999999997"/>
    <n v="3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6.39999999999998"/>
    <n v="150"/>
    <n v="4.7459999999999996"/>
  </r>
  <r>
    <x v="8"/>
    <s v="sep"/>
    <s v="P3(150)"/>
    <x v="11"/>
    <n v="2"/>
    <n v="5"/>
    <n v="4"/>
    <m/>
    <m/>
    <m/>
    <m/>
    <m/>
    <m/>
    <n v="23.3"/>
    <n v="25.7"/>
    <n v="33.799999999999997"/>
    <n v="35.799999999999997"/>
    <n v="33.4"/>
    <n v="49.7"/>
    <n v="45.9"/>
    <n v="53"/>
    <n v="47"/>
    <n v="48.1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.00000000000006"/>
    <n v="150"/>
    <n v="6.5250000000000004"/>
  </r>
  <r>
    <x v="8"/>
    <s v="sep"/>
    <s v="P3(150)"/>
    <x v="11"/>
    <n v="2"/>
    <n v="5"/>
    <n v="5"/>
    <m/>
    <m/>
    <m/>
    <m/>
    <m/>
    <m/>
    <n v="18.399999999999999"/>
    <n v="19.5"/>
    <n v="22.5"/>
    <n v="23"/>
    <n v="23.2"/>
    <n v="24"/>
    <n v="31.7"/>
    <n v="31.5"/>
    <n v="2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3.4"/>
    <n v="150"/>
    <n v="3.3510000000000004"/>
  </r>
  <r>
    <x v="8"/>
    <s v="sep"/>
    <s v="P3(150)"/>
    <x v="11"/>
    <n v="2"/>
    <n v="5"/>
    <n v="6"/>
    <m/>
    <m/>
    <m/>
    <m/>
    <m/>
    <m/>
    <n v="20.8"/>
    <n v="23.8"/>
    <n v="26.1"/>
    <n v="31.2"/>
    <n v="31.9"/>
    <n v="38.5"/>
    <n v="35.5"/>
    <n v="42.9"/>
    <n v="40.5"/>
    <n v="40.5"/>
    <n v="3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7.1"/>
    <n v="150"/>
    <n v="5.5065"/>
  </r>
  <r>
    <x v="8"/>
    <s v="sep"/>
    <s v="P3(150)"/>
    <x v="11"/>
    <n v="2"/>
    <n v="5"/>
    <n v="7"/>
    <m/>
    <m/>
    <m/>
    <m/>
    <m/>
    <m/>
    <n v="34.299999999999997"/>
    <n v="36.200000000000003"/>
    <n v="45"/>
    <n v="50.8"/>
    <n v="50.6"/>
    <n v="37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10000000000002"/>
    <n v="150"/>
    <n v="3.8115000000000001"/>
  </r>
  <r>
    <x v="8"/>
    <s v="sep"/>
    <s v="P3(150)"/>
    <x v="11"/>
    <n v="2"/>
    <n v="5"/>
    <n v="8"/>
    <m/>
    <m/>
    <m/>
    <m/>
    <m/>
    <m/>
    <n v="26.2"/>
    <n v="28.2"/>
    <n v="30.6"/>
    <n v="34.299999999999997"/>
    <n v="34.5"/>
    <n v="39.5"/>
    <n v="45.1"/>
    <n v="41.8"/>
    <n v="50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7.59999999999997"/>
    <n v="150"/>
    <n v="5.6639999999999988"/>
  </r>
  <r>
    <x v="8"/>
    <s v="sep"/>
    <s v="P3(150)"/>
    <x v="11"/>
    <n v="2"/>
    <n v="5"/>
    <n v="9"/>
    <m/>
    <m/>
    <m/>
    <m/>
    <m/>
    <m/>
    <n v="21"/>
    <n v="22.5"/>
    <n v="22"/>
    <n v="25.5"/>
    <n v="29.7"/>
    <n v="34.799999999999997"/>
    <n v="39.799999999999997"/>
    <n v="42.6"/>
    <n v="42.8"/>
    <n v="49.2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"/>
    <n v="150"/>
    <n v="5.55"/>
  </r>
  <r>
    <x v="8"/>
    <s v="sep"/>
    <s v="P3(150)"/>
    <x v="11"/>
    <n v="3"/>
    <n v="9"/>
    <n v="1"/>
    <m/>
    <m/>
    <m/>
    <m/>
    <m/>
    <m/>
    <n v="29.2"/>
    <n v="30"/>
    <n v="3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.800000000000011"/>
    <n v="150"/>
    <n v="1.3470000000000002"/>
  </r>
  <r>
    <x v="8"/>
    <s v="sep"/>
    <s v="P3(150)"/>
    <x v="11"/>
    <n v="3"/>
    <n v="9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8"/>
    <s v="sep"/>
    <s v="P3(150)"/>
    <x v="11"/>
    <n v="3"/>
    <n v="9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50"/>
    <n v="0"/>
  </r>
  <r>
    <x v="9"/>
    <s v="sep"/>
    <s v="P3(150)"/>
    <x v="11"/>
    <n v="1"/>
    <n v="1"/>
    <n v="1"/>
    <m/>
    <m/>
    <m/>
    <m/>
    <m/>
    <m/>
    <m/>
    <m/>
    <m/>
    <m/>
    <m/>
    <m/>
    <m/>
    <m/>
    <n v="36.299999999999997"/>
    <n v="47.6"/>
    <n v="45.7"/>
    <n v="41.9"/>
    <n v="37.5"/>
    <n v="39.9"/>
    <n v="29.3"/>
    <n v="17.3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.40000000000003"/>
    <n v="150"/>
    <n v="4.5659999999999998"/>
  </r>
  <r>
    <x v="9"/>
    <s v="sep"/>
    <s v="P3(150)"/>
    <x v="11"/>
    <n v="1"/>
    <n v="1"/>
    <n v="2"/>
    <m/>
    <m/>
    <m/>
    <m/>
    <m/>
    <m/>
    <m/>
    <m/>
    <m/>
    <m/>
    <m/>
    <m/>
    <m/>
    <m/>
    <n v="37.1"/>
    <n v="41.5"/>
    <n v="41.9"/>
    <n v="46.2"/>
    <n v="40.799999999999997"/>
    <n v="42.1"/>
    <n v="32"/>
    <n v="26.1"/>
    <n v="14.1"/>
    <n v="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3.30000000000007"/>
    <n v="150"/>
    <n v="4.8495000000000008"/>
  </r>
  <r>
    <x v="9"/>
    <s v="sep"/>
    <s v="P3(150)"/>
    <x v="11"/>
    <n v="1"/>
    <n v="1"/>
    <n v="3"/>
    <m/>
    <m/>
    <m/>
    <m/>
    <m/>
    <m/>
    <m/>
    <m/>
    <m/>
    <m/>
    <m/>
    <m/>
    <m/>
    <m/>
    <n v="29"/>
    <n v="37.799999999999997"/>
    <n v="65.5"/>
    <n v="46.3"/>
    <n v="46.5"/>
    <n v="46"/>
    <n v="37.4"/>
    <n v="29.1"/>
    <n v="18.899999999999999"/>
    <n v="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.6"/>
    <n v="150"/>
    <n v="5.4390000000000001"/>
  </r>
  <r>
    <x v="9"/>
    <s v="sep"/>
    <s v="P3(150)"/>
    <x v="11"/>
    <n v="1"/>
    <n v="1"/>
    <n v="4"/>
    <m/>
    <m/>
    <m/>
    <m/>
    <m/>
    <m/>
    <m/>
    <m/>
    <m/>
    <m/>
    <m/>
    <m/>
    <m/>
    <m/>
    <n v="38"/>
    <n v="34.799999999999997"/>
    <n v="41.2"/>
    <n v="31.5"/>
    <n v="33.9"/>
    <n v="28.6"/>
    <n v="19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6.2"/>
    <n v="150"/>
    <n v="3.5429999999999997"/>
  </r>
  <r>
    <x v="9"/>
    <s v="sep"/>
    <s v="P3(150)"/>
    <x v="11"/>
    <n v="1"/>
    <n v="1"/>
    <n v="5"/>
    <m/>
    <m/>
    <m/>
    <m/>
    <m/>
    <m/>
    <m/>
    <m/>
    <m/>
    <m/>
    <m/>
    <m/>
    <m/>
    <m/>
    <n v="24.3"/>
    <n v="30.3"/>
    <n v="26.3"/>
    <n v="45.4"/>
    <n v="41.7"/>
    <n v="44.3"/>
    <n v="42.1"/>
    <n v="35.9"/>
    <n v="25.9"/>
    <n v="18.8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5"/>
    <n v="150"/>
    <n v="5.1375000000000002"/>
  </r>
  <r>
    <x v="9"/>
    <s v="sep"/>
    <s v="P3(150)"/>
    <x v="11"/>
    <n v="1"/>
    <n v="1"/>
    <n v="6"/>
    <m/>
    <m/>
    <m/>
    <m/>
    <m/>
    <m/>
    <m/>
    <m/>
    <m/>
    <m/>
    <m/>
    <m/>
    <m/>
    <m/>
    <n v="40.299999999999997"/>
    <n v="35.700000000000003"/>
    <n v="45.9"/>
    <n v="45.8"/>
    <n v="41.2"/>
    <n v="44.3"/>
    <n v="34.299999999999997"/>
    <n v="24"/>
    <n v="15.2"/>
    <n v="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3"/>
    <n v="150"/>
    <n v="4.9545000000000003"/>
  </r>
  <r>
    <x v="9"/>
    <s v="sep"/>
    <s v="P3(150)"/>
    <x v="11"/>
    <n v="1"/>
    <n v="1"/>
    <n v="7"/>
    <m/>
    <m/>
    <m/>
    <m/>
    <m/>
    <m/>
    <m/>
    <m/>
    <m/>
    <m/>
    <m/>
    <m/>
    <m/>
    <m/>
    <n v="45.2"/>
    <n v="47"/>
    <n v="38.9"/>
    <n v="30.3"/>
    <n v="20.3"/>
    <n v="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0.8"/>
    <n v="150"/>
    <n v="2.8620000000000001"/>
  </r>
  <r>
    <x v="9"/>
    <s v="sep"/>
    <s v="P3(150)"/>
    <x v="11"/>
    <n v="1"/>
    <n v="1"/>
    <n v="8"/>
    <m/>
    <m/>
    <m/>
    <m/>
    <m/>
    <m/>
    <m/>
    <m/>
    <m/>
    <m/>
    <m/>
    <m/>
    <m/>
    <m/>
    <n v="34.9"/>
    <n v="37.1"/>
    <n v="44.6"/>
    <n v="47.7"/>
    <n v="45.5"/>
    <n v="47.6"/>
    <n v="37.6"/>
    <n v="28.1"/>
    <n v="15.2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.60000000000008"/>
    <n v="150"/>
    <n v="5.1390000000000011"/>
  </r>
  <r>
    <x v="9"/>
    <s v="sep"/>
    <s v="P3(150)"/>
    <x v="11"/>
    <n v="1"/>
    <n v="1"/>
    <n v="9"/>
    <m/>
    <m/>
    <m/>
    <m/>
    <m/>
    <m/>
    <m/>
    <m/>
    <m/>
    <m/>
    <m/>
    <m/>
    <m/>
    <m/>
    <n v="34.200000000000003"/>
    <n v="38.1"/>
    <n v="43.1"/>
    <n v="40.4"/>
    <n v="43.7"/>
    <n v="35.700000000000003"/>
    <n v="29.4"/>
    <n v="18.2"/>
    <n v="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39999999999998"/>
    <n v="150"/>
    <n v="4.3409999999999993"/>
  </r>
  <r>
    <x v="9"/>
    <s v="sep"/>
    <s v="P3(150)"/>
    <x v="11"/>
    <n v="2"/>
    <n v="5"/>
    <n v="1"/>
    <m/>
    <m/>
    <m/>
    <m/>
    <m/>
    <m/>
    <m/>
    <m/>
    <m/>
    <m/>
    <m/>
    <m/>
    <m/>
    <m/>
    <n v="20.2"/>
    <n v="25.8"/>
    <n v="23.3"/>
    <n v="27.2"/>
    <n v="31.1"/>
    <n v="27.9"/>
    <n v="24.1"/>
    <n v="16.2"/>
    <n v="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29999999999998"/>
    <n v="150"/>
    <n v="3.0194999999999999"/>
  </r>
  <r>
    <x v="9"/>
    <s v="sep"/>
    <s v="P3(150)"/>
    <x v="11"/>
    <n v="2"/>
    <n v="5"/>
    <n v="2"/>
    <m/>
    <m/>
    <m/>
    <m/>
    <m/>
    <m/>
    <m/>
    <m/>
    <m/>
    <m/>
    <m/>
    <m/>
    <m/>
    <m/>
    <n v="23.2"/>
    <n v="25.6"/>
    <n v="22"/>
    <n v="19.899999999999999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9999999999998"/>
    <n v="150"/>
    <n v="1.5569999999999997"/>
  </r>
  <r>
    <x v="9"/>
    <s v="sep"/>
    <s v="P3(150)"/>
    <x v="11"/>
    <n v="2"/>
    <n v="5"/>
    <n v="3"/>
    <m/>
    <m/>
    <m/>
    <m/>
    <m/>
    <m/>
    <m/>
    <m/>
    <m/>
    <m/>
    <m/>
    <m/>
    <m/>
    <m/>
    <n v="28.5"/>
    <n v="31.8"/>
    <n v="35.200000000000003"/>
    <n v="26.2"/>
    <n v="23.2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6.9"/>
    <n v="150"/>
    <n v="2.3534999999999999"/>
  </r>
  <r>
    <x v="9"/>
    <s v="sep"/>
    <s v="P3(150)"/>
    <x v="11"/>
    <n v="2"/>
    <n v="5"/>
    <n v="4"/>
    <m/>
    <m/>
    <m/>
    <m/>
    <m/>
    <m/>
    <m/>
    <m/>
    <m/>
    <m/>
    <m/>
    <m/>
    <m/>
    <m/>
    <n v="39.9"/>
    <n v="44.5"/>
    <n v="40.6"/>
    <n v="40.799999999999997"/>
    <n v="32"/>
    <n v="23.1"/>
    <n v="13.8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9"/>
    <n v="150"/>
    <n v="3.5685000000000002"/>
  </r>
  <r>
    <x v="9"/>
    <s v="sep"/>
    <s v="P3(150)"/>
    <x v="11"/>
    <n v="2"/>
    <n v="5"/>
    <n v="5"/>
    <m/>
    <m/>
    <m/>
    <m/>
    <m/>
    <m/>
    <m/>
    <m/>
    <m/>
    <m/>
    <m/>
    <m/>
    <m/>
    <m/>
    <n v="40.700000000000003"/>
    <n v="42.5"/>
    <n v="43.7"/>
    <n v="42.2"/>
    <n v="39.4"/>
    <n v="31.5"/>
    <n v="23.5"/>
    <n v="1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8"/>
    <n v="150"/>
    <n v="4.1520000000000001"/>
  </r>
  <r>
    <x v="9"/>
    <s v="sep"/>
    <s v="P3(150)"/>
    <x v="11"/>
    <n v="2"/>
    <n v="5"/>
    <n v="6"/>
    <m/>
    <m/>
    <m/>
    <m/>
    <m/>
    <m/>
    <m/>
    <m/>
    <m/>
    <m/>
    <m/>
    <m/>
    <m/>
    <m/>
    <n v="29"/>
    <n v="35.799999999999997"/>
    <n v="36"/>
    <n v="36.4"/>
    <n v="40.1"/>
    <n v="33.6"/>
    <n v="28"/>
    <n v="19.2"/>
    <n v="7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.39999999999998"/>
    <n v="150"/>
    <n v="3.9809999999999994"/>
  </r>
  <r>
    <x v="9"/>
    <s v="sep"/>
    <s v="P3(150)"/>
    <x v="11"/>
    <n v="2"/>
    <n v="5"/>
    <n v="7"/>
    <m/>
    <m/>
    <m/>
    <m/>
    <m/>
    <m/>
    <m/>
    <m/>
    <m/>
    <m/>
    <m/>
    <m/>
    <m/>
    <m/>
    <n v="27.9"/>
    <n v="30.7"/>
    <n v="31.1"/>
    <n v="30.7"/>
    <n v="27.3"/>
    <n v="18.600000000000001"/>
    <n v="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.2"/>
    <n v="150"/>
    <n v="2.6430000000000002"/>
  </r>
  <r>
    <x v="9"/>
    <s v="sep"/>
    <s v="P3(150)"/>
    <x v="11"/>
    <n v="2"/>
    <n v="5"/>
    <n v="8"/>
    <m/>
    <m/>
    <m/>
    <m/>
    <m/>
    <m/>
    <m/>
    <m/>
    <m/>
    <m/>
    <m/>
    <m/>
    <m/>
    <m/>
    <n v="28.3"/>
    <n v="27.3"/>
    <n v="29.2"/>
    <n v="27.3"/>
    <n v="31.3"/>
    <n v="33.1"/>
    <n v="27.6"/>
    <n v="30.9"/>
    <n v="19.399999999999999"/>
    <n v="1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5"/>
    <n v="150"/>
    <n v="3.9750000000000001"/>
  </r>
  <r>
    <x v="9"/>
    <s v="sep"/>
    <s v="P3(150)"/>
    <x v="11"/>
    <n v="2"/>
    <n v="5"/>
    <n v="9"/>
    <m/>
    <m/>
    <m/>
    <m/>
    <m/>
    <m/>
    <m/>
    <m/>
    <m/>
    <m/>
    <m/>
    <m/>
    <m/>
    <m/>
    <n v="17.399999999999999"/>
    <n v="25.7"/>
    <n v="31.9"/>
    <n v="37.299999999999997"/>
    <n v="29.7"/>
    <n v="4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80000000000001"/>
    <n v="150"/>
    <n v="2.202"/>
  </r>
  <r>
    <x v="9"/>
    <s v="sep"/>
    <s v="P3(150)"/>
    <x v="11"/>
    <n v="3"/>
    <n v="9"/>
    <n v="1"/>
    <m/>
    <m/>
    <m/>
    <m/>
    <m/>
    <m/>
    <m/>
    <m/>
    <m/>
    <m/>
    <m/>
    <m/>
    <m/>
    <m/>
    <n v="25.7"/>
    <n v="25"/>
    <n v="23.4"/>
    <n v="31.1"/>
    <n v="34.200000000000003"/>
    <n v="23.4"/>
    <n v="17.7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.69999999999996"/>
    <n v="150"/>
    <n v="2.8304999999999993"/>
  </r>
  <r>
    <x v="9"/>
    <s v="sep"/>
    <s v="P3(150)"/>
    <x v="11"/>
    <n v="3"/>
    <n v="9"/>
    <n v="2"/>
    <m/>
    <m/>
    <m/>
    <m/>
    <m/>
    <m/>
    <m/>
    <m/>
    <m/>
    <m/>
    <m/>
    <m/>
    <m/>
    <m/>
    <n v="26.5"/>
    <n v="28.4"/>
    <n v="27.2"/>
    <n v="29.9"/>
    <n v="29.3"/>
    <n v="32.200000000000003"/>
    <n v="2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4"/>
    <n v="150"/>
    <n v="3.1709999999999998"/>
  </r>
  <r>
    <x v="9"/>
    <s v="sep"/>
    <s v="P3(150)"/>
    <x v="11"/>
    <n v="3"/>
    <n v="9"/>
    <n v="3"/>
    <m/>
    <m/>
    <m/>
    <m/>
    <m/>
    <m/>
    <m/>
    <m/>
    <m/>
    <m/>
    <m/>
    <m/>
    <m/>
    <m/>
    <n v="23.8"/>
    <n v="26"/>
    <n v="27.1"/>
    <n v="27"/>
    <n v="27.2"/>
    <n v="31.7"/>
    <n v="22.7"/>
    <n v="15.3"/>
    <n v="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"/>
    <n v="150"/>
    <n v="3.1079999999999997"/>
  </r>
  <r>
    <x v="9"/>
    <s v="sep"/>
    <s v="P3(150)"/>
    <x v="11"/>
    <n v="3"/>
    <n v="9"/>
    <n v="4"/>
    <m/>
    <m/>
    <m/>
    <m/>
    <m/>
    <m/>
    <m/>
    <m/>
    <m/>
    <m/>
    <m/>
    <m/>
    <m/>
    <m/>
    <n v="34.799999999999997"/>
    <n v="34.700000000000003"/>
    <n v="34.5"/>
    <n v="22.3"/>
    <n v="15.7"/>
    <n v="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6.5"/>
    <n v="150"/>
    <n v="2.1974999999999998"/>
  </r>
  <r>
    <x v="9"/>
    <s v="sep"/>
    <s v="P3(150)"/>
    <x v="11"/>
    <n v="3"/>
    <n v="9"/>
    <n v="5"/>
    <m/>
    <m/>
    <m/>
    <m/>
    <m/>
    <m/>
    <m/>
    <m/>
    <m/>
    <m/>
    <m/>
    <m/>
    <m/>
    <m/>
    <n v="27.1"/>
    <n v="29.3"/>
    <n v="27.6"/>
    <n v="25.8"/>
    <n v="30.2"/>
    <n v="21.8"/>
    <n v="1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9"/>
    <n v="150"/>
    <n v="2.6235000000000004"/>
  </r>
  <r>
    <x v="9"/>
    <s v="sep"/>
    <s v="P3(150)"/>
    <x v="11"/>
    <n v="3"/>
    <n v="9"/>
    <n v="6"/>
    <m/>
    <m/>
    <m/>
    <m/>
    <m/>
    <m/>
    <m/>
    <m/>
    <m/>
    <m/>
    <m/>
    <m/>
    <m/>
    <m/>
    <m/>
    <m/>
    <m/>
    <m/>
    <m/>
    <m/>
    <m/>
    <m/>
    <m/>
    <n v="33.4"/>
    <n v="21.1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.8"/>
    <n v="150"/>
    <n v="1.032"/>
  </r>
  <r>
    <x v="9"/>
    <s v="sep"/>
    <s v="P3(150)"/>
    <x v="11"/>
    <n v="3"/>
    <n v="9"/>
    <n v="7"/>
    <m/>
    <m/>
    <m/>
    <m/>
    <m/>
    <m/>
    <m/>
    <m/>
    <m/>
    <m/>
    <m/>
    <m/>
    <m/>
    <m/>
    <n v="41.5"/>
    <n v="43.4"/>
    <n v="36.5"/>
    <n v="28.1"/>
    <n v="17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9"/>
    <n v="150"/>
    <n v="2.5034999999999998"/>
  </r>
  <r>
    <x v="9"/>
    <s v="sep"/>
    <s v="P3(150)"/>
    <x v="11"/>
    <n v="3"/>
    <n v="9"/>
    <n v="8"/>
    <m/>
    <m/>
    <m/>
    <m/>
    <m/>
    <m/>
    <m/>
    <m/>
    <m/>
    <m/>
    <m/>
    <m/>
    <m/>
    <m/>
    <n v="30.5"/>
    <n v="31.1"/>
    <n v="32.1"/>
    <n v="24.6"/>
    <n v="18.8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20000000000002"/>
    <n v="150"/>
    <n v="2.1630000000000003"/>
  </r>
  <r>
    <x v="9"/>
    <s v="sep"/>
    <s v="P3(150)"/>
    <x v="11"/>
    <n v="3"/>
    <n v="9"/>
    <n v="9"/>
    <m/>
    <m/>
    <m/>
    <m/>
    <m/>
    <m/>
    <m/>
    <m/>
    <m/>
    <m/>
    <m/>
    <m/>
    <m/>
    <m/>
    <n v="31.3"/>
    <n v="33"/>
    <n v="21.9"/>
    <n v="17.100000000000001"/>
    <n v="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.49999999999999"/>
    <n v="150"/>
    <n v="1.5974999999999997"/>
  </r>
  <r>
    <x v="10"/>
    <s v="Oct"/>
    <s v="Primo"/>
    <x v="12"/>
    <n v="1"/>
    <n v="5"/>
    <n v="1"/>
    <n v="5.0999999999999996"/>
    <n v="15.7"/>
    <n v="15.2"/>
    <n v="11.1"/>
    <n v="25.4"/>
    <n v="38.1"/>
    <n v="39"/>
    <n v="47.6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Primo"/>
    <x v="12"/>
    <n v="1"/>
    <n v="5"/>
    <n v="2"/>
    <n v="10.5"/>
    <n v="33.4"/>
    <n v="27.7"/>
    <n v="36"/>
    <n v="47.6"/>
    <n v="57.2"/>
    <n v="42.2"/>
    <n v="4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.7"/>
    <n v="100"/>
    <n v="2.9769999999999999"/>
  </r>
  <r>
    <x v="10"/>
    <s v="Oct"/>
    <s v="Primo"/>
    <x v="12"/>
    <n v="1"/>
    <n v="5"/>
    <n v="3"/>
    <n v="0.9"/>
    <n v="14.3"/>
    <n v="14.7"/>
    <n v="15.2"/>
    <n v="21.3"/>
    <n v="26.3"/>
    <n v="28.9"/>
    <n v="39.4"/>
    <n v="48.8"/>
    <n v="48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60000000000002"/>
    <n v="100"/>
    <n v="2.5860000000000003"/>
  </r>
  <r>
    <x v="10"/>
    <s v="Oct"/>
    <s v="Primo"/>
    <x v="12"/>
    <n v="1"/>
    <n v="5"/>
    <n v="4"/>
    <n v="10.5"/>
    <n v="11.6"/>
    <n v="12.9"/>
    <n v="15.2"/>
    <n v="20.5"/>
    <n v="21.9"/>
    <n v="36.4"/>
    <n v="41.8"/>
    <n v="36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20000000000002"/>
    <n v="100"/>
    <n v="2.0720000000000001"/>
  </r>
  <r>
    <x v="10"/>
    <s v="Oct"/>
    <s v="Primo"/>
    <x v="12"/>
    <n v="1"/>
    <n v="5"/>
    <n v="5"/>
    <n v="8.1999999999999993"/>
    <n v="11.9"/>
    <n v="14.4"/>
    <n v="14.8"/>
    <n v="22.4"/>
    <n v="32.200000000000003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5.79999999999998"/>
    <n v="100"/>
    <n v="1.2579999999999998"/>
  </r>
  <r>
    <x v="10"/>
    <s v="Oct"/>
    <s v="Primo"/>
    <x v="12"/>
    <n v="1"/>
    <n v="5"/>
    <n v="6"/>
    <n v="10.4"/>
    <n v="14.7"/>
    <n v="16.5"/>
    <n v="19.899999999999999"/>
    <n v="16"/>
    <n v="14.2"/>
    <n v="29.9"/>
    <n v="40"/>
    <n v="4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7.5"/>
    <n v="100"/>
    <n v="2.0750000000000002"/>
  </r>
  <r>
    <x v="10"/>
    <s v="Oct"/>
    <s v="Primo"/>
    <x v="12"/>
    <n v="2"/>
    <n v="9"/>
    <n v="1"/>
    <n v="2.7"/>
    <n v="10.199999999999999"/>
    <n v="14.3"/>
    <n v="16.100000000000001"/>
    <n v="22.8"/>
    <n v="21.3"/>
    <n v="50.8"/>
    <n v="54.8"/>
    <n v="5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2"/>
    <n v="100"/>
    <n v="2.4419999999999997"/>
  </r>
  <r>
    <x v="10"/>
    <s v="Oct"/>
    <s v="Primo"/>
    <x v="12"/>
    <n v="2"/>
    <n v="9"/>
    <n v="2"/>
    <n v="13.8"/>
    <n v="24"/>
    <n v="26.9"/>
    <n v="25.7"/>
    <n v="27.7"/>
    <n v="45.1"/>
    <n v="61.2"/>
    <n v="73.8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.7"/>
    <n v="100"/>
    <n v="3.4969999999999999"/>
  </r>
  <r>
    <x v="10"/>
    <s v="Oct"/>
    <s v="Primo"/>
    <x v="12"/>
    <n v="2"/>
    <n v="9"/>
    <n v="3"/>
    <n v="3.4"/>
    <n v="24.4"/>
    <n v="19.2"/>
    <n v="21.4"/>
    <n v="17.5"/>
    <n v="26.2"/>
    <n v="52.2"/>
    <n v="83.7"/>
    <n v="6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2"/>
    <n v="100"/>
    <n v="3.1320000000000001"/>
  </r>
  <r>
    <x v="10"/>
    <s v="Oct"/>
    <s v="Primo"/>
    <x v="12"/>
    <n v="2"/>
    <n v="9"/>
    <n v="4"/>
    <n v="4.2"/>
    <n v="5.2"/>
    <n v="17.7"/>
    <n v="18.5"/>
    <n v="26.8"/>
    <n v="22.4"/>
    <n v="26.4"/>
    <n v="46.7"/>
    <n v="53.8"/>
    <n v="67.4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9.10000000000002"/>
    <n v="100"/>
    <n v="2.891"/>
  </r>
  <r>
    <x v="10"/>
    <s v="Oct"/>
    <s v="Primo"/>
    <x v="12"/>
    <n v="2"/>
    <n v="9"/>
    <n v="5"/>
    <n v="11.1"/>
    <n v="11.8"/>
    <n v="8.6"/>
    <n v="16.899999999999999"/>
    <n v="22.3"/>
    <n v="50.9"/>
    <n v="37.6"/>
    <n v="59.5"/>
    <n v="67.599999999999994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.69999999999993"/>
    <n v="100"/>
    <n v="3.3069999999999995"/>
  </r>
  <r>
    <x v="10"/>
    <s v="Oct"/>
    <s v="Primo"/>
    <x v="12"/>
    <n v="2"/>
    <n v="9"/>
    <n v="6"/>
    <n v="7.7"/>
    <n v="14"/>
    <n v="19.7"/>
    <n v="23.7"/>
    <n v="22.9"/>
    <n v="31.3"/>
    <n v="45.1"/>
    <n v="61.2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.8"/>
    <n v="100"/>
    <n v="2.7080000000000002"/>
  </r>
  <r>
    <x v="10"/>
    <s v="Oct"/>
    <s v="Primo"/>
    <x v="12"/>
    <n v="3"/>
    <n v="14"/>
    <n v="1"/>
    <n v="5.4"/>
    <n v="11.5"/>
    <n v="16.899999999999999"/>
    <n v="17.899999999999999"/>
    <n v="19.5"/>
    <n v="27.3"/>
    <n v="35.6"/>
    <n v="51.3"/>
    <n v="58.6"/>
    <n v="5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3.39999999999998"/>
    <n v="100"/>
    <n v="3.0339999999999998"/>
  </r>
  <r>
    <x v="10"/>
    <s v="Oct"/>
    <s v="Primo"/>
    <x v="12"/>
    <n v="3"/>
    <n v="14"/>
    <n v="2"/>
    <n v="0.9"/>
    <n v="17.100000000000001"/>
    <n v="21.6"/>
    <n v="19.5"/>
    <n v="25.3"/>
    <n v="31.9"/>
    <n v="45.9"/>
    <n v="61.1"/>
    <n v="72.099999999999994"/>
    <n v="79.7"/>
    <n v="4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.2"/>
    <n v="100"/>
    <n v="4.242"/>
  </r>
  <r>
    <x v="10"/>
    <s v="Oct"/>
    <s v="Primo"/>
    <x v="12"/>
    <n v="3"/>
    <n v="14"/>
    <n v="3"/>
    <n v="4.8"/>
    <n v="11.9"/>
    <n v="15.3"/>
    <n v="12"/>
    <n v="19.5"/>
    <n v="21.4"/>
    <n v="28.7"/>
    <n v="45.3"/>
    <n v="55.9"/>
    <n v="5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40000000000003"/>
    <n v="100"/>
    <n v="2.6940000000000004"/>
  </r>
  <r>
    <x v="10"/>
    <s v="Oct"/>
    <s v="Primo"/>
    <x v="12"/>
    <n v="3"/>
    <n v="14"/>
    <n v="4"/>
    <n v="13.5"/>
    <n v="19.399999999999999"/>
    <n v="24.2"/>
    <n v="27.7"/>
    <n v="29.3"/>
    <n v="39.200000000000003"/>
    <n v="53.1"/>
    <n v="63.9"/>
    <n v="71.099999999999994"/>
    <n v="4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0.9"/>
    <n v="100"/>
    <n v="3.9089999999999998"/>
  </r>
  <r>
    <x v="10"/>
    <s v="Oct"/>
    <s v="Primo"/>
    <x v="12"/>
    <n v="3"/>
    <n v="14"/>
    <n v="5"/>
    <n v="14"/>
    <n v="18.7"/>
    <n v="16.2"/>
    <n v="18.899999999999999"/>
    <n v="20.9"/>
    <n v="30.6"/>
    <n v="65.900000000000006"/>
    <n v="70.2"/>
    <n v="4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2.20000000000005"/>
    <n v="100"/>
    <n v="3.0220000000000002"/>
  </r>
  <r>
    <x v="10"/>
    <s v="Oct"/>
    <s v="Primo"/>
    <x v="12"/>
    <n v="3"/>
    <n v="14"/>
    <n v="6"/>
    <n v="16.3"/>
    <n v="20.399999999999999"/>
    <n v="17.8"/>
    <n v="25.6"/>
    <n v="24.8"/>
    <n v="33.299999999999997"/>
    <n v="32.1"/>
    <n v="15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6.2"/>
    <n v="100"/>
    <n v="1.8619999999999997"/>
  </r>
  <r>
    <x v="11"/>
    <s v="Oct"/>
    <s v="Primo"/>
    <x v="12"/>
    <n v="1"/>
    <n v="5"/>
    <n v="1"/>
    <m/>
    <m/>
    <m/>
    <m/>
    <m/>
    <m/>
    <n v="48.5"/>
    <n v="75.2"/>
    <n v="42.9"/>
    <n v="54.6"/>
    <n v="67.900000000000006"/>
    <n v="77.599999999999994"/>
    <n v="85.7"/>
    <n v="84.3"/>
    <n v="79.5"/>
    <n v="73.5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30000000000007"/>
    <n v="100"/>
    <n v="7.3330000000000002"/>
  </r>
  <r>
    <x v="11"/>
    <s v="Oct"/>
    <s v="Primo"/>
    <x v="12"/>
    <n v="1"/>
    <n v="5"/>
    <n v="2"/>
    <m/>
    <m/>
    <m/>
    <m/>
    <m/>
    <m/>
    <n v="49"/>
    <n v="62.9"/>
    <n v="62.9"/>
    <n v="68.3"/>
    <n v="84.5"/>
    <n v="83.7"/>
    <n v="89.2"/>
    <n v="80.5"/>
    <n v="83.7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.7"/>
    <n v="100"/>
    <n v="7.2070000000000007"/>
  </r>
  <r>
    <x v="11"/>
    <s v="Oct"/>
    <s v="Primo"/>
    <x v="12"/>
    <n v="1"/>
    <n v="5"/>
    <n v="3"/>
    <m/>
    <m/>
    <m/>
    <m/>
    <m/>
    <m/>
    <n v="43"/>
    <n v="40"/>
    <n v="57"/>
    <n v="52.5"/>
    <n v="70.599999999999994"/>
    <n v="68.099999999999994"/>
    <n v="74.5"/>
    <n v="69.900000000000006"/>
    <n v="49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20000000000005"/>
    <n v="100"/>
    <n v="5.2520000000000007"/>
  </r>
  <r>
    <x v="11"/>
    <s v="Oct"/>
    <s v="Primo"/>
    <x v="12"/>
    <n v="1"/>
    <n v="5"/>
    <n v="4"/>
    <m/>
    <m/>
    <m/>
    <m/>
    <m/>
    <m/>
    <n v="48"/>
    <n v="57.6"/>
    <n v="71.400000000000006"/>
    <n v="75.2"/>
    <n v="81.599999999999994"/>
    <n v="83.5"/>
    <n v="85"/>
    <n v="82.4"/>
    <n v="75"/>
    <n v="58.1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.8"/>
    <n v="100"/>
    <n v="7.5579999999999998"/>
  </r>
  <r>
    <x v="11"/>
    <s v="Oct"/>
    <s v="Primo"/>
    <x v="12"/>
    <n v="1"/>
    <n v="5"/>
    <n v="5"/>
    <m/>
    <m/>
    <m/>
    <m/>
    <m/>
    <m/>
    <n v="28.9"/>
    <n v="44.1"/>
    <n v="61.2"/>
    <n v="67.8"/>
    <n v="67.2"/>
    <n v="74.8"/>
    <n v="67.7"/>
    <n v="54.1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0.2"/>
    <n v="100"/>
    <n v="5.1019999999999994"/>
  </r>
  <r>
    <x v="11"/>
    <s v="Oct"/>
    <s v="Primo"/>
    <x v="12"/>
    <n v="1"/>
    <n v="5"/>
    <n v="6"/>
    <m/>
    <m/>
    <m/>
    <m/>
    <m/>
    <m/>
    <n v="37.4"/>
    <n v="31.9"/>
    <n v="76.5"/>
    <n v="82.5"/>
    <n v="77.900000000000006"/>
    <n v="96.2"/>
    <n v="98.2"/>
    <n v="105.2"/>
    <n v="94.6"/>
    <n v="72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0.2"/>
    <n v="100"/>
    <n v="8.1020000000000003"/>
  </r>
  <r>
    <x v="11"/>
    <s v="Oct"/>
    <s v="Primo"/>
    <x v="12"/>
    <n v="2"/>
    <n v="9"/>
    <n v="1"/>
    <m/>
    <m/>
    <m/>
    <m/>
    <m/>
    <m/>
    <n v="56.5"/>
    <m/>
    <n v="66.5"/>
    <n v="76.3"/>
    <n v="143"/>
    <n v="79.900000000000006"/>
    <n v="88.8"/>
    <n v="72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3.29999999999995"/>
    <n v="100"/>
    <n v="6.2329999999999997"/>
  </r>
  <r>
    <x v="11"/>
    <s v="Oct"/>
    <s v="Primo"/>
    <x v="12"/>
    <n v="2"/>
    <n v="9"/>
    <n v="2"/>
    <m/>
    <m/>
    <m/>
    <m/>
    <m/>
    <m/>
    <n v="51.8"/>
    <n v="63.5"/>
    <n v="62.1"/>
    <n v="56.6"/>
    <n v="58.9"/>
    <n v="69.5"/>
    <n v="57.4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29999999999995"/>
    <n v="100"/>
    <n v="4.6729999999999992"/>
  </r>
  <r>
    <x v="11"/>
    <s v="Oct"/>
    <s v="Primo"/>
    <x v="12"/>
    <n v="2"/>
    <n v="9"/>
    <n v="3"/>
    <m/>
    <m/>
    <m/>
    <m/>
    <m/>
    <m/>
    <n v="51.8"/>
    <n v="72"/>
    <n v="69.2"/>
    <n v="84.8"/>
    <n v="81.099999999999994"/>
    <n v="97.1"/>
    <n v="81.2"/>
    <n v="66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"/>
    <n v="100"/>
    <n v="6.43"/>
  </r>
  <r>
    <x v="11"/>
    <s v="Oct"/>
    <s v="Primo"/>
    <x v="12"/>
    <n v="2"/>
    <n v="9"/>
    <n v="4"/>
    <m/>
    <m/>
    <m/>
    <m/>
    <m/>
    <m/>
    <n v="51.2"/>
    <n v="56.2"/>
    <n v="58.3"/>
    <n v="49.6"/>
    <n v="51"/>
    <n v="54.9"/>
    <n v="59.6"/>
    <n v="10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.29999999999995"/>
    <n v="100"/>
    <n v="4.883"/>
  </r>
  <r>
    <x v="11"/>
    <s v="Oct"/>
    <s v="Primo"/>
    <x v="12"/>
    <n v="2"/>
    <n v="9"/>
    <n v="5"/>
    <m/>
    <m/>
    <m/>
    <m/>
    <m/>
    <m/>
    <n v="48"/>
    <n v="62.4"/>
    <n v="64.5"/>
    <n v="60.6"/>
    <n v="62"/>
    <n v="66.3"/>
    <n v="73.8"/>
    <n v="78.099999999999994"/>
    <n v="67.400000000000006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9"/>
    <n v="100"/>
    <n v="6.1989999999999998"/>
  </r>
  <r>
    <x v="11"/>
    <s v="Oct"/>
    <s v="Primo"/>
    <x v="12"/>
    <n v="2"/>
    <n v="9"/>
    <n v="6"/>
    <m/>
    <m/>
    <m/>
    <m/>
    <m/>
    <m/>
    <n v="53.6"/>
    <n v="58.2"/>
    <n v="82.8"/>
    <n v="90.4"/>
    <n v="76.400000000000006"/>
    <n v="71.5"/>
    <n v="81"/>
    <n v="54.2"/>
    <n v="78"/>
    <n v="39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5.30000000000007"/>
    <n v="100"/>
    <n v="6.8530000000000006"/>
  </r>
  <r>
    <x v="11"/>
    <s v="Oct"/>
    <s v="Primo"/>
    <x v="12"/>
    <n v="3"/>
    <n v="14"/>
    <n v="1"/>
    <m/>
    <m/>
    <m/>
    <m/>
    <m/>
    <m/>
    <n v="36"/>
    <n v="37.6"/>
    <n v="65.8"/>
    <n v="49.8"/>
    <n v="60.8"/>
    <n v="87.4"/>
    <n v="87.5"/>
    <n v="99.3"/>
    <n v="71.599999999999994"/>
    <n v="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1.8"/>
    <n v="100"/>
    <n v="6.6179999999999986"/>
  </r>
  <r>
    <x v="11"/>
    <s v="Oct"/>
    <s v="Primo"/>
    <x v="12"/>
    <n v="3"/>
    <n v="14"/>
    <n v="2"/>
    <m/>
    <m/>
    <m/>
    <m/>
    <m/>
    <m/>
    <n v="57.5"/>
    <n v="57.6"/>
    <n v="91.5"/>
    <n v="69.7"/>
    <n v="90.4"/>
    <n v="87.7"/>
    <n v="95.9"/>
    <n v="83.1"/>
    <n v="78.8"/>
    <n v="5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.90000000000009"/>
    <n v="100"/>
    <n v="7.7190000000000012"/>
  </r>
  <r>
    <x v="11"/>
    <s v="Oct"/>
    <s v="Primo"/>
    <x v="12"/>
    <n v="3"/>
    <n v="14"/>
    <n v="3"/>
    <m/>
    <m/>
    <m/>
    <m/>
    <m/>
    <m/>
    <n v="33.5"/>
    <n v="51.3"/>
    <n v="54.1"/>
    <n v="69.8"/>
    <n v="83.2"/>
    <n v="79.3"/>
    <n v="97.8"/>
    <n v="92.6"/>
    <n v="89.5"/>
    <n v="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6"/>
    <n v="100"/>
    <n v="7.266"/>
  </r>
  <r>
    <x v="11"/>
    <s v="Oct"/>
    <s v="Primo"/>
    <x v="12"/>
    <n v="3"/>
    <n v="14"/>
    <n v="4"/>
    <m/>
    <m/>
    <m/>
    <m/>
    <m/>
    <m/>
    <n v="42.3"/>
    <m/>
    <n v="76.5"/>
    <n v="62.1"/>
    <n v="107.8"/>
    <m/>
    <m/>
    <n v="105.7"/>
    <n v="108"/>
    <n v="96.3"/>
    <n v="83"/>
    <n v="52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.99999999999989"/>
    <n v="100"/>
    <n v="7.339999999999999"/>
  </r>
  <r>
    <x v="11"/>
    <s v="Oct"/>
    <s v="Primo"/>
    <x v="12"/>
    <n v="3"/>
    <n v="14"/>
    <n v="5"/>
    <m/>
    <m/>
    <m/>
    <m/>
    <m/>
    <m/>
    <n v="35.4"/>
    <m/>
    <m/>
    <n v="66.900000000000006"/>
    <n v="66.900000000000006"/>
    <n v="75.2"/>
    <n v="106.4"/>
    <n v="93"/>
    <n v="74"/>
    <n v="66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Primo"/>
    <x v="12"/>
    <n v="3"/>
    <n v="14"/>
    <n v="6"/>
    <m/>
    <m/>
    <m/>
    <m/>
    <m/>
    <m/>
    <n v="58.3"/>
    <n v="89.1"/>
    <n v="98.4"/>
    <n v="95.6"/>
    <n v="95.9"/>
    <n v="101"/>
    <n v="128"/>
    <n v="95.5"/>
    <n v="83.6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0.5"/>
    <n v="100"/>
    <n v="8.9050000000000011"/>
  </r>
  <r>
    <x v="12"/>
    <s v="Oct"/>
    <s v="Primo"/>
    <x v="12"/>
    <n v="1"/>
    <n v="5"/>
    <n v="1"/>
    <m/>
    <m/>
    <m/>
    <m/>
    <m/>
    <m/>
    <m/>
    <m/>
    <m/>
    <m/>
    <m/>
    <m/>
    <m/>
    <m/>
    <n v="59.2"/>
    <n v="59.3"/>
    <n v="38.9"/>
    <n v="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3"/>
    <n v="100"/>
    <n v="1.6630000000000003"/>
  </r>
  <r>
    <x v="12"/>
    <s v="Oct"/>
    <s v="Primo"/>
    <x v="12"/>
    <n v="1"/>
    <n v="5"/>
    <n v="2"/>
    <m/>
    <m/>
    <m/>
    <m/>
    <m/>
    <m/>
    <m/>
    <m/>
    <m/>
    <m/>
    <m/>
    <m/>
    <m/>
    <m/>
    <n v="86.8"/>
    <n v="72.5"/>
    <n v="74.099999999999994"/>
    <n v="50.3"/>
    <n v="29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5.59999999999997"/>
    <n v="100"/>
    <n v="3.2559999999999998"/>
  </r>
  <r>
    <x v="12"/>
    <s v="Oct"/>
    <s v="Primo"/>
    <x v="12"/>
    <n v="1"/>
    <n v="5"/>
    <n v="3"/>
    <m/>
    <m/>
    <m/>
    <m/>
    <m/>
    <m/>
    <m/>
    <m/>
    <m/>
    <m/>
    <m/>
    <m/>
    <m/>
    <m/>
    <n v="59"/>
    <n v="37.9"/>
    <n v="15.3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9"/>
    <n v="100"/>
    <n v="1.1290000000000002"/>
  </r>
  <r>
    <x v="12"/>
    <s v="Oct"/>
    <s v="Primo"/>
    <x v="12"/>
    <n v="1"/>
    <n v="5"/>
    <n v="4"/>
    <m/>
    <m/>
    <m/>
    <m/>
    <m/>
    <m/>
    <m/>
    <m/>
    <m/>
    <m/>
    <m/>
    <m/>
    <m/>
    <m/>
    <n v="63.4"/>
    <n v="47.4"/>
    <n v="36.4"/>
    <n v="17.1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29999999999998"/>
    <n v="100"/>
    <n v="1.6429999999999996"/>
  </r>
  <r>
    <x v="12"/>
    <s v="Oct"/>
    <s v="Primo"/>
    <x v="12"/>
    <n v="1"/>
    <n v="5"/>
    <n v="5"/>
    <m/>
    <m/>
    <m/>
    <m/>
    <m/>
    <m/>
    <m/>
    <m/>
    <m/>
    <m/>
    <m/>
    <m/>
    <m/>
    <m/>
    <n v="71.2"/>
    <n v="61.6"/>
    <n v="52.3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3"/>
    <n v="100"/>
    <n v="1.9730000000000001"/>
  </r>
  <r>
    <x v="12"/>
    <s v="Oct"/>
    <s v="Primo"/>
    <x v="12"/>
    <n v="1"/>
    <n v="5"/>
    <n v="6"/>
    <m/>
    <m/>
    <m/>
    <m/>
    <m/>
    <m/>
    <m/>
    <m/>
    <m/>
    <m/>
    <m/>
    <m/>
    <m/>
    <m/>
    <n v="40.4"/>
    <n v="1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.599999999999994"/>
    <n v="100"/>
    <n v="0.57599999999999996"/>
  </r>
  <r>
    <x v="12"/>
    <s v="Oct"/>
    <s v="Primo"/>
    <x v="12"/>
    <n v="2"/>
    <n v="9"/>
    <n v="1"/>
    <m/>
    <m/>
    <m/>
    <m/>
    <m/>
    <m/>
    <m/>
    <m/>
    <m/>
    <m/>
    <m/>
    <m/>
    <m/>
    <m/>
    <n v="41"/>
    <n v="25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"/>
    <n v="100"/>
    <n v="0.75"/>
  </r>
  <r>
    <x v="12"/>
    <s v="Oct"/>
    <s v="Primo"/>
    <x v="12"/>
    <n v="2"/>
    <n v="9"/>
    <n v="2"/>
    <m/>
    <m/>
    <m/>
    <m/>
    <m/>
    <m/>
    <m/>
    <m/>
    <m/>
    <m/>
    <m/>
    <m/>
    <m/>
    <m/>
    <n v="59"/>
    <n v="43.2"/>
    <n v="21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6.80000000000001"/>
    <n v="100"/>
    <n v="1.268"/>
  </r>
  <r>
    <x v="12"/>
    <s v="Oct"/>
    <s v="Primo"/>
    <x v="12"/>
    <n v="2"/>
    <n v="9"/>
    <n v="3"/>
    <m/>
    <m/>
    <m/>
    <m/>
    <m/>
    <m/>
    <m/>
    <m/>
    <m/>
    <m/>
    <m/>
    <m/>
    <m/>
    <m/>
    <n v="77.099999999999994"/>
    <n v="61.1"/>
    <n v="41.4"/>
    <n v="19.399999999999999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0.6"/>
    <n v="100"/>
    <n v="2.0059999999999998"/>
  </r>
  <r>
    <x v="12"/>
    <s v="Oct"/>
    <s v="Primo"/>
    <x v="12"/>
    <n v="2"/>
    <n v="9"/>
    <n v="4"/>
    <m/>
    <m/>
    <m/>
    <m/>
    <m/>
    <m/>
    <m/>
    <m/>
    <m/>
    <m/>
    <m/>
    <m/>
    <m/>
    <m/>
    <n v="45.9"/>
    <n v="32.1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9"/>
    <n v="100"/>
    <n v="0.94900000000000007"/>
  </r>
  <r>
    <x v="12"/>
    <s v="Oct"/>
    <s v="Primo"/>
    <x v="12"/>
    <n v="2"/>
    <n v="9"/>
    <n v="5"/>
    <m/>
    <m/>
    <m/>
    <m/>
    <m/>
    <m/>
    <m/>
    <m/>
    <m/>
    <m/>
    <m/>
    <m/>
    <m/>
    <m/>
    <n v="26"/>
    <n v="11.8"/>
    <n v="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.199999999999996"/>
    <n v="100"/>
    <n v="0.38199999999999995"/>
  </r>
  <r>
    <x v="12"/>
    <s v="Oct"/>
    <s v="Primo"/>
    <x v="12"/>
    <n v="2"/>
    <n v="9"/>
    <n v="6"/>
    <m/>
    <m/>
    <m/>
    <m/>
    <m/>
    <m/>
    <m/>
    <m/>
    <m/>
    <m/>
    <m/>
    <m/>
    <m/>
    <m/>
    <n v="65"/>
    <n v="47.4"/>
    <n v="35.200000000000003"/>
    <n v="1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40000000000003"/>
    <n v="100"/>
    <n v="1.6040000000000003"/>
  </r>
  <r>
    <x v="12"/>
    <s v="Oct"/>
    <s v="Primo"/>
    <x v="12"/>
    <n v="3"/>
    <n v="14"/>
    <n v="1"/>
    <m/>
    <m/>
    <m/>
    <m/>
    <m/>
    <m/>
    <m/>
    <m/>
    <m/>
    <m/>
    <m/>
    <m/>
    <m/>
    <m/>
    <n v="98.4"/>
    <n v="106.4"/>
    <n v="84.4"/>
    <n v="69.400000000000006"/>
    <n v="46.6"/>
    <n v="1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.30000000000007"/>
    <n v="100"/>
    <n v="4.2630000000000008"/>
  </r>
  <r>
    <x v="12"/>
    <s v="Oct"/>
    <s v="Primo"/>
    <x v="12"/>
    <n v="3"/>
    <n v="14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Primo"/>
    <x v="12"/>
    <n v="3"/>
    <n v="14"/>
    <n v="4"/>
    <m/>
    <m/>
    <m/>
    <m/>
    <m/>
    <m/>
    <m/>
    <m/>
    <m/>
    <m/>
    <m/>
    <m/>
    <m/>
    <m/>
    <n v="136.1"/>
    <n v="45.8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.79999999999998"/>
    <n v="100"/>
    <n v="1.9579999999999997"/>
  </r>
  <r>
    <x v="12"/>
    <s v="Oct"/>
    <s v="Primo"/>
    <x v="12"/>
    <n v="3"/>
    <n v="14"/>
    <n v="5"/>
    <m/>
    <m/>
    <m/>
    <m/>
    <m/>
    <m/>
    <m/>
    <m/>
    <m/>
    <m/>
    <m/>
    <m/>
    <m/>
    <m/>
    <n v="98.6"/>
    <n v="86.7"/>
    <n v="73.5"/>
    <n v="3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8"/>
    <n v="100"/>
    <n v="3.0180000000000002"/>
  </r>
  <r>
    <x v="12"/>
    <s v="Oct"/>
    <s v="Primo"/>
    <x v="12"/>
    <n v="3"/>
    <n v="14"/>
    <n v="6"/>
    <m/>
    <m/>
    <m/>
    <m/>
    <m/>
    <m/>
    <m/>
    <m/>
    <m/>
    <m/>
    <m/>
    <m/>
    <m/>
    <m/>
    <n v="109.2"/>
    <n v="89.1"/>
    <n v="78.8"/>
    <n v="59.5"/>
    <n v="45.4"/>
    <n v="39.4"/>
    <n v="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59999999999997"/>
    <n v="100"/>
    <n v="4.226"/>
  </r>
  <r>
    <x v="10"/>
    <s v="Oct"/>
    <s v="OSU442-15"/>
    <x v="13"/>
    <n v="1"/>
    <n v="4"/>
    <n v="1"/>
    <n v="12.1"/>
    <n v="10.8"/>
    <n v="21.1"/>
    <n v="23.9"/>
    <n v="25.6"/>
    <n v="44.2"/>
    <n v="54.8"/>
    <n v="4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7.8"/>
    <n v="100"/>
    <n v="2.3780000000000001"/>
  </r>
  <r>
    <x v="10"/>
    <s v="Oct"/>
    <s v="OSU442-15"/>
    <x v="13"/>
    <n v="1"/>
    <n v="4"/>
    <n v="2"/>
    <n v="2.8"/>
    <n v="6.2"/>
    <n v="9.9"/>
    <n v="13.5"/>
    <n v="14.9"/>
    <n v="14.6"/>
    <n v="28.8"/>
    <n v="3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1"/>
    <n v="100"/>
    <n v="1.2309999999999999"/>
  </r>
  <r>
    <x v="10"/>
    <s v="Oct"/>
    <s v="OSU442-15"/>
    <x v="13"/>
    <n v="1"/>
    <n v="4"/>
    <n v="3"/>
    <n v="6.6"/>
    <n v="8.6999999999999993"/>
    <n v="9.1"/>
    <n v="10.5"/>
    <n v="17"/>
    <n v="26.7"/>
    <n v="31.5"/>
    <n v="52"/>
    <n v="55"/>
    <n v="34.5"/>
    <m/>
    <m/>
    <m/>
    <m/>
    <m/>
    <m/>
    <m/>
    <m/>
    <m/>
    <m/>
    <m/>
    <m/>
    <m/>
    <m/>
    <m/>
    <m/>
    <m/>
    <n v="0.9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9.10000000000002"/>
    <n v="100"/>
    <n v="2.6910000000000003"/>
  </r>
  <r>
    <x v="10"/>
    <s v="Oct"/>
    <s v="OSU442-15"/>
    <x v="13"/>
    <n v="1"/>
    <n v="4"/>
    <n v="4"/>
    <n v="6.4"/>
    <n v="9.1"/>
    <n v="9.1999999999999993"/>
    <n v="10.199999999999999"/>
    <n v="16.100000000000001"/>
    <n v="20.399999999999999"/>
    <n v="28.4"/>
    <n v="35"/>
    <n v="44.6"/>
    <n v="56.1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.3"/>
    <n v="100"/>
    <n v="2.7229999999999999"/>
  </r>
  <r>
    <x v="10"/>
    <s v="Oct"/>
    <s v="OSU442-15"/>
    <x v="13"/>
    <n v="1"/>
    <n v="4"/>
    <n v="5"/>
    <n v="6.5"/>
    <n v="6.7"/>
    <n v="9.5"/>
    <n v="5.6"/>
    <n v="5.5"/>
    <n v="11.7"/>
    <n v="21"/>
    <n v="25.4"/>
    <n v="33.299999999999997"/>
    <n v="53.5"/>
    <n v="61"/>
    <m/>
    <m/>
    <m/>
    <m/>
    <m/>
    <m/>
    <m/>
    <m/>
    <m/>
    <m/>
    <m/>
    <m/>
    <m/>
    <m/>
    <m/>
    <m/>
    <n v="0.6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OSU442-15"/>
    <x v="13"/>
    <n v="1"/>
    <n v="4"/>
    <n v="6"/>
    <n v="0.7"/>
    <n v="4.9000000000000004"/>
    <n v="6"/>
    <n v="10.199999999999999"/>
    <n v="15.4"/>
    <n v="25.6"/>
    <n v="27.4"/>
    <n v="34.1"/>
    <n v="70"/>
    <n v="56.7"/>
    <m/>
    <m/>
    <m/>
    <m/>
    <m/>
    <m/>
    <m/>
    <m/>
    <m/>
    <m/>
    <m/>
    <m/>
    <m/>
    <m/>
    <m/>
    <m/>
    <m/>
    <n v="5.5"/>
    <n v="1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0"/>
    <s v="Oct"/>
    <s v="OSU442-15"/>
    <x v="13"/>
    <n v="2"/>
    <n v="12"/>
    <n v="1"/>
    <n v="5.4"/>
    <n v="10.7"/>
    <n v="11.5"/>
    <n v="10.7"/>
    <n v="15.2"/>
    <n v="23.4"/>
    <n v="34.200000000000003"/>
    <n v="48.1"/>
    <n v="6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0.90000000000003"/>
    <n v="100"/>
    <n v="2.2090000000000001"/>
  </r>
  <r>
    <x v="10"/>
    <s v="Oct"/>
    <s v="OSU442-15"/>
    <x v="13"/>
    <n v="2"/>
    <n v="12"/>
    <n v="2"/>
    <n v="1.2"/>
    <n v="18.7"/>
    <n v="12.4"/>
    <n v="18.3"/>
    <n v="28.4"/>
    <n v="38.1"/>
    <n v="51.9"/>
    <n v="50.1"/>
    <m/>
    <m/>
    <m/>
    <m/>
    <m/>
    <m/>
    <m/>
    <m/>
    <m/>
    <m/>
    <m/>
    <m/>
    <m/>
    <m/>
    <m/>
    <m/>
    <m/>
    <m/>
    <m/>
    <n v="1.18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78"/>
    <n v="100"/>
    <n v="2.2977999999999996"/>
  </r>
  <r>
    <x v="10"/>
    <s v="Oct"/>
    <s v="OSU442-15"/>
    <x v="13"/>
    <n v="2"/>
    <n v="12"/>
    <n v="3"/>
    <n v="5.0999999999999996"/>
    <n v="8.1999999999999993"/>
    <n v="17.100000000000001"/>
    <n v="27.7"/>
    <n v="40.799999999999997"/>
    <n v="48.8"/>
    <n v="38.5"/>
    <m/>
    <m/>
    <m/>
    <m/>
    <m/>
    <m/>
    <m/>
    <m/>
    <m/>
    <m/>
    <m/>
    <m/>
    <m/>
    <m/>
    <m/>
    <m/>
    <m/>
    <m/>
    <m/>
    <m/>
    <n v="2.2999999999999998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3.5"/>
    <n v="100"/>
    <n v="1.9349999999999998"/>
  </r>
  <r>
    <x v="10"/>
    <s v="Oct"/>
    <s v="OSU442-15"/>
    <x v="13"/>
    <n v="2"/>
    <n v="12"/>
    <n v="4"/>
    <n v="5.0999999999999996"/>
    <n v="8.1"/>
    <n v="11.1"/>
    <n v="8.1"/>
    <n v="14.1"/>
    <n v="14"/>
    <n v="17.2"/>
    <n v="29.1"/>
    <n v="30.4"/>
    <m/>
    <m/>
    <m/>
    <m/>
    <m/>
    <m/>
    <m/>
    <m/>
    <m/>
    <m/>
    <m/>
    <m/>
    <m/>
    <m/>
    <m/>
    <m/>
    <m/>
    <m/>
    <n v="0.6"/>
    <n v="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1.20000000000002"/>
    <n v="100"/>
    <n v="1.4120000000000001"/>
  </r>
  <r>
    <x v="10"/>
    <s v="Oct"/>
    <s v="OSU442-15"/>
    <x v="13"/>
    <n v="2"/>
    <n v="12"/>
    <n v="5"/>
    <n v="6.3"/>
    <n v="9.6999999999999993"/>
    <n v="9.6999999999999993"/>
    <n v="8.4"/>
    <n v="14.8"/>
    <n v="21.2"/>
    <n v="17.7"/>
    <n v="30.5"/>
    <n v="33.6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6"/>
    <n v="100"/>
    <n v="1.746"/>
  </r>
  <r>
    <x v="10"/>
    <s v="Oct"/>
    <s v="OSU442-15"/>
    <x v="13"/>
    <n v="2"/>
    <n v="12"/>
    <n v="6"/>
    <n v="5.9"/>
    <n v="9.3000000000000007"/>
    <n v="11.7"/>
    <n v="10.199999999999999"/>
    <n v="9.6"/>
    <n v="19.399999999999999"/>
    <n v="27.3"/>
    <n v="41.3"/>
    <n v="53.4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.5"/>
    <n v="100"/>
    <n v="2.2950000000000004"/>
  </r>
  <r>
    <x v="10"/>
    <s v="Oct"/>
    <s v="OSU442-15"/>
    <x v="13"/>
    <n v="3"/>
    <n v="18"/>
    <n v="1"/>
    <n v="5.3"/>
    <n v="5.4"/>
    <n v="7.8"/>
    <n v="10.6"/>
    <n v="14.2"/>
    <n v="18.100000000000001"/>
    <n v="22.2"/>
    <n v="34.1"/>
    <n v="38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5.89999999999998"/>
    <n v="100"/>
    <n v="1.5589999999999997"/>
  </r>
  <r>
    <x v="10"/>
    <s v="Oct"/>
    <s v="OSU442-15"/>
    <x v="13"/>
    <n v="3"/>
    <n v="18"/>
    <n v="2"/>
    <n v="2.8"/>
    <n v="12.9"/>
    <n v="11"/>
    <n v="8.9"/>
    <n v="12.1"/>
    <n v="17"/>
    <n v="19.2"/>
    <n v="31.8"/>
    <n v="50.9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0"/>
    <s v="Oct"/>
    <s v="OSU442-15"/>
    <x v="13"/>
    <n v="3"/>
    <n v="18"/>
    <n v="3"/>
    <n v="5.2"/>
    <n v="9.1999999999999993"/>
    <n v="3.8"/>
    <n v="11"/>
    <n v="13.5"/>
    <n v="16.5"/>
    <n v="27"/>
    <n v="29.8"/>
    <n v="2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.4"/>
    <n v="100"/>
    <n v="1.444"/>
  </r>
  <r>
    <x v="10"/>
    <s v="Oct"/>
    <s v="OSU442-15"/>
    <x v="13"/>
    <n v="3"/>
    <n v="18"/>
    <n v="4"/>
    <n v="7.3"/>
    <n v="13.4"/>
    <n v="7.4"/>
    <n v="4.8"/>
    <n v="11.9"/>
    <n v="13.9"/>
    <n v="17.600000000000001"/>
    <n v="25.6"/>
    <n v="2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80000000000001"/>
    <n v="100"/>
    <n v="1.2480000000000002"/>
  </r>
  <r>
    <x v="10"/>
    <s v="Oct"/>
    <s v="OSU442-15"/>
    <x v="13"/>
    <n v="3"/>
    <n v="18"/>
    <n v="5"/>
    <n v="2.4"/>
    <n v="8.4"/>
    <n v="9.8000000000000007"/>
    <n v="8.3000000000000007"/>
    <n v="13.4"/>
    <n v="18.5"/>
    <n v="26.2"/>
    <n v="35.1"/>
    <n v="38.4"/>
    <n v="3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4"/>
    <n v="100"/>
    <n v="1.974"/>
  </r>
  <r>
    <x v="10"/>
    <s v="Oct"/>
    <s v="OSU442-15"/>
    <x v="13"/>
    <n v="3"/>
    <n v="18"/>
    <n v="6"/>
    <n v="2.1"/>
    <n v="8.4"/>
    <n v="13.2"/>
    <n v="23"/>
    <n v="28.6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80000000000001"/>
    <n v="100"/>
    <n v="1.1280000000000001"/>
  </r>
  <r>
    <x v="11"/>
    <s v="Oct"/>
    <s v="OSU442-15"/>
    <x v="13"/>
    <n v="1"/>
    <n v="4"/>
    <n v="1"/>
    <m/>
    <m/>
    <m/>
    <m/>
    <m/>
    <m/>
    <n v="22.5"/>
    <n v="55.9"/>
    <n v="44.4"/>
    <n v="45.4"/>
    <n v="80.900000000000006"/>
    <n v="72.7"/>
    <n v="98.9"/>
    <n v="92.6"/>
    <n v="86.8"/>
    <n v="72.900000000000006"/>
    <n v="62.3"/>
    <n v="40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5.4"/>
    <n v="100"/>
    <n v="7.7539999999999996"/>
  </r>
  <r>
    <x v="11"/>
    <s v="Oct"/>
    <s v="OSU442-15"/>
    <x v="13"/>
    <n v="1"/>
    <n v="4"/>
    <n v="2"/>
    <m/>
    <m/>
    <m/>
    <m/>
    <m/>
    <m/>
    <n v="30.5"/>
    <n v="28.9"/>
    <n v="62.6"/>
    <n v="70.5"/>
    <n v="56.6"/>
    <n v="82.2"/>
    <n v="93.2"/>
    <n v="93.9"/>
    <n v="72.400000000000006"/>
    <n v="65.7"/>
    <n v="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9.5"/>
    <n v="100"/>
    <n v="7.1950000000000003"/>
  </r>
  <r>
    <x v="11"/>
    <s v="Oct"/>
    <s v="OSU442-15"/>
    <x v="13"/>
    <n v="1"/>
    <n v="4"/>
    <n v="3"/>
    <m/>
    <m/>
    <m/>
    <m/>
    <m/>
    <m/>
    <n v="37"/>
    <n v="43"/>
    <n v="65.2"/>
    <n v="39.200000000000003"/>
    <n v="74.5"/>
    <n v="71.099999999999994"/>
    <n v="70.2"/>
    <n v="44.8"/>
    <n v="32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.7"/>
    <n v="100"/>
    <n v="4.7770000000000001"/>
  </r>
  <r>
    <x v="11"/>
    <s v="Oct"/>
    <s v="OSU442-15"/>
    <x v="13"/>
    <n v="1"/>
    <n v="4"/>
    <n v="4"/>
    <m/>
    <m/>
    <m/>
    <m/>
    <m/>
    <m/>
    <m/>
    <m/>
    <m/>
    <n v="66.599999999999994"/>
    <n v="82.2"/>
    <n v="80"/>
    <n v="87"/>
    <n v="91.4"/>
    <n v="77"/>
    <n v="5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8.6"/>
    <n v="100"/>
    <n v="5.3860000000000001"/>
  </r>
  <r>
    <x v="11"/>
    <s v="Oct"/>
    <s v="OSU442-15"/>
    <x v="13"/>
    <n v="1"/>
    <n v="4"/>
    <n v="5"/>
    <m/>
    <m/>
    <m/>
    <m/>
    <m/>
    <m/>
    <n v="39.5"/>
    <n v="56.4"/>
    <n v="53.3"/>
    <n v="77"/>
    <n v="69.3"/>
    <n v="58"/>
    <n v="49.2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.09999999999997"/>
    <n v="100"/>
    <n v="4.5110000000000001"/>
  </r>
  <r>
    <x v="11"/>
    <s v="Oct"/>
    <s v="OSU442-15"/>
    <x v="13"/>
    <n v="1"/>
    <n v="4"/>
    <n v="6"/>
    <m/>
    <m/>
    <m/>
    <m/>
    <m/>
    <m/>
    <m/>
    <m/>
    <m/>
    <n v="52.2"/>
    <n v="62.4"/>
    <n v="75.400000000000006"/>
    <n v="88.7"/>
    <n v="92"/>
    <n v="100.9"/>
    <n v="72.8"/>
    <n v="71.0999999999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5.5"/>
    <n v="100"/>
    <n v="6.1550000000000002"/>
  </r>
  <r>
    <x v="11"/>
    <s v="Oct"/>
    <s v="OSU442-15"/>
    <x v="13"/>
    <n v="2"/>
    <n v="12"/>
    <n v="1"/>
    <m/>
    <m/>
    <m/>
    <m/>
    <m/>
    <m/>
    <m/>
    <n v="37"/>
    <n v="49.2"/>
    <n v="50.2"/>
    <n v="55.8"/>
    <n v="95.4"/>
    <n v="87.4"/>
    <n v="98.6"/>
    <n v="62.4"/>
    <n v="55.2"/>
    <m/>
    <m/>
    <m/>
    <m/>
    <m/>
    <m/>
    <m/>
    <m/>
    <m/>
    <m/>
    <m/>
    <m/>
    <m/>
    <m/>
    <m/>
    <m/>
    <m/>
    <n v="45"/>
    <n v="53.8"/>
    <n v="45"/>
    <n v="2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1.1"/>
    <n v="100"/>
    <n v="7.6109999999999998"/>
  </r>
  <r>
    <x v="11"/>
    <s v="Oct"/>
    <s v="OSU442-15"/>
    <x v="13"/>
    <n v="2"/>
    <n v="12"/>
    <n v="2"/>
    <m/>
    <m/>
    <m/>
    <m/>
    <m/>
    <m/>
    <n v="27.6"/>
    <n v="45.2"/>
    <n v="58.3"/>
    <n v="54.7"/>
    <n v="59.7"/>
    <n v="76.7"/>
    <n v="102.3"/>
    <n v="104.9"/>
    <n v="64.5"/>
    <n v="5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3.4"/>
    <n v="100"/>
    <n v="6.5339999999999998"/>
  </r>
  <r>
    <x v="11"/>
    <s v="Oct"/>
    <s v="OSU442-15"/>
    <x v="13"/>
    <n v="2"/>
    <n v="12"/>
    <n v="3"/>
    <m/>
    <m/>
    <m/>
    <m/>
    <m/>
    <m/>
    <n v="20.8"/>
    <n v="32.200000000000003"/>
    <n v="50.6"/>
    <n v="61.3"/>
    <n v="77.8"/>
    <n v="77.900000000000006"/>
    <n v="80.8"/>
    <n v="60.3"/>
    <n v="67.5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8.5"/>
    <n v="100"/>
    <n v="5.6849999999999996"/>
  </r>
  <r>
    <x v="11"/>
    <s v="Oct"/>
    <s v="OSU442-15"/>
    <x v="13"/>
    <n v="2"/>
    <n v="12"/>
    <n v="4"/>
    <m/>
    <m/>
    <m/>
    <m/>
    <m/>
    <m/>
    <m/>
    <n v="45.9"/>
    <m/>
    <n v="74.900000000000006"/>
    <n v="73"/>
    <n v="87.7"/>
    <n v="86.3"/>
    <n v="62"/>
    <n v="58.7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8.79999999999995"/>
    <n v="100"/>
    <n v="5.2879999999999994"/>
  </r>
  <r>
    <x v="11"/>
    <s v="Oct"/>
    <s v="OSU442-15"/>
    <x v="13"/>
    <n v="2"/>
    <n v="12"/>
    <n v="5"/>
    <m/>
    <m/>
    <m/>
    <m/>
    <m/>
    <m/>
    <n v="28"/>
    <n v="48"/>
    <n v="49.9"/>
    <n v="66.599999999999994"/>
    <n v="56.9"/>
    <n v="82.8"/>
    <n v="75.400000000000006"/>
    <n v="79.599999999999994"/>
    <n v="71.2"/>
    <n v="5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6.00000000000011"/>
    <n v="100"/>
    <n v="6.160000000000001"/>
  </r>
  <r>
    <x v="11"/>
    <s v="Oct"/>
    <s v="OSU442-15"/>
    <x v="13"/>
    <n v="2"/>
    <n v="12"/>
    <n v="6"/>
    <m/>
    <m/>
    <m/>
    <m/>
    <m/>
    <m/>
    <n v="25.8"/>
    <n v="74.5"/>
    <n v="68.099999999999994"/>
    <n v="68.7"/>
    <n v="107.1"/>
    <n v="116.1"/>
    <n v="79.2"/>
    <n v="56.9"/>
    <n v="50.6"/>
    <n v="40.299999999999997"/>
    <m/>
    <m/>
    <m/>
    <m/>
    <m/>
    <m/>
    <m/>
    <m/>
    <m/>
    <m/>
    <m/>
    <m/>
    <m/>
    <m/>
    <m/>
    <m/>
    <m/>
    <n v="37.299999999999997"/>
    <n v="42.9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8.79999999999984"/>
    <n v="100"/>
    <n v="7.9879999999999978"/>
  </r>
  <r>
    <x v="11"/>
    <s v="Oct"/>
    <s v="OSU442-15"/>
    <x v="13"/>
    <n v="3"/>
    <n v="18"/>
    <n v="1"/>
    <m/>
    <m/>
    <m/>
    <m/>
    <m/>
    <m/>
    <n v="21.8"/>
    <n v="33.4"/>
    <n v="45.8"/>
    <n v="58.4"/>
    <n v="62.9"/>
    <n v="69.599999999999994"/>
    <n v="81.5"/>
    <n v="63.7"/>
    <n v="50.8"/>
    <n v="43.3"/>
    <n v="3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.79999999999995"/>
    <n v="100"/>
    <n v="5.6679999999999993"/>
  </r>
  <r>
    <x v="11"/>
    <s v="Oct"/>
    <s v="OSU442-15"/>
    <x v="13"/>
    <n v="3"/>
    <n v="18"/>
    <n v="2"/>
    <m/>
    <m/>
    <m/>
    <m/>
    <m/>
    <m/>
    <n v="22.4"/>
    <n v="24.8"/>
    <n v="40.799999999999997"/>
    <n v="29.4"/>
    <n v="57.5"/>
    <n v="65"/>
    <n v="57.1"/>
    <n v="87.9"/>
    <n v="84.1"/>
    <n v="76.099999999999994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9"/>
    <n v="100"/>
    <n v="5.9889999999999999"/>
  </r>
  <r>
    <x v="11"/>
    <s v="Oct"/>
    <s v="OSU442-15"/>
    <x v="13"/>
    <n v="3"/>
    <n v="18"/>
    <n v="3"/>
    <m/>
    <m/>
    <m/>
    <m/>
    <m/>
    <m/>
    <n v="21.6"/>
    <n v="20.3"/>
    <n v="42.7"/>
    <n v="47.6"/>
    <n v="52.7"/>
    <n v="65.7"/>
    <n v="74.900000000000006"/>
    <n v="76.5"/>
    <n v="72.3"/>
    <n v="67.900000000000006"/>
    <n v="5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8.80000000000007"/>
    <n v="100"/>
    <n v="5.9880000000000013"/>
  </r>
  <r>
    <x v="11"/>
    <s v="Oct"/>
    <s v="OSU442-15"/>
    <x v="13"/>
    <n v="3"/>
    <n v="18"/>
    <n v="4"/>
    <m/>
    <m/>
    <m/>
    <m/>
    <m/>
    <m/>
    <n v="42.7"/>
    <n v="47.4"/>
    <n v="51.2"/>
    <n v="60.8"/>
    <n v="60.9"/>
    <n v="71.400000000000006"/>
    <n v="50.7"/>
    <n v="49.4"/>
    <n v="3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7.89999999999992"/>
    <n v="100"/>
    <n v="4.6789999999999994"/>
  </r>
  <r>
    <x v="11"/>
    <s v="Oct"/>
    <s v="OSU442-15"/>
    <x v="13"/>
    <n v="3"/>
    <n v="18"/>
    <n v="5"/>
    <m/>
    <m/>
    <m/>
    <m/>
    <m/>
    <m/>
    <n v="11.2"/>
    <n v="32.9"/>
    <n v="29.3"/>
    <n v="43.6"/>
    <n v="68.3"/>
    <n v="67.2"/>
    <n v="70.2"/>
    <n v="53.9"/>
    <n v="4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2.09999999999997"/>
    <n v="100"/>
    <n v="4.2210000000000001"/>
  </r>
  <r>
    <x v="11"/>
    <s v="Oct"/>
    <s v="OSU442-15"/>
    <x v="13"/>
    <n v="3"/>
    <n v="18"/>
    <n v="6"/>
    <m/>
    <m/>
    <m/>
    <m/>
    <m/>
    <m/>
    <n v="36.299999999999997"/>
    <n v="43.8"/>
    <n v="30.5"/>
    <m/>
    <m/>
    <m/>
    <m/>
    <m/>
    <m/>
    <m/>
    <m/>
    <m/>
    <m/>
    <m/>
    <m/>
    <m/>
    <m/>
    <m/>
    <m/>
    <m/>
    <m/>
    <m/>
    <m/>
    <m/>
    <m/>
    <m/>
    <m/>
    <n v="42"/>
    <n v="3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.2"/>
    <n v="100"/>
    <n v="1.8519999999999999"/>
  </r>
  <r>
    <x v="12"/>
    <s v="Oct"/>
    <s v="OSU442-15"/>
    <x v="13"/>
    <n v="1"/>
    <n v="4"/>
    <n v="1"/>
    <m/>
    <m/>
    <m/>
    <m/>
    <m/>
    <m/>
    <m/>
    <m/>
    <m/>
    <m/>
    <m/>
    <m/>
    <m/>
    <m/>
    <n v="134.80000000000001"/>
    <n v="73"/>
    <n v="60.9"/>
    <n v="46.2"/>
    <n v="27.1"/>
    <n v="9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1.7"/>
    <n v="100"/>
    <n v="3.5169999999999999"/>
  </r>
  <r>
    <x v="12"/>
    <s v="Oct"/>
    <s v="OSU442-15"/>
    <x v="13"/>
    <n v="1"/>
    <n v="4"/>
    <n v="2"/>
    <m/>
    <m/>
    <m/>
    <m/>
    <m/>
    <m/>
    <m/>
    <m/>
    <m/>
    <m/>
    <m/>
    <m/>
    <m/>
    <m/>
    <n v="46.1"/>
    <n v="38.799999999999997"/>
    <n v="37.1"/>
    <n v="27"/>
    <n v="11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19999999999999"/>
    <n v="100"/>
    <n v="1.6019999999999999"/>
  </r>
  <r>
    <x v="12"/>
    <s v="Oct"/>
    <s v="OSU442-15"/>
    <x v="13"/>
    <n v="1"/>
    <n v="4"/>
    <n v="3"/>
    <m/>
    <m/>
    <m/>
    <m/>
    <m/>
    <m/>
    <m/>
    <m/>
    <m/>
    <m/>
    <m/>
    <m/>
    <m/>
    <m/>
    <n v="47"/>
    <n v="44.3"/>
    <n v="35.6"/>
    <n v="27.3"/>
    <n v="18.8"/>
    <n v="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5.70000000000002"/>
    <n v="100"/>
    <n v="1.7570000000000001"/>
  </r>
  <r>
    <x v="12"/>
    <s v="Oct"/>
    <s v="OSU442-15"/>
    <x v="13"/>
    <n v="1"/>
    <n v="4"/>
    <n v="4"/>
    <m/>
    <m/>
    <m/>
    <m/>
    <m/>
    <m/>
    <m/>
    <m/>
    <m/>
    <m/>
    <m/>
    <m/>
    <m/>
    <m/>
    <n v="87.2"/>
    <n v="73.099999999999994"/>
    <n v="68.599999999999994"/>
    <n v="51.7"/>
    <n v="43.4"/>
    <n v="29"/>
    <n v="14.9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9.29999999999995"/>
    <n v="100"/>
    <n v="3.6929999999999996"/>
  </r>
  <r>
    <x v="12"/>
    <s v="Oct"/>
    <s v="OSU442-15"/>
    <x v="13"/>
    <n v="1"/>
    <n v="4"/>
    <n v="5"/>
    <m/>
    <m/>
    <m/>
    <m/>
    <m/>
    <m/>
    <m/>
    <m/>
    <m/>
    <m/>
    <m/>
    <m/>
    <m/>
    <m/>
    <n v="60.1"/>
    <n v="73.099999999999994"/>
    <n v="60"/>
    <n v="48.1"/>
    <n v="37"/>
    <n v="23.5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49999999999994"/>
    <n v="100"/>
    <n v="3.1049999999999995"/>
  </r>
  <r>
    <x v="12"/>
    <s v="Oct"/>
    <s v="OSU442-15"/>
    <x v="13"/>
    <n v="1"/>
    <n v="4"/>
    <n v="6"/>
    <m/>
    <m/>
    <m/>
    <m/>
    <m/>
    <m/>
    <m/>
    <m/>
    <m/>
    <m/>
    <m/>
    <m/>
    <m/>
    <m/>
    <n v="44.7"/>
    <n v="27.3"/>
    <n v="22.6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6"/>
    <n v="100"/>
    <n v="1.036"/>
  </r>
  <r>
    <x v="12"/>
    <s v="Oct"/>
    <s v="OSU442-15"/>
    <x v="13"/>
    <n v="2"/>
    <n v="12"/>
    <n v="1"/>
    <m/>
    <m/>
    <m/>
    <m/>
    <m/>
    <m/>
    <m/>
    <m/>
    <m/>
    <m/>
    <m/>
    <m/>
    <m/>
    <m/>
    <n v="92.4"/>
    <n v="75.099999999999994"/>
    <n v="94.9"/>
    <n v="81"/>
    <n v="70.900000000000006"/>
    <n v="55.9"/>
    <n v="33.4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.89999999999992"/>
    <n v="100"/>
    <n v="5.0689999999999991"/>
  </r>
  <r>
    <x v="12"/>
    <s v="Oct"/>
    <s v="OSU442-15"/>
    <x v="13"/>
    <n v="2"/>
    <n v="12"/>
    <n v="2"/>
    <m/>
    <m/>
    <m/>
    <m/>
    <m/>
    <m/>
    <m/>
    <m/>
    <m/>
    <m/>
    <m/>
    <m/>
    <m/>
    <m/>
    <n v="22.8"/>
    <n v="1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.1"/>
    <n v="100"/>
    <n v="0.42100000000000004"/>
  </r>
  <r>
    <x v="12"/>
    <s v="Oct"/>
    <s v="OSU442-15"/>
    <x v="13"/>
    <n v="2"/>
    <n v="12"/>
    <n v="3"/>
    <m/>
    <m/>
    <m/>
    <m/>
    <m/>
    <m/>
    <m/>
    <m/>
    <m/>
    <m/>
    <m/>
    <m/>
    <m/>
    <m/>
    <n v="89.3"/>
    <m/>
    <n v="43.5"/>
    <n v="28.5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8"/>
    <n v="100"/>
    <n v="1.728"/>
  </r>
  <r>
    <x v="12"/>
    <s v="Oct"/>
    <s v="OSU442-15"/>
    <x v="13"/>
    <n v="2"/>
    <n v="12"/>
    <n v="4"/>
    <m/>
    <m/>
    <m/>
    <m/>
    <m/>
    <m/>
    <m/>
    <m/>
    <m/>
    <m/>
    <m/>
    <m/>
    <m/>
    <m/>
    <n v="108.4"/>
    <n v="78.900000000000006"/>
    <n v="47.2"/>
    <n v="21.4"/>
    <n v="2.299999999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2"/>
    <n v="100"/>
    <n v="2.5819999999999999"/>
  </r>
  <r>
    <x v="12"/>
    <s v="Oct"/>
    <s v="OSU442-15"/>
    <x v="13"/>
    <n v="2"/>
    <n v="12"/>
    <n v="5"/>
    <m/>
    <m/>
    <m/>
    <m/>
    <m/>
    <m/>
    <m/>
    <m/>
    <m/>
    <m/>
    <m/>
    <m/>
    <m/>
    <m/>
    <n v="71.2"/>
    <n v="62.4"/>
    <n v="46.1"/>
    <n v="27.8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7"/>
    <n v="100"/>
    <n v="2.1269999999999998"/>
  </r>
  <r>
    <x v="12"/>
    <s v="Oct"/>
    <s v="OSU442-15"/>
    <x v="13"/>
    <n v="2"/>
    <n v="12"/>
    <n v="6"/>
    <m/>
    <m/>
    <m/>
    <m/>
    <m/>
    <m/>
    <m/>
    <m/>
    <m/>
    <m/>
    <m/>
    <m/>
    <m/>
    <m/>
    <n v="30.2"/>
    <n v="25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"/>
    <n v="100"/>
    <n v="0.64500000000000002"/>
  </r>
  <r>
    <x v="12"/>
    <s v="Oct"/>
    <s v="OSU442-15"/>
    <x v="13"/>
    <n v="3"/>
    <n v="18"/>
    <n v="1"/>
    <m/>
    <m/>
    <m/>
    <m/>
    <m/>
    <m/>
    <m/>
    <m/>
    <m/>
    <m/>
    <m/>
    <m/>
    <m/>
    <m/>
    <n v="60.2"/>
    <n v="60.4"/>
    <n v="55.4"/>
    <n v="43.4"/>
    <n v="35.200000000000003"/>
    <n v="18"/>
    <n v="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6.5"/>
    <n v="100"/>
    <n v="2.7650000000000001"/>
  </r>
  <r>
    <x v="12"/>
    <s v="Oct"/>
    <s v="OSU442-15"/>
    <x v="13"/>
    <n v="3"/>
    <n v="18"/>
    <n v="2"/>
    <m/>
    <m/>
    <m/>
    <m/>
    <m/>
    <m/>
    <m/>
    <m/>
    <m/>
    <m/>
    <m/>
    <m/>
    <m/>
    <m/>
    <n v="38.299999999999997"/>
    <n v="39.6"/>
    <n v="33.700000000000003"/>
    <n v="25.3"/>
    <n v="4.7"/>
    <n v="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29999999999998"/>
    <n v="100"/>
    <n v="1.4229999999999998"/>
  </r>
  <r>
    <x v="12"/>
    <s v="Oct"/>
    <s v="OSU442-15"/>
    <x v="13"/>
    <n v="3"/>
    <n v="18"/>
    <n v="3"/>
    <m/>
    <m/>
    <m/>
    <m/>
    <m/>
    <m/>
    <m/>
    <m/>
    <m/>
    <m/>
    <m/>
    <m/>
    <m/>
    <m/>
    <n v="34.799999999999997"/>
    <n v="23.9"/>
    <n v="15.3"/>
    <n v="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.400000000000006"/>
    <n v="100"/>
    <n v="0.81400000000000017"/>
  </r>
  <r>
    <x v="12"/>
    <s v="Oct"/>
    <s v="OSU442-15"/>
    <x v="13"/>
    <n v="3"/>
    <n v="18"/>
    <n v="4"/>
    <m/>
    <m/>
    <m/>
    <m/>
    <m/>
    <m/>
    <m/>
    <m/>
    <m/>
    <m/>
    <m/>
    <m/>
    <m/>
    <m/>
    <n v="50.4"/>
    <n v="43.6"/>
    <n v="37.6"/>
    <n v="32.299999999999997"/>
    <n v="22.4"/>
    <n v="1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7.6"/>
    <n v="100"/>
    <n v="1.976"/>
  </r>
  <r>
    <x v="12"/>
    <s v="Oct"/>
    <s v="OSU442-15"/>
    <x v="13"/>
    <n v="3"/>
    <n v="18"/>
    <n v="5"/>
    <m/>
    <m/>
    <m/>
    <m/>
    <m/>
    <m/>
    <m/>
    <m/>
    <m/>
    <m/>
    <m/>
    <m/>
    <m/>
    <m/>
    <n v="29.2"/>
    <n v="1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.9"/>
    <n v="100"/>
    <n v="0.41900000000000004"/>
  </r>
  <r>
    <x v="12"/>
    <s v="Oct"/>
    <s v="OSU442-15"/>
    <x v="13"/>
    <n v="3"/>
    <n v="18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14/7"/>
    <x v="14"/>
    <n v="1"/>
    <n v="3"/>
    <n v="1"/>
    <n v="7"/>
    <n v="13.1"/>
    <n v="11.4"/>
    <n v="18.8"/>
    <n v="23.2"/>
    <n v="28.3"/>
    <n v="47"/>
    <n v="44.6"/>
    <n v="45.1"/>
    <m/>
    <m/>
    <m/>
    <m/>
    <m/>
    <m/>
    <m/>
    <m/>
    <m/>
    <m/>
    <m/>
    <m/>
    <m/>
    <m/>
    <m/>
    <m/>
    <m/>
    <m/>
    <n v="2.5"/>
    <n v="6.1"/>
    <n v="12.4"/>
    <n v="27.1"/>
    <n v="41.2"/>
    <n v="36.200000000000003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"/>
    <n v="100"/>
    <n v="3.94"/>
  </r>
  <r>
    <x v="10"/>
    <s v="Oct"/>
    <s v="14/7"/>
    <x v="14"/>
    <n v="1"/>
    <n v="3"/>
    <n v="2"/>
    <n v="9.4"/>
    <n v="13.5"/>
    <n v="11.6"/>
    <n v="14"/>
    <n v="26.8"/>
    <n v="34.1"/>
    <n v="56"/>
    <n v="51"/>
    <n v="37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2"/>
    <n v="100"/>
    <n v="2.5419999999999998"/>
  </r>
  <r>
    <x v="10"/>
    <s v="Oct"/>
    <s v="14/7"/>
    <x v="14"/>
    <n v="1"/>
    <n v="3"/>
    <n v="3"/>
    <n v="11"/>
    <n v="20.100000000000001"/>
    <n v="17.3"/>
    <n v="11"/>
    <m/>
    <n v="36.299999999999997"/>
    <n v="49.2"/>
    <n v="64.5"/>
    <n v="35.6"/>
    <m/>
    <m/>
    <m/>
    <m/>
    <m/>
    <m/>
    <m/>
    <m/>
    <m/>
    <m/>
    <m/>
    <m/>
    <m/>
    <m/>
    <m/>
    <m/>
    <m/>
    <m/>
    <n v="1.6"/>
    <n v="2.7"/>
    <n v="1"/>
    <n v="12.7"/>
    <n v="2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1.89999999999998"/>
    <n v="100"/>
    <n v="2.9189999999999996"/>
  </r>
  <r>
    <x v="10"/>
    <s v="Oct"/>
    <s v="14/7"/>
    <x v="14"/>
    <n v="1"/>
    <n v="3"/>
    <n v="4"/>
    <n v="6"/>
    <n v="8.6999999999999993"/>
    <n v="5.0999999999999996"/>
    <n v="8.3000000000000007"/>
    <n v="8.6"/>
    <n v="19.7"/>
    <n v="36.4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.79999999999998"/>
    <n v="100"/>
    <n v="1.3179999999999998"/>
  </r>
  <r>
    <x v="10"/>
    <s v="Oct"/>
    <s v="14/7"/>
    <x v="14"/>
    <n v="1"/>
    <n v="3"/>
    <n v="5"/>
    <n v="1.2"/>
    <n v="9.6"/>
    <n v="10.3"/>
    <n v="9.1999999999999993"/>
    <n v="8.4"/>
    <n v="11.2"/>
    <n v="31.7"/>
    <n v="31.5"/>
    <n v="32.299999999999997"/>
    <m/>
    <m/>
    <m/>
    <m/>
    <m/>
    <m/>
    <m/>
    <m/>
    <m/>
    <m/>
    <m/>
    <m/>
    <m/>
    <m/>
    <m/>
    <m/>
    <m/>
    <m/>
    <n v="2.8"/>
    <n v="7.6"/>
    <n v="13.6"/>
    <n v="36.6"/>
    <n v="35.6"/>
    <n v="2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8.8"/>
    <n v="100"/>
    <n v="2.6880000000000002"/>
  </r>
  <r>
    <x v="10"/>
    <s v="Oct"/>
    <s v="14/7"/>
    <x v="14"/>
    <n v="1"/>
    <n v="3"/>
    <n v="6"/>
    <n v="7.7"/>
    <n v="9.1"/>
    <n v="8.1"/>
    <n v="9.9"/>
    <n v="11.9"/>
    <n v="18"/>
    <n v="28.7"/>
    <n v="28.2"/>
    <n v="27.9"/>
    <n v="17.899999999999999"/>
    <m/>
    <m/>
    <m/>
    <m/>
    <m/>
    <m/>
    <m/>
    <m/>
    <m/>
    <m/>
    <m/>
    <m/>
    <m/>
    <m/>
    <m/>
    <m/>
    <m/>
    <n v="1.6"/>
    <n v="7.3"/>
    <n v="11"/>
    <n v="17.3"/>
    <n v="19.399999999999999"/>
    <n v="2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90000000000003"/>
    <n v="100"/>
    <n v="2.4490000000000003"/>
  </r>
  <r>
    <x v="10"/>
    <s v="Oct"/>
    <s v="14/7"/>
    <x v="14"/>
    <n v="2"/>
    <n v="7"/>
    <n v="1"/>
    <n v="7.9"/>
    <n v="6.1"/>
    <n v="5.5"/>
    <n v="12.7"/>
    <n v="12.6"/>
    <n v="15.3"/>
    <n v="23.5"/>
    <n v="26.3"/>
    <n v="30.5"/>
    <n v="52.2"/>
    <m/>
    <m/>
    <m/>
    <m/>
    <m/>
    <m/>
    <m/>
    <m/>
    <m/>
    <m/>
    <m/>
    <m/>
    <m/>
    <m/>
    <m/>
    <m/>
    <m/>
    <n v="1.8"/>
    <n v="4.099999999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50000000000003"/>
    <n v="100"/>
    <n v="1.9850000000000003"/>
  </r>
  <r>
    <x v="10"/>
    <s v="Oct"/>
    <s v="14/7"/>
    <x v="14"/>
    <n v="2"/>
    <n v="7"/>
    <n v="2"/>
    <n v="6.1"/>
    <n v="9.5"/>
    <n v="11"/>
    <n v="12.2"/>
    <n v="18.3"/>
    <n v="28.8"/>
    <n v="37.9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.69999999999999"/>
    <n v="100"/>
    <n v="1.637"/>
  </r>
  <r>
    <x v="10"/>
    <s v="Oct"/>
    <s v="14/7"/>
    <x v="14"/>
    <n v="2"/>
    <n v="7"/>
    <n v="3"/>
    <n v="11.3"/>
    <n v="12.5"/>
    <n v="17.5"/>
    <n v="20.8"/>
    <n v="25.4"/>
    <n v="16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.4"/>
    <n v="100"/>
    <n v="1.044"/>
  </r>
  <r>
    <x v="10"/>
    <s v="Oct"/>
    <s v="14/7"/>
    <x v="14"/>
    <n v="2"/>
    <n v="7"/>
    <n v="4"/>
    <n v="2.9"/>
    <n v="10"/>
    <n v="6.7"/>
    <n v="9.6999999999999993"/>
    <n v="13"/>
    <n v="17.5"/>
    <n v="25.8"/>
    <n v="25.6"/>
    <n v="21"/>
    <m/>
    <m/>
    <m/>
    <m/>
    <m/>
    <m/>
    <m/>
    <m/>
    <m/>
    <m/>
    <m/>
    <m/>
    <m/>
    <m/>
    <m/>
    <m/>
    <m/>
    <m/>
    <n v="2.7"/>
    <n v="6.3"/>
    <n v="5.8"/>
    <n v="1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8.9"/>
    <n v="100"/>
    <n v="1.5890000000000002"/>
  </r>
  <r>
    <x v="10"/>
    <s v="Oct"/>
    <s v="14/7"/>
    <x v="14"/>
    <n v="2"/>
    <n v="7"/>
    <n v="5"/>
    <n v="5.3"/>
    <n v="12.9"/>
    <n v="10.6"/>
    <n v="21"/>
    <n v="9.6999999999999993"/>
    <n v="17.2"/>
    <n v="52.6"/>
    <n v="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2.3"/>
    <n v="100"/>
    <n v="1.7230000000000003"/>
  </r>
  <r>
    <x v="10"/>
    <s v="Oct"/>
    <s v="14/7"/>
    <x v="14"/>
    <n v="2"/>
    <n v="7"/>
    <n v="6"/>
    <n v="3.1"/>
    <n v="12"/>
    <n v="11.1"/>
    <n v="21"/>
    <n v="24.3"/>
    <n v="33"/>
    <n v="24.5"/>
    <m/>
    <m/>
    <m/>
    <m/>
    <m/>
    <m/>
    <m/>
    <m/>
    <m/>
    <m/>
    <m/>
    <m/>
    <m/>
    <m/>
    <m/>
    <m/>
    <m/>
    <m/>
    <m/>
    <m/>
    <n v="4.0999999999999996"/>
    <n v="7.1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7.1"/>
    <n v="100"/>
    <n v="1.4709999999999999"/>
  </r>
  <r>
    <x v="10"/>
    <s v="Oct"/>
    <s v="14/7"/>
    <x v="14"/>
    <n v="3"/>
    <n v="13"/>
    <n v="1"/>
    <n v="12.2"/>
    <n v="14.9"/>
    <n v="15.5"/>
    <n v="21.3"/>
    <n v="24.3"/>
    <n v="33.5"/>
    <n v="55.7"/>
    <n v="53.1"/>
    <n v="24.8"/>
    <m/>
    <m/>
    <m/>
    <m/>
    <m/>
    <m/>
    <m/>
    <m/>
    <m/>
    <m/>
    <m/>
    <m/>
    <m/>
    <m/>
    <m/>
    <m/>
    <m/>
    <m/>
    <n v="4.9000000000000004"/>
    <n v="1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09999999999997"/>
    <n v="100"/>
    <n v="2.7109999999999994"/>
  </r>
  <r>
    <x v="10"/>
    <s v="Oct"/>
    <s v="14/7"/>
    <x v="14"/>
    <n v="3"/>
    <n v="13"/>
    <n v="2"/>
    <n v="3"/>
    <n v="6.4"/>
    <n v="5.2"/>
    <n v="7.5"/>
    <n v="10.199999999999999"/>
    <n v="14.8"/>
    <n v="27.2"/>
    <n v="28.6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2.4"/>
    <n v="100"/>
    <n v="1.3240000000000001"/>
  </r>
  <r>
    <x v="10"/>
    <s v="Oct"/>
    <s v="14/7"/>
    <x v="14"/>
    <n v="3"/>
    <n v="13"/>
    <n v="3"/>
    <n v="6.1"/>
    <n v="9.5"/>
    <n v="10.8"/>
    <n v="11.5"/>
    <n v="17.8"/>
    <n v="30.7"/>
    <n v="40.799999999999997"/>
    <n v="48.8"/>
    <n v="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"/>
    <n v="100"/>
    <n v="2.5"/>
  </r>
  <r>
    <x v="10"/>
    <s v="Oct"/>
    <s v="14/7"/>
    <x v="14"/>
    <n v="3"/>
    <n v="13"/>
    <n v="4"/>
    <n v="9.9"/>
    <n v="10.9"/>
    <n v="9.3000000000000007"/>
    <n v="11"/>
    <n v="14"/>
    <n v="22.5"/>
    <n v="28.9"/>
    <n v="29.5"/>
    <n v="27.4"/>
    <m/>
    <m/>
    <m/>
    <m/>
    <m/>
    <m/>
    <m/>
    <m/>
    <m/>
    <m/>
    <m/>
    <m/>
    <m/>
    <m/>
    <m/>
    <m/>
    <m/>
    <m/>
    <n v="1.4"/>
    <n v="3.4"/>
    <n v="5"/>
    <n v="13.2"/>
    <n v="23.3"/>
    <n v="22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2.50000000000003"/>
    <n v="100"/>
    <n v="2.3250000000000002"/>
  </r>
  <r>
    <x v="10"/>
    <s v="Oct"/>
    <s v="14/7"/>
    <x v="14"/>
    <n v="3"/>
    <n v="13"/>
    <n v="5"/>
    <n v="9"/>
    <n v="8.4"/>
    <n v="11"/>
    <n v="5"/>
    <n v="12.8"/>
    <n v="19.5"/>
    <n v="28.7"/>
    <n v="42.3"/>
    <n v="39.799999999999997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0"/>
    <s v="Oct"/>
    <s v="14/7"/>
    <x v="14"/>
    <n v="3"/>
    <n v="13"/>
    <n v="6"/>
    <n v="8"/>
    <n v="9.5"/>
    <n v="10.199999999999999"/>
    <n v="9"/>
    <n v="13.6"/>
    <n v="23.1"/>
    <n v="32.6"/>
    <n v="40.200000000000003"/>
    <n v="46.3"/>
    <n v="23.2"/>
    <m/>
    <m/>
    <m/>
    <m/>
    <m/>
    <m/>
    <m/>
    <m/>
    <m/>
    <m/>
    <m/>
    <m/>
    <m/>
    <m/>
    <m/>
    <m/>
    <m/>
    <n v="4.0999999999999996"/>
    <n v="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7"/>
    <n v="100"/>
    <n v="2.2669999999999999"/>
  </r>
  <r>
    <x v="11"/>
    <s v="Oct"/>
    <s v="14/7"/>
    <x v="14"/>
    <n v="1"/>
    <n v="3"/>
    <n v="1"/>
    <m/>
    <m/>
    <m/>
    <m/>
    <m/>
    <m/>
    <n v="26.1"/>
    <m/>
    <n v="18"/>
    <n v="21.2"/>
    <n v="51.6"/>
    <n v="55.3"/>
    <n v="41.2"/>
    <n v="36.1"/>
    <n v="37.1"/>
    <n v="2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0.39999999999998"/>
    <n v="100"/>
    <n v="3.1039999999999996"/>
  </r>
  <r>
    <x v="11"/>
    <s v="Oct"/>
    <s v="14/7"/>
    <x v="14"/>
    <n v="1"/>
    <n v="3"/>
    <n v="2"/>
    <m/>
    <m/>
    <m/>
    <m/>
    <m/>
    <m/>
    <n v="23.3"/>
    <n v="72.8"/>
    <n v="75.400000000000006"/>
    <n v="57.8"/>
    <n v="42.9"/>
    <n v="36.1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9.3"/>
    <n v="100"/>
    <n v="3.3930000000000002"/>
  </r>
  <r>
    <x v="11"/>
    <s v="Oct"/>
    <s v="14/7"/>
    <x v="14"/>
    <n v="1"/>
    <n v="3"/>
    <n v="3"/>
    <m/>
    <m/>
    <m/>
    <m/>
    <m/>
    <m/>
    <n v="26.2"/>
    <n v="45.1"/>
    <n v="41.9"/>
    <n v="28.6"/>
    <n v="28.4"/>
    <n v="28.7"/>
    <n v="26"/>
    <n v="1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79999999999998"/>
    <n v="100"/>
    <n v="2.3879999999999999"/>
  </r>
  <r>
    <x v="11"/>
    <s v="Oct"/>
    <s v="14/7"/>
    <x v="14"/>
    <n v="1"/>
    <n v="3"/>
    <n v="4"/>
    <m/>
    <m/>
    <m/>
    <m/>
    <m/>
    <m/>
    <n v="26.4"/>
    <n v="41.6"/>
    <n v="71.599999999999994"/>
    <n v="81.7"/>
    <n v="65.5"/>
    <n v="62.4"/>
    <n v="62.5"/>
    <n v="48.3"/>
    <n v="42.2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9"/>
    <n v="100"/>
    <n v="5.3289999999999997"/>
  </r>
  <r>
    <x v="11"/>
    <s v="Oct"/>
    <s v="14/7"/>
    <x v="14"/>
    <n v="1"/>
    <n v="3"/>
    <n v="5"/>
    <m/>
    <m/>
    <m/>
    <m/>
    <m/>
    <m/>
    <n v="41.4"/>
    <n v="66.2"/>
    <n v="81.900000000000006"/>
    <n v="91.3"/>
    <n v="68.599999999999994"/>
    <n v="65.2"/>
    <n v="42.8"/>
    <m/>
    <m/>
    <m/>
    <m/>
    <m/>
    <m/>
    <m/>
    <m/>
    <m/>
    <m/>
    <m/>
    <m/>
    <m/>
    <m/>
    <m/>
    <m/>
    <m/>
    <m/>
    <m/>
    <m/>
    <n v="44.9"/>
    <n v="43.1"/>
    <n v="29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4.5"/>
    <n v="100"/>
    <n v="5.7450000000000001"/>
  </r>
  <r>
    <x v="11"/>
    <s v="Oct"/>
    <s v="14/7"/>
    <x v="14"/>
    <n v="1"/>
    <n v="3"/>
    <n v="6"/>
    <m/>
    <m/>
    <m/>
    <m/>
    <m/>
    <m/>
    <n v="42.4"/>
    <n v="50.7"/>
    <n v="71.7"/>
    <n v="77.8"/>
    <n v="93.2"/>
    <n v="77.3"/>
    <n v="70.5"/>
    <m/>
    <m/>
    <m/>
    <m/>
    <m/>
    <m/>
    <m/>
    <m/>
    <m/>
    <m/>
    <m/>
    <m/>
    <m/>
    <m/>
    <m/>
    <m/>
    <m/>
    <m/>
    <m/>
    <m/>
    <n v="47.7"/>
    <n v="59.9"/>
    <n v="43"/>
    <n v="5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.30000000000007"/>
    <n v="100"/>
    <n v="6.8630000000000013"/>
  </r>
  <r>
    <x v="11"/>
    <s v="Oct"/>
    <s v="14/7"/>
    <x v="14"/>
    <n v="2"/>
    <n v="7"/>
    <n v="1"/>
    <m/>
    <m/>
    <m/>
    <m/>
    <m/>
    <m/>
    <n v="30.5"/>
    <n v="42.1"/>
    <n v="52.3"/>
    <n v="54"/>
    <n v="63.8"/>
    <n v="77.2"/>
    <n v="74.400000000000006"/>
    <n v="63.6"/>
    <n v="46.7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29999999999995"/>
    <n v="100"/>
    <n v="5.3529999999999998"/>
  </r>
  <r>
    <x v="11"/>
    <s v="Oct"/>
    <s v="14/7"/>
    <x v="14"/>
    <n v="2"/>
    <n v="7"/>
    <n v="2"/>
    <m/>
    <m/>
    <m/>
    <m/>
    <m/>
    <m/>
    <n v="43.1"/>
    <n v="44.8"/>
    <n v="45.7"/>
    <n v="45.8"/>
    <n v="39.1"/>
    <n v="37.1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2.20000000000005"/>
    <n v="100"/>
    <n v="2.8220000000000005"/>
  </r>
  <r>
    <x v="11"/>
    <s v="Oct"/>
    <s v="14/7"/>
    <x v="14"/>
    <n v="2"/>
    <n v="7"/>
    <n v="3"/>
    <m/>
    <m/>
    <m/>
    <m/>
    <m/>
    <m/>
    <n v="22.3"/>
    <n v="31"/>
    <n v="34.6"/>
    <n v="32.4"/>
    <n v="38.6"/>
    <n v="27.4"/>
    <n v="4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.8"/>
    <n v="100"/>
    <n v="2.2880000000000003"/>
  </r>
  <r>
    <x v="11"/>
    <s v="Oct"/>
    <s v="14/7"/>
    <x v="14"/>
    <n v="2"/>
    <n v="7"/>
    <n v="4"/>
    <m/>
    <m/>
    <m/>
    <m/>
    <m/>
    <m/>
    <n v="56.7"/>
    <n v="63.9"/>
    <n v="68.7"/>
    <n v="77.2"/>
    <n v="64"/>
    <n v="50.2"/>
    <n v="35.7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6.4"/>
    <n v="100"/>
    <n v="4.1639999999999997"/>
  </r>
  <r>
    <x v="11"/>
    <s v="Oct"/>
    <s v="14/7"/>
    <x v="14"/>
    <n v="2"/>
    <n v="7"/>
    <n v="5"/>
    <m/>
    <m/>
    <m/>
    <m/>
    <m/>
    <m/>
    <n v="28.8"/>
    <n v="35.9"/>
    <n v="41.5"/>
    <n v="39.6"/>
    <n v="43.1"/>
    <n v="43.5"/>
    <n v="33.9"/>
    <n v="32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.60000000000002"/>
    <n v="100"/>
    <n v="2.9860000000000002"/>
  </r>
  <r>
    <x v="11"/>
    <s v="Oct"/>
    <s v="14/7"/>
    <x v="14"/>
    <n v="2"/>
    <n v="7"/>
    <n v="6"/>
    <m/>
    <m/>
    <m/>
    <m/>
    <m/>
    <m/>
    <n v="40"/>
    <n v="57.6"/>
    <n v="57.2"/>
    <n v="65.2"/>
    <n v="58.7"/>
    <n v="82.2"/>
    <n v="74.599999999999994"/>
    <n v="58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3.8"/>
    <n v="100"/>
    <n v="4.9379999999999997"/>
  </r>
  <r>
    <x v="11"/>
    <s v="Oct"/>
    <s v="14/7"/>
    <x v="14"/>
    <n v="3"/>
    <n v="13"/>
    <n v="1"/>
    <m/>
    <m/>
    <m/>
    <m/>
    <m/>
    <m/>
    <n v="24.2"/>
    <n v="72.099999999999994"/>
    <n v="70"/>
    <n v="80.400000000000006"/>
    <n v="82.2"/>
    <n v="116"/>
    <n v="105"/>
    <n v="102.6"/>
    <n v="88.2"/>
    <n v="74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8.50000000000011"/>
    <n v="100"/>
    <n v="8.6850000000000005"/>
  </r>
  <r>
    <x v="11"/>
    <s v="Oct"/>
    <s v="14/7"/>
    <x v="14"/>
    <n v="3"/>
    <n v="13"/>
    <n v="2"/>
    <m/>
    <m/>
    <m/>
    <m/>
    <m/>
    <m/>
    <n v="21.1"/>
    <n v="46.7"/>
    <n v="45.3"/>
    <n v="36.799999999999997"/>
    <n v="60.4"/>
    <n v="92.2"/>
    <n v="93.5"/>
    <n v="93.7"/>
    <n v="9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3.4"/>
    <n v="100"/>
    <n v="5.8339999999999996"/>
  </r>
  <r>
    <x v="11"/>
    <s v="Oct"/>
    <s v="14/7"/>
    <x v="14"/>
    <n v="3"/>
    <n v="13"/>
    <n v="3"/>
    <m/>
    <m/>
    <m/>
    <m/>
    <m/>
    <m/>
    <m/>
    <n v="36.200000000000003"/>
    <n v="47.1"/>
    <n v="59.2"/>
    <n v="67.3"/>
    <n v="79"/>
    <n v="85.4"/>
    <n v="69.2"/>
    <n v="53.7"/>
    <n v="56.9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.4"/>
    <n v="100"/>
    <n v="5.9139999999999997"/>
  </r>
  <r>
    <x v="11"/>
    <s v="Oct"/>
    <s v="14/7"/>
    <x v="14"/>
    <n v="3"/>
    <n v="13"/>
    <n v="4"/>
    <m/>
    <m/>
    <m/>
    <m/>
    <m/>
    <m/>
    <n v="20.5"/>
    <n v="31.2"/>
    <n v="71.900000000000006"/>
    <n v="87.2"/>
    <n v="107.9"/>
    <n v="101"/>
    <n v="93.5"/>
    <n v="90.7"/>
    <n v="72.5"/>
    <n v="4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6.2"/>
    <n v="100"/>
    <n v="7.2620000000000005"/>
  </r>
  <r>
    <x v="11"/>
    <s v="Oct"/>
    <s v="14/7"/>
    <x v="14"/>
    <n v="3"/>
    <n v="13"/>
    <n v="5"/>
    <m/>
    <m/>
    <m/>
    <m/>
    <m/>
    <m/>
    <n v="45.4"/>
    <n v="23.5"/>
    <n v="44.5"/>
    <n v="83.7"/>
    <n v="83.9"/>
    <n v="120.2"/>
    <n v="94.3"/>
    <n v="53.9"/>
    <m/>
    <m/>
    <m/>
    <m/>
    <m/>
    <m/>
    <m/>
    <m/>
    <m/>
    <m/>
    <m/>
    <m/>
    <m/>
    <m/>
    <m/>
    <m/>
    <m/>
    <m/>
    <m/>
    <n v="60.8"/>
    <n v="60.3"/>
    <n v="75.5"/>
    <n v="40.299999999999997"/>
    <n v="6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1.5999999999998"/>
    <n v="100"/>
    <n v="8.5159999999999982"/>
  </r>
  <r>
    <x v="11"/>
    <s v="Oct"/>
    <s v="14/7"/>
    <x v="14"/>
    <n v="3"/>
    <n v="13"/>
    <n v="6"/>
    <m/>
    <m/>
    <m/>
    <m/>
    <m/>
    <m/>
    <n v="43.4"/>
    <n v="60.5"/>
    <n v="63.3"/>
    <n v="63.6"/>
    <n v="92"/>
    <n v="72.400000000000006"/>
    <n v="60.7"/>
    <n v="35.6"/>
    <m/>
    <m/>
    <m/>
    <m/>
    <m/>
    <m/>
    <m/>
    <m/>
    <m/>
    <m/>
    <m/>
    <m/>
    <m/>
    <m/>
    <m/>
    <m/>
    <m/>
    <m/>
    <m/>
    <n v="61"/>
    <n v="80.8"/>
    <n v="89.8"/>
    <n v="93.6"/>
    <n v="84.7"/>
    <n v="5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.1"/>
    <n v="100"/>
    <n v="9.5910000000000011"/>
  </r>
  <r>
    <x v="12"/>
    <s v="Oct"/>
    <s v="14/7"/>
    <x v="14"/>
    <n v="1"/>
    <n v="3"/>
    <n v="1"/>
    <m/>
    <m/>
    <m/>
    <m/>
    <m/>
    <m/>
    <m/>
    <m/>
    <m/>
    <m/>
    <m/>
    <m/>
    <m/>
    <m/>
    <n v="74.599999999999994"/>
    <n v="60.9"/>
    <n v="2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0.6"/>
    <n v="100"/>
    <n v="1.6059999999999999"/>
  </r>
  <r>
    <x v="12"/>
    <s v="Oct"/>
    <s v="14/7"/>
    <x v="14"/>
    <n v="1"/>
    <n v="3"/>
    <n v="2"/>
    <m/>
    <m/>
    <m/>
    <m/>
    <m/>
    <m/>
    <m/>
    <m/>
    <m/>
    <m/>
    <m/>
    <m/>
    <m/>
    <m/>
    <n v="60.8"/>
    <n v="45.3"/>
    <n v="28.7"/>
    <n v="5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0.1"/>
    <n v="100"/>
    <n v="1.401"/>
  </r>
  <r>
    <x v="12"/>
    <s v="Oct"/>
    <s v="14/7"/>
    <x v="14"/>
    <n v="1"/>
    <n v="3"/>
    <n v="3"/>
    <m/>
    <m/>
    <m/>
    <m/>
    <m/>
    <m/>
    <m/>
    <m/>
    <m/>
    <m/>
    <m/>
    <m/>
    <m/>
    <m/>
    <n v="69.2"/>
    <n v="43.9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0.1"/>
    <n v="100"/>
    <n v="1.3009999999999999"/>
  </r>
  <r>
    <x v="12"/>
    <s v="Oct"/>
    <s v="14/7"/>
    <x v="14"/>
    <n v="1"/>
    <n v="3"/>
    <n v="4"/>
    <m/>
    <m/>
    <m/>
    <m/>
    <m/>
    <m/>
    <m/>
    <m/>
    <m/>
    <m/>
    <m/>
    <m/>
    <m/>
    <m/>
    <n v="29.5"/>
    <n v="21.5"/>
    <n v="17.5"/>
    <n v="20.9"/>
    <n v="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.9"/>
    <n v="100"/>
    <n v="0.92900000000000016"/>
  </r>
  <r>
    <x v="12"/>
    <s v="Oct"/>
    <s v="14/7"/>
    <x v="14"/>
    <n v="1"/>
    <n v="3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1"/>
    <n v="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14/7"/>
    <x v="14"/>
    <n v="2"/>
    <n v="7"/>
    <n v="1"/>
    <m/>
    <m/>
    <m/>
    <m/>
    <m/>
    <m/>
    <m/>
    <m/>
    <m/>
    <m/>
    <m/>
    <m/>
    <m/>
    <m/>
    <n v="35.4"/>
    <n v="26.5"/>
    <n v="18.3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.3"/>
    <n v="100"/>
    <n v="0.80299999999999994"/>
  </r>
  <r>
    <x v="12"/>
    <s v="Oct"/>
    <s v="14/7"/>
    <x v="14"/>
    <n v="2"/>
    <n v="7"/>
    <n v="2"/>
    <m/>
    <m/>
    <m/>
    <m/>
    <m/>
    <m/>
    <m/>
    <m/>
    <m/>
    <m/>
    <m/>
    <m/>
    <m/>
    <m/>
    <n v="7.8"/>
    <n v="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.1"/>
    <n v="100"/>
    <n v="0.11099999999999999"/>
  </r>
  <r>
    <x v="12"/>
    <s v="Oct"/>
    <s v="14/7"/>
    <x v="14"/>
    <n v="2"/>
    <n v="7"/>
    <n v="3"/>
    <m/>
    <m/>
    <m/>
    <m/>
    <m/>
    <m/>
    <m/>
    <m/>
    <m/>
    <m/>
    <m/>
    <m/>
    <m/>
    <m/>
    <n v="30.2"/>
    <n v="24"/>
    <n v="14.8"/>
    <n v="10.9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"/>
    <n v="100"/>
    <n v="0.82000000000000006"/>
  </r>
  <r>
    <x v="12"/>
    <s v="Oct"/>
    <s v="14/7"/>
    <x v="14"/>
    <n v="2"/>
    <n v="7"/>
    <n v="4"/>
    <m/>
    <m/>
    <m/>
    <m/>
    <m/>
    <m/>
    <m/>
    <m/>
    <m/>
    <m/>
    <m/>
    <m/>
    <m/>
    <m/>
    <n v="40.299999999999997"/>
    <n v="21.8"/>
    <n v="1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.3"/>
    <n v="100"/>
    <n v="0.76300000000000001"/>
  </r>
  <r>
    <x v="12"/>
    <s v="Oct"/>
    <s v="14/7"/>
    <x v="14"/>
    <n v="2"/>
    <n v="7"/>
    <n v="5"/>
    <m/>
    <m/>
    <m/>
    <m/>
    <m/>
    <m/>
    <m/>
    <m/>
    <m/>
    <m/>
    <m/>
    <m/>
    <m/>
    <m/>
    <n v="41.1"/>
    <n v="38.9"/>
    <n v="38"/>
    <n v="29.7"/>
    <n v="23.8"/>
    <n v="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0.1"/>
    <n v="100"/>
    <n v="1.8009999999999997"/>
  </r>
  <r>
    <x v="12"/>
    <s v="Oct"/>
    <s v="14/7"/>
    <x v="14"/>
    <n v="2"/>
    <n v="7"/>
    <n v="6"/>
    <m/>
    <m/>
    <m/>
    <m/>
    <m/>
    <m/>
    <m/>
    <m/>
    <m/>
    <m/>
    <m/>
    <m/>
    <m/>
    <m/>
    <n v="44.6"/>
    <n v="36.6"/>
    <n v="29.6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.70000000000002"/>
    <n v="100"/>
    <n v="1.2870000000000001"/>
  </r>
  <r>
    <x v="12"/>
    <s v="Oct"/>
    <s v="14/7"/>
    <x v="14"/>
    <n v="3"/>
    <n v="13"/>
    <n v="1"/>
    <m/>
    <m/>
    <m/>
    <m/>
    <m/>
    <m/>
    <m/>
    <m/>
    <m/>
    <m/>
    <m/>
    <m/>
    <m/>
    <m/>
    <n v="56.4"/>
    <n v="49.4"/>
    <n v="44.6"/>
    <n v="42.8"/>
    <n v="35.5"/>
    <n v="23"/>
    <n v="6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8.5"/>
    <n v="100"/>
    <n v="2.585"/>
  </r>
  <r>
    <x v="12"/>
    <s v="Oct"/>
    <s v="14/7"/>
    <x v="14"/>
    <n v="3"/>
    <n v="13"/>
    <n v="2"/>
    <m/>
    <m/>
    <m/>
    <m/>
    <m/>
    <m/>
    <m/>
    <m/>
    <m/>
    <m/>
    <m/>
    <m/>
    <m/>
    <m/>
    <n v="25.7"/>
    <n v="31.5"/>
    <n v="23.8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.3"/>
    <n v="100"/>
    <n v="0.85299999999999998"/>
  </r>
  <r>
    <x v="12"/>
    <s v="Oct"/>
    <s v="14/7"/>
    <x v="14"/>
    <n v="3"/>
    <n v="13"/>
    <n v="3"/>
    <m/>
    <m/>
    <m/>
    <m/>
    <m/>
    <m/>
    <m/>
    <m/>
    <m/>
    <m/>
    <m/>
    <m/>
    <m/>
    <m/>
    <n v="46.2"/>
    <n v="36.1"/>
    <n v="21"/>
    <n v="8.6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00000000000001"/>
    <n v="100"/>
    <n v="1.1200000000000001"/>
  </r>
  <r>
    <x v="12"/>
    <s v="Oct"/>
    <s v="14/7"/>
    <x v="14"/>
    <n v="3"/>
    <n v="13"/>
    <n v="4"/>
    <m/>
    <m/>
    <m/>
    <m/>
    <m/>
    <m/>
    <m/>
    <m/>
    <m/>
    <m/>
    <m/>
    <m/>
    <m/>
    <m/>
    <n v="35.9"/>
    <n v="30.6"/>
    <n v="21.9"/>
    <n v="10.6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.8"/>
    <n v="100"/>
    <n v="0.99799999999999989"/>
  </r>
  <r>
    <x v="12"/>
    <s v="Oct"/>
    <s v="14/7"/>
    <x v="14"/>
    <n v="3"/>
    <n v="13"/>
    <n v="5"/>
    <m/>
    <m/>
    <m/>
    <m/>
    <m/>
    <m/>
    <m/>
    <m/>
    <m/>
    <m/>
    <m/>
    <m/>
    <m/>
    <m/>
    <n v="37.4"/>
    <n v="45.5"/>
    <n v="38.5"/>
    <n v="36.1"/>
    <n v="22.6"/>
    <n v="4.900000000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"/>
    <n v="100"/>
    <n v="1.8499999999999999"/>
  </r>
  <r>
    <x v="12"/>
    <s v="Oct"/>
    <s v="14/7"/>
    <x v="14"/>
    <n v="3"/>
    <n v="13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0"/>
    <s v="Oct"/>
    <s v="58/7"/>
    <x v="15"/>
    <n v="1"/>
    <n v="6"/>
    <n v="1"/>
    <n v="0.6"/>
    <n v="1.4"/>
    <n v="9.9"/>
    <n v="10.9"/>
    <n v="12.7"/>
    <n v="11.5"/>
    <n v="23.6"/>
    <n v="28.6"/>
    <n v="2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0.6"/>
    <n v="100"/>
    <n v="1.206"/>
  </r>
  <r>
    <x v="10"/>
    <s v="Oct"/>
    <s v="58/7"/>
    <x v="15"/>
    <n v="1"/>
    <n v="6"/>
    <n v="2"/>
    <n v="3.6"/>
    <n v="7.9"/>
    <n v="7.5"/>
    <n v="7.5"/>
    <n v="9.6"/>
    <n v="12"/>
    <n v="19.7"/>
    <n v="28.1"/>
    <n v="23.8"/>
    <n v="20.399999999999999"/>
    <m/>
    <m/>
    <m/>
    <m/>
    <m/>
    <m/>
    <m/>
    <m/>
    <m/>
    <m/>
    <m/>
    <m/>
    <m/>
    <m/>
    <m/>
    <m/>
    <m/>
    <n v="0.5"/>
    <n v="1.9"/>
    <n v="7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5"/>
    <n v="100"/>
    <n v="1.575"/>
  </r>
  <r>
    <x v="10"/>
    <s v="Oct"/>
    <s v="58/7"/>
    <x v="15"/>
    <n v="1"/>
    <n v="6"/>
    <n v="3"/>
    <n v="0.8"/>
    <n v="8.1999999999999993"/>
    <n v="8.9"/>
    <n v="12.3"/>
    <n v="14.7"/>
    <n v="16.100000000000001"/>
    <n v="27.3"/>
    <n v="27.5"/>
    <n v="46.9"/>
    <n v="44.2"/>
    <n v="3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3.39999999999998"/>
    <n v="100"/>
    <n v="2.4339999999999997"/>
  </r>
  <r>
    <x v="10"/>
    <s v="Oct"/>
    <s v="58/7"/>
    <x v="15"/>
    <n v="1"/>
    <n v="6"/>
    <n v="4"/>
    <n v="5.7"/>
    <n v="7.2"/>
    <n v="9.1999999999999993"/>
    <n v="14.4"/>
    <n v="19.600000000000001"/>
    <n v="30.1"/>
    <n v="43.4"/>
    <n v="51.3"/>
    <n v="3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99999999999997"/>
    <n v="100"/>
    <n v="2.1599999999999997"/>
  </r>
  <r>
    <x v="10"/>
    <s v="Oct"/>
    <s v="58/7"/>
    <x v="15"/>
    <n v="1"/>
    <n v="6"/>
    <n v="5"/>
    <n v="3.2"/>
    <n v="6.7"/>
    <n v="4.8"/>
    <n v="9"/>
    <n v="11.6"/>
    <n v="21.3"/>
    <n v="28.2"/>
    <n v="34.1"/>
    <n v="70.900000000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9.8"/>
    <n v="100"/>
    <n v="1.8980000000000001"/>
  </r>
  <r>
    <x v="10"/>
    <s v="Oct"/>
    <s v="58/7"/>
    <x v="15"/>
    <n v="1"/>
    <n v="6"/>
    <n v="6"/>
    <n v="3.4"/>
    <n v="3.2"/>
    <n v="7.5"/>
    <n v="10.7"/>
    <n v="12.8"/>
    <n v="19.899999999999999"/>
    <n v="16.2"/>
    <n v="30.5"/>
    <n v="38.4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9.89999999999998"/>
    <n v="100"/>
    <n v="1.7989999999999999"/>
  </r>
  <r>
    <x v="10"/>
    <s v="Oct"/>
    <s v="58/7"/>
    <x v="15"/>
    <n v="2"/>
    <n v="11"/>
    <n v="1"/>
    <n v="4.5999999999999996"/>
    <n v="8.6999999999999993"/>
    <n v="11.9"/>
    <n v="13"/>
    <n v="14.9"/>
    <n v="14.6"/>
    <n v="18.899999999999999"/>
    <n v="28.7"/>
    <n v="44.8"/>
    <n v="4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1.7"/>
    <n v="100"/>
    <n v="2.0169999999999999"/>
  </r>
  <r>
    <x v="10"/>
    <s v="Oct"/>
    <s v="58/7"/>
    <x v="15"/>
    <n v="2"/>
    <n v="11"/>
    <n v="2"/>
    <n v="5.0999999999999996"/>
    <n v="4.8"/>
    <n v="16.899999999999999"/>
    <n v="13.9"/>
    <n v="14.6"/>
    <n v="25.4"/>
    <n v="32.799999999999997"/>
    <n v="53.9"/>
    <n v="81"/>
    <n v="86.8"/>
    <n v="5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5.5"/>
    <n v="100"/>
    <n v="3.855"/>
  </r>
  <r>
    <x v="10"/>
    <s v="Oct"/>
    <s v="58/7"/>
    <x v="15"/>
    <n v="2"/>
    <n v="11"/>
    <n v="3"/>
    <n v="4.7"/>
    <n v="13.1"/>
    <n v="11.8"/>
    <n v="15.4"/>
    <n v="17"/>
    <n v="22.3"/>
    <n v="29.3"/>
    <n v="29.8"/>
    <n v="51.3"/>
    <n v="76.599999999999994"/>
    <n v="6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8.49999999999994"/>
    <n v="100"/>
    <n v="3.3849999999999989"/>
  </r>
  <r>
    <x v="10"/>
    <s v="Oct"/>
    <s v="58/7"/>
    <x v="15"/>
    <n v="2"/>
    <n v="11"/>
    <n v="4"/>
    <n v="7.4"/>
    <n v="9"/>
    <n v="15.5"/>
    <n v="33.5"/>
    <n v="46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.60000000000001"/>
    <n v="100"/>
    <n v="1.1160000000000001"/>
  </r>
  <r>
    <x v="10"/>
    <s v="Oct"/>
    <s v="58/7"/>
    <x v="15"/>
    <n v="2"/>
    <n v="11"/>
    <n v="5"/>
    <n v="4.9000000000000004"/>
    <n v="5.6"/>
    <n v="14.8"/>
    <n v="16"/>
    <n v="35.5"/>
    <n v="45.6"/>
    <n v="3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.30000000000001"/>
    <n v="100"/>
    <n v="1.5430000000000001"/>
  </r>
  <r>
    <x v="10"/>
    <s v="Oct"/>
    <s v="58/7"/>
    <x v="15"/>
    <n v="2"/>
    <n v="11"/>
    <n v="6"/>
    <n v="7"/>
    <n v="11.3"/>
    <n v="7.5"/>
    <n v="16.5"/>
    <n v="15.3"/>
    <n v="18.8"/>
    <n v="26.8"/>
    <n v="42.8"/>
    <n v="5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6.4"/>
    <n v="100"/>
    <n v="1.9640000000000002"/>
  </r>
  <r>
    <x v="10"/>
    <s v="Oct"/>
    <s v="58/7"/>
    <x v="15"/>
    <n v="3"/>
    <n v="16"/>
    <n v="1"/>
    <n v="0.8"/>
    <n v="0.9"/>
    <n v="4.7"/>
    <n v="6.4"/>
    <n v="5.8"/>
    <n v="19.3"/>
    <n v="18"/>
    <m/>
    <m/>
    <m/>
    <m/>
    <m/>
    <m/>
    <m/>
    <m/>
    <m/>
    <m/>
    <m/>
    <m/>
    <m/>
    <m/>
    <m/>
    <m/>
    <m/>
    <m/>
    <m/>
    <m/>
    <n v="4.9000000000000004"/>
    <n v="5.4"/>
    <n v="21.5"/>
    <n v="17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5.5"/>
    <n v="100"/>
    <n v="1.0549999999999999"/>
  </r>
  <r>
    <x v="10"/>
    <s v="Oct"/>
    <s v="58/7"/>
    <x v="15"/>
    <n v="3"/>
    <n v="16"/>
    <n v="2"/>
    <n v="2"/>
    <n v="6.9"/>
    <n v="22.4"/>
    <n v="26.1"/>
    <n v="17.7"/>
    <n v="24.7"/>
    <n v="47.2"/>
    <n v="5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.4"/>
    <n v="100"/>
    <n v="1.984"/>
  </r>
  <r>
    <x v="10"/>
    <s v="Oct"/>
    <s v="58/7"/>
    <x v="15"/>
    <n v="3"/>
    <n v="16"/>
    <n v="3"/>
    <n v="3.9"/>
    <n v="9.6999999999999993"/>
    <n v="26.1"/>
    <n v="23.3"/>
    <n v="20.7"/>
    <m/>
    <m/>
    <m/>
    <m/>
    <m/>
    <m/>
    <m/>
    <m/>
    <m/>
    <m/>
    <m/>
    <m/>
    <m/>
    <m/>
    <m/>
    <m/>
    <m/>
    <m/>
    <m/>
    <m/>
    <m/>
    <m/>
    <n v="1.7"/>
    <n v="4.3"/>
    <n v="4.5"/>
    <n v="8.1"/>
    <n v="10.1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.5"/>
    <n v="100"/>
    <n v="1.125"/>
  </r>
  <r>
    <x v="10"/>
    <s v="Oct"/>
    <s v="58/7"/>
    <x v="15"/>
    <n v="3"/>
    <n v="16"/>
    <n v="4"/>
    <n v="3.7"/>
    <n v="1.4"/>
    <n v="10.7"/>
    <n v="18.7"/>
    <n v="32.9"/>
    <n v="21.2"/>
    <m/>
    <m/>
    <m/>
    <m/>
    <m/>
    <m/>
    <m/>
    <m/>
    <m/>
    <m/>
    <m/>
    <m/>
    <m/>
    <m/>
    <m/>
    <m/>
    <m/>
    <m/>
    <m/>
    <m/>
    <m/>
    <n v="5.5"/>
    <n v="3.6"/>
    <n v="11.5"/>
    <n v="18.7"/>
    <n v="2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9.70000000000002"/>
    <n v="100"/>
    <n v="1.4970000000000003"/>
  </r>
  <r>
    <x v="10"/>
    <s v="Oct"/>
    <s v="58/7"/>
    <x v="15"/>
    <n v="3"/>
    <n v="16"/>
    <n v="5"/>
    <n v="1.1000000000000001"/>
    <n v="11.4"/>
    <n v="12.9"/>
    <n v="13.2"/>
    <n v="13.8"/>
    <n v="16.899999999999999"/>
    <n v="24.5"/>
    <n v="35.9"/>
    <n v="3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4.1"/>
    <n v="100"/>
    <n v="1.641"/>
  </r>
  <r>
    <x v="10"/>
    <s v="Oct"/>
    <s v="58/7"/>
    <x v="15"/>
    <n v="3"/>
    <n v="16"/>
    <n v="6"/>
    <n v="1.6"/>
    <n v="6.3"/>
    <n v="10.9"/>
    <n v="10.7"/>
    <n v="11.2"/>
    <n v="12.1"/>
    <n v="14.9"/>
    <n v="17.899999999999999"/>
    <n v="16.100000000000001"/>
    <n v="19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1.6"/>
    <n v="100"/>
    <n v="1.216"/>
  </r>
  <r>
    <x v="11"/>
    <s v="Oct"/>
    <s v="58/7"/>
    <x v="15"/>
    <n v="1"/>
    <n v="6"/>
    <n v="1"/>
    <m/>
    <m/>
    <m/>
    <m/>
    <m/>
    <m/>
    <n v="34.700000000000003"/>
    <n v="42.6"/>
    <n v="58"/>
    <n v="50.3"/>
    <n v="62.3"/>
    <n v="63.5"/>
    <n v="53.4"/>
    <n v="44.1"/>
    <n v="3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00000000000006"/>
    <n v="100"/>
    <n v="4.4700000000000006"/>
  </r>
  <r>
    <x v="11"/>
    <s v="Oct"/>
    <s v="58/7"/>
    <x v="15"/>
    <n v="1"/>
    <n v="6"/>
    <n v="2"/>
    <m/>
    <m/>
    <m/>
    <m/>
    <m/>
    <m/>
    <n v="56.4"/>
    <n v="68.400000000000006"/>
    <n v="71"/>
    <n v="78.2"/>
    <n v="75"/>
    <n v="87.6"/>
    <n v="92.6"/>
    <n v="70.900000000000006"/>
    <n v="5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.6"/>
    <n v="100"/>
    <n v="6.5560000000000009"/>
  </r>
  <r>
    <x v="11"/>
    <s v="Oct"/>
    <s v="58/7"/>
    <x v="15"/>
    <n v="1"/>
    <n v="6"/>
    <n v="3"/>
    <m/>
    <m/>
    <m/>
    <m/>
    <m/>
    <m/>
    <n v="28"/>
    <n v="39.5"/>
    <n v="60.2"/>
    <n v="58.8"/>
    <n v="73.2"/>
    <n v="69.900000000000006"/>
    <n v="66.099999999999994"/>
    <n v="60.8"/>
    <n v="55.1"/>
    <n v="4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30000000000007"/>
    <n v="100"/>
    <n v="5.6130000000000004"/>
  </r>
  <r>
    <x v="11"/>
    <s v="Oct"/>
    <s v="58/7"/>
    <x v="15"/>
    <n v="1"/>
    <n v="6"/>
    <n v="4"/>
    <m/>
    <m/>
    <m/>
    <m/>
    <m/>
    <m/>
    <n v="38.299999999999997"/>
    <n v="57.4"/>
    <n v="68"/>
    <n v="79.099999999999994"/>
    <n v="77.7"/>
    <n v="92.3"/>
    <n v="65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5"/>
    <n v="100"/>
    <n v="4.7849999999999993"/>
  </r>
  <r>
    <x v="11"/>
    <s v="Oct"/>
    <s v="58/7"/>
    <x v="15"/>
    <n v="1"/>
    <n v="6"/>
    <n v="5"/>
    <m/>
    <m/>
    <m/>
    <m/>
    <m/>
    <m/>
    <n v="28"/>
    <n v="50.5"/>
    <n v="47.6"/>
    <n v="64.2"/>
    <n v="76.099999999999994"/>
    <n v="82.5"/>
    <n v="78.599999999999994"/>
    <n v="86"/>
    <n v="69.2"/>
    <n v="71.099999999999994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3.7"/>
    <n v="100"/>
    <n v="6.9370000000000003"/>
  </r>
  <r>
    <x v="11"/>
    <s v="Oct"/>
    <s v="58/7"/>
    <x v="15"/>
    <n v="1"/>
    <n v="6"/>
    <n v="6"/>
    <m/>
    <m/>
    <m/>
    <m/>
    <m/>
    <m/>
    <n v="38.299999999999997"/>
    <n v="48.9"/>
    <n v="76.400000000000006"/>
    <n v="82.4"/>
    <n v="86.7"/>
    <n v="87.9"/>
    <n v="79.900000000000006"/>
    <n v="81.900000000000006"/>
    <n v="72.400000000000006"/>
    <n v="5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.9"/>
    <n v="100"/>
    <n v="7.1190000000000007"/>
  </r>
  <r>
    <x v="11"/>
    <s v="Oct"/>
    <s v="58/7"/>
    <x v="15"/>
    <n v="2"/>
    <n v="11"/>
    <n v="1"/>
    <m/>
    <m/>
    <m/>
    <m/>
    <m/>
    <m/>
    <n v="30.6"/>
    <n v="36.799999999999997"/>
    <n v="36.700000000000003"/>
    <n v="51.1"/>
    <n v="51.4"/>
    <n v="49.4"/>
    <n v="46"/>
    <n v="3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1"/>
    <n v="100"/>
    <n v="3.3410000000000002"/>
  </r>
  <r>
    <x v="11"/>
    <s v="Oct"/>
    <s v="58/7"/>
    <x v="15"/>
    <n v="2"/>
    <n v="11"/>
    <n v="2"/>
    <m/>
    <m/>
    <m/>
    <m/>
    <m/>
    <m/>
    <n v="20.9"/>
    <n v="39.9"/>
    <n v="63.2"/>
    <n v="83.2"/>
    <n v="88.2"/>
    <n v="78.400000000000006"/>
    <n v="86.1"/>
    <n v="69"/>
    <n v="47"/>
    <n v="4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58/7"/>
    <x v="15"/>
    <n v="2"/>
    <n v="11"/>
    <n v="3"/>
    <m/>
    <m/>
    <m/>
    <m/>
    <m/>
    <m/>
    <n v="25.4"/>
    <n v="41.3"/>
    <n v="47.5"/>
    <n v="48.4"/>
    <n v="90.7"/>
    <n v="89"/>
    <n v="85"/>
    <n v="75.599999999999994"/>
    <n v="62.8"/>
    <n v="46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.59999999999991"/>
    <n v="100"/>
    <n v="6.1259999999999986"/>
  </r>
  <r>
    <x v="11"/>
    <s v="Oct"/>
    <s v="58/7"/>
    <x v="15"/>
    <n v="2"/>
    <n v="11"/>
    <n v="4"/>
    <m/>
    <m/>
    <m/>
    <m/>
    <m/>
    <m/>
    <n v="23.1"/>
    <n v="52.5"/>
    <n v="73.599999999999994"/>
    <n v="79.900000000000006"/>
    <n v="79.099999999999994"/>
    <n v="92.3"/>
    <n v="95.5"/>
    <n v="83.1"/>
    <n v="71.7"/>
    <n v="5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.30000000000007"/>
    <n v="100"/>
    <n v="7.0130000000000008"/>
  </r>
  <r>
    <x v="11"/>
    <s v="Oct"/>
    <s v="58/7"/>
    <x v="15"/>
    <n v="2"/>
    <n v="11"/>
    <n v="5"/>
    <m/>
    <m/>
    <m/>
    <m/>
    <m/>
    <m/>
    <n v="32"/>
    <n v="56.6"/>
    <n v="65"/>
    <n v="86.4"/>
    <n v="90"/>
    <n v="80.3"/>
    <n v="61.9"/>
    <m/>
    <m/>
    <m/>
    <m/>
    <m/>
    <m/>
    <m/>
    <m/>
    <m/>
    <m/>
    <m/>
    <m/>
    <m/>
    <m/>
    <m/>
    <m/>
    <m/>
    <m/>
    <m/>
    <m/>
    <n v="30.7"/>
    <n v="27.1"/>
    <n v="45.9"/>
    <n v="59.9"/>
    <n v="75.2"/>
    <n v="71.099999999999994"/>
    <n v="36.200000000000003"/>
    <n v="53.4"/>
    <s v="43 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.7"/>
    <n v="100"/>
    <n v="8.7170000000000005"/>
  </r>
  <r>
    <x v="11"/>
    <s v="Oct"/>
    <s v="58/7"/>
    <x v="15"/>
    <n v="2"/>
    <n v="11"/>
    <n v="6"/>
    <m/>
    <m/>
    <m/>
    <m/>
    <m/>
    <m/>
    <n v="30.8"/>
    <n v="51.6"/>
    <n v="60.2"/>
    <n v="66.8"/>
    <n v="72.900000000000006"/>
    <n v="78.599999999999994"/>
    <n v="78.5"/>
    <n v="71.7"/>
    <n v="66.400000000000006"/>
    <n v="42.4"/>
    <m/>
    <m/>
    <m/>
    <m/>
    <m/>
    <m/>
    <m/>
    <m/>
    <m/>
    <m/>
    <m/>
    <m/>
    <m/>
    <m/>
    <m/>
    <m/>
    <m/>
    <n v="51"/>
    <n v="47.4"/>
    <n v="65.7"/>
    <n v="57.1"/>
    <n v="75"/>
    <n v="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2.10000000000014"/>
    <n v="100"/>
    <n v="9.7210000000000019"/>
  </r>
  <r>
    <x v="11"/>
    <s v="Oct"/>
    <s v="58/7"/>
    <x v="15"/>
    <n v="3"/>
    <n v="16"/>
    <n v="1"/>
    <m/>
    <m/>
    <m/>
    <m/>
    <m/>
    <m/>
    <n v="27.7"/>
    <n v="43.9"/>
    <n v="55.7"/>
    <n v="63.5"/>
    <n v="66.400000000000006"/>
    <n v="67.900000000000006"/>
    <n v="68.3"/>
    <m/>
    <n v="57.3"/>
    <n v="39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0.00000000000006"/>
    <n v="100"/>
    <n v="4.9000000000000012"/>
  </r>
  <r>
    <x v="11"/>
    <s v="Oct"/>
    <s v="58/7"/>
    <x v="15"/>
    <n v="3"/>
    <n v="16"/>
    <n v="2"/>
    <m/>
    <m/>
    <m/>
    <m/>
    <m/>
    <m/>
    <n v="20.8"/>
    <n v="30.8"/>
    <n v="33.5"/>
    <n v="51"/>
    <n v="40.1"/>
    <n v="55"/>
    <n v="37.5"/>
    <n v="47.8"/>
    <n v="33.6"/>
    <n v="28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.3"/>
    <n v="100"/>
    <n v="3.7830000000000004"/>
  </r>
  <r>
    <x v="11"/>
    <s v="Oct"/>
    <s v="58/7"/>
    <x v="15"/>
    <n v="3"/>
    <n v="16"/>
    <n v="3"/>
    <m/>
    <m/>
    <m/>
    <m/>
    <m/>
    <m/>
    <n v="17.2"/>
    <n v="26.1"/>
    <n v="32"/>
    <n v="53.4"/>
    <n v="48.7"/>
    <n v="56.3"/>
    <n v="47.3"/>
    <n v="66.599999999999994"/>
    <n v="49.9"/>
    <n v="43.1"/>
    <n v="30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1.3"/>
    <n v="100"/>
    <n v="4.7130000000000001"/>
  </r>
  <r>
    <x v="11"/>
    <s v="Oct"/>
    <s v="58/7"/>
    <x v="15"/>
    <n v="3"/>
    <n v="16"/>
    <n v="4"/>
    <m/>
    <m/>
    <m/>
    <m/>
    <m/>
    <m/>
    <n v="41.8"/>
    <n v="53.5"/>
    <n v="59.1"/>
    <n v="77.3"/>
    <n v="75.8"/>
    <n v="70.3"/>
    <n v="43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.7"/>
    <n v="100"/>
    <n v="4.2169999999999996"/>
  </r>
  <r>
    <x v="11"/>
    <s v="Oct"/>
    <s v="58/7"/>
    <x v="15"/>
    <n v="3"/>
    <n v="16"/>
    <n v="5"/>
    <m/>
    <m/>
    <m/>
    <m/>
    <m/>
    <m/>
    <m/>
    <n v="41"/>
    <m/>
    <n v="74.5"/>
    <n v="75.400000000000006"/>
    <n v="86.1"/>
    <n v="84.6"/>
    <n v="87.6"/>
    <n v="57.5"/>
    <n v="47.8"/>
    <n v="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2.5"/>
    <n v="100"/>
    <n v="5.9249999999999998"/>
  </r>
  <r>
    <x v="11"/>
    <s v="Oct"/>
    <s v="58/7"/>
    <x v="15"/>
    <n v="3"/>
    <n v="16"/>
    <n v="6"/>
    <m/>
    <m/>
    <m/>
    <m/>
    <m/>
    <m/>
    <n v="19.600000000000001"/>
    <n v="33.799999999999997"/>
    <n v="51.5"/>
    <n v="68"/>
    <n v="76"/>
    <n v="78.8"/>
    <n v="79.099999999999994"/>
    <n v="68.900000000000006"/>
    <n v="72.3"/>
    <n v="65.2"/>
    <n v="5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9.69999999999993"/>
    <n v="100"/>
    <n v="6.6969999999999992"/>
  </r>
  <r>
    <x v="12"/>
    <s v="Oct"/>
    <s v="58/7"/>
    <x v="15"/>
    <n v="1"/>
    <n v="6"/>
    <n v="1"/>
    <m/>
    <m/>
    <m/>
    <m/>
    <m/>
    <m/>
    <m/>
    <m/>
    <m/>
    <m/>
    <m/>
    <m/>
    <m/>
    <m/>
    <n v="53.6"/>
    <n v="42.7"/>
    <n v="26.8"/>
    <n v="13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6.5"/>
    <n v="100"/>
    <n v="1.365"/>
  </r>
  <r>
    <x v="12"/>
    <s v="Oct"/>
    <s v="58/7"/>
    <x v="15"/>
    <n v="1"/>
    <n v="6"/>
    <n v="2"/>
    <m/>
    <m/>
    <m/>
    <m/>
    <m/>
    <m/>
    <m/>
    <m/>
    <m/>
    <m/>
    <m/>
    <m/>
    <m/>
    <m/>
    <n v="66.7"/>
    <n v="65.599999999999994"/>
    <n v="45.1"/>
    <n v="35.200000000000003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5.00000000000003"/>
    <n v="100"/>
    <n v="2.3500000000000005"/>
  </r>
  <r>
    <x v="12"/>
    <s v="Oct"/>
    <s v="58/7"/>
    <x v="15"/>
    <n v="1"/>
    <n v="6"/>
    <n v="3"/>
    <m/>
    <m/>
    <m/>
    <m/>
    <m/>
    <m/>
    <m/>
    <m/>
    <m/>
    <m/>
    <m/>
    <m/>
    <m/>
    <m/>
    <n v="48.4"/>
    <n v="25.2"/>
    <n v="1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899999999999991"/>
    <n v="100"/>
    <n v="0.87899999999999989"/>
  </r>
  <r>
    <x v="12"/>
    <s v="Oct"/>
    <s v="58/7"/>
    <x v="15"/>
    <n v="1"/>
    <n v="6"/>
    <n v="4"/>
    <m/>
    <m/>
    <m/>
    <m/>
    <m/>
    <m/>
    <m/>
    <m/>
    <m/>
    <m/>
    <m/>
    <m/>
    <m/>
    <m/>
    <n v="33.200000000000003"/>
    <n v="22.4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.599999999999994"/>
    <n v="100"/>
    <n v="0.64599999999999991"/>
  </r>
  <r>
    <x v="12"/>
    <s v="Oct"/>
    <s v="58/7"/>
    <x v="15"/>
    <n v="1"/>
    <n v="6"/>
    <n v="5"/>
    <m/>
    <m/>
    <m/>
    <m/>
    <m/>
    <m/>
    <m/>
    <m/>
    <m/>
    <m/>
    <m/>
    <m/>
    <m/>
    <m/>
    <n v="50.8"/>
    <n v="41.1"/>
    <n v="21.4"/>
    <n v="10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0000000000001"/>
    <n v="100"/>
    <n v="1.2360000000000002"/>
  </r>
  <r>
    <x v="12"/>
    <s v="Oct"/>
    <s v="58/7"/>
    <x v="15"/>
    <n v="1"/>
    <n v="6"/>
    <n v="6"/>
    <m/>
    <m/>
    <m/>
    <m/>
    <m/>
    <m/>
    <m/>
    <m/>
    <m/>
    <m/>
    <m/>
    <m/>
    <m/>
    <m/>
    <n v="32.6"/>
    <n v="29.2"/>
    <n v="1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.899999999999991"/>
    <n v="100"/>
    <n v="0.73899999999999988"/>
  </r>
  <r>
    <x v="12"/>
    <s v="Oct"/>
    <s v="58/7"/>
    <x v="15"/>
    <n v="2"/>
    <n v="11"/>
    <n v="1"/>
    <m/>
    <m/>
    <m/>
    <m/>
    <m/>
    <m/>
    <m/>
    <m/>
    <m/>
    <m/>
    <m/>
    <m/>
    <m/>
    <m/>
    <n v="69.900000000000006"/>
    <n v="54.3"/>
    <n v="41"/>
    <n v="31.5"/>
    <n v="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2"/>
    <n v="100"/>
    <n v="2.0419999999999998"/>
  </r>
  <r>
    <x v="12"/>
    <s v="Oct"/>
    <s v="58/7"/>
    <x v="15"/>
    <n v="2"/>
    <n v="11"/>
    <n v="2"/>
    <m/>
    <m/>
    <m/>
    <m/>
    <m/>
    <m/>
    <m/>
    <m/>
    <m/>
    <m/>
    <m/>
    <m/>
    <m/>
    <m/>
    <n v="63.4"/>
    <n v="52.9"/>
    <n v="47.6"/>
    <n v="24.4"/>
    <n v="13.3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.00000000000003"/>
    <n v="100"/>
    <n v="2.0300000000000002"/>
  </r>
  <r>
    <x v="12"/>
    <s v="Oct"/>
    <s v="58/7"/>
    <x v="15"/>
    <n v="2"/>
    <n v="11"/>
    <n v="3"/>
    <m/>
    <m/>
    <m/>
    <m/>
    <m/>
    <m/>
    <m/>
    <m/>
    <m/>
    <m/>
    <m/>
    <m/>
    <m/>
    <m/>
    <n v="46.7"/>
    <n v="35.200000000000003"/>
    <n v="30.8"/>
    <n v="22.7"/>
    <n v="11.5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.5"/>
    <n v="100"/>
    <n v="1.4850000000000001"/>
  </r>
  <r>
    <x v="12"/>
    <s v="Oct"/>
    <s v="58/7"/>
    <x v="15"/>
    <n v="2"/>
    <n v="11"/>
    <n v="4"/>
    <m/>
    <m/>
    <m/>
    <m/>
    <m/>
    <m/>
    <m/>
    <m/>
    <m/>
    <m/>
    <m/>
    <m/>
    <m/>
    <m/>
    <n v="43.2"/>
    <n v="33.200000000000003"/>
    <n v="17.5"/>
    <n v="0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.7"/>
    <n v="100"/>
    <n v="0.94700000000000006"/>
  </r>
  <r>
    <x v="12"/>
    <s v="Oct"/>
    <s v="58/7"/>
    <x v="15"/>
    <n v="2"/>
    <n v="11"/>
    <n v="5"/>
    <m/>
    <m/>
    <m/>
    <m/>
    <m/>
    <m/>
    <m/>
    <m/>
    <m/>
    <m/>
    <m/>
    <m/>
    <m/>
    <m/>
    <n v="69.3"/>
    <n v="57.6"/>
    <n v="46"/>
    <n v="35.299999999999997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.5"/>
    <n v="100"/>
    <n v="2.1749999999999998"/>
  </r>
  <r>
    <x v="12"/>
    <s v="Oct"/>
    <s v="58/7"/>
    <x v="15"/>
    <n v="2"/>
    <n v="1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2"/>
    <s v="Oct"/>
    <s v="58/7"/>
    <x v="15"/>
    <n v="3"/>
    <n v="16"/>
    <n v="1"/>
    <m/>
    <m/>
    <m/>
    <m/>
    <m/>
    <m/>
    <m/>
    <m/>
    <m/>
    <m/>
    <m/>
    <m/>
    <m/>
    <m/>
    <n v="53"/>
    <n v="34.299999999999997"/>
    <n v="23.8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.8"/>
    <n v="100"/>
    <n v="1.1879999999999999"/>
  </r>
  <r>
    <x v="12"/>
    <s v="Oct"/>
    <s v="58/7"/>
    <x v="15"/>
    <n v="3"/>
    <n v="16"/>
    <n v="2"/>
    <m/>
    <m/>
    <m/>
    <m/>
    <m/>
    <m/>
    <m/>
    <m/>
    <m/>
    <m/>
    <m/>
    <m/>
    <m/>
    <m/>
    <n v="112.8"/>
    <n v="58.8"/>
    <n v="58.1"/>
    <n v="36"/>
    <n v="21.1"/>
    <n v="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.2"/>
    <n v="100"/>
    <n v="2.8819999999999997"/>
  </r>
  <r>
    <x v="12"/>
    <s v="Oct"/>
    <s v="58/7"/>
    <x v="15"/>
    <n v="3"/>
    <n v="16"/>
    <n v="3"/>
    <m/>
    <m/>
    <m/>
    <m/>
    <m/>
    <m/>
    <m/>
    <m/>
    <m/>
    <m/>
    <m/>
    <m/>
    <m/>
    <m/>
    <n v="50.4"/>
    <n v="43.9"/>
    <n v="29"/>
    <n v="16.3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2.69999999999999"/>
    <n v="100"/>
    <n v="1.427"/>
  </r>
  <r>
    <x v="12"/>
    <s v="Oct"/>
    <s v="58/7"/>
    <x v="15"/>
    <n v="3"/>
    <n v="16"/>
    <n v="4"/>
    <m/>
    <m/>
    <m/>
    <m/>
    <m/>
    <m/>
    <m/>
    <m/>
    <m/>
    <m/>
    <m/>
    <m/>
    <m/>
    <m/>
    <n v="60.5"/>
    <n v="106.6"/>
    <n v="40.5"/>
    <n v="31.2"/>
    <n v="15.3"/>
    <n v="7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7"/>
    <n v="100"/>
    <n v="2.617"/>
  </r>
  <r>
    <x v="12"/>
    <s v="Oct"/>
    <s v="58/7"/>
    <x v="15"/>
    <n v="3"/>
    <n v="16"/>
    <n v="5"/>
    <m/>
    <m/>
    <m/>
    <m/>
    <m/>
    <m/>
    <m/>
    <m/>
    <m/>
    <m/>
    <m/>
    <m/>
    <m/>
    <m/>
    <n v="41.6"/>
    <n v="23.7"/>
    <n v="15.2"/>
    <n v="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"/>
    <n v="100"/>
    <n v="0.80999999999999994"/>
  </r>
  <r>
    <x v="12"/>
    <s v="Oct"/>
    <s v="58/7"/>
    <x v="15"/>
    <n v="3"/>
    <n v="16"/>
    <n v="6"/>
    <m/>
    <m/>
    <m/>
    <m/>
    <m/>
    <m/>
    <m/>
    <m/>
    <m/>
    <m/>
    <m/>
    <m/>
    <m/>
    <m/>
    <n v="44.8"/>
    <n v="31.9"/>
    <n v="23.4"/>
    <n v="9.3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9.39999999999999"/>
    <n v="100"/>
    <n v="1.0939999999999999"/>
  </r>
  <r>
    <x v="10"/>
    <s v="Oct"/>
    <s v="25/19"/>
    <x v="16"/>
    <n v="1"/>
    <n v="2"/>
    <n v="1"/>
    <n v="1.8"/>
    <n v="2.9"/>
    <n v="10.1"/>
    <n v="16.2"/>
    <n v="24.9"/>
    <n v="44"/>
    <n v="44.8"/>
    <n v="3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"/>
    <n v="100"/>
    <n v="1.76"/>
  </r>
  <r>
    <x v="10"/>
    <s v="Oct"/>
    <s v="25/19"/>
    <x v="16"/>
    <n v="1"/>
    <n v="2"/>
    <n v="2"/>
    <n v="7.1"/>
    <n v="11.1"/>
    <n v="11"/>
    <n v="12.5"/>
    <n v="15.8"/>
    <n v="21.1"/>
    <n v="31.3"/>
    <n v="50.8"/>
    <n v="66.5"/>
    <n v="36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3.3"/>
    <n v="100"/>
    <n v="2.6330000000000005"/>
  </r>
  <r>
    <x v="10"/>
    <s v="Oct"/>
    <s v="25/19"/>
    <x v="16"/>
    <n v="1"/>
    <n v="2"/>
    <n v="3"/>
    <n v="2"/>
    <n v="8.4"/>
    <n v="23.9"/>
    <n v="14.8"/>
    <n v="13.7"/>
    <n v="8.4"/>
    <n v="17"/>
    <n v="39.9"/>
    <n v="53.5"/>
    <n v="41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89999999999998"/>
    <n v="100"/>
    <n v="2.2289999999999996"/>
  </r>
  <r>
    <x v="10"/>
    <s v="Oct"/>
    <s v="25/19"/>
    <x v="16"/>
    <n v="1"/>
    <n v="2"/>
    <n v="4"/>
    <n v="0.6"/>
    <n v="5.6"/>
    <n v="6.8"/>
    <n v="14"/>
    <n v="38.200000000000003"/>
    <n v="47.9"/>
    <n v="57.9"/>
    <n v="38"/>
    <m/>
    <m/>
    <m/>
    <m/>
    <m/>
    <m/>
    <m/>
    <m/>
    <m/>
    <m/>
    <m/>
    <m/>
    <m/>
    <m/>
    <m/>
    <m/>
    <m/>
    <m/>
    <m/>
    <n v="5"/>
    <n v="7"/>
    <n v="10.6"/>
    <n v="9.9"/>
    <n v="4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2"/>
    <n v="100"/>
    <n v="2.4619999999999997"/>
  </r>
  <r>
    <x v="10"/>
    <s v="Oct"/>
    <s v="25/19"/>
    <x v="16"/>
    <n v="1"/>
    <n v="2"/>
    <n v="5"/>
    <n v="1.8"/>
    <n v="5.6"/>
    <n v="9.5"/>
    <n v="5.7"/>
    <n v="8.3000000000000007"/>
    <n v="16.399999999999999"/>
    <n v="26.9"/>
    <n v="31.2"/>
    <n v="51"/>
    <n v="55.5"/>
    <n v="39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1"/>
    <n v="2"/>
    <n v="6"/>
    <n v="8.1999999999999993"/>
    <n v="8.6999999999999993"/>
    <n v="13.5"/>
    <n v="9.5"/>
    <n v="12"/>
    <n v="18.2"/>
    <n v="34.5"/>
    <n v="47.3"/>
    <n v="42.1"/>
    <m/>
    <m/>
    <m/>
    <m/>
    <m/>
    <m/>
    <m/>
    <m/>
    <m/>
    <m/>
    <m/>
    <m/>
    <m/>
    <m/>
    <m/>
    <m/>
    <m/>
    <m/>
    <n v="3"/>
    <n v="7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4.09999999999997"/>
    <n v="100"/>
    <n v="2.0409999999999999"/>
  </r>
  <r>
    <x v="10"/>
    <s v="Oct"/>
    <s v="25/19"/>
    <x v="16"/>
    <n v="2"/>
    <n v="10"/>
    <n v="1"/>
    <n v="8.3000000000000007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.1"/>
    <n v="100"/>
    <n v="2.161"/>
  </r>
  <r>
    <x v="10"/>
    <s v="Oct"/>
    <s v="25/19"/>
    <x v="16"/>
    <n v="2"/>
    <n v="10"/>
    <n v="2"/>
    <n v="4.5999999999999996"/>
    <n v="11.5"/>
    <n v="12.9"/>
    <n v="8.6999999999999993"/>
    <n v="22.9"/>
    <n v="44.4"/>
    <n v="51.8"/>
    <n v="55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"/>
    <n v="100"/>
    <n v="2.1240000000000001"/>
  </r>
  <r>
    <x v="10"/>
    <s v="Oct"/>
    <s v="25/19"/>
    <x v="16"/>
    <n v="2"/>
    <n v="10"/>
    <n v="3"/>
    <n v="7.6"/>
    <n v="11.2"/>
    <n v="8.8000000000000007"/>
    <n v="10.4"/>
    <n v="12.7"/>
    <n v="16.899999999999999"/>
    <n v="26.2"/>
    <n v="41.1"/>
    <n v="31.6"/>
    <m/>
    <m/>
    <m/>
    <m/>
    <m/>
    <m/>
    <m/>
    <m/>
    <m/>
    <m/>
    <m/>
    <m/>
    <m/>
    <m/>
    <m/>
    <m/>
    <m/>
    <m/>
    <n v="2"/>
    <n v="9.1999999999999993"/>
    <n v="9.9"/>
    <n v="12.7"/>
    <n v="20.100000000000001"/>
    <n v="30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1.29999999999998"/>
    <n v="100"/>
    <n v="2.5129999999999999"/>
  </r>
  <r>
    <x v="10"/>
    <s v="Oct"/>
    <s v="25/19"/>
    <x v="16"/>
    <n v="2"/>
    <n v="10"/>
    <n v="4"/>
    <n v="2.1"/>
    <n v="8.5"/>
    <n v="7.4"/>
    <n v="14.5"/>
    <n v="25"/>
    <n v="37.1"/>
    <n v="4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.19999999999999"/>
    <n v="100"/>
    <n v="1.3719999999999999"/>
  </r>
  <r>
    <x v="10"/>
    <s v="Oct"/>
    <s v="25/19"/>
    <x v="16"/>
    <n v="2"/>
    <n v="10"/>
    <n v="5"/>
    <n v="7.8"/>
    <n v="9.8000000000000007"/>
    <n v="7.2"/>
    <n v="9.6"/>
    <n v="16.100000000000001"/>
    <n v="23.4"/>
    <n v="26.4"/>
    <n v="39.799999999999997"/>
    <n v="53"/>
    <m/>
    <m/>
    <m/>
    <m/>
    <m/>
    <m/>
    <m/>
    <m/>
    <m/>
    <m/>
    <m/>
    <m/>
    <m/>
    <m/>
    <m/>
    <m/>
    <m/>
    <m/>
    <n v="0.6"/>
    <n v="4.7"/>
    <n v="1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.8"/>
    <n v="100"/>
    <n v="2.0980000000000003"/>
  </r>
  <r>
    <x v="10"/>
    <s v="Oct"/>
    <s v="25/19"/>
    <x v="16"/>
    <n v="2"/>
    <n v="10"/>
    <n v="6"/>
    <n v="8.4"/>
    <n v="10.199999999999999"/>
    <n v="9.3000000000000007"/>
    <n v="13.8"/>
    <n v="21.8"/>
    <n v="29.4"/>
    <n v="40.200000000000003"/>
    <n v="65.3"/>
    <n v="60.7"/>
    <m/>
    <m/>
    <m/>
    <m/>
    <m/>
    <m/>
    <m/>
    <m/>
    <m/>
    <m/>
    <m/>
    <m/>
    <m/>
    <m/>
    <m/>
    <m/>
    <m/>
    <m/>
    <n v="1.7"/>
    <n v="7.8"/>
    <n v="12.8"/>
    <n v="29.2"/>
    <n v="31.4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4"/>
    <n v="100"/>
    <n v="3.74"/>
  </r>
  <r>
    <x v="10"/>
    <s v="Oct"/>
    <s v="25/19"/>
    <x v="16"/>
    <n v="3"/>
    <n v="17"/>
    <n v="1"/>
    <n v="4.9000000000000004"/>
    <n v="5"/>
    <n v="12.8"/>
    <n v="9.6"/>
    <n v="10.8"/>
    <n v="19.8"/>
    <n v="28.9"/>
    <n v="42.3"/>
    <n v="53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.40000000000003"/>
    <n v="100"/>
    <n v="1.8740000000000003"/>
  </r>
  <r>
    <x v="10"/>
    <s v="Oct"/>
    <s v="25/19"/>
    <x v="16"/>
    <n v="3"/>
    <n v="17"/>
    <n v="2"/>
    <n v="3.2"/>
    <n v="8.6"/>
    <n v="6.5"/>
    <n v="11.8"/>
    <n v="13.7"/>
    <n v="19"/>
    <n v="32.200000000000003"/>
    <n v="46.7"/>
    <m/>
    <m/>
    <m/>
    <m/>
    <m/>
    <m/>
    <m/>
    <m/>
    <m/>
    <m/>
    <m/>
    <m/>
    <m/>
    <m/>
    <m/>
    <m/>
    <m/>
    <m/>
    <m/>
    <n v="1.6"/>
    <n v="3.6"/>
    <n v="2.9"/>
    <n v="7.2"/>
    <n v="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6.49999999999997"/>
    <n v="100"/>
    <n v="1.6649999999999998"/>
  </r>
  <r>
    <x v="10"/>
    <s v="Oct"/>
    <s v="25/19"/>
    <x v="16"/>
    <n v="3"/>
    <n v="17"/>
    <n v="3"/>
    <n v="2.7"/>
    <n v="14.2"/>
    <n v="10.5"/>
    <n v="17"/>
    <n v="19.399999999999999"/>
    <n v="23.2"/>
    <n v="33.299999999999997"/>
    <n v="34.4"/>
    <n v="68.599999999999994"/>
    <n v="4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7"/>
    <n v="100"/>
    <n v="2.7170000000000001"/>
  </r>
  <r>
    <x v="10"/>
    <s v="Oct"/>
    <s v="25/19"/>
    <x v="16"/>
    <n v="3"/>
    <n v="17"/>
    <n v="4"/>
    <n v="3.1"/>
    <n v="8.9"/>
    <n v="14.4"/>
    <n v="12.2"/>
    <n v="14.3"/>
    <n v="23.3"/>
    <n v="29.1"/>
    <n v="40.1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.7"/>
    <n v="100"/>
    <n v="1.8369999999999997"/>
  </r>
  <r>
    <x v="10"/>
    <s v="Oct"/>
    <s v="25/19"/>
    <x v="16"/>
    <n v="3"/>
    <n v="17"/>
    <n v="5"/>
    <n v="7.9"/>
    <n v="13"/>
    <n v="12.8"/>
    <n v="10.3"/>
    <n v="13.8"/>
    <n v="29.6"/>
    <n v="43.3"/>
    <n v="49.1"/>
    <n v="40.5"/>
    <m/>
    <m/>
    <m/>
    <m/>
    <m/>
    <m/>
    <m/>
    <m/>
    <m/>
    <m/>
    <m/>
    <m/>
    <m/>
    <m/>
    <m/>
    <m/>
    <m/>
    <m/>
    <n v="2.5"/>
    <n v="3.5"/>
    <n v="4.4000000000000004"/>
    <n v="7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39999999999998"/>
    <n v="100"/>
    <n v="2.3839999999999995"/>
  </r>
  <r>
    <x v="10"/>
    <s v="Oct"/>
    <s v="25/19"/>
    <x v="16"/>
    <n v="3"/>
    <n v="17"/>
    <n v="6"/>
    <n v="9.1999999999999993"/>
    <n v="8.1"/>
    <n v="11.6"/>
    <n v="11"/>
    <n v="9.1999999999999993"/>
    <n v="18.7"/>
    <n v="20.5"/>
    <n v="27"/>
    <n v="52.8"/>
    <m/>
    <m/>
    <m/>
    <m/>
    <m/>
    <m/>
    <m/>
    <m/>
    <m/>
    <m/>
    <m/>
    <m/>
    <m/>
    <m/>
    <m/>
    <m/>
    <m/>
    <m/>
    <n v="2.6"/>
    <n v="5"/>
    <n v="13.2"/>
    <n v="25.3"/>
    <n v="35.6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"/>
    <n v="100"/>
    <n v="2.92"/>
  </r>
  <r>
    <x v="11"/>
    <s v="Oct"/>
    <s v="25/19"/>
    <x v="16"/>
    <n v="1"/>
    <n v="2"/>
    <n v="1"/>
    <m/>
    <m/>
    <m/>
    <m/>
    <m/>
    <m/>
    <n v="35.4"/>
    <n v="42.2"/>
    <n v="60.7"/>
    <n v="55"/>
    <n v="67.099999999999994"/>
    <n v="63.7"/>
    <n v="61.1"/>
    <n v="57.2"/>
    <n v="52.1"/>
    <n v="31.9"/>
    <n v="36.4"/>
    <m/>
    <m/>
    <m/>
    <m/>
    <m/>
    <m/>
    <m/>
    <m/>
    <m/>
    <m/>
    <m/>
    <m/>
    <m/>
    <m/>
    <m/>
    <m/>
    <n v="41.7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4.1"/>
    <n v="100"/>
    <n v="6.2409999999999997"/>
  </r>
  <r>
    <x v="11"/>
    <s v="Oct"/>
    <s v="25/19"/>
    <x v="16"/>
    <n v="1"/>
    <n v="2"/>
    <n v="2"/>
    <m/>
    <m/>
    <m/>
    <m/>
    <m/>
    <m/>
    <n v="23.6"/>
    <n v="38.299999999999997"/>
    <n v="42"/>
    <n v="43.8"/>
    <n v="52.7"/>
    <n v="58"/>
    <n v="48.2"/>
    <n v="52.3"/>
    <n v="56.9"/>
    <n v="48.7"/>
    <n v="39.5"/>
    <m/>
    <m/>
    <m/>
    <m/>
    <m/>
    <m/>
    <m/>
    <m/>
    <m/>
    <m/>
    <m/>
    <m/>
    <m/>
    <m/>
    <m/>
    <m/>
    <n v="43.7"/>
    <n v="55.5"/>
    <n v="67.2"/>
    <n v="58.7"/>
    <n v="62.7"/>
    <n v="65.8"/>
    <n v="55.4"/>
    <n v="38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1.3"/>
    <n v="100"/>
    <n v="9.5129999999999999"/>
  </r>
  <r>
    <x v="11"/>
    <s v="Oct"/>
    <s v="25/19"/>
    <x v="16"/>
    <n v="1"/>
    <n v="2"/>
    <n v="3"/>
    <m/>
    <m/>
    <m/>
    <m/>
    <m/>
    <m/>
    <m/>
    <n v="43"/>
    <n v="49.9"/>
    <n v="51.2"/>
    <n v="60.3"/>
    <n v="86.1"/>
    <n v="87.3"/>
    <n v="75.7"/>
    <n v="76.099999999999994"/>
    <n v="4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.5"/>
    <n v="100"/>
    <n v="5.7949999999999999"/>
  </r>
  <r>
    <x v="11"/>
    <s v="Oct"/>
    <s v="25/19"/>
    <x v="16"/>
    <n v="1"/>
    <n v="2"/>
    <n v="4"/>
    <m/>
    <m/>
    <m/>
    <m/>
    <m/>
    <m/>
    <m/>
    <m/>
    <n v="55.6"/>
    <n v="61.5"/>
    <n v="72.2"/>
    <n v="73.3"/>
    <n v="87.6"/>
    <n v="91.6"/>
    <n v="64.400000000000006"/>
    <n v="68.3"/>
    <n v="53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.20000000000005"/>
    <n v="100"/>
    <n v="6.282"/>
  </r>
  <r>
    <x v="11"/>
    <s v="Oct"/>
    <s v="25/19"/>
    <x v="16"/>
    <n v="1"/>
    <n v="2"/>
    <n v="5"/>
    <m/>
    <m/>
    <m/>
    <m/>
    <m/>
    <m/>
    <m/>
    <m/>
    <n v="45"/>
    <n v="50.8"/>
    <n v="53.7"/>
    <n v="64.3"/>
    <n v="79.7"/>
    <n v="73.099999999999994"/>
    <n v="72.400000000000006"/>
    <n v="59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.8"/>
    <n v="100"/>
    <n v="4.9880000000000004"/>
  </r>
  <r>
    <x v="11"/>
    <s v="Oct"/>
    <s v="25/19"/>
    <x v="16"/>
    <n v="1"/>
    <n v="2"/>
    <n v="6"/>
    <m/>
    <m/>
    <m/>
    <m/>
    <m/>
    <m/>
    <m/>
    <n v="18"/>
    <n v="35"/>
    <n v="41.8"/>
    <n v="49.1"/>
    <n v="55.5"/>
    <n v="39.200000000000003"/>
    <m/>
    <m/>
    <m/>
    <m/>
    <m/>
    <m/>
    <m/>
    <m/>
    <m/>
    <m/>
    <m/>
    <m/>
    <m/>
    <m/>
    <m/>
    <m/>
    <m/>
    <m/>
    <m/>
    <m/>
    <n v="35.200000000000003"/>
    <n v="46.5"/>
    <n v="54"/>
    <n v="49.9"/>
    <n v="50.1"/>
    <n v="59.4"/>
    <n v="4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8.90000000000009"/>
    <n v="100"/>
    <n v="5.7890000000000015"/>
  </r>
  <r>
    <x v="11"/>
    <s v="Oct"/>
    <s v="25/19"/>
    <x v="16"/>
    <n v="2"/>
    <n v="10"/>
    <n v="1"/>
    <m/>
    <m/>
    <m/>
    <m/>
    <m/>
    <m/>
    <n v="29.1"/>
    <n v="45.8"/>
    <n v="57"/>
    <n v="61.5"/>
    <n v="72.8"/>
    <n v="77.3"/>
    <n v="82.6"/>
    <n v="65"/>
    <n v="76.2"/>
    <n v="73.7"/>
    <n v="5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5.30000000000007"/>
    <n v="100"/>
    <n v="6.9530000000000012"/>
  </r>
  <r>
    <x v="11"/>
    <s v="Oct"/>
    <s v="25/19"/>
    <x v="16"/>
    <n v="2"/>
    <n v="10"/>
    <n v="2"/>
    <m/>
    <m/>
    <m/>
    <m/>
    <m/>
    <m/>
    <n v="16.5"/>
    <n v="27.1"/>
    <n v="34.700000000000003"/>
    <n v="42.3"/>
    <n v="40.799999999999997"/>
    <n v="43"/>
    <n v="49.5"/>
    <n v="46.8"/>
    <n v="34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4.9"/>
    <n v="100"/>
    <n v="3.3489999999999998"/>
  </r>
  <r>
    <x v="11"/>
    <s v="Oct"/>
    <s v="25/19"/>
    <x v="16"/>
    <n v="2"/>
    <n v="10"/>
    <n v="3"/>
    <m/>
    <m/>
    <m/>
    <m/>
    <m/>
    <m/>
    <n v="61.8"/>
    <n v="53.8"/>
    <n v="86.4"/>
    <n v="60.1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3.60000000000002"/>
    <n v="100"/>
    <n v="3.1360000000000001"/>
  </r>
  <r>
    <x v="11"/>
    <s v="Oct"/>
    <s v="25/19"/>
    <x v="16"/>
    <n v="2"/>
    <n v="10"/>
    <n v="4"/>
    <m/>
    <m/>
    <m/>
    <m/>
    <m/>
    <m/>
    <n v="27.6"/>
    <n v="38.200000000000003"/>
    <n v="59"/>
    <n v="49.4"/>
    <n v="72.3"/>
    <n v="66"/>
    <n v="81.2"/>
    <n v="79.8"/>
    <n v="58.5"/>
    <n v="67"/>
    <n v="60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9.2"/>
    <n v="100"/>
    <n v="6.5920000000000005"/>
  </r>
  <r>
    <x v="11"/>
    <s v="Oct"/>
    <s v="25/19"/>
    <x v="16"/>
    <n v="2"/>
    <n v="10"/>
    <n v="5"/>
    <m/>
    <m/>
    <m/>
    <m/>
    <m/>
    <m/>
    <n v="55"/>
    <n v="67.900000000000006"/>
    <n v="78.3"/>
    <n v="92.9"/>
    <n v="83.4"/>
    <n v="72.5"/>
    <n v="93.8"/>
    <n v="58.6"/>
    <n v="43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"/>
    <n v="100"/>
    <n v="6.4600000000000009"/>
  </r>
  <r>
    <x v="11"/>
    <s v="Oct"/>
    <s v="25/19"/>
    <x v="16"/>
    <n v="2"/>
    <n v="10"/>
    <n v="6"/>
    <m/>
    <m/>
    <m/>
    <m/>
    <m/>
    <m/>
    <n v="29.2"/>
    <n v="51.2"/>
    <n v="57.3"/>
    <n v="61.9"/>
    <n v="72.400000000000006"/>
    <n v="65.900000000000006"/>
    <n v="74.599999999999994"/>
    <n v="87.2"/>
    <n v="82.4"/>
    <n v="80.599999999999994"/>
    <n v="70.400000000000006"/>
    <n v="5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5.80000000000007"/>
    <n v="100"/>
    <n v="7.8580000000000014"/>
  </r>
  <r>
    <x v="11"/>
    <s v="Oct"/>
    <s v="25/19"/>
    <x v="16"/>
    <n v="3"/>
    <n v="17"/>
    <n v="1"/>
    <m/>
    <m/>
    <m/>
    <m/>
    <m/>
    <m/>
    <n v="18.100000000000001"/>
    <n v="29.1"/>
    <n v="44.9"/>
    <n v="47.3"/>
    <n v="60.5"/>
    <n v="62.6"/>
    <n v="80.099999999999994"/>
    <n v="56.2"/>
    <n v="4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.1"/>
    <n v="100"/>
    <n v="4.4809999999999999"/>
  </r>
  <r>
    <x v="11"/>
    <s v="Oct"/>
    <s v="25/19"/>
    <x v="16"/>
    <n v="3"/>
    <n v="17"/>
    <n v="2"/>
    <m/>
    <m/>
    <m/>
    <m/>
    <m/>
    <m/>
    <n v="25.8"/>
    <n v="37.6"/>
    <n v="54.8"/>
    <n v="46.7"/>
    <n v="50"/>
    <n v="53.6"/>
    <n v="66.7"/>
    <n v="73.900000000000006"/>
    <n v="69.099999999999994"/>
    <n v="4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.6"/>
    <n v="100"/>
    <n v="5.2560000000000002"/>
  </r>
  <r>
    <x v="11"/>
    <s v="Oct"/>
    <s v="25/19"/>
    <x v="16"/>
    <n v="3"/>
    <n v="17"/>
    <n v="3"/>
    <m/>
    <m/>
    <m/>
    <m/>
    <m/>
    <m/>
    <n v="24.1"/>
    <n v="34"/>
    <n v="50"/>
    <n v="59.2"/>
    <n v="62.3"/>
    <n v="62.3"/>
    <n v="73"/>
    <n v="72.8"/>
    <n v="62.6"/>
    <n v="44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4.70000000000005"/>
    <n v="100"/>
    <n v="5.4470000000000001"/>
  </r>
  <r>
    <x v="11"/>
    <s v="Oct"/>
    <s v="25/19"/>
    <x v="16"/>
    <n v="3"/>
    <n v="17"/>
    <n v="4"/>
    <m/>
    <m/>
    <m/>
    <m/>
    <m/>
    <m/>
    <n v="42"/>
    <n v="46.5"/>
    <n v="51.8"/>
    <n v="48.1"/>
    <n v="44.6"/>
    <n v="3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89999999999998"/>
    <n v="100"/>
    <n v="2.7189999999999999"/>
  </r>
  <r>
    <x v="11"/>
    <s v="Oct"/>
    <s v="25/19"/>
    <x v="16"/>
    <n v="3"/>
    <n v="17"/>
    <n v="5"/>
    <m/>
    <m/>
    <m/>
    <m/>
    <m/>
    <m/>
    <n v="21.9"/>
    <n v="33.5"/>
    <n v="39.6"/>
    <n v="47.4"/>
    <n v="54.5"/>
    <n v="63.1"/>
    <n v="74.5"/>
    <n v="55.6"/>
    <n v="53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.90000000000003"/>
    <n v="100"/>
    <n v="4.4390000000000009"/>
  </r>
  <r>
    <x v="11"/>
    <s v="Oct"/>
    <s v="25/19"/>
    <x v="16"/>
    <n v="3"/>
    <n v="17"/>
    <n v="6"/>
    <m/>
    <m/>
    <m/>
    <m/>
    <m/>
    <m/>
    <n v="29.1"/>
    <n v="40.1"/>
    <n v="41.2"/>
    <n v="32.1"/>
    <n v="43.4"/>
    <n v="78.900000000000006"/>
    <n v="87.1"/>
    <n v="77.599999999999994"/>
    <n v="69.599999999999994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5.9"/>
    <n v="100"/>
    <n v="5.359"/>
  </r>
  <r>
    <x v="12"/>
    <s v="Oct"/>
    <s v="25/19"/>
    <x v="16"/>
    <n v="1"/>
    <n v="2"/>
    <n v="1"/>
    <m/>
    <m/>
    <m/>
    <m/>
    <m/>
    <m/>
    <m/>
    <m/>
    <m/>
    <m/>
    <m/>
    <m/>
    <m/>
    <m/>
    <n v="96.6"/>
    <n v="96.8"/>
    <n v="65.5"/>
    <n v="52.1"/>
    <n v="39.799999999999997"/>
    <n v="32"/>
    <n v="14.2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9.9"/>
    <n v="100"/>
    <n v="3.9989999999999997"/>
  </r>
  <r>
    <x v="12"/>
    <s v="Oct"/>
    <s v="25/19"/>
    <x v="16"/>
    <n v="1"/>
    <n v="2"/>
    <n v="2"/>
    <m/>
    <m/>
    <m/>
    <m/>
    <m/>
    <m/>
    <m/>
    <m/>
    <m/>
    <m/>
    <m/>
    <m/>
    <m/>
    <m/>
    <n v="41.3"/>
    <n v="31.2"/>
    <n v="22.1"/>
    <n v="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.5"/>
    <n v="100"/>
    <n v="0.96500000000000008"/>
  </r>
  <r>
    <x v="12"/>
    <s v="Oct"/>
    <s v="25/19"/>
    <x v="16"/>
    <n v="1"/>
    <n v="2"/>
    <n v="3"/>
    <m/>
    <m/>
    <m/>
    <m/>
    <m/>
    <m/>
    <m/>
    <m/>
    <m/>
    <m/>
    <m/>
    <m/>
    <m/>
    <m/>
    <n v="82.6"/>
    <n v="74.5"/>
    <n v="57.8"/>
    <n v="42.4"/>
    <n v="27"/>
    <n v="12.3"/>
    <n v="5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1.79999999999995"/>
    <n v="100"/>
    <n v="3.0179999999999993"/>
  </r>
  <r>
    <x v="12"/>
    <s v="Oct"/>
    <s v="25/19"/>
    <x v="16"/>
    <n v="1"/>
    <n v="2"/>
    <n v="4"/>
    <m/>
    <m/>
    <m/>
    <m/>
    <m/>
    <m/>
    <m/>
    <m/>
    <m/>
    <m/>
    <m/>
    <m/>
    <m/>
    <m/>
    <n v="67.599999999999994"/>
    <n v="54.2"/>
    <n v="46.9"/>
    <n v="21.5"/>
    <n v="2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.29999999999998"/>
    <n v="100"/>
    <n v="1.9229999999999996"/>
  </r>
  <r>
    <x v="12"/>
    <s v="Oct"/>
    <s v="25/19"/>
    <x v="16"/>
    <n v="1"/>
    <n v="2"/>
    <n v="5"/>
    <m/>
    <m/>
    <m/>
    <m/>
    <m/>
    <m/>
    <m/>
    <m/>
    <m/>
    <m/>
    <m/>
    <m/>
    <m/>
    <m/>
    <n v="63.8"/>
    <n v="54.5"/>
    <n v="32.700000000000003"/>
    <n v="25.9"/>
    <n v="4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1.1"/>
    <n v="100"/>
    <n v="1.8110000000000002"/>
  </r>
  <r>
    <x v="12"/>
    <s v="Oct"/>
    <s v="25/19"/>
    <x v="16"/>
    <n v="1"/>
    <n v="2"/>
    <n v="6"/>
    <m/>
    <m/>
    <m/>
    <m/>
    <m/>
    <m/>
    <m/>
    <m/>
    <m/>
    <m/>
    <m/>
    <m/>
    <m/>
    <m/>
    <n v="42.5"/>
    <n v="32.20000000000000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.5"/>
    <n v="100"/>
    <n v="0.84499999999999997"/>
  </r>
  <r>
    <x v="12"/>
    <s v="Oct"/>
    <s v="25/19"/>
    <x v="16"/>
    <n v="2"/>
    <n v="10"/>
    <n v="1"/>
    <m/>
    <m/>
    <m/>
    <m/>
    <m/>
    <m/>
    <m/>
    <m/>
    <m/>
    <m/>
    <m/>
    <m/>
    <m/>
    <m/>
    <n v="67.5"/>
    <n v="58"/>
    <n v="54.2"/>
    <n v="37.1"/>
    <n v="21.6"/>
    <n v="1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0.79999999999998"/>
    <n v="100"/>
    <n v="2.508"/>
  </r>
  <r>
    <x v="12"/>
    <s v="Oct"/>
    <s v="25/19"/>
    <x v="16"/>
    <n v="2"/>
    <n v="10"/>
    <n v="2"/>
    <m/>
    <m/>
    <m/>
    <m/>
    <m/>
    <m/>
    <m/>
    <m/>
    <m/>
    <m/>
    <m/>
    <m/>
    <m/>
    <m/>
    <n v="72.599999999999994"/>
    <n v="58.9"/>
    <n v="39.9"/>
    <n v="33.4"/>
    <n v="27.8"/>
    <n v="5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8.00000000000003"/>
    <n v="100"/>
    <n v="2.3800000000000003"/>
  </r>
  <r>
    <x v="12"/>
    <s v="Oct"/>
    <s v="25/19"/>
    <x v="16"/>
    <n v="2"/>
    <n v="10"/>
    <n v="3"/>
    <m/>
    <m/>
    <m/>
    <m/>
    <m/>
    <m/>
    <m/>
    <m/>
    <m/>
    <m/>
    <m/>
    <m/>
    <m/>
    <m/>
    <n v="48.1"/>
    <n v="29.3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.2"/>
    <n v="100"/>
    <n v="0.872"/>
  </r>
  <r>
    <x v="12"/>
    <s v="Oct"/>
    <s v="25/19"/>
    <x v="16"/>
    <n v="2"/>
    <n v="10"/>
    <n v="4"/>
    <m/>
    <m/>
    <m/>
    <m/>
    <m/>
    <m/>
    <m/>
    <m/>
    <m/>
    <m/>
    <m/>
    <m/>
    <m/>
    <m/>
    <n v="55.4"/>
    <n v="62.5"/>
    <n v="47.2"/>
    <n v="34.1"/>
    <n v="15.9"/>
    <n v="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5.70000000000002"/>
    <n v="100"/>
    <n v="2.157"/>
  </r>
  <r>
    <x v="12"/>
    <s v="Oct"/>
    <s v="25/19"/>
    <x v="16"/>
    <n v="2"/>
    <n v="10"/>
    <n v="5"/>
    <m/>
    <m/>
    <m/>
    <m/>
    <m/>
    <m/>
    <m/>
    <m/>
    <m/>
    <m/>
    <m/>
    <m/>
    <m/>
    <m/>
    <n v="70.5"/>
    <n v="58.8"/>
    <n v="48.3"/>
    <n v="28.8"/>
    <n v="13.3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2.60000000000005"/>
    <n v="100"/>
    <n v="2.2260000000000004"/>
  </r>
  <r>
    <x v="12"/>
    <s v="Oct"/>
    <s v="25/19"/>
    <x v="16"/>
    <n v="2"/>
    <n v="10"/>
    <n v="6"/>
    <m/>
    <m/>
    <m/>
    <m/>
    <m/>
    <m/>
    <m/>
    <m/>
    <m/>
    <m/>
    <m/>
    <m/>
    <m/>
    <m/>
    <n v="60.7"/>
    <n v="61.6"/>
    <n v="44.4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.70000000000002"/>
    <n v="100"/>
    <n v="1.9970000000000001"/>
  </r>
  <r>
    <x v="12"/>
    <s v="Oct"/>
    <s v="25/19"/>
    <x v="16"/>
    <n v="3"/>
    <n v="17"/>
    <n v="1"/>
    <m/>
    <m/>
    <m/>
    <m/>
    <m/>
    <m/>
    <m/>
    <m/>
    <m/>
    <m/>
    <m/>
    <m/>
    <m/>
    <m/>
    <n v="67.5"/>
    <n v="55"/>
    <n v="41.5"/>
    <n v="23.7"/>
    <n v="4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"/>
    <n v="100"/>
    <n v="1.92"/>
  </r>
  <r>
    <x v="12"/>
    <s v="Oct"/>
    <s v="25/19"/>
    <x v="16"/>
    <n v="3"/>
    <n v="17"/>
    <n v="2"/>
    <m/>
    <m/>
    <m/>
    <m/>
    <m/>
    <m/>
    <m/>
    <m/>
    <m/>
    <m/>
    <m/>
    <m/>
    <m/>
    <m/>
    <n v="31.1"/>
    <n v="20.399999999999999"/>
    <n v="10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.9"/>
    <n v="100"/>
    <n v="0.61899999999999999"/>
  </r>
  <r>
    <x v="12"/>
    <s v="Oct"/>
    <s v="25/19"/>
    <x v="16"/>
    <n v="3"/>
    <n v="17"/>
    <n v="3"/>
    <m/>
    <m/>
    <m/>
    <m/>
    <m/>
    <m/>
    <m/>
    <m/>
    <m/>
    <m/>
    <m/>
    <m/>
    <m/>
    <m/>
    <n v="41.4"/>
    <n v="28.8"/>
    <n v="1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4"/>
    <n v="100"/>
    <n v="0.82400000000000007"/>
  </r>
  <r>
    <x v="12"/>
    <s v="Oct"/>
    <s v="25/19"/>
    <x v="16"/>
    <n v="3"/>
    <n v="17"/>
    <n v="4"/>
    <m/>
    <m/>
    <m/>
    <m/>
    <m/>
    <m/>
    <m/>
    <m/>
    <m/>
    <m/>
    <m/>
    <m/>
    <m/>
    <m/>
    <n v="50.4"/>
    <n v="37.200000000000003"/>
    <n v="24.6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4.19999999999999"/>
    <n v="100"/>
    <n v="1.2419999999999998"/>
  </r>
  <r>
    <x v="12"/>
    <s v="Oct"/>
    <s v="25/19"/>
    <x v="16"/>
    <n v="3"/>
    <n v="17"/>
    <n v="5"/>
    <m/>
    <m/>
    <m/>
    <m/>
    <m/>
    <m/>
    <m/>
    <m/>
    <m/>
    <m/>
    <m/>
    <m/>
    <m/>
    <m/>
    <n v="42.2"/>
    <n v="33.4"/>
    <n v="21.4"/>
    <n v="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.7"/>
    <n v="100"/>
    <n v="1.0370000000000001"/>
  </r>
  <r>
    <x v="12"/>
    <s v="Oct"/>
    <s v="25/19"/>
    <x v="16"/>
    <n v="3"/>
    <n v="17"/>
    <n v="6"/>
    <m/>
    <m/>
    <m/>
    <m/>
    <m/>
    <m/>
    <m/>
    <m/>
    <m/>
    <m/>
    <m/>
    <m/>
    <m/>
    <m/>
    <n v="36.6"/>
    <n v="30.4"/>
    <n v="12.7"/>
    <n v="2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.600000000000009"/>
    <n v="100"/>
    <n v="0.82600000000000018"/>
  </r>
  <r>
    <x v="10"/>
    <s v="Oct"/>
    <s v="79/22"/>
    <x v="17"/>
    <n v="1"/>
    <n v="1"/>
    <n v="1"/>
    <n v="3.6"/>
    <n v="3.9"/>
    <n v="6.6"/>
    <n v="5.4"/>
    <n v="16.600000000000001"/>
    <n v="36.299999999999997"/>
    <n v="61.9"/>
    <n v="68.8"/>
    <n v="124.6"/>
    <n v="119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7.40000000000003"/>
    <n v="100"/>
    <n v="4.4740000000000002"/>
  </r>
  <r>
    <x v="10"/>
    <s v="Oct"/>
    <s v="79/22"/>
    <x v="17"/>
    <n v="1"/>
    <n v="1"/>
    <n v="2"/>
    <n v="1.8"/>
    <n v="9.1"/>
    <n v="9.1999999999999993"/>
    <n v="6.5"/>
    <n v="17.2"/>
    <n v="29.6"/>
    <n v="39.9"/>
    <n v="61"/>
    <n v="57.1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1.89999999999998"/>
    <n v="100"/>
    <n v="2.6189999999999998"/>
  </r>
  <r>
    <x v="10"/>
    <s v="Oct"/>
    <s v="79/22"/>
    <x v="17"/>
    <n v="1"/>
    <n v="1"/>
    <n v="3"/>
    <n v="25.3"/>
    <n v="13.3"/>
    <n v="8.8000000000000007"/>
    <n v="18.8"/>
    <n v="28.9"/>
    <n v="53.9"/>
    <n v="75"/>
    <n v="76.400000000000006"/>
    <n v="82.3"/>
    <n v="40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3"/>
    <n v="100"/>
    <n v="4.2299999999999995"/>
  </r>
  <r>
    <x v="10"/>
    <s v="Oct"/>
    <s v="79/22"/>
    <x v="17"/>
    <n v="1"/>
    <n v="1"/>
    <n v="4"/>
    <n v="11.3"/>
    <n v="9.4"/>
    <n v="7.7"/>
    <n v="14.2"/>
    <n v="25.5"/>
    <n v="60.2"/>
    <n v="33.299999999999997"/>
    <n v="53.2"/>
    <n v="62.9"/>
    <n v="35.20000000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.89999999999998"/>
    <n v="100"/>
    <n v="3.129"/>
  </r>
  <r>
    <x v="10"/>
    <s v="Oct"/>
    <s v="79/22"/>
    <x v="17"/>
    <n v="1"/>
    <n v="1"/>
    <n v="5"/>
    <n v="0.6"/>
    <n v="7.7"/>
    <n v="7.7"/>
    <n v="12.1"/>
    <n v="9.3000000000000007"/>
    <n v="25"/>
    <n v="32.9"/>
    <n v="39.9"/>
    <n v="62.4"/>
    <n v="84.1"/>
    <n v="65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7.50000000000006"/>
    <n v="100"/>
    <n v="3.4750000000000005"/>
  </r>
  <r>
    <x v="10"/>
    <s v="Oct"/>
    <s v="79/22"/>
    <x v="17"/>
    <n v="1"/>
    <n v="1"/>
    <n v="6"/>
    <n v="1"/>
    <n v="0.8"/>
    <n v="14.3"/>
    <n v="17.3"/>
    <n v="15.9"/>
    <n v="30.3"/>
    <n v="105.2"/>
    <n v="36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.60000000000002"/>
    <n v="100"/>
    <n v="2.2160000000000002"/>
  </r>
  <r>
    <x v="10"/>
    <s v="Oct"/>
    <s v="79/22"/>
    <x v="17"/>
    <n v="2"/>
    <n v="8"/>
    <n v="1"/>
    <n v="3.1"/>
    <n v="9"/>
    <n v="7.8"/>
    <n v="9.3000000000000007"/>
    <n v="16.3"/>
    <n v="32.799999999999997"/>
    <n v="42.5"/>
    <n v="54"/>
    <n v="53.5"/>
    <n v="44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3.2"/>
    <n v="100"/>
    <n v="2.7320000000000002"/>
  </r>
  <r>
    <x v="10"/>
    <s v="Oct"/>
    <s v="79/22"/>
    <x v="17"/>
    <n v="2"/>
    <n v="8"/>
    <n v="2"/>
    <n v="3.3"/>
    <n v="13.2"/>
    <n v="5.0999999999999996"/>
    <n v="10"/>
    <n v="12.2"/>
    <n v="20"/>
    <n v="29.3"/>
    <n v="35.4"/>
    <n v="34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2.80000000000001"/>
    <n v="100"/>
    <n v="1.6280000000000003"/>
  </r>
  <r>
    <x v="10"/>
    <s v="Oct"/>
    <s v="79/22"/>
    <x v="17"/>
    <n v="2"/>
    <n v="8"/>
    <n v="3"/>
    <n v="3.2"/>
    <n v="13.1"/>
    <n v="14.1"/>
    <n v="11.9"/>
    <n v="17"/>
    <n v="24"/>
    <n v="32.700000000000003"/>
    <n v="43.4"/>
    <n v="4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.60000000000002"/>
    <n v="100"/>
    <n v="2.0660000000000003"/>
  </r>
  <r>
    <x v="10"/>
    <s v="Oct"/>
    <s v="79/22"/>
    <x v="17"/>
    <n v="2"/>
    <n v="8"/>
    <n v="4"/>
    <n v="7"/>
    <n v="12.1"/>
    <n v="11.3"/>
    <n v="17"/>
    <n v="18.7"/>
    <n v="29.9"/>
    <n v="39.200000000000003"/>
    <n v="43.9"/>
    <n v="40.7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.89999999999998"/>
    <n v="100"/>
    <n v="2.1989999999999998"/>
  </r>
  <r>
    <x v="10"/>
    <s v="Oct"/>
    <s v="79/22"/>
    <x v="17"/>
    <n v="2"/>
    <n v="8"/>
    <n v="5"/>
    <n v="0.9"/>
    <n v="4.9000000000000004"/>
    <n v="7.6"/>
    <n v="12.5"/>
    <n v="11.5"/>
    <n v="20"/>
    <n v="30.5"/>
    <n v="41.8"/>
    <n v="49.8"/>
    <n v="51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2"/>
    <n v="100"/>
    <n v="2.3119999999999998"/>
  </r>
  <r>
    <x v="10"/>
    <s v="Oct"/>
    <s v="79/22"/>
    <x v="17"/>
    <n v="2"/>
    <n v="8"/>
    <n v="6"/>
    <n v="5.0999999999999996"/>
    <n v="13.1"/>
    <n v="12.9"/>
    <n v="8.1"/>
    <n v="12.2"/>
    <n v="22.9"/>
    <n v="32.200000000000003"/>
    <n v="48.1"/>
    <n v="50.2"/>
    <n v="5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.90000000000003"/>
    <n v="100"/>
    <n v="2.5990000000000002"/>
  </r>
  <r>
    <x v="10"/>
    <s v="Oct"/>
    <s v="79/22"/>
    <x v="17"/>
    <n v="3"/>
    <n v="15"/>
    <n v="1"/>
    <n v="6.5"/>
    <n v="11.5"/>
    <n v="12.3"/>
    <n v="10.1"/>
    <n v="16"/>
    <n v="19.899999999999999"/>
    <n v="29.9"/>
    <n v="36.200000000000003"/>
    <n v="39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2.29999999999998"/>
    <n v="100"/>
    <n v="1.823"/>
  </r>
  <r>
    <x v="10"/>
    <s v="Oct"/>
    <s v="79/22"/>
    <x v="17"/>
    <n v="3"/>
    <n v="15"/>
    <n v="2"/>
    <n v="4.4000000000000004"/>
    <n v="2.6"/>
    <n v="6.1"/>
    <n v="11.6"/>
    <n v="8.6"/>
    <n v="10.8"/>
    <n v="18.8"/>
    <n v="25.2"/>
    <n v="38.200000000000003"/>
    <n v="41.6"/>
    <n v="86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4.60000000000002"/>
    <n v="100"/>
    <n v="2.5460000000000003"/>
  </r>
  <r>
    <x v="10"/>
    <s v="Oct"/>
    <s v="79/22"/>
    <x v="17"/>
    <n v="3"/>
    <n v="15"/>
    <n v="3"/>
    <n v="2.4"/>
    <n v="9"/>
    <n v="13.2"/>
    <n v="13.7"/>
    <n v="13.3"/>
    <n v="24.5"/>
    <n v="33.700000000000003"/>
    <n v="39.1"/>
    <n v="4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1.10000000000002"/>
    <n v="100"/>
    <n v="1.9110000000000003"/>
  </r>
  <r>
    <x v="10"/>
    <s v="Oct"/>
    <s v="79/22"/>
    <x v="17"/>
    <n v="3"/>
    <n v="15"/>
    <n v="4"/>
    <n v="1.6"/>
    <n v="8.1999999999999993"/>
    <n v="11.8"/>
    <n v="9.1999999999999993"/>
    <n v="14.6"/>
    <n v="18.7"/>
    <n v="27.4"/>
    <n v="37.9"/>
    <n v="44.8"/>
    <n v="43.3"/>
    <n v="26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4.1"/>
    <n v="100"/>
    <n v="2.4410000000000003"/>
  </r>
  <r>
    <x v="10"/>
    <s v="Oct"/>
    <s v="79/22"/>
    <x v="17"/>
    <n v="3"/>
    <n v="15"/>
    <n v="5"/>
    <n v="10.8"/>
    <n v="11.3"/>
    <n v="6.3"/>
    <n v="15.3"/>
    <n v="17.7"/>
    <n v="26.7"/>
    <n v="31.5"/>
    <n v="49.6"/>
    <n v="46.2"/>
    <n v="41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6.8"/>
    <n v="100"/>
    <n v="2.5680000000000001"/>
  </r>
  <r>
    <x v="10"/>
    <s v="Oct"/>
    <s v="79/22"/>
    <x v="17"/>
    <n v="3"/>
    <n v="15"/>
    <n v="6"/>
    <n v="1.3"/>
    <n v="12.3"/>
    <n v="11.5"/>
    <n v="15.2"/>
    <n v="20.3"/>
    <n v="23"/>
    <n v="27.3"/>
    <n v="41.2"/>
    <n v="37"/>
    <n v="37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6.5"/>
    <n v="100"/>
    <n v="2.2650000000000001"/>
  </r>
  <r>
    <x v="11"/>
    <s v="Oct"/>
    <s v="79/22"/>
    <x v="17"/>
    <n v="1"/>
    <n v="1"/>
    <n v="1"/>
    <m/>
    <m/>
    <m/>
    <m/>
    <m/>
    <m/>
    <n v="52.1"/>
    <n v="51.9"/>
    <n v="55.6"/>
    <n v="67.099999999999994"/>
    <n v="80.3"/>
    <n v="5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4.9"/>
    <n v="100"/>
    <n v="3.6489999999999996"/>
  </r>
  <r>
    <x v="11"/>
    <s v="Oct"/>
    <s v="79/22"/>
    <x v="17"/>
    <n v="1"/>
    <n v="1"/>
    <n v="2"/>
    <m/>
    <m/>
    <m/>
    <m/>
    <m/>
    <m/>
    <m/>
    <n v="32.700000000000003"/>
    <n v="25.2"/>
    <n v="45.1"/>
    <n v="58.5"/>
    <n v="83.2"/>
    <n v="74.900000000000006"/>
    <n v="78.5"/>
    <n v="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4.1"/>
    <n v="100"/>
    <n v="4.4410000000000007"/>
  </r>
  <r>
    <x v="11"/>
    <s v="Oct"/>
    <s v="79/22"/>
    <x v="17"/>
    <n v="1"/>
    <n v="1"/>
    <n v="3"/>
    <m/>
    <m/>
    <m/>
    <m/>
    <m/>
    <m/>
    <m/>
    <m/>
    <m/>
    <n v="51.7"/>
    <n v="76.599999999999994"/>
    <n v="98.3"/>
    <n v="97.6"/>
    <n v="90.9"/>
    <n v="79.900000000000006"/>
    <n v="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"/>
    <n v="100"/>
    <n v="5.5"/>
  </r>
  <r>
    <x v="11"/>
    <s v="Oct"/>
    <s v="79/22"/>
    <x v="17"/>
    <n v="1"/>
    <n v="1"/>
    <n v="4"/>
    <m/>
    <m/>
    <m/>
    <m/>
    <m/>
    <m/>
    <n v="48.2"/>
    <n v="64.5"/>
    <n v="63.6"/>
    <n v="74.599999999999994"/>
    <n v="74.7"/>
    <n v="71.2"/>
    <n v="66.7"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.5"/>
    <n v="100"/>
    <n v="5.125"/>
  </r>
  <r>
    <x v="11"/>
    <s v="Oct"/>
    <s v="79/22"/>
    <x v="17"/>
    <n v="1"/>
    <n v="1"/>
    <n v="5"/>
    <m/>
    <m/>
    <m/>
    <m/>
    <m/>
    <m/>
    <m/>
    <m/>
    <n v="63.4"/>
    <n v="84.8"/>
    <n v="104.5"/>
    <n v="102"/>
    <n v="58.8"/>
    <n v="71.400000000000006"/>
    <n v="45.9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1.29999999999995"/>
    <n v="100"/>
    <n v="5.6129999999999995"/>
  </r>
  <r>
    <x v="11"/>
    <s v="Oct"/>
    <s v="79/22"/>
    <x v="17"/>
    <n v="1"/>
    <n v="1"/>
    <n v="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100"/>
    <n v="0"/>
  </r>
  <r>
    <x v="11"/>
    <s v="Oct"/>
    <s v="79/22"/>
    <x v="17"/>
    <n v="2"/>
    <n v="8"/>
    <n v="1"/>
    <m/>
    <m/>
    <m/>
    <m/>
    <m/>
    <m/>
    <n v="31.3"/>
    <n v="38.9"/>
    <n v="56.6"/>
    <n v="69.900000000000006"/>
    <n v="65.8"/>
    <n v="60.8"/>
    <n v="85.3"/>
    <n v="70.8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40000000000009"/>
    <n v="100"/>
    <n v="5.3240000000000007"/>
  </r>
  <r>
    <x v="11"/>
    <s v="Oct"/>
    <s v="79/22"/>
    <x v="17"/>
    <n v="2"/>
    <n v="8"/>
    <n v="2"/>
    <m/>
    <m/>
    <m/>
    <m/>
    <m/>
    <m/>
    <n v="40.9"/>
    <n v="39.299999999999997"/>
    <n v="52.4"/>
    <n v="57"/>
    <n v="58.6"/>
    <n v="70"/>
    <n v="52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.8"/>
    <n v="100"/>
    <n v="3.7080000000000002"/>
  </r>
  <r>
    <x v="11"/>
    <s v="Oct"/>
    <s v="79/22"/>
    <x v="17"/>
    <n v="2"/>
    <n v="8"/>
    <n v="3"/>
    <m/>
    <m/>
    <m/>
    <m/>
    <m/>
    <m/>
    <n v="37"/>
    <n v="44.9"/>
    <n v="55.9"/>
    <n v="53"/>
    <n v="43.5"/>
    <n v="61.4"/>
    <n v="45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.8"/>
    <n v="100"/>
    <n v="3.4079999999999999"/>
  </r>
  <r>
    <x v="11"/>
    <s v="Oct"/>
    <s v="79/22"/>
    <x v="17"/>
    <n v="2"/>
    <n v="8"/>
    <n v="4"/>
    <m/>
    <m/>
    <m/>
    <m/>
    <m/>
    <m/>
    <n v="30"/>
    <n v="41.6"/>
    <n v="46.6"/>
    <n v="51.8"/>
    <n v="53.1"/>
    <n v="49.7"/>
    <n v="48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1.7"/>
    <n v="100"/>
    <n v="3.2169999999999996"/>
  </r>
  <r>
    <x v="11"/>
    <s v="Oct"/>
    <s v="79/22"/>
    <x v="17"/>
    <n v="2"/>
    <n v="8"/>
    <n v="5"/>
    <m/>
    <m/>
    <m/>
    <m/>
    <m/>
    <m/>
    <n v="26.4"/>
    <n v="34"/>
    <n v="43.9"/>
    <n v="48"/>
    <n v="53.8"/>
    <n v="59"/>
    <n v="63.9"/>
    <n v="59.3"/>
    <n v="53.3"/>
    <n v="37.29999999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.90000000000003"/>
    <n v="100"/>
    <n v="4.7890000000000006"/>
  </r>
  <r>
    <x v="11"/>
    <s v="Oct"/>
    <s v="79/22"/>
    <x v="17"/>
    <n v="2"/>
    <n v="8"/>
    <n v="6"/>
    <m/>
    <m/>
    <m/>
    <m/>
    <m/>
    <m/>
    <n v="18.5"/>
    <n v="34"/>
    <n v="39"/>
    <n v="50.6"/>
    <n v="68.400000000000006"/>
    <n v="64.5"/>
    <n v="71.2"/>
    <n v="84.8"/>
    <n v="81.3"/>
    <n v="69.2"/>
    <n v="58.2"/>
    <n v="52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1.90000000000009"/>
    <n v="100"/>
    <n v="6.9190000000000014"/>
  </r>
  <r>
    <x v="11"/>
    <s v="Oct"/>
    <s v="79/22"/>
    <x v="17"/>
    <n v="3"/>
    <n v="15"/>
    <n v="1"/>
    <m/>
    <m/>
    <m/>
    <m/>
    <m/>
    <m/>
    <n v="44.4"/>
    <n v="50.8"/>
    <n v="57.4"/>
    <n v="72.8"/>
    <n v="77.7"/>
    <n v="74.599999999999994"/>
    <n v="63.4"/>
    <n v="45.3"/>
    <n v="38.6"/>
    <n v="2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.89999999999986"/>
    <n v="100"/>
    <n v="5.5289999999999981"/>
  </r>
  <r>
    <x v="11"/>
    <s v="Oct"/>
    <s v="79/22"/>
    <x v="17"/>
    <n v="3"/>
    <n v="15"/>
    <n v="2"/>
    <m/>
    <m/>
    <m/>
    <m/>
    <m/>
    <m/>
    <n v="27.3"/>
    <n v="44.2"/>
    <n v="56.4"/>
    <n v="54.2"/>
    <n v="80.900000000000006"/>
    <n v="82.7"/>
    <n v="67.099999999999994"/>
    <n v="61.1"/>
    <n v="58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2.5"/>
    <n v="100"/>
    <n v="5.3250000000000002"/>
  </r>
  <r>
    <x v="11"/>
    <s v="Oct"/>
    <s v="79/22"/>
    <x v="17"/>
    <n v="3"/>
    <n v="15"/>
    <n v="3"/>
    <m/>
    <m/>
    <m/>
    <m/>
    <m/>
    <m/>
    <n v="31.2"/>
    <n v="47.7"/>
    <n v="55.1"/>
    <n v="61.9"/>
    <n v="73.5"/>
    <n v="87.5"/>
    <n v="73.099999999999994"/>
    <n v="64.3"/>
    <n v="48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.4"/>
    <n v="100"/>
    <n v="5.4239999999999995"/>
  </r>
  <r>
    <x v="11"/>
    <s v="Oct"/>
    <s v="79/22"/>
    <x v="17"/>
    <n v="3"/>
    <n v="15"/>
    <n v="4"/>
    <m/>
    <m/>
    <m/>
    <m/>
    <m/>
    <m/>
    <n v="47.1"/>
    <n v="49.8"/>
    <n v="66.5"/>
    <n v="57.7"/>
    <n v="74.400000000000006"/>
    <n v="76.900000000000006"/>
    <n v="71.5"/>
    <n v="69.8"/>
    <n v="65.099999999999994"/>
    <n v="40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9.4"/>
    <n v="100"/>
    <n v="6.1939999999999991"/>
  </r>
  <r>
    <x v="11"/>
    <s v="Oct"/>
    <s v="79/22"/>
    <x v="17"/>
    <n v="3"/>
    <n v="15"/>
    <n v="5"/>
    <m/>
    <m/>
    <m/>
    <m/>
    <m/>
    <m/>
    <n v="35.9"/>
    <n v="57.2"/>
    <n v="62.3"/>
    <n v="54.8"/>
    <n v="99.7"/>
    <n v="88.7"/>
    <n v="73.8"/>
    <n v="64.2"/>
    <n v="4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4.1"/>
    <n v="100"/>
    <n v="5.8410000000000002"/>
  </r>
  <r>
    <x v="11"/>
    <s v="Oct"/>
    <s v="79/22"/>
    <x v="17"/>
    <n v="3"/>
    <n v="15"/>
    <n v="6"/>
    <m/>
    <m/>
    <m/>
    <m/>
    <m/>
    <m/>
    <n v="34.5"/>
    <n v="54.7"/>
    <n v="67.2"/>
    <n v="69.400000000000006"/>
    <n v="74.400000000000006"/>
    <n v="74.400000000000006"/>
    <n v="58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3.3"/>
    <n v="100"/>
    <n v="4.3330000000000002"/>
  </r>
  <r>
    <x v="12"/>
    <s v="Oct"/>
    <s v="79/22"/>
    <x v="17"/>
    <n v="1"/>
    <n v="1"/>
    <n v="1"/>
    <m/>
    <m/>
    <m/>
    <m/>
    <m/>
    <m/>
    <m/>
    <m/>
    <m/>
    <m/>
    <m/>
    <m/>
    <m/>
    <m/>
    <n v="108.6"/>
    <n v="41.1"/>
    <n v="46.5"/>
    <n v="70.900000000000006"/>
    <n v="63.4"/>
    <n v="46.1"/>
    <n v="24.7"/>
    <n v="8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0.1"/>
    <n v="100"/>
    <n v="4.1010000000000009"/>
  </r>
  <r>
    <x v="12"/>
    <s v="Oct"/>
    <s v="79/22"/>
    <x v="17"/>
    <n v="1"/>
    <n v="1"/>
    <n v="2"/>
    <m/>
    <m/>
    <m/>
    <m/>
    <m/>
    <m/>
    <m/>
    <m/>
    <m/>
    <m/>
    <m/>
    <m/>
    <m/>
    <m/>
    <m/>
    <n v="85.4"/>
    <n v="89.5"/>
    <n v="76.400000000000006"/>
    <n v="53.7"/>
    <n v="32.799999999999997"/>
    <n v="2.200000000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0"/>
    <n v="100"/>
    <n v="3.4000000000000004"/>
  </r>
  <r>
    <x v="12"/>
    <s v="Oct"/>
    <s v="79/22"/>
    <x v="17"/>
    <n v="1"/>
    <n v="1"/>
    <n v="3"/>
    <m/>
    <m/>
    <m/>
    <m/>
    <m/>
    <m/>
    <m/>
    <m/>
    <m/>
    <m/>
    <m/>
    <m/>
    <m/>
    <m/>
    <n v="72"/>
    <n v="59.3"/>
    <n v="43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4.5"/>
    <n v="100"/>
    <n v="1.7450000000000001"/>
  </r>
  <r>
    <x v="12"/>
    <s v="Oct"/>
    <s v="79/22"/>
    <x v="17"/>
    <n v="1"/>
    <n v="1"/>
    <n v="4"/>
    <m/>
    <m/>
    <m/>
    <m/>
    <m/>
    <m/>
    <m/>
    <m/>
    <m/>
    <m/>
    <m/>
    <m/>
    <m/>
    <m/>
    <n v="94.3"/>
    <n v="66.5"/>
    <n v="53.2"/>
    <n v="22.7"/>
    <n v="9.80000000000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5"/>
    <n v="100"/>
    <n v="2.4649999999999999"/>
  </r>
  <r>
    <x v="12"/>
    <s v="Oct"/>
    <s v="79/22"/>
    <x v="17"/>
    <n v="1"/>
    <n v="1"/>
    <n v="5"/>
    <m/>
    <m/>
    <m/>
    <m/>
    <m/>
    <m/>
    <m/>
    <m/>
    <m/>
    <m/>
    <m/>
    <m/>
    <m/>
    <m/>
    <n v="70.2"/>
    <n v="56.8"/>
    <n v="35.6"/>
    <n v="22"/>
    <n v="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7"/>
    <n v="100"/>
    <n v="1.87"/>
  </r>
  <r>
    <x v="12"/>
    <s v="Oct"/>
    <s v="79/22"/>
    <x v="17"/>
    <n v="1"/>
    <n v="1"/>
    <n v="6"/>
    <m/>
    <m/>
    <m/>
    <m/>
    <m/>
    <m/>
    <m/>
    <m/>
    <m/>
    <m/>
    <m/>
    <m/>
    <m/>
    <m/>
    <n v="29"/>
    <n v="17"/>
    <n v="1.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.8"/>
    <n v="100"/>
    <n v="0.47799999999999998"/>
  </r>
  <r>
    <x v="12"/>
    <s v="Oct"/>
    <s v="79/22"/>
    <x v="17"/>
    <n v="2"/>
    <n v="8"/>
    <n v="1"/>
    <m/>
    <m/>
    <m/>
    <m/>
    <m/>
    <m/>
    <m/>
    <m/>
    <m/>
    <m/>
    <m/>
    <m/>
    <m/>
    <m/>
    <n v="49.6"/>
    <n v="44.5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3.6"/>
    <n v="100"/>
    <n v="1.236"/>
  </r>
  <r>
    <x v="12"/>
    <s v="Oct"/>
    <s v="79/22"/>
    <x v="17"/>
    <n v="2"/>
    <n v="8"/>
    <n v="2"/>
    <m/>
    <m/>
    <m/>
    <m/>
    <m/>
    <m/>
    <m/>
    <m/>
    <m/>
    <m/>
    <m/>
    <m/>
    <m/>
    <m/>
    <n v="36.6"/>
    <n v="20.399999999999999"/>
    <n v="8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.400000000000006"/>
    <n v="100"/>
    <n v="0.65400000000000003"/>
  </r>
  <r>
    <x v="12"/>
    <s v="Oct"/>
    <s v="79/22"/>
    <x v="17"/>
    <n v="2"/>
    <n v="8"/>
    <n v="3"/>
    <m/>
    <m/>
    <m/>
    <m/>
    <m/>
    <m/>
    <m/>
    <m/>
    <m/>
    <m/>
    <m/>
    <m/>
    <m/>
    <m/>
    <n v="66.599999999999994"/>
    <n v="59.8"/>
    <n v="46.7"/>
    <n v="31.9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"/>
    <n v="100"/>
    <n v="2.17"/>
  </r>
  <r>
    <x v="12"/>
    <s v="Oct"/>
    <s v="79/22"/>
    <x v="17"/>
    <n v="2"/>
    <n v="8"/>
    <n v="4"/>
    <m/>
    <m/>
    <m/>
    <m/>
    <m/>
    <m/>
    <m/>
    <m/>
    <m/>
    <m/>
    <m/>
    <m/>
    <m/>
    <m/>
    <n v="75.7"/>
    <n v="62.3"/>
    <n v="47.5"/>
    <n v="24.4"/>
    <n v="1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1.5"/>
    <n v="100"/>
    <n v="2.1149999999999998"/>
  </r>
  <r>
    <x v="12"/>
    <s v="Oct"/>
    <s v="79/22"/>
    <x v="17"/>
    <n v="2"/>
    <n v="8"/>
    <n v="5"/>
    <m/>
    <m/>
    <m/>
    <m/>
    <m/>
    <m/>
    <m/>
    <m/>
    <m/>
    <m/>
    <m/>
    <m/>
    <m/>
    <m/>
    <n v="57.4"/>
    <n v="45.2"/>
    <n v="19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2.19999999999999"/>
    <n v="100"/>
    <n v="1.2219999999999998"/>
  </r>
  <r>
    <x v="12"/>
    <s v="Oct"/>
    <s v="79/22"/>
    <x v="17"/>
    <n v="2"/>
    <n v="8"/>
    <n v="6"/>
    <m/>
    <m/>
    <m/>
    <m/>
    <m/>
    <m/>
    <m/>
    <m/>
    <m/>
    <m/>
    <m/>
    <m/>
    <m/>
    <m/>
    <n v="64.2"/>
    <n v="52"/>
    <n v="33"/>
    <n v="7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7.1"/>
    <n v="100"/>
    <n v="1.5709999999999997"/>
  </r>
  <r>
    <x v="12"/>
    <s v="Oct"/>
    <s v="79/22"/>
    <x v="17"/>
    <n v="3"/>
    <n v="15"/>
    <n v="1"/>
    <m/>
    <m/>
    <m/>
    <m/>
    <m/>
    <m/>
    <m/>
    <m/>
    <m/>
    <m/>
    <m/>
    <m/>
    <m/>
    <m/>
    <n v="70.5"/>
    <n v="75.7"/>
    <n v="42.5"/>
    <n v="39"/>
    <n v="19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6.89999999999998"/>
    <n v="100"/>
    <n v="2.4689999999999999"/>
  </r>
  <r>
    <x v="12"/>
    <s v="Oct"/>
    <s v="79/22"/>
    <x v="17"/>
    <n v="3"/>
    <n v="15"/>
    <n v="2"/>
    <m/>
    <m/>
    <m/>
    <m/>
    <m/>
    <m/>
    <m/>
    <m/>
    <m/>
    <m/>
    <m/>
    <m/>
    <m/>
    <m/>
    <n v="70.2"/>
    <n v="75.099999999999994"/>
    <n v="59.4"/>
    <n v="46.2"/>
    <n v="27.7"/>
    <n v="3.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1.70000000000005"/>
    <n v="100"/>
    <n v="2.8170000000000006"/>
  </r>
  <r>
    <x v="12"/>
    <s v="Oct"/>
    <s v="79/22"/>
    <x v="17"/>
    <n v="3"/>
    <n v="15"/>
    <n v="3"/>
    <m/>
    <m/>
    <m/>
    <m/>
    <m/>
    <m/>
    <m/>
    <m/>
    <m/>
    <m/>
    <m/>
    <m/>
    <m/>
    <m/>
    <n v="79.2"/>
    <n v="74"/>
    <n v="61"/>
    <n v="47"/>
    <n v="21.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3.09999999999997"/>
    <n v="100"/>
    <n v="2.8309999999999995"/>
  </r>
  <r>
    <x v="12"/>
    <s v="Oct"/>
    <s v="79/22"/>
    <x v="17"/>
    <n v="3"/>
    <n v="15"/>
    <n v="4"/>
    <m/>
    <m/>
    <m/>
    <m/>
    <m/>
    <m/>
    <m/>
    <m/>
    <m/>
    <m/>
    <m/>
    <m/>
    <m/>
    <m/>
    <n v="85.5"/>
    <n v="71.2"/>
    <n v="57.6"/>
    <n v="40.700000000000003"/>
    <n v="16.60000000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1.60000000000002"/>
    <n v="100"/>
    <n v="2.7160000000000002"/>
  </r>
  <r>
    <x v="12"/>
    <s v="Oct"/>
    <s v="79/22"/>
    <x v="17"/>
    <n v="3"/>
    <n v="15"/>
    <n v="5"/>
    <m/>
    <m/>
    <m/>
    <m/>
    <m/>
    <m/>
    <m/>
    <m/>
    <m/>
    <m/>
    <m/>
    <m/>
    <m/>
    <m/>
    <n v="79.8"/>
    <n v="64.8"/>
    <n v="49.9"/>
    <n v="28.4"/>
    <n v="8.19999999999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.1"/>
    <n v="100"/>
    <n v="2.3109999999999999"/>
  </r>
  <r>
    <x v="12"/>
    <s v="Oct"/>
    <s v="79/22"/>
    <x v="17"/>
    <n v="3"/>
    <n v="15"/>
    <n v="6"/>
    <m/>
    <m/>
    <m/>
    <m/>
    <m/>
    <m/>
    <m/>
    <m/>
    <m/>
    <m/>
    <m/>
    <m/>
    <m/>
    <m/>
    <n v="68.7"/>
    <n v="54.4"/>
    <n v="54.3"/>
    <n v="27.9"/>
    <n v="7.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2.49999999999997"/>
    <n v="100"/>
    <n v="2.12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L15" firstHeaderRow="1" firstDataRow="2" firstDataCol="1"/>
  <pivotFields count="6">
    <pivotField axis="axisRow" numFmtId="15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1">
        <item x="1"/>
        <item x="2"/>
        <item x="3"/>
        <item x="0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Average of Int (%)" fld="5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3" minRefreshableVersion="3" showCalcMbrs="0" useAutoFormatting="1" rowGrandTotals="0" itemPrintTitles="1" createdVersion="3" indent="0" compact="0" compactData="0" gridDropZones="1" multipleFieldFilters="0" chartFormat="3">
  <location ref="T3:AF199" firstHeaderRow="1" firstDataRow="2" firstDataCol="4"/>
  <pivotFields count="43">
    <pivotField axis="axisRow" compact="0" numFmtId="15" outline="0" showAll="0" sortType="ascending" defaultSubtota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</items>
    </pivotField>
    <pivotField axis="axisRow" compact="0" outline="0" showAll="0" defaultSubtotal="0">
      <items count="6">
        <item x="1"/>
        <item x="0"/>
        <item x="2"/>
        <item x="3"/>
        <item x="5"/>
        <item x="4"/>
      </items>
    </pivotField>
    <pivotField axis="axisRow" compact="0" outline="0" showAll="0" defaultSubtotal="0">
      <items count="5">
        <item x="0"/>
        <item x="1"/>
        <item x="2"/>
        <item x="3"/>
        <item x="4"/>
      </items>
    </pivotField>
    <pivotField axis="axisRow" compact="0" outline="0" showAll="0" defaultSubtotal="0">
      <items count="7">
        <item x="0"/>
        <item x="3"/>
        <item x="2"/>
        <item x="6"/>
        <item x="1"/>
        <item x="4"/>
        <item x="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defaultSubtota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numFmtId="2" outline="0" showAll="0" defaultSubtotal="0"/>
    <pivotField compact="0" outline="0" showAll="0" defaultSubtotal="0"/>
    <pivotField compact="0" outline="0" showAll="0"/>
    <pivotField dataField="1" compact="0" numFmtId="2" outline="0" showAll="0" defaultSubtotal="0"/>
    <pivotField dataField="1" compact="0" numFmtId="2" outline="0" showAll="0" defaultSubtotal="0"/>
    <pivotField dataField="1" compact="0" numFmtId="2" outline="0" showAll="0" defaultSubtotal="0"/>
    <pivotField dataField="1" compact="0" outline="0" showAll="0"/>
    <pivotField dataField="1" compact="0" outline="0" showAll="0" defaultSubtota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outline="0" showAll="0" defaultSubtotal="0"/>
    <pivotField compact="0" outline="0" showAl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4">
    <field x="3"/>
    <field x="2"/>
    <field x="1"/>
    <field x="0"/>
  </rowFields>
  <rowItems count="195">
    <i>
      <x/>
      <x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1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2"/>
      <x/>
      <x v="13"/>
    </i>
    <i r="3">
      <x v="14"/>
    </i>
    <i r="3">
      <x v="15"/>
    </i>
    <i r="3">
      <x v="16"/>
    </i>
    <i r="3">
      <x v="17"/>
    </i>
    <i r="3">
      <x v="18"/>
    </i>
    <i r="3">
      <x v="19"/>
    </i>
    <i r="3">
      <x v="20"/>
    </i>
    <i r="3">
      <x v="21"/>
    </i>
    <i r="3">
      <x v="22"/>
    </i>
    <i r="3">
      <x v="23"/>
    </i>
    <i r="3">
      <x v="24"/>
    </i>
    <i r="3">
      <x v="25"/>
    </i>
    <i r="3">
      <x v="26"/>
    </i>
    <i r="2">
      <x v="1"/>
      <x/>
    </i>
    <i r="3">
      <x v="1"/>
    </i>
    <i r="3">
      <x v="2"/>
    </i>
    <i r="3">
      <x v="3"/>
    </i>
    <i r="3">
      <x v="4"/>
    </i>
    <i r="3">
      <x v="5"/>
    </i>
    <i r="3">
      <x v="6"/>
    </i>
    <i r="3">
      <x v="7"/>
    </i>
    <i r="3">
      <x v="8"/>
    </i>
    <i r="3">
      <x v="9"/>
    </i>
    <i r="3">
      <x v="10"/>
    </i>
    <i r="3">
      <x v="11"/>
    </i>
    <i r="3">
      <x v="12"/>
    </i>
    <i r="3">
      <x v="13"/>
    </i>
    <i r="3">
      <x v="14"/>
    </i>
    <i r="3">
      <x v="17"/>
    </i>
    <i r="2">
      <x v="2"/>
      <x v="35"/>
    </i>
    <i r="3">
      <x v="36"/>
    </i>
    <i r="3">
      <x v="38"/>
    </i>
    <i r="3">
      <x v="39"/>
    </i>
    <i r="3">
      <x v="41"/>
    </i>
    <i r="3">
      <x v="44"/>
    </i>
    <i r="3">
      <x v="45"/>
    </i>
    <i r="3">
      <x v="46"/>
    </i>
    <i r="2">
      <x v="3"/>
      <x v="27"/>
    </i>
    <i r="3">
      <x v="28"/>
    </i>
    <i r="3">
      <x v="29"/>
    </i>
    <i r="3">
      <x v="30"/>
    </i>
    <i r="3">
      <x v="31"/>
    </i>
    <i r="3">
      <x v="32"/>
    </i>
    <i r="3">
      <x v="33"/>
    </i>
    <i r="3">
      <x v="34"/>
    </i>
    <i r="3">
      <x v="37"/>
    </i>
    <i r="3">
      <x v="39"/>
    </i>
    <i r="3">
      <x v="42"/>
    </i>
    <i r="1">
      <x v="4"/>
      <x v="4"/>
      <x v="47"/>
    </i>
    <i>
      <x v="1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2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3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4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>
      <x v="5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  <i>
      <x v="6"/>
      <x v="3"/>
      <x v="5"/>
      <x v="33"/>
    </i>
    <i r="3">
      <x v="34"/>
    </i>
    <i r="3">
      <x v="35"/>
    </i>
    <i r="3">
      <x v="36"/>
    </i>
    <i r="3">
      <x v="38"/>
    </i>
    <i r="3">
      <x v="40"/>
    </i>
    <i r="3">
      <x v="43"/>
    </i>
    <i r="3">
      <x v="45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Average of Grain Wt (g/m2)" fld="27" subtotal="average" baseField="0" baseItem="0"/>
    <dataField name="Average of Pod Wt (g/m2)" fld="28" subtotal="average" baseField="0" baseItem="0"/>
    <dataField name="Average of Total DW (g/m2)" fld="29" subtotal="average" baseField="0" baseItem="0"/>
    <dataField name="Average of Pod Number" fld="30" subtotal="average" baseField="0" baseItem="0"/>
    <dataField name="Average of Grain number" fld="31" subtotal="average" baseField="0" baseItem="0"/>
    <dataField name="Average of Shell Wt (g/m2)" fld="26" subtotal="average" baseField="0" baseItem="0"/>
    <dataField name="Average of Stem Wt (g/m2)" fld="25" subtotal="average" baseField="0" baseItem="0"/>
    <dataField name="Average of Leaf Wt (g/m2)" fld="24" subtotal="average" baseField="0" baseItem="0"/>
    <dataField name="Average of MC%" fld="33" subtotal="average" baseField="0" baseItem="0"/>
  </dataFields>
  <chartFormats count="28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  <chartFormat chart="2" format="8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2" format="8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2" format="8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2" format="8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2" format="9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2" format="9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2" format="9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2" format="9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2" format="9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2" format="9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2" format="9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2" format="9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2" format="9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2" format="9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3">
  <location ref="A3:P54" firstHeaderRow="1" firstDataRow="3" firstDataCol="1"/>
  <pivotFields count="43">
    <pivotField axis="axisRow" numFmtId="15" showAll="0" sortType="ascending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34"/>
        <item x="35"/>
        <item x="36"/>
        <item x="37"/>
        <item x="38"/>
        <item x="39"/>
        <item x="40"/>
        <item x="41"/>
        <item x="27"/>
        <item x="28"/>
        <item x="42"/>
        <item x="29"/>
        <item x="30"/>
        <item x="43"/>
        <item x="31"/>
        <item x="46"/>
        <item x="44"/>
        <item x="32"/>
        <item x="33"/>
        <item x="47"/>
        <item x="45"/>
        <item t="default"/>
      </items>
    </pivotField>
    <pivotField axis="axisCol" showAll="0">
      <items count="7">
        <item x="1"/>
        <item x="0"/>
        <item x="2"/>
        <item x="3"/>
        <item x="5"/>
        <item x="4"/>
        <item t="default"/>
      </items>
    </pivotField>
    <pivotField axis="axisCol" showAll="0" defaultSubtotal="0">
      <items count="5">
        <item x="0"/>
        <item x="1"/>
        <item x="2"/>
        <item x="3"/>
        <item x="4"/>
      </items>
    </pivotField>
    <pivotField showAll="0" defaultSubtota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 defaultSubtotal="0"/>
    <pivotField showAll="0" defaultSubtotal="0"/>
    <pivotField showAll="0" defaultSubtotal="0"/>
    <pivotField numFmtId="2" showAll="0" defaultSubtotal="0"/>
    <pivotField showAll="0" defaultSubtotal="0"/>
    <pivotField showAll="0"/>
    <pivotField numFmtId="2" showAll="0" defaultSubtotal="0"/>
    <pivotField numFmtId="2" showAll="0" defaultSubtotal="0"/>
    <pivotField numFmtId="2" showAll="0" defaultSubtotal="0"/>
    <pivotField dataField="1" showAll="0"/>
    <pivotField showAll="0" defaultSubtotal="0"/>
    <pivotField showAll="0"/>
    <pivotField showAll="0"/>
    <pivotField showAll="0"/>
    <pivotField showAl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2">
    <field x="2"/>
    <field x="1"/>
  </colFields>
  <colItems count="15">
    <i>
      <x/>
      <x/>
    </i>
    <i r="1">
      <x v="1"/>
    </i>
    <i r="1">
      <x v="2"/>
    </i>
    <i r="1">
      <x v="3"/>
    </i>
    <i>
      <x v="1"/>
      <x/>
    </i>
    <i r="1">
      <x v="1"/>
    </i>
    <i r="1">
      <x v="2"/>
    </i>
    <i r="1">
      <x v="3"/>
    </i>
    <i>
      <x v="2"/>
      <x/>
    </i>
    <i r="1">
      <x v="1"/>
    </i>
    <i r="1">
      <x v="2"/>
    </i>
    <i r="1">
      <x v="3"/>
    </i>
    <i>
      <x v="3"/>
      <x v="5"/>
    </i>
    <i>
      <x v="4"/>
      <x v="4"/>
    </i>
    <i t="grand">
      <x/>
    </i>
  </colItems>
  <dataFields count="1">
    <dataField name="Average of Grain Wt (g/m2)" fld="27" subtotal="average" baseField="0" baseItem="0"/>
  </dataFields>
  <chartFormats count="14"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0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0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0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0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1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1"/>
          </reference>
        </references>
      </pivotArea>
    </chartFormat>
    <chartFormat chart="0" format="64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1"/>
          </reference>
        </references>
      </pivotArea>
    </chartFormat>
    <chartFormat chart="0" format="65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1"/>
          </reference>
        </references>
      </pivotArea>
    </chartFormat>
    <chartFormat chart="0" format="66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2" count="1" selected="0">
            <x v="2"/>
          </reference>
        </references>
      </pivotArea>
    </chartFormat>
    <chartFormat chart="0" format="67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2" count="1" selected="0">
            <x v="2"/>
          </reference>
        </references>
      </pivotArea>
    </chartFormat>
    <chartFormat chart="0" format="68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2" count="1" selected="0">
            <x v="2"/>
          </reference>
        </references>
      </pivotArea>
    </chartFormat>
    <chartFormat chart="0" format="69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2" count="1" selected="0">
            <x v="2"/>
          </reference>
        </references>
      </pivotArea>
    </chartFormat>
    <chartFormat chart="0" format="70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5"/>
          </reference>
          <reference field="2" count="1" selected="0">
            <x v="3"/>
          </reference>
        </references>
      </pivotArea>
    </chartFormat>
    <chartFormat chart="0" format="71" series="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1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compact="0" compactData="0" gridDropZones="1" multipleFieldFilters="0" chartFormat="3">
  <location ref="M3:S325" firstHeaderRow="1" firstDataRow="2" firstDataCol="5"/>
  <pivotFields count="10">
    <pivotField axis="axisRow" compact="0" outline="0" showAll="0" defaultSubtotal="0">
      <items count="2">
        <item x="0"/>
        <item x="1"/>
      </items>
    </pivotField>
    <pivotField axis="axisRow" compact="0" outline="0" showAll="0" defaultSubtotal="0">
      <items count="6">
        <item x="2"/>
        <item x="5"/>
        <item x="1"/>
        <item x="4"/>
        <item x="0"/>
        <item x="3"/>
      </items>
    </pivotField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axis="axisRow" compact="0" outline="0" showAll="0" defaultSubtotal="0">
      <items count="4">
        <item x="1"/>
        <item x="2"/>
        <item x="0"/>
        <item x="3"/>
      </items>
    </pivotField>
    <pivotField compact="0" outline="0" showAll="0"/>
    <pivotField compact="0" outline="0" showAll="0"/>
    <pivotField axis="axisRow" compact="0" numFmtId="15" outline="0" showAll="0" sortType="ascending" defaultSubtotal="0">
      <items count="70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</items>
    </pivotField>
    <pivotField dataField="1" compact="0" outline="0" showAll="0" defaultSubtotal="0"/>
    <pivotField dataField="1" compact="0" outline="0" showAll="0" defaultSubtotal="0"/>
  </pivotFields>
  <rowFields count="5">
    <field x="0"/>
    <field x="1"/>
    <field x="7"/>
    <field x="4"/>
    <field x="2"/>
  </rowFields>
  <rowItems count="321">
    <i>
      <x/>
      <x v="4"/>
      <x/>
      <x/>
      <x v="4"/>
    </i>
    <i r="3">
      <x v="1"/>
      <x v="4"/>
    </i>
    <i r="3">
      <x v="2"/>
      <x v="4"/>
    </i>
    <i r="2">
      <x v="2"/>
      <x/>
      <x v="4"/>
    </i>
    <i r="3">
      <x v="1"/>
      <x v="4"/>
    </i>
    <i r="3">
      <x v="2"/>
      <x v="4"/>
    </i>
    <i r="2">
      <x v="3"/>
      <x/>
      <x v="4"/>
    </i>
    <i r="3">
      <x v="1"/>
      <x v="4"/>
    </i>
    <i r="3">
      <x v="2"/>
      <x v="4"/>
    </i>
    <i r="2">
      <x v="4"/>
      <x/>
      <x v="4"/>
    </i>
    <i r="3">
      <x v="1"/>
      <x v="4"/>
    </i>
    <i r="3">
      <x v="2"/>
      <x v="4"/>
    </i>
    <i r="2">
      <x v="5"/>
      <x/>
      <x v="4"/>
    </i>
    <i r="3">
      <x v="1"/>
      <x v="4"/>
    </i>
    <i r="3">
      <x v="2"/>
      <x v="4"/>
    </i>
    <i r="2">
      <x v="6"/>
      <x/>
      <x v="4"/>
    </i>
    <i r="3">
      <x v="1"/>
      <x v="4"/>
    </i>
    <i r="3">
      <x v="2"/>
      <x v="4"/>
    </i>
    <i r="2">
      <x v="7"/>
      <x/>
      <x v="4"/>
    </i>
    <i r="3">
      <x v="1"/>
      <x v="4"/>
    </i>
    <i r="3">
      <x v="2"/>
      <x v="4"/>
    </i>
    <i r="2">
      <x v="8"/>
      <x/>
      <x v="4"/>
    </i>
    <i r="3">
      <x v="1"/>
      <x v="4"/>
    </i>
    <i r="3">
      <x v="2"/>
      <x v="4"/>
    </i>
    <i r="2">
      <x v="9"/>
      <x/>
      <x v="4"/>
    </i>
    <i r="3">
      <x v="1"/>
      <x v="4"/>
    </i>
    <i r="3">
      <x v="2"/>
      <x v="4"/>
    </i>
    <i r="2">
      <x v="10"/>
      <x/>
      <x v="4"/>
    </i>
    <i r="3">
      <x v="1"/>
      <x v="4"/>
    </i>
    <i r="3">
      <x v="2"/>
      <x v="4"/>
    </i>
    <i r="2">
      <x v="11"/>
      <x/>
      <x v="4"/>
    </i>
    <i r="3">
      <x v="1"/>
      <x v="4"/>
    </i>
    <i r="3">
      <x v="2"/>
      <x v="4"/>
    </i>
    <i r="2">
      <x v="12"/>
      <x/>
      <x v="4"/>
    </i>
    <i r="3">
      <x v="1"/>
      <x v="4"/>
    </i>
    <i r="3">
      <x v="2"/>
      <x v="4"/>
    </i>
    <i r="2">
      <x v="13"/>
      <x/>
      <x v="4"/>
    </i>
    <i r="3">
      <x v="1"/>
      <x v="4"/>
    </i>
    <i r="3">
      <x v="2"/>
      <x v="4"/>
    </i>
    <i r="2">
      <x v="14"/>
      <x/>
      <x v="4"/>
    </i>
    <i r="3">
      <x v="1"/>
      <x v="4"/>
    </i>
    <i r="3">
      <x v="2"/>
      <x v="4"/>
    </i>
    <i r="2">
      <x v="15"/>
      <x/>
      <x v="4"/>
    </i>
    <i r="3">
      <x v="1"/>
      <x v="4"/>
    </i>
    <i r="3">
      <x v="2"/>
      <x v="4"/>
    </i>
    <i r="2">
      <x v="16"/>
      <x/>
      <x v="4"/>
    </i>
    <i r="3">
      <x v="1"/>
      <x v="4"/>
    </i>
    <i r="3">
      <x v="2"/>
      <x v="4"/>
    </i>
    <i r="2">
      <x v="17"/>
      <x/>
      <x v="4"/>
    </i>
    <i r="3">
      <x v="1"/>
      <x v="4"/>
    </i>
    <i r="3">
      <x v="2"/>
      <x v="4"/>
    </i>
    <i r="2">
      <x v="18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19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0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1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2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3"/>
      <x/>
      <x/>
    </i>
    <i r="4">
      <x v="4"/>
    </i>
    <i r="3">
      <x v="1"/>
      <x/>
    </i>
    <i r="4">
      <x v="4"/>
    </i>
    <i r="3">
      <x v="2"/>
      <x/>
    </i>
    <i r="4">
      <x v="4"/>
    </i>
    <i r="2">
      <x v="24"/>
      <x/>
      <x/>
    </i>
    <i r="3">
      <x v="1"/>
      <x/>
    </i>
    <i r="3">
      <x v="2"/>
      <x/>
    </i>
    <i r="2">
      <x v="25"/>
      <x/>
      <x/>
    </i>
    <i r="3">
      <x v="1"/>
      <x/>
    </i>
    <i r="3">
      <x v="2"/>
      <x/>
    </i>
    <i r="2">
      <x v="26"/>
      <x/>
      <x/>
    </i>
    <i r="3">
      <x v="1"/>
      <x/>
    </i>
    <i r="3">
      <x v="2"/>
      <x/>
    </i>
    <i r="2">
      <x v="27"/>
      <x/>
      <x/>
    </i>
    <i r="3">
      <x v="1"/>
      <x/>
    </i>
    <i r="3">
      <x v="2"/>
      <x/>
    </i>
    <i r="2">
      <x v="28"/>
      <x/>
      <x/>
    </i>
    <i r="3">
      <x v="1"/>
      <x/>
    </i>
    <i r="3">
      <x v="2"/>
      <x/>
    </i>
    <i r="2">
      <x v="29"/>
      <x/>
      <x/>
    </i>
    <i r="3">
      <x v="1"/>
      <x/>
    </i>
    <i r="3">
      <x v="2"/>
      <x/>
    </i>
    <i r="2">
      <x v="30"/>
      <x/>
      <x/>
    </i>
    <i r="3">
      <x v="1"/>
      <x/>
    </i>
    <i r="3">
      <x v="2"/>
      <x/>
    </i>
    <i r="2">
      <x v="31"/>
      <x/>
      <x/>
    </i>
    <i r="3">
      <x v="1"/>
      <x/>
    </i>
    <i r="3">
      <x v="2"/>
      <x/>
    </i>
    <i r="2">
      <x v="32"/>
      <x/>
      <x/>
    </i>
    <i r="3">
      <x v="1"/>
      <x/>
    </i>
    <i r="3">
      <x v="2"/>
      <x/>
    </i>
    <i r="2">
      <x v="33"/>
      <x/>
      <x/>
    </i>
    <i r="3">
      <x v="1"/>
      <x/>
    </i>
    <i r="3">
      <x v="2"/>
      <x/>
    </i>
    <i r="2">
      <x v="34"/>
      <x/>
      <x v="1"/>
    </i>
    <i r="3">
      <x v="1"/>
      <x v="1"/>
    </i>
    <i r="3">
      <x v="2"/>
      <x v="1"/>
    </i>
    <i r="2">
      <x v="35"/>
      <x/>
      <x v="1"/>
    </i>
    <i r="3">
      <x v="1"/>
      <x v="1"/>
    </i>
    <i r="3">
      <x v="2"/>
      <x v="1"/>
    </i>
    <i r="2">
      <x v="36"/>
      <x/>
      <x v="1"/>
    </i>
    <i r="3">
      <x v="1"/>
      <x v="1"/>
    </i>
    <i r="3">
      <x v="2"/>
      <x v="1"/>
    </i>
    <i r="2">
      <x v="37"/>
      <x/>
      <x v="1"/>
    </i>
    <i r="3">
      <x v="1"/>
      <x v="1"/>
    </i>
    <i r="3">
      <x v="2"/>
      <x v="1"/>
    </i>
    <i r="2">
      <x v="38"/>
      <x/>
      <x v="1"/>
    </i>
    <i r="3">
      <x v="1"/>
      <x v="1"/>
    </i>
    <i r="3">
      <x v="2"/>
      <x v="1"/>
    </i>
    <i r="2">
      <x v="39"/>
      <x/>
      <x v="1"/>
    </i>
    <i r="3">
      <x v="1"/>
      <x v="1"/>
    </i>
    <i r="3">
      <x v="2"/>
      <x v="1"/>
    </i>
    <i r="2">
      <x v="41"/>
      <x/>
      <x v="1"/>
    </i>
    <i r="3">
      <x v="1"/>
      <x v="1"/>
    </i>
    <i r="3">
      <x v="2"/>
      <x v="1"/>
    </i>
    <i r="2">
      <x v="42"/>
      <x/>
      <x v="1"/>
    </i>
    <i r="3">
      <x v="1"/>
      <x v="1"/>
    </i>
    <i r="3">
      <x v="2"/>
      <x v="1"/>
    </i>
    <i r="2">
      <x v="44"/>
      <x/>
      <x v="1"/>
    </i>
    <i r="3">
      <x v="1"/>
      <x v="1"/>
    </i>
    <i r="3">
      <x v="2"/>
      <x v="1"/>
    </i>
    <i r="2">
      <x v="47"/>
      <x/>
      <x v="1"/>
    </i>
    <i r="3">
      <x v="1"/>
      <x v="1"/>
    </i>
    <i r="3">
      <x v="2"/>
      <x v="1"/>
    </i>
    <i r="2">
      <x v="4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1"/>
      <x/>
      <x v="3"/>
    </i>
    <i r="3">
      <x v="1"/>
      <x v="3"/>
    </i>
    <i r="3">
      <x v="2"/>
      <x v="3"/>
    </i>
    <i r="2">
      <x v="52"/>
      <x/>
      <x v="1"/>
    </i>
    <i r="3">
      <x v="1"/>
      <x v="1"/>
    </i>
    <i r="3">
      <x v="2"/>
      <x v="1"/>
    </i>
    <i r="2">
      <x v="54"/>
      <x/>
      <x v="3"/>
    </i>
    <i r="3">
      <x v="1"/>
      <x v="3"/>
    </i>
    <i r="3">
      <x v="2"/>
      <x v="3"/>
    </i>
    <i r="2">
      <x v="55"/>
      <x/>
      <x v="1"/>
    </i>
    <i r="3">
      <x v="1"/>
      <x v="1"/>
    </i>
    <i r="3">
      <x v="2"/>
      <x v="1"/>
    </i>
    <i r="2">
      <x v="57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59"/>
      <x/>
      <x v="1"/>
    </i>
    <i r="4">
      <x v="3"/>
    </i>
    <i r="3">
      <x v="1"/>
      <x v="1"/>
    </i>
    <i r="4">
      <x v="3"/>
    </i>
    <i r="3">
      <x v="2"/>
      <x v="1"/>
    </i>
    <i r="4">
      <x v="3"/>
    </i>
    <i r="2">
      <x v="60"/>
      <x/>
      <x v="3"/>
    </i>
    <i r="3">
      <x v="1"/>
      <x v="3"/>
    </i>
    <i r="3">
      <x v="2"/>
      <x v="3"/>
    </i>
    <i r="2">
      <x v="62"/>
      <x/>
      <x v="3"/>
    </i>
    <i r="3">
      <x v="1"/>
      <x v="3"/>
    </i>
    <i r="3">
      <x v="2"/>
      <x v="3"/>
    </i>
    <i r="2">
      <x v="65"/>
      <x/>
      <x v="3"/>
    </i>
    <i r="3">
      <x v="1"/>
      <x v="3"/>
    </i>
    <i r="3">
      <x v="2"/>
      <x v="3"/>
    </i>
    <i r="2">
      <x v="69"/>
      <x/>
      <x v="3"/>
    </i>
    <i r="3">
      <x v="1"/>
      <x v="3"/>
    </i>
    <i r="3">
      <x v="2"/>
      <x v="3"/>
    </i>
    <i>
      <x v="1"/>
      <x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1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2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3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4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  <i r="1">
      <x v="5"/>
      <x v="1"/>
      <x v="3"/>
      <x v="2"/>
    </i>
    <i r="2">
      <x v="40"/>
      <x v="3"/>
      <x v="2"/>
    </i>
    <i r="2">
      <x v="41"/>
      <x v="3"/>
      <x v="2"/>
    </i>
    <i r="2">
      <x v="42"/>
      <x v="3"/>
      <x v="2"/>
    </i>
    <i r="2">
      <x v="43"/>
      <x v="3"/>
      <x v="2"/>
    </i>
    <i r="2">
      <x v="45"/>
      <x v="3"/>
      <x v="2"/>
    </i>
    <i r="2">
      <x v="46"/>
      <x v="3"/>
      <x v="2"/>
    </i>
    <i r="2">
      <x v="48"/>
      <x v="3"/>
      <x v="2"/>
    </i>
    <i r="2">
      <x v="50"/>
      <x v="3"/>
      <x v="2"/>
    </i>
    <i r="2">
      <x v="51"/>
      <x v="3"/>
      <x v="2"/>
    </i>
    <i r="2">
      <x v="53"/>
      <x v="3"/>
      <x v="2"/>
    </i>
    <i r="2">
      <x v="56"/>
      <x v="3"/>
      <x v="2"/>
    </i>
    <i r="2">
      <x v="57"/>
      <x v="3"/>
      <x v="2"/>
    </i>
    <i r="2">
      <x v="58"/>
      <x v="3"/>
      <x v="2"/>
    </i>
    <i r="2">
      <x v="59"/>
      <x v="3"/>
      <x v="2"/>
    </i>
    <i r="2">
      <x v="61"/>
      <x v="3"/>
      <x v="2"/>
    </i>
    <i r="2">
      <x v="63"/>
      <x v="3"/>
      <x v="2"/>
    </i>
    <i r="2">
      <x v="64"/>
      <x v="3"/>
      <x v="2"/>
    </i>
    <i r="2">
      <x v="66"/>
      <x v="3"/>
      <x v="2"/>
    </i>
    <i r="2">
      <x v="67"/>
      <x v="3"/>
      <x v="2"/>
    </i>
    <i r="2">
      <x v="68"/>
      <x v="3"/>
      <x v="2"/>
    </i>
    <i r="2">
      <x v="69"/>
      <x v="3"/>
      <x v="2"/>
    </i>
  </rowItems>
  <colFields count="1">
    <field x="-2"/>
  </colFields>
  <colItems count="2">
    <i>
      <x/>
    </i>
    <i i="1">
      <x v="1"/>
    </i>
  </colItem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3">
  <location ref="A3:I75" firstHeaderRow="1" firstDataRow="3" firstDataCol="1" rowPageCount="1" colPageCount="1"/>
  <pivotFields count="10">
    <pivotField showAll="0" defaultSubtotal="0"/>
    <pivotField axis="axisPage" showAll="0" defaultSubtotal="0">
      <items count="6">
        <item x="2"/>
        <item x="5"/>
        <item x="1"/>
        <item x="4"/>
        <item x="0"/>
        <item x="3"/>
      </items>
    </pivotField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axis="axisRow" numFmtId="15" showAll="0" sortType="ascending">
      <items count="71">
        <item x="0"/>
        <item x="6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42"/>
        <item x="43"/>
        <item x="44"/>
        <item x="45"/>
        <item x="46"/>
        <item x="47"/>
        <item x="54"/>
        <item x="48"/>
        <item x="49"/>
        <item x="55"/>
        <item x="50"/>
        <item x="56"/>
        <item x="57"/>
        <item x="51"/>
        <item x="58"/>
        <item x="33"/>
        <item x="59"/>
        <item x="34"/>
        <item x="52"/>
        <item x="60"/>
        <item x="35"/>
        <item x="53"/>
        <item x="61"/>
        <item x="36"/>
        <item x="62"/>
        <item x="37"/>
        <item x="38"/>
        <item x="64"/>
        <item x="39"/>
        <item x="65"/>
        <item x="66"/>
        <item x="40"/>
        <item x="67"/>
        <item x="68"/>
        <item x="69"/>
        <item x="41"/>
        <item t="default"/>
      </items>
    </pivotField>
    <pivotField dataField="1" showAll="0" defaultSubtotal="0"/>
    <pivotField dataField="1" showAll="0" defaultSubtotal="0"/>
  </pivotFields>
  <rowFields count="1">
    <field x="7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</rowItems>
  <colFields count="2">
    <field x="4"/>
    <field x="-2"/>
  </colFields>
  <colItems count="8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</colItems>
  <pageFields count="1">
    <pageField fld="1" item="4" hier="-1"/>
  </pageFields>
  <dataFields count="2">
    <dataField name="Average of Appeared nodes" fld="8" subtotal="average" baseField="0" baseItem="0"/>
    <dataField name="Average of Senesced Nodes" fld="9" subtotal="average" baseField="0" baseItem="0"/>
  </dataFields>
  <chartFormats count="16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2" cacheId="11" dataOnRows="1" applyNumberFormats="0" applyBorderFormats="0" applyFontFormats="0" applyPatternFormats="0" applyAlignmentFormats="0" applyWidthHeightFormats="1" dataCaption="Values" updatedVersion="3" minRefreshableVersion="3" showCalcMbrs="0" useAutoFormatting="1" rowGrandTotals="0" colGrandTotals="0" itemPrintTitles="1" createdVersion="3" indent="0" outline="1" outlineData="1" multipleFieldFilters="0" chartFormat="2">
  <location ref="N3:X17" firstHeaderRow="1" firstDataRow="2" firstDataCol="1"/>
  <pivotFields count="85">
    <pivotField axis="axisRow" numFmtId="15" showAll="0">
      <items count="14">
        <item x="0"/>
        <item x="1"/>
        <item x="2"/>
        <item x="3"/>
        <item x="4"/>
        <item x="7"/>
        <item x="8"/>
        <item x="10"/>
        <item x="9"/>
        <item x="5"/>
        <item x="11"/>
        <item x="6"/>
        <item x="12"/>
        <item t="default"/>
      </items>
    </pivotField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 defaultSubtotal="0"/>
    <pivotField showAll="0" defaultSubtotal="0"/>
    <pivotField dataField="1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1">
    <dataField name="Average of LAI" fld="84" subtotal="average" baseField="0" baseItem="0"/>
  </dataFields>
  <chartFormats count="10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9" dataOnRows="1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 chartFormat="1">
  <location ref="A3:K28" firstHeaderRow="1" firstDataRow="2" firstDataCol="1"/>
  <pivotFields count="82">
    <pivotField numFmtId="15" showAll="0"/>
    <pivotField showAll="0"/>
    <pivotField showAll="0"/>
    <pivotField axis="axisCol" showAll="0" defaultSubtotal="0">
      <items count="18">
        <item x="0"/>
        <item h="1" x="1"/>
        <item h="1" x="2"/>
        <item x="3"/>
        <item h="1" x="4"/>
        <item h="1" x="5"/>
        <item h="1" x="8"/>
        <item x="6"/>
        <item h="1" x="7"/>
        <item x="9"/>
        <item h="1" x="10"/>
        <item h="1" x="11"/>
        <item x="12"/>
        <item x="13"/>
        <item x="14"/>
        <item x="15"/>
        <item x="16"/>
        <item x="17"/>
      </items>
    </pivotField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numFmtId="2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</rowItems>
  <colFields count="1">
    <field x="3"/>
  </colFields>
  <colItems count="10">
    <i>
      <x/>
    </i>
    <i>
      <x v="3"/>
    </i>
    <i>
      <x v="7"/>
    </i>
    <i>
      <x v="9"/>
    </i>
    <i>
      <x v="12"/>
    </i>
    <i>
      <x v="13"/>
    </i>
    <i>
      <x v="14"/>
    </i>
    <i>
      <x v="15"/>
    </i>
    <i>
      <x v="16"/>
    </i>
    <i>
      <x v="17"/>
    </i>
  </colItems>
  <dataFields count="24">
    <dataField name="Average of MS1" fld="7" subtotal="average" baseField="0" baseItem="0"/>
    <dataField name="Average of MS2" fld="8" subtotal="average" baseField="0" baseItem="0"/>
    <dataField name="Average of MS3" fld="9" subtotal="average" baseField="0" baseItem="0"/>
    <dataField name="Average of MS4" fld="10" subtotal="average" baseField="0" baseItem="0"/>
    <dataField name="Average of MS5" fld="11" subtotal="average" baseField="0" baseItem="0"/>
    <dataField name="Average of MS6" fld="12" subtotal="average" baseField="0" baseItem="0"/>
    <dataField name="Average of MS7" fld="13" subtotal="average" baseField="0" baseItem="0"/>
    <dataField name="Average of MS8" fld="14" subtotal="average" baseField="0" baseItem="0"/>
    <dataField name="Average of MS9" fld="15" subtotal="average" baseField="0" baseItem="0"/>
    <dataField name="Average of MS10" fld="16" subtotal="average" baseField="0" baseItem="0"/>
    <dataField name="Average of MS11" fld="17" subtotal="average" baseField="0" baseItem="0"/>
    <dataField name="Average of MS12" fld="18" subtotal="average" baseField="0" baseItem="0"/>
    <dataField name="Average of MS13" fld="19" subtotal="average" baseField="0" baseItem="0"/>
    <dataField name="Average of MS14" fld="20" subtotal="average" baseField="0" baseItem="0"/>
    <dataField name="Average of MS15" fld="21" subtotal="average" baseField="0" baseItem="0"/>
    <dataField name="Average of MS16" fld="22" subtotal="average" baseField="0" baseItem="0"/>
    <dataField name="Average of MS17" fld="23" subtotal="average" baseField="0" baseItem="0"/>
    <dataField name="Average of MS18" fld="24" subtotal="average" baseField="0" baseItem="0"/>
    <dataField name="Average of MS19" fld="25" subtotal="average" baseField="0" baseItem="0"/>
    <dataField name="Average of MS20" fld="26" subtotal="average" baseField="0" baseItem="0"/>
    <dataField name="Average of MS21" fld="27" subtotal="average" baseField="0" baseItem="0"/>
    <dataField name="Average of MS22" fld="28" subtotal="average" baseField="0" baseItem="0"/>
    <dataField name="Average of MS23" fld="29" subtotal="average" baseField="0" baseItem="0"/>
    <dataField name="Average of MS24" fld="30" subtotal="average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3" minRefreshableVersion="3" showCalcMbrs="0" useAutoFormatting="1" colGrandTotals="0" itemPrintTitles="1" createdVersion="3" indent="0" outline="1" outlineData="1" multipleFieldFilters="0">
  <location ref="A3:C28" firstHeaderRow="1" firstDataRow="2" firstDataCol="1"/>
  <pivotFields count="9">
    <pivotField showAll="0" defaultSubtotal="0"/>
    <pivotField axis="axisRow" showAll="0">
      <items count="6">
        <item x="1"/>
        <item x="2"/>
        <item x="0"/>
        <item x="3"/>
        <item x="4"/>
        <item t="default"/>
      </items>
    </pivotField>
    <pivotField showAll="0"/>
    <pivotField axis="axisRow" showAll="0">
      <items count="10">
        <item x="1"/>
        <item x="2"/>
        <item x="0"/>
        <item x="7"/>
        <item x="3"/>
        <item x="4"/>
        <item x="5"/>
        <item x="6"/>
        <item x="8"/>
        <item t="default"/>
      </items>
    </pivotField>
    <pivotField showAll="0"/>
    <pivotField showAll="0"/>
    <pivotField dataField="1" showAll="0"/>
    <pivotField dataField="1" showAll="0"/>
    <pivotField showAll="0"/>
  </pivotFields>
  <rowFields count="2">
    <field x="1"/>
    <field x="3"/>
  </rowFields>
  <rowItems count="24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r="1">
      <x v="2"/>
    </i>
    <i>
      <x v="4"/>
    </i>
    <i r="1">
      <x v="3"/>
    </i>
    <i r="1">
      <x v="4"/>
    </i>
    <i r="1">
      <x v="5"/>
    </i>
    <i r="1">
      <x v="6"/>
    </i>
    <i r="1">
      <x v="7"/>
    </i>
    <i r="1"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NFF" fld="6" subtotal="average" baseField="0" baseItem="0"/>
    <dataField name="Average of fnn" fld="7" subtotal="average" baseField="0" baseItem="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37"/>
  <sheetViews>
    <sheetView topLeftCell="A16" workbookViewId="0">
      <selection activeCell="I29" sqref="I29:I37"/>
    </sheetView>
  </sheetViews>
  <sheetFormatPr defaultRowHeight="15"/>
  <cols>
    <col min="1" max="1" width="13.7109375" customWidth="1"/>
    <col min="2" max="2" width="12.7109375" bestFit="1" customWidth="1"/>
    <col min="3" max="3" width="10" customWidth="1"/>
  </cols>
  <sheetData>
    <row r="1" spans="1:13">
      <c r="A1" t="s">
        <v>71</v>
      </c>
      <c r="B1" t="s">
        <v>72</v>
      </c>
      <c r="C1" t="s">
        <v>73</v>
      </c>
      <c r="D1" t="s">
        <v>0</v>
      </c>
      <c r="E1" t="s">
        <v>1</v>
      </c>
      <c r="F1" t="s">
        <v>2</v>
      </c>
      <c r="H1" t="s">
        <v>256</v>
      </c>
      <c r="I1" t="s">
        <v>257</v>
      </c>
      <c r="K1" t="s">
        <v>192</v>
      </c>
      <c r="L1" t="s">
        <v>183</v>
      </c>
      <c r="M1" t="s">
        <v>251</v>
      </c>
    </row>
    <row r="2" spans="1:13">
      <c r="A2" t="str">
        <f>C2&amp;"_"&amp;D2</f>
        <v>Dec_P1(50)</v>
      </c>
      <c r="B2" s="3">
        <v>35787</v>
      </c>
      <c r="C2" s="3" t="s">
        <v>74</v>
      </c>
      <c r="D2" s="1" t="s">
        <v>62</v>
      </c>
      <c r="E2">
        <v>2</v>
      </c>
      <c r="F2">
        <v>1</v>
      </c>
      <c r="G2" t="str">
        <f>D2</f>
        <v>P1(50)</v>
      </c>
      <c r="H2">
        <v>50</v>
      </c>
      <c r="I2" s="58" t="s">
        <v>258</v>
      </c>
      <c r="K2">
        <v>1</v>
      </c>
      <c r="L2">
        <v>1</v>
      </c>
      <c r="M2" t="s">
        <v>234</v>
      </c>
    </row>
    <row r="3" spans="1:13">
      <c r="A3" t="str">
        <f t="shared" ref="A3:A37" si="0">C3&amp;"_"&amp;D3</f>
        <v>Dec_P1(50)</v>
      </c>
      <c r="B3" s="3">
        <v>35787</v>
      </c>
      <c r="C3" s="3" t="s">
        <v>74</v>
      </c>
      <c r="D3" s="1" t="s">
        <v>62</v>
      </c>
      <c r="E3">
        <v>6</v>
      </c>
      <c r="F3">
        <v>2</v>
      </c>
      <c r="G3" t="str">
        <f t="shared" ref="G3:G19" si="1">D3</f>
        <v>P1(50)</v>
      </c>
      <c r="H3">
        <v>50</v>
      </c>
      <c r="I3" s="58" t="s">
        <v>258</v>
      </c>
      <c r="K3">
        <v>2</v>
      </c>
      <c r="L3">
        <v>1</v>
      </c>
      <c r="M3" t="s">
        <v>235</v>
      </c>
    </row>
    <row r="4" spans="1:13">
      <c r="A4" t="str">
        <f t="shared" si="0"/>
        <v>Dec_P1(50)</v>
      </c>
      <c r="B4" s="3">
        <v>35787</v>
      </c>
      <c r="C4" s="3" t="s">
        <v>74</v>
      </c>
      <c r="D4" s="1" t="s">
        <v>62</v>
      </c>
      <c r="E4">
        <v>7</v>
      </c>
      <c r="F4">
        <v>3</v>
      </c>
      <c r="G4" t="str">
        <f t="shared" si="1"/>
        <v>P1(50)</v>
      </c>
      <c r="H4">
        <v>50</v>
      </c>
      <c r="I4" s="58" t="s">
        <v>258</v>
      </c>
      <c r="K4">
        <v>3</v>
      </c>
      <c r="L4">
        <v>1</v>
      </c>
      <c r="M4" t="s">
        <v>236</v>
      </c>
    </row>
    <row r="5" spans="1:13">
      <c r="A5" t="str">
        <f t="shared" si="0"/>
        <v>Dec_P2(100)</v>
      </c>
      <c r="B5" s="3">
        <v>35787</v>
      </c>
      <c r="C5" s="3" t="s">
        <v>74</v>
      </c>
      <c r="D5" s="1" t="s">
        <v>63</v>
      </c>
      <c r="E5">
        <v>3</v>
      </c>
      <c r="F5">
        <v>1</v>
      </c>
      <c r="G5" t="str">
        <f t="shared" si="1"/>
        <v>P2(100)</v>
      </c>
      <c r="H5">
        <v>100</v>
      </c>
      <c r="I5" s="58" t="s">
        <v>258</v>
      </c>
      <c r="K5">
        <v>4</v>
      </c>
      <c r="L5">
        <v>1</v>
      </c>
      <c r="M5" t="s">
        <v>237</v>
      </c>
    </row>
    <row r="6" spans="1:13">
      <c r="A6" t="str">
        <f t="shared" si="0"/>
        <v>Dec_P2(100)</v>
      </c>
      <c r="B6" s="3">
        <v>35787</v>
      </c>
      <c r="C6" s="3" t="s">
        <v>74</v>
      </c>
      <c r="D6" s="1" t="s">
        <v>63</v>
      </c>
      <c r="E6">
        <v>4</v>
      </c>
      <c r="F6">
        <v>2</v>
      </c>
      <c r="G6" t="str">
        <f t="shared" si="1"/>
        <v>P2(100)</v>
      </c>
      <c r="H6">
        <v>100</v>
      </c>
      <c r="I6" s="58" t="s">
        <v>258</v>
      </c>
      <c r="K6">
        <v>5</v>
      </c>
      <c r="L6">
        <v>1</v>
      </c>
      <c r="M6" t="s">
        <v>238</v>
      </c>
    </row>
    <row r="7" spans="1:13">
      <c r="A7" t="str">
        <f t="shared" si="0"/>
        <v>Dec_P2(100)</v>
      </c>
      <c r="B7" s="3">
        <v>35787</v>
      </c>
      <c r="C7" s="3" t="s">
        <v>74</v>
      </c>
      <c r="D7" s="1" t="s">
        <v>63</v>
      </c>
      <c r="E7">
        <v>8</v>
      </c>
      <c r="F7">
        <v>3</v>
      </c>
      <c r="G7" t="str">
        <f t="shared" si="1"/>
        <v>P2(100)</v>
      </c>
      <c r="H7">
        <v>100</v>
      </c>
      <c r="I7" s="58" t="s">
        <v>258</v>
      </c>
      <c r="K7">
        <v>6</v>
      </c>
      <c r="L7">
        <v>1</v>
      </c>
      <c r="M7" t="s">
        <v>239</v>
      </c>
    </row>
    <row r="8" spans="1:13">
      <c r="A8" t="str">
        <f t="shared" si="0"/>
        <v>Dec_P3(150)</v>
      </c>
      <c r="B8" s="3">
        <v>35787</v>
      </c>
      <c r="C8" s="3" t="s">
        <v>74</v>
      </c>
      <c r="D8" s="1" t="s">
        <v>64</v>
      </c>
      <c r="E8">
        <v>1</v>
      </c>
      <c r="F8">
        <v>1</v>
      </c>
      <c r="G8" t="str">
        <f t="shared" si="1"/>
        <v>P3(150)</v>
      </c>
      <c r="H8">
        <v>150</v>
      </c>
      <c r="I8" s="58" t="s">
        <v>258</v>
      </c>
      <c r="K8">
        <v>7</v>
      </c>
      <c r="L8">
        <v>2</v>
      </c>
      <c r="M8" t="s">
        <v>236</v>
      </c>
    </row>
    <row r="9" spans="1:13">
      <c r="A9" t="str">
        <f t="shared" si="0"/>
        <v>Dec_P3(150)</v>
      </c>
      <c r="B9" s="3">
        <v>35787</v>
      </c>
      <c r="C9" s="3" t="s">
        <v>74</v>
      </c>
      <c r="D9" s="1" t="s">
        <v>64</v>
      </c>
      <c r="E9">
        <v>5</v>
      </c>
      <c r="F9">
        <v>2</v>
      </c>
      <c r="G9" t="str">
        <f t="shared" si="1"/>
        <v>P3(150)</v>
      </c>
      <c r="H9">
        <v>150</v>
      </c>
      <c r="I9" s="58" t="s">
        <v>258</v>
      </c>
      <c r="K9">
        <v>8</v>
      </c>
      <c r="L9">
        <v>2</v>
      </c>
      <c r="M9" t="s">
        <v>234</v>
      </c>
    </row>
    <row r="10" spans="1:13">
      <c r="A10" t="str">
        <f t="shared" si="0"/>
        <v>Dec_P3(150)</v>
      </c>
      <c r="B10" s="3">
        <v>35787</v>
      </c>
      <c r="C10" s="3" t="s">
        <v>74</v>
      </c>
      <c r="D10" s="1" t="s">
        <v>64</v>
      </c>
      <c r="E10">
        <v>9</v>
      </c>
      <c r="F10">
        <v>3</v>
      </c>
      <c r="G10" t="str">
        <f t="shared" si="1"/>
        <v>P3(150)</v>
      </c>
      <c r="H10">
        <v>150</v>
      </c>
      <c r="I10" s="58" t="s">
        <v>258</v>
      </c>
      <c r="K10">
        <v>9</v>
      </c>
      <c r="L10">
        <v>2</v>
      </c>
      <c r="M10" t="s">
        <v>238</v>
      </c>
    </row>
    <row r="11" spans="1:13">
      <c r="A11" s="33" t="str">
        <f t="shared" si="0"/>
        <v>Feb_P1(50)</v>
      </c>
      <c r="B11" s="34">
        <v>35845</v>
      </c>
      <c r="C11" s="34" t="s">
        <v>75</v>
      </c>
      <c r="D11" s="35" t="s">
        <v>62</v>
      </c>
      <c r="E11" s="36">
        <v>2</v>
      </c>
      <c r="F11" s="36">
        <v>1</v>
      </c>
      <c r="G11" s="33" t="str">
        <f t="shared" si="1"/>
        <v>P1(50)</v>
      </c>
      <c r="H11">
        <v>50</v>
      </c>
      <c r="I11" s="58" t="s">
        <v>259</v>
      </c>
      <c r="K11">
        <v>10</v>
      </c>
      <c r="L11">
        <v>2</v>
      </c>
      <c r="M11" t="s">
        <v>235</v>
      </c>
    </row>
    <row r="12" spans="1:13">
      <c r="A12" s="33" t="str">
        <f t="shared" si="0"/>
        <v>Feb_P1(50)</v>
      </c>
      <c r="B12" s="34">
        <v>35845</v>
      </c>
      <c r="C12" s="34" t="s">
        <v>75</v>
      </c>
      <c r="D12" s="35" t="s">
        <v>62</v>
      </c>
      <c r="E12" s="36">
        <v>6</v>
      </c>
      <c r="F12" s="36">
        <v>2</v>
      </c>
      <c r="G12" s="33" t="str">
        <f t="shared" si="1"/>
        <v>P1(50)</v>
      </c>
      <c r="H12">
        <v>50</v>
      </c>
      <c r="I12" s="58" t="s">
        <v>259</v>
      </c>
      <c r="K12">
        <v>11</v>
      </c>
      <c r="L12">
        <v>2</v>
      </c>
      <c r="M12" t="s">
        <v>239</v>
      </c>
    </row>
    <row r="13" spans="1:13">
      <c r="A13" s="33" t="str">
        <f t="shared" si="0"/>
        <v>Feb_P1(50)</v>
      </c>
      <c r="B13" s="34">
        <v>35845</v>
      </c>
      <c r="C13" s="34" t="s">
        <v>75</v>
      </c>
      <c r="D13" s="35" t="s">
        <v>62</v>
      </c>
      <c r="E13" s="36">
        <v>7</v>
      </c>
      <c r="F13" s="36">
        <v>3</v>
      </c>
      <c r="G13" s="33" t="str">
        <f t="shared" si="1"/>
        <v>P1(50)</v>
      </c>
      <c r="H13">
        <v>50</v>
      </c>
      <c r="I13" s="58" t="s">
        <v>259</v>
      </c>
      <c r="K13">
        <v>12</v>
      </c>
      <c r="L13">
        <v>2</v>
      </c>
      <c r="M13" t="s">
        <v>237</v>
      </c>
    </row>
    <row r="14" spans="1:13">
      <c r="A14" s="33" t="str">
        <f t="shared" si="0"/>
        <v>Feb_P2(100)</v>
      </c>
      <c r="B14" s="34">
        <v>35845</v>
      </c>
      <c r="C14" s="34" t="s">
        <v>75</v>
      </c>
      <c r="D14" s="35" t="s">
        <v>63</v>
      </c>
      <c r="E14" s="36">
        <v>3</v>
      </c>
      <c r="F14" s="36">
        <v>1</v>
      </c>
      <c r="G14" s="33" t="str">
        <f t="shared" si="1"/>
        <v>P2(100)</v>
      </c>
      <c r="H14">
        <v>100</v>
      </c>
      <c r="I14" s="58" t="s">
        <v>259</v>
      </c>
      <c r="K14">
        <v>13</v>
      </c>
      <c r="L14">
        <v>3</v>
      </c>
      <c r="M14" t="s">
        <v>236</v>
      </c>
    </row>
    <row r="15" spans="1:13">
      <c r="A15" s="33" t="str">
        <f t="shared" si="0"/>
        <v>Feb_P2(100)</v>
      </c>
      <c r="B15" s="34">
        <v>35845</v>
      </c>
      <c r="C15" s="34" t="s">
        <v>75</v>
      </c>
      <c r="D15" s="35" t="s">
        <v>63</v>
      </c>
      <c r="E15" s="36">
        <v>4</v>
      </c>
      <c r="F15" s="36">
        <v>2</v>
      </c>
      <c r="G15" s="33" t="str">
        <f t="shared" si="1"/>
        <v>P2(100)</v>
      </c>
      <c r="H15">
        <v>100</v>
      </c>
      <c r="I15" s="58" t="s">
        <v>259</v>
      </c>
      <c r="K15">
        <v>14</v>
      </c>
      <c r="L15">
        <v>3</v>
      </c>
      <c r="M15" t="s">
        <v>238</v>
      </c>
    </row>
    <row r="16" spans="1:13">
      <c r="A16" s="33" t="str">
        <f t="shared" si="0"/>
        <v>Feb_P2(100)</v>
      </c>
      <c r="B16" s="34">
        <v>35845</v>
      </c>
      <c r="C16" s="34" t="s">
        <v>75</v>
      </c>
      <c r="D16" s="35" t="s">
        <v>63</v>
      </c>
      <c r="E16" s="36">
        <v>8</v>
      </c>
      <c r="F16" s="36">
        <v>3</v>
      </c>
      <c r="G16" s="33" t="str">
        <f t="shared" si="1"/>
        <v>P2(100)</v>
      </c>
      <c r="H16">
        <v>100</v>
      </c>
      <c r="I16" s="58" t="s">
        <v>259</v>
      </c>
      <c r="K16">
        <v>15</v>
      </c>
      <c r="L16">
        <v>3</v>
      </c>
      <c r="M16" t="s">
        <v>234</v>
      </c>
    </row>
    <row r="17" spans="1:13">
      <c r="A17" s="33" t="str">
        <f t="shared" si="0"/>
        <v>Feb_P3(150)</v>
      </c>
      <c r="B17" s="34">
        <v>35845</v>
      </c>
      <c r="C17" s="34" t="s">
        <v>75</v>
      </c>
      <c r="D17" s="35" t="s">
        <v>64</v>
      </c>
      <c r="E17" s="36">
        <v>1</v>
      </c>
      <c r="F17" s="36">
        <v>1</v>
      </c>
      <c r="G17" s="33" t="str">
        <f t="shared" si="1"/>
        <v>P3(150)</v>
      </c>
      <c r="H17">
        <v>150</v>
      </c>
      <c r="I17" s="58" t="s">
        <v>259</v>
      </c>
      <c r="K17">
        <v>16</v>
      </c>
      <c r="L17">
        <v>3</v>
      </c>
      <c r="M17" t="s">
        <v>239</v>
      </c>
    </row>
    <row r="18" spans="1:13">
      <c r="A18" s="33" t="str">
        <f t="shared" si="0"/>
        <v>Feb_P3(150)</v>
      </c>
      <c r="B18" s="34">
        <v>35845</v>
      </c>
      <c r="C18" s="34" t="s">
        <v>75</v>
      </c>
      <c r="D18" s="35" t="s">
        <v>64</v>
      </c>
      <c r="E18" s="36">
        <v>5</v>
      </c>
      <c r="F18" s="36">
        <v>2</v>
      </c>
      <c r="G18" s="33" t="str">
        <f t="shared" si="1"/>
        <v>P3(150)</v>
      </c>
      <c r="H18">
        <v>150</v>
      </c>
      <c r="I18" s="58" t="s">
        <v>259</v>
      </c>
      <c r="K18">
        <v>17</v>
      </c>
      <c r="L18">
        <v>3</v>
      </c>
      <c r="M18" t="s">
        <v>235</v>
      </c>
    </row>
    <row r="19" spans="1:13">
      <c r="A19" s="33" t="str">
        <f t="shared" si="0"/>
        <v>Feb_P3(150)</v>
      </c>
      <c r="B19" s="34">
        <v>35845</v>
      </c>
      <c r="C19" s="34" t="s">
        <v>75</v>
      </c>
      <c r="D19" s="35" t="s">
        <v>64</v>
      </c>
      <c r="E19" s="36">
        <v>9</v>
      </c>
      <c r="F19" s="36">
        <v>3</v>
      </c>
      <c r="G19" s="33" t="str">
        <f t="shared" si="1"/>
        <v>P3(150)</v>
      </c>
      <c r="H19">
        <v>150</v>
      </c>
      <c r="I19" s="58" t="s">
        <v>259</v>
      </c>
      <c r="K19">
        <v>18</v>
      </c>
      <c r="L19">
        <v>3</v>
      </c>
      <c r="M19" t="s">
        <v>237</v>
      </c>
    </row>
    <row r="20" spans="1:13">
      <c r="A20" t="str">
        <f t="shared" si="0"/>
        <v>Sep_P1(50)</v>
      </c>
      <c r="B20" s="3">
        <v>36052</v>
      </c>
      <c r="C20" s="3" t="s">
        <v>76</v>
      </c>
      <c r="D20" s="1" t="s">
        <v>62</v>
      </c>
      <c r="E20" s="4">
        <v>2</v>
      </c>
      <c r="F20" s="4">
        <v>1</v>
      </c>
      <c r="G20" t="str">
        <f t="shared" ref="G20:G37" si="2">D20</f>
        <v>P1(50)</v>
      </c>
      <c r="H20">
        <v>50</v>
      </c>
      <c r="I20" s="58" t="s">
        <v>260</v>
      </c>
    </row>
    <row r="21" spans="1:13">
      <c r="A21" t="str">
        <f t="shared" si="0"/>
        <v>Sep_P1(50)</v>
      </c>
      <c r="B21" s="3">
        <v>36052</v>
      </c>
      <c r="C21" s="3" t="s">
        <v>76</v>
      </c>
      <c r="D21" s="1" t="s">
        <v>62</v>
      </c>
      <c r="E21" s="4">
        <v>6</v>
      </c>
      <c r="F21" s="4">
        <v>2</v>
      </c>
      <c r="G21" t="str">
        <f t="shared" si="2"/>
        <v>P1(50)</v>
      </c>
      <c r="H21">
        <v>50</v>
      </c>
      <c r="I21" s="58" t="s">
        <v>260</v>
      </c>
    </row>
    <row r="22" spans="1:13">
      <c r="A22" t="str">
        <f t="shared" si="0"/>
        <v>Sep_P1(50)</v>
      </c>
      <c r="B22" s="3">
        <v>36052</v>
      </c>
      <c r="C22" s="3" t="s">
        <v>76</v>
      </c>
      <c r="D22" s="1" t="s">
        <v>62</v>
      </c>
      <c r="E22" s="4">
        <v>7</v>
      </c>
      <c r="F22" s="4">
        <v>3</v>
      </c>
      <c r="G22" t="str">
        <f t="shared" si="2"/>
        <v>P1(50)</v>
      </c>
      <c r="H22">
        <v>50</v>
      </c>
      <c r="I22" s="58" t="s">
        <v>260</v>
      </c>
    </row>
    <row r="23" spans="1:13">
      <c r="A23" t="str">
        <f t="shared" si="0"/>
        <v>Sep_P2(100)</v>
      </c>
      <c r="B23" s="3">
        <v>36052</v>
      </c>
      <c r="C23" s="3" t="s">
        <v>76</v>
      </c>
      <c r="D23" s="1" t="s">
        <v>63</v>
      </c>
      <c r="E23" s="4">
        <v>3</v>
      </c>
      <c r="F23" s="4">
        <v>1</v>
      </c>
      <c r="G23" t="str">
        <f t="shared" si="2"/>
        <v>P2(100)</v>
      </c>
      <c r="H23">
        <v>100</v>
      </c>
      <c r="I23" s="58" t="s">
        <v>260</v>
      </c>
    </row>
    <row r="24" spans="1:13">
      <c r="A24" t="str">
        <f t="shared" si="0"/>
        <v>Sep_P2(100)</v>
      </c>
      <c r="B24" s="3">
        <v>36052</v>
      </c>
      <c r="C24" s="3" t="s">
        <v>76</v>
      </c>
      <c r="D24" s="1" t="s">
        <v>63</v>
      </c>
      <c r="E24" s="4">
        <v>4</v>
      </c>
      <c r="F24" s="4">
        <v>2</v>
      </c>
      <c r="G24" t="str">
        <f t="shared" si="2"/>
        <v>P2(100)</v>
      </c>
      <c r="H24">
        <v>100</v>
      </c>
      <c r="I24" s="58" t="s">
        <v>260</v>
      </c>
    </row>
    <row r="25" spans="1:13">
      <c r="A25" t="str">
        <f t="shared" si="0"/>
        <v>Sep_P2(100)</v>
      </c>
      <c r="B25" s="3">
        <v>36052</v>
      </c>
      <c r="C25" s="3" t="s">
        <v>76</v>
      </c>
      <c r="D25" s="1" t="s">
        <v>63</v>
      </c>
      <c r="E25" s="4">
        <v>8</v>
      </c>
      <c r="F25" s="4">
        <v>3</v>
      </c>
      <c r="G25" t="str">
        <f t="shared" si="2"/>
        <v>P2(100)</v>
      </c>
      <c r="H25">
        <v>100</v>
      </c>
      <c r="I25" s="58" t="s">
        <v>260</v>
      </c>
    </row>
    <row r="26" spans="1:13">
      <c r="A26" t="str">
        <f t="shared" si="0"/>
        <v>Sep_P3(150)</v>
      </c>
      <c r="B26" s="3">
        <v>36052</v>
      </c>
      <c r="C26" s="3" t="s">
        <v>76</v>
      </c>
      <c r="D26" s="1" t="s">
        <v>64</v>
      </c>
      <c r="E26" s="4">
        <v>1</v>
      </c>
      <c r="F26" s="4">
        <v>1</v>
      </c>
      <c r="G26" t="str">
        <f t="shared" si="2"/>
        <v>P3(150)</v>
      </c>
      <c r="H26">
        <v>150</v>
      </c>
      <c r="I26" s="58" t="s">
        <v>260</v>
      </c>
    </row>
    <row r="27" spans="1:13">
      <c r="A27" t="str">
        <f t="shared" si="0"/>
        <v>Sep_P3(150)</v>
      </c>
      <c r="B27" s="3">
        <v>36052</v>
      </c>
      <c r="C27" s="3" t="s">
        <v>76</v>
      </c>
      <c r="D27" s="1" t="s">
        <v>64</v>
      </c>
      <c r="E27" s="4">
        <v>5</v>
      </c>
      <c r="F27" s="4">
        <v>2</v>
      </c>
      <c r="G27" t="str">
        <f t="shared" si="2"/>
        <v>P3(150)</v>
      </c>
      <c r="H27">
        <v>150</v>
      </c>
      <c r="I27" s="58" t="s">
        <v>260</v>
      </c>
    </row>
    <row r="28" spans="1:13">
      <c r="A28" t="str">
        <f t="shared" si="0"/>
        <v>Sep_P3(150)</v>
      </c>
      <c r="B28" s="3">
        <v>36052</v>
      </c>
      <c r="C28" s="3" t="s">
        <v>76</v>
      </c>
      <c r="D28" s="1" t="s">
        <v>64</v>
      </c>
      <c r="E28" s="4">
        <v>9</v>
      </c>
      <c r="F28" s="4">
        <v>3</v>
      </c>
      <c r="G28" t="str">
        <f t="shared" si="2"/>
        <v>P3(150)</v>
      </c>
      <c r="H28">
        <v>150</v>
      </c>
      <c r="I28" s="58" t="s">
        <v>260</v>
      </c>
    </row>
    <row r="29" spans="1:13">
      <c r="A29" s="33" t="str">
        <f t="shared" si="0"/>
        <v>Nov_P1(50)</v>
      </c>
      <c r="B29" s="34">
        <v>36117</v>
      </c>
      <c r="C29" s="34" t="s">
        <v>77</v>
      </c>
      <c r="D29" s="35" t="s">
        <v>62</v>
      </c>
      <c r="E29" s="36">
        <v>2</v>
      </c>
      <c r="F29" s="36">
        <v>1</v>
      </c>
      <c r="G29" s="33" t="str">
        <f t="shared" si="2"/>
        <v>P1(50)</v>
      </c>
      <c r="H29">
        <v>50</v>
      </c>
      <c r="I29" s="58" t="s">
        <v>261</v>
      </c>
    </row>
    <row r="30" spans="1:13">
      <c r="A30" s="33" t="str">
        <f t="shared" si="0"/>
        <v>Nov_P1(50)</v>
      </c>
      <c r="B30" s="34">
        <v>36117</v>
      </c>
      <c r="C30" s="34" t="s">
        <v>77</v>
      </c>
      <c r="D30" s="35" t="s">
        <v>62</v>
      </c>
      <c r="E30" s="36">
        <v>6</v>
      </c>
      <c r="F30" s="36">
        <v>2</v>
      </c>
      <c r="G30" s="33" t="str">
        <f t="shared" si="2"/>
        <v>P1(50)</v>
      </c>
      <c r="H30">
        <v>50</v>
      </c>
      <c r="I30" s="58" t="s">
        <v>261</v>
      </c>
    </row>
    <row r="31" spans="1:13">
      <c r="A31" s="33" t="str">
        <f t="shared" si="0"/>
        <v>Nov_P1(50)</v>
      </c>
      <c r="B31" s="34">
        <v>36117</v>
      </c>
      <c r="C31" s="34" t="s">
        <v>77</v>
      </c>
      <c r="D31" s="35" t="s">
        <v>62</v>
      </c>
      <c r="E31" s="36">
        <v>7</v>
      </c>
      <c r="F31" s="36">
        <v>3</v>
      </c>
      <c r="G31" s="33" t="str">
        <f t="shared" si="2"/>
        <v>P1(50)</v>
      </c>
      <c r="H31">
        <v>50</v>
      </c>
      <c r="I31" s="58" t="s">
        <v>261</v>
      </c>
    </row>
    <row r="32" spans="1:13">
      <c r="A32" s="33" t="str">
        <f t="shared" si="0"/>
        <v>Nov_P2(100)</v>
      </c>
      <c r="B32" s="34">
        <v>36117</v>
      </c>
      <c r="C32" s="34" t="s">
        <v>77</v>
      </c>
      <c r="D32" s="35" t="s">
        <v>63</v>
      </c>
      <c r="E32" s="36">
        <v>3</v>
      </c>
      <c r="F32" s="36">
        <v>1</v>
      </c>
      <c r="G32" s="33" t="str">
        <f t="shared" si="2"/>
        <v>P2(100)</v>
      </c>
      <c r="H32">
        <v>100</v>
      </c>
      <c r="I32" s="58" t="s">
        <v>261</v>
      </c>
    </row>
    <row r="33" spans="1:9">
      <c r="A33" s="33" t="str">
        <f t="shared" si="0"/>
        <v>Nov_P2(100)</v>
      </c>
      <c r="B33" s="34">
        <v>36117</v>
      </c>
      <c r="C33" s="34" t="s">
        <v>77</v>
      </c>
      <c r="D33" s="35" t="s">
        <v>63</v>
      </c>
      <c r="E33" s="36">
        <v>4</v>
      </c>
      <c r="F33" s="36">
        <v>2</v>
      </c>
      <c r="G33" s="33" t="str">
        <f t="shared" si="2"/>
        <v>P2(100)</v>
      </c>
      <c r="H33">
        <v>100</v>
      </c>
      <c r="I33" s="58" t="s">
        <v>261</v>
      </c>
    </row>
    <row r="34" spans="1:9">
      <c r="A34" s="33" t="str">
        <f t="shared" si="0"/>
        <v>Nov_P2(100)</v>
      </c>
      <c r="B34" s="34">
        <v>36117</v>
      </c>
      <c r="C34" s="34" t="s">
        <v>77</v>
      </c>
      <c r="D34" s="35" t="s">
        <v>63</v>
      </c>
      <c r="E34" s="36">
        <v>8</v>
      </c>
      <c r="F34" s="36">
        <v>3</v>
      </c>
      <c r="G34" s="33" t="str">
        <f t="shared" si="2"/>
        <v>P2(100)</v>
      </c>
      <c r="H34">
        <v>100</v>
      </c>
      <c r="I34" s="58" t="s">
        <v>261</v>
      </c>
    </row>
    <row r="35" spans="1:9">
      <c r="A35" s="33" t="str">
        <f t="shared" si="0"/>
        <v>Nov_P3(150)</v>
      </c>
      <c r="B35" s="34">
        <v>36117</v>
      </c>
      <c r="C35" s="34" t="s">
        <v>77</v>
      </c>
      <c r="D35" s="35" t="s">
        <v>64</v>
      </c>
      <c r="E35" s="36">
        <v>1</v>
      </c>
      <c r="F35" s="36">
        <v>1</v>
      </c>
      <c r="G35" s="33" t="str">
        <f t="shared" si="2"/>
        <v>P3(150)</v>
      </c>
      <c r="H35">
        <v>150</v>
      </c>
      <c r="I35" s="58" t="s">
        <v>261</v>
      </c>
    </row>
    <row r="36" spans="1:9">
      <c r="A36" s="33" t="str">
        <f t="shared" si="0"/>
        <v>Nov_P3(150)</v>
      </c>
      <c r="B36" s="34">
        <v>36117</v>
      </c>
      <c r="C36" s="34" t="s">
        <v>77</v>
      </c>
      <c r="D36" s="35" t="s">
        <v>64</v>
      </c>
      <c r="E36" s="36">
        <v>5</v>
      </c>
      <c r="F36" s="36">
        <v>2</v>
      </c>
      <c r="G36" s="33" t="str">
        <f t="shared" si="2"/>
        <v>P3(150)</v>
      </c>
      <c r="H36">
        <v>150</v>
      </c>
      <c r="I36" s="58" t="s">
        <v>261</v>
      </c>
    </row>
    <row r="37" spans="1:9">
      <c r="A37" s="33" t="str">
        <f t="shared" si="0"/>
        <v>Nov_P3(150)</v>
      </c>
      <c r="B37" s="34">
        <v>36117</v>
      </c>
      <c r="C37" s="34" t="s">
        <v>77</v>
      </c>
      <c r="D37" s="35" t="s">
        <v>64</v>
      </c>
      <c r="E37" s="36">
        <v>9</v>
      </c>
      <c r="F37" s="36">
        <v>3</v>
      </c>
      <c r="G37" s="33" t="str">
        <f t="shared" si="2"/>
        <v>P3(150)</v>
      </c>
      <c r="H37">
        <v>150</v>
      </c>
      <c r="I37" s="58" t="s">
        <v>261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3:L15"/>
  <sheetViews>
    <sheetView topLeftCell="A4" workbookViewId="0">
      <selection activeCell="D52" sqref="D52"/>
    </sheetView>
  </sheetViews>
  <sheetFormatPr defaultRowHeight="15"/>
  <cols>
    <col min="1" max="1" width="17" bestFit="1" customWidth="1"/>
    <col min="2" max="2" width="16.5703125" bestFit="1" customWidth="1"/>
    <col min="3" max="5" width="12" customWidth="1"/>
    <col min="6" max="12" width="12" bestFit="1" customWidth="1"/>
  </cols>
  <sheetData>
    <row r="3" spans="1:12">
      <c r="A3" s="7" t="s">
        <v>65</v>
      </c>
      <c r="B3" s="7" t="s">
        <v>54</v>
      </c>
    </row>
    <row r="4" spans="1:12">
      <c r="A4" s="7" t="s">
        <v>52</v>
      </c>
      <c r="C4" t="s">
        <v>62</v>
      </c>
      <c r="D4" t="s">
        <v>63</v>
      </c>
      <c r="E4" t="s">
        <v>64</v>
      </c>
      <c r="F4" t="s">
        <v>234</v>
      </c>
      <c r="G4" t="s">
        <v>235</v>
      </c>
      <c r="H4" t="s">
        <v>236</v>
      </c>
      <c r="I4" t="s">
        <v>237</v>
      </c>
      <c r="J4" t="s">
        <v>238</v>
      </c>
      <c r="K4" t="s">
        <v>239</v>
      </c>
      <c r="L4" t="s">
        <v>53</v>
      </c>
    </row>
    <row r="5" spans="1:12">
      <c r="A5" s="8">
        <v>35814</v>
      </c>
      <c r="B5" s="9"/>
      <c r="C5" s="9">
        <v>6.757730854877579</v>
      </c>
      <c r="D5" s="9">
        <v>11.927112264619197</v>
      </c>
      <c r="E5" s="9">
        <v>22.900780625043964</v>
      </c>
      <c r="F5" s="9"/>
      <c r="G5" s="9"/>
      <c r="H5" s="9"/>
      <c r="I5" s="9"/>
      <c r="J5" s="9"/>
      <c r="K5" s="9"/>
      <c r="L5" s="9">
        <v>13.861874581513581</v>
      </c>
    </row>
    <row r="6" spans="1:12">
      <c r="A6" s="8">
        <v>35830</v>
      </c>
      <c r="B6" s="9"/>
      <c r="C6" s="9">
        <v>59.388183459723656</v>
      </c>
      <c r="D6" s="9">
        <v>79.107175769543574</v>
      </c>
      <c r="E6" s="9">
        <v>88.30868027705759</v>
      </c>
      <c r="F6" s="9"/>
      <c r="G6" s="9"/>
      <c r="H6" s="9"/>
      <c r="I6" s="9"/>
      <c r="J6" s="9"/>
      <c r="K6" s="9"/>
      <c r="L6" s="9">
        <v>75.601346502108271</v>
      </c>
    </row>
    <row r="7" spans="1:12">
      <c r="A7" s="8">
        <v>35838</v>
      </c>
      <c r="B7" s="9"/>
      <c r="C7" s="9">
        <v>79.393148060801536</v>
      </c>
      <c r="D7" s="9">
        <v>89.298051873301688</v>
      </c>
      <c r="E7" s="9">
        <v>96.19208151319431</v>
      </c>
      <c r="F7" s="9"/>
      <c r="G7" s="9"/>
      <c r="H7" s="9"/>
      <c r="I7" s="9"/>
      <c r="J7" s="9"/>
      <c r="K7" s="9"/>
      <c r="L7" s="9">
        <v>88.294427149099178</v>
      </c>
    </row>
    <row r="8" spans="1:12">
      <c r="A8" s="8">
        <v>35843</v>
      </c>
      <c r="B8" s="9"/>
      <c r="C8" s="9">
        <v>83.547875611339478</v>
      </c>
      <c r="D8" s="9">
        <v>91.008635741011531</v>
      </c>
      <c r="E8" s="9">
        <v>94.60811995306301</v>
      </c>
      <c r="F8" s="9"/>
      <c r="G8" s="9"/>
      <c r="H8" s="9"/>
      <c r="I8" s="9"/>
      <c r="J8" s="9"/>
      <c r="K8" s="9"/>
      <c r="L8" s="9">
        <v>89.721543768471349</v>
      </c>
    </row>
    <row r="9" spans="1:12">
      <c r="A9" s="8">
        <v>35852</v>
      </c>
      <c r="B9" s="9"/>
      <c r="C9" s="9">
        <v>87.217710303573526</v>
      </c>
      <c r="D9" s="9">
        <v>91.343739160931889</v>
      </c>
      <c r="E9" s="9">
        <v>93.905320218560135</v>
      </c>
      <c r="F9" s="9"/>
      <c r="G9" s="9"/>
      <c r="H9" s="9"/>
      <c r="I9" s="9"/>
      <c r="J9" s="9"/>
      <c r="K9" s="9"/>
      <c r="L9" s="9">
        <v>90.82225656102186</v>
      </c>
    </row>
    <row r="10" spans="1:12">
      <c r="A10" s="8">
        <v>35859</v>
      </c>
      <c r="B10" s="9"/>
      <c r="C10" s="9">
        <v>84.827092401504771</v>
      </c>
      <c r="D10" s="9">
        <v>87.720108925774582</v>
      </c>
      <c r="E10" s="9">
        <v>93.876321957144469</v>
      </c>
      <c r="F10" s="9"/>
      <c r="G10" s="9"/>
      <c r="H10" s="9"/>
      <c r="I10" s="9"/>
      <c r="J10" s="9"/>
      <c r="K10" s="9"/>
      <c r="L10" s="9">
        <v>88.807841094807941</v>
      </c>
    </row>
    <row r="11" spans="1:12">
      <c r="A11" s="8">
        <v>35870</v>
      </c>
      <c r="B11" s="9"/>
      <c r="C11" s="9">
        <v>81.138112574552409</v>
      </c>
      <c r="D11" s="9"/>
      <c r="E11" s="9"/>
      <c r="F11" s="9"/>
      <c r="G11" s="9"/>
      <c r="H11" s="9"/>
      <c r="I11" s="9"/>
      <c r="J11" s="9"/>
      <c r="K11" s="9"/>
      <c r="L11" s="9">
        <v>81.138112574552409</v>
      </c>
    </row>
    <row r="12" spans="1:12">
      <c r="A12" s="8">
        <v>36130</v>
      </c>
      <c r="B12" s="9"/>
      <c r="C12" s="9"/>
      <c r="D12" s="9"/>
      <c r="E12" s="9"/>
      <c r="F12" s="9">
        <v>33.679545510293089</v>
      </c>
      <c r="G12" s="9">
        <v>33.678414195181112</v>
      </c>
      <c r="H12" s="9">
        <v>29.343534519200471</v>
      </c>
      <c r="I12" s="9">
        <v>31.073242205136669</v>
      </c>
      <c r="J12" s="9">
        <v>28.999982113420185</v>
      </c>
      <c r="K12" s="9">
        <v>28.470561140967391</v>
      </c>
      <c r="L12" s="9">
        <v>30.874213280699816</v>
      </c>
    </row>
    <row r="13" spans="1:12">
      <c r="A13" s="8">
        <v>36136</v>
      </c>
      <c r="B13" s="9"/>
      <c r="C13" s="9"/>
      <c r="D13" s="9"/>
      <c r="E13" s="9"/>
      <c r="F13" s="9">
        <v>54.621789728223689</v>
      </c>
      <c r="G13" s="9">
        <v>60.006030401974634</v>
      </c>
      <c r="H13" s="9">
        <v>58.165970667886874</v>
      </c>
      <c r="I13" s="9">
        <v>54.94501450733501</v>
      </c>
      <c r="J13" s="9">
        <v>52.680341423135296</v>
      </c>
      <c r="K13" s="9">
        <v>55.6638411489416</v>
      </c>
      <c r="L13" s="9">
        <v>56.013831312916182</v>
      </c>
    </row>
    <row r="14" spans="1:12">
      <c r="A14" s="8">
        <v>36153</v>
      </c>
      <c r="B14" s="9"/>
      <c r="C14" s="9"/>
      <c r="D14" s="9"/>
      <c r="E14" s="9"/>
      <c r="F14" s="9">
        <v>92.668829505677451</v>
      </c>
      <c r="G14" s="9">
        <v>96.586244915223801</v>
      </c>
      <c r="H14" s="9">
        <v>96.41841657231312</v>
      </c>
      <c r="I14" s="9">
        <v>93.753113254114211</v>
      </c>
      <c r="J14" s="9">
        <v>96.344741363995809</v>
      </c>
      <c r="K14" s="9">
        <v>96.139698695837367</v>
      </c>
      <c r="L14" s="9">
        <v>95.404878656286499</v>
      </c>
    </row>
    <row r="15" spans="1:12">
      <c r="A15" s="8" t="s">
        <v>53</v>
      </c>
      <c r="B15" s="9"/>
      <c r="C15" s="9">
        <v>68.89569332376756</v>
      </c>
      <c r="D15" s="9">
        <v>75.067470622530379</v>
      </c>
      <c r="E15" s="9">
        <v>81.631884090677232</v>
      </c>
      <c r="F15" s="9">
        <v>56.280208090863155</v>
      </c>
      <c r="G15" s="9">
        <v>59.278227952739357</v>
      </c>
      <c r="H15" s="9">
        <v>61.309307253133483</v>
      </c>
      <c r="I15" s="9">
        <v>59.923789988861955</v>
      </c>
      <c r="J15" s="9">
        <v>59.341688300183755</v>
      </c>
      <c r="K15" s="9">
        <v>60.091366995248791</v>
      </c>
      <c r="L15" s="9">
        <v>67.50331014516081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2:H840"/>
  <sheetViews>
    <sheetView topLeftCell="A790" workbookViewId="0">
      <selection activeCell="H668" sqref="H668"/>
    </sheetView>
  </sheetViews>
  <sheetFormatPr defaultRowHeight="15"/>
  <cols>
    <col min="3" max="3" width="9.85546875" bestFit="1" customWidth="1"/>
    <col min="4" max="4" width="9.85546875" customWidth="1"/>
  </cols>
  <sheetData>
    <row r="2" spans="1:8">
      <c r="C2" t="s">
        <v>3</v>
      </c>
      <c r="D2" t="s">
        <v>61</v>
      </c>
      <c r="E2" s="1" t="s">
        <v>1</v>
      </c>
      <c r="F2" s="1" t="s">
        <v>4</v>
      </c>
      <c r="G2" s="1" t="s">
        <v>5</v>
      </c>
      <c r="H2" s="1" t="s">
        <v>6</v>
      </c>
    </row>
    <row r="3" spans="1:8">
      <c r="A3" t="s">
        <v>250</v>
      </c>
      <c r="C3" s="3">
        <v>35814</v>
      </c>
      <c r="D3" s="3" t="str">
        <f>IF(E3="","",VLOOKUP(E3,'Treatment Struture'!$E$2:$G$10,3,FALSE))</f>
        <v>P3(150)</v>
      </c>
      <c r="E3">
        <v>1</v>
      </c>
      <c r="F3">
        <v>2330</v>
      </c>
      <c r="G3" s="2">
        <v>53.7</v>
      </c>
      <c r="H3" s="2">
        <f>(((F3+F9)/2)-((F4+F5+F6+F7+F8)/5))/((F3+F9)/2)*100</f>
        <v>18.746243022756545</v>
      </c>
    </row>
    <row r="4" spans="1:8">
      <c r="A4" t="s">
        <v>250</v>
      </c>
      <c r="C4" s="3">
        <v>35814</v>
      </c>
      <c r="D4" s="3" t="str">
        <f>IF(E4="","",VLOOKUP(E4,'Treatment Struture'!$E$2:$G$10,3,FALSE))</f>
        <v/>
      </c>
      <c r="F4">
        <v>2006</v>
      </c>
      <c r="G4" s="2">
        <v>47.5</v>
      </c>
    </row>
    <row r="5" spans="1:8">
      <c r="A5" t="s">
        <v>250</v>
      </c>
      <c r="C5" s="3">
        <v>35814</v>
      </c>
      <c r="D5" s="3" t="str">
        <f>IF(E5="","",VLOOKUP(E5,'Treatment Struture'!$E$2:$G$10,3,FALSE))</f>
        <v/>
      </c>
      <c r="F5">
        <v>1976</v>
      </c>
      <c r="G5" s="2">
        <v>45</v>
      </c>
    </row>
    <row r="6" spans="1:8">
      <c r="A6" t="s">
        <v>250</v>
      </c>
      <c r="C6" s="3">
        <v>35814</v>
      </c>
      <c r="D6" s="3" t="str">
        <f>IF(E6="","",VLOOKUP(E6,'Treatment Struture'!$E$2:$G$10,3,FALSE))</f>
        <v/>
      </c>
      <c r="F6">
        <v>1888</v>
      </c>
      <c r="G6" s="2">
        <v>41.2</v>
      </c>
    </row>
    <row r="7" spans="1:8">
      <c r="A7" t="s">
        <v>250</v>
      </c>
      <c r="C7" s="3">
        <v>35814</v>
      </c>
      <c r="D7" s="3" t="str">
        <f>IF(E7="","",VLOOKUP(E7,'Treatment Struture'!$E$2:$G$10,3,FALSE))</f>
        <v/>
      </c>
      <c r="F7">
        <v>1811</v>
      </c>
      <c r="G7" s="2">
        <v>41.2</v>
      </c>
    </row>
    <row r="8" spans="1:8">
      <c r="A8" t="s">
        <v>250</v>
      </c>
      <c r="C8" s="3">
        <v>35814</v>
      </c>
      <c r="D8" s="3" t="str">
        <f>IF(E8="","",VLOOKUP(E8,'Treatment Struture'!$E$2:$G$10,3,FALSE))</f>
        <v/>
      </c>
      <c r="F8">
        <v>1781</v>
      </c>
      <c r="G8" s="2">
        <v>37.5</v>
      </c>
    </row>
    <row r="9" spans="1:8">
      <c r="A9" t="s">
        <v>250</v>
      </c>
      <c r="C9" s="3">
        <v>35814</v>
      </c>
      <c r="D9" s="3" t="str">
        <f>IF(E9="","",VLOOKUP(E9,'Treatment Struture'!$E$2:$G$10,3,FALSE))</f>
        <v>P1(50)</v>
      </c>
      <c r="E9">
        <v>2</v>
      </c>
      <c r="F9">
        <v>2328</v>
      </c>
      <c r="G9" s="2">
        <v>53.7</v>
      </c>
      <c r="H9" s="2">
        <f>(((F9+F15)/2)-((F10+F11+F12+F13+F14)/5))/((F9+F15)/2)*100</f>
        <v>6.8471953578336633</v>
      </c>
    </row>
    <row r="10" spans="1:8">
      <c r="A10" t="s">
        <v>250</v>
      </c>
      <c r="C10" s="3">
        <v>35814</v>
      </c>
      <c r="D10" s="3" t="str">
        <f>IF(E10="","",VLOOKUP(E10,'Treatment Struture'!$E$2:$G$10,3,FALSE))</f>
        <v/>
      </c>
      <c r="F10">
        <v>2101</v>
      </c>
      <c r="G10" s="2">
        <v>46.2</v>
      </c>
    </row>
    <row r="11" spans="1:8">
      <c r="A11" t="s">
        <v>250</v>
      </c>
      <c r="C11" s="3">
        <v>35814</v>
      </c>
      <c r="D11" s="3" t="str">
        <f>IF(E11="","",VLOOKUP(E11,'Treatment Struture'!$E$2:$G$10,3,FALSE))</f>
        <v/>
      </c>
      <c r="F11">
        <v>2250</v>
      </c>
      <c r="G11" s="2">
        <v>52.5</v>
      </c>
    </row>
    <row r="12" spans="1:8">
      <c r="A12" t="s">
        <v>250</v>
      </c>
      <c r="C12" s="3">
        <v>35814</v>
      </c>
      <c r="D12" s="3" t="str">
        <f>IF(E12="","",VLOOKUP(E12,'Treatment Struture'!$E$2:$G$10,3,FALSE))</f>
        <v/>
      </c>
      <c r="F12">
        <v>2216</v>
      </c>
      <c r="G12" s="2">
        <v>53.7</v>
      </c>
    </row>
    <row r="13" spans="1:8">
      <c r="A13" t="s">
        <v>250</v>
      </c>
      <c r="C13" s="3">
        <v>35814</v>
      </c>
      <c r="D13" s="3" t="str">
        <f>IF(E13="","",VLOOKUP(E13,'Treatment Struture'!$E$2:$G$10,3,FALSE))</f>
        <v/>
      </c>
      <c r="F13">
        <v>2086</v>
      </c>
      <c r="G13" s="2">
        <v>48.7</v>
      </c>
    </row>
    <row r="14" spans="1:8">
      <c r="A14" t="s">
        <v>250</v>
      </c>
      <c r="C14" s="3">
        <v>35814</v>
      </c>
      <c r="D14" s="3" t="str">
        <f>IF(E14="","",VLOOKUP(E14,'Treatment Struture'!$E$2:$G$10,3,FALSE))</f>
        <v/>
      </c>
      <c r="F14">
        <v>2183</v>
      </c>
      <c r="G14" s="2">
        <v>50</v>
      </c>
    </row>
    <row r="15" spans="1:8">
      <c r="A15" t="s">
        <v>250</v>
      </c>
      <c r="C15" s="3">
        <v>35814</v>
      </c>
      <c r="D15" s="3" t="str">
        <f>IF(E15="","",VLOOKUP(E15,'Treatment Struture'!$E$2:$G$10,3,FALSE))</f>
        <v>P2(100)</v>
      </c>
      <c r="E15">
        <v>3</v>
      </c>
      <c r="F15">
        <v>2325</v>
      </c>
      <c r="G15" s="2">
        <v>53.7</v>
      </c>
      <c r="H15" s="2">
        <f>(((F15+F21)/2)-((F16+F17+F18+F19+F20)/5))/((F15+F21)/2)*100</f>
        <v>17.654109589041099</v>
      </c>
    </row>
    <row r="16" spans="1:8">
      <c r="A16" t="s">
        <v>250</v>
      </c>
      <c r="C16" s="3">
        <v>35814</v>
      </c>
      <c r="D16" s="3" t="str">
        <f>IF(E16="","",VLOOKUP(E16,'Treatment Struture'!$E$2:$G$10,3,FALSE))</f>
        <v/>
      </c>
      <c r="F16">
        <v>1738</v>
      </c>
      <c r="G16" s="2">
        <v>37.5</v>
      </c>
    </row>
    <row r="17" spans="1:8">
      <c r="A17" t="s">
        <v>250</v>
      </c>
      <c r="C17" s="3">
        <v>35814</v>
      </c>
      <c r="D17" s="3" t="str">
        <f>IF(E17="","",VLOOKUP(E17,'Treatment Struture'!$E$2:$G$10,3,FALSE))</f>
        <v/>
      </c>
      <c r="F17">
        <v>1897</v>
      </c>
      <c r="G17" s="2">
        <v>38.700000000000003</v>
      </c>
    </row>
    <row r="18" spans="1:8">
      <c r="A18" t="s">
        <v>250</v>
      </c>
      <c r="C18" s="3">
        <v>35814</v>
      </c>
      <c r="D18" s="3" t="str">
        <f>IF(E18="","",VLOOKUP(E18,'Treatment Struture'!$E$2:$G$10,3,FALSE))</f>
        <v/>
      </c>
      <c r="F18">
        <v>2021</v>
      </c>
      <c r="G18" s="2">
        <v>48.7</v>
      </c>
    </row>
    <row r="19" spans="1:8">
      <c r="A19" t="s">
        <v>250</v>
      </c>
      <c r="C19" s="3">
        <v>35814</v>
      </c>
      <c r="D19" s="3" t="str">
        <f>IF(E19="","",VLOOKUP(E19,'Treatment Struture'!$E$2:$G$10,3,FALSE))</f>
        <v/>
      </c>
      <c r="F19">
        <v>1979</v>
      </c>
      <c r="G19" s="2">
        <v>45</v>
      </c>
    </row>
    <row r="20" spans="1:8">
      <c r="A20" t="s">
        <v>250</v>
      </c>
      <c r="C20" s="3">
        <v>35814</v>
      </c>
      <c r="D20" s="3" t="str">
        <f>IF(E20="","",VLOOKUP(E20,'Treatment Struture'!$E$2:$G$10,3,FALSE))</f>
        <v/>
      </c>
      <c r="F20">
        <v>1983</v>
      </c>
      <c r="G20" s="2">
        <v>46.2</v>
      </c>
    </row>
    <row r="21" spans="1:8">
      <c r="A21" t="s">
        <v>250</v>
      </c>
      <c r="C21" s="3">
        <v>35814</v>
      </c>
      <c r="D21" s="3" t="str">
        <f>IF(E21="","",VLOOKUP(E21,'Treatment Struture'!$E$2:$G$10,3,FALSE))</f>
        <v>P2(100)</v>
      </c>
      <c r="E21">
        <v>4</v>
      </c>
      <c r="F21">
        <v>2347</v>
      </c>
      <c r="G21" s="2">
        <v>53.7</v>
      </c>
      <c r="H21" s="2">
        <f>(((F21+F27)/2)-((F22+F23+F24+F25+F26)/5))/((F21+F27)/2)*100</f>
        <v>8.9481544698101061</v>
      </c>
    </row>
    <row r="22" spans="1:8">
      <c r="A22" t="s">
        <v>250</v>
      </c>
      <c r="C22" s="3">
        <v>35814</v>
      </c>
      <c r="D22" s="3" t="str">
        <f>IF(E22="","",VLOOKUP(E22,'Treatment Struture'!$E$2:$G$10,3,FALSE))</f>
        <v/>
      </c>
      <c r="F22">
        <v>2094</v>
      </c>
      <c r="G22" s="2">
        <v>51.2</v>
      </c>
    </row>
    <row r="23" spans="1:8">
      <c r="A23" t="s">
        <v>250</v>
      </c>
      <c r="C23" s="3">
        <v>35814</v>
      </c>
      <c r="D23" s="3" t="str">
        <f>IF(E23="","",VLOOKUP(E23,'Treatment Struture'!$E$2:$G$10,3,FALSE))</f>
        <v/>
      </c>
      <c r="F23">
        <v>2176</v>
      </c>
      <c r="G23" s="2">
        <v>51.2</v>
      </c>
    </row>
    <row r="24" spans="1:8">
      <c r="A24" t="s">
        <v>250</v>
      </c>
      <c r="C24" s="3">
        <v>35814</v>
      </c>
      <c r="D24" s="3" t="str">
        <f>IF(E24="","",VLOOKUP(E24,'Treatment Struture'!$E$2:$G$10,3,FALSE))</f>
        <v/>
      </c>
      <c r="F24">
        <v>2046</v>
      </c>
      <c r="G24" s="2">
        <v>47.5</v>
      </c>
    </row>
    <row r="25" spans="1:8">
      <c r="A25" t="s">
        <v>250</v>
      </c>
      <c r="C25" s="3">
        <v>35814</v>
      </c>
      <c r="D25" s="3" t="str">
        <f>IF(E25="","",VLOOKUP(E25,'Treatment Struture'!$E$2:$G$10,3,FALSE))</f>
        <v/>
      </c>
      <c r="F25">
        <v>2123</v>
      </c>
      <c r="G25" s="2">
        <v>46.2</v>
      </c>
    </row>
    <row r="26" spans="1:8">
      <c r="A26" t="s">
        <v>250</v>
      </c>
      <c r="C26" s="3">
        <v>35814</v>
      </c>
      <c r="D26" s="3" t="str">
        <f>IF(E26="","",VLOOKUP(E26,'Treatment Struture'!$E$2:$G$10,3,FALSE))</f>
        <v/>
      </c>
      <c r="F26">
        <v>2230</v>
      </c>
      <c r="G26" s="2">
        <v>51.2</v>
      </c>
    </row>
    <row r="27" spans="1:8">
      <c r="A27" t="s">
        <v>250</v>
      </c>
      <c r="C27" s="3">
        <v>35814</v>
      </c>
      <c r="D27" s="3" t="str">
        <f>IF(E27="","",VLOOKUP(E27,'Treatment Struture'!$E$2:$G$10,3,FALSE))</f>
        <v>P3(150)</v>
      </c>
      <c r="E27">
        <v>5</v>
      </c>
      <c r="F27">
        <v>2340</v>
      </c>
      <c r="G27" s="2">
        <v>53.7</v>
      </c>
      <c r="H27" s="2">
        <f>(((F27+F33)/2)-((F28+F29+F30+F31+F32)/5))/((F27+F33)/2)*100</f>
        <v>25.69352425731994</v>
      </c>
    </row>
    <row r="28" spans="1:8">
      <c r="A28" t="s">
        <v>250</v>
      </c>
      <c r="C28" s="3">
        <v>35814</v>
      </c>
      <c r="D28" s="3" t="str">
        <f>IF(E28="","",VLOOKUP(E28,'Treatment Struture'!$E$2:$G$10,3,FALSE))</f>
        <v/>
      </c>
      <c r="F28">
        <v>1890</v>
      </c>
      <c r="G28" s="2">
        <v>37.5</v>
      </c>
    </row>
    <row r="29" spans="1:8">
      <c r="A29" t="s">
        <v>250</v>
      </c>
      <c r="C29" s="3">
        <v>35814</v>
      </c>
      <c r="D29" s="3" t="str">
        <f>IF(E29="","",VLOOKUP(E29,'Treatment Struture'!$E$2:$G$10,3,FALSE))</f>
        <v/>
      </c>
      <c r="F29">
        <v>1753</v>
      </c>
      <c r="G29" s="2">
        <v>35</v>
      </c>
    </row>
    <row r="30" spans="1:8">
      <c r="A30" t="s">
        <v>250</v>
      </c>
      <c r="C30" s="3">
        <v>35814</v>
      </c>
      <c r="D30" s="3" t="str">
        <f>IF(E30="","",VLOOKUP(E30,'Treatment Struture'!$E$2:$G$10,3,FALSE))</f>
        <v/>
      </c>
      <c r="F30">
        <v>1917</v>
      </c>
      <c r="G30" s="2">
        <v>40</v>
      </c>
    </row>
    <row r="31" spans="1:8">
      <c r="A31" t="s">
        <v>250</v>
      </c>
      <c r="C31" s="3">
        <v>35814</v>
      </c>
      <c r="D31" s="3" t="str">
        <f>IF(E31="","",VLOOKUP(E31,'Treatment Struture'!$E$2:$G$10,3,FALSE))</f>
        <v/>
      </c>
      <c r="F31">
        <v>1544</v>
      </c>
      <c r="G31" s="2">
        <v>28.7</v>
      </c>
    </row>
    <row r="32" spans="1:8">
      <c r="A32" t="s">
        <v>250</v>
      </c>
      <c r="C32" s="3">
        <v>35814</v>
      </c>
      <c r="D32" s="3" t="str">
        <f>IF(E32="","",VLOOKUP(E32,'Treatment Struture'!$E$2:$G$10,3,FALSE))</f>
        <v/>
      </c>
      <c r="F32">
        <v>1588</v>
      </c>
      <c r="G32" s="2">
        <v>35</v>
      </c>
    </row>
    <row r="33" spans="1:8">
      <c r="A33" t="s">
        <v>250</v>
      </c>
      <c r="C33" s="3">
        <v>35814</v>
      </c>
      <c r="D33" s="3" t="str">
        <f>IF(E33="","",VLOOKUP(E33,'Treatment Struture'!$E$2:$G$10,3,FALSE))</f>
        <v>P1(50)</v>
      </c>
      <c r="E33">
        <v>6</v>
      </c>
      <c r="F33">
        <v>2339</v>
      </c>
      <c r="G33" s="2">
        <v>53.7</v>
      </c>
      <c r="H33" s="2">
        <f>(((F33+F39)/2)-((F34+F35+F36+F37+F38)/5))/((F33+F39)/2)*100</f>
        <v>6.6129032258064591</v>
      </c>
    </row>
    <row r="34" spans="1:8">
      <c r="A34" t="s">
        <v>250</v>
      </c>
      <c r="C34" s="3">
        <v>35814</v>
      </c>
      <c r="D34" s="3" t="str">
        <f>IF(E34="","",VLOOKUP(E34,'Treatment Struture'!$E$2:$G$10,3,FALSE))</f>
        <v/>
      </c>
      <c r="F34">
        <v>2117</v>
      </c>
      <c r="G34" s="2">
        <v>50</v>
      </c>
    </row>
    <row r="35" spans="1:8">
      <c r="A35" t="s">
        <v>250</v>
      </c>
      <c r="C35" s="3">
        <v>35814</v>
      </c>
      <c r="D35" s="3" t="str">
        <f>IF(E35="","",VLOOKUP(E35,'Treatment Struture'!$E$2:$G$10,3,FALSE))</f>
        <v/>
      </c>
      <c r="F35">
        <v>2240</v>
      </c>
      <c r="G35" s="2">
        <v>53.7</v>
      </c>
    </row>
    <row r="36" spans="1:8">
      <c r="A36" t="s">
        <v>250</v>
      </c>
      <c r="C36" s="3">
        <v>35814</v>
      </c>
      <c r="D36" s="3" t="str">
        <f>IF(E36="","",VLOOKUP(E36,'Treatment Struture'!$E$2:$G$10,3,FALSE))</f>
        <v/>
      </c>
      <c r="F36">
        <v>2242</v>
      </c>
      <c r="G36" s="2">
        <v>52.5</v>
      </c>
    </row>
    <row r="37" spans="1:8">
      <c r="A37" t="s">
        <v>250</v>
      </c>
      <c r="C37" s="3">
        <v>35814</v>
      </c>
      <c r="D37" s="3" t="str">
        <f>IF(E37="","",VLOOKUP(E37,'Treatment Struture'!$E$2:$G$10,3,FALSE))</f>
        <v/>
      </c>
      <c r="F37">
        <v>2138</v>
      </c>
      <c r="G37" s="2">
        <v>46.2</v>
      </c>
    </row>
    <row r="38" spans="1:8">
      <c r="A38" t="s">
        <v>250</v>
      </c>
      <c r="C38" s="3">
        <v>35814</v>
      </c>
      <c r="D38" s="3" t="str">
        <f>IF(E38="","",VLOOKUP(E38,'Treatment Struture'!$E$2:$G$10,3,FALSE))</f>
        <v/>
      </c>
      <c r="F38">
        <v>2264</v>
      </c>
      <c r="G38" s="2">
        <v>52.5</v>
      </c>
    </row>
    <row r="39" spans="1:8">
      <c r="A39" t="s">
        <v>250</v>
      </c>
      <c r="C39" s="3">
        <v>35814</v>
      </c>
      <c r="D39" s="3" t="str">
        <f>IF(E39="","",VLOOKUP(E39,'Treatment Struture'!$E$2:$G$10,3,FALSE))</f>
        <v>P1(50)</v>
      </c>
      <c r="E39">
        <v>7</v>
      </c>
      <c r="F39">
        <v>2373</v>
      </c>
      <c r="G39" s="2">
        <v>53.7</v>
      </c>
      <c r="H39" s="2">
        <f>(((F39+F45)/2)-((F40+F41+F42+F43+F44)/5))/((F39+F45)/2)*100</f>
        <v>6.8130939809926154</v>
      </c>
    </row>
    <row r="40" spans="1:8">
      <c r="A40" t="s">
        <v>250</v>
      </c>
      <c r="C40" s="3">
        <v>35814</v>
      </c>
      <c r="D40" s="3" t="str">
        <f>IF(E40="","",VLOOKUP(E40,'Treatment Struture'!$E$2:$G$10,3,FALSE))</f>
        <v/>
      </c>
      <c r="F40">
        <v>2206</v>
      </c>
      <c r="G40" s="2">
        <v>50</v>
      </c>
    </row>
    <row r="41" spans="1:8">
      <c r="A41" t="s">
        <v>250</v>
      </c>
      <c r="C41" s="3">
        <v>35814</v>
      </c>
      <c r="D41" s="3" t="str">
        <f>IF(E41="","",VLOOKUP(E41,'Treatment Struture'!$E$2:$G$10,3,FALSE))</f>
        <v/>
      </c>
      <c r="F41">
        <v>2250</v>
      </c>
      <c r="G41" s="2">
        <v>50</v>
      </c>
    </row>
    <row r="42" spans="1:8">
      <c r="A42" t="s">
        <v>250</v>
      </c>
      <c r="C42" s="3">
        <v>35814</v>
      </c>
      <c r="D42" s="3" t="str">
        <f>IF(E42="","",VLOOKUP(E42,'Treatment Struture'!$E$2:$G$10,3,FALSE))</f>
        <v/>
      </c>
      <c r="F42">
        <v>2223</v>
      </c>
      <c r="G42" s="2">
        <v>51.2</v>
      </c>
    </row>
    <row r="43" spans="1:8">
      <c r="A43" t="s">
        <v>250</v>
      </c>
      <c r="C43" s="3">
        <v>35814</v>
      </c>
      <c r="D43" s="3" t="str">
        <f>IF(E43="","",VLOOKUP(E43,'Treatment Struture'!$E$2:$G$10,3,FALSE))</f>
        <v/>
      </c>
      <c r="F43">
        <v>2037</v>
      </c>
      <c r="G43" s="2">
        <v>45</v>
      </c>
    </row>
    <row r="44" spans="1:8">
      <c r="A44" t="s">
        <v>250</v>
      </c>
      <c r="C44" s="3">
        <v>35814</v>
      </c>
      <c r="D44" s="3" t="str">
        <f>IF(E44="","",VLOOKUP(E44,'Treatment Struture'!$E$2:$G$10,3,FALSE))</f>
        <v/>
      </c>
      <c r="F44">
        <v>2315</v>
      </c>
      <c r="G44" s="2">
        <v>53.7</v>
      </c>
    </row>
    <row r="45" spans="1:8">
      <c r="A45" t="s">
        <v>250</v>
      </c>
      <c r="C45" s="3">
        <v>35814</v>
      </c>
      <c r="D45" s="3" t="str">
        <f>IF(E45="","",VLOOKUP(E45,'Treatment Struture'!$E$2:$G$10,3,FALSE))</f>
        <v>P2(100)</v>
      </c>
      <c r="E45">
        <v>8</v>
      </c>
      <c r="F45">
        <v>2362</v>
      </c>
      <c r="G45" s="2">
        <v>53.7</v>
      </c>
      <c r="H45" s="2">
        <f>(((F45+F51)/2)-((F46+F47+F48+F49+F50)/5))/((F45+F51)/2)*100</f>
        <v>9.1790727350063879</v>
      </c>
    </row>
    <row r="46" spans="1:8">
      <c r="A46" t="s">
        <v>250</v>
      </c>
      <c r="C46" s="3">
        <v>35814</v>
      </c>
      <c r="D46" s="3" t="str">
        <f>IF(E46="","",VLOOKUP(E46,'Treatment Struture'!$E$2:$G$10,3,FALSE))</f>
        <v/>
      </c>
      <c r="F46">
        <v>2147</v>
      </c>
      <c r="G46" s="2">
        <v>46.2</v>
      </c>
    </row>
    <row r="47" spans="1:8">
      <c r="A47" t="s">
        <v>250</v>
      </c>
      <c r="C47" s="3">
        <v>35814</v>
      </c>
      <c r="D47" s="3" t="str">
        <f>IF(E47="","",VLOOKUP(E47,'Treatment Struture'!$E$2:$G$10,3,FALSE))</f>
        <v/>
      </c>
      <c r="F47">
        <v>2196</v>
      </c>
      <c r="G47" s="2">
        <v>48.7</v>
      </c>
    </row>
    <row r="48" spans="1:8">
      <c r="A48" t="s">
        <v>250</v>
      </c>
      <c r="C48" s="3">
        <v>35814</v>
      </c>
      <c r="D48" s="3" t="str">
        <f>IF(E48="","",VLOOKUP(E48,'Treatment Struture'!$E$2:$G$10,3,FALSE))</f>
        <v/>
      </c>
      <c r="F48">
        <v>2244</v>
      </c>
      <c r="G48" s="2">
        <v>53.7</v>
      </c>
    </row>
    <row r="49" spans="1:8">
      <c r="A49" t="s">
        <v>250</v>
      </c>
      <c r="C49" s="3">
        <v>35814</v>
      </c>
      <c r="D49" s="3" t="str">
        <f>IF(E49="","",VLOOKUP(E49,'Treatment Struture'!$E$2:$G$10,3,FALSE))</f>
        <v/>
      </c>
      <c r="F49">
        <v>2076</v>
      </c>
      <c r="G49" s="2">
        <v>47.5</v>
      </c>
    </row>
    <row r="50" spans="1:8">
      <c r="A50" t="s">
        <v>250</v>
      </c>
      <c r="C50" s="3">
        <v>35814</v>
      </c>
      <c r="D50" s="3" t="str">
        <f>IF(E50="","",VLOOKUP(E50,'Treatment Struture'!$E$2:$G$10,3,FALSE))</f>
        <v/>
      </c>
      <c r="F50">
        <v>2013</v>
      </c>
      <c r="G50" s="2">
        <v>47.5</v>
      </c>
    </row>
    <row r="51" spans="1:8">
      <c r="A51" t="s">
        <v>250</v>
      </c>
      <c r="C51" s="3">
        <v>35814</v>
      </c>
      <c r="D51" s="3" t="str">
        <f>IF(E51="","",VLOOKUP(E51,'Treatment Struture'!$E$2:$G$10,3,FALSE))</f>
        <v>P3(150)</v>
      </c>
      <c r="E51">
        <v>9</v>
      </c>
      <c r="F51">
        <v>2340</v>
      </c>
      <c r="G51" s="2">
        <v>53.7</v>
      </c>
      <c r="H51" s="2">
        <f>(((F51+F57)/2)-((F52+F53+F54+F55+F56)/5))/((F51+F57)/2)*100</f>
        <v>24.262574595055415</v>
      </c>
    </row>
    <row r="52" spans="1:8">
      <c r="A52" t="s">
        <v>250</v>
      </c>
      <c r="C52" s="3">
        <v>35814</v>
      </c>
      <c r="D52" s="3" t="str">
        <f>IF(E52="","",VLOOKUP(E52,'Treatment Struture'!$E$2:$G$10,3,FALSE))</f>
        <v/>
      </c>
      <c r="F52">
        <v>1849</v>
      </c>
      <c r="G52" s="2">
        <v>40</v>
      </c>
    </row>
    <row r="53" spans="1:8">
      <c r="A53" t="s">
        <v>250</v>
      </c>
      <c r="C53" s="3">
        <v>35814</v>
      </c>
      <c r="D53" s="3" t="str">
        <f>IF(E53="","",VLOOKUP(E53,'Treatment Struture'!$E$2:$G$10,3,FALSE))</f>
        <v/>
      </c>
      <c r="F53">
        <v>1702</v>
      </c>
      <c r="G53" s="2">
        <v>36.200000000000003</v>
      </c>
    </row>
    <row r="54" spans="1:8">
      <c r="A54" t="s">
        <v>250</v>
      </c>
      <c r="C54" s="3">
        <v>35814</v>
      </c>
      <c r="D54" s="3" t="str">
        <f>IF(E54="","",VLOOKUP(E54,'Treatment Struture'!$E$2:$G$10,3,FALSE))</f>
        <v/>
      </c>
      <c r="F54">
        <v>1716</v>
      </c>
      <c r="G54" s="2">
        <v>31.2</v>
      </c>
    </row>
    <row r="55" spans="1:8">
      <c r="A55" t="s">
        <v>250</v>
      </c>
      <c r="C55" s="3">
        <v>35814</v>
      </c>
      <c r="D55" s="3" t="str">
        <f>IF(E55="","",VLOOKUP(E55,'Treatment Struture'!$E$2:$G$10,3,FALSE))</f>
        <v/>
      </c>
      <c r="F55">
        <v>1958</v>
      </c>
      <c r="G55" s="2">
        <v>47.5</v>
      </c>
    </row>
    <row r="56" spans="1:8">
      <c r="A56" t="s">
        <v>250</v>
      </c>
      <c r="C56" s="3">
        <v>35814</v>
      </c>
      <c r="D56" s="3" t="str">
        <f>IF(E56="","",VLOOKUP(E56,'Treatment Struture'!$E$2:$G$10,3,FALSE))</f>
        <v/>
      </c>
      <c r="F56">
        <v>1659</v>
      </c>
      <c r="G56" s="2">
        <v>37.5</v>
      </c>
    </row>
    <row r="57" spans="1:8">
      <c r="A57" t="s">
        <v>250</v>
      </c>
      <c r="C57" s="3">
        <v>35814</v>
      </c>
      <c r="D57" s="3" t="str">
        <f>IF(E57="","",VLOOKUP(E57,'Treatment Struture'!$E$2:$G$10,3,FALSE))</f>
        <v/>
      </c>
      <c r="F57">
        <v>2352</v>
      </c>
      <c r="G57" s="2">
        <v>53.7</v>
      </c>
    </row>
    <row r="58" spans="1:8">
      <c r="A58" t="s">
        <v>250</v>
      </c>
      <c r="C58" s="3">
        <v>35830</v>
      </c>
      <c r="D58" s="3" t="str">
        <f>IF(E58="","",VLOOKUP(E58,'Treatment Struture'!$E$2:$G$10,3,FALSE))</f>
        <v>P3(150)</v>
      </c>
      <c r="E58">
        <v>1</v>
      </c>
      <c r="F58">
        <v>2459</v>
      </c>
      <c r="G58" s="2">
        <v>53.7</v>
      </c>
      <c r="H58" s="2">
        <f>(((F58+F64)/2)-((F59+F60+F61+F62+F63)/5))/((F58+F64)/2)*100</f>
        <v>84.932735426008975</v>
      </c>
    </row>
    <row r="59" spans="1:8">
      <c r="A59" t="s">
        <v>250</v>
      </c>
      <c r="C59" s="3">
        <v>35830</v>
      </c>
      <c r="D59" s="3" t="str">
        <f>IF(E59="","",VLOOKUP(E59,'Treatment Struture'!$E$2:$G$10,3,FALSE))</f>
        <v/>
      </c>
      <c r="F59">
        <v>464</v>
      </c>
      <c r="G59" s="2">
        <v>8.6999999999999993</v>
      </c>
    </row>
    <row r="60" spans="1:8">
      <c r="A60" t="s">
        <v>250</v>
      </c>
      <c r="C60" s="3">
        <v>35830</v>
      </c>
      <c r="D60" s="3" t="str">
        <f>IF(E60="","",VLOOKUP(E60,'Treatment Struture'!$E$2:$G$10,3,FALSE))</f>
        <v/>
      </c>
      <c r="F60">
        <v>330</v>
      </c>
      <c r="G60" s="2">
        <v>7.5</v>
      </c>
    </row>
    <row r="61" spans="1:8">
      <c r="A61" t="s">
        <v>250</v>
      </c>
      <c r="C61" s="3">
        <v>35830</v>
      </c>
      <c r="D61" s="3" t="str">
        <f>IF(E61="","",VLOOKUP(E61,'Treatment Struture'!$E$2:$G$10,3,FALSE))</f>
        <v/>
      </c>
      <c r="F61">
        <v>203</v>
      </c>
      <c r="G61" s="2">
        <v>7.5</v>
      </c>
    </row>
    <row r="62" spans="1:8">
      <c r="A62" t="s">
        <v>250</v>
      </c>
      <c r="C62" s="3">
        <v>35830</v>
      </c>
      <c r="D62" s="3" t="str">
        <f>IF(E62="","",VLOOKUP(E62,'Treatment Struture'!$E$2:$G$10,3,FALSE))</f>
        <v/>
      </c>
      <c r="F62">
        <v>446</v>
      </c>
      <c r="G62" s="2">
        <v>7.5</v>
      </c>
    </row>
    <row r="63" spans="1:8">
      <c r="A63" t="s">
        <v>250</v>
      </c>
      <c r="C63" s="3">
        <v>35830</v>
      </c>
      <c r="D63" s="3" t="str">
        <f>IF(E63="","",VLOOKUP(E63,'Treatment Struture'!$E$2:$G$10,3,FALSE))</f>
        <v/>
      </c>
      <c r="F63">
        <v>405</v>
      </c>
      <c r="G63" s="2">
        <v>5</v>
      </c>
    </row>
    <row r="64" spans="1:8">
      <c r="A64" t="s">
        <v>250</v>
      </c>
      <c r="C64" s="3">
        <v>35830</v>
      </c>
      <c r="D64" s="3" t="str">
        <f>IF(E64="","",VLOOKUP(E64,'Treatment Struture'!$E$2:$G$10,3,FALSE))</f>
        <v>P1(50)</v>
      </c>
      <c r="E64">
        <v>2</v>
      </c>
      <c r="F64">
        <v>2447</v>
      </c>
      <c r="G64" s="2">
        <v>55</v>
      </c>
      <c r="H64" s="2">
        <f>(((F64+F70)/2)-((F65+F66+F67+F68+F69)/5))/((F64+F70)/2)*100</f>
        <v>55.240255722829446</v>
      </c>
    </row>
    <row r="65" spans="1:8">
      <c r="A65" t="s">
        <v>250</v>
      </c>
      <c r="C65" s="3">
        <v>35830</v>
      </c>
      <c r="D65" s="3" t="str">
        <f>IF(E65="","",VLOOKUP(E65,'Treatment Struture'!$E$2:$G$10,3,FALSE))</f>
        <v/>
      </c>
      <c r="F65">
        <v>1187</v>
      </c>
      <c r="G65" s="2">
        <v>26.2</v>
      </c>
    </row>
    <row r="66" spans="1:8">
      <c r="A66" t="s">
        <v>250</v>
      </c>
      <c r="C66" s="3">
        <v>35830</v>
      </c>
      <c r="D66" s="3" t="str">
        <f>IF(E66="","",VLOOKUP(E66,'Treatment Struture'!$E$2:$G$10,3,FALSE))</f>
        <v/>
      </c>
      <c r="F66">
        <v>1240</v>
      </c>
      <c r="G66" s="2">
        <v>27.5</v>
      </c>
    </row>
    <row r="67" spans="1:8">
      <c r="A67" t="s">
        <v>250</v>
      </c>
      <c r="C67" s="3">
        <v>35830</v>
      </c>
      <c r="D67" s="3" t="str">
        <f>IF(E67="","",VLOOKUP(E67,'Treatment Struture'!$E$2:$G$10,3,FALSE))</f>
        <v/>
      </c>
      <c r="F67">
        <v>1140</v>
      </c>
      <c r="G67" s="2">
        <v>25</v>
      </c>
    </row>
    <row r="68" spans="1:8">
      <c r="A68" t="s">
        <v>250</v>
      </c>
      <c r="C68" s="3">
        <v>35830</v>
      </c>
      <c r="D68" s="3" t="str">
        <f>IF(E68="","",VLOOKUP(E68,'Treatment Struture'!$E$2:$G$10,3,FALSE))</f>
        <v/>
      </c>
      <c r="F68">
        <v>992</v>
      </c>
      <c r="G68" s="2">
        <v>15</v>
      </c>
    </row>
    <row r="69" spans="1:8">
      <c r="A69" t="s">
        <v>250</v>
      </c>
      <c r="C69" s="3">
        <v>35830</v>
      </c>
      <c r="D69" s="3" t="str">
        <f>IF(E69="","",VLOOKUP(E69,'Treatment Struture'!$E$2:$G$10,3,FALSE))</f>
        <v/>
      </c>
      <c r="F69">
        <v>867</v>
      </c>
      <c r="G69" s="2">
        <v>18.7</v>
      </c>
    </row>
    <row r="70" spans="1:8">
      <c r="A70" t="s">
        <v>250</v>
      </c>
      <c r="C70" s="3">
        <v>35830</v>
      </c>
      <c r="D70" s="3" t="str">
        <f>IF(E70="","",VLOOKUP(E70,'Treatment Struture'!$E$2:$G$10,3,FALSE))</f>
        <v>P2(100)</v>
      </c>
      <c r="E70">
        <v>3</v>
      </c>
      <c r="F70">
        <v>2402</v>
      </c>
      <c r="G70" s="2">
        <v>52.5</v>
      </c>
      <c r="H70" s="2">
        <f>(((F70+F76)/2)-((F71+F72+F73+F74+F75)/5))/((F70+F76)/2)*100</f>
        <v>85.848585690515804</v>
      </c>
    </row>
    <row r="71" spans="1:8">
      <c r="A71" t="s">
        <v>250</v>
      </c>
      <c r="C71" s="3">
        <v>35830</v>
      </c>
      <c r="D71" s="3" t="str">
        <f>IF(E71="","",VLOOKUP(E71,'Treatment Struture'!$E$2:$G$10,3,FALSE))</f>
        <v/>
      </c>
      <c r="F71">
        <v>271</v>
      </c>
      <c r="G71" s="2">
        <v>11.2</v>
      </c>
    </row>
    <row r="72" spans="1:8">
      <c r="A72" t="s">
        <v>250</v>
      </c>
      <c r="C72" s="3">
        <v>35830</v>
      </c>
      <c r="D72" s="3" t="str">
        <f>IF(E72="","",VLOOKUP(E72,'Treatment Struture'!$E$2:$G$10,3,FALSE))</f>
        <v/>
      </c>
      <c r="F72">
        <v>502</v>
      </c>
      <c r="G72" s="2">
        <v>8.6999999999999993</v>
      </c>
    </row>
    <row r="73" spans="1:8">
      <c r="A73" t="s">
        <v>250</v>
      </c>
      <c r="C73" s="3">
        <v>35830</v>
      </c>
      <c r="D73" s="3" t="str">
        <f>IF(E73="","",VLOOKUP(E73,'Treatment Struture'!$E$2:$G$10,3,FALSE))</f>
        <v/>
      </c>
      <c r="F73">
        <v>460</v>
      </c>
      <c r="G73" s="2">
        <v>12.5</v>
      </c>
    </row>
    <row r="74" spans="1:8">
      <c r="A74" t="s">
        <v>250</v>
      </c>
      <c r="C74" s="3">
        <v>35830</v>
      </c>
      <c r="D74" s="3" t="str">
        <f>IF(E74="","",VLOOKUP(E74,'Treatment Struture'!$E$2:$G$10,3,FALSE))</f>
        <v/>
      </c>
      <c r="F74">
        <v>306</v>
      </c>
      <c r="G74" s="2">
        <v>10</v>
      </c>
    </row>
    <row r="75" spans="1:8">
      <c r="A75" t="s">
        <v>250</v>
      </c>
      <c r="C75" s="3">
        <v>35830</v>
      </c>
      <c r="D75" s="3" t="str">
        <f>IF(E75="","",VLOOKUP(E75,'Treatment Struture'!$E$2:$G$10,3,FALSE))</f>
        <v/>
      </c>
      <c r="F75">
        <v>162</v>
      </c>
      <c r="G75" s="2">
        <v>2.5</v>
      </c>
    </row>
    <row r="76" spans="1:8">
      <c r="A76" t="s">
        <v>250</v>
      </c>
      <c r="C76" s="3">
        <v>35830</v>
      </c>
      <c r="D76" s="3" t="str">
        <f>IF(E76="","",VLOOKUP(E76,'Treatment Struture'!$E$2:$G$10,3,FALSE))</f>
        <v>P2(100)</v>
      </c>
      <c r="E76">
        <v>4</v>
      </c>
      <c r="F76">
        <v>2406</v>
      </c>
      <c r="G76" s="2">
        <v>52.5</v>
      </c>
      <c r="H76" s="2">
        <f>(((F76+F82)/2)-((F77+F78+F79+F80+F81)/5))/((F76+F82)/2)*100</f>
        <v>78.023715415019751</v>
      </c>
    </row>
    <row r="77" spans="1:8">
      <c r="A77" t="s">
        <v>250</v>
      </c>
      <c r="C77" s="3">
        <v>35830</v>
      </c>
      <c r="D77" s="3" t="str">
        <f>IF(E77="","",VLOOKUP(E77,'Treatment Struture'!$E$2:$G$10,3,FALSE))</f>
        <v/>
      </c>
      <c r="F77">
        <v>664</v>
      </c>
      <c r="G77" s="2">
        <v>8.6999999999999993</v>
      </c>
    </row>
    <row r="78" spans="1:8">
      <c r="A78" t="s">
        <v>250</v>
      </c>
      <c r="C78" s="3">
        <v>35830</v>
      </c>
      <c r="D78" s="3" t="str">
        <f>IF(E78="","",VLOOKUP(E78,'Treatment Struture'!$E$2:$G$10,3,FALSE))</f>
        <v/>
      </c>
      <c r="F78">
        <v>666</v>
      </c>
      <c r="G78" s="2">
        <v>12.5</v>
      </c>
    </row>
    <row r="79" spans="1:8">
      <c r="A79" t="s">
        <v>250</v>
      </c>
      <c r="C79" s="3">
        <v>35830</v>
      </c>
      <c r="D79" s="3" t="str">
        <f>IF(E79="","",VLOOKUP(E79,'Treatment Struture'!$E$2:$G$10,3,FALSE))</f>
        <v/>
      </c>
      <c r="F79">
        <v>418</v>
      </c>
      <c r="G79" s="2">
        <v>8.6999999999999993</v>
      </c>
    </row>
    <row r="80" spans="1:8">
      <c r="A80" t="s">
        <v>250</v>
      </c>
      <c r="C80" s="3">
        <v>35830</v>
      </c>
      <c r="D80" s="3" t="str">
        <f>IF(E80="","",VLOOKUP(E80,'Treatment Struture'!$E$2:$G$10,3,FALSE))</f>
        <v/>
      </c>
      <c r="F80">
        <v>272</v>
      </c>
      <c r="G80" s="2">
        <v>5</v>
      </c>
    </row>
    <row r="81" spans="1:8">
      <c r="A81" t="s">
        <v>250</v>
      </c>
      <c r="C81" s="3">
        <v>35830</v>
      </c>
      <c r="D81" s="3" t="str">
        <f>IF(E81="","",VLOOKUP(E81,'Treatment Struture'!$E$2:$G$10,3,FALSE))</f>
        <v/>
      </c>
      <c r="F81">
        <v>621</v>
      </c>
      <c r="G81" s="2">
        <v>7.5</v>
      </c>
    </row>
    <row r="82" spans="1:8">
      <c r="A82" t="s">
        <v>250</v>
      </c>
      <c r="C82" s="3">
        <v>35830</v>
      </c>
      <c r="D82" s="3" t="str">
        <f>IF(E82="","",VLOOKUP(E82,'Treatment Struture'!$E$2:$G$10,3,FALSE))</f>
        <v>P3(150)</v>
      </c>
      <c r="E82">
        <v>5</v>
      </c>
      <c r="F82">
        <v>2401</v>
      </c>
      <c r="G82" s="2">
        <v>52.5</v>
      </c>
      <c r="H82" s="2">
        <f>(((F82+F88)/2)-((F83+F84+F85+F86+F87)/5))/((F82+F88)/2)*100</f>
        <v>91.872909698996651</v>
      </c>
    </row>
    <row r="83" spans="1:8">
      <c r="A83" t="s">
        <v>250</v>
      </c>
      <c r="C83" s="3">
        <v>35830</v>
      </c>
      <c r="D83" s="3" t="str">
        <f>IF(E83="","",VLOOKUP(E83,'Treatment Struture'!$E$2:$G$10,3,FALSE))</f>
        <v/>
      </c>
      <c r="F83">
        <v>210</v>
      </c>
      <c r="G83" s="2">
        <v>2.5</v>
      </c>
    </row>
    <row r="84" spans="1:8">
      <c r="A84" t="s">
        <v>250</v>
      </c>
      <c r="C84" s="3">
        <v>35830</v>
      </c>
      <c r="D84" s="3" t="str">
        <f>IF(E84="","",VLOOKUP(E84,'Treatment Struture'!$E$2:$G$10,3,FALSE))</f>
        <v/>
      </c>
      <c r="F84">
        <v>240</v>
      </c>
      <c r="G84" s="2">
        <v>5</v>
      </c>
    </row>
    <row r="85" spans="1:8">
      <c r="A85" t="s">
        <v>250</v>
      </c>
      <c r="C85" s="3">
        <v>35830</v>
      </c>
      <c r="D85" s="3" t="str">
        <f>IF(E85="","",VLOOKUP(E85,'Treatment Struture'!$E$2:$G$10,3,FALSE))</f>
        <v/>
      </c>
      <c r="F85">
        <v>238</v>
      </c>
      <c r="G85" s="2">
        <v>2.5</v>
      </c>
    </row>
    <row r="86" spans="1:8">
      <c r="A86" t="s">
        <v>250</v>
      </c>
      <c r="C86" s="3">
        <v>35830</v>
      </c>
      <c r="D86" s="3" t="str">
        <f>IF(E86="","",VLOOKUP(E86,'Treatment Struture'!$E$2:$G$10,3,FALSE))</f>
        <v/>
      </c>
      <c r="F86">
        <v>109</v>
      </c>
      <c r="G86" s="2">
        <v>3.7</v>
      </c>
    </row>
    <row r="87" spans="1:8">
      <c r="A87" t="s">
        <v>250</v>
      </c>
      <c r="C87" s="3">
        <v>35830</v>
      </c>
      <c r="D87" s="3" t="str">
        <f>IF(E87="","",VLOOKUP(E87,'Treatment Struture'!$E$2:$G$10,3,FALSE))</f>
        <v/>
      </c>
      <c r="F87">
        <v>175</v>
      </c>
      <c r="G87" s="2">
        <v>1.2</v>
      </c>
    </row>
    <row r="88" spans="1:8">
      <c r="A88" t="s">
        <v>250</v>
      </c>
      <c r="C88" s="3">
        <v>35830</v>
      </c>
      <c r="D88" s="3" t="str">
        <f>IF(E88="","",VLOOKUP(E88,'Treatment Struture'!$E$2:$G$10,3,FALSE))</f>
        <v>P1(50)</v>
      </c>
      <c r="E88">
        <v>6</v>
      </c>
      <c r="F88">
        <v>2383</v>
      </c>
      <c r="G88" s="2">
        <v>53.7</v>
      </c>
      <c r="H88" s="2">
        <f>(((F88+F94)/2)-((F89+F90+F91+F92+F93)/5))/((F88+F94)/2)*100</f>
        <v>65.444982116557952</v>
      </c>
    </row>
    <row r="89" spans="1:8">
      <c r="A89" t="s">
        <v>250</v>
      </c>
      <c r="C89" s="3">
        <v>35830</v>
      </c>
      <c r="D89" s="3" t="str">
        <f>IF(E89="","",VLOOKUP(E89,'Treatment Struture'!$E$2:$G$10,3,FALSE))</f>
        <v/>
      </c>
      <c r="F89">
        <v>835</v>
      </c>
      <c r="G89" s="2">
        <v>13.7</v>
      </c>
    </row>
    <row r="90" spans="1:8">
      <c r="A90" t="s">
        <v>250</v>
      </c>
      <c r="C90" s="3">
        <v>35830</v>
      </c>
      <c r="D90" s="3" t="str">
        <f>IF(E90="","",VLOOKUP(E90,'Treatment Struture'!$E$2:$G$10,3,FALSE))</f>
        <v/>
      </c>
      <c r="F90">
        <v>859</v>
      </c>
      <c r="G90" s="2">
        <v>15</v>
      </c>
    </row>
    <row r="91" spans="1:8">
      <c r="A91" t="s">
        <v>250</v>
      </c>
      <c r="C91" s="3">
        <v>35830</v>
      </c>
      <c r="D91" s="3" t="str">
        <f>IF(E91="","",VLOOKUP(E91,'Treatment Struture'!$E$2:$G$10,3,FALSE))</f>
        <v/>
      </c>
      <c r="F91">
        <v>1046</v>
      </c>
      <c r="G91" s="2">
        <v>20</v>
      </c>
    </row>
    <row r="92" spans="1:8">
      <c r="A92" t="s">
        <v>250</v>
      </c>
      <c r="C92" s="3">
        <v>35830</v>
      </c>
      <c r="D92" s="3" t="str">
        <f>IF(E92="","",VLOOKUP(E92,'Treatment Struture'!$E$2:$G$10,3,FALSE))</f>
        <v/>
      </c>
      <c r="F92">
        <v>685</v>
      </c>
      <c r="G92" s="2">
        <v>8.6999999999999993</v>
      </c>
    </row>
    <row r="93" spans="1:8">
      <c r="A93" t="s">
        <v>250</v>
      </c>
      <c r="C93" s="3">
        <v>35830</v>
      </c>
      <c r="D93" s="3" t="str">
        <f>IF(E93="","",VLOOKUP(E93,'Treatment Struture'!$E$2:$G$10,3,FALSE))</f>
        <v/>
      </c>
      <c r="F93">
        <v>681</v>
      </c>
      <c r="G93" s="2">
        <v>7.5</v>
      </c>
    </row>
    <row r="94" spans="1:8">
      <c r="A94" t="s">
        <v>250</v>
      </c>
      <c r="C94" s="3">
        <v>35830</v>
      </c>
      <c r="D94" s="3" t="str">
        <f>IF(E94="","",VLOOKUP(E94,'Treatment Struture'!$E$2:$G$10,3,FALSE))</f>
        <v>P1(50)</v>
      </c>
      <c r="E94">
        <v>7</v>
      </c>
      <c r="F94">
        <v>2370</v>
      </c>
      <c r="G94" s="2">
        <v>52.5</v>
      </c>
      <c r="H94" s="2">
        <f>(((F94+F100)/2)-((F95+F96+F97+F98+F99)/5))/((F94+F100)/2)*100</f>
        <v>57.479312539783578</v>
      </c>
    </row>
    <row r="95" spans="1:8">
      <c r="A95" t="s">
        <v>250</v>
      </c>
      <c r="C95" s="3">
        <v>35830</v>
      </c>
      <c r="D95" s="3" t="str">
        <f>IF(E95="","",VLOOKUP(E95,'Treatment Struture'!$E$2:$G$10,3,FALSE))</f>
        <v/>
      </c>
      <c r="F95">
        <v>1319</v>
      </c>
      <c r="G95" s="2">
        <v>28.7</v>
      </c>
    </row>
    <row r="96" spans="1:8">
      <c r="A96" t="s">
        <v>250</v>
      </c>
      <c r="C96" s="3">
        <v>35830</v>
      </c>
      <c r="D96" s="3" t="str">
        <f>IF(E96="","",VLOOKUP(E96,'Treatment Struture'!$E$2:$G$10,3,FALSE))</f>
        <v/>
      </c>
      <c r="F96">
        <v>1013</v>
      </c>
      <c r="G96" s="2">
        <v>16.2</v>
      </c>
    </row>
    <row r="97" spans="1:8">
      <c r="A97" t="s">
        <v>250</v>
      </c>
      <c r="C97" s="3">
        <v>35830</v>
      </c>
      <c r="D97" s="3" t="str">
        <f>IF(E97="","",VLOOKUP(E97,'Treatment Struture'!$E$2:$G$10,3,FALSE))</f>
        <v/>
      </c>
      <c r="F97">
        <v>690</v>
      </c>
      <c r="G97" s="2">
        <v>15</v>
      </c>
    </row>
    <row r="98" spans="1:8">
      <c r="A98" t="s">
        <v>250</v>
      </c>
      <c r="C98" s="3">
        <v>35830</v>
      </c>
      <c r="D98" s="3" t="str">
        <f>IF(E98="","",VLOOKUP(E98,'Treatment Struture'!$E$2:$G$10,3,FALSE))</f>
        <v/>
      </c>
      <c r="F98">
        <v>1008</v>
      </c>
      <c r="G98" s="2">
        <v>22.5</v>
      </c>
    </row>
    <row r="99" spans="1:8">
      <c r="A99" t="s">
        <v>250</v>
      </c>
      <c r="C99" s="3">
        <v>35830</v>
      </c>
      <c r="D99" s="3" t="str">
        <f>IF(E99="","",VLOOKUP(E99,'Treatment Struture'!$E$2:$G$10,3,FALSE))</f>
        <v/>
      </c>
      <c r="F99">
        <v>980</v>
      </c>
      <c r="G99" s="2">
        <v>21.2</v>
      </c>
    </row>
    <row r="100" spans="1:8">
      <c r="A100" t="s">
        <v>250</v>
      </c>
      <c r="C100" s="3">
        <v>35830</v>
      </c>
      <c r="D100" s="3" t="str">
        <f>IF(E100="","",VLOOKUP(E100,'Treatment Struture'!$E$2:$G$10,3,FALSE))</f>
        <v>P2(100)</v>
      </c>
      <c r="E100">
        <v>8</v>
      </c>
      <c r="F100">
        <v>2343</v>
      </c>
      <c r="G100" s="2">
        <v>52.5</v>
      </c>
      <c r="H100" s="2">
        <f>(((F100+F106)/2)-((F101+F102+F103+F104+F105)/5))/((F100+F106)/2)*100</f>
        <v>73.449226203095179</v>
      </c>
    </row>
    <row r="101" spans="1:8">
      <c r="A101" t="s">
        <v>250</v>
      </c>
      <c r="C101" s="3">
        <v>35830</v>
      </c>
      <c r="D101" s="3" t="str">
        <f>IF(E101="","",VLOOKUP(E101,'Treatment Struture'!$E$2:$G$10,3,FALSE))</f>
        <v/>
      </c>
      <c r="F101">
        <v>574</v>
      </c>
      <c r="G101" s="2">
        <v>13.7</v>
      </c>
    </row>
    <row r="102" spans="1:8">
      <c r="A102" t="s">
        <v>250</v>
      </c>
      <c r="C102" s="3">
        <v>35830</v>
      </c>
      <c r="D102" s="3" t="str">
        <f>IF(E102="","",VLOOKUP(E102,'Treatment Struture'!$E$2:$G$10,3,FALSE))</f>
        <v/>
      </c>
      <c r="F102">
        <v>946</v>
      </c>
      <c r="G102" s="2">
        <v>20</v>
      </c>
    </row>
    <row r="103" spans="1:8">
      <c r="A103" t="s">
        <v>250</v>
      </c>
      <c r="C103" s="3">
        <v>35830</v>
      </c>
      <c r="D103" s="3" t="str">
        <f>IF(E103="","",VLOOKUP(E103,'Treatment Struture'!$E$2:$G$10,3,FALSE))</f>
        <v/>
      </c>
      <c r="F103">
        <v>582</v>
      </c>
      <c r="G103" s="2">
        <v>7.5</v>
      </c>
    </row>
    <row r="104" spans="1:8">
      <c r="A104" t="s">
        <v>250</v>
      </c>
      <c r="C104" s="3">
        <v>35830</v>
      </c>
      <c r="D104" s="3" t="str">
        <f>IF(E104="","",VLOOKUP(E104,'Treatment Struture'!$E$2:$G$10,3,FALSE))</f>
        <v/>
      </c>
      <c r="F104">
        <v>445</v>
      </c>
      <c r="G104" s="2">
        <v>12.5</v>
      </c>
    </row>
    <row r="105" spans="1:8">
      <c r="A105" t="s">
        <v>250</v>
      </c>
      <c r="C105" s="3">
        <v>35830</v>
      </c>
      <c r="D105" s="3" t="str">
        <f>IF(E105="","",VLOOKUP(E105,'Treatment Struture'!$E$2:$G$10,3,FALSE))</f>
        <v/>
      </c>
      <c r="F105">
        <v>584</v>
      </c>
      <c r="G105" s="2">
        <v>15</v>
      </c>
    </row>
    <row r="106" spans="1:8">
      <c r="A106" t="s">
        <v>250</v>
      </c>
      <c r="C106" s="3">
        <v>35830</v>
      </c>
      <c r="D106" s="3" t="str">
        <f>IF(E106="","",VLOOKUP(E106,'Treatment Struture'!$E$2:$G$10,3,FALSE))</f>
        <v>P3(150)</v>
      </c>
      <c r="E106">
        <v>9</v>
      </c>
      <c r="F106">
        <v>2374</v>
      </c>
      <c r="G106" s="2">
        <v>52.5</v>
      </c>
      <c r="H106" s="2">
        <f>(((F106+F112)/2)-((F107+F108+F109+F110+F111)/5))/((F106+F112)/2)*100</f>
        <v>88.12039570616713</v>
      </c>
    </row>
    <row r="107" spans="1:8">
      <c r="A107" t="s">
        <v>250</v>
      </c>
      <c r="C107" s="3">
        <v>35830</v>
      </c>
      <c r="D107" s="3" t="str">
        <f>IF(E107="","",VLOOKUP(E107,'Treatment Struture'!$E$2:$G$10,3,FALSE))</f>
        <v/>
      </c>
      <c r="F107">
        <v>330</v>
      </c>
      <c r="G107" s="2">
        <v>5</v>
      </c>
    </row>
    <row r="108" spans="1:8">
      <c r="A108" t="s">
        <v>250</v>
      </c>
      <c r="C108" s="3">
        <v>35830</v>
      </c>
      <c r="D108" s="3" t="str">
        <f>IF(E108="","",VLOOKUP(E108,'Treatment Struture'!$E$2:$G$10,3,FALSE))</f>
        <v/>
      </c>
      <c r="F108">
        <v>439</v>
      </c>
      <c r="G108" s="2">
        <v>8.6999999999999993</v>
      </c>
    </row>
    <row r="109" spans="1:8">
      <c r="A109" t="s">
        <v>250</v>
      </c>
      <c r="C109" s="3">
        <v>35830</v>
      </c>
      <c r="D109" s="3" t="str">
        <f>IF(E109="","",VLOOKUP(E109,'Treatment Struture'!$E$2:$G$10,3,FALSE))</f>
        <v/>
      </c>
      <c r="F109">
        <v>156</v>
      </c>
      <c r="G109" s="2">
        <v>3.7</v>
      </c>
    </row>
    <row r="110" spans="1:8">
      <c r="A110" t="s">
        <v>250</v>
      </c>
      <c r="C110" s="3">
        <v>35830</v>
      </c>
      <c r="D110" s="3" t="str">
        <f>IF(E110="","",VLOOKUP(E110,'Treatment Struture'!$E$2:$G$10,3,FALSE))</f>
        <v/>
      </c>
      <c r="F110">
        <v>262</v>
      </c>
      <c r="G110" s="2">
        <v>5</v>
      </c>
    </row>
    <row r="111" spans="1:8">
      <c r="A111" t="s">
        <v>250</v>
      </c>
      <c r="C111" s="3">
        <v>35830</v>
      </c>
      <c r="D111" s="3" t="str">
        <f>IF(E111="","",VLOOKUP(E111,'Treatment Struture'!$E$2:$G$10,3,FALSE))</f>
        <v/>
      </c>
      <c r="F111">
        <v>224</v>
      </c>
      <c r="G111" s="2">
        <v>7.5</v>
      </c>
    </row>
    <row r="112" spans="1:8">
      <c r="A112" t="s">
        <v>250</v>
      </c>
      <c r="C112" s="3">
        <v>35830</v>
      </c>
      <c r="D112" s="3" t="str">
        <f>IF(E112="","",VLOOKUP(E112,'Treatment Struture'!$E$2:$G$10,3,FALSE))</f>
        <v/>
      </c>
      <c r="F112">
        <v>2377</v>
      </c>
      <c r="G112" s="2">
        <v>53.7</v>
      </c>
    </row>
    <row r="113" spans="1:8">
      <c r="A113" t="s">
        <v>250</v>
      </c>
      <c r="C113" s="3">
        <v>35838</v>
      </c>
      <c r="D113" s="3" t="str">
        <f>IF(E113="","",VLOOKUP(E113,'Treatment Struture'!$E$2:$G$10,3,FALSE))</f>
        <v>P3(150)</v>
      </c>
      <c r="E113">
        <v>1</v>
      </c>
      <c r="F113">
        <v>2155</v>
      </c>
      <c r="G113">
        <v>53.7</v>
      </c>
      <c r="H113" s="2">
        <f>(((F113+F119)/2)-((F114+F115+F116+F117+F118)/5))/((F113+F119)/2)*100</f>
        <v>94.997675499767553</v>
      </c>
    </row>
    <row r="114" spans="1:8">
      <c r="A114" t="s">
        <v>250</v>
      </c>
      <c r="C114" s="3">
        <v>35838</v>
      </c>
      <c r="D114" s="3" t="str">
        <f>IF(E114="","",VLOOKUP(E114,'Treatment Struture'!$E$2:$G$10,3,FALSE))</f>
        <v/>
      </c>
      <c r="F114">
        <v>94</v>
      </c>
      <c r="G114">
        <v>3.7</v>
      </c>
    </row>
    <row r="115" spans="1:8">
      <c r="A115" t="s">
        <v>250</v>
      </c>
      <c r="C115" s="3">
        <v>35838</v>
      </c>
      <c r="D115" s="3" t="str">
        <f>IF(E115="","",VLOOKUP(E115,'Treatment Struture'!$E$2:$G$10,3,FALSE))</f>
        <v/>
      </c>
      <c r="F115">
        <v>113</v>
      </c>
      <c r="G115">
        <v>6.2</v>
      </c>
    </row>
    <row r="116" spans="1:8">
      <c r="A116" t="s">
        <v>250</v>
      </c>
      <c r="C116" s="3">
        <v>35838</v>
      </c>
      <c r="D116" s="3" t="str">
        <f>IF(E116="","",VLOOKUP(E116,'Treatment Struture'!$E$2:$G$10,3,FALSE))</f>
        <v/>
      </c>
      <c r="F116">
        <v>115</v>
      </c>
      <c r="G116">
        <v>1.2</v>
      </c>
    </row>
    <row r="117" spans="1:8">
      <c r="A117" t="s">
        <v>250</v>
      </c>
      <c r="C117" s="3">
        <v>35838</v>
      </c>
      <c r="D117" s="3" t="str">
        <f>IF(E117="","",VLOOKUP(E117,'Treatment Struture'!$E$2:$G$10,3,FALSE))</f>
        <v/>
      </c>
      <c r="F117">
        <v>67</v>
      </c>
      <c r="G117">
        <v>1.2</v>
      </c>
    </row>
    <row r="118" spans="1:8">
      <c r="A118" t="s">
        <v>250</v>
      </c>
      <c r="C118" s="3">
        <v>35838</v>
      </c>
      <c r="D118" s="3" t="str">
        <f>IF(E118="","",VLOOKUP(E118,'Treatment Struture'!$E$2:$G$10,3,FALSE))</f>
        <v/>
      </c>
      <c r="F118">
        <v>149</v>
      </c>
      <c r="G118">
        <v>3.7</v>
      </c>
    </row>
    <row r="119" spans="1:8">
      <c r="A119" t="s">
        <v>250</v>
      </c>
      <c r="C119" s="3">
        <v>35838</v>
      </c>
      <c r="D119" s="3" t="str">
        <f>IF(E119="","",VLOOKUP(E119,'Treatment Struture'!$E$2:$G$10,3,FALSE))</f>
        <v>P1(50)</v>
      </c>
      <c r="E119">
        <v>2</v>
      </c>
      <c r="F119">
        <v>2147</v>
      </c>
      <c r="G119">
        <v>53.7</v>
      </c>
      <c r="H119" s="2">
        <f>(((F119+F125)/2)-((F120+F121+F122+F123+F124)/5))/((F119+F125)/2)*100</f>
        <v>79.180633147113582</v>
      </c>
    </row>
    <row r="120" spans="1:8">
      <c r="A120" t="s">
        <v>250</v>
      </c>
      <c r="C120" s="3">
        <v>35838</v>
      </c>
      <c r="D120" s="3" t="str">
        <f>IF(E120="","",VLOOKUP(E120,'Treatment Struture'!$E$2:$G$10,3,FALSE))</f>
        <v/>
      </c>
      <c r="F120">
        <v>503</v>
      </c>
      <c r="G120">
        <v>10</v>
      </c>
    </row>
    <row r="121" spans="1:8">
      <c r="A121" t="s">
        <v>250</v>
      </c>
      <c r="C121" s="3">
        <v>35838</v>
      </c>
      <c r="D121" s="3" t="str">
        <f>IF(E121="","",VLOOKUP(E121,'Treatment Struture'!$E$2:$G$10,3,FALSE))</f>
        <v/>
      </c>
      <c r="F121">
        <v>570</v>
      </c>
      <c r="G121">
        <v>13.7</v>
      </c>
    </row>
    <row r="122" spans="1:8">
      <c r="A122" t="s">
        <v>250</v>
      </c>
      <c r="C122" s="3">
        <v>35838</v>
      </c>
      <c r="D122" s="3" t="str">
        <f>IF(E122="","",VLOOKUP(E122,'Treatment Struture'!$E$2:$G$10,3,FALSE))</f>
        <v/>
      </c>
      <c r="F122">
        <v>272</v>
      </c>
      <c r="G122">
        <v>7.5</v>
      </c>
    </row>
    <row r="123" spans="1:8">
      <c r="A123" t="s">
        <v>250</v>
      </c>
      <c r="C123" s="3">
        <v>35838</v>
      </c>
      <c r="D123" s="3" t="str">
        <f>IF(E123="","",VLOOKUP(E123,'Treatment Struture'!$E$2:$G$10,3,FALSE))</f>
        <v/>
      </c>
      <c r="F123">
        <v>444</v>
      </c>
      <c r="G123">
        <v>8.6999999999999993</v>
      </c>
    </row>
    <row r="124" spans="1:8">
      <c r="A124" t="s">
        <v>250</v>
      </c>
      <c r="C124" s="3">
        <v>35838</v>
      </c>
      <c r="D124" s="3" t="str">
        <f>IF(E124="","",VLOOKUP(E124,'Treatment Struture'!$E$2:$G$10,3,FALSE))</f>
        <v/>
      </c>
      <c r="F124">
        <v>447</v>
      </c>
      <c r="G124">
        <v>12.5</v>
      </c>
    </row>
    <row r="125" spans="1:8">
      <c r="A125" t="s">
        <v>250</v>
      </c>
      <c r="C125" s="3">
        <v>35838</v>
      </c>
      <c r="D125" s="3" t="str">
        <f>IF(E125="","",VLOOKUP(E125,'Treatment Struture'!$E$2:$G$10,3,FALSE))</f>
        <v>P2(100)</v>
      </c>
      <c r="E125">
        <v>3</v>
      </c>
      <c r="F125">
        <v>2149</v>
      </c>
      <c r="G125">
        <v>52.5</v>
      </c>
      <c r="H125" s="2">
        <f>(((F125+F131)/2)-((F126+F127+F128+F129+F130)/5))/((F125+F131)/2)*100</f>
        <v>92.083623693379792</v>
      </c>
    </row>
    <row r="126" spans="1:8">
      <c r="A126" t="s">
        <v>250</v>
      </c>
      <c r="C126" s="3">
        <v>35838</v>
      </c>
      <c r="D126" s="3" t="str">
        <f>IF(E126="","",VLOOKUP(E126,'Treatment Struture'!$E$2:$G$10,3,FALSE))</f>
        <v/>
      </c>
      <c r="F126">
        <v>152</v>
      </c>
      <c r="G126">
        <v>2.5</v>
      </c>
    </row>
    <row r="127" spans="1:8">
      <c r="A127" t="s">
        <v>250</v>
      </c>
      <c r="C127" s="3">
        <v>35838</v>
      </c>
      <c r="D127" s="3" t="str">
        <f>IF(E127="","",VLOOKUP(E127,'Treatment Struture'!$E$2:$G$10,3,FALSE))</f>
        <v/>
      </c>
      <c r="F127">
        <v>284</v>
      </c>
      <c r="G127">
        <v>5</v>
      </c>
    </row>
    <row r="128" spans="1:8">
      <c r="A128" t="s">
        <v>250</v>
      </c>
      <c r="C128" s="3">
        <v>35838</v>
      </c>
      <c r="D128" s="3" t="str">
        <f>IF(E128="","",VLOOKUP(E128,'Treatment Struture'!$E$2:$G$10,3,FALSE))</f>
        <v/>
      </c>
      <c r="F128">
        <v>157</v>
      </c>
      <c r="G128">
        <v>2.5</v>
      </c>
    </row>
    <row r="129" spans="1:8">
      <c r="A129" t="s">
        <v>250</v>
      </c>
      <c r="C129" s="3">
        <v>35838</v>
      </c>
      <c r="D129" s="3" t="str">
        <f>IF(E129="","",VLOOKUP(E129,'Treatment Struture'!$E$2:$G$10,3,FALSE))</f>
        <v/>
      </c>
      <c r="F129">
        <v>92</v>
      </c>
      <c r="G129">
        <v>1.2</v>
      </c>
    </row>
    <row r="130" spans="1:8">
      <c r="A130" t="s">
        <v>250</v>
      </c>
      <c r="C130" s="3">
        <v>35838</v>
      </c>
      <c r="D130" s="3" t="str">
        <f>IF(E130="","",VLOOKUP(E130,'Treatment Struture'!$E$2:$G$10,3,FALSE))</f>
        <v/>
      </c>
      <c r="F130">
        <v>167</v>
      </c>
      <c r="G130">
        <v>3.7</v>
      </c>
    </row>
    <row r="131" spans="1:8">
      <c r="A131" t="s">
        <v>250</v>
      </c>
      <c r="C131" s="3">
        <v>35838</v>
      </c>
      <c r="D131" s="3" t="str">
        <f>IF(E131="","",VLOOKUP(E131,'Treatment Struture'!$E$2:$G$10,3,FALSE))</f>
        <v>P2(100)</v>
      </c>
      <c r="E131">
        <v>4</v>
      </c>
      <c r="F131">
        <v>2156</v>
      </c>
      <c r="G131">
        <v>55</v>
      </c>
      <c r="H131" s="2">
        <f>(((F131+F137)/2)-((F132+F133+F134+F135+F136)/5))/((F131+F137)/2)*100</f>
        <v>89.321561338289968</v>
      </c>
    </row>
    <row r="132" spans="1:8">
      <c r="A132" t="s">
        <v>250</v>
      </c>
      <c r="C132" s="3">
        <v>35838</v>
      </c>
      <c r="D132" s="3" t="str">
        <f>IF(E132="","",VLOOKUP(E132,'Treatment Struture'!$E$2:$G$10,3,FALSE))</f>
        <v/>
      </c>
      <c r="F132">
        <v>292</v>
      </c>
      <c r="G132">
        <v>3.7</v>
      </c>
    </row>
    <row r="133" spans="1:8">
      <c r="A133" t="s">
        <v>250</v>
      </c>
      <c r="C133" s="3">
        <v>35838</v>
      </c>
      <c r="D133" s="3" t="str">
        <f>IF(E133="","",VLOOKUP(E133,'Treatment Struture'!$E$2:$G$10,3,FALSE))</f>
        <v/>
      </c>
      <c r="F133">
        <v>360</v>
      </c>
      <c r="G133">
        <v>7.5</v>
      </c>
    </row>
    <row r="134" spans="1:8">
      <c r="A134" t="s">
        <v>250</v>
      </c>
      <c r="C134" s="3">
        <v>35838</v>
      </c>
      <c r="D134" s="3" t="str">
        <f>IF(E134="","",VLOOKUP(E134,'Treatment Struture'!$E$2:$G$10,3,FALSE))</f>
        <v/>
      </c>
      <c r="F134">
        <v>226</v>
      </c>
      <c r="G134">
        <v>3.7</v>
      </c>
    </row>
    <row r="135" spans="1:8">
      <c r="A135" t="s">
        <v>250</v>
      </c>
      <c r="C135" s="3">
        <v>35838</v>
      </c>
      <c r="D135" s="3" t="str">
        <f>IF(E135="","",VLOOKUP(E135,'Treatment Struture'!$E$2:$G$10,3,FALSE))</f>
        <v/>
      </c>
      <c r="F135">
        <v>177</v>
      </c>
      <c r="G135">
        <v>6.2</v>
      </c>
    </row>
    <row r="136" spans="1:8">
      <c r="A136" t="s">
        <v>250</v>
      </c>
      <c r="C136" s="3">
        <v>35838</v>
      </c>
      <c r="D136" s="3" t="str">
        <f>IF(E136="","",VLOOKUP(E136,'Treatment Struture'!$E$2:$G$10,3,FALSE))</f>
        <v/>
      </c>
      <c r="F136">
        <v>94</v>
      </c>
      <c r="G136">
        <v>7.5</v>
      </c>
    </row>
    <row r="137" spans="1:8">
      <c r="A137" t="s">
        <v>250</v>
      </c>
      <c r="C137" s="3">
        <v>35838</v>
      </c>
      <c r="D137" s="3" t="str">
        <f>IF(E137="","",VLOOKUP(E137,'Treatment Struture'!$E$2:$G$10,3,FALSE))</f>
        <v>P3(150)</v>
      </c>
      <c r="E137">
        <v>5</v>
      </c>
      <c r="F137">
        <v>2148</v>
      </c>
      <c r="G137">
        <v>52.5</v>
      </c>
      <c r="H137" s="2">
        <f>(((F137+F143)/2)-((F138+F139+F140+F141+F142)/5))/((F137+F143)/2)*100</f>
        <v>96.337505795085761</v>
      </c>
    </row>
    <row r="138" spans="1:8">
      <c r="A138" t="s">
        <v>250</v>
      </c>
      <c r="C138" s="3">
        <v>35838</v>
      </c>
      <c r="D138" s="3" t="str">
        <f>IF(E138="","",VLOOKUP(E138,'Treatment Struture'!$E$2:$G$10,3,FALSE))</f>
        <v/>
      </c>
      <c r="F138">
        <v>174</v>
      </c>
      <c r="G138">
        <v>2.5</v>
      </c>
    </row>
    <row r="139" spans="1:8">
      <c r="A139" t="s">
        <v>250</v>
      </c>
      <c r="C139" s="3">
        <v>35838</v>
      </c>
      <c r="D139" s="3" t="str">
        <f>IF(E139="","",VLOOKUP(E139,'Treatment Struture'!$E$2:$G$10,3,FALSE))</f>
        <v/>
      </c>
      <c r="F139">
        <v>67</v>
      </c>
      <c r="G139">
        <v>1.2</v>
      </c>
    </row>
    <row r="140" spans="1:8">
      <c r="A140" t="s">
        <v>250</v>
      </c>
      <c r="C140" s="3">
        <v>35838</v>
      </c>
      <c r="D140" s="3" t="str">
        <f>IF(E140="","",VLOOKUP(E140,'Treatment Struture'!$E$2:$G$10,3,FALSE))</f>
        <v/>
      </c>
      <c r="F140">
        <v>45</v>
      </c>
      <c r="G140">
        <v>1.2</v>
      </c>
    </row>
    <row r="141" spans="1:8">
      <c r="A141" t="s">
        <v>250</v>
      </c>
      <c r="C141" s="3">
        <v>35838</v>
      </c>
      <c r="D141" s="3" t="str">
        <f>IF(E141="","",VLOOKUP(E141,'Treatment Struture'!$E$2:$G$10,3,FALSE))</f>
        <v/>
      </c>
      <c r="F141">
        <v>42</v>
      </c>
      <c r="G141">
        <v>2.5</v>
      </c>
    </row>
    <row r="142" spans="1:8">
      <c r="A142" t="s">
        <v>250</v>
      </c>
      <c r="C142" s="3">
        <v>35838</v>
      </c>
      <c r="D142" s="3" t="str">
        <f>IF(E142="","",VLOOKUP(E142,'Treatment Struture'!$E$2:$G$10,3,FALSE))</f>
        <v/>
      </c>
      <c r="F142">
        <v>67</v>
      </c>
      <c r="G142">
        <v>1.2</v>
      </c>
    </row>
    <row r="143" spans="1:8">
      <c r="A143" t="s">
        <v>250</v>
      </c>
      <c r="C143" s="3">
        <v>35838</v>
      </c>
      <c r="D143" s="3" t="str">
        <f>IF(E143="","",VLOOKUP(E143,'Treatment Struture'!$E$2:$G$10,3,FALSE))</f>
        <v>P1(50)</v>
      </c>
      <c r="E143">
        <v>6</v>
      </c>
      <c r="F143">
        <v>2166</v>
      </c>
      <c r="G143">
        <v>52.5</v>
      </c>
      <c r="H143" s="2">
        <f>(((F143+F149)/2)-((F144+F145+F146+F147+F148)/5))/((F143+F149)/2)*100</f>
        <v>89.017261219792871</v>
      </c>
    </row>
    <row r="144" spans="1:8">
      <c r="A144" t="s">
        <v>250</v>
      </c>
      <c r="C144" s="3">
        <v>35838</v>
      </c>
      <c r="D144" s="3" t="str">
        <f>IF(E144="","",VLOOKUP(E144,'Treatment Struture'!$E$2:$G$10,3,FALSE))</f>
        <v/>
      </c>
      <c r="F144">
        <v>270</v>
      </c>
      <c r="G144">
        <v>10</v>
      </c>
    </row>
    <row r="145" spans="1:8">
      <c r="A145" t="s">
        <v>250</v>
      </c>
      <c r="C145" s="3">
        <v>35838</v>
      </c>
      <c r="D145" s="3" t="str">
        <f>IF(E145="","",VLOOKUP(E145,'Treatment Struture'!$E$2:$G$10,3,FALSE))</f>
        <v/>
      </c>
      <c r="F145">
        <v>271</v>
      </c>
      <c r="G145">
        <v>1.2</v>
      </c>
    </row>
    <row r="146" spans="1:8">
      <c r="A146" t="s">
        <v>250</v>
      </c>
      <c r="C146" s="3">
        <v>35838</v>
      </c>
      <c r="D146" s="3" t="str">
        <f>IF(E146="","",VLOOKUP(E146,'Treatment Struture'!$E$2:$G$10,3,FALSE))</f>
        <v/>
      </c>
      <c r="F146">
        <v>216</v>
      </c>
      <c r="G146">
        <v>3.7</v>
      </c>
    </row>
    <row r="147" spans="1:8">
      <c r="A147" t="s">
        <v>250</v>
      </c>
      <c r="C147" s="3">
        <v>35838</v>
      </c>
      <c r="D147" s="3" t="str">
        <f>IF(E147="","",VLOOKUP(E147,'Treatment Struture'!$E$2:$G$10,3,FALSE))</f>
        <v/>
      </c>
      <c r="F147">
        <v>270</v>
      </c>
      <c r="G147">
        <v>5</v>
      </c>
    </row>
    <row r="148" spans="1:8">
      <c r="A148" t="s">
        <v>250</v>
      </c>
      <c r="C148" s="3">
        <v>35838</v>
      </c>
      <c r="D148" s="3" t="str">
        <f>IF(E148="","",VLOOKUP(E148,'Treatment Struture'!$E$2:$G$10,3,FALSE))</f>
        <v/>
      </c>
      <c r="F148">
        <v>166</v>
      </c>
      <c r="G148">
        <v>5</v>
      </c>
    </row>
    <row r="149" spans="1:8">
      <c r="A149" t="s">
        <v>250</v>
      </c>
      <c r="C149" s="3">
        <v>35838</v>
      </c>
      <c r="D149" s="3" t="str">
        <f>IF(E149="","",VLOOKUP(E149,'Treatment Struture'!$E$2:$G$10,3,FALSE))</f>
        <v>P1(50)</v>
      </c>
      <c r="E149">
        <v>7</v>
      </c>
      <c r="F149">
        <v>2179</v>
      </c>
      <c r="G149">
        <v>53.7</v>
      </c>
      <c r="H149" s="2">
        <f>(((F149+F155)/2)-((F150+F151+F152+F153+F154)/5))/((F149+F155)/2)*100</f>
        <v>69.981549815498155</v>
      </c>
    </row>
    <row r="150" spans="1:8">
      <c r="A150" t="s">
        <v>250</v>
      </c>
      <c r="C150" s="3">
        <v>35838</v>
      </c>
      <c r="D150" s="3" t="str">
        <f>IF(E150="","",VLOOKUP(E150,'Treatment Struture'!$E$2:$G$10,3,FALSE))</f>
        <v/>
      </c>
      <c r="F150">
        <v>589</v>
      </c>
      <c r="G150">
        <v>15</v>
      </c>
    </row>
    <row r="151" spans="1:8">
      <c r="A151" t="s">
        <v>250</v>
      </c>
      <c r="C151" s="3">
        <v>35838</v>
      </c>
      <c r="D151" s="3" t="str">
        <f>IF(E151="","",VLOOKUP(E151,'Treatment Struture'!$E$2:$G$10,3,FALSE))</f>
        <v/>
      </c>
      <c r="F151">
        <v>538</v>
      </c>
      <c r="G151">
        <v>11.2</v>
      </c>
    </row>
    <row r="152" spans="1:8">
      <c r="A152" t="s">
        <v>250</v>
      </c>
      <c r="C152" s="3">
        <v>35838</v>
      </c>
      <c r="D152" s="3" t="str">
        <f>IF(E152="","",VLOOKUP(E152,'Treatment Struture'!$E$2:$G$10,3,FALSE))</f>
        <v/>
      </c>
      <c r="F152">
        <v>901</v>
      </c>
      <c r="G152">
        <v>18.7</v>
      </c>
    </row>
    <row r="153" spans="1:8">
      <c r="A153" t="s">
        <v>250</v>
      </c>
      <c r="C153" s="3">
        <v>35838</v>
      </c>
      <c r="D153" s="3" t="str">
        <f>IF(E153="","",VLOOKUP(E153,'Treatment Struture'!$E$2:$G$10,3,FALSE))</f>
        <v/>
      </c>
      <c r="F153">
        <v>850</v>
      </c>
      <c r="G153">
        <v>20</v>
      </c>
    </row>
    <row r="154" spans="1:8">
      <c r="A154" t="s">
        <v>250</v>
      </c>
      <c r="C154" s="3">
        <v>35838</v>
      </c>
      <c r="D154" s="3" t="str">
        <f>IF(E154="","",VLOOKUP(E154,'Treatment Struture'!$E$2:$G$10,3,FALSE))</f>
        <v/>
      </c>
      <c r="F154">
        <v>376</v>
      </c>
      <c r="G154">
        <v>3.7</v>
      </c>
    </row>
    <row r="155" spans="1:8">
      <c r="A155" t="s">
        <v>250</v>
      </c>
      <c r="C155" s="3">
        <v>35838</v>
      </c>
      <c r="D155" s="3" t="str">
        <f>IF(E155="","",VLOOKUP(E155,'Treatment Struture'!$E$2:$G$10,3,FALSE))</f>
        <v>P2(100)</v>
      </c>
      <c r="E155">
        <v>8</v>
      </c>
      <c r="F155">
        <v>2157</v>
      </c>
      <c r="G155">
        <v>55</v>
      </c>
      <c r="H155" s="2">
        <f>(((F155+F161)/2)-((F156+F157+F158+F159+F160)/5))/((F155+F161)/2)*100</f>
        <v>86.48897058823529</v>
      </c>
    </row>
    <row r="156" spans="1:8">
      <c r="A156" t="s">
        <v>250</v>
      </c>
      <c r="C156" s="3">
        <v>35838</v>
      </c>
      <c r="D156" s="3" t="str">
        <f>IF(E156="","",VLOOKUP(E156,'Treatment Struture'!$E$2:$G$10,3,FALSE))</f>
        <v/>
      </c>
      <c r="F156">
        <v>363</v>
      </c>
      <c r="G156">
        <v>7.5</v>
      </c>
    </row>
    <row r="157" spans="1:8">
      <c r="A157" t="s">
        <v>250</v>
      </c>
      <c r="C157" s="3">
        <v>35838</v>
      </c>
      <c r="D157" s="3" t="str">
        <f>IF(E157="","",VLOOKUP(E157,'Treatment Struture'!$E$2:$G$10,3,FALSE))</f>
        <v/>
      </c>
      <c r="F157">
        <v>393</v>
      </c>
      <c r="G157">
        <v>11.2</v>
      </c>
    </row>
    <row r="158" spans="1:8">
      <c r="A158" t="s">
        <v>250</v>
      </c>
      <c r="C158" s="3">
        <v>35838</v>
      </c>
      <c r="D158" s="3" t="str">
        <f>IF(E158="","",VLOOKUP(E158,'Treatment Struture'!$E$2:$G$10,3,FALSE))</f>
        <v/>
      </c>
      <c r="F158">
        <v>153</v>
      </c>
      <c r="G158">
        <v>5</v>
      </c>
    </row>
    <row r="159" spans="1:8">
      <c r="A159" t="s">
        <v>250</v>
      </c>
      <c r="C159" s="3">
        <v>35838</v>
      </c>
      <c r="D159" s="3" t="str">
        <f>IF(E159="","",VLOOKUP(E159,'Treatment Struture'!$E$2:$G$10,3,FALSE))</f>
        <v/>
      </c>
      <c r="F159">
        <v>205</v>
      </c>
      <c r="G159">
        <v>7.5</v>
      </c>
    </row>
    <row r="160" spans="1:8">
      <c r="A160" t="s">
        <v>250</v>
      </c>
      <c r="C160" s="3">
        <v>35838</v>
      </c>
      <c r="D160" s="3" t="str">
        <f>IF(E160="","",VLOOKUP(E160,'Treatment Struture'!$E$2:$G$10,3,FALSE))</f>
        <v/>
      </c>
      <c r="F160">
        <v>356</v>
      </c>
      <c r="G160">
        <v>7.5</v>
      </c>
    </row>
    <row r="161" spans="1:8">
      <c r="A161" t="s">
        <v>250</v>
      </c>
      <c r="C161" s="3">
        <v>35838</v>
      </c>
      <c r="D161" s="3" t="str">
        <f>IF(E161="","",VLOOKUP(E161,'Treatment Struture'!$E$2:$G$10,3,FALSE))</f>
        <v>P3(150)</v>
      </c>
      <c r="E161">
        <v>9</v>
      </c>
      <c r="F161">
        <v>2195</v>
      </c>
      <c r="G161">
        <v>53.7</v>
      </c>
      <c r="H161" s="2">
        <f>(((F161+F167)/2)-((F162+F163+F164+F165+F166)/5))/((F161+F167)/2)*100</f>
        <v>97.241063244729617</v>
      </c>
    </row>
    <row r="162" spans="1:8">
      <c r="A162" t="s">
        <v>250</v>
      </c>
      <c r="C162" s="3">
        <v>35838</v>
      </c>
      <c r="D162" s="3" t="str">
        <f>IF(E162="","",VLOOKUP(E162,'Treatment Struture'!$E$2:$G$10,3,FALSE))</f>
        <v/>
      </c>
      <c r="F162">
        <v>51</v>
      </c>
      <c r="G162">
        <v>1.2</v>
      </c>
    </row>
    <row r="163" spans="1:8">
      <c r="A163" t="s">
        <v>250</v>
      </c>
      <c r="C163" s="3">
        <v>35838</v>
      </c>
      <c r="D163" s="3" t="str">
        <f>IF(E163="","",VLOOKUP(E163,'Treatment Struture'!$E$2:$G$10,3,FALSE))</f>
        <v/>
      </c>
      <c r="F163">
        <v>119</v>
      </c>
      <c r="G163">
        <v>3.7</v>
      </c>
    </row>
    <row r="164" spans="1:8">
      <c r="A164" t="s">
        <v>250</v>
      </c>
      <c r="C164" s="3">
        <v>35838</v>
      </c>
      <c r="D164" s="3" t="str">
        <f>IF(E164="","",VLOOKUP(E164,'Treatment Struture'!$E$2:$G$10,3,FALSE))</f>
        <v/>
      </c>
      <c r="F164">
        <v>34</v>
      </c>
      <c r="G164">
        <v>1.2</v>
      </c>
    </row>
    <row r="165" spans="1:8">
      <c r="A165" t="s">
        <v>250</v>
      </c>
      <c r="C165" s="3">
        <v>35838</v>
      </c>
      <c r="D165" s="3" t="str">
        <f>IF(E165="","",VLOOKUP(E165,'Treatment Struture'!$E$2:$G$10,3,FALSE))</f>
        <v/>
      </c>
      <c r="F165">
        <v>42</v>
      </c>
      <c r="G165">
        <v>2.5</v>
      </c>
    </row>
    <row r="166" spans="1:8">
      <c r="A166" t="s">
        <v>250</v>
      </c>
      <c r="C166" s="3">
        <v>35838</v>
      </c>
      <c r="D166" s="3" t="str">
        <f>IF(E166="","",VLOOKUP(E166,'Treatment Struture'!$E$2:$G$10,3,FALSE))</f>
        <v/>
      </c>
      <c r="F166">
        <v>55</v>
      </c>
      <c r="G166">
        <v>1.2</v>
      </c>
    </row>
    <row r="167" spans="1:8">
      <c r="A167" t="s">
        <v>250</v>
      </c>
      <c r="C167" s="3">
        <v>35838</v>
      </c>
      <c r="D167" s="3" t="str">
        <f>IF(E167="","",VLOOKUP(E167,'Treatment Struture'!$E$2:$G$10,3,FALSE))</f>
        <v/>
      </c>
      <c r="F167">
        <v>2169</v>
      </c>
      <c r="G167">
        <v>53.7</v>
      </c>
    </row>
    <row r="168" spans="1:8">
      <c r="A168" t="s">
        <v>250</v>
      </c>
      <c r="C168" s="3">
        <v>35843</v>
      </c>
      <c r="D168" s="3" t="str">
        <f>IF(E168="","",VLOOKUP(E168,'Treatment Struture'!$E$2:$G$10,3,FALSE))</f>
        <v>P3(150)</v>
      </c>
      <c r="E168">
        <v>1</v>
      </c>
      <c r="F168">
        <v>2069</v>
      </c>
      <c r="G168" s="2">
        <v>53.7</v>
      </c>
      <c r="H168" s="2">
        <f>(((F168+F174)/2)-((F169+F170+F171+F172+F173)/5))/((F168+F174)/2)*100</f>
        <v>94.992791926958191</v>
      </c>
    </row>
    <row r="169" spans="1:8">
      <c r="A169" t="s">
        <v>250</v>
      </c>
      <c r="C169" s="3">
        <v>35843</v>
      </c>
      <c r="D169" s="3" t="str">
        <f>IF(E169="","",VLOOKUP(E169,'Treatment Struture'!$E$2:$G$10,3,FALSE))</f>
        <v/>
      </c>
      <c r="F169">
        <v>140</v>
      </c>
      <c r="G169" s="2">
        <v>6.2</v>
      </c>
    </row>
    <row r="170" spans="1:8">
      <c r="A170" t="s">
        <v>250</v>
      </c>
      <c r="C170" s="3">
        <v>35843</v>
      </c>
      <c r="D170" s="3" t="str">
        <f>IF(E170="","",VLOOKUP(E170,'Treatment Struture'!$E$2:$G$10,3,FALSE))</f>
        <v/>
      </c>
      <c r="F170">
        <v>129</v>
      </c>
      <c r="G170" s="2">
        <v>2.5</v>
      </c>
    </row>
    <row r="171" spans="1:8">
      <c r="A171" t="s">
        <v>250</v>
      </c>
      <c r="C171" s="3">
        <v>35843</v>
      </c>
      <c r="D171" s="3" t="str">
        <f>IF(E171="","",VLOOKUP(E171,'Treatment Struture'!$E$2:$G$10,3,FALSE))</f>
        <v/>
      </c>
      <c r="F171">
        <v>85</v>
      </c>
      <c r="G171" s="2">
        <v>5</v>
      </c>
    </row>
    <row r="172" spans="1:8">
      <c r="A172" t="s">
        <v>250</v>
      </c>
      <c r="C172" s="3">
        <v>35843</v>
      </c>
      <c r="D172" s="3" t="str">
        <f>IF(E172="","",VLOOKUP(E172,'Treatment Struture'!$E$2:$G$10,3,FALSE))</f>
        <v/>
      </c>
      <c r="F172">
        <v>58</v>
      </c>
      <c r="G172" s="2">
        <v>3.7</v>
      </c>
    </row>
    <row r="173" spans="1:8">
      <c r="A173" t="s">
        <v>250</v>
      </c>
      <c r="C173" s="3">
        <v>35843</v>
      </c>
      <c r="D173" s="3" t="str">
        <f>IF(E173="","",VLOOKUP(E173,'Treatment Struture'!$E$2:$G$10,3,FALSE))</f>
        <v/>
      </c>
      <c r="F173">
        <v>109</v>
      </c>
      <c r="G173" s="2">
        <v>3.7</v>
      </c>
    </row>
    <row r="174" spans="1:8">
      <c r="A174" t="s">
        <v>250</v>
      </c>
      <c r="C174" s="3">
        <v>35843</v>
      </c>
      <c r="D174" s="3" t="str">
        <f>IF(E174="","",VLOOKUP(E174,'Treatment Struture'!$E$2:$G$10,3,FALSE))</f>
        <v>P1(50)</v>
      </c>
      <c r="E174">
        <v>2</v>
      </c>
      <c r="F174">
        <v>2093</v>
      </c>
      <c r="G174" s="2">
        <v>53.7</v>
      </c>
      <c r="H174" s="2">
        <f>(((F174+F180)/2)-((F175+F176+F177+F178+F179)/5))/((F174+F180)/2)*100</f>
        <v>84.324970131421736</v>
      </c>
    </row>
    <row r="175" spans="1:8">
      <c r="A175" t="s">
        <v>250</v>
      </c>
      <c r="C175" s="3">
        <v>35843</v>
      </c>
      <c r="D175" s="3" t="str">
        <f>IF(E175="","",VLOOKUP(E175,'Treatment Struture'!$E$2:$G$10,3,FALSE))</f>
        <v/>
      </c>
      <c r="F175">
        <v>410</v>
      </c>
      <c r="G175" s="2">
        <v>7.5</v>
      </c>
    </row>
    <row r="176" spans="1:8">
      <c r="A176" t="s">
        <v>250</v>
      </c>
      <c r="C176" s="3">
        <v>35843</v>
      </c>
      <c r="D176" s="3" t="str">
        <f>IF(E176="","",VLOOKUP(E176,'Treatment Struture'!$E$2:$G$10,3,FALSE))</f>
        <v/>
      </c>
      <c r="F176">
        <v>192</v>
      </c>
      <c r="G176" s="2">
        <v>8.6999999999999993</v>
      </c>
    </row>
    <row r="177" spans="1:8">
      <c r="A177" t="s">
        <v>250</v>
      </c>
      <c r="C177" s="3">
        <v>35843</v>
      </c>
      <c r="D177" s="3" t="str">
        <f>IF(E177="","",VLOOKUP(E177,'Treatment Struture'!$E$2:$G$10,3,FALSE))</f>
        <v/>
      </c>
      <c r="F177">
        <v>293</v>
      </c>
      <c r="G177" s="2">
        <v>7.5</v>
      </c>
    </row>
    <row r="178" spans="1:8">
      <c r="A178" t="s">
        <v>250</v>
      </c>
      <c r="C178" s="3">
        <v>35843</v>
      </c>
      <c r="D178" s="3" t="str">
        <f>IF(E178="","",VLOOKUP(E178,'Treatment Struture'!$E$2:$G$10,3,FALSE))</f>
        <v/>
      </c>
      <c r="F178">
        <v>337</v>
      </c>
      <c r="G178" s="2">
        <v>7.5</v>
      </c>
    </row>
    <row r="179" spans="1:8">
      <c r="A179" t="s">
        <v>250</v>
      </c>
      <c r="C179" s="3">
        <v>35843</v>
      </c>
      <c r="D179" s="3" t="str">
        <f>IF(E179="","",VLOOKUP(E179,'Treatment Struture'!$E$2:$G$10,3,FALSE))</f>
        <v/>
      </c>
      <c r="F179">
        <v>408</v>
      </c>
      <c r="G179" s="2">
        <v>5</v>
      </c>
    </row>
    <row r="180" spans="1:8">
      <c r="A180" t="s">
        <v>250</v>
      </c>
      <c r="C180" s="3">
        <v>35843</v>
      </c>
      <c r="D180" s="3" t="str">
        <f>IF(E180="","",VLOOKUP(E180,'Treatment Struture'!$E$2:$G$10,3,FALSE))</f>
        <v>P2(100)</v>
      </c>
      <c r="E180">
        <v>3</v>
      </c>
      <c r="F180">
        <v>2092</v>
      </c>
      <c r="G180" s="2">
        <v>53.7</v>
      </c>
      <c r="H180" s="2">
        <f>(((F180+F186)/2)-((F181+F182+F183+F184+F185)/5))/((F180+F186)/2)*100</f>
        <v>94.255775184567753</v>
      </c>
    </row>
    <row r="181" spans="1:8">
      <c r="A181" t="s">
        <v>250</v>
      </c>
      <c r="C181" s="3">
        <v>35843</v>
      </c>
      <c r="D181" s="3" t="str">
        <f>IF(E181="","",VLOOKUP(E181,'Treatment Struture'!$E$2:$G$10,3,FALSE))</f>
        <v/>
      </c>
      <c r="F181">
        <v>88</v>
      </c>
      <c r="G181" s="2">
        <v>5</v>
      </c>
    </row>
    <row r="182" spans="1:8">
      <c r="A182" t="s">
        <v>250</v>
      </c>
      <c r="C182" s="3">
        <v>35843</v>
      </c>
      <c r="D182" s="3" t="str">
        <f>IF(E182="","",VLOOKUP(E182,'Treatment Struture'!$E$2:$G$10,3,FALSE))</f>
        <v/>
      </c>
      <c r="F182">
        <v>142</v>
      </c>
      <c r="G182" s="2">
        <v>6.2</v>
      </c>
    </row>
    <row r="183" spans="1:8">
      <c r="A183" t="s">
        <v>250</v>
      </c>
      <c r="C183" s="3">
        <v>35843</v>
      </c>
      <c r="D183" s="3" t="str">
        <f>IF(E183="","",VLOOKUP(E183,'Treatment Struture'!$E$2:$G$10,3,FALSE))</f>
        <v/>
      </c>
      <c r="F183">
        <v>139</v>
      </c>
      <c r="G183" s="2">
        <v>7.5</v>
      </c>
    </row>
    <row r="184" spans="1:8">
      <c r="A184" t="s">
        <v>250</v>
      </c>
      <c r="C184" s="3">
        <v>35843</v>
      </c>
      <c r="D184" s="3" t="str">
        <f>IF(E184="","",VLOOKUP(E184,'Treatment Struture'!$E$2:$G$10,3,FALSE))</f>
        <v/>
      </c>
      <c r="F184">
        <v>153</v>
      </c>
      <c r="G184" s="2">
        <v>5</v>
      </c>
    </row>
    <row r="185" spans="1:8">
      <c r="A185" t="s">
        <v>250</v>
      </c>
      <c r="C185" s="3">
        <v>35843</v>
      </c>
      <c r="D185" s="3" t="str">
        <f>IF(E185="","",VLOOKUP(E185,'Treatment Struture'!$E$2:$G$10,3,FALSE))</f>
        <v/>
      </c>
      <c r="F185">
        <v>81</v>
      </c>
      <c r="G185" s="2">
        <v>2.5</v>
      </c>
    </row>
    <row r="186" spans="1:8">
      <c r="A186" t="s">
        <v>250</v>
      </c>
      <c r="C186" s="3">
        <v>35843</v>
      </c>
      <c r="D186" s="3" t="str">
        <f>IF(E186="","",VLOOKUP(E186,'Treatment Struture'!$E$2:$G$10,3,FALSE))</f>
        <v>P2(100)</v>
      </c>
      <c r="E186">
        <v>4</v>
      </c>
      <c r="F186">
        <v>2107</v>
      </c>
      <c r="G186" s="2">
        <v>53.7</v>
      </c>
      <c r="H186" s="2">
        <f>(((F186+F192)/2)-((F187+F188+F189+F190+F191)/5))/((F186+F192)/2)*100</f>
        <v>87.671755725190835</v>
      </c>
    </row>
    <row r="187" spans="1:8">
      <c r="A187" t="s">
        <v>250</v>
      </c>
      <c r="C187" s="3">
        <v>35843</v>
      </c>
      <c r="D187" s="3" t="str">
        <f>IF(E187="","",VLOOKUP(E187,'Treatment Struture'!$E$2:$G$10,3,FALSE))</f>
        <v/>
      </c>
      <c r="F187">
        <v>385</v>
      </c>
      <c r="G187" s="2">
        <v>7.5</v>
      </c>
    </row>
    <row r="188" spans="1:8">
      <c r="A188" t="s">
        <v>250</v>
      </c>
      <c r="C188" s="3">
        <v>35843</v>
      </c>
      <c r="D188" s="3" t="str">
        <f>IF(E188="","",VLOOKUP(E188,'Treatment Struture'!$E$2:$G$10,3,FALSE))</f>
        <v/>
      </c>
      <c r="F188">
        <v>284</v>
      </c>
      <c r="G188" s="2">
        <v>3.7</v>
      </c>
    </row>
    <row r="189" spans="1:8">
      <c r="A189" t="s">
        <v>250</v>
      </c>
      <c r="C189" s="3">
        <v>35843</v>
      </c>
      <c r="D189" s="3" t="str">
        <f>IF(E189="","",VLOOKUP(E189,'Treatment Struture'!$E$2:$G$10,3,FALSE))</f>
        <v/>
      </c>
      <c r="F189">
        <v>250</v>
      </c>
      <c r="G189" s="2">
        <v>11.2</v>
      </c>
    </row>
    <row r="190" spans="1:8">
      <c r="A190" t="s">
        <v>250</v>
      </c>
      <c r="C190" s="3">
        <v>35843</v>
      </c>
      <c r="D190" s="3" t="str">
        <f>IF(E190="","",VLOOKUP(E190,'Treatment Struture'!$E$2:$G$10,3,FALSE))</f>
        <v/>
      </c>
      <c r="F190">
        <v>203</v>
      </c>
      <c r="G190" s="2">
        <v>6.2</v>
      </c>
    </row>
    <row r="191" spans="1:8">
      <c r="A191" t="s">
        <v>250</v>
      </c>
      <c r="C191" s="3">
        <v>35843</v>
      </c>
      <c r="D191" s="3" t="str">
        <f>IF(E191="","",VLOOKUP(E191,'Treatment Struture'!$E$2:$G$10,3,FALSE))</f>
        <v/>
      </c>
      <c r="F191">
        <v>170</v>
      </c>
      <c r="G191" s="2">
        <v>3.7</v>
      </c>
    </row>
    <row r="192" spans="1:8">
      <c r="A192" t="s">
        <v>250</v>
      </c>
      <c r="C192" s="3">
        <v>35843</v>
      </c>
      <c r="D192" s="3" t="str">
        <f>IF(E192="","",VLOOKUP(E192,'Treatment Struture'!$E$2:$G$10,3,FALSE))</f>
        <v>P3(150)</v>
      </c>
      <c r="E192">
        <v>5</v>
      </c>
      <c r="F192">
        <v>2085</v>
      </c>
      <c r="G192" s="2">
        <v>55</v>
      </c>
      <c r="H192" s="2">
        <f>(((F192+F198)/2)-((F193+F194+F195+F196+F197)/5))/((F192+F198)/2)*100</f>
        <v>93.761379971250591</v>
      </c>
    </row>
    <row r="193" spans="1:8">
      <c r="A193" t="s">
        <v>250</v>
      </c>
      <c r="C193" s="3">
        <v>35843</v>
      </c>
      <c r="D193" s="3" t="str">
        <f>IF(E193="","",VLOOKUP(E193,'Treatment Struture'!$E$2:$G$10,3,FALSE))</f>
        <v/>
      </c>
      <c r="F193">
        <v>161</v>
      </c>
      <c r="G193" s="2">
        <v>3.7</v>
      </c>
    </row>
    <row r="194" spans="1:8">
      <c r="A194" t="s">
        <v>250</v>
      </c>
      <c r="C194" s="3">
        <v>35843</v>
      </c>
      <c r="D194" s="3" t="str">
        <f>IF(E194="","",VLOOKUP(E194,'Treatment Struture'!$E$2:$G$10,3,FALSE))</f>
        <v/>
      </c>
      <c r="F194">
        <v>221</v>
      </c>
      <c r="G194" s="2">
        <v>5</v>
      </c>
    </row>
    <row r="195" spans="1:8">
      <c r="A195" t="s">
        <v>250</v>
      </c>
      <c r="C195" s="3">
        <v>35843</v>
      </c>
      <c r="D195" s="3" t="str">
        <f>IF(E195="","",VLOOKUP(E195,'Treatment Struture'!$E$2:$G$10,3,FALSE))</f>
        <v/>
      </c>
      <c r="F195">
        <v>72</v>
      </c>
      <c r="G195" s="2">
        <v>3.7</v>
      </c>
    </row>
    <row r="196" spans="1:8">
      <c r="A196" t="s">
        <v>250</v>
      </c>
      <c r="C196" s="3">
        <v>35843</v>
      </c>
      <c r="D196" s="3" t="str">
        <f>IF(E196="","",VLOOKUP(E196,'Treatment Struture'!$E$2:$G$10,3,FALSE))</f>
        <v/>
      </c>
      <c r="F196">
        <v>101</v>
      </c>
      <c r="G196" s="2">
        <v>1.2</v>
      </c>
    </row>
    <row r="197" spans="1:8">
      <c r="A197" t="s">
        <v>250</v>
      </c>
      <c r="C197" s="3">
        <v>35843</v>
      </c>
      <c r="D197" s="3" t="str">
        <f>IF(E197="","",VLOOKUP(E197,'Treatment Struture'!$E$2:$G$10,3,FALSE))</f>
        <v/>
      </c>
      <c r="F197">
        <v>96</v>
      </c>
      <c r="G197" s="2">
        <v>6.2</v>
      </c>
    </row>
    <row r="198" spans="1:8">
      <c r="A198" t="s">
        <v>250</v>
      </c>
      <c r="C198" s="3">
        <v>35843</v>
      </c>
      <c r="D198" s="3" t="str">
        <f>IF(E198="","",VLOOKUP(E198,'Treatment Struture'!$E$2:$G$10,3,FALSE))</f>
        <v>P1(50)</v>
      </c>
      <c r="E198">
        <v>6</v>
      </c>
      <c r="F198">
        <v>2089</v>
      </c>
      <c r="G198" s="2">
        <v>53.7</v>
      </c>
      <c r="H198" s="2">
        <f>(((F198+F204)/2)-((F199+F200+F201+F202+F203)/5))/((F198+F204)/2)*100</f>
        <v>93.153497254714722</v>
      </c>
    </row>
    <row r="199" spans="1:8">
      <c r="A199" t="s">
        <v>250</v>
      </c>
      <c r="C199" s="3">
        <v>35843</v>
      </c>
      <c r="D199" s="3" t="str">
        <f>IF(E199="","",VLOOKUP(E199,'Treatment Struture'!$E$2:$G$10,3,FALSE))</f>
        <v/>
      </c>
      <c r="F199">
        <v>189</v>
      </c>
      <c r="G199" s="2">
        <v>5</v>
      </c>
    </row>
    <row r="200" spans="1:8">
      <c r="A200" t="s">
        <v>250</v>
      </c>
      <c r="C200" s="3">
        <v>35843</v>
      </c>
      <c r="D200" s="3" t="str">
        <f>IF(E200="","",VLOOKUP(E200,'Treatment Struture'!$E$2:$G$10,3,FALSE))</f>
        <v/>
      </c>
      <c r="F200">
        <v>160</v>
      </c>
      <c r="G200" s="2">
        <v>2.5</v>
      </c>
    </row>
    <row r="201" spans="1:8">
      <c r="A201" t="s">
        <v>250</v>
      </c>
      <c r="C201" s="3">
        <v>35843</v>
      </c>
      <c r="D201" s="3" t="str">
        <f>IF(E201="","",VLOOKUP(E201,'Treatment Struture'!$E$2:$G$10,3,FALSE))</f>
        <v/>
      </c>
      <c r="F201">
        <v>72</v>
      </c>
      <c r="G201" s="2">
        <v>5</v>
      </c>
    </row>
    <row r="202" spans="1:8">
      <c r="A202" t="s">
        <v>250</v>
      </c>
      <c r="C202" s="3">
        <v>35843</v>
      </c>
      <c r="D202" s="3" t="str">
        <f>IF(E202="","",VLOOKUP(E202,'Treatment Struture'!$E$2:$G$10,3,FALSE))</f>
        <v/>
      </c>
      <c r="F202">
        <v>147</v>
      </c>
      <c r="G202" s="2">
        <v>6.2</v>
      </c>
    </row>
    <row r="203" spans="1:8">
      <c r="A203" t="s">
        <v>250</v>
      </c>
      <c r="C203" s="3">
        <v>35843</v>
      </c>
      <c r="D203" s="3" t="str">
        <f>IF(E203="","",VLOOKUP(E203,'Treatment Struture'!$E$2:$G$10,3,FALSE))</f>
        <v/>
      </c>
      <c r="F203">
        <v>149</v>
      </c>
      <c r="G203" s="2">
        <v>2.5</v>
      </c>
    </row>
    <row r="204" spans="1:8">
      <c r="A204" t="s">
        <v>250</v>
      </c>
      <c r="C204" s="3">
        <v>35843</v>
      </c>
      <c r="D204" s="3" t="str">
        <f>IF(E204="","",VLOOKUP(E204,'Treatment Struture'!$E$2:$G$10,3,FALSE))</f>
        <v>P1(50)</v>
      </c>
      <c r="E204">
        <v>7</v>
      </c>
      <c r="F204">
        <v>2100</v>
      </c>
      <c r="G204" s="2">
        <v>51.2</v>
      </c>
      <c r="H204" s="2">
        <f>(((F204+F210)/2)-((F205+F206+F207+F208+F209)/5))/((F204+F210)/2)*100</f>
        <v>73.165159447881962</v>
      </c>
    </row>
    <row r="205" spans="1:8">
      <c r="A205" t="s">
        <v>250</v>
      </c>
      <c r="C205" s="3">
        <v>35843</v>
      </c>
      <c r="D205" s="3" t="str">
        <f>IF(E205="","",VLOOKUP(E205,'Treatment Struture'!$E$2:$G$10,3,FALSE))</f>
        <v/>
      </c>
      <c r="F205">
        <v>402</v>
      </c>
      <c r="G205" s="2">
        <v>10</v>
      </c>
    </row>
    <row r="206" spans="1:8">
      <c r="A206" t="s">
        <v>250</v>
      </c>
      <c r="C206" s="3">
        <v>35843</v>
      </c>
      <c r="D206" s="3" t="str">
        <f>IF(E206="","",VLOOKUP(E206,'Treatment Struture'!$E$2:$G$10,3,FALSE))</f>
        <v/>
      </c>
      <c r="F206">
        <v>459</v>
      </c>
      <c r="G206" s="2">
        <v>12.5</v>
      </c>
    </row>
    <row r="207" spans="1:8">
      <c r="A207" t="s">
        <v>250</v>
      </c>
      <c r="C207" s="3">
        <v>35843</v>
      </c>
      <c r="D207" s="3" t="str">
        <f>IF(E207="","",VLOOKUP(E207,'Treatment Struture'!$E$2:$G$10,3,FALSE))</f>
        <v/>
      </c>
      <c r="F207">
        <v>775</v>
      </c>
      <c r="G207" s="2">
        <v>20</v>
      </c>
    </row>
    <row r="208" spans="1:8">
      <c r="A208" t="s">
        <v>250</v>
      </c>
      <c r="C208" s="3">
        <v>35843</v>
      </c>
      <c r="D208" s="3" t="str">
        <f>IF(E208="","",VLOOKUP(E208,'Treatment Struture'!$E$2:$G$10,3,FALSE))</f>
        <v/>
      </c>
      <c r="F208">
        <v>745</v>
      </c>
      <c r="G208" s="2">
        <v>13.7</v>
      </c>
    </row>
    <row r="209" spans="1:8">
      <c r="A209" t="s">
        <v>250</v>
      </c>
      <c r="C209" s="3">
        <v>35843</v>
      </c>
      <c r="D209" s="3" t="str">
        <f>IF(E209="","",VLOOKUP(E209,'Treatment Struture'!$E$2:$G$10,3,FALSE))</f>
        <v/>
      </c>
      <c r="F209">
        <v>438</v>
      </c>
      <c r="G209" s="2">
        <v>8.6999999999999993</v>
      </c>
    </row>
    <row r="210" spans="1:8">
      <c r="A210" t="s">
        <v>250</v>
      </c>
      <c r="C210" s="3">
        <v>35843</v>
      </c>
      <c r="D210" s="3" t="str">
        <f>IF(E210="","",VLOOKUP(E210,'Treatment Struture'!$E$2:$G$10,3,FALSE))</f>
        <v>P2(100)</v>
      </c>
      <c r="E210">
        <v>8</v>
      </c>
      <c r="F210">
        <v>2102</v>
      </c>
      <c r="G210" s="2">
        <v>51.2</v>
      </c>
      <c r="H210" s="2">
        <f>(((F210+F216)/2)-((F211+F212+F213+F214+F215)/5))/((F210+F216)/2)*100</f>
        <v>91.09837631327602</v>
      </c>
    </row>
    <row r="211" spans="1:8">
      <c r="A211" t="s">
        <v>250</v>
      </c>
      <c r="C211" s="3">
        <v>35843</v>
      </c>
      <c r="D211" s="3" t="str">
        <f>IF(E211="","",VLOOKUP(E211,'Treatment Struture'!$E$2:$G$10,3,FALSE))</f>
        <v/>
      </c>
      <c r="F211">
        <v>248</v>
      </c>
      <c r="G211" s="2">
        <v>3.7</v>
      </c>
    </row>
    <row r="212" spans="1:8">
      <c r="A212" t="s">
        <v>250</v>
      </c>
      <c r="C212" s="3">
        <v>35843</v>
      </c>
      <c r="D212" s="3" t="str">
        <f>IF(E212="","",VLOOKUP(E212,'Treatment Struture'!$E$2:$G$10,3,FALSE))</f>
        <v/>
      </c>
      <c r="F212">
        <v>285</v>
      </c>
      <c r="G212" s="2">
        <v>5</v>
      </c>
    </row>
    <row r="213" spans="1:8">
      <c r="A213" t="s">
        <v>250</v>
      </c>
      <c r="C213" s="3">
        <v>35843</v>
      </c>
      <c r="D213" s="3" t="str">
        <f>IF(E213="","",VLOOKUP(E213,'Treatment Struture'!$E$2:$G$10,3,FALSE))</f>
        <v/>
      </c>
      <c r="F213">
        <v>116</v>
      </c>
      <c r="G213" s="2">
        <v>6.2</v>
      </c>
    </row>
    <row r="214" spans="1:8">
      <c r="A214" t="s">
        <v>250</v>
      </c>
      <c r="C214" s="3">
        <v>35843</v>
      </c>
      <c r="D214" s="3" t="str">
        <f>IF(E214="","",VLOOKUP(E214,'Treatment Struture'!$E$2:$G$10,3,FALSE))</f>
        <v/>
      </c>
      <c r="F214">
        <v>160</v>
      </c>
      <c r="G214" s="2">
        <v>8.6999999999999993</v>
      </c>
    </row>
    <row r="215" spans="1:8">
      <c r="A215" t="s">
        <v>250</v>
      </c>
      <c r="C215" s="3">
        <v>35843</v>
      </c>
      <c r="D215" s="3" t="str">
        <f>IF(E215="","",VLOOKUP(E215,'Treatment Struture'!$E$2:$G$10,3,FALSE))</f>
        <v/>
      </c>
      <c r="F215">
        <v>123</v>
      </c>
      <c r="G215" s="2">
        <v>1.2</v>
      </c>
    </row>
    <row r="216" spans="1:8">
      <c r="A216" t="s">
        <v>250</v>
      </c>
      <c r="C216" s="3">
        <v>35843</v>
      </c>
      <c r="D216" s="3" t="str">
        <f>IF(E216="","",VLOOKUP(E216,'Treatment Struture'!$E$2:$G$10,3,FALSE))</f>
        <v>P3(150)</v>
      </c>
      <c r="E216">
        <v>9</v>
      </c>
      <c r="F216">
        <v>2086</v>
      </c>
      <c r="G216" s="2">
        <v>51.2</v>
      </c>
      <c r="H216" s="2">
        <f>(((F216+F222)/2)-((F217+F218+F219+F220+F221)/5))/((F216+F222)/2)*100</f>
        <v>95.070187960980263</v>
      </c>
    </row>
    <row r="217" spans="1:8">
      <c r="A217" t="s">
        <v>250</v>
      </c>
      <c r="C217" s="3">
        <v>35843</v>
      </c>
      <c r="D217" s="3" t="str">
        <f>IF(E217="","",VLOOKUP(E217,'Treatment Struture'!$E$2:$G$10,3,FALSE))</f>
        <v/>
      </c>
      <c r="F217">
        <v>84</v>
      </c>
      <c r="G217" s="2">
        <v>2.5</v>
      </c>
    </row>
    <row r="218" spans="1:8">
      <c r="A218" t="s">
        <v>250</v>
      </c>
      <c r="C218" s="3">
        <v>35843</v>
      </c>
      <c r="D218" s="3" t="str">
        <f>IF(E218="","",VLOOKUP(E218,'Treatment Struture'!$E$2:$G$10,3,FALSE))</f>
        <v/>
      </c>
      <c r="F218">
        <v>129</v>
      </c>
      <c r="G218" s="2">
        <v>3.7</v>
      </c>
    </row>
    <row r="219" spans="1:8">
      <c r="A219" t="s">
        <v>250</v>
      </c>
      <c r="C219" s="3">
        <v>35843</v>
      </c>
      <c r="D219" s="3" t="str">
        <f>IF(E219="","",VLOOKUP(E219,'Treatment Struture'!$E$2:$G$10,3,FALSE))</f>
        <v/>
      </c>
      <c r="F219">
        <v>114</v>
      </c>
      <c r="G219" s="2">
        <v>3.7</v>
      </c>
    </row>
    <row r="220" spans="1:8">
      <c r="A220" t="s">
        <v>250</v>
      </c>
      <c r="C220" s="3">
        <v>35843</v>
      </c>
      <c r="D220" s="3" t="str">
        <f>IF(E220="","",VLOOKUP(E220,'Treatment Struture'!$E$2:$G$10,3,FALSE))</f>
        <v/>
      </c>
      <c r="F220">
        <v>99</v>
      </c>
      <c r="G220" s="2">
        <v>6.2</v>
      </c>
    </row>
    <row r="221" spans="1:8">
      <c r="A221" t="s">
        <v>250</v>
      </c>
      <c r="C221" s="3">
        <v>35843</v>
      </c>
      <c r="D221" s="3" t="str">
        <f>IF(E221="","",VLOOKUP(E221,'Treatment Struture'!$E$2:$G$10,3,FALSE))</f>
        <v/>
      </c>
      <c r="F221">
        <v>92</v>
      </c>
      <c r="G221" s="2">
        <v>2.5</v>
      </c>
    </row>
    <row r="222" spans="1:8">
      <c r="A222" t="s">
        <v>250</v>
      </c>
      <c r="C222" s="3">
        <v>35843</v>
      </c>
      <c r="D222" s="3" t="str">
        <f>IF(E222="","",VLOOKUP(E222,'Treatment Struture'!$E$2:$G$10,3,FALSE))</f>
        <v/>
      </c>
      <c r="F222">
        <v>2117</v>
      </c>
      <c r="G222" s="2">
        <v>52.5</v>
      </c>
    </row>
    <row r="223" spans="1:8">
      <c r="A223" t="s">
        <v>250</v>
      </c>
      <c r="C223" s="3">
        <v>35852</v>
      </c>
      <c r="D223" s="3" t="str">
        <f>IF(E223="","",VLOOKUP(E223,'Treatment Struture'!$E$2:$G$10,3,FALSE))</f>
        <v>P3(150)</v>
      </c>
      <c r="E223">
        <v>1</v>
      </c>
      <c r="F223">
        <v>1993</v>
      </c>
      <c r="G223">
        <v>51.2</v>
      </c>
      <c r="H223" s="2">
        <f>(((F223+F229)/2)-((F224+F225+F226+F227+F228)/5))/((F223+F229)/2)*100</f>
        <v>89.907569323007735</v>
      </c>
    </row>
    <row r="224" spans="1:8">
      <c r="A224" t="s">
        <v>250</v>
      </c>
      <c r="C224" s="3">
        <v>35852</v>
      </c>
      <c r="D224" s="3" t="str">
        <f>IF(E224="","",VLOOKUP(E224,'Treatment Struture'!$E$2:$G$10,3,FALSE))</f>
        <v/>
      </c>
      <c r="F224">
        <v>257</v>
      </c>
      <c r="G224">
        <v>5</v>
      </c>
    </row>
    <row r="225" spans="1:8">
      <c r="A225" t="s">
        <v>250</v>
      </c>
      <c r="C225" s="3">
        <v>35852</v>
      </c>
      <c r="D225" s="3" t="str">
        <f>IF(E225="","",VLOOKUP(E225,'Treatment Struture'!$E$2:$G$10,3,FALSE))</f>
        <v/>
      </c>
      <c r="F225">
        <v>260</v>
      </c>
      <c r="G225">
        <v>5</v>
      </c>
    </row>
    <row r="226" spans="1:8">
      <c r="A226" t="s">
        <v>250</v>
      </c>
      <c r="C226" s="3">
        <v>35852</v>
      </c>
      <c r="D226" s="3" t="str">
        <f>IF(E226="","",VLOOKUP(E226,'Treatment Struture'!$E$2:$G$10,3,FALSE))</f>
        <v/>
      </c>
      <c r="F226">
        <v>111</v>
      </c>
      <c r="G226">
        <v>3.7</v>
      </c>
    </row>
    <row r="227" spans="1:8">
      <c r="A227" t="s">
        <v>250</v>
      </c>
      <c r="C227" s="3">
        <v>35852</v>
      </c>
      <c r="D227" s="3" t="str">
        <f>IF(E227="","",VLOOKUP(E227,'Treatment Struture'!$E$2:$G$10,3,FALSE))</f>
        <v/>
      </c>
      <c r="F227">
        <v>200</v>
      </c>
      <c r="G227">
        <v>6.2</v>
      </c>
    </row>
    <row r="228" spans="1:8">
      <c r="A228" t="s">
        <v>250</v>
      </c>
      <c r="C228" s="3">
        <v>35852</v>
      </c>
      <c r="D228" s="3" t="str">
        <f>IF(E228="","",VLOOKUP(E228,'Treatment Struture'!$E$2:$G$10,3,FALSE))</f>
        <v/>
      </c>
      <c r="F228">
        <v>182</v>
      </c>
      <c r="G228">
        <v>7.5</v>
      </c>
    </row>
    <row r="229" spans="1:8">
      <c r="A229" t="s">
        <v>250</v>
      </c>
      <c r="C229" s="3">
        <v>35852</v>
      </c>
      <c r="D229" s="3" t="str">
        <f>IF(E229="","",VLOOKUP(E229,'Treatment Struture'!$E$2:$G$10,3,FALSE))</f>
        <v>P1(50)</v>
      </c>
      <c r="E229">
        <v>2</v>
      </c>
      <c r="F229">
        <v>2010</v>
      </c>
      <c r="G229">
        <v>51.2</v>
      </c>
      <c r="H229" s="2">
        <f>(((F229+F235)/2)-((F230+F231+F232+F233+F234)/5))/((F229+F235)/2)*100</f>
        <v>87.647501883002761</v>
      </c>
    </row>
    <row r="230" spans="1:8">
      <c r="A230" t="s">
        <v>250</v>
      </c>
      <c r="C230" s="3">
        <v>35852</v>
      </c>
      <c r="D230" s="3" t="str">
        <f>IF(E230="","",VLOOKUP(E230,'Treatment Struture'!$E$2:$G$10,3,FALSE))</f>
        <v/>
      </c>
      <c r="F230">
        <v>257</v>
      </c>
      <c r="G230">
        <v>8.6999999999999993</v>
      </c>
    </row>
    <row r="231" spans="1:8">
      <c r="A231" t="s">
        <v>250</v>
      </c>
      <c r="C231" s="3">
        <v>35852</v>
      </c>
      <c r="D231" s="3" t="str">
        <f>IF(E231="","",VLOOKUP(E231,'Treatment Struture'!$E$2:$G$10,3,FALSE))</f>
        <v/>
      </c>
      <c r="F231">
        <v>252</v>
      </c>
      <c r="G231">
        <v>7.5</v>
      </c>
    </row>
    <row r="232" spans="1:8">
      <c r="A232" t="s">
        <v>250</v>
      </c>
      <c r="C232" s="3">
        <v>35852</v>
      </c>
      <c r="D232" s="3" t="str">
        <f>IF(E232="","",VLOOKUP(E232,'Treatment Struture'!$E$2:$G$10,3,FALSE))</f>
        <v/>
      </c>
      <c r="F232">
        <v>206</v>
      </c>
      <c r="G232">
        <v>6.2</v>
      </c>
    </row>
    <row r="233" spans="1:8">
      <c r="A233" t="s">
        <v>250</v>
      </c>
      <c r="C233" s="3">
        <v>35852</v>
      </c>
      <c r="D233" s="3" t="str">
        <f>IF(E233="","",VLOOKUP(E233,'Treatment Struture'!$E$2:$G$10,3,FALSE))</f>
        <v/>
      </c>
      <c r="F233">
        <v>333</v>
      </c>
      <c r="G233">
        <v>7.5</v>
      </c>
    </row>
    <row r="234" spans="1:8">
      <c r="A234" t="s">
        <v>250</v>
      </c>
      <c r="C234" s="3">
        <v>35852</v>
      </c>
      <c r="D234" s="3" t="str">
        <f>IF(E234="","",VLOOKUP(E234,'Treatment Struture'!$E$2:$G$10,3,FALSE))</f>
        <v/>
      </c>
      <c r="F234">
        <v>182</v>
      </c>
      <c r="G234">
        <v>3.7</v>
      </c>
    </row>
    <row r="235" spans="1:8">
      <c r="A235" t="s">
        <v>250</v>
      </c>
      <c r="C235" s="3">
        <v>35852</v>
      </c>
      <c r="D235" s="3" t="str">
        <f>IF(E235="","",VLOOKUP(E235,'Treatment Struture'!$E$2:$G$10,3,FALSE))</f>
        <v>P2(100)</v>
      </c>
      <c r="E235">
        <v>3</v>
      </c>
      <c r="F235">
        <v>1973</v>
      </c>
      <c r="G235">
        <v>51.2</v>
      </c>
      <c r="H235" s="2">
        <f>(((F235+F241)/2)-((F236+F237+F238+F239+F240)/5))/((F235+F241)/2)*100</f>
        <v>93.601220752797559</v>
      </c>
    </row>
    <row r="236" spans="1:8">
      <c r="A236" t="s">
        <v>250</v>
      </c>
      <c r="C236" s="3">
        <v>35852</v>
      </c>
      <c r="D236" s="3" t="str">
        <f>IF(E236="","",VLOOKUP(E236,'Treatment Struture'!$E$2:$G$10,3,FALSE))</f>
        <v/>
      </c>
      <c r="F236">
        <v>166</v>
      </c>
      <c r="G236">
        <v>6.2</v>
      </c>
    </row>
    <row r="237" spans="1:8">
      <c r="A237" t="s">
        <v>250</v>
      </c>
      <c r="C237" s="3">
        <v>35852</v>
      </c>
      <c r="D237" s="3" t="str">
        <f>IF(E237="","",VLOOKUP(E237,'Treatment Struture'!$E$2:$G$10,3,FALSE))</f>
        <v/>
      </c>
      <c r="F237">
        <v>131</v>
      </c>
      <c r="G237">
        <v>3.7</v>
      </c>
    </row>
    <row r="238" spans="1:8">
      <c r="A238" t="s">
        <v>250</v>
      </c>
      <c r="C238" s="3">
        <v>35852</v>
      </c>
      <c r="D238" s="3" t="str">
        <f>IF(E238="","",VLOOKUP(E238,'Treatment Struture'!$E$2:$G$10,3,FALSE))</f>
        <v/>
      </c>
      <c r="F238">
        <v>168</v>
      </c>
      <c r="G238">
        <v>5</v>
      </c>
    </row>
    <row r="239" spans="1:8">
      <c r="A239" t="s">
        <v>250</v>
      </c>
      <c r="C239" s="3">
        <v>35852</v>
      </c>
      <c r="D239" s="3" t="str">
        <f>IF(E239="","",VLOOKUP(E239,'Treatment Struture'!$E$2:$G$10,3,FALSE))</f>
        <v/>
      </c>
      <c r="F239">
        <v>81</v>
      </c>
      <c r="G239">
        <v>3.7</v>
      </c>
    </row>
    <row r="240" spans="1:8">
      <c r="A240" t="s">
        <v>250</v>
      </c>
      <c r="C240" s="3">
        <v>35852</v>
      </c>
      <c r="D240" s="3" t="str">
        <f>IF(E240="","",VLOOKUP(E240,'Treatment Struture'!$E$2:$G$10,3,FALSE))</f>
        <v/>
      </c>
      <c r="F240">
        <v>83</v>
      </c>
      <c r="G240">
        <v>1.2</v>
      </c>
    </row>
    <row r="241" spans="1:8">
      <c r="A241" t="s">
        <v>250</v>
      </c>
      <c r="C241" s="3">
        <v>35852</v>
      </c>
      <c r="D241" s="3" t="str">
        <f>IF(E241="","",VLOOKUP(E241,'Treatment Struture'!$E$2:$G$10,3,FALSE))</f>
        <v>P2(100)</v>
      </c>
      <c r="E241">
        <v>4</v>
      </c>
      <c r="F241">
        <v>1959</v>
      </c>
      <c r="G241">
        <v>51.2</v>
      </c>
      <c r="H241" s="2">
        <f>(((F241+F247)/2)-((F242+F243+F244+F245+F246)/5))/((F241+F247)/2)*100</f>
        <v>90.73749355337803</v>
      </c>
    </row>
    <row r="242" spans="1:8">
      <c r="A242" t="s">
        <v>250</v>
      </c>
      <c r="C242" s="3">
        <v>35852</v>
      </c>
      <c r="D242" s="3" t="str">
        <f>IF(E242="","",VLOOKUP(E242,'Treatment Struture'!$E$2:$G$10,3,FALSE))</f>
        <v/>
      </c>
      <c r="F242">
        <v>102</v>
      </c>
      <c r="G242">
        <v>3.7</v>
      </c>
    </row>
    <row r="243" spans="1:8">
      <c r="A243" t="s">
        <v>250</v>
      </c>
      <c r="C243" s="3">
        <v>35852</v>
      </c>
      <c r="D243" s="3" t="str">
        <f>IF(E243="","",VLOOKUP(E243,'Treatment Struture'!$E$2:$G$10,3,FALSE))</f>
        <v/>
      </c>
      <c r="F243">
        <v>333</v>
      </c>
      <c r="G243">
        <v>11.2</v>
      </c>
    </row>
    <row r="244" spans="1:8">
      <c r="A244" t="s">
        <v>250</v>
      </c>
      <c r="C244" s="3">
        <v>35852</v>
      </c>
      <c r="D244" s="3" t="str">
        <f>IF(E244="","",VLOOKUP(E244,'Treatment Struture'!$E$2:$G$10,3,FALSE))</f>
        <v/>
      </c>
      <c r="F244">
        <v>217</v>
      </c>
      <c r="G244">
        <v>3.7</v>
      </c>
    </row>
    <row r="245" spans="1:8">
      <c r="A245" t="s">
        <v>250</v>
      </c>
      <c r="C245" s="3">
        <v>35852</v>
      </c>
      <c r="D245" s="3" t="str">
        <f>IF(E245="","",VLOOKUP(E245,'Treatment Struture'!$E$2:$G$10,3,FALSE))</f>
        <v/>
      </c>
      <c r="F245">
        <v>115</v>
      </c>
      <c r="G245">
        <v>5</v>
      </c>
    </row>
    <row r="246" spans="1:8">
      <c r="A246" t="s">
        <v>250</v>
      </c>
      <c r="C246" s="3">
        <v>35852</v>
      </c>
      <c r="D246" s="3" t="str">
        <f>IF(E246="","",VLOOKUP(E246,'Treatment Struture'!$E$2:$G$10,3,FALSE))</f>
        <v/>
      </c>
      <c r="F246">
        <v>131</v>
      </c>
      <c r="G246">
        <v>1.2</v>
      </c>
    </row>
    <row r="247" spans="1:8">
      <c r="A247" t="s">
        <v>250</v>
      </c>
      <c r="C247" s="3">
        <v>35852</v>
      </c>
      <c r="D247" s="3" t="str">
        <f>IF(E247="","",VLOOKUP(E247,'Treatment Struture'!$E$2:$G$10,3,FALSE))</f>
        <v>P3(150)</v>
      </c>
      <c r="E247">
        <v>5</v>
      </c>
      <c r="F247">
        <v>1919</v>
      </c>
      <c r="G247">
        <v>50</v>
      </c>
      <c r="H247" s="2">
        <f>(((F247+F253)/2)-((F248+F249+F250+F251+F252)/5))/((F247+F253)/2)*100</f>
        <v>95.218060543868646</v>
      </c>
    </row>
    <row r="248" spans="1:8">
      <c r="A248" t="s">
        <v>250</v>
      </c>
      <c r="C248" s="3">
        <v>35852</v>
      </c>
      <c r="D248" s="3" t="str">
        <f>IF(E248="","",VLOOKUP(E248,'Treatment Struture'!$E$2:$G$10,3,FALSE))</f>
        <v/>
      </c>
      <c r="F248">
        <v>124</v>
      </c>
      <c r="G248">
        <v>3.7</v>
      </c>
    </row>
    <row r="249" spans="1:8">
      <c r="A249" t="s">
        <v>250</v>
      </c>
      <c r="C249" s="3">
        <v>35852</v>
      </c>
      <c r="D249" s="3" t="str">
        <f>IF(E249="","",VLOOKUP(E249,'Treatment Struture'!$E$2:$G$10,3,FALSE))</f>
        <v/>
      </c>
      <c r="F249">
        <v>43</v>
      </c>
      <c r="G249">
        <v>6.2</v>
      </c>
    </row>
    <row r="250" spans="1:8">
      <c r="A250" t="s">
        <v>250</v>
      </c>
      <c r="C250" s="3">
        <v>35852</v>
      </c>
      <c r="D250" s="3" t="str">
        <f>IF(E250="","",VLOOKUP(E250,'Treatment Struture'!$E$2:$G$10,3,FALSE))</f>
        <v/>
      </c>
      <c r="F250">
        <v>98</v>
      </c>
      <c r="G250">
        <v>5</v>
      </c>
    </row>
    <row r="251" spans="1:8">
      <c r="A251" t="s">
        <v>250</v>
      </c>
      <c r="C251" s="3">
        <v>35852</v>
      </c>
      <c r="D251" s="3" t="str">
        <f>IF(E251="","",VLOOKUP(E251,'Treatment Struture'!$E$2:$G$10,3,FALSE))</f>
        <v/>
      </c>
      <c r="F251">
        <v>116</v>
      </c>
      <c r="G251">
        <v>3.7</v>
      </c>
    </row>
    <row r="252" spans="1:8">
      <c r="A252" t="s">
        <v>250</v>
      </c>
      <c r="C252" s="3">
        <v>35852</v>
      </c>
      <c r="D252" s="3" t="str">
        <f>IF(E252="","",VLOOKUP(E252,'Treatment Struture'!$E$2:$G$10,3,FALSE))</f>
        <v/>
      </c>
      <c r="F252">
        <v>85</v>
      </c>
      <c r="G252">
        <v>3.7</v>
      </c>
    </row>
    <row r="253" spans="1:8">
      <c r="A253" t="s">
        <v>250</v>
      </c>
      <c r="C253" s="3">
        <v>35852</v>
      </c>
      <c r="D253" s="3" t="str">
        <f>IF(E253="","",VLOOKUP(E253,'Treatment Struture'!$E$2:$G$10,3,FALSE))</f>
        <v>P1(50)</v>
      </c>
      <c r="E253">
        <v>6</v>
      </c>
      <c r="F253">
        <v>1979</v>
      </c>
      <c r="G253">
        <v>50</v>
      </c>
      <c r="H253" s="2">
        <f>(((F253+F259)/2)-((F254+F255+F256+F257+F258)/5))/((F253+F259)/2)*100</f>
        <v>90.736736233341702</v>
      </c>
    </row>
    <row r="254" spans="1:8">
      <c r="A254" t="s">
        <v>250</v>
      </c>
      <c r="C254" s="3">
        <v>35852</v>
      </c>
      <c r="D254" s="3" t="str">
        <f>IF(E254="","",VLOOKUP(E254,'Treatment Struture'!$E$2:$G$10,3,FALSE))</f>
        <v/>
      </c>
      <c r="F254">
        <v>262</v>
      </c>
      <c r="G254">
        <v>6.2</v>
      </c>
    </row>
    <row r="255" spans="1:8">
      <c r="A255" t="s">
        <v>250</v>
      </c>
      <c r="C255" s="3">
        <v>35852</v>
      </c>
      <c r="D255" s="3" t="str">
        <f>IF(E255="","",VLOOKUP(E255,'Treatment Struture'!$E$2:$G$10,3,FALSE))</f>
        <v/>
      </c>
      <c r="F255">
        <v>180</v>
      </c>
      <c r="G255">
        <v>6.2</v>
      </c>
    </row>
    <row r="256" spans="1:8">
      <c r="A256" t="s">
        <v>250</v>
      </c>
      <c r="C256" s="3">
        <v>35852</v>
      </c>
      <c r="D256" s="3" t="str">
        <f>IF(E256="","",VLOOKUP(E256,'Treatment Struture'!$E$2:$G$10,3,FALSE))</f>
        <v/>
      </c>
      <c r="F256">
        <v>134</v>
      </c>
      <c r="G256">
        <v>6.2</v>
      </c>
    </row>
    <row r="257" spans="1:8">
      <c r="A257" t="s">
        <v>250</v>
      </c>
      <c r="C257" s="3">
        <v>35852</v>
      </c>
      <c r="D257" s="3" t="str">
        <f>IF(E257="","",VLOOKUP(E257,'Treatment Struture'!$E$2:$G$10,3,FALSE))</f>
        <v/>
      </c>
      <c r="F257">
        <v>179</v>
      </c>
      <c r="G257">
        <v>3.7</v>
      </c>
    </row>
    <row r="258" spans="1:8">
      <c r="A258" t="s">
        <v>250</v>
      </c>
      <c r="C258" s="3">
        <v>35852</v>
      </c>
      <c r="D258" s="3" t="str">
        <f>IF(E258="","",VLOOKUP(E258,'Treatment Struture'!$E$2:$G$10,3,FALSE))</f>
        <v/>
      </c>
      <c r="F258">
        <v>166</v>
      </c>
      <c r="G258">
        <v>2.5</v>
      </c>
    </row>
    <row r="259" spans="1:8">
      <c r="A259" t="s">
        <v>250</v>
      </c>
      <c r="C259" s="3">
        <v>35852</v>
      </c>
      <c r="D259" s="3" t="str">
        <f>IF(E259="","",VLOOKUP(E259,'Treatment Struture'!$E$2:$G$10,3,FALSE))</f>
        <v>P1(50)</v>
      </c>
      <c r="E259">
        <v>7</v>
      </c>
      <c r="F259">
        <v>1998</v>
      </c>
      <c r="G259">
        <v>51.2</v>
      </c>
      <c r="H259" s="2">
        <f>(((F259+F265)/2)-((F260+F261+F262+F263+F264)/5))/((F259+F265)/2)*100</f>
        <v>83.268892794376086</v>
      </c>
    </row>
    <row r="260" spans="1:8">
      <c r="A260" t="s">
        <v>250</v>
      </c>
      <c r="C260" s="3">
        <v>35852</v>
      </c>
      <c r="D260" s="3" t="str">
        <f>IF(E260="","",VLOOKUP(E260,'Treatment Struture'!$E$2:$G$10,3,FALSE))</f>
        <v/>
      </c>
      <c r="F260">
        <v>405</v>
      </c>
      <c r="G260">
        <v>10</v>
      </c>
    </row>
    <row r="261" spans="1:8">
      <c r="A261" t="s">
        <v>250</v>
      </c>
      <c r="C261" s="3">
        <v>35852</v>
      </c>
      <c r="D261" s="3" t="str">
        <f>IF(E261="","",VLOOKUP(E261,'Treatment Struture'!$E$2:$G$10,3,FALSE))</f>
        <v/>
      </c>
      <c r="F261">
        <v>564</v>
      </c>
      <c r="G261">
        <v>20</v>
      </c>
    </row>
    <row r="262" spans="1:8">
      <c r="A262" t="s">
        <v>250</v>
      </c>
      <c r="C262" s="3">
        <v>35852</v>
      </c>
      <c r="D262" s="3" t="str">
        <f>IF(E262="","",VLOOKUP(E262,'Treatment Struture'!$E$2:$G$10,3,FALSE))</f>
        <v/>
      </c>
      <c r="F262">
        <v>363</v>
      </c>
      <c r="G262">
        <v>10</v>
      </c>
    </row>
    <row r="263" spans="1:8">
      <c r="A263" t="s">
        <v>250</v>
      </c>
      <c r="C263" s="3">
        <v>35852</v>
      </c>
      <c r="D263" s="3" t="str">
        <f>IF(E263="","",VLOOKUP(E263,'Treatment Struture'!$E$2:$G$10,3,FALSE))</f>
        <v/>
      </c>
      <c r="F263">
        <v>209</v>
      </c>
      <c r="G263">
        <v>3.7</v>
      </c>
    </row>
    <row r="264" spans="1:8">
      <c r="A264" t="s">
        <v>250</v>
      </c>
      <c r="C264" s="3">
        <v>35852</v>
      </c>
      <c r="D264" s="3" t="str">
        <f>IF(E264="","",VLOOKUP(E264,'Treatment Struture'!$E$2:$G$10,3,FALSE))</f>
        <v/>
      </c>
      <c r="F264">
        <v>125</v>
      </c>
      <c r="G264">
        <v>2.5</v>
      </c>
    </row>
    <row r="265" spans="1:8">
      <c r="A265" t="s">
        <v>250</v>
      </c>
      <c r="C265" s="3">
        <v>35852</v>
      </c>
      <c r="D265" s="3" t="str">
        <f>IF(E265="","",VLOOKUP(E265,'Treatment Struture'!$E$2:$G$10,3,FALSE))</f>
        <v>P2(100)</v>
      </c>
      <c r="E265">
        <v>8</v>
      </c>
      <c r="F265">
        <v>1985</v>
      </c>
      <c r="G265">
        <v>51.2</v>
      </c>
      <c r="H265" s="2">
        <f>(((F265+F271)/2)-((F266+F267+F268+F269+F270)/5))/((F265+F271)/2)*100</f>
        <v>89.692503176620079</v>
      </c>
    </row>
    <row r="266" spans="1:8">
      <c r="A266" t="s">
        <v>250</v>
      </c>
      <c r="C266" s="3">
        <v>35852</v>
      </c>
      <c r="D266" s="3" t="str">
        <f>IF(E266="","",VLOOKUP(E266,'Treatment Struture'!$E$2:$G$10,3,FALSE))</f>
        <v/>
      </c>
      <c r="F266">
        <v>166</v>
      </c>
      <c r="G266">
        <v>5</v>
      </c>
    </row>
    <row r="267" spans="1:8">
      <c r="A267" t="s">
        <v>250</v>
      </c>
      <c r="C267" s="3">
        <v>35852</v>
      </c>
      <c r="D267" s="3" t="str">
        <f>IF(E267="","",VLOOKUP(E267,'Treatment Struture'!$E$2:$G$10,3,FALSE))</f>
        <v/>
      </c>
      <c r="F267">
        <v>313</v>
      </c>
      <c r="G267">
        <v>7.5</v>
      </c>
    </row>
    <row r="268" spans="1:8">
      <c r="A268" t="s">
        <v>250</v>
      </c>
      <c r="C268" s="3">
        <v>35852</v>
      </c>
      <c r="D268" s="3" t="str">
        <f>IF(E268="","",VLOOKUP(E268,'Treatment Struture'!$E$2:$G$10,3,FALSE))</f>
        <v/>
      </c>
      <c r="F268">
        <v>140</v>
      </c>
      <c r="G268">
        <v>3.7</v>
      </c>
    </row>
    <row r="269" spans="1:8">
      <c r="A269" t="s">
        <v>250</v>
      </c>
      <c r="C269" s="3">
        <v>35852</v>
      </c>
      <c r="D269" s="3" t="str">
        <f>IF(E269="","",VLOOKUP(E269,'Treatment Struture'!$E$2:$G$10,3,FALSE))</f>
        <v/>
      </c>
      <c r="F269">
        <v>230</v>
      </c>
      <c r="G269">
        <v>2.5</v>
      </c>
    </row>
    <row r="270" spans="1:8">
      <c r="A270" t="s">
        <v>250</v>
      </c>
      <c r="C270" s="3">
        <v>35852</v>
      </c>
      <c r="D270" s="3" t="str">
        <f>IF(E270="","",VLOOKUP(E270,'Treatment Struture'!$E$2:$G$10,3,FALSE))</f>
        <v/>
      </c>
      <c r="F270">
        <v>165</v>
      </c>
      <c r="G270">
        <v>3.7</v>
      </c>
    </row>
    <row r="271" spans="1:8">
      <c r="A271" t="s">
        <v>250</v>
      </c>
      <c r="C271" s="3">
        <v>35852</v>
      </c>
      <c r="D271" s="3" t="str">
        <f>IF(E271="","",VLOOKUP(E271,'Treatment Struture'!$E$2:$G$10,3,FALSE))</f>
        <v>P3(150)</v>
      </c>
      <c r="E271">
        <v>9</v>
      </c>
      <c r="F271">
        <v>1950</v>
      </c>
      <c r="G271">
        <v>50</v>
      </c>
      <c r="H271" s="2">
        <f>(((F271+F277)/2)-((F272+F273+F274+F275+F276)/5))/((F271+F277)/2)*100</f>
        <v>96.590330788804067</v>
      </c>
    </row>
    <row r="272" spans="1:8">
      <c r="A272" t="s">
        <v>250</v>
      </c>
      <c r="C272" s="3">
        <v>35852</v>
      </c>
      <c r="D272" s="3" t="str">
        <f>IF(E272="","",VLOOKUP(E272,'Treatment Struture'!$E$2:$G$10,3,FALSE))</f>
        <v/>
      </c>
      <c r="F272">
        <v>65</v>
      </c>
      <c r="G272">
        <v>1.2</v>
      </c>
    </row>
    <row r="273" spans="1:8">
      <c r="A273" t="s">
        <v>250</v>
      </c>
      <c r="C273" s="3">
        <v>35852</v>
      </c>
      <c r="D273" s="3" t="str">
        <f>IF(E273="","",VLOOKUP(E273,'Treatment Struture'!$E$2:$G$10,3,FALSE))</f>
        <v/>
      </c>
      <c r="F273">
        <v>52</v>
      </c>
      <c r="G273">
        <v>5</v>
      </c>
    </row>
    <row r="274" spans="1:8">
      <c r="A274" t="s">
        <v>250</v>
      </c>
      <c r="C274" s="3">
        <v>35852</v>
      </c>
      <c r="D274" s="3" t="str">
        <f>IF(E274="","",VLOOKUP(E274,'Treatment Struture'!$E$2:$G$10,3,FALSE))</f>
        <v/>
      </c>
      <c r="F274">
        <v>61</v>
      </c>
      <c r="G274">
        <v>2.5</v>
      </c>
    </row>
    <row r="275" spans="1:8">
      <c r="A275" t="s">
        <v>250</v>
      </c>
      <c r="C275" s="3">
        <v>35852</v>
      </c>
      <c r="D275" s="3" t="str">
        <f>IF(E275="","",VLOOKUP(E275,'Treatment Struture'!$E$2:$G$10,3,FALSE))</f>
        <v/>
      </c>
      <c r="F275">
        <v>62</v>
      </c>
      <c r="G275">
        <v>7.5</v>
      </c>
    </row>
    <row r="276" spans="1:8">
      <c r="A276" t="s">
        <v>250</v>
      </c>
      <c r="C276" s="3">
        <v>35852</v>
      </c>
      <c r="D276" s="3" t="str">
        <f>IF(E276="","",VLOOKUP(E276,'Treatment Struture'!$E$2:$G$10,3,FALSE))</f>
        <v/>
      </c>
      <c r="F276">
        <v>95</v>
      </c>
      <c r="G276">
        <v>1.2</v>
      </c>
    </row>
    <row r="277" spans="1:8">
      <c r="A277" t="s">
        <v>250</v>
      </c>
      <c r="C277" s="3">
        <v>35852</v>
      </c>
      <c r="D277" s="3" t="str">
        <f>IF(E277="","",VLOOKUP(E277,'Treatment Struture'!$E$2:$G$10,3,FALSE))</f>
        <v/>
      </c>
      <c r="F277">
        <v>1980</v>
      </c>
      <c r="G277" s="2">
        <v>52.5</v>
      </c>
    </row>
    <row r="278" spans="1:8">
      <c r="A278" t="s">
        <v>250</v>
      </c>
      <c r="C278" s="3">
        <v>35859</v>
      </c>
      <c r="D278" s="3" t="str">
        <f>IF(E278="","",VLOOKUP(E278,'Treatment Struture'!$E$2:$G$10,3,FALSE))</f>
        <v>P3(150)</v>
      </c>
      <c r="E278">
        <v>1</v>
      </c>
      <c r="F278">
        <v>1846</v>
      </c>
      <c r="G278">
        <v>51.2</v>
      </c>
      <c r="H278" s="2">
        <f>(((F278+F284)/2)-((F279+F280+F281+F282+F283)/5))/((F278+F284)/2)*100</f>
        <v>92.819956616052053</v>
      </c>
    </row>
    <row r="279" spans="1:8">
      <c r="A279" t="s">
        <v>250</v>
      </c>
      <c r="C279" s="3">
        <v>35859</v>
      </c>
      <c r="D279" s="3" t="str">
        <f>IF(E279="","",VLOOKUP(E279,'Treatment Struture'!$E$2:$G$10,3,FALSE))</f>
        <v/>
      </c>
      <c r="F279">
        <v>124</v>
      </c>
      <c r="G279">
        <v>2.5</v>
      </c>
    </row>
    <row r="280" spans="1:8">
      <c r="A280" t="s">
        <v>250</v>
      </c>
      <c r="C280" s="3">
        <v>35859</v>
      </c>
      <c r="D280" s="3" t="str">
        <f>IF(E280="","",VLOOKUP(E280,'Treatment Struture'!$E$2:$G$10,3,FALSE))</f>
        <v/>
      </c>
      <c r="F280">
        <v>227</v>
      </c>
      <c r="G280">
        <v>3.7</v>
      </c>
    </row>
    <row r="281" spans="1:8">
      <c r="A281" t="s">
        <v>250</v>
      </c>
      <c r="C281" s="3">
        <v>35859</v>
      </c>
      <c r="D281" s="3" t="str">
        <f>IF(E281="","",VLOOKUP(E281,'Treatment Struture'!$E$2:$G$10,3,FALSE))</f>
        <v/>
      </c>
      <c r="F281">
        <v>89</v>
      </c>
      <c r="G281">
        <v>2.5</v>
      </c>
    </row>
    <row r="282" spans="1:8">
      <c r="A282" t="s">
        <v>250</v>
      </c>
      <c r="C282" s="3">
        <v>35859</v>
      </c>
      <c r="D282" s="3" t="str">
        <f>IF(E282="","",VLOOKUP(E282,'Treatment Struture'!$E$2:$G$10,3,FALSE))</f>
        <v/>
      </c>
      <c r="F282">
        <v>119</v>
      </c>
      <c r="G282">
        <v>1.2</v>
      </c>
    </row>
    <row r="283" spans="1:8">
      <c r="A283" t="s">
        <v>250</v>
      </c>
      <c r="C283" s="3">
        <v>35859</v>
      </c>
      <c r="D283" s="3" t="str">
        <f>IF(E283="","",VLOOKUP(E283,'Treatment Struture'!$E$2:$G$10,3,FALSE))</f>
        <v/>
      </c>
      <c r="F283">
        <v>103</v>
      </c>
      <c r="G283">
        <v>2.5</v>
      </c>
    </row>
    <row r="284" spans="1:8">
      <c r="A284" t="s">
        <v>250</v>
      </c>
      <c r="C284" s="3">
        <v>35859</v>
      </c>
      <c r="D284" s="3" t="str">
        <f>IF(E284="","",VLOOKUP(E284,'Treatment Struture'!$E$2:$G$10,3,FALSE))</f>
        <v>P1(50)</v>
      </c>
      <c r="E284">
        <v>2</v>
      </c>
      <c r="F284">
        <v>1842</v>
      </c>
      <c r="G284">
        <v>51.2</v>
      </c>
      <c r="H284" s="2">
        <f>(((F284+F290)/2)-((F285+F286+F287+F288+F289)/5))/((F284+F290)/2)*100</f>
        <v>83.22228290551611</v>
      </c>
    </row>
    <row r="285" spans="1:8">
      <c r="A285" t="s">
        <v>250</v>
      </c>
      <c r="C285" s="3">
        <v>35859</v>
      </c>
      <c r="D285" s="3" t="str">
        <f>IF(E285="","",VLOOKUP(E285,'Treatment Struture'!$E$2:$G$10,3,FALSE))</f>
        <v/>
      </c>
      <c r="F285">
        <v>390</v>
      </c>
      <c r="G285">
        <v>12.5</v>
      </c>
    </row>
    <row r="286" spans="1:8">
      <c r="A286" t="s">
        <v>250</v>
      </c>
      <c r="C286" s="3">
        <v>35859</v>
      </c>
      <c r="D286" s="3" t="str">
        <f>IF(E286="","",VLOOKUP(E286,'Treatment Struture'!$E$2:$G$10,3,FALSE))</f>
        <v/>
      </c>
      <c r="F286">
        <v>283</v>
      </c>
      <c r="G286">
        <v>7.5</v>
      </c>
    </row>
    <row r="287" spans="1:8">
      <c r="A287" t="s">
        <v>250</v>
      </c>
      <c r="C287" s="3">
        <v>35859</v>
      </c>
      <c r="D287" s="3" t="str">
        <f>IF(E287="","",VLOOKUP(E287,'Treatment Struture'!$E$2:$G$10,3,FALSE))</f>
        <v/>
      </c>
      <c r="F287">
        <v>184</v>
      </c>
      <c r="G287">
        <v>2.5</v>
      </c>
    </row>
    <row r="288" spans="1:8">
      <c r="A288" t="s">
        <v>250</v>
      </c>
      <c r="C288" s="3">
        <v>35859</v>
      </c>
      <c r="D288" s="3" t="str">
        <f>IF(E288="","",VLOOKUP(E288,'Treatment Struture'!$E$2:$G$10,3,FALSE))</f>
        <v/>
      </c>
      <c r="F288">
        <v>406</v>
      </c>
      <c r="G288">
        <v>6.2</v>
      </c>
    </row>
    <row r="289" spans="1:8">
      <c r="A289" t="s">
        <v>250</v>
      </c>
      <c r="C289" s="3">
        <v>35859</v>
      </c>
      <c r="D289" s="3" t="str">
        <f>IF(E289="","",VLOOKUP(E289,'Treatment Struture'!$E$2:$G$10,3,FALSE))</f>
        <v/>
      </c>
      <c r="F289">
        <v>273</v>
      </c>
      <c r="G289">
        <v>5</v>
      </c>
    </row>
    <row r="290" spans="1:8">
      <c r="A290" t="s">
        <v>250</v>
      </c>
      <c r="C290" s="3">
        <v>35859</v>
      </c>
      <c r="D290" s="3" t="str">
        <f>IF(E290="","",VLOOKUP(E290,'Treatment Struture'!$E$2:$G$10,3,FALSE))</f>
        <v>P2(100)</v>
      </c>
      <c r="E290">
        <v>3</v>
      </c>
      <c r="F290">
        <v>1820</v>
      </c>
      <c r="G290">
        <v>52.5</v>
      </c>
      <c r="H290" s="2">
        <f>(((F290+F296)/2)-((F291+F292+F293+F294+F295)/5))/((F290+F296)/2)*100</f>
        <v>92.794357026587093</v>
      </c>
    </row>
    <row r="291" spans="1:8">
      <c r="A291" t="s">
        <v>250</v>
      </c>
      <c r="C291" s="3">
        <v>35859</v>
      </c>
      <c r="D291" s="3" t="str">
        <f>IF(E291="","",VLOOKUP(E291,'Treatment Struture'!$E$2:$G$10,3,FALSE))</f>
        <v/>
      </c>
      <c r="F291">
        <v>169</v>
      </c>
      <c r="G291">
        <v>5</v>
      </c>
    </row>
    <row r="292" spans="1:8">
      <c r="A292" t="s">
        <v>250</v>
      </c>
      <c r="C292" s="3">
        <v>35859</v>
      </c>
      <c r="D292" s="3" t="str">
        <f>IF(E292="","",VLOOKUP(E292,'Treatment Struture'!$E$2:$G$10,3,FALSE))</f>
        <v/>
      </c>
      <c r="F292">
        <v>144</v>
      </c>
      <c r="G292">
        <v>2.5</v>
      </c>
    </row>
    <row r="293" spans="1:8">
      <c r="A293" t="s">
        <v>250</v>
      </c>
      <c r="C293" s="3">
        <v>35859</v>
      </c>
      <c r="D293" s="3" t="str">
        <f>IF(E293="","",VLOOKUP(E293,'Treatment Struture'!$E$2:$G$10,3,FALSE))</f>
        <v/>
      </c>
      <c r="F293">
        <v>154</v>
      </c>
      <c r="G293">
        <v>6.2</v>
      </c>
    </row>
    <row r="294" spans="1:8">
      <c r="A294" t="s">
        <v>250</v>
      </c>
      <c r="C294" s="3">
        <v>35859</v>
      </c>
      <c r="D294" s="3" t="str">
        <f>IF(E294="","",VLOOKUP(E294,'Treatment Struture'!$E$2:$G$10,3,FALSE))</f>
        <v/>
      </c>
      <c r="F294">
        <v>131</v>
      </c>
      <c r="G294">
        <v>2.5</v>
      </c>
    </row>
    <row r="295" spans="1:8">
      <c r="A295" t="s">
        <v>250</v>
      </c>
      <c r="C295" s="3">
        <v>35859</v>
      </c>
      <c r="D295" s="3" t="str">
        <f>IF(E295="","",VLOOKUP(E295,'Treatment Struture'!$E$2:$G$10,3,FALSE))</f>
        <v/>
      </c>
      <c r="F295">
        <v>66</v>
      </c>
      <c r="G295">
        <v>2.5</v>
      </c>
    </row>
    <row r="296" spans="1:8">
      <c r="A296" t="s">
        <v>250</v>
      </c>
      <c r="C296" s="3">
        <v>35859</v>
      </c>
      <c r="D296" s="3" t="str">
        <f>IF(E296="","",VLOOKUP(E296,'Treatment Struture'!$E$2:$G$10,3,FALSE))</f>
        <v>P2(100)</v>
      </c>
      <c r="E296">
        <v>4</v>
      </c>
      <c r="F296">
        <v>1866</v>
      </c>
      <c r="G296">
        <v>53.7</v>
      </c>
      <c r="H296" s="2">
        <f>(((F296+F302)/2)-((F297+F298+F299+F300+F301)/5))/((F296+F302)/2)*100</f>
        <v>86.734475374732341</v>
      </c>
    </row>
    <row r="297" spans="1:8">
      <c r="A297" t="s">
        <v>250</v>
      </c>
      <c r="C297" s="3">
        <v>35859</v>
      </c>
      <c r="D297" s="3" t="str">
        <f>IF(E297="","",VLOOKUP(E297,'Treatment Struture'!$E$2:$G$10,3,FALSE))</f>
        <v/>
      </c>
      <c r="F297">
        <v>438</v>
      </c>
      <c r="G297">
        <v>11.2</v>
      </c>
    </row>
    <row r="298" spans="1:8">
      <c r="A298" t="s">
        <v>250</v>
      </c>
      <c r="C298" s="3">
        <v>35859</v>
      </c>
      <c r="D298" s="3" t="str">
        <f>IF(E298="","",VLOOKUP(E298,'Treatment Struture'!$E$2:$G$10,3,FALSE))</f>
        <v/>
      </c>
      <c r="F298">
        <v>281</v>
      </c>
      <c r="G298">
        <v>10</v>
      </c>
    </row>
    <row r="299" spans="1:8">
      <c r="A299" t="s">
        <v>250</v>
      </c>
      <c r="C299" s="3">
        <v>35859</v>
      </c>
      <c r="D299" s="3" t="str">
        <f>IF(E299="","",VLOOKUP(E299,'Treatment Struture'!$E$2:$G$10,3,FALSE))</f>
        <v/>
      </c>
      <c r="F299">
        <v>274</v>
      </c>
      <c r="G299">
        <v>7.5</v>
      </c>
    </row>
    <row r="300" spans="1:8">
      <c r="A300" t="s">
        <v>250</v>
      </c>
      <c r="C300" s="3">
        <v>35859</v>
      </c>
      <c r="D300" s="3" t="str">
        <f>IF(E300="","",VLOOKUP(E300,'Treatment Struture'!$E$2:$G$10,3,FALSE))</f>
        <v/>
      </c>
      <c r="F300">
        <v>104</v>
      </c>
      <c r="G300">
        <v>2.5</v>
      </c>
    </row>
    <row r="301" spans="1:8">
      <c r="A301" t="s">
        <v>250</v>
      </c>
      <c r="C301" s="3">
        <v>35859</v>
      </c>
      <c r="D301" s="3" t="str">
        <f>IF(E301="","",VLOOKUP(E301,'Treatment Struture'!$E$2:$G$10,3,FALSE))</f>
        <v/>
      </c>
      <c r="F301">
        <v>142</v>
      </c>
      <c r="G301">
        <v>5</v>
      </c>
    </row>
    <row r="302" spans="1:8">
      <c r="A302" t="s">
        <v>250</v>
      </c>
      <c r="C302" s="3">
        <v>35859</v>
      </c>
      <c r="D302" s="3" t="str">
        <f>IF(E302="","",VLOOKUP(E302,'Treatment Struture'!$E$2:$G$10,3,FALSE))</f>
        <v>P3(150)</v>
      </c>
      <c r="E302">
        <v>5</v>
      </c>
      <c r="F302">
        <v>1870</v>
      </c>
      <c r="G302">
        <v>51.2</v>
      </c>
      <c r="H302" s="2">
        <f>(((F302+F308)/2)-((F303+F304+F305+F306+F307)/5))/((F302+F308)/2)*100</f>
        <v>95.972073039742213</v>
      </c>
    </row>
    <row r="303" spans="1:8">
      <c r="A303" t="s">
        <v>250</v>
      </c>
      <c r="C303" s="3">
        <v>35859</v>
      </c>
      <c r="D303" s="3" t="str">
        <f>IF(E303="","",VLOOKUP(E303,'Treatment Struture'!$E$2:$G$10,3,FALSE))</f>
        <v/>
      </c>
      <c r="F303">
        <v>94</v>
      </c>
      <c r="G303">
        <v>2.5</v>
      </c>
    </row>
    <row r="304" spans="1:8">
      <c r="A304" t="s">
        <v>250</v>
      </c>
      <c r="C304" s="3">
        <v>35859</v>
      </c>
      <c r="D304" s="3" t="str">
        <f>IF(E304="","",VLOOKUP(E304,'Treatment Struture'!$E$2:$G$10,3,FALSE))</f>
        <v/>
      </c>
      <c r="F304">
        <v>83</v>
      </c>
      <c r="G304">
        <v>3.7</v>
      </c>
    </row>
    <row r="305" spans="1:8">
      <c r="A305" t="s">
        <v>250</v>
      </c>
      <c r="C305" s="3">
        <v>35859</v>
      </c>
      <c r="D305" s="3" t="str">
        <f>IF(E305="","",VLOOKUP(E305,'Treatment Struture'!$E$2:$G$10,3,FALSE))</f>
        <v/>
      </c>
      <c r="F305">
        <v>88</v>
      </c>
      <c r="G305">
        <v>2.5</v>
      </c>
    </row>
    <row r="306" spans="1:8">
      <c r="A306" t="s">
        <v>250</v>
      </c>
      <c r="C306" s="3">
        <v>35859</v>
      </c>
      <c r="D306" s="3" t="str">
        <f>IF(E306="","",VLOOKUP(E306,'Treatment Struture'!$E$2:$G$10,3,FALSE))</f>
        <v/>
      </c>
      <c r="F306">
        <v>69</v>
      </c>
      <c r="G306">
        <v>1.2</v>
      </c>
    </row>
    <row r="307" spans="1:8">
      <c r="A307" t="s">
        <v>250</v>
      </c>
      <c r="C307" s="3">
        <v>35859</v>
      </c>
      <c r="D307" s="3" t="str">
        <f>IF(E307="","",VLOOKUP(E307,'Treatment Struture'!$E$2:$G$10,3,FALSE))</f>
        <v/>
      </c>
      <c r="F307">
        <v>41</v>
      </c>
      <c r="G307">
        <v>3.7</v>
      </c>
    </row>
    <row r="308" spans="1:8">
      <c r="A308" t="s">
        <v>250</v>
      </c>
      <c r="C308" s="3">
        <v>35859</v>
      </c>
      <c r="D308" s="3" t="str">
        <f>IF(E308="","",VLOOKUP(E308,'Treatment Struture'!$E$2:$G$10,3,FALSE))</f>
        <v>P1(50)</v>
      </c>
      <c r="E308">
        <v>6</v>
      </c>
      <c r="F308">
        <v>1854</v>
      </c>
      <c r="G308">
        <v>52.5</v>
      </c>
      <c r="H308" s="2">
        <f>(((F308+F314)/2)-((F309+F310+F311+F312+F313)/5))/((F308+F314)/2)*100</f>
        <v>92.543103448275858</v>
      </c>
    </row>
    <row r="309" spans="1:8">
      <c r="A309" t="s">
        <v>250</v>
      </c>
      <c r="C309" s="3">
        <v>35859</v>
      </c>
      <c r="D309" s="3" t="str">
        <f>IF(E309="","",VLOOKUP(E309,'Treatment Struture'!$E$2:$G$10,3,FALSE))</f>
        <v/>
      </c>
      <c r="F309">
        <v>152</v>
      </c>
      <c r="G309">
        <v>2.5</v>
      </c>
    </row>
    <row r="310" spans="1:8">
      <c r="A310" t="s">
        <v>250</v>
      </c>
      <c r="C310" s="3">
        <v>35859</v>
      </c>
      <c r="D310" s="3" t="str">
        <f>IF(E310="","",VLOOKUP(E310,'Treatment Struture'!$E$2:$G$10,3,FALSE))</f>
        <v/>
      </c>
      <c r="F310">
        <v>115</v>
      </c>
      <c r="G310">
        <v>3.7</v>
      </c>
    </row>
    <row r="311" spans="1:8">
      <c r="A311" t="s">
        <v>250</v>
      </c>
      <c r="C311" s="3">
        <v>35859</v>
      </c>
      <c r="D311" s="3" t="str">
        <f>IF(E311="","",VLOOKUP(E311,'Treatment Struture'!$E$2:$G$10,3,FALSE))</f>
        <v/>
      </c>
      <c r="F311">
        <v>209</v>
      </c>
      <c r="G311">
        <v>2.5</v>
      </c>
    </row>
    <row r="312" spans="1:8">
      <c r="A312" t="s">
        <v>250</v>
      </c>
      <c r="C312" s="3">
        <v>35859</v>
      </c>
      <c r="D312" s="3" t="str">
        <f>IF(E312="","",VLOOKUP(E312,'Treatment Struture'!$E$2:$G$10,3,FALSE))</f>
        <v/>
      </c>
      <c r="F312">
        <v>134</v>
      </c>
      <c r="G312">
        <v>2.5</v>
      </c>
    </row>
    <row r="313" spans="1:8">
      <c r="A313" t="s">
        <v>250</v>
      </c>
      <c r="C313" s="3">
        <v>35859</v>
      </c>
      <c r="D313" s="3" t="str">
        <f>IF(E313="","",VLOOKUP(E313,'Treatment Struture'!$E$2:$G$10,3,FALSE))</f>
        <v/>
      </c>
      <c r="F313">
        <v>82</v>
      </c>
      <c r="G313">
        <v>2.5</v>
      </c>
    </row>
    <row r="314" spans="1:8">
      <c r="A314" t="s">
        <v>250</v>
      </c>
      <c r="C314" s="3">
        <v>35859</v>
      </c>
      <c r="D314" s="3" t="str">
        <f>IF(E314="","",VLOOKUP(E314,'Treatment Struture'!$E$2:$G$10,3,FALSE))</f>
        <v>P1(50)</v>
      </c>
      <c r="E314">
        <v>7</v>
      </c>
      <c r="F314">
        <v>1858</v>
      </c>
      <c r="G314">
        <v>53.7</v>
      </c>
      <c r="H314" s="2">
        <f>(((F314+F320)/2)-((F315+F316+F317+F318+F319)/5))/((F314+F320)/2)*100</f>
        <v>78.715890850722317</v>
      </c>
    </row>
    <row r="315" spans="1:8">
      <c r="A315" t="s">
        <v>250</v>
      </c>
      <c r="C315" s="3">
        <v>35859</v>
      </c>
      <c r="D315" s="3" t="str">
        <f>IF(E315="","",VLOOKUP(E315,'Treatment Struture'!$E$2:$G$10,3,FALSE))</f>
        <v/>
      </c>
      <c r="F315">
        <v>520</v>
      </c>
      <c r="G315">
        <v>10</v>
      </c>
    </row>
    <row r="316" spans="1:8">
      <c r="A316" t="s">
        <v>250</v>
      </c>
      <c r="C316" s="3">
        <v>35859</v>
      </c>
      <c r="D316" s="3" t="str">
        <f>IF(E316="","",VLOOKUP(E316,'Treatment Struture'!$E$2:$G$10,3,FALSE))</f>
        <v/>
      </c>
      <c r="F316">
        <v>576</v>
      </c>
      <c r="G316">
        <v>10</v>
      </c>
    </row>
    <row r="317" spans="1:8">
      <c r="A317" t="s">
        <v>250</v>
      </c>
      <c r="C317" s="3">
        <v>35859</v>
      </c>
      <c r="D317" s="3" t="str">
        <f>IF(E317="","",VLOOKUP(E317,'Treatment Struture'!$E$2:$G$10,3,FALSE))</f>
        <v/>
      </c>
      <c r="F317">
        <v>428</v>
      </c>
      <c r="G317">
        <v>11.2</v>
      </c>
    </row>
    <row r="318" spans="1:8">
      <c r="A318" t="s">
        <v>250</v>
      </c>
      <c r="C318" s="3">
        <v>35859</v>
      </c>
      <c r="D318" s="3" t="str">
        <f>IF(E318="","",VLOOKUP(E318,'Treatment Struture'!$E$2:$G$10,3,FALSE))</f>
        <v/>
      </c>
      <c r="F318">
        <v>192</v>
      </c>
      <c r="G318">
        <v>1.2</v>
      </c>
    </row>
    <row r="319" spans="1:8">
      <c r="A319" t="s">
        <v>250</v>
      </c>
      <c r="C319" s="3">
        <v>35859</v>
      </c>
      <c r="D319" s="3" t="str">
        <f>IF(E319="","",VLOOKUP(E319,'Treatment Struture'!$E$2:$G$10,3,FALSE))</f>
        <v/>
      </c>
      <c r="F319">
        <v>273</v>
      </c>
      <c r="G319">
        <v>5</v>
      </c>
    </row>
    <row r="320" spans="1:8">
      <c r="A320" t="s">
        <v>250</v>
      </c>
      <c r="C320" s="3">
        <v>35859</v>
      </c>
      <c r="D320" s="3" t="str">
        <f>IF(E320="","",VLOOKUP(E320,'Treatment Struture'!$E$2:$G$10,3,FALSE))</f>
        <v>P2(100)</v>
      </c>
      <c r="E320">
        <v>8</v>
      </c>
      <c r="F320">
        <v>1880</v>
      </c>
      <c r="G320">
        <v>52.5</v>
      </c>
      <c r="H320" s="2">
        <f>(((F320+F326)/2)-((F321+F322+F323+F324+F325)/5))/((F320+F326)/2)*100</f>
        <v>83.631494376004284</v>
      </c>
    </row>
    <row r="321" spans="1:8">
      <c r="A321" t="s">
        <v>250</v>
      </c>
      <c r="C321" s="3">
        <v>35859</v>
      </c>
      <c r="D321" s="3" t="str">
        <f>IF(E321="","",VLOOKUP(E321,'Treatment Struture'!$E$2:$G$10,3,FALSE))</f>
        <v/>
      </c>
      <c r="F321">
        <v>352</v>
      </c>
      <c r="G321">
        <v>6.2</v>
      </c>
    </row>
    <row r="322" spans="1:8">
      <c r="A322" t="s">
        <v>250</v>
      </c>
      <c r="C322" s="3">
        <v>35859</v>
      </c>
      <c r="D322" s="3" t="str">
        <f>IF(E322="","",VLOOKUP(E322,'Treatment Struture'!$E$2:$G$10,3,FALSE))</f>
        <v/>
      </c>
      <c r="F322">
        <v>425</v>
      </c>
      <c r="G322">
        <v>7.5</v>
      </c>
    </row>
    <row r="323" spans="1:8">
      <c r="A323" t="s">
        <v>250</v>
      </c>
      <c r="C323" s="3">
        <v>35859</v>
      </c>
      <c r="D323" s="3" t="str">
        <f>IF(E323="","",VLOOKUP(E323,'Treatment Struture'!$E$2:$G$10,3,FALSE))</f>
        <v/>
      </c>
      <c r="F323">
        <v>284</v>
      </c>
      <c r="G323">
        <v>5</v>
      </c>
    </row>
    <row r="324" spans="1:8">
      <c r="A324" t="s">
        <v>250</v>
      </c>
      <c r="C324" s="3">
        <v>35859</v>
      </c>
      <c r="D324" s="3" t="str">
        <f>IF(E324="","",VLOOKUP(E324,'Treatment Struture'!$E$2:$G$10,3,FALSE))</f>
        <v/>
      </c>
      <c r="F324">
        <v>259</v>
      </c>
      <c r="G324">
        <v>5</v>
      </c>
    </row>
    <row r="325" spans="1:8">
      <c r="A325" t="s">
        <v>250</v>
      </c>
      <c r="C325" s="3">
        <v>35859</v>
      </c>
      <c r="D325" s="3" t="str">
        <f>IF(E325="","",VLOOKUP(E325,'Treatment Struture'!$E$2:$G$10,3,FALSE))</f>
        <v/>
      </c>
      <c r="F325">
        <v>208</v>
      </c>
      <c r="G325">
        <v>2.5</v>
      </c>
    </row>
    <row r="326" spans="1:8">
      <c r="A326" t="s">
        <v>250</v>
      </c>
      <c r="C326" s="3">
        <v>35859</v>
      </c>
      <c r="D326" s="3" t="str">
        <f>IF(E326="","",VLOOKUP(E326,'Treatment Struture'!$E$2:$G$10,3,FALSE))</f>
        <v>P3(150)</v>
      </c>
      <c r="E326">
        <v>9</v>
      </c>
      <c r="F326">
        <v>1854</v>
      </c>
      <c r="G326">
        <v>55</v>
      </c>
      <c r="H326" s="2">
        <f>(((F326+F332)/2)-((F327+F328+F329+F330+F331)/5))/((F326+F332)/2)*100</f>
        <v>92.83693621563917</v>
      </c>
    </row>
    <row r="327" spans="1:8">
      <c r="A327" t="s">
        <v>250</v>
      </c>
      <c r="C327" s="3">
        <v>35859</v>
      </c>
      <c r="D327" s="3" t="str">
        <f>IF(E327="","",VLOOKUP(E327,'Treatment Struture'!$E$2:$G$10,3,FALSE))</f>
        <v/>
      </c>
      <c r="F327">
        <v>172</v>
      </c>
      <c r="G327">
        <v>8.6999999999999993</v>
      </c>
    </row>
    <row r="328" spans="1:8">
      <c r="A328" t="s">
        <v>250</v>
      </c>
      <c r="C328" s="3">
        <v>35859</v>
      </c>
      <c r="D328" s="3" t="str">
        <f>IF(E328="","",VLOOKUP(E328,'Treatment Struture'!$E$2:$G$10,3,FALSE))</f>
        <v/>
      </c>
      <c r="F328">
        <v>107</v>
      </c>
      <c r="G328">
        <v>2.5</v>
      </c>
    </row>
    <row r="329" spans="1:8">
      <c r="A329" t="s">
        <v>250</v>
      </c>
      <c r="C329" s="3">
        <v>35859</v>
      </c>
      <c r="D329" s="3" t="str">
        <f>IF(E329="","",VLOOKUP(E329,'Treatment Struture'!$E$2:$G$10,3,FALSE))</f>
        <v/>
      </c>
      <c r="F329">
        <v>194</v>
      </c>
      <c r="G329">
        <v>1.2</v>
      </c>
    </row>
    <row r="330" spans="1:8">
      <c r="A330" t="s">
        <v>250</v>
      </c>
      <c r="C330" s="3">
        <v>35859</v>
      </c>
      <c r="D330" s="3" t="str">
        <f>IF(E330="","",VLOOKUP(E330,'Treatment Struture'!$E$2:$G$10,3,FALSE))</f>
        <v/>
      </c>
      <c r="F330">
        <v>109</v>
      </c>
      <c r="G330">
        <v>5</v>
      </c>
    </row>
    <row r="331" spans="1:8">
      <c r="A331" t="s">
        <v>250</v>
      </c>
      <c r="C331" s="3">
        <v>35859</v>
      </c>
      <c r="D331" s="3" t="str">
        <f>IF(E331="","",VLOOKUP(E331,'Treatment Struture'!$E$2:$G$10,3,FALSE))</f>
        <v/>
      </c>
      <c r="F331">
        <v>89</v>
      </c>
      <c r="G331">
        <v>2.5</v>
      </c>
    </row>
    <row r="332" spans="1:8">
      <c r="A332" t="s">
        <v>250</v>
      </c>
      <c r="C332" s="3">
        <v>35859</v>
      </c>
      <c r="D332" s="3" t="str">
        <f>IF(E332="","",VLOOKUP(E332,'Treatment Struture'!$E$2:$G$10,3,FALSE))</f>
        <v/>
      </c>
      <c r="F332">
        <v>1893</v>
      </c>
      <c r="G332">
        <v>52.5</v>
      </c>
    </row>
    <row r="333" spans="1:8">
      <c r="A333" t="s">
        <v>250</v>
      </c>
      <c r="C333" s="3">
        <v>35870</v>
      </c>
      <c r="D333" s="3" t="str">
        <f>IF(E333="","",VLOOKUP(E333,'Treatment Struture'!$E$2:$G$10,3,FALSE))</f>
        <v>P1(50)</v>
      </c>
      <c r="E333">
        <v>2</v>
      </c>
      <c r="F333">
        <v>1584</v>
      </c>
      <c r="G333" s="2">
        <v>51.2</v>
      </c>
      <c r="H333" s="2">
        <f>(((F333+F339)/2)-((F334+F335+F336+F337+F338)/5))/((F333+F339)/2)*100</f>
        <v>77.469692259869433</v>
      </c>
    </row>
    <row r="334" spans="1:8">
      <c r="A334" t="s">
        <v>250</v>
      </c>
      <c r="C334" s="3">
        <v>35870</v>
      </c>
      <c r="D334" s="3" t="str">
        <f>IF(E334="","",VLOOKUP(E334,'Treatment Struture'!$E$2:$G$10,3,FALSE))</f>
        <v/>
      </c>
      <c r="F334">
        <v>353</v>
      </c>
      <c r="G334" s="2">
        <v>7.5</v>
      </c>
    </row>
    <row r="335" spans="1:8">
      <c r="A335" t="s">
        <v>250</v>
      </c>
      <c r="C335" s="3">
        <v>35870</v>
      </c>
      <c r="D335" s="3" t="str">
        <f>IF(E335="","",VLOOKUP(E335,'Treatment Struture'!$E$2:$G$10,3,FALSE))</f>
        <v/>
      </c>
      <c r="F335">
        <v>263</v>
      </c>
      <c r="G335" s="2">
        <v>5</v>
      </c>
    </row>
    <row r="336" spans="1:8">
      <c r="A336" t="s">
        <v>250</v>
      </c>
      <c r="C336" s="3">
        <v>35870</v>
      </c>
      <c r="D336" s="3" t="str">
        <f>IF(E336="","",VLOOKUP(E336,'Treatment Struture'!$E$2:$G$10,3,FALSE))</f>
        <v/>
      </c>
      <c r="F336">
        <v>565</v>
      </c>
      <c r="G336" s="2">
        <v>16.2</v>
      </c>
    </row>
    <row r="337" spans="1:8">
      <c r="A337" t="s">
        <v>250</v>
      </c>
      <c r="C337" s="3">
        <v>35870</v>
      </c>
      <c r="D337" s="3" t="str">
        <f>IF(E337="","",VLOOKUP(E337,'Treatment Struture'!$E$2:$G$10,3,FALSE))</f>
        <v/>
      </c>
      <c r="F337">
        <v>307</v>
      </c>
      <c r="G337" s="2">
        <v>3.7</v>
      </c>
    </row>
    <row r="338" spans="1:8">
      <c r="A338" t="s">
        <v>250</v>
      </c>
      <c r="C338" s="3">
        <v>35870</v>
      </c>
      <c r="D338" s="3" t="str">
        <f>IF(E338="","",VLOOKUP(E338,'Treatment Struture'!$E$2:$G$10,3,FALSE))</f>
        <v/>
      </c>
      <c r="F338">
        <v>324</v>
      </c>
      <c r="G338" s="2">
        <v>10</v>
      </c>
    </row>
    <row r="339" spans="1:8">
      <c r="A339" t="s">
        <v>250</v>
      </c>
      <c r="C339" s="3">
        <v>35870</v>
      </c>
      <c r="D339" s="3" t="str">
        <f>IF(E339="","",VLOOKUP(E339,'Treatment Struture'!$E$2:$G$10,3,FALSE))</f>
        <v>P1(50)</v>
      </c>
      <c r="E339">
        <v>6</v>
      </c>
      <c r="F339">
        <v>1633</v>
      </c>
      <c r="G339" s="2">
        <v>51.2</v>
      </c>
      <c r="H339" s="2">
        <f>(((F339+F345)/2)-((F340+F341+F342+F343+F344)/5))/((F339+F345)/2)*100</f>
        <v>89.699201964395343</v>
      </c>
    </row>
    <row r="340" spans="1:8">
      <c r="A340" t="s">
        <v>250</v>
      </c>
      <c r="C340" s="3">
        <v>35870</v>
      </c>
      <c r="D340" s="3" t="str">
        <f>IF(E340="","",VLOOKUP(E340,'Treatment Struture'!$E$2:$G$10,3,FALSE))</f>
        <v/>
      </c>
      <c r="F340">
        <v>254</v>
      </c>
      <c r="G340" s="2">
        <v>5</v>
      </c>
    </row>
    <row r="341" spans="1:8">
      <c r="A341" t="s">
        <v>250</v>
      </c>
      <c r="C341" s="3">
        <v>35870</v>
      </c>
      <c r="D341" s="3" t="str">
        <f>IF(E341="","",VLOOKUP(E341,'Treatment Struture'!$E$2:$G$10,3,FALSE))</f>
        <v/>
      </c>
      <c r="F341">
        <v>132</v>
      </c>
      <c r="G341" s="2">
        <v>2.5</v>
      </c>
    </row>
    <row r="342" spans="1:8">
      <c r="A342" t="s">
        <v>250</v>
      </c>
      <c r="C342" s="3">
        <v>35870</v>
      </c>
      <c r="D342" s="3" t="str">
        <f>IF(E342="","",VLOOKUP(E342,'Treatment Struture'!$E$2:$G$10,3,FALSE))</f>
        <v/>
      </c>
      <c r="F342">
        <v>169</v>
      </c>
      <c r="G342" s="2">
        <v>10</v>
      </c>
    </row>
    <row r="343" spans="1:8">
      <c r="A343" t="s">
        <v>250</v>
      </c>
      <c r="C343" s="3">
        <v>35870</v>
      </c>
      <c r="D343" s="3" t="str">
        <f>IF(E343="","",VLOOKUP(E343,'Treatment Struture'!$E$2:$G$10,3,FALSE))</f>
        <v/>
      </c>
      <c r="F343">
        <v>139</v>
      </c>
      <c r="G343" s="2">
        <v>6.2</v>
      </c>
    </row>
    <row r="344" spans="1:8">
      <c r="A344" t="s">
        <v>250</v>
      </c>
      <c r="C344" s="3">
        <v>35870</v>
      </c>
      <c r="D344" s="3" t="str">
        <f>IF(E344="","",VLOOKUP(E344,'Treatment Struture'!$E$2:$G$10,3,FALSE))</f>
        <v/>
      </c>
      <c r="F344">
        <v>145</v>
      </c>
      <c r="G344" s="2">
        <v>1.2</v>
      </c>
    </row>
    <row r="345" spans="1:8">
      <c r="A345" t="s">
        <v>250</v>
      </c>
      <c r="C345" s="3">
        <v>35870</v>
      </c>
      <c r="D345" s="3" t="str">
        <f>IF(E345="","",VLOOKUP(E345,'Treatment Struture'!$E$2:$G$10,3,FALSE))</f>
        <v>P1(50)</v>
      </c>
      <c r="E345">
        <v>7</v>
      </c>
      <c r="F345">
        <v>1625</v>
      </c>
      <c r="G345" s="2">
        <v>52.5</v>
      </c>
      <c r="H345" s="2">
        <f>(((F345+F351)/2)-((F346+F347+F348+F349+F350)/5))/((F345+F351)/2)*100</f>
        <v>76.245443499392465</v>
      </c>
    </row>
    <row r="346" spans="1:8">
      <c r="A346" t="s">
        <v>250</v>
      </c>
      <c r="C346" s="3">
        <v>35870</v>
      </c>
      <c r="D346" s="3" t="str">
        <f>IF(E346="","",VLOOKUP(E346,'Treatment Struture'!$E$2:$G$10,3,FALSE))</f>
        <v/>
      </c>
      <c r="F346">
        <v>355</v>
      </c>
      <c r="G346" s="2">
        <v>11.2</v>
      </c>
    </row>
    <row r="347" spans="1:8">
      <c r="A347" t="s">
        <v>250</v>
      </c>
      <c r="C347" s="3">
        <v>35870</v>
      </c>
      <c r="D347" s="3" t="str">
        <f>IF(E347="","",VLOOKUP(E347,'Treatment Struture'!$E$2:$G$10,3,FALSE))</f>
        <v/>
      </c>
      <c r="F347">
        <v>546</v>
      </c>
      <c r="G347" s="2">
        <v>12.5</v>
      </c>
    </row>
    <row r="348" spans="1:8">
      <c r="A348" t="s">
        <v>250</v>
      </c>
      <c r="C348" s="3">
        <v>35870</v>
      </c>
      <c r="D348" s="3" t="str">
        <f>IF(E348="","",VLOOKUP(E348,'Treatment Struture'!$E$2:$G$10,3,FALSE))</f>
        <v/>
      </c>
      <c r="F348">
        <v>275</v>
      </c>
      <c r="G348" s="2">
        <v>6.2</v>
      </c>
    </row>
    <row r="349" spans="1:8">
      <c r="A349" t="s">
        <v>250</v>
      </c>
      <c r="C349" s="3">
        <v>35870</v>
      </c>
      <c r="D349" s="3" t="str">
        <f>IF(E349="","",VLOOKUP(E349,'Treatment Struture'!$E$2:$G$10,3,FALSE))</f>
        <v/>
      </c>
      <c r="F349">
        <v>413</v>
      </c>
      <c r="G349" s="2">
        <v>7.5</v>
      </c>
    </row>
    <row r="350" spans="1:8">
      <c r="A350" t="s">
        <v>250</v>
      </c>
      <c r="C350" s="3">
        <v>35870</v>
      </c>
      <c r="D350" s="3" t="str">
        <f>IF(E350="","",VLOOKUP(E350,'Treatment Struture'!$E$2:$G$10,3,FALSE))</f>
        <v/>
      </c>
      <c r="F350">
        <v>366</v>
      </c>
      <c r="G350" s="2">
        <v>18.7</v>
      </c>
    </row>
    <row r="351" spans="1:8">
      <c r="A351" t="s">
        <v>250</v>
      </c>
      <c r="C351" s="3">
        <v>35870</v>
      </c>
      <c r="D351" s="3" t="str">
        <f>IF(E351="","",VLOOKUP(E351,'Treatment Struture'!$E$2:$G$10,3,FALSE))</f>
        <v/>
      </c>
      <c r="F351">
        <v>1667</v>
      </c>
      <c r="G351">
        <v>53.7</v>
      </c>
    </row>
    <row r="352" spans="1:8">
      <c r="A352" t="s">
        <v>247</v>
      </c>
      <c r="C352" s="3">
        <v>36130</v>
      </c>
      <c r="D352" t="str">
        <f>IF(E352="","",VLOOKUP(E352,'Treatment Struture'!$K$2:$M$19,3,FALSE))</f>
        <v>79/22</v>
      </c>
      <c r="E352">
        <v>1</v>
      </c>
      <c r="F352">
        <v>1796</v>
      </c>
      <c r="G352">
        <v>100</v>
      </c>
      <c r="H352" s="2">
        <f>100-AVERAGE(F353:F360)/AVERAGE(F352,F361)*100</f>
        <v>46.78829078801332</v>
      </c>
    </row>
    <row r="353" spans="1:8">
      <c r="A353" t="s">
        <v>247</v>
      </c>
      <c r="C353" s="3">
        <v>36130</v>
      </c>
      <c r="D353" t="str">
        <f>IF(E353="","",VLOOKUP(E353,'Treatment Struture'!$K$2:$M$19,3,FALSE))</f>
        <v/>
      </c>
      <c r="F353">
        <v>969</v>
      </c>
      <c r="G353">
        <v>45</v>
      </c>
    </row>
    <row r="354" spans="1:8">
      <c r="A354" t="s">
        <v>247</v>
      </c>
      <c r="C354" s="3">
        <v>36130</v>
      </c>
      <c r="D354" t="str">
        <f>IF(E354="","",VLOOKUP(E354,'Treatment Struture'!$K$2:$M$19,3,FALSE))</f>
        <v/>
      </c>
      <c r="F354">
        <v>1042</v>
      </c>
      <c r="G354">
        <v>47.5</v>
      </c>
    </row>
    <row r="355" spans="1:8">
      <c r="A355" t="s">
        <v>247</v>
      </c>
      <c r="C355" s="3">
        <v>36130</v>
      </c>
      <c r="D355" t="str">
        <f>IF(E355="","",VLOOKUP(E355,'Treatment Struture'!$K$2:$M$19,3,FALSE))</f>
        <v/>
      </c>
      <c r="F355">
        <v>933</v>
      </c>
      <c r="G355">
        <v>45</v>
      </c>
    </row>
    <row r="356" spans="1:8">
      <c r="A356" t="s">
        <v>247</v>
      </c>
      <c r="C356" s="3">
        <v>36130</v>
      </c>
      <c r="D356" t="str">
        <f>IF(E356="","",VLOOKUP(E356,'Treatment Struture'!$K$2:$M$19,3,FALSE))</f>
        <v/>
      </c>
      <c r="F356">
        <v>940</v>
      </c>
      <c r="G356">
        <v>45</v>
      </c>
    </row>
    <row r="357" spans="1:8">
      <c r="A357" t="s">
        <v>247</v>
      </c>
      <c r="C357" s="3">
        <v>36130</v>
      </c>
      <c r="D357" t="str">
        <f>IF(E357="","",VLOOKUP(E357,'Treatment Struture'!$K$2:$M$19,3,FALSE))</f>
        <v/>
      </c>
      <c r="F357">
        <v>930</v>
      </c>
      <c r="G357">
        <v>40</v>
      </c>
    </row>
    <row r="358" spans="1:8">
      <c r="A358" t="s">
        <v>247</v>
      </c>
      <c r="C358" s="3">
        <v>36130</v>
      </c>
      <c r="D358" t="str">
        <f>IF(E358="","",VLOOKUP(E358,'Treatment Struture'!$K$2:$M$19,3,FALSE))</f>
        <v/>
      </c>
      <c r="F358">
        <v>1050</v>
      </c>
      <c r="G358">
        <v>52.5</v>
      </c>
    </row>
    <row r="359" spans="1:8">
      <c r="A359" t="s">
        <v>247</v>
      </c>
      <c r="C359" s="3">
        <v>36130</v>
      </c>
      <c r="D359" t="str">
        <f>IF(E359="","",VLOOKUP(E359,'Treatment Struture'!$K$2:$M$19,3,FALSE))</f>
        <v/>
      </c>
      <c r="F359">
        <v>981</v>
      </c>
      <c r="G359">
        <v>43.7</v>
      </c>
    </row>
    <row r="360" spans="1:8">
      <c r="A360" t="s">
        <v>247</v>
      </c>
      <c r="C360" s="3">
        <v>36130</v>
      </c>
      <c r="D360" t="str">
        <f>IF(E360="","",VLOOKUP(E360,'Treatment Struture'!$K$2:$M$19,3,FALSE))</f>
        <v/>
      </c>
      <c r="F360">
        <v>826</v>
      </c>
      <c r="G360">
        <v>32.5</v>
      </c>
    </row>
    <row r="361" spans="1:8">
      <c r="A361" t="s">
        <v>247</v>
      </c>
      <c r="C361" s="3">
        <v>36130</v>
      </c>
      <c r="D361" t="str">
        <f>IF(E361="","",VLOOKUP(E361,'Treatment Struture'!$K$2:$M$19,3,FALSE))</f>
        <v>25/19</v>
      </c>
      <c r="E361">
        <v>2</v>
      </c>
      <c r="F361">
        <v>1808</v>
      </c>
      <c r="G361">
        <v>100</v>
      </c>
      <c r="H361" s="2">
        <f t="shared" ref="H361" si="0">100-AVERAGE(F362:F369)/AVERAGE(F361,F370)*100</f>
        <v>33.753096614368289</v>
      </c>
    </row>
    <row r="362" spans="1:8">
      <c r="A362" t="s">
        <v>247</v>
      </c>
      <c r="C362" s="3">
        <v>36130</v>
      </c>
      <c r="D362" t="str">
        <f>IF(E362="","",VLOOKUP(E362,'Treatment Struture'!$K$2:$M$19,3,FALSE))</f>
        <v/>
      </c>
      <c r="F362">
        <v>1293</v>
      </c>
      <c r="G362">
        <v>66.2</v>
      </c>
    </row>
    <row r="363" spans="1:8">
      <c r="A363" t="s">
        <v>247</v>
      </c>
      <c r="C363" s="3">
        <v>36130</v>
      </c>
      <c r="D363" t="str">
        <f>IF(E363="","",VLOOKUP(E363,'Treatment Struture'!$K$2:$M$19,3,FALSE))</f>
        <v/>
      </c>
      <c r="F363">
        <v>1029</v>
      </c>
      <c r="G363">
        <v>46.2</v>
      </c>
    </row>
    <row r="364" spans="1:8">
      <c r="A364" t="s">
        <v>247</v>
      </c>
      <c r="C364" s="3">
        <v>36130</v>
      </c>
      <c r="D364" t="str">
        <f>IF(E364="","",VLOOKUP(E364,'Treatment Struture'!$K$2:$M$19,3,FALSE))</f>
        <v/>
      </c>
      <c r="F364">
        <v>1022</v>
      </c>
      <c r="G364">
        <v>47.5</v>
      </c>
    </row>
    <row r="365" spans="1:8">
      <c r="A365" t="s">
        <v>247</v>
      </c>
      <c r="C365" s="3">
        <v>36130</v>
      </c>
      <c r="D365" t="str">
        <f>IF(E365="","",VLOOKUP(E365,'Treatment Struture'!$K$2:$M$19,3,FALSE))</f>
        <v/>
      </c>
      <c r="F365">
        <v>1283</v>
      </c>
      <c r="G365">
        <v>61.2</v>
      </c>
    </row>
    <row r="366" spans="1:8">
      <c r="A366" t="s">
        <v>247</v>
      </c>
      <c r="C366" s="3">
        <v>36130</v>
      </c>
      <c r="D366" t="str">
        <f>IF(E366="","",VLOOKUP(E366,'Treatment Struture'!$K$2:$M$19,3,FALSE))</f>
        <v/>
      </c>
      <c r="F366">
        <v>1343</v>
      </c>
      <c r="G366">
        <v>68.7</v>
      </c>
    </row>
    <row r="367" spans="1:8">
      <c r="A367" t="s">
        <v>247</v>
      </c>
      <c r="C367" s="3">
        <v>36130</v>
      </c>
      <c r="D367" t="str">
        <f>IF(E367="","",VLOOKUP(E367,'Treatment Struture'!$K$2:$M$19,3,FALSE))</f>
        <v/>
      </c>
      <c r="F367">
        <v>1290</v>
      </c>
      <c r="G367">
        <v>63.7</v>
      </c>
    </row>
    <row r="368" spans="1:8">
      <c r="A368" t="s">
        <v>247</v>
      </c>
      <c r="C368" s="3">
        <v>36130</v>
      </c>
      <c r="D368" t="str">
        <f>IF(E368="","",VLOOKUP(E368,'Treatment Struture'!$K$2:$M$19,3,FALSE))</f>
        <v/>
      </c>
      <c r="F368">
        <v>1110</v>
      </c>
      <c r="G368">
        <v>46.2</v>
      </c>
    </row>
    <row r="369" spans="1:8">
      <c r="A369" t="s">
        <v>247</v>
      </c>
      <c r="C369" s="3">
        <v>36130</v>
      </c>
      <c r="D369" t="str">
        <f>IF(E369="","",VLOOKUP(E369,'Treatment Struture'!$K$2:$M$19,3,FALSE))</f>
        <v/>
      </c>
      <c r="F369">
        <v>1257</v>
      </c>
      <c r="G369">
        <v>62.5</v>
      </c>
    </row>
    <row r="370" spans="1:8">
      <c r="A370" t="s">
        <v>247</v>
      </c>
      <c r="C370" s="3">
        <v>36130</v>
      </c>
      <c r="D370" t="str">
        <f>IF(E370="","",VLOOKUP(E370,'Treatment Struture'!$K$2:$M$19,3,FALSE))</f>
        <v>14/7</v>
      </c>
      <c r="E370">
        <v>3</v>
      </c>
      <c r="F370">
        <v>1825</v>
      </c>
      <c r="G370">
        <v>100</v>
      </c>
      <c r="H370" s="2">
        <f t="shared" ref="H370" si="1">100-AVERAGE(F371:F378)/AVERAGE(F370,F379)*100</f>
        <v>39.709925762991475</v>
      </c>
    </row>
    <row r="371" spans="1:8">
      <c r="A371" t="s">
        <v>247</v>
      </c>
      <c r="C371" s="3">
        <v>36130</v>
      </c>
      <c r="D371" t="str">
        <f>IF(E371="","",VLOOKUP(E371,'Treatment Struture'!$K$2:$M$19,3,FALSE))</f>
        <v/>
      </c>
      <c r="F371">
        <v>983</v>
      </c>
      <c r="G371">
        <v>43.7</v>
      </c>
    </row>
    <row r="372" spans="1:8">
      <c r="A372" t="s">
        <v>247</v>
      </c>
      <c r="C372" s="3">
        <v>36130</v>
      </c>
      <c r="D372" t="str">
        <f>IF(E372="","",VLOOKUP(E372,'Treatment Struture'!$K$2:$M$19,3,FALSE))</f>
        <v/>
      </c>
      <c r="F372">
        <v>773</v>
      </c>
      <c r="G372">
        <v>30</v>
      </c>
    </row>
    <row r="373" spans="1:8">
      <c r="A373" t="s">
        <v>247</v>
      </c>
      <c r="C373" s="3">
        <v>36130</v>
      </c>
      <c r="D373" t="str">
        <f>IF(E373="","",VLOOKUP(E373,'Treatment Struture'!$K$2:$M$19,3,FALSE))</f>
        <v/>
      </c>
      <c r="F373">
        <v>1357</v>
      </c>
      <c r="G373">
        <v>67.5</v>
      </c>
    </row>
    <row r="374" spans="1:8">
      <c r="A374" t="s">
        <v>247</v>
      </c>
      <c r="C374" s="3">
        <v>36130</v>
      </c>
      <c r="D374" t="str">
        <f>IF(E374="","",VLOOKUP(E374,'Treatment Struture'!$K$2:$M$19,3,FALSE))</f>
        <v/>
      </c>
      <c r="F374">
        <v>1155</v>
      </c>
      <c r="G374">
        <v>53.7</v>
      </c>
    </row>
    <row r="375" spans="1:8">
      <c r="A375" t="s">
        <v>247</v>
      </c>
      <c r="C375" s="3">
        <v>36130</v>
      </c>
      <c r="D375" t="str">
        <f>IF(E375="","",VLOOKUP(E375,'Treatment Struture'!$K$2:$M$19,3,FALSE))</f>
        <v/>
      </c>
      <c r="F375">
        <v>1142</v>
      </c>
      <c r="G375">
        <v>55</v>
      </c>
    </row>
    <row r="376" spans="1:8">
      <c r="A376" t="s">
        <v>247</v>
      </c>
      <c r="C376" s="3">
        <v>36130</v>
      </c>
      <c r="D376" t="str">
        <f>IF(E376="","",VLOOKUP(E376,'Treatment Struture'!$K$2:$M$19,3,FALSE))</f>
        <v/>
      </c>
      <c r="F376">
        <v>1286</v>
      </c>
      <c r="G376">
        <v>61.2</v>
      </c>
    </row>
    <row r="377" spans="1:8">
      <c r="A377" t="s">
        <v>247</v>
      </c>
      <c r="C377" s="3">
        <v>36130</v>
      </c>
      <c r="D377" t="str">
        <f>IF(E377="","",VLOOKUP(E377,'Treatment Struture'!$K$2:$M$19,3,FALSE))</f>
        <v/>
      </c>
      <c r="F377">
        <v>842</v>
      </c>
      <c r="G377">
        <v>36.200000000000003</v>
      </c>
    </row>
    <row r="378" spans="1:8">
      <c r="A378" t="s">
        <v>247</v>
      </c>
      <c r="C378" s="3">
        <v>36130</v>
      </c>
      <c r="D378" t="str">
        <f>IF(E378="","",VLOOKUP(E378,'Treatment Struture'!$K$2:$M$19,3,FALSE))</f>
        <v/>
      </c>
      <c r="F378">
        <v>1233</v>
      </c>
      <c r="G378">
        <v>60</v>
      </c>
    </row>
    <row r="379" spans="1:8">
      <c r="A379" t="s">
        <v>247</v>
      </c>
      <c r="C379" s="3">
        <v>36130</v>
      </c>
      <c r="D379" t="str">
        <f>IF(E379="","",VLOOKUP(E379,'Treatment Struture'!$K$2:$M$19,3,FALSE))</f>
        <v>OSU442-15</v>
      </c>
      <c r="E379">
        <v>4</v>
      </c>
      <c r="F379">
        <v>1812</v>
      </c>
      <c r="G379">
        <v>100</v>
      </c>
      <c r="H379" s="2">
        <f t="shared" ref="H379" si="2">100-AVERAGE(F380:F387)/AVERAGE(F379,F388)*100</f>
        <v>35.406928787462206</v>
      </c>
    </row>
    <row r="380" spans="1:8">
      <c r="A380" t="s">
        <v>247</v>
      </c>
      <c r="C380" s="3">
        <v>36130</v>
      </c>
      <c r="D380" t="str">
        <f>IF(E380="","",VLOOKUP(E380,'Treatment Struture'!$K$2:$M$19,3,FALSE))</f>
        <v/>
      </c>
      <c r="F380">
        <v>979</v>
      </c>
      <c r="G380">
        <v>43.7</v>
      </c>
    </row>
    <row r="381" spans="1:8">
      <c r="A381" t="s">
        <v>247</v>
      </c>
      <c r="C381" s="3">
        <v>36130</v>
      </c>
      <c r="D381" t="str">
        <f>IF(E381="","",VLOOKUP(E381,'Treatment Struture'!$K$2:$M$19,3,FALSE))</f>
        <v/>
      </c>
      <c r="F381">
        <v>1153</v>
      </c>
      <c r="G381">
        <v>48.7</v>
      </c>
    </row>
    <row r="382" spans="1:8">
      <c r="A382" t="s">
        <v>247</v>
      </c>
      <c r="C382" s="3">
        <v>36130</v>
      </c>
      <c r="D382" t="str">
        <f>IF(E382="","",VLOOKUP(E382,'Treatment Struture'!$K$2:$M$19,3,FALSE))</f>
        <v/>
      </c>
      <c r="F382">
        <v>1303</v>
      </c>
      <c r="G382">
        <v>61.2</v>
      </c>
    </row>
    <row r="383" spans="1:8">
      <c r="A383" t="s">
        <v>247</v>
      </c>
      <c r="C383" s="3">
        <v>36130</v>
      </c>
      <c r="D383" t="str">
        <f>IF(E383="","",VLOOKUP(E383,'Treatment Struture'!$K$2:$M$19,3,FALSE))</f>
        <v/>
      </c>
      <c r="F383">
        <v>1038</v>
      </c>
      <c r="G383">
        <v>42.5</v>
      </c>
    </row>
    <row r="384" spans="1:8">
      <c r="A384" t="s">
        <v>247</v>
      </c>
      <c r="C384" s="3">
        <v>36130</v>
      </c>
      <c r="D384" t="str">
        <f>IF(E384="","",VLOOKUP(E384,'Treatment Struture'!$K$2:$M$19,3,FALSE))</f>
        <v/>
      </c>
      <c r="F384">
        <v>1423</v>
      </c>
      <c r="G384">
        <v>73.7</v>
      </c>
    </row>
    <row r="385" spans="1:8">
      <c r="A385" t="s">
        <v>247</v>
      </c>
      <c r="C385" s="3">
        <v>36130</v>
      </c>
      <c r="D385" t="str">
        <f>IF(E385="","",VLOOKUP(E385,'Treatment Struture'!$K$2:$M$19,3,FALSE))</f>
        <v/>
      </c>
      <c r="F385">
        <v>1165</v>
      </c>
      <c r="G385">
        <v>51.2</v>
      </c>
    </row>
    <row r="386" spans="1:8">
      <c r="A386" t="s">
        <v>247</v>
      </c>
      <c r="C386" s="3">
        <v>36130</v>
      </c>
      <c r="D386" t="str">
        <f>IF(E386="","",VLOOKUP(E386,'Treatment Struture'!$K$2:$M$19,3,FALSE))</f>
        <v/>
      </c>
      <c r="F386">
        <v>1117</v>
      </c>
      <c r="G386">
        <v>48.7</v>
      </c>
    </row>
    <row r="387" spans="1:8">
      <c r="A387" t="s">
        <v>247</v>
      </c>
      <c r="C387" s="3">
        <v>36130</v>
      </c>
      <c r="D387" t="str">
        <f>IF(E387="","",VLOOKUP(E387,'Treatment Struture'!$K$2:$M$19,3,FALSE))</f>
        <v/>
      </c>
      <c r="F387">
        <v>1219</v>
      </c>
      <c r="G387">
        <v>56.2</v>
      </c>
    </row>
    <row r="388" spans="1:8">
      <c r="A388" t="s">
        <v>247</v>
      </c>
      <c r="C388" s="3">
        <v>36130</v>
      </c>
      <c r="D388" t="str">
        <f>IF(E388="","",VLOOKUP(E388,'Treatment Struture'!$K$2:$M$19,3,FALSE))</f>
        <v>Primo</v>
      </c>
      <c r="E388">
        <v>5</v>
      </c>
      <c r="F388">
        <v>1825</v>
      </c>
      <c r="G388">
        <v>100</v>
      </c>
      <c r="H388" s="2">
        <f t="shared" ref="H388" si="3">100-AVERAGE(F389:F396)/AVERAGE(F388,F397)*100</f>
        <v>31.065775109170303</v>
      </c>
    </row>
    <row r="389" spans="1:8">
      <c r="A389" t="s">
        <v>247</v>
      </c>
      <c r="C389" s="3">
        <v>36130</v>
      </c>
      <c r="D389" t="str">
        <f>IF(E389="","",VLOOKUP(E389,'Treatment Struture'!$K$2:$M$19,3,FALSE))</f>
        <v/>
      </c>
      <c r="F389">
        <v>1070</v>
      </c>
      <c r="G389">
        <v>47.5</v>
      </c>
    </row>
    <row r="390" spans="1:8">
      <c r="A390" t="s">
        <v>247</v>
      </c>
      <c r="C390" s="3">
        <v>36130</v>
      </c>
      <c r="D390" t="str">
        <f>IF(E390="","",VLOOKUP(E390,'Treatment Struture'!$K$2:$M$19,3,FALSE))</f>
        <v/>
      </c>
      <c r="F390">
        <v>1014</v>
      </c>
      <c r="G390">
        <v>45</v>
      </c>
    </row>
    <row r="391" spans="1:8">
      <c r="A391" t="s">
        <v>247</v>
      </c>
      <c r="C391" s="3">
        <v>36130</v>
      </c>
      <c r="D391" t="str">
        <f>IF(E391="","",VLOOKUP(E391,'Treatment Struture'!$K$2:$M$19,3,FALSE))</f>
        <v/>
      </c>
      <c r="F391">
        <v>1342</v>
      </c>
      <c r="G391">
        <v>68.7</v>
      </c>
    </row>
    <row r="392" spans="1:8">
      <c r="A392" t="s">
        <v>247</v>
      </c>
      <c r="C392" s="3">
        <v>36130</v>
      </c>
      <c r="D392" t="str">
        <f>IF(E392="","",VLOOKUP(E392,'Treatment Struture'!$K$2:$M$19,3,FALSE))</f>
        <v/>
      </c>
      <c r="F392">
        <v>1369</v>
      </c>
      <c r="G392">
        <v>71.2</v>
      </c>
    </row>
    <row r="393" spans="1:8">
      <c r="A393" t="s">
        <v>247</v>
      </c>
      <c r="C393" s="3">
        <v>36130</v>
      </c>
      <c r="D393" t="str">
        <f>IF(E393="","",VLOOKUP(E393,'Treatment Struture'!$K$2:$M$19,3,FALSE))</f>
        <v/>
      </c>
      <c r="F393">
        <v>1290</v>
      </c>
      <c r="G393">
        <v>66.2</v>
      </c>
    </row>
    <row r="394" spans="1:8">
      <c r="A394" t="s">
        <v>247</v>
      </c>
      <c r="C394" s="3">
        <v>36130</v>
      </c>
      <c r="D394" t="str">
        <f>IF(E394="","",VLOOKUP(E394,'Treatment Struture'!$K$2:$M$19,3,FALSE))</f>
        <v/>
      </c>
      <c r="F394">
        <v>1274</v>
      </c>
      <c r="G394">
        <v>62.5</v>
      </c>
    </row>
    <row r="395" spans="1:8">
      <c r="A395" t="s">
        <v>247</v>
      </c>
      <c r="C395" s="3">
        <v>36130</v>
      </c>
      <c r="D395" t="str">
        <f>IF(E395="","",VLOOKUP(E395,'Treatment Struture'!$K$2:$M$19,3,FALSE))</f>
        <v/>
      </c>
      <c r="F395">
        <v>1484</v>
      </c>
      <c r="G395">
        <v>76.2</v>
      </c>
    </row>
    <row r="396" spans="1:8">
      <c r="A396" t="s">
        <v>247</v>
      </c>
      <c r="C396" s="3">
        <v>36130</v>
      </c>
      <c r="D396" t="str">
        <f>IF(E396="","",VLOOKUP(E396,'Treatment Struture'!$K$2:$M$19,3,FALSE))</f>
        <v/>
      </c>
      <c r="F396">
        <v>1260</v>
      </c>
      <c r="G396">
        <v>62.5</v>
      </c>
    </row>
    <row r="397" spans="1:8">
      <c r="A397" t="s">
        <v>247</v>
      </c>
      <c r="C397" s="3">
        <v>36130</v>
      </c>
      <c r="D397" t="str">
        <f>IF(E397="","",VLOOKUP(E397,'Treatment Struture'!$K$2:$M$19,3,FALSE))</f>
        <v>58/7</v>
      </c>
      <c r="E397">
        <v>6</v>
      </c>
      <c r="F397">
        <v>1839</v>
      </c>
      <c r="G397">
        <v>100</v>
      </c>
      <c r="H397" s="2">
        <f t="shared" ref="H397" si="4">100-AVERAGE(F398:F405)/AVERAGE(F397,F406)*100</f>
        <v>29.382416396979508</v>
      </c>
    </row>
    <row r="398" spans="1:8">
      <c r="A398" t="s">
        <v>247</v>
      </c>
      <c r="C398" s="3">
        <v>36130</v>
      </c>
      <c r="D398" t="str">
        <f>IF(E398="","",VLOOKUP(E398,'Treatment Struture'!$K$2:$M$19,3,FALSE))</f>
        <v/>
      </c>
      <c r="F398">
        <v>1130</v>
      </c>
      <c r="G398">
        <v>51.2</v>
      </c>
    </row>
    <row r="399" spans="1:8">
      <c r="A399" t="s">
        <v>247</v>
      </c>
      <c r="C399" s="3">
        <v>36130</v>
      </c>
      <c r="D399" t="str">
        <f>IF(E399="","",VLOOKUP(E399,'Treatment Struture'!$K$2:$M$19,3,FALSE))</f>
        <v/>
      </c>
      <c r="F399">
        <v>1467</v>
      </c>
      <c r="G399">
        <v>76.2</v>
      </c>
    </row>
    <row r="400" spans="1:8">
      <c r="A400" t="s">
        <v>247</v>
      </c>
      <c r="C400" s="3">
        <v>36130</v>
      </c>
      <c r="D400" t="str">
        <f>IF(E400="","",VLOOKUP(E400,'Treatment Struture'!$K$2:$M$19,3,FALSE))</f>
        <v/>
      </c>
      <c r="F400">
        <v>1368</v>
      </c>
      <c r="G400">
        <v>67.5</v>
      </c>
    </row>
    <row r="401" spans="1:8">
      <c r="A401" t="s">
        <v>247</v>
      </c>
      <c r="C401" s="3">
        <v>36130</v>
      </c>
      <c r="D401" t="str">
        <f>IF(E401="","",VLOOKUP(E401,'Treatment Struture'!$K$2:$M$19,3,FALSE))</f>
        <v/>
      </c>
      <c r="F401">
        <v>1292</v>
      </c>
      <c r="G401">
        <v>60</v>
      </c>
    </row>
    <row r="402" spans="1:8">
      <c r="A402" t="s">
        <v>247</v>
      </c>
      <c r="C402" s="3">
        <v>36130</v>
      </c>
      <c r="D402" t="str">
        <f>IF(E402="","",VLOOKUP(E402,'Treatment Struture'!$K$2:$M$19,3,FALSE))</f>
        <v/>
      </c>
      <c r="F402">
        <v>1235</v>
      </c>
      <c r="G402">
        <v>62.5</v>
      </c>
    </row>
    <row r="403" spans="1:8">
      <c r="A403" t="s">
        <v>247</v>
      </c>
      <c r="C403" s="3">
        <v>36130</v>
      </c>
      <c r="D403" t="str">
        <f>IF(E403="","",VLOOKUP(E403,'Treatment Struture'!$K$2:$M$19,3,FALSE))</f>
        <v/>
      </c>
      <c r="F403">
        <v>1183</v>
      </c>
      <c r="G403">
        <v>53.7</v>
      </c>
    </row>
    <row r="404" spans="1:8">
      <c r="A404" t="s">
        <v>247</v>
      </c>
      <c r="C404" s="3">
        <v>36130</v>
      </c>
      <c r="D404" t="str">
        <f>IF(E404="","",VLOOKUP(E404,'Treatment Struture'!$K$2:$M$19,3,FALSE))</f>
        <v/>
      </c>
      <c r="F404">
        <v>1260</v>
      </c>
      <c r="G404">
        <v>61.2</v>
      </c>
    </row>
    <row r="405" spans="1:8">
      <c r="A405" t="s">
        <v>247</v>
      </c>
      <c r="C405" s="3">
        <v>36130</v>
      </c>
      <c r="D405" t="str">
        <f>IF(E405="","",VLOOKUP(E405,'Treatment Struture'!$K$2:$M$19,3,FALSE))</f>
        <v/>
      </c>
      <c r="F405">
        <v>1539</v>
      </c>
      <c r="G405">
        <v>77.5</v>
      </c>
    </row>
    <row r="406" spans="1:8">
      <c r="A406" t="s">
        <v>247</v>
      </c>
      <c r="C406" s="3">
        <v>36130</v>
      </c>
      <c r="D406" t="str">
        <f>IF(E406="","",VLOOKUP(E406,'Treatment Struture'!$K$2:$M$19,3,FALSE))</f>
        <v>14/7</v>
      </c>
      <c r="E406">
        <v>7</v>
      </c>
      <c r="F406">
        <v>1869</v>
      </c>
      <c r="G406">
        <v>100</v>
      </c>
      <c r="H406" s="2">
        <f t="shared" ref="H406" si="5">100-AVERAGE(F407:F414)/AVERAGE(F406,F415)*100</f>
        <v>19.018118838262723</v>
      </c>
    </row>
    <row r="407" spans="1:8">
      <c r="A407" t="s">
        <v>247</v>
      </c>
      <c r="C407" s="3">
        <v>36130</v>
      </c>
      <c r="D407" t="str">
        <f>IF(E407="","",VLOOKUP(E407,'Treatment Struture'!$K$2:$M$19,3,FALSE))</f>
        <v/>
      </c>
      <c r="F407">
        <v>1455</v>
      </c>
      <c r="G407">
        <v>75</v>
      </c>
    </row>
    <row r="408" spans="1:8">
      <c r="A408" t="s">
        <v>247</v>
      </c>
      <c r="C408" s="3">
        <v>36130</v>
      </c>
      <c r="D408" t="str">
        <f>IF(E408="","",VLOOKUP(E408,'Treatment Struture'!$K$2:$M$19,3,FALSE))</f>
        <v/>
      </c>
      <c r="F408">
        <v>1495</v>
      </c>
      <c r="G408">
        <v>73.7</v>
      </c>
    </row>
    <row r="409" spans="1:8">
      <c r="A409" t="s">
        <v>247</v>
      </c>
      <c r="C409" s="3">
        <v>36130</v>
      </c>
      <c r="D409" t="str">
        <f>IF(E409="","",VLOOKUP(E409,'Treatment Struture'!$K$2:$M$19,3,FALSE))</f>
        <v/>
      </c>
      <c r="F409">
        <v>1824</v>
      </c>
      <c r="G409">
        <v>100</v>
      </c>
    </row>
    <row r="410" spans="1:8">
      <c r="A410" t="s">
        <v>247</v>
      </c>
      <c r="C410" s="3">
        <v>36130</v>
      </c>
      <c r="D410" t="str">
        <f>IF(E410="","",VLOOKUP(E410,'Treatment Struture'!$K$2:$M$19,3,FALSE))</f>
        <v/>
      </c>
      <c r="F410">
        <v>1245</v>
      </c>
      <c r="G410">
        <v>57.5</v>
      </c>
    </row>
    <row r="411" spans="1:8">
      <c r="A411" t="s">
        <v>247</v>
      </c>
      <c r="C411" s="3">
        <v>36130</v>
      </c>
      <c r="D411" t="str">
        <f>IF(E411="","",VLOOKUP(E411,'Treatment Struture'!$K$2:$M$19,3,FALSE))</f>
        <v/>
      </c>
      <c r="F411">
        <v>1649</v>
      </c>
      <c r="G411">
        <v>85</v>
      </c>
    </row>
    <row r="412" spans="1:8">
      <c r="A412" t="s">
        <v>247</v>
      </c>
      <c r="C412" s="3">
        <v>36130</v>
      </c>
      <c r="D412" t="str">
        <f>IF(E412="","",VLOOKUP(E412,'Treatment Struture'!$K$2:$M$19,3,FALSE))</f>
        <v/>
      </c>
      <c r="F412">
        <v>1320</v>
      </c>
      <c r="G412">
        <v>67.5</v>
      </c>
    </row>
    <row r="413" spans="1:8">
      <c r="A413" t="s">
        <v>247</v>
      </c>
      <c r="C413" s="3">
        <v>36130</v>
      </c>
      <c r="D413" t="str">
        <f>IF(E413="","",VLOOKUP(E413,'Treatment Struture'!$K$2:$M$19,3,FALSE))</f>
        <v/>
      </c>
      <c r="F413">
        <v>1540</v>
      </c>
      <c r="G413">
        <v>78.7</v>
      </c>
    </row>
    <row r="414" spans="1:8">
      <c r="A414" t="s">
        <v>247</v>
      </c>
      <c r="C414" s="3">
        <v>36130</v>
      </c>
      <c r="D414" t="str">
        <f>IF(E414="","",VLOOKUP(E414,'Treatment Struture'!$K$2:$M$19,3,FALSE))</f>
        <v/>
      </c>
      <c r="F414">
        <v>1629</v>
      </c>
      <c r="G414">
        <v>86.2</v>
      </c>
    </row>
    <row r="415" spans="1:8">
      <c r="A415" t="s">
        <v>247</v>
      </c>
      <c r="C415" s="3">
        <v>36130</v>
      </c>
      <c r="D415" t="str">
        <f>IF(E415="","",VLOOKUP(E415,'Treatment Struture'!$K$2:$M$19,3,FALSE))</f>
        <v>79/22</v>
      </c>
      <c r="E415">
        <v>8</v>
      </c>
      <c r="F415">
        <v>1884</v>
      </c>
      <c r="G415">
        <v>100</v>
      </c>
      <c r="H415" s="2">
        <f t="shared" ref="H415" si="6">100-AVERAGE(F416:F423)/AVERAGE(F415,F424)*100</f>
        <v>27.401689100026388</v>
      </c>
    </row>
    <row r="416" spans="1:8">
      <c r="A416" t="s">
        <v>247</v>
      </c>
      <c r="C416" s="3">
        <v>36130</v>
      </c>
      <c r="D416" t="str">
        <f>IF(E416="","",VLOOKUP(E416,'Treatment Struture'!$K$2:$M$19,3,FALSE))</f>
        <v/>
      </c>
      <c r="F416">
        <v>1384</v>
      </c>
      <c r="G416">
        <v>70</v>
      </c>
    </row>
    <row r="417" spans="1:8">
      <c r="A417" t="s">
        <v>247</v>
      </c>
      <c r="C417" s="3">
        <v>36130</v>
      </c>
      <c r="D417" t="str">
        <f>IF(E417="","",VLOOKUP(E417,'Treatment Struture'!$K$2:$M$19,3,FALSE))</f>
        <v/>
      </c>
      <c r="F417">
        <v>1295</v>
      </c>
      <c r="G417">
        <v>58.7</v>
      </c>
    </row>
    <row r="418" spans="1:8">
      <c r="A418" t="s">
        <v>247</v>
      </c>
      <c r="C418" s="3">
        <v>36130</v>
      </c>
      <c r="D418" t="str">
        <f>IF(E418="","",VLOOKUP(E418,'Treatment Struture'!$K$2:$M$19,3,FALSE))</f>
        <v/>
      </c>
      <c r="F418">
        <v>1674</v>
      </c>
      <c r="G418">
        <v>85</v>
      </c>
    </row>
    <row r="419" spans="1:8">
      <c r="A419" t="s">
        <v>247</v>
      </c>
      <c r="C419" s="3">
        <v>36130</v>
      </c>
      <c r="D419" t="str">
        <f>IF(E419="","",VLOOKUP(E419,'Treatment Struture'!$K$2:$M$19,3,FALSE))</f>
        <v/>
      </c>
      <c r="F419">
        <v>1460</v>
      </c>
      <c r="G419">
        <v>68.7</v>
      </c>
    </row>
    <row r="420" spans="1:8">
      <c r="A420" t="s">
        <v>247</v>
      </c>
      <c r="C420" s="3">
        <v>36130</v>
      </c>
      <c r="D420" t="str">
        <f>IF(E420="","",VLOOKUP(E420,'Treatment Struture'!$K$2:$M$19,3,FALSE))</f>
        <v/>
      </c>
      <c r="F420">
        <v>1344</v>
      </c>
      <c r="G420">
        <v>62.5</v>
      </c>
    </row>
    <row r="421" spans="1:8">
      <c r="A421" t="s">
        <v>247</v>
      </c>
      <c r="C421" s="3">
        <v>36130</v>
      </c>
      <c r="D421" t="str">
        <f>IF(E421="","",VLOOKUP(E421,'Treatment Struture'!$K$2:$M$19,3,FALSE))</f>
        <v/>
      </c>
      <c r="F421">
        <v>1380</v>
      </c>
      <c r="G421">
        <v>67.5</v>
      </c>
    </row>
    <row r="422" spans="1:8">
      <c r="A422" t="s">
        <v>247</v>
      </c>
      <c r="C422" s="3">
        <v>36130</v>
      </c>
      <c r="D422" t="str">
        <f>IF(E422="","",VLOOKUP(E422,'Treatment Struture'!$K$2:$M$19,3,FALSE))</f>
        <v/>
      </c>
      <c r="F422">
        <v>1242</v>
      </c>
      <c r="G422">
        <v>57.5</v>
      </c>
    </row>
    <row r="423" spans="1:8">
      <c r="A423" t="s">
        <v>247</v>
      </c>
      <c r="C423" s="3">
        <v>36130</v>
      </c>
      <c r="D423" t="str">
        <f>IF(E423="","",VLOOKUP(E423,'Treatment Struture'!$K$2:$M$19,3,FALSE))</f>
        <v/>
      </c>
      <c r="F423">
        <v>1224</v>
      </c>
      <c r="G423">
        <v>61.2</v>
      </c>
    </row>
    <row r="424" spans="1:8">
      <c r="A424" t="s">
        <v>247</v>
      </c>
      <c r="C424" s="3">
        <v>36130</v>
      </c>
      <c r="D424" t="str">
        <f>IF(E424="","",VLOOKUP(E424,'Treatment Struture'!$K$2:$M$19,3,FALSE))</f>
        <v>Primo</v>
      </c>
      <c r="E424">
        <v>9</v>
      </c>
      <c r="F424">
        <v>1905</v>
      </c>
      <c r="G424">
        <v>100</v>
      </c>
      <c r="H424" s="2">
        <f t="shared" ref="H424" si="7">100-AVERAGE(F425:F432)/AVERAGE(F424,F433)*100</f>
        <v>20.702921231090244</v>
      </c>
    </row>
    <row r="425" spans="1:8">
      <c r="A425" t="s">
        <v>247</v>
      </c>
      <c r="C425" s="3">
        <v>36130</v>
      </c>
      <c r="D425" t="str">
        <f>IF(E425="","",VLOOKUP(E425,'Treatment Struture'!$K$2:$M$19,3,FALSE))</f>
        <v/>
      </c>
      <c r="F425">
        <v>1491</v>
      </c>
      <c r="G425">
        <v>76.2</v>
      </c>
    </row>
    <row r="426" spans="1:8">
      <c r="A426" t="s">
        <v>247</v>
      </c>
      <c r="C426" s="3">
        <v>36130</v>
      </c>
      <c r="D426" t="str">
        <f>IF(E426="","",VLOOKUP(E426,'Treatment Struture'!$K$2:$M$19,3,FALSE))</f>
        <v/>
      </c>
      <c r="F426">
        <v>1260</v>
      </c>
      <c r="G426">
        <v>63.7</v>
      </c>
    </row>
    <row r="427" spans="1:8">
      <c r="A427" t="s">
        <v>247</v>
      </c>
      <c r="C427" s="3">
        <v>36130</v>
      </c>
      <c r="D427" t="str">
        <f>IF(E427="","",VLOOKUP(E427,'Treatment Struture'!$K$2:$M$19,3,FALSE))</f>
        <v/>
      </c>
      <c r="F427">
        <v>1728</v>
      </c>
      <c r="G427">
        <v>87.5</v>
      </c>
    </row>
    <row r="428" spans="1:8">
      <c r="A428" t="s">
        <v>247</v>
      </c>
      <c r="C428" s="3">
        <v>36130</v>
      </c>
      <c r="D428" t="str">
        <f>IF(E428="","",VLOOKUP(E428,'Treatment Struture'!$K$2:$M$19,3,FALSE))</f>
        <v/>
      </c>
      <c r="F428">
        <v>1657</v>
      </c>
      <c r="G428">
        <v>86.2</v>
      </c>
    </row>
    <row r="429" spans="1:8">
      <c r="A429" t="s">
        <v>247</v>
      </c>
      <c r="C429" s="3">
        <v>36130</v>
      </c>
      <c r="D429" t="str">
        <f>IF(E429="","",VLOOKUP(E429,'Treatment Struture'!$K$2:$M$19,3,FALSE))</f>
        <v/>
      </c>
      <c r="F429">
        <v>1547</v>
      </c>
      <c r="G429">
        <v>78.7</v>
      </c>
    </row>
    <row r="430" spans="1:8">
      <c r="A430" t="s">
        <v>247</v>
      </c>
      <c r="C430" s="3">
        <v>36130</v>
      </c>
      <c r="D430" t="str">
        <f>IF(E430="","",VLOOKUP(E430,'Treatment Struture'!$K$2:$M$19,3,FALSE))</f>
        <v/>
      </c>
      <c r="F430">
        <v>1489</v>
      </c>
      <c r="G430">
        <v>72.5</v>
      </c>
    </row>
    <row r="431" spans="1:8">
      <c r="A431" t="s">
        <v>247</v>
      </c>
      <c r="C431" s="3">
        <v>36130</v>
      </c>
      <c r="D431" t="str">
        <f>IF(E431="","",VLOOKUP(E431,'Treatment Struture'!$K$2:$M$19,3,FALSE))</f>
        <v/>
      </c>
      <c r="F431">
        <v>1620</v>
      </c>
      <c r="G431">
        <v>86.2</v>
      </c>
    </row>
    <row r="432" spans="1:8">
      <c r="A432" t="s">
        <v>247</v>
      </c>
      <c r="C432" s="3">
        <v>36130</v>
      </c>
      <c r="D432" t="str">
        <f>IF(E432="","",VLOOKUP(E432,'Treatment Struture'!$K$2:$M$19,3,FALSE))</f>
        <v/>
      </c>
      <c r="F432">
        <v>1369</v>
      </c>
      <c r="G432">
        <v>65</v>
      </c>
    </row>
    <row r="433" spans="1:8">
      <c r="A433" t="s">
        <v>247</v>
      </c>
      <c r="C433" s="3">
        <v>36130</v>
      </c>
      <c r="D433" t="str">
        <f>IF(E433="","",VLOOKUP(E433,'Treatment Struture'!$K$2:$M$19,3,FALSE))</f>
        <v>25/19</v>
      </c>
      <c r="E433">
        <v>10</v>
      </c>
      <c r="F433">
        <v>1929</v>
      </c>
      <c r="G433">
        <v>100</v>
      </c>
      <c r="H433" s="2">
        <f t="shared" ref="H433" si="8">100-AVERAGE(F434:F441)/AVERAGE(F433,F442)*100</f>
        <v>41.958762886597931</v>
      </c>
    </row>
    <row r="434" spans="1:8">
      <c r="A434" t="s">
        <v>247</v>
      </c>
      <c r="C434" s="3">
        <v>36130</v>
      </c>
      <c r="D434" t="str">
        <f>IF(E434="","",VLOOKUP(E434,'Treatment Struture'!$K$2:$M$19,3,FALSE))</f>
        <v/>
      </c>
      <c r="F434">
        <v>1087</v>
      </c>
      <c r="G434">
        <v>50</v>
      </c>
    </row>
    <row r="435" spans="1:8">
      <c r="A435" t="s">
        <v>247</v>
      </c>
      <c r="C435" s="3">
        <v>36130</v>
      </c>
      <c r="D435" t="str">
        <f>IF(E435="","",VLOOKUP(E435,'Treatment Struture'!$K$2:$M$19,3,FALSE))</f>
        <v/>
      </c>
      <c r="F435">
        <v>1005</v>
      </c>
      <c r="G435">
        <v>39.299999999999997</v>
      </c>
    </row>
    <row r="436" spans="1:8">
      <c r="A436" t="s">
        <v>247</v>
      </c>
      <c r="C436" s="3">
        <v>36130</v>
      </c>
      <c r="D436" t="str">
        <f>IF(E436="","",VLOOKUP(E436,'Treatment Struture'!$K$2:$M$19,3,FALSE))</f>
        <v/>
      </c>
      <c r="F436">
        <v>1233</v>
      </c>
      <c r="G436">
        <v>57.5</v>
      </c>
    </row>
    <row r="437" spans="1:8">
      <c r="A437" t="s">
        <v>247</v>
      </c>
      <c r="C437" s="3">
        <v>36130</v>
      </c>
      <c r="D437" t="str">
        <f>IF(E437="","",VLOOKUP(E437,'Treatment Struture'!$K$2:$M$19,3,FALSE))</f>
        <v/>
      </c>
      <c r="F437">
        <v>985</v>
      </c>
      <c r="G437">
        <v>43.7</v>
      </c>
    </row>
    <row r="438" spans="1:8">
      <c r="A438" t="s">
        <v>247</v>
      </c>
      <c r="C438" s="3">
        <v>36130</v>
      </c>
      <c r="D438" t="str">
        <f>IF(E438="","",VLOOKUP(E438,'Treatment Struture'!$K$2:$M$19,3,FALSE))</f>
        <v/>
      </c>
      <c r="F438">
        <v>1055</v>
      </c>
      <c r="G438">
        <v>50</v>
      </c>
    </row>
    <row r="439" spans="1:8">
      <c r="A439" t="s">
        <v>247</v>
      </c>
      <c r="C439" s="3">
        <v>36130</v>
      </c>
      <c r="D439" t="str">
        <f>IF(E439="","",VLOOKUP(E439,'Treatment Struture'!$K$2:$M$19,3,FALSE))</f>
        <v/>
      </c>
      <c r="F439">
        <v>1165</v>
      </c>
      <c r="G439">
        <v>55</v>
      </c>
    </row>
    <row r="440" spans="1:8">
      <c r="A440" t="s">
        <v>247</v>
      </c>
      <c r="C440" s="3">
        <v>36130</v>
      </c>
      <c r="D440" t="str">
        <f>IF(E440="","",VLOOKUP(E440,'Treatment Struture'!$K$2:$M$19,3,FALSE))</f>
        <v/>
      </c>
      <c r="F440">
        <v>1172</v>
      </c>
      <c r="G440">
        <v>56.2</v>
      </c>
    </row>
    <row r="441" spans="1:8">
      <c r="A441" t="s">
        <v>247</v>
      </c>
      <c r="C441" s="3">
        <v>36130</v>
      </c>
      <c r="D441" t="str">
        <f>IF(E441="","",VLOOKUP(E441,'Treatment Struture'!$K$2:$M$19,3,FALSE))</f>
        <v/>
      </c>
      <c r="F441">
        <v>1306</v>
      </c>
      <c r="G441">
        <v>63.7</v>
      </c>
    </row>
    <row r="442" spans="1:8">
      <c r="A442" t="s">
        <v>247</v>
      </c>
      <c r="C442" s="3">
        <v>36130</v>
      </c>
      <c r="D442" t="str">
        <f>IF(E442="","",VLOOKUP(E442,'Treatment Struture'!$K$2:$M$19,3,FALSE))</f>
        <v>58/7</v>
      </c>
      <c r="E442">
        <v>11</v>
      </c>
      <c r="F442">
        <v>1951</v>
      </c>
      <c r="G442">
        <v>100</v>
      </c>
      <c r="H442" s="2">
        <f t="shared" ref="H442" si="9">100-AVERAGE(F443:F450)/AVERAGE(F442,F451)*100</f>
        <v>33.918128654970758</v>
      </c>
    </row>
    <row r="443" spans="1:8">
      <c r="A443" t="s">
        <v>247</v>
      </c>
      <c r="C443" s="3">
        <v>36130</v>
      </c>
      <c r="D443" t="str">
        <f>IF(E443="","",VLOOKUP(E443,'Treatment Struture'!$K$2:$M$19,3,FALSE))</f>
        <v/>
      </c>
      <c r="F443">
        <v>1364</v>
      </c>
      <c r="G443">
        <v>67.5</v>
      </c>
    </row>
    <row r="444" spans="1:8">
      <c r="A444" t="s">
        <v>247</v>
      </c>
      <c r="C444" s="3">
        <v>36130</v>
      </c>
      <c r="D444" t="str">
        <f>IF(E444="","",VLOOKUP(E444,'Treatment Struture'!$K$2:$M$19,3,FALSE))</f>
        <v/>
      </c>
      <c r="F444">
        <v>1391</v>
      </c>
      <c r="G444">
        <v>66.2</v>
      </c>
    </row>
    <row r="445" spans="1:8">
      <c r="A445" t="s">
        <v>247</v>
      </c>
      <c r="C445" s="3">
        <v>36130</v>
      </c>
      <c r="D445" t="str">
        <f>IF(E445="","",VLOOKUP(E445,'Treatment Struture'!$K$2:$M$19,3,FALSE))</f>
        <v/>
      </c>
      <c r="F445">
        <v>1278</v>
      </c>
      <c r="G445">
        <v>61.2</v>
      </c>
    </row>
    <row r="446" spans="1:8">
      <c r="A446" t="s">
        <v>247</v>
      </c>
      <c r="C446" s="3">
        <v>36130</v>
      </c>
      <c r="D446" t="str">
        <f>IF(E446="","",VLOOKUP(E446,'Treatment Struture'!$K$2:$M$19,3,FALSE))</f>
        <v/>
      </c>
      <c r="F446">
        <v>1449</v>
      </c>
      <c r="G446">
        <v>70</v>
      </c>
    </row>
    <row r="447" spans="1:8">
      <c r="A447" t="s">
        <v>247</v>
      </c>
      <c r="C447" s="3">
        <v>36130</v>
      </c>
      <c r="D447" t="str">
        <f>IF(E447="","",VLOOKUP(E447,'Treatment Struture'!$K$2:$M$19,3,FALSE))</f>
        <v/>
      </c>
      <c r="F447">
        <v>1396</v>
      </c>
      <c r="G447">
        <v>65</v>
      </c>
    </row>
    <row r="448" spans="1:8">
      <c r="A448" t="s">
        <v>247</v>
      </c>
      <c r="C448" s="3">
        <v>36130</v>
      </c>
      <c r="D448" t="str">
        <f>IF(E448="","",VLOOKUP(E448,'Treatment Struture'!$K$2:$M$19,3,FALSE))</f>
        <v/>
      </c>
      <c r="F448">
        <v>1252</v>
      </c>
      <c r="G448">
        <v>56.2</v>
      </c>
    </row>
    <row r="449" spans="1:8">
      <c r="A449" t="s">
        <v>247</v>
      </c>
      <c r="C449" s="3">
        <v>36130</v>
      </c>
      <c r="D449" t="str">
        <f>IF(E449="","",VLOOKUP(E449,'Treatment Struture'!$K$2:$M$19,3,FALSE))</f>
        <v/>
      </c>
      <c r="F449">
        <v>1197</v>
      </c>
      <c r="G449">
        <v>57.5</v>
      </c>
    </row>
    <row r="450" spans="1:8">
      <c r="A450" t="s">
        <v>247</v>
      </c>
      <c r="C450" s="3">
        <v>36130</v>
      </c>
      <c r="D450" t="str">
        <f>IF(E450="","",VLOOKUP(E450,'Treatment Struture'!$K$2:$M$19,3,FALSE))</f>
        <v/>
      </c>
      <c r="F450">
        <v>1069</v>
      </c>
      <c r="G450">
        <v>47.5</v>
      </c>
    </row>
    <row r="451" spans="1:8">
      <c r="A451" t="s">
        <v>247</v>
      </c>
      <c r="C451" s="3">
        <v>36130</v>
      </c>
      <c r="D451" t="str">
        <f>IF(E451="","",VLOOKUP(E451,'Treatment Struture'!$K$2:$M$19,3,FALSE))</f>
        <v>OSU442-15</v>
      </c>
      <c r="E451">
        <v>12</v>
      </c>
      <c r="F451">
        <v>1982</v>
      </c>
      <c r="G451">
        <v>100</v>
      </c>
      <c r="H451" s="2">
        <f t="shared" ref="H451" si="10">100-AVERAGE(F452:F459)/AVERAGE(F451,F460)*100</f>
        <v>38.81180625630676</v>
      </c>
    </row>
    <row r="452" spans="1:8">
      <c r="A452" t="s">
        <v>247</v>
      </c>
      <c r="C452" s="3">
        <v>36130</v>
      </c>
      <c r="D452" t="str">
        <f>IF(E452="","",VLOOKUP(E452,'Treatment Struture'!$K$2:$M$19,3,FALSE))</f>
        <v/>
      </c>
      <c r="F452">
        <v>1306</v>
      </c>
      <c r="G452">
        <v>61.2</v>
      </c>
    </row>
    <row r="453" spans="1:8">
      <c r="A453" t="s">
        <v>247</v>
      </c>
      <c r="C453" s="3">
        <v>36130</v>
      </c>
      <c r="D453" t="str">
        <f>IF(E453="","",VLOOKUP(E453,'Treatment Struture'!$K$2:$M$19,3,FALSE))</f>
        <v/>
      </c>
      <c r="F453">
        <v>1399</v>
      </c>
      <c r="G453">
        <v>62.5</v>
      </c>
    </row>
    <row r="454" spans="1:8">
      <c r="A454" t="s">
        <v>247</v>
      </c>
      <c r="C454" s="3">
        <v>36130</v>
      </c>
      <c r="D454" t="str">
        <f>IF(E454="","",VLOOKUP(E454,'Treatment Struture'!$K$2:$M$19,3,FALSE))</f>
        <v/>
      </c>
      <c r="F454">
        <v>1121</v>
      </c>
      <c r="G454">
        <v>45</v>
      </c>
    </row>
    <row r="455" spans="1:8">
      <c r="A455" t="s">
        <v>247</v>
      </c>
      <c r="C455" s="3">
        <v>36130</v>
      </c>
      <c r="D455" t="str">
        <f>IF(E455="","",VLOOKUP(E455,'Treatment Struture'!$K$2:$M$19,3,FALSE))</f>
        <v/>
      </c>
      <c r="F455">
        <v>991</v>
      </c>
      <c r="G455">
        <v>42.5</v>
      </c>
    </row>
    <row r="456" spans="1:8">
      <c r="A456" t="s">
        <v>247</v>
      </c>
      <c r="C456" s="3">
        <v>36130</v>
      </c>
      <c r="D456" t="str">
        <f>IF(E456="","",VLOOKUP(E456,'Treatment Struture'!$K$2:$M$19,3,FALSE))</f>
        <v/>
      </c>
      <c r="F456">
        <v>1028</v>
      </c>
      <c r="G456">
        <v>38.700000000000003</v>
      </c>
    </row>
    <row r="457" spans="1:8">
      <c r="A457" t="s">
        <v>247</v>
      </c>
      <c r="C457" s="3">
        <v>36130</v>
      </c>
      <c r="D457" t="str">
        <f>IF(E457="","",VLOOKUP(E457,'Treatment Struture'!$K$2:$M$19,3,FALSE))</f>
        <v/>
      </c>
      <c r="F457">
        <v>1150</v>
      </c>
      <c r="G457">
        <v>50</v>
      </c>
    </row>
    <row r="458" spans="1:8">
      <c r="A458" t="s">
        <v>247</v>
      </c>
      <c r="C458" s="3">
        <v>36130</v>
      </c>
      <c r="D458" t="str">
        <f>IF(E458="","",VLOOKUP(E458,'Treatment Struture'!$K$2:$M$19,3,FALSE))</f>
        <v/>
      </c>
      <c r="F458">
        <v>1207</v>
      </c>
      <c r="G458">
        <v>53.7</v>
      </c>
    </row>
    <row r="459" spans="1:8">
      <c r="A459" t="s">
        <v>247</v>
      </c>
      <c r="C459" s="3">
        <v>36130</v>
      </c>
      <c r="D459" t="str">
        <f>IF(E459="","",VLOOKUP(E459,'Treatment Struture'!$K$2:$M$19,3,FALSE))</f>
        <v/>
      </c>
      <c r="F459">
        <v>1500</v>
      </c>
      <c r="G459">
        <v>72.5</v>
      </c>
    </row>
    <row r="460" spans="1:8">
      <c r="A460" t="s">
        <v>247</v>
      </c>
      <c r="C460" s="3">
        <v>36130</v>
      </c>
      <c r="D460" t="str">
        <f>IF(E460="","",VLOOKUP(E460,'Treatment Struture'!$K$2:$M$19,3,FALSE))</f>
        <v>14/7</v>
      </c>
      <c r="E460">
        <v>13</v>
      </c>
      <c r="F460">
        <v>1982</v>
      </c>
      <c r="G460">
        <v>100</v>
      </c>
      <c r="H460" s="2">
        <f t="shared" ref="H460" si="11">100-AVERAGE(F461:F468)/AVERAGE(F460,F469)*100</f>
        <v>29.302558956347212</v>
      </c>
    </row>
    <row r="461" spans="1:8">
      <c r="A461" t="s">
        <v>247</v>
      </c>
      <c r="C461" s="3">
        <v>36130</v>
      </c>
      <c r="D461" t="str">
        <f>IF(E461="","",VLOOKUP(E461,'Treatment Struture'!$K$2:$M$19,3,FALSE))</f>
        <v/>
      </c>
      <c r="F461">
        <v>1445</v>
      </c>
      <c r="G461">
        <v>66.2</v>
      </c>
    </row>
    <row r="462" spans="1:8">
      <c r="A462" t="s">
        <v>247</v>
      </c>
      <c r="C462" s="3">
        <v>36130</v>
      </c>
      <c r="D462" t="str">
        <f>IF(E462="","",VLOOKUP(E462,'Treatment Struture'!$K$2:$M$19,3,FALSE))</f>
        <v/>
      </c>
      <c r="F462">
        <v>1493</v>
      </c>
      <c r="G462">
        <v>71.2</v>
      </c>
    </row>
    <row r="463" spans="1:8">
      <c r="A463" t="s">
        <v>247</v>
      </c>
      <c r="C463" s="3">
        <v>36130</v>
      </c>
      <c r="D463" t="str">
        <f>IF(E463="","",VLOOKUP(E463,'Treatment Struture'!$K$2:$M$19,3,FALSE))</f>
        <v/>
      </c>
      <c r="F463">
        <v>1456</v>
      </c>
      <c r="G463">
        <v>70</v>
      </c>
    </row>
    <row r="464" spans="1:8">
      <c r="A464" t="s">
        <v>247</v>
      </c>
      <c r="C464" s="3">
        <v>36130</v>
      </c>
      <c r="D464" t="str">
        <f>IF(E464="","",VLOOKUP(E464,'Treatment Struture'!$K$2:$M$19,3,FALSE))</f>
        <v/>
      </c>
      <c r="F464">
        <v>1481</v>
      </c>
      <c r="G464">
        <v>70</v>
      </c>
    </row>
    <row r="465" spans="1:8">
      <c r="A465" t="s">
        <v>247</v>
      </c>
      <c r="C465" s="3">
        <v>36130</v>
      </c>
      <c r="D465" t="str">
        <f>IF(E465="","",VLOOKUP(E465,'Treatment Struture'!$K$2:$M$19,3,FALSE))</f>
        <v/>
      </c>
      <c r="F465">
        <v>1404</v>
      </c>
      <c r="G465">
        <v>66.2</v>
      </c>
    </row>
    <row r="466" spans="1:8">
      <c r="A466" t="s">
        <v>247</v>
      </c>
      <c r="C466" s="3">
        <v>36130</v>
      </c>
      <c r="D466" t="str">
        <f>IF(E466="","",VLOOKUP(E466,'Treatment Struture'!$K$2:$M$19,3,FALSE))</f>
        <v/>
      </c>
      <c r="F466">
        <v>1283</v>
      </c>
      <c r="G466">
        <v>55</v>
      </c>
    </row>
    <row r="467" spans="1:8">
      <c r="A467" t="s">
        <v>247</v>
      </c>
      <c r="C467" s="3">
        <v>36130</v>
      </c>
      <c r="D467" t="str">
        <f>IF(E467="","",VLOOKUP(E467,'Treatment Struture'!$K$2:$M$19,3,FALSE))</f>
        <v/>
      </c>
      <c r="F467">
        <v>1297</v>
      </c>
      <c r="G467">
        <v>60</v>
      </c>
    </row>
    <row r="468" spans="1:8">
      <c r="A468" t="s">
        <v>247</v>
      </c>
      <c r="C468" s="3">
        <v>36130</v>
      </c>
      <c r="D468" t="str">
        <f>IF(E468="","",VLOOKUP(E468,'Treatment Struture'!$K$2:$M$19,3,FALSE))</f>
        <v/>
      </c>
      <c r="F468">
        <v>1413</v>
      </c>
      <c r="G468">
        <v>66.2</v>
      </c>
    </row>
    <row r="469" spans="1:8">
      <c r="A469" t="s">
        <v>247</v>
      </c>
      <c r="C469" s="3">
        <v>36130</v>
      </c>
      <c r="D469" t="str">
        <f>IF(E469="","",VLOOKUP(E469,'Treatment Struture'!$K$2:$M$19,3,FALSE))</f>
        <v>Primo</v>
      </c>
      <c r="E469">
        <v>14</v>
      </c>
      <c r="F469">
        <v>2004</v>
      </c>
      <c r="G469">
        <v>100</v>
      </c>
      <c r="H469" s="2">
        <f t="shared" ref="H469" si="12">100-AVERAGE(F470:F477)/AVERAGE(F469,F478)*100</f>
        <v>35.231250000000003</v>
      </c>
    </row>
    <row r="470" spans="1:8">
      <c r="A470" t="s">
        <v>247</v>
      </c>
      <c r="C470" s="3">
        <v>36130</v>
      </c>
      <c r="D470" t="str">
        <f>IF(E470="","",VLOOKUP(E470,'Treatment Struture'!$K$2:$M$19,3,FALSE))</f>
        <v/>
      </c>
      <c r="F470">
        <v>1110</v>
      </c>
      <c r="G470">
        <v>45</v>
      </c>
    </row>
    <row r="471" spans="1:8">
      <c r="A471" t="s">
        <v>247</v>
      </c>
      <c r="C471" s="3">
        <v>36130</v>
      </c>
      <c r="D471" t="str">
        <f>IF(E471="","",VLOOKUP(E471,'Treatment Struture'!$K$2:$M$19,3,FALSE))</f>
        <v/>
      </c>
      <c r="F471">
        <v>1380</v>
      </c>
      <c r="G471">
        <v>67.5</v>
      </c>
    </row>
    <row r="472" spans="1:8">
      <c r="A472" t="s">
        <v>247</v>
      </c>
      <c r="C472" s="3">
        <v>36130</v>
      </c>
      <c r="D472" t="str">
        <f>IF(E472="","",VLOOKUP(E472,'Treatment Struture'!$K$2:$M$19,3,FALSE))</f>
        <v/>
      </c>
      <c r="F472">
        <v>1249</v>
      </c>
      <c r="G472">
        <v>53.7</v>
      </c>
    </row>
    <row r="473" spans="1:8">
      <c r="A473" t="s">
        <v>247</v>
      </c>
      <c r="C473" s="3">
        <v>36130</v>
      </c>
      <c r="D473" t="str">
        <f>IF(E473="","",VLOOKUP(E473,'Treatment Struture'!$K$2:$M$19,3,FALSE))</f>
        <v/>
      </c>
      <c r="F473">
        <v>1110</v>
      </c>
      <c r="G473">
        <v>47.5</v>
      </c>
    </row>
    <row r="474" spans="1:8">
      <c r="A474" t="s">
        <v>247</v>
      </c>
      <c r="C474" s="3">
        <v>36130</v>
      </c>
      <c r="D474" t="str">
        <f>IF(E474="","",VLOOKUP(E474,'Treatment Struture'!$K$2:$M$19,3,FALSE))</f>
        <v/>
      </c>
      <c r="F474">
        <v>1396</v>
      </c>
      <c r="G474">
        <v>65</v>
      </c>
    </row>
    <row r="475" spans="1:8">
      <c r="A475" t="s">
        <v>247</v>
      </c>
      <c r="C475" s="3">
        <v>36130</v>
      </c>
      <c r="D475" t="str">
        <f>IF(E475="","",VLOOKUP(E475,'Treatment Struture'!$K$2:$M$19,3,FALSE))</f>
        <v/>
      </c>
      <c r="F475">
        <v>1260</v>
      </c>
      <c r="G475">
        <v>61.2</v>
      </c>
    </row>
    <row r="476" spans="1:8">
      <c r="A476" t="s">
        <v>247</v>
      </c>
      <c r="C476" s="3">
        <v>36130</v>
      </c>
      <c r="D476" t="str">
        <f>IF(E476="","",VLOOKUP(E476,'Treatment Struture'!$K$2:$M$19,3,FALSE))</f>
        <v/>
      </c>
      <c r="F476">
        <v>1433</v>
      </c>
      <c r="G476">
        <v>70</v>
      </c>
    </row>
    <row r="477" spans="1:8">
      <c r="A477" t="s">
        <v>247</v>
      </c>
      <c r="C477" s="3">
        <v>36130</v>
      </c>
      <c r="D477" t="str">
        <f>IF(E477="","",VLOOKUP(E477,'Treatment Struture'!$K$2:$M$19,3,FALSE))</f>
        <v/>
      </c>
      <c r="F477">
        <v>1425</v>
      </c>
      <c r="G477">
        <v>65</v>
      </c>
    </row>
    <row r="478" spans="1:8">
      <c r="A478" t="s">
        <v>247</v>
      </c>
      <c r="C478" s="3">
        <v>36130</v>
      </c>
      <c r="D478" t="str">
        <f>IF(E478="","",VLOOKUP(E478,'Treatment Struture'!$K$2:$M$19,3,FALSE))</f>
        <v>79/22</v>
      </c>
      <c r="E478">
        <v>15</v>
      </c>
      <c r="F478">
        <v>1996</v>
      </c>
      <c r="G478">
        <v>100</v>
      </c>
      <c r="H478" s="2">
        <f t="shared" ref="H478" si="13">100-AVERAGE(F479:F486)/AVERAGE(F478,F487)*100</f>
        <v>26.848656642839543</v>
      </c>
    </row>
    <row r="479" spans="1:8">
      <c r="A479" t="s">
        <v>247</v>
      </c>
      <c r="C479" s="3">
        <v>36130</v>
      </c>
      <c r="D479" t="str">
        <f>IF(E479="","",VLOOKUP(E479,'Treatment Struture'!$K$2:$M$19,3,FALSE))</f>
        <v/>
      </c>
      <c r="F479">
        <v>1428</v>
      </c>
      <c r="G479">
        <v>65</v>
      </c>
    </row>
    <row r="480" spans="1:8">
      <c r="A480" t="s">
        <v>247</v>
      </c>
      <c r="C480" s="3">
        <v>36130</v>
      </c>
      <c r="D480" t="str">
        <f>IF(E480="","",VLOOKUP(E480,'Treatment Struture'!$K$2:$M$19,3,FALSE))</f>
        <v/>
      </c>
      <c r="F480">
        <v>1501</v>
      </c>
      <c r="G480">
        <v>71.2</v>
      </c>
    </row>
    <row r="481" spans="1:8">
      <c r="A481" t="s">
        <v>247</v>
      </c>
      <c r="C481" s="3">
        <v>36130</v>
      </c>
      <c r="D481" t="str">
        <f>IF(E481="","",VLOOKUP(E481,'Treatment Struture'!$K$2:$M$19,3,FALSE))</f>
        <v/>
      </c>
      <c r="F481">
        <v>1633</v>
      </c>
      <c r="G481">
        <v>80</v>
      </c>
    </row>
    <row r="482" spans="1:8">
      <c r="A482" t="s">
        <v>247</v>
      </c>
      <c r="C482" s="3">
        <v>36130</v>
      </c>
      <c r="D482" t="str">
        <f>IF(E482="","",VLOOKUP(E482,'Treatment Struture'!$K$2:$M$19,3,FALSE))</f>
        <v/>
      </c>
      <c r="F482">
        <v>1530</v>
      </c>
      <c r="G482">
        <v>72.5</v>
      </c>
    </row>
    <row r="483" spans="1:8">
      <c r="A483" t="s">
        <v>247</v>
      </c>
      <c r="C483" s="3">
        <v>36130</v>
      </c>
      <c r="D483" t="str">
        <f>IF(E483="","",VLOOKUP(E483,'Treatment Struture'!$K$2:$M$19,3,FALSE))</f>
        <v/>
      </c>
      <c r="F483">
        <v>1340</v>
      </c>
      <c r="G483">
        <v>61.2</v>
      </c>
    </row>
    <row r="484" spans="1:8">
      <c r="A484" t="s">
        <v>247</v>
      </c>
      <c r="C484" s="3">
        <v>36130</v>
      </c>
      <c r="D484" t="str">
        <f>IF(E484="","",VLOOKUP(E484,'Treatment Struture'!$K$2:$M$19,3,FALSE))</f>
        <v/>
      </c>
      <c r="F484">
        <v>1498</v>
      </c>
      <c r="G484">
        <v>72.5</v>
      </c>
    </row>
    <row r="485" spans="1:8">
      <c r="A485" t="s">
        <v>247</v>
      </c>
      <c r="C485" s="3">
        <v>36130</v>
      </c>
      <c r="D485" t="str">
        <f>IF(E485="","",VLOOKUP(E485,'Treatment Struture'!$K$2:$M$19,3,FALSE))</f>
        <v/>
      </c>
      <c r="F485">
        <v>1723</v>
      </c>
      <c r="G485">
        <v>82.5</v>
      </c>
    </row>
    <row r="486" spans="1:8">
      <c r="A486" t="s">
        <v>247</v>
      </c>
      <c r="C486" s="3">
        <v>36130</v>
      </c>
      <c r="D486" t="str">
        <f>IF(E486="","",VLOOKUP(E486,'Treatment Struture'!$K$2:$M$19,3,FALSE))</f>
        <v/>
      </c>
      <c r="F486">
        <v>1218</v>
      </c>
      <c r="G486">
        <v>51.2</v>
      </c>
    </row>
    <row r="487" spans="1:8">
      <c r="A487" t="s">
        <v>247</v>
      </c>
      <c r="C487" s="3">
        <v>36130</v>
      </c>
      <c r="D487" t="str">
        <f>IF(E487="","",VLOOKUP(E487,'Treatment Struture'!$K$2:$M$19,3,FALSE))</f>
        <v>58/7</v>
      </c>
      <c r="E487">
        <v>16</v>
      </c>
      <c r="F487">
        <v>2061</v>
      </c>
      <c r="G487">
        <v>100</v>
      </c>
      <c r="H487" s="2">
        <f t="shared" ref="H487" si="14">100-AVERAGE(F488:F495)/AVERAGE(F487,F496)*100</f>
        <v>22.111138370951906</v>
      </c>
    </row>
    <row r="488" spans="1:8">
      <c r="A488" t="s">
        <v>247</v>
      </c>
      <c r="C488" s="3">
        <v>36130</v>
      </c>
      <c r="D488" t="str">
        <f>IF(E488="","",VLOOKUP(E488,'Treatment Struture'!$K$2:$M$19,3,FALSE))</f>
        <v/>
      </c>
      <c r="F488">
        <v>1390</v>
      </c>
      <c r="G488">
        <v>65</v>
      </c>
    </row>
    <row r="489" spans="1:8">
      <c r="A489" t="s">
        <v>247</v>
      </c>
      <c r="C489" s="3">
        <v>36130</v>
      </c>
      <c r="D489" t="str">
        <f>IF(E489="","",VLOOKUP(E489,'Treatment Struture'!$K$2:$M$19,3,FALSE))</f>
        <v/>
      </c>
      <c r="F489">
        <v>1371</v>
      </c>
      <c r="G489">
        <v>62.5</v>
      </c>
    </row>
    <row r="490" spans="1:8">
      <c r="A490" t="s">
        <v>247</v>
      </c>
      <c r="C490" s="3">
        <v>36130</v>
      </c>
      <c r="D490" t="str">
        <f>IF(E490="","",VLOOKUP(E490,'Treatment Struture'!$K$2:$M$19,3,FALSE))</f>
        <v/>
      </c>
      <c r="F490">
        <v>1424</v>
      </c>
      <c r="G490">
        <v>66.2</v>
      </c>
    </row>
    <row r="491" spans="1:8">
      <c r="A491" t="s">
        <v>247</v>
      </c>
      <c r="C491" s="3">
        <v>36130</v>
      </c>
      <c r="D491" t="str">
        <f>IF(E491="","",VLOOKUP(E491,'Treatment Struture'!$K$2:$M$19,3,FALSE))</f>
        <v/>
      </c>
      <c r="F491">
        <v>1759</v>
      </c>
      <c r="G491">
        <v>86.2</v>
      </c>
    </row>
    <row r="492" spans="1:8">
      <c r="A492" t="s">
        <v>247</v>
      </c>
      <c r="C492" s="3">
        <v>36130</v>
      </c>
      <c r="D492" t="str">
        <f>IF(E492="","",VLOOKUP(E492,'Treatment Struture'!$K$2:$M$19,3,FALSE))</f>
        <v/>
      </c>
      <c r="F492">
        <v>1898</v>
      </c>
      <c r="G492">
        <v>93.7</v>
      </c>
    </row>
    <row r="493" spans="1:8">
      <c r="A493" t="s">
        <v>247</v>
      </c>
      <c r="C493" s="3">
        <v>36130</v>
      </c>
      <c r="D493" t="str">
        <f>IF(E493="","",VLOOKUP(E493,'Treatment Struture'!$K$2:$M$19,3,FALSE))</f>
        <v/>
      </c>
      <c r="F493">
        <v>1599</v>
      </c>
      <c r="G493">
        <v>75</v>
      </c>
    </row>
    <row r="494" spans="1:8">
      <c r="A494" t="s">
        <v>247</v>
      </c>
      <c r="C494" s="3">
        <v>36130</v>
      </c>
      <c r="D494" t="str">
        <f>IF(E494="","",VLOOKUP(E494,'Treatment Struture'!$K$2:$M$19,3,FALSE))</f>
        <v/>
      </c>
      <c r="F494">
        <v>1577</v>
      </c>
      <c r="G494">
        <v>75</v>
      </c>
    </row>
    <row r="495" spans="1:8">
      <c r="A495" t="s">
        <v>247</v>
      </c>
      <c r="C495" s="3">
        <v>36130</v>
      </c>
      <c r="D495" t="str">
        <f>IF(E495="","",VLOOKUP(E495,'Treatment Struture'!$K$2:$M$19,3,FALSE))</f>
        <v/>
      </c>
      <c r="F495">
        <v>1681</v>
      </c>
      <c r="G495">
        <v>78.7</v>
      </c>
    </row>
    <row r="496" spans="1:8">
      <c r="A496" t="s">
        <v>247</v>
      </c>
      <c r="C496" s="3">
        <v>36130</v>
      </c>
      <c r="D496" t="str">
        <f>IF(E496="","",VLOOKUP(E496,'Treatment Struture'!$K$2:$M$19,3,FALSE))</f>
        <v>25/19</v>
      </c>
      <c r="E496">
        <v>17</v>
      </c>
      <c r="F496">
        <v>2015</v>
      </c>
      <c r="G496">
        <v>100</v>
      </c>
      <c r="H496" s="2">
        <f t="shared" ref="H496" si="15">100-AVERAGE(F497:F504)/AVERAGE(F496,F505)*100</f>
        <v>25.323383084577117</v>
      </c>
    </row>
    <row r="497" spans="1:8">
      <c r="A497" t="s">
        <v>247</v>
      </c>
      <c r="C497" s="3">
        <v>36130</v>
      </c>
      <c r="D497" t="str">
        <f>IF(E497="","",VLOOKUP(E497,'Treatment Struture'!$K$2:$M$19,3,FALSE))</f>
        <v/>
      </c>
      <c r="F497">
        <v>1451</v>
      </c>
      <c r="G497">
        <v>66.2</v>
      </c>
    </row>
    <row r="498" spans="1:8">
      <c r="A498" t="s">
        <v>247</v>
      </c>
      <c r="C498" s="3">
        <v>36130</v>
      </c>
      <c r="D498" t="str">
        <f>IF(E498="","",VLOOKUP(E498,'Treatment Struture'!$K$2:$M$19,3,FALSE))</f>
        <v/>
      </c>
      <c r="F498">
        <v>1610</v>
      </c>
      <c r="G498">
        <v>76.2</v>
      </c>
    </row>
    <row r="499" spans="1:8">
      <c r="A499" t="s">
        <v>247</v>
      </c>
      <c r="C499" s="3">
        <v>36130</v>
      </c>
      <c r="D499" t="str">
        <f>IF(E499="","",VLOOKUP(E499,'Treatment Struture'!$K$2:$M$19,3,FALSE))</f>
        <v/>
      </c>
      <c r="F499">
        <v>1348</v>
      </c>
      <c r="G499">
        <v>61.2</v>
      </c>
    </row>
    <row r="500" spans="1:8">
      <c r="A500" t="s">
        <v>247</v>
      </c>
      <c r="C500" s="3">
        <v>36130</v>
      </c>
      <c r="D500" t="str">
        <f>IF(E500="","",VLOOKUP(E500,'Treatment Struture'!$K$2:$M$19,3,FALSE))</f>
        <v/>
      </c>
      <c r="F500">
        <v>1543</v>
      </c>
      <c r="G500">
        <v>78.7</v>
      </c>
    </row>
    <row r="501" spans="1:8">
      <c r="A501" t="s">
        <v>247</v>
      </c>
      <c r="C501" s="3">
        <v>36130</v>
      </c>
      <c r="D501" t="str">
        <f>IF(E501="","",VLOOKUP(E501,'Treatment Struture'!$K$2:$M$19,3,FALSE))</f>
        <v/>
      </c>
      <c r="F501">
        <v>1594</v>
      </c>
      <c r="G501">
        <v>77.5</v>
      </c>
    </row>
    <row r="502" spans="1:8">
      <c r="A502" t="s">
        <v>247</v>
      </c>
      <c r="C502" s="3">
        <v>36130</v>
      </c>
      <c r="D502" t="str">
        <f>IF(E502="","",VLOOKUP(E502,'Treatment Struture'!$K$2:$M$19,3,FALSE))</f>
        <v/>
      </c>
      <c r="F502">
        <v>1224</v>
      </c>
      <c r="G502">
        <v>55</v>
      </c>
    </row>
    <row r="503" spans="1:8">
      <c r="A503" t="s">
        <v>247</v>
      </c>
      <c r="C503" s="3">
        <v>36130</v>
      </c>
      <c r="D503" t="str">
        <f>IF(E503="","",VLOOKUP(E503,'Treatment Struture'!$K$2:$M$19,3,FALSE))</f>
        <v/>
      </c>
      <c r="F503">
        <v>1617</v>
      </c>
      <c r="G503">
        <v>73.7</v>
      </c>
    </row>
    <row r="504" spans="1:8">
      <c r="A504" t="s">
        <v>247</v>
      </c>
      <c r="C504" s="3">
        <v>36130</v>
      </c>
      <c r="D504" t="str">
        <f>IF(E504="","",VLOOKUP(E504,'Treatment Struture'!$K$2:$M$19,3,FALSE))</f>
        <v/>
      </c>
      <c r="F504">
        <v>1621</v>
      </c>
      <c r="G504">
        <v>81.2</v>
      </c>
    </row>
    <row r="505" spans="1:8">
      <c r="A505" t="s">
        <v>247</v>
      </c>
      <c r="C505" s="3">
        <v>36130</v>
      </c>
      <c r="D505" t="str">
        <f>IF(E505="","",VLOOKUP(E505,'Treatment Struture'!$K$2:$M$19,3,FALSE))</f>
        <v>OSU442-15</v>
      </c>
      <c r="E505">
        <v>18</v>
      </c>
      <c r="F505">
        <v>2005</v>
      </c>
      <c r="G505">
        <v>100</v>
      </c>
      <c r="H505" s="2">
        <f t="shared" ref="H505" si="16">100-AVERAGE(F506:F513)/AVERAGE(F505,F514)*100</f>
        <v>19.000991571641052</v>
      </c>
    </row>
    <row r="506" spans="1:8">
      <c r="A506" t="s">
        <v>247</v>
      </c>
      <c r="C506" s="3">
        <v>36130</v>
      </c>
      <c r="D506" t="str">
        <f>IF(E506="","",VLOOKUP(E506,'Treatment Struture'!$K$2:$M$19,3,FALSE))</f>
        <v/>
      </c>
      <c r="F506">
        <v>1711</v>
      </c>
      <c r="G506">
        <v>83.7</v>
      </c>
    </row>
    <row r="507" spans="1:8">
      <c r="A507" t="s">
        <v>247</v>
      </c>
      <c r="C507" s="3">
        <v>36130</v>
      </c>
      <c r="D507" t="str">
        <f>IF(E507="","",VLOOKUP(E507,'Treatment Struture'!$K$2:$M$19,3,FALSE))</f>
        <v/>
      </c>
      <c r="F507">
        <v>1597</v>
      </c>
      <c r="G507">
        <v>77.5</v>
      </c>
    </row>
    <row r="508" spans="1:8">
      <c r="A508" t="s">
        <v>247</v>
      </c>
      <c r="C508" s="3">
        <v>36130</v>
      </c>
      <c r="D508" t="str">
        <f>IF(E508="","",VLOOKUP(E508,'Treatment Struture'!$K$2:$M$19,3,FALSE))</f>
        <v/>
      </c>
      <c r="F508">
        <v>1723</v>
      </c>
      <c r="G508">
        <v>83.7</v>
      </c>
    </row>
    <row r="509" spans="1:8">
      <c r="A509" t="s">
        <v>247</v>
      </c>
      <c r="C509" s="3">
        <v>36130</v>
      </c>
      <c r="D509" t="str">
        <f>IF(E509="","",VLOOKUP(E509,'Treatment Struture'!$K$2:$M$19,3,FALSE))</f>
        <v/>
      </c>
      <c r="F509">
        <v>1684</v>
      </c>
      <c r="G509">
        <v>81.2</v>
      </c>
    </row>
    <row r="510" spans="1:8">
      <c r="A510" t="s">
        <v>247</v>
      </c>
      <c r="C510" s="3">
        <v>36130</v>
      </c>
      <c r="D510" t="str">
        <f>IF(E510="","",VLOOKUP(E510,'Treatment Struture'!$K$2:$M$19,3,FALSE))</f>
        <v/>
      </c>
      <c r="F510">
        <v>1634</v>
      </c>
      <c r="G510">
        <v>80</v>
      </c>
    </row>
    <row r="511" spans="1:8">
      <c r="A511" t="s">
        <v>247</v>
      </c>
      <c r="C511" s="3">
        <v>36130</v>
      </c>
      <c r="D511" t="str">
        <f>IF(E511="","",VLOOKUP(E511,'Treatment Struture'!$K$2:$M$19,3,FALSE))</f>
        <v/>
      </c>
      <c r="F511">
        <v>1545</v>
      </c>
      <c r="G511">
        <v>76.2</v>
      </c>
    </row>
    <row r="512" spans="1:8">
      <c r="A512" t="s">
        <v>247</v>
      </c>
      <c r="C512" s="3">
        <v>36130</v>
      </c>
      <c r="D512" t="str">
        <f>IF(E512="","",VLOOKUP(E512,'Treatment Struture'!$K$2:$M$19,3,FALSE))</f>
        <v/>
      </c>
      <c r="F512">
        <v>1571</v>
      </c>
      <c r="G512">
        <v>75</v>
      </c>
    </row>
    <row r="513" spans="1:8">
      <c r="A513" t="s">
        <v>247</v>
      </c>
      <c r="C513" s="3">
        <v>36130</v>
      </c>
      <c r="D513" t="str">
        <f>IF(E513="","",VLOOKUP(E513,'Treatment Struture'!$K$2:$M$19,3,FALSE))</f>
        <v/>
      </c>
      <c r="F513">
        <v>1605</v>
      </c>
      <c r="G513">
        <v>75</v>
      </c>
    </row>
    <row r="514" spans="1:8">
      <c r="A514" t="s">
        <v>247</v>
      </c>
      <c r="C514" s="3">
        <v>36130</v>
      </c>
      <c r="D514" t="str">
        <f>IF(E514="","",VLOOKUP(E514,'Treatment Struture'!$K$2:$M$19,3,FALSE))</f>
        <v/>
      </c>
      <c r="F514">
        <v>2029</v>
      </c>
      <c r="G514">
        <v>100</v>
      </c>
      <c r="H514" s="2"/>
    </row>
    <row r="515" spans="1:8">
      <c r="A515" t="s">
        <v>247</v>
      </c>
      <c r="C515" s="3">
        <v>36136</v>
      </c>
      <c r="D515" t="str">
        <f>IF(E515="","",VLOOKUP(E515,'Treatment Struture'!$K$2:$M$19,3,FALSE))</f>
        <v>79/22</v>
      </c>
      <c r="E515">
        <v>1</v>
      </c>
      <c r="F515">
        <v>1818</v>
      </c>
      <c r="G515">
        <v>100</v>
      </c>
      <c r="H515" s="2">
        <f>100 - AVERAGE(F516:F523)/AVERAGE(F515,F524)*100</f>
        <v>71.022727272727266</v>
      </c>
    </row>
    <row r="516" spans="1:8">
      <c r="A516" t="s">
        <v>247</v>
      </c>
      <c r="C516" s="3">
        <v>36136</v>
      </c>
      <c r="D516" t="str">
        <f>IF(E516="","",VLOOKUP(E516,'Treatment Struture'!$K$2:$M$19,3,FALSE))</f>
        <v/>
      </c>
      <c r="F516">
        <v>651</v>
      </c>
      <c r="G516">
        <v>27.5</v>
      </c>
    </row>
    <row r="517" spans="1:8">
      <c r="A517" t="s">
        <v>247</v>
      </c>
      <c r="C517" s="3">
        <v>36136</v>
      </c>
      <c r="D517" t="str">
        <f>IF(E517="","",VLOOKUP(E517,'Treatment Struture'!$K$2:$M$19,3,FALSE))</f>
        <v/>
      </c>
      <c r="F517">
        <v>472</v>
      </c>
      <c r="G517">
        <v>18.7</v>
      </c>
    </row>
    <row r="518" spans="1:8">
      <c r="A518" t="s">
        <v>247</v>
      </c>
      <c r="C518" s="3">
        <v>36136</v>
      </c>
      <c r="D518" t="str">
        <f>IF(E518="","",VLOOKUP(E518,'Treatment Struture'!$K$2:$M$19,3,FALSE))</f>
        <v/>
      </c>
      <c r="F518">
        <v>392</v>
      </c>
      <c r="G518">
        <v>8.6999999999999993</v>
      </c>
    </row>
    <row r="519" spans="1:8">
      <c r="A519" t="s">
        <v>247</v>
      </c>
      <c r="C519" s="3">
        <v>36136</v>
      </c>
      <c r="D519" t="str">
        <f>IF(E519="","",VLOOKUP(E519,'Treatment Struture'!$K$2:$M$19,3,FALSE))</f>
        <v/>
      </c>
      <c r="F519">
        <v>582</v>
      </c>
      <c r="G519">
        <v>23.7</v>
      </c>
    </row>
    <row r="520" spans="1:8">
      <c r="A520" t="s">
        <v>247</v>
      </c>
      <c r="C520" s="3">
        <v>36136</v>
      </c>
      <c r="D520" t="str">
        <f>IF(E520="","",VLOOKUP(E520,'Treatment Struture'!$K$2:$M$19,3,FALSE))</f>
        <v/>
      </c>
      <c r="F520">
        <v>481</v>
      </c>
      <c r="G520">
        <v>17.5</v>
      </c>
    </row>
    <row r="521" spans="1:8">
      <c r="A521" t="s">
        <v>247</v>
      </c>
      <c r="C521" s="3">
        <v>36136</v>
      </c>
      <c r="D521" t="str">
        <f>IF(E521="","",VLOOKUP(E521,'Treatment Struture'!$K$2:$M$19,3,FALSE))</f>
        <v/>
      </c>
      <c r="F521">
        <v>485</v>
      </c>
      <c r="G521">
        <v>17.5</v>
      </c>
    </row>
    <row r="522" spans="1:8">
      <c r="A522" t="s">
        <v>247</v>
      </c>
      <c r="C522" s="3">
        <v>36136</v>
      </c>
      <c r="D522" t="str">
        <f>IF(E522="","",VLOOKUP(E522,'Treatment Struture'!$K$2:$M$19,3,FALSE))</f>
        <v/>
      </c>
      <c r="F522">
        <v>608</v>
      </c>
      <c r="G522">
        <v>26.2</v>
      </c>
    </row>
    <row r="523" spans="1:8">
      <c r="A523" t="s">
        <v>247</v>
      </c>
      <c r="C523" s="3">
        <v>36136</v>
      </c>
      <c r="D523" t="str">
        <f>IF(E523="","",VLOOKUP(E523,'Treatment Struture'!$K$2:$M$19,3,FALSE))</f>
        <v/>
      </c>
      <c r="F523">
        <v>562</v>
      </c>
      <c r="G523">
        <v>25</v>
      </c>
    </row>
    <row r="524" spans="1:8">
      <c r="A524" t="s">
        <v>247</v>
      </c>
      <c r="C524" s="3">
        <v>36136</v>
      </c>
      <c r="D524" t="str">
        <f>IF(E524="","",VLOOKUP(E524,'Treatment Struture'!$K$2:$M$19,3,FALSE))</f>
        <v>25/19</v>
      </c>
      <c r="E524">
        <v>2</v>
      </c>
      <c r="F524">
        <v>1834</v>
      </c>
      <c r="G524">
        <v>100</v>
      </c>
      <c r="H524" s="2">
        <f t="shared" ref="H524" si="17">100 - AVERAGE(F525:F532)/AVERAGE(F524,F533)*100</f>
        <v>62.176870748299315</v>
      </c>
    </row>
    <row r="525" spans="1:8">
      <c r="A525" t="s">
        <v>247</v>
      </c>
      <c r="C525" s="3">
        <v>36136</v>
      </c>
      <c r="D525" t="str">
        <f>IF(E525="","",VLOOKUP(E525,'Treatment Struture'!$K$2:$M$19,3,FALSE))</f>
        <v/>
      </c>
      <c r="F525">
        <v>729</v>
      </c>
      <c r="G525">
        <v>27.5</v>
      </c>
    </row>
    <row r="526" spans="1:8">
      <c r="A526" t="s">
        <v>247</v>
      </c>
      <c r="C526" s="3">
        <v>36136</v>
      </c>
      <c r="D526" t="str">
        <f>IF(E526="","",VLOOKUP(E526,'Treatment Struture'!$K$2:$M$19,3,FALSE))</f>
        <v/>
      </c>
      <c r="F526">
        <v>448</v>
      </c>
      <c r="G526">
        <v>13.7</v>
      </c>
    </row>
    <row r="527" spans="1:8">
      <c r="A527" t="s">
        <v>247</v>
      </c>
      <c r="C527" s="3">
        <v>36136</v>
      </c>
      <c r="D527" t="str">
        <f>IF(E527="","",VLOOKUP(E527,'Treatment Struture'!$K$2:$M$19,3,FALSE))</f>
        <v/>
      </c>
      <c r="F527">
        <v>513</v>
      </c>
      <c r="G527">
        <v>20</v>
      </c>
    </row>
    <row r="528" spans="1:8">
      <c r="A528" t="s">
        <v>247</v>
      </c>
      <c r="C528" s="3">
        <v>36136</v>
      </c>
      <c r="D528" t="str">
        <f>IF(E528="","",VLOOKUP(E528,'Treatment Struture'!$K$2:$M$19,3,FALSE))</f>
        <v/>
      </c>
      <c r="F528">
        <v>623</v>
      </c>
      <c r="G528">
        <v>21.2</v>
      </c>
    </row>
    <row r="529" spans="1:8">
      <c r="A529" t="s">
        <v>247</v>
      </c>
      <c r="C529" s="3">
        <v>36136</v>
      </c>
      <c r="D529" t="str">
        <f>IF(E529="","",VLOOKUP(E529,'Treatment Struture'!$K$2:$M$19,3,FALSE))</f>
        <v/>
      </c>
      <c r="F529">
        <v>756</v>
      </c>
      <c r="G529">
        <v>26.2</v>
      </c>
    </row>
    <row r="530" spans="1:8">
      <c r="A530" t="s">
        <v>247</v>
      </c>
      <c r="C530" s="3">
        <v>36136</v>
      </c>
      <c r="D530" t="str">
        <f>IF(E530="","",VLOOKUP(E530,'Treatment Struture'!$K$2:$M$19,3,FALSE))</f>
        <v/>
      </c>
      <c r="F530">
        <v>830</v>
      </c>
      <c r="G530">
        <v>36.200000000000003</v>
      </c>
    </row>
    <row r="531" spans="1:8">
      <c r="A531" t="s">
        <v>247</v>
      </c>
      <c r="C531" s="3">
        <v>36136</v>
      </c>
      <c r="D531" t="str">
        <f>IF(E531="","",VLOOKUP(E531,'Treatment Struture'!$K$2:$M$19,3,FALSE))</f>
        <v/>
      </c>
      <c r="F531">
        <v>941</v>
      </c>
      <c r="G531">
        <v>41.2</v>
      </c>
    </row>
    <row r="532" spans="1:8">
      <c r="A532" t="s">
        <v>247</v>
      </c>
      <c r="C532" s="3">
        <v>36136</v>
      </c>
      <c r="D532" t="str">
        <f>IF(E532="","",VLOOKUP(E532,'Treatment Struture'!$K$2:$M$19,3,FALSE))</f>
        <v/>
      </c>
      <c r="F532">
        <v>720</v>
      </c>
      <c r="G532">
        <v>28.7</v>
      </c>
    </row>
    <row r="533" spans="1:8">
      <c r="A533" t="s">
        <v>247</v>
      </c>
      <c r="C533" s="3">
        <v>36136</v>
      </c>
      <c r="D533" t="str">
        <f>IF(E533="","",VLOOKUP(E533,'Treatment Struture'!$K$2:$M$19,3,FALSE))</f>
        <v>14/7</v>
      </c>
      <c r="E533">
        <v>3</v>
      </c>
      <c r="F533">
        <v>1841</v>
      </c>
      <c r="G533">
        <v>100</v>
      </c>
      <c r="H533" s="2">
        <f t="shared" ref="H533" si="18">100 - AVERAGE(F534:F541)/AVERAGE(F533,F542)*100</f>
        <v>72.865687873844479</v>
      </c>
    </row>
    <row r="534" spans="1:8">
      <c r="A534" t="s">
        <v>247</v>
      </c>
      <c r="C534" s="3">
        <v>36136</v>
      </c>
      <c r="D534" t="str">
        <f>IF(E534="","",VLOOKUP(E534,'Treatment Struture'!$K$2:$M$19,3,FALSE))</f>
        <v/>
      </c>
      <c r="F534">
        <v>370</v>
      </c>
      <c r="G534">
        <v>7.5</v>
      </c>
    </row>
    <row r="535" spans="1:8">
      <c r="A535" t="s">
        <v>247</v>
      </c>
      <c r="C535" s="3">
        <v>36136</v>
      </c>
      <c r="D535" t="str">
        <f>IF(E535="","",VLOOKUP(E535,'Treatment Struture'!$K$2:$M$19,3,FALSE))</f>
        <v/>
      </c>
      <c r="F535">
        <v>653</v>
      </c>
      <c r="G535">
        <v>26.2</v>
      </c>
    </row>
    <row r="536" spans="1:8">
      <c r="A536" t="s">
        <v>247</v>
      </c>
      <c r="C536" s="3">
        <v>36136</v>
      </c>
      <c r="D536" t="str">
        <f>IF(E536="","",VLOOKUP(E536,'Treatment Struture'!$K$2:$M$19,3,FALSE))</f>
        <v/>
      </c>
      <c r="F536">
        <v>509</v>
      </c>
      <c r="G536">
        <v>20</v>
      </c>
    </row>
    <row r="537" spans="1:8">
      <c r="A537" t="s">
        <v>247</v>
      </c>
      <c r="C537" s="3">
        <v>36136</v>
      </c>
      <c r="D537" t="str">
        <f>IF(E537="","",VLOOKUP(E537,'Treatment Struture'!$K$2:$M$19,3,FALSE))</f>
        <v/>
      </c>
      <c r="F537">
        <v>407</v>
      </c>
      <c r="G537">
        <v>16.2</v>
      </c>
    </row>
    <row r="538" spans="1:8">
      <c r="A538" t="s">
        <v>247</v>
      </c>
      <c r="C538" s="3">
        <v>36136</v>
      </c>
      <c r="D538" t="str">
        <f>IF(E538="","",VLOOKUP(E538,'Treatment Struture'!$K$2:$M$19,3,FALSE))</f>
        <v/>
      </c>
      <c r="F538">
        <v>399</v>
      </c>
      <c r="G538">
        <v>12.5</v>
      </c>
    </row>
    <row r="539" spans="1:8">
      <c r="A539" t="s">
        <v>247</v>
      </c>
      <c r="C539" s="3">
        <v>36136</v>
      </c>
      <c r="D539" t="str">
        <f>IF(E539="","",VLOOKUP(E539,'Treatment Struture'!$K$2:$M$19,3,FALSE))</f>
        <v/>
      </c>
      <c r="F539">
        <v>300</v>
      </c>
      <c r="G539">
        <v>7.5</v>
      </c>
    </row>
    <row r="540" spans="1:8">
      <c r="A540" t="s">
        <v>247</v>
      </c>
      <c r="C540" s="3">
        <v>36136</v>
      </c>
      <c r="D540" t="str">
        <f>IF(E540="","",VLOOKUP(E540,'Treatment Struture'!$K$2:$M$19,3,FALSE))</f>
        <v/>
      </c>
      <c r="F540">
        <v>715</v>
      </c>
      <c r="G540">
        <v>30</v>
      </c>
    </row>
    <row r="541" spans="1:8">
      <c r="A541" t="s">
        <v>247</v>
      </c>
      <c r="C541" s="3">
        <v>36136</v>
      </c>
      <c r="D541" t="str">
        <f>IF(E541="","",VLOOKUP(E541,'Treatment Struture'!$K$2:$M$19,3,FALSE))</f>
        <v/>
      </c>
      <c r="F541">
        <v>639</v>
      </c>
      <c r="G541">
        <v>25</v>
      </c>
    </row>
    <row r="542" spans="1:8">
      <c r="A542" t="s">
        <v>247</v>
      </c>
      <c r="C542" s="3">
        <v>36136</v>
      </c>
      <c r="D542" t="str">
        <f>IF(E542="","",VLOOKUP(E542,'Treatment Struture'!$K$2:$M$19,3,FALSE))</f>
        <v>OSU442-15</v>
      </c>
      <c r="E542">
        <v>4</v>
      </c>
      <c r="F542">
        <v>1837</v>
      </c>
      <c r="G542">
        <v>100</v>
      </c>
      <c r="H542" s="2">
        <f t="shared" ref="H542" si="19">100 - AVERAGE(F543:F550)/AVERAGE(F542,F551)*100</f>
        <v>61.187957689178198</v>
      </c>
    </row>
    <row r="543" spans="1:8">
      <c r="A543" t="s">
        <v>247</v>
      </c>
      <c r="C543" s="3">
        <v>36136</v>
      </c>
      <c r="D543" t="str">
        <f>IF(E543="","",VLOOKUP(E543,'Treatment Struture'!$K$2:$M$19,3,FALSE))</f>
        <v/>
      </c>
      <c r="F543">
        <v>779</v>
      </c>
      <c r="G543">
        <v>20</v>
      </c>
    </row>
    <row r="544" spans="1:8">
      <c r="A544" t="s">
        <v>247</v>
      </c>
      <c r="C544" s="3">
        <v>36136</v>
      </c>
      <c r="D544" t="str">
        <f>IF(E544="","",VLOOKUP(E544,'Treatment Struture'!$K$2:$M$19,3,FALSE))</f>
        <v/>
      </c>
      <c r="F544">
        <v>910</v>
      </c>
      <c r="G544">
        <v>31.2</v>
      </c>
    </row>
    <row r="545" spans="1:8">
      <c r="A545" t="s">
        <v>247</v>
      </c>
      <c r="C545" s="3">
        <v>36136</v>
      </c>
      <c r="D545" t="str">
        <f>IF(E545="","",VLOOKUP(E545,'Treatment Struture'!$K$2:$M$19,3,FALSE))</f>
        <v/>
      </c>
      <c r="F545">
        <v>331</v>
      </c>
      <c r="G545">
        <v>7.5</v>
      </c>
    </row>
    <row r="546" spans="1:8">
      <c r="A546" t="s">
        <v>247</v>
      </c>
      <c r="C546" s="3">
        <v>36136</v>
      </c>
      <c r="D546" t="str">
        <f>IF(E546="","",VLOOKUP(E546,'Treatment Struture'!$K$2:$M$19,3,FALSE))</f>
        <v/>
      </c>
      <c r="F546">
        <v>755</v>
      </c>
      <c r="G546">
        <v>26.2</v>
      </c>
    </row>
    <row r="547" spans="1:8">
      <c r="A547" t="s">
        <v>247</v>
      </c>
      <c r="C547" s="3">
        <v>36136</v>
      </c>
      <c r="D547" t="str">
        <f>IF(E547="","",VLOOKUP(E547,'Treatment Struture'!$K$2:$M$19,3,FALSE))</f>
        <v/>
      </c>
      <c r="F547">
        <v>696</v>
      </c>
      <c r="G547">
        <v>26.2</v>
      </c>
    </row>
    <row r="548" spans="1:8">
      <c r="A548" t="s">
        <v>247</v>
      </c>
      <c r="C548" s="3">
        <v>36136</v>
      </c>
      <c r="D548" t="str">
        <f>IF(E548="","",VLOOKUP(E548,'Treatment Struture'!$K$2:$M$19,3,FALSE))</f>
        <v/>
      </c>
      <c r="F548">
        <v>709</v>
      </c>
      <c r="G548">
        <v>26.2</v>
      </c>
    </row>
    <row r="549" spans="1:8">
      <c r="A549" t="s">
        <v>247</v>
      </c>
      <c r="C549" s="3">
        <v>36136</v>
      </c>
      <c r="D549" t="str">
        <f>IF(E549="","",VLOOKUP(E549,'Treatment Struture'!$K$2:$M$19,3,FALSE))</f>
        <v/>
      </c>
      <c r="F549">
        <v>879</v>
      </c>
      <c r="G549">
        <v>40</v>
      </c>
    </row>
    <row r="550" spans="1:8">
      <c r="A550" t="s">
        <v>247</v>
      </c>
      <c r="C550" s="3">
        <v>36136</v>
      </c>
      <c r="D550" t="str">
        <f>IF(E550="","",VLOOKUP(E550,'Treatment Struture'!$K$2:$M$19,3,FALSE))</f>
        <v/>
      </c>
      <c r="F550">
        <v>665</v>
      </c>
      <c r="G550">
        <v>27.5</v>
      </c>
    </row>
    <row r="551" spans="1:8">
      <c r="A551" t="s">
        <v>247</v>
      </c>
      <c r="C551" s="3">
        <v>36136</v>
      </c>
      <c r="D551" t="str">
        <f>IF(E551="","",VLOOKUP(E551,'Treatment Struture'!$K$2:$M$19,3,FALSE))</f>
        <v>Primo</v>
      </c>
      <c r="E551">
        <v>5</v>
      </c>
      <c r="F551">
        <v>1850</v>
      </c>
      <c r="G551">
        <v>100</v>
      </c>
      <c r="H551" s="2">
        <f t="shared" ref="H551" si="20">100 - AVERAGE(F552:F559)/AVERAGE(F551,F560)*100</f>
        <v>52.381273610361575</v>
      </c>
    </row>
    <row r="552" spans="1:8">
      <c r="A552" t="s">
        <v>247</v>
      </c>
      <c r="C552" s="3">
        <v>36136</v>
      </c>
      <c r="D552" t="str">
        <f>IF(E552="","",VLOOKUP(E552,'Treatment Struture'!$K$2:$M$19,3,FALSE))</f>
        <v/>
      </c>
      <c r="F552">
        <v>875</v>
      </c>
      <c r="G552">
        <v>41.2</v>
      </c>
    </row>
    <row r="553" spans="1:8">
      <c r="A553" t="s">
        <v>247</v>
      </c>
      <c r="C553" s="3">
        <v>36136</v>
      </c>
      <c r="D553" t="str">
        <f>IF(E553="","",VLOOKUP(E553,'Treatment Struture'!$K$2:$M$19,3,FALSE))</f>
        <v/>
      </c>
      <c r="F553">
        <v>546</v>
      </c>
      <c r="G553">
        <v>18.7</v>
      </c>
    </row>
    <row r="554" spans="1:8">
      <c r="A554" t="s">
        <v>247</v>
      </c>
      <c r="C554" s="3">
        <v>36136</v>
      </c>
      <c r="D554" t="str">
        <f>IF(E554="","",VLOOKUP(E554,'Treatment Struture'!$K$2:$M$19,3,FALSE))</f>
        <v/>
      </c>
      <c r="F554">
        <v>860</v>
      </c>
      <c r="G554">
        <v>36.200000000000003</v>
      </c>
    </row>
    <row r="555" spans="1:8">
      <c r="A555" t="s">
        <v>247</v>
      </c>
      <c r="C555" s="3">
        <v>36136</v>
      </c>
      <c r="D555" t="str">
        <f>IF(E555="","",VLOOKUP(E555,'Treatment Struture'!$K$2:$M$19,3,FALSE))</f>
        <v/>
      </c>
      <c r="F555">
        <v>714</v>
      </c>
      <c r="G555">
        <v>27.5</v>
      </c>
    </row>
    <row r="556" spans="1:8">
      <c r="A556" t="s">
        <v>247</v>
      </c>
      <c r="C556" s="3">
        <v>36136</v>
      </c>
      <c r="D556" t="str">
        <f>IF(E556="","",VLOOKUP(E556,'Treatment Struture'!$K$2:$M$19,3,FALSE))</f>
        <v/>
      </c>
      <c r="F556">
        <v>883</v>
      </c>
      <c r="G556">
        <v>40</v>
      </c>
    </row>
    <row r="557" spans="1:8">
      <c r="A557" t="s">
        <v>247</v>
      </c>
      <c r="C557" s="3">
        <v>36136</v>
      </c>
      <c r="D557" t="str">
        <f>IF(E557="","",VLOOKUP(E557,'Treatment Struture'!$K$2:$M$19,3,FALSE))</f>
        <v/>
      </c>
      <c r="F557">
        <v>1072</v>
      </c>
      <c r="G557">
        <v>50</v>
      </c>
    </row>
    <row r="558" spans="1:8">
      <c r="A558" t="s">
        <v>247</v>
      </c>
      <c r="C558" s="3">
        <v>36136</v>
      </c>
      <c r="D558" t="str">
        <f>IF(E558="","",VLOOKUP(E558,'Treatment Struture'!$K$2:$M$19,3,FALSE))</f>
        <v/>
      </c>
      <c r="F558">
        <v>1032</v>
      </c>
      <c r="G558">
        <v>51.2</v>
      </c>
    </row>
    <row r="559" spans="1:8">
      <c r="A559" t="s">
        <v>247</v>
      </c>
      <c r="C559" s="3">
        <v>36136</v>
      </c>
      <c r="D559" t="str">
        <f>IF(E559="","",VLOOKUP(E559,'Treatment Struture'!$K$2:$M$19,3,FALSE))</f>
        <v/>
      </c>
      <c r="F559">
        <v>1077</v>
      </c>
      <c r="G559">
        <v>53.7</v>
      </c>
    </row>
    <row r="560" spans="1:8">
      <c r="A560" t="s">
        <v>247</v>
      </c>
      <c r="C560" s="3">
        <v>36136</v>
      </c>
      <c r="D560" t="str">
        <f>IF(E560="","",VLOOKUP(E560,'Treatment Struture'!$K$2:$M$19,3,FALSE))</f>
        <v>58/7</v>
      </c>
      <c r="E560">
        <v>6</v>
      </c>
      <c r="F560">
        <v>1856</v>
      </c>
      <c r="G560">
        <v>100</v>
      </c>
      <c r="H560" s="2">
        <f t="shared" ref="H560" si="21">100 - AVERAGE(F561:F568)/AVERAGE(F560,F569)*100</f>
        <v>51.226870474658085</v>
      </c>
    </row>
    <row r="561" spans="1:8">
      <c r="A561" t="s">
        <v>247</v>
      </c>
      <c r="C561" s="3">
        <v>36136</v>
      </c>
      <c r="D561" t="str">
        <f>IF(E561="","",VLOOKUP(E561,'Treatment Struture'!$K$2:$M$19,3,FALSE))</f>
        <v/>
      </c>
      <c r="F561">
        <v>824</v>
      </c>
      <c r="G561">
        <v>36.200000000000003</v>
      </c>
    </row>
    <row r="562" spans="1:8">
      <c r="A562" t="s">
        <v>247</v>
      </c>
      <c r="C562" s="3">
        <v>36136</v>
      </c>
      <c r="D562" t="str">
        <f>IF(E562="","",VLOOKUP(E562,'Treatment Struture'!$K$2:$M$19,3,FALSE))</f>
        <v/>
      </c>
      <c r="F562">
        <v>952</v>
      </c>
      <c r="G562">
        <v>38.700000000000003</v>
      </c>
    </row>
    <row r="563" spans="1:8">
      <c r="A563" t="s">
        <v>247</v>
      </c>
      <c r="C563" s="3">
        <v>36136</v>
      </c>
      <c r="D563" t="str">
        <f>IF(E563="","",VLOOKUP(E563,'Treatment Struture'!$K$2:$M$19,3,FALSE))</f>
        <v/>
      </c>
      <c r="F563">
        <v>968</v>
      </c>
      <c r="G563">
        <v>50</v>
      </c>
    </row>
    <row r="564" spans="1:8">
      <c r="A564" t="s">
        <v>247</v>
      </c>
      <c r="C564" s="3">
        <v>36136</v>
      </c>
      <c r="D564" t="str">
        <f>IF(E564="","",VLOOKUP(E564,'Treatment Struture'!$K$2:$M$19,3,FALSE))</f>
        <v/>
      </c>
      <c r="F564">
        <v>781</v>
      </c>
      <c r="G564">
        <v>31.2</v>
      </c>
    </row>
    <row r="565" spans="1:8">
      <c r="A565" t="s">
        <v>247</v>
      </c>
      <c r="C565" s="3">
        <v>36136</v>
      </c>
      <c r="D565" t="str">
        <f>IF(E565="","",VLOOKUP(E565,'Treatment Struture'!$K$2:$M$19,3,FALSE))</f>
        <v/>
      </c>
      <c r="F565">
        <v>1086</v>
      </c>
      <c r="G565">
        <v>55</v>
      </c>
    </row>
    <row r="566" spans="1:8">
      <c r="A566" t="s">
        <v>247</v>
      </c>
      <c r="C566" s="3">
        <v>36136</v>
      </c>
      <c r="D566" t="str">
        <f>IF(E566="","",VLOOKUP(E566,'Treatment Struture'!$K$2:$M$19,3,FALSE))</f>
        <v/>
      </c>
      <c r="F566">
        <v>786</v>
      </c>
      <c r="G566">
        <v>33.700000000000003</v>
      </c>
    </row>
    <row r="567" spans="1:8">
      <c r="A567" t="s">
        <v>247</v>
      </c>
      <c r="C567" s="3">
        <v>36136</v>
      </c>
      <c r="D567" t="str">
        <f>IF(E567="","",VLOOKUP(E567,'Treatment Struture'!$K$2:$M$19,3,FALSE))</f>
        <v/>
      </c>
      <c r="F567">
        <v>751</v>
      </c>
      <c r="G567">
        <v>27.5</v>
      </c>
    </row>
    <row r="568" spans="1:8">
      <c r="A568" t="s">
        <v>247</v>
      </c>
      <c r="C568" s="3">
        <v>36136</v>
      </c>
      <c r="D568" t="str">
        <f>IF(E568="","",VLOOKUP(E568,'Treatment Struture'!$K$2:$M$19,3,FALSE))</f>
        <v/>
      </c>
      <c r="F568">
        <v>1127</v>
      </c>
      <c r="G568">
        <v>55</v>
      </c>
    </row>
    <row r="569" spans="1:8">
      <c r="A569" t="s">
        <v>247</v>
      </c>
      <c r="C569" s="3">
        <v>36136</v>
      </c>
      <c r="D569" t="str">
        <f>IF(E569="","",VLOOKUP(E569,'Treatment Struture'!$K$2:$M$19,3,FALSE))</f>
        <v>14/7</v>
      </c>
      <c r="E569">
        <v>7</v>
      </c>
      <c r="F569">
        <v>1873</v>
      </c>
      <c r="G569">
        <v>100</v>
      </c>
      <c r="H569" s="2">
        <f t="shared" ref="H569" si="22">100 - AVERAGE(F570:F577)/AVERAGE(F569,F578)*100</f>
        <v>38.953179036977929</v>
      </c>
    </row>
    <row r="570" spans="1:8">
      <c r="A570" t="s">
        <v>247</v>
      </c>
      <c r="C570" s="3">
        <v>36136</v>
      </c>
      <c r="D570" t="str">
        <f>IF(E570="","",VLOOKUP(E570,'Treatment Struture'!$K$2:$M$19,3,FALSE))</f>
        <v/>
      </c>
      <c r="F570">
        <v>1291</v>
      </c>
      <c r="G570">
        <v>65</v>
      </c>
    </row>
    <row r="571" spans="1:8">
      <c r="A571" t="s">
        <v>247</v>
      </c>
      <c r="C571" s="3">
        <v>36136</v>
      </c>
      <c r="D571" t="str">
        <f>IF(E571="","",VLOOKUP(E571,'Treatment Struture'!$K$2:$M$19,3,FALSE))</f>
        <v/>
      </c>
      <c r="F571">
        <v>1279</v>
      </c>
      <c r="G571">
        <v>61.2</v>
      </c>
    </row>
    <row r="572" spans="1:8">
      <c r="A572" t="s">
        <v>247</v>
      </c>
      <c r="C572" s="3">
        <v>36136</v>
      </c>
      <c r="D572" t="str">
        <f>IF(E572="","",VLOOKUP(E572,'Treatment Struture'!$K$2:$M$19,3,FALSE))</f>
        <v/>
      </c>
      <c r="F572">
        <v>1055</v>
      </c>
      <c r="G572">
        <v>43.7</v>
      </c>
    </row>
    <row r="573" spans="1:8">
      <c r="A573" t="s">
        <v>247</v>
      </c>
      <c r="C573" s="3">
        <v>36136</v>
      </c>
      <c r="D573" t="str">
        <f>IF(E573="","",VLOOKUP(E573,'Treatment Struture'!$K$2:$M$19,3,FALSE))</f>
        <v/>
      </c>
      <c r="F573">
        <v>884</v>
      </c>
      <c r="G573">
        <v>37.5</v>
      </c>
    </row>
    <row r="574" spans="1:8">
      <c r="A574" t="s">
        <v>247</v>
      </c>
      <c r="C574" s="3">
        <v>36136</v>
      </c>
      <c r="D574" t="str">
        <f>IF(E574="","",VLOOKUP(E574,'Treatment Struture'!$K$2:$M$19,3,FALSE))</f>
        <v/>
      </c>
      <c r="F574">
        <v>1261</v>
      </c>
      <c r="G574">
        <v>62.5</v>
      </c>
    </row>
    <row r="575" spans="1:8">
      <c r="A575" t="s">
        <v>247</v>
      </c>
      <c r="C575" s="3">
        <v>36136</v>
      </c>
      <c r="D575" t="str">
        <f>IF(E575="","",VLOOKUP(E575,'Treatment Struture'!$K$2:$M$19,3,FALSE))</f>
        <v/>
      </c>
      <c r="F575">
        <v>1109</v>
      </c>
      <c r="G575">
        <v>56.2</v>
      </c>
    </row>
    <row r="576" spans="1:8">
      <c r="A576" t="s">
        <v>247</v>
      </c>
      <c r="C576" s="3">
        <v>36136</v>
      </c>
      <c r="D576" t="str">
        <f>IF(E576="","",VLOOKUP(E576,'Treatment Struture'!$K$2:$M$19,3,FALSE))</f>
        <v/>
      </c>
      <c r="F576">
        <v>1132</v>
      </c>
      <c r="G576">
        <v>51.2</v>
      </c>
    </row>
    <row r="577" spans="1:8">
      <c r="A577" t="s">
        <v>247</v>
      </c>
      <c r="C577" s="3">
        <v>36136</v>
      </c>
      <c r="D577" t="str">
        <f>IF(E577="","",VLOOKUP(E577,'Treatment Struture'!$K$2:$M$19,3,FALSE))</f>
        <v/>
      </c>
      <c r="F577">
        <v>1168</v>
      </c>
      <c r="G577">
        <v>58.7</v>
      </c>
    </row>
    <row r="578" spans="1:8">
      <c r="A578" t="s">
        <v>247</v>
      </c>
      <c r="C578" s="3">
        <v>36136</v>
      </c>
      <c r="D578" t="str">
        <f>IF(E578="","",VLOOKUP(E578,'Treatment Struture'!$K$2:$M$19,3,FALSE))</f>
        <v>79/22</v>
      </c>
      <c r="E578">
        <v>8</v>
      </c>
      <c r="F578">
        <v>1886</v>
      </c>
      <c r="G578">
        <v>100</v>
      </c>
      <c r="H578" s="2">
        <f t="shared" ref="H578" si="23">100 - AVERAGE(F579:F586)/AVERAGE(F578,F587)*100</f>
        <v>35.96398305084746</v>
      </c>
    </row>
    <row r="579" spans="1:8">
      <c r="A579" t="s">
        <v>247</v>
      </c>
      <c r="C579" s="3">
        <v>36136</v>
      </c>
      <c r="D579" t="str">
        <f>IF(E579="","",VLOOKUP(E579,'Treatment Struture'!$K$2:$M$19,3,FALSE))</f>
        <v/>
      </c>
      <c r="F579">
        <v>1047</v>
      </c>
      <c r="G579">
        <v>48.7</v>
      </c>
    </row>
    <row r="580" spans="1:8">
      <c r="A580" t="s">
        <v>247</v>
      </c>
      <c r="C580" s="3">
        <v>36136</v>
      </c>
      <c r="D580" t="str">
        <f>IF(E580="","",VLOOKUP(E580,'Treatment Struture'!$K$2:$M$19,3,FALSE))</f>
        <v/>
      </c>
      <c r="F580">
        <v>1354</v>
      </c>
      <c r="G580">
        <v>62.5</v>
      </c>
    </row>
    <row r="581" spans="1:8">
      <c r="A581" t="s">
        <v>247</v>
      </c>
      <c r="C581" s="3">
        <v>36136</v>
      </c>
      <c r="D581" t="str">
        <f>IF(E581="","",VLOOKUP(E581,'Treatment Struture'!$K$2:$M$19,3,FALSE))</f>
        <v/>
      </c>
      <c r="F581">
        <v>1298</v>
      </c>
      <c r="G581">
        <v>62.5</v>
      </c>
    </row>
    <row r="582" spans="1:8">
      <c r="A582" t="s">
        <v>247</v>
      </c>
      <c r="C582" s="3">
        <v>36136</v>
      </c>
      <c r="D582" t="str">
        <f>IF(E582="","",VLOOKUP(E582,'Treatment Struture'!$K$2:$M$19,3,FALSE))</f>
        <v/>
      </c>
      <c r="F582">
        <v>1077</v>
      </c>
      <c r="G582">
        <v>51.2</v>
      </c>
    </row>
    <row r="583" spans="1:8">
      <c r="A583" t="s">
        <v>247</v>
      </c>
      <c r="C583" s="3">
        <v>36136</v>
      </c>
      <c r="D583" t="str">
        <f>IF(E583="","",VLOOKUP(E583,'Treatment Struture'!$K$2:$M$19,3,FALSE))</f>
        <v/>
      </c>
      <c r="F583">
        <v>1111</v>
      </c>
      <c r="G583">
        <v>51.2</v>
      </c>
    </row>
    <row r="584" spans="1:8">
      <c r="A584" t="s">
        <v>247</v>
      </c>
      <c r="C584" s="3">
        <v>36136</v>
      </c>
      <c r="D584" t="str">
        <f>IF(E584="","",VLOOKUP(E584,'Treatment Struture'!$K$2:$M$19,3,FALSE))</f>
        <v/>
      </c>
      <c r="F584">
        <v>1198</v>
      </c>
      <c r="G584">
        <v>57.5</v>
      </c>
    </row>
    <row r="585" spans="1:8">
      <c r="A585" t="s">
        <v>247</v>
      </c>
      <c r="C585" s="3">
        <v>36136</v>
      </c>
      <c r="D585" t="str">
        <f>IF(E585="","",VLOOKUP(E585,'Treatment Struture'!$K$2:$M$19,3,FALSE))</f>
        <v/>
      </c>
      <c r="F585">
        <v>1281</v>
      </c>
      <c r="G585">
        <v>63.7</v>
      </c>
    </row>
    <row r="586" spans="1:8">
      <c r="A586" t="s">
        <v>247</v>
      </c>
      <c r="C586" s="3">
        <v>36136</v>
      </c>
      <c r="D586" t="str">
        <f>IF(E586="","",VLOOKUP(E586,'Treatment Struture'!$K$2:$M$19,3,FALSE))</f>
        <v/>
      </c>
      <c r="F586">
        <v>1306</v>
      </c>
      <c r="G586">
        <v>63.7</v>
      </c>
    </row>
    <row r="587" spans="1:8">
      <c r="A587" t="s">
        <v>247</v>
      </c>
      <c r="C587" s="3">
        <v>36136</v>
      </c>
      <c r="D587" t="str">
        <f>IF(E587="","",VLOOKUP(E587,'Treatment Struture'!$K$2:$M$19,3,FALSE))</f>
        <v>Primo</v>
      </c>
      <c r="E587">
        <v>9</v>
      </c>
      <c r="F587">
        <v>1890</v>
      </c>
      <c r="G587">
        <v>100</v>
      </c>
      <c r="H587" s="2">
        <f t="shared" ref="H587" si="24">100 - AVERAGE(F588:F595)/AVERAGE(F587,F596)*100</f>
        <v>44.269454737956593</v>
      </c>
    </row>
    <row r="588" spans="1:8">
      <c r="A588" t="s">
        <v>247</v>
      </c>
      <c r="C588" s="3">
        <v>36136</v>
      </c>
      <c r="D588" t="str">
        <f>IF(E588="","",VLOOKUP(E588,'Treatment Struture'!$K$2:$M$19,3,FALSE))</f>
        <v/>
      </c>
      <c r="F588">
        <v>1416</v>
      </c>
      <c r="G588">
        <v>72.5</v>
      </c>
    </row>
    <row r="589" spans="1:8">
      <c r="A589" t="s">
        <v>247</v>
      </c>
      <c r="C589" s="3">
        <v>36136</v>
      </c>
      <c r="D589" t="str">
        <f>IF(E589="","",VLOOKUP(E589,'Treatment Struture'!$K$2:$M$19,3,FALSE))</f>
        <v/>
      </c>
      <c r="F589">
        <v>1201</v>
      </c>
      <c r="G589">
        <v>55</v>
      </c>
    </row>
    <row r="590" spans="1:8">
      <c r="A590" t="s">
        <v>247</v>
      </c>
      <c r="C590" s="3">
        <v>36136</v>
      </c>
      <c r="D590" t="str">
        <f>IF(E590="","",VLOOKUP(E590,'Treatment Struture'!$K$2:$M$19,3,FALSE))</f>
        <v/>
      </c>
      <c r="F590">
        <v>708</v>
      </c>
      <c r="G590">
        <v>32.5</v>
      </c>
    </row>
    <row r="591" spans="1:8">
      <c r="A591" t="s">
        <v>247</v>
      </c>
      <c r="C591" s="3">
        <v>36136</v>
      </c>
      <c r="D591" t="str">
        <f>IF(E591="","",VLOOKUP(E591,'Treatment Struture'!$K$2:$M$19,3,FALSE))</f>
        <v/>
      </c>
      <c r="F591">
        <v>865</v>
      </c>
      <c r="G591">
        <v>36.200000000000003</v>
      </c>
    </row>
    <row r="592" spans="1:8">
      <c r="A592" t="s">
        <v>247</v>
      </c>
      <c r="C592" s="3">
        <v>36136</v>
      </c>
      <c r="D592" t="str">
        <f>IF(E592="","",VLOOKUP(E592,'Treatment Struture'!$K$2:$M$19,3,FALSE))</f>
        <v/>
      </c>
      <c r="F592">
        <v>1053</v>
      </c>
      <c r="G592">
        <v>48.7</v>
      </c>
    </row>
    <row r="593" spans="1:8">
      <c r="A593" t="s">
        <v>247</v>
      </c>
      <c r="C593" s="3">
        <v>36136</v>
      </c>
      <c r="D593" t="str">
        <f>IF(E593="","",VLOOKUP(E593,'Treatment Struture'!$K$2:$M$19,3,FALSE))</f>
        <v/>
      </c>
      <c r="F593">
        <v>868</v>
      </c>
      <c r="G593">
        <v>35</v>
      </c>
    </row>
    <row r="594" spans="1:8">
      <c r="A594" t="s">
        <v>247</v>
      </c>
      <c r="C594" s="3">
        <v>36136</v>
      </c>
      <c r="D594" t="str">
        <f>IF(E594="","",VLOOKUP(E594,'Treatment Struture'!$K$2:$M$19,3,FALSE))</f>
        <v/>
      </c>
      <c r="F594">
        <v>1221</v>
      </c>
      <c r="G594">
        <v>57.5</v>
      </c>
    </row>
    <row r="595" spans="1:8">
      <c r="A595" t="s">
        <v>247</v>
      </c>
      <c r="C595" s="3">
        <v>36136</v>
      </c>
      <c r="D595" t="str">
        <f>IF(E595="","",VLOOKUP(E595,'Treatment Struture'!$K$2:$M$19,3,FALSE))</f>
        <v/>
      </c>
      <c r="F595">
        <v>1090</v>
      </c>
      <c r="G595">
        <v>48.7</v>
      </c>
    </row>
    <row r="596" spans="1:8">
      <c r="A596" t="s">
        <v>247</v>
      </c>
      <c r="C596" s="3">
        <v>36136</v>
      </c>
      <c r="D596" t="str">
        <f>IF(E596="","",VLOOKUP(E596,'Treatment Struture'!$K$2:$M$19,3,FALSE))</f>
        <v>25/19</v>
      </c>
      <c r="E596">
        <v>10</v>
      </c>
      <c r="F596">
        <v>1888</v>
      </c>
      <c r="G596">
        <v>100</v>
      </c>
      <c r="H596" s="2">
        <f t="shared" ref="H596" si="25">100 - AVERAGE(F597:F604)/AVERAGE(F596,F605)*100</f>
        <v>71.471212523215712</v>
      </c>
    </row>
    <row r="597" spans="1:8">
      <c r="A597" t="s">
        <v>247</v>
      </c>
      <c r="C597" s="3">
        <v>36136</v>
      </c>
      <c r="D597" t="str">
        <f>IF(E597="","",VLOOKUP(E597,'Treatment Struture'!$K$2:$M$19,3,FALSE))</f>
        <v/>
      </c>
      <c r="F597">
        <v>571</v>
      </c>
      <c r="G597">
        <v>20</v>
      </c>
    </row>
    <row r="598" spans="1:8">
      <c r="A598" t="s">
        <v>247</v>
      </c>
      <c r="C598" s="3">
        <v>36136</v>
      </c>
      <c r="D598" t="str">
        <f>IF(E598="","",VLOOKUP(E598,'Treatment Struture'!$K$2:$M$19,3,FALSE))</f>
        <v/>
      </c>
      <c r="F598">
        <v>520</v>
      </c>
      <c r="G598">
        <v>16.2</v>
      </c>
    </row>
    <row r="599" spans="1:8">
      <c r="A599" t="s">
        <v>247</v>
      </c>
      <c r="C599" s="3">
        <v>36136</v>
      </c>
      <c r="D599" t="str">
        <f>IF(E599="","",VLOOKUP(E599,'Treatment Struture'!$K$2:$M$19,3,FALSE))</f>
        <v/>
      </c>
      <c r="F599">
        <v>643</v>
      </c>
      <c r="G599">
        <v>25</v>
      </c>
    </row>
    <row r="600" spans="1:8">
      <c r="A600" t="s">
        <v>247</v>
      </c>
      <c r="C600" s="3">
        <v>36136</v>
      </c>
      <c r="D600" t="str">
        <f>IF(E600="","",VLOOKUP(E600,'Treatment Struture'!$K$2:$M$19,3,FALSE))</f>
        <v/>
      </c>
      <c r="F600">
        <v>522</v>
      </c>
      <c r="G600">
        <v>18.7</v>
      </c>
    </row>
    <row r="601" spans="1:8">
      <c r="A601" t="s">
        <v>247</v>
      </c>
      <c r="C601" s="3">
        <v>36136</v>
      </c>
      <c r="D601" t="str">
        <f>IF(E601="","",VLOOKUP(E601,'Treatment Struture'!$K$2:$M$19,3,FALSE))</f>
        <v/>
      </c>
      <c r="F601">
        <v>865</v>
      </c>
      <c r="G601">
        <v>40</v>
      </c>
    </row>
    <row r="602" spans="1:8">
      <c r="A602" t="s">
        <v>247</v>
      </c>
      <c r="C602" s="3">
        <v>36136</v>
      </c>
      <c r="D602" t="str">
        <f>IF(E602="","",VLOOKUP(E602,'Treatment Struture'!$K$2:$M$19,3,FALSE))</f>
        <v/>
      </c>
      <c r="F602">
        <v>382</v>
      </c>
      <c r="G602">
        <v>8.6999999999999993</v>
      </c>
    </row>
    <row r="603" spans="1:8">
      <c r="A603" t="s">
        <v>247</v>
      </c>
      <c r="C603" s="3">
        <v>36136</v>
      </c>
      <c r="D603" t="str">
        <f>IF(E603="","",VLOOKUP(E603,'Treatment Struture'!$K$2:$M$19,3,FALSE))</f>
        <v/>
      </c>
      <c r="F603">
        <v>383</v>
      </c>
      <c r="G603">
        <v>12.5</v>
      </c>
    </row>
    <row r="604" spans="1:8">
      <c r="A604" t="s">
        <v>247</v>
      </c>
      <c r="C604" s="3">
        <v>36136</v>
      </c>
      <c r="D604" t="str">
        <f>IF(E604="","",VLOOKUP(E604,'Treatment Struture'!$K$2:$M$19,3,FALSE))</f>
        <v/>
      </c>
      <c r="F604">
        <v>415</v>
      </c>
      <c r="G604">
        <v>11.2</v>
      </c>
    </row>
    <row r="605" spans="1:8">
      <c r="A605" t="s">
        <v>247</v>
      </c>
      <c r="C605" s="3">
        <v>36136</v>
      </c>
      <c r="D605" t="str">
        <f>IF(E605="","",VLOOKUP(E605,'Treatment Struture'!$K$2:$M$19,3,FALSE))</f>
        <v>58/7</v>
      </c>
      <c r="E605">
        <v>11</v>
      </c>
      <c r="F605">
        <v>1881</v>
      </c>
      <c r="G605">
        <v>100</v>
      </c>
      <c r="H605" s="2">
        <f t="shared" ref="H605" si="26">100 - AVERAGE(F606:F613)/AVERAGE(F605,F614)*100</f>
        <v>62.849973586899097</v>
      </c>
    </row>
    <row r="606" spans="1:8">
      <c r="A606" t="s">
        <v>247</v>
      </c>
      <c r="C606" s="3">
        <v>36136</v>
      </c>
      <c r="D606" t="str">
        <f>IF(E606="","",VLOOKUP(E606,'Treatment Struture'!$K$2:$M$19,3,FALSE))</f>
        <v/>
      </c>
      <c r="F606">
        <v>768</v>
      </c>
      <c r="G606">
        <v>35</v>
      </c>
    </row>
    <row r="607" spans="1:8">
      <c r="A607" t="s">
        <v>247</v>
      </c>
      <c r="C607" s="3">
        <v>36136</v>
      </c>
      <c r="D607" t="str">
        <f>IF(E607="","",VLOOKUP(E607,'Treatment Struture'!$K$2:$M$19,3,FALSE))</f>
        <v/>
      </c>
      <c r="F607">
        <v>584</v>
      </c>
      <c r="G607">
        <v>21.2</v>
      </c>
    </row>
    <row r="608" spans="1:8">
      <c r="A608" t="s">
        <v>247</v>
      </c>
      <c r="C608" s="3">
        <v>36136</v>
      </c>
      <c r="D608" t="str">
        <f>IF(E608="","",VLOOKUP(E608,'Treatment Struture'!$K$2:$M$19,3,FALSE))</f>
        <v/>
      </c>
      <c r="F608">
        <v>917</v>
      </c>
      <c r="G608">
        <v>40</v>
      </c>
    </row>
    <row r="609" spans="1:8">
      <c r="A609" t="s">
        <v>247</v>
      </c>
      <c r="C609" s="3">
        <v>36136</v>
      </c>
      <c r="D609" t="str">
        <f>IF(E609="","",VLOOKUP(E609,'Treatment Struture'!$K$2:$M$19,3,FALSE))</f>
        <v/>
      </c>
      <c r="F609">
        <v>700</v>
      </c>
      <c r="G609">
        <v>26.2</v>
      </c>
    </row>
    <row r="610" spans="1:8">
      <c r="A610" t="s">
        <v>247</v>
      </c>
      <c r="C610" s="3">
        <v>36136</v>
      </c>
      <c r="D610" t="str">
        <f>IF(E610="","",VLOOKUP(E610,'Treatment Struture'!$K$2:$M$19,3,FALSE))</f>
        <v/>
      </c>
      <c r="F610">
        <v>719</v>
      </c>
      <c r="G610">
        <v>28.7</v>
      </c>
    </row>
    <row r="611" spans="1:8">
      <c r="A611" t="s">
        <v>247</v>
      </c>
      <c r="C611" s="3">
        <v>36136</v>
      </c>
      <c r="D611" t="str">
        <f>IF(E611="","",VLOOKUP(E611,'Treatment Struture'!$K$2:$M$19,3,FALSE))</f>
        <v/>
      </c>
      <c r="F611">
        <v>563</v>
      </c>
      <c r="G611">
        <v>22.5</v>
      </c>
    </row>
    <row r="612" spans="1:8">
      <c r="A612" t="s">
        <v>247</v>
      </c>
      <c r="C612" s="3">
        <v>36136</v>
      </c>
      <c r="D612" t="str">
        <f>IF(E612="","",VLOOKUP(E612,'Treatment Struture'!$K$2:$M$19,3,FALSE))</f>
        <v/>
      </c>
      <c r="F612">
        <v>590</v>
      </c>
      <c r="G612">
        <v>21.2</v>
      </c>
    </row>
    <row r="613" spans="1:8">
      <c r="A613" t="s">
        <v>247</v>
      </c>
      <c r="C613" s="3">
        <v>36136</v>
      </c>
      <c r="D613" t="str">
        <f>IF(E613="","",VLOOKUP(E613,'Treatment Struture'!$K$2:$M$19,3,FALSE))</f>
        <v/>
      </c>
      <c r="F613">
        <v>785</v>
      </c>
      <c r="G613">
        <v>35</v>
      </c>
    </row>
    <row r="614" spans="1:8">
      <c r="A614" t="s">
        <v>247</v>
      </c>
      <c r="C614" s="3">
        <v>36136</v>
      </c>
      <c r="D614" t="str">
        <f>IF(E614="","",VLOOKUP(E614,'Treatment Struture'!$K$2:$M$19,3,FALSE))</f>
        <v>OSU442-15</v>
      </c>
      <c r="E614">
        <v>12</v>
      </c>
      <c r="F614">
        <v>1905</v>
      </c>
      <c r="G614">
        <v>100</v>
      </c>
      <c r="H614" s="2">
        <f t="shared" ref="H614" si="27">100 - AVERAGE(F615:F622)/AVERAGE(F614,F623)*100</f>
        <v>63.765822784810126</v>
      </c>
    </row>
    <row r="615" spans="1:8">
      <c r="A615" t="s">
        <v>247</v>
      </c>
      <c r="C615" s="3">
        <v>36136</v>
      </c>
      <c r="D615" t="str">
        <f>IF(E615="","",VLOOKUP(E615,'Treatment Struture'!$K$2:$M$19,3,FALSE))</f>
        <v/>
      </c>
      <c r="F615">
        <v>694</v>
      </c>
      <c r="G615">
        <v>26.2</v>
      </c>
    </row>
    <row r="616" spans="1:8">
      <c r="A616" t="s">
        <v>247</v>
      </c>
      <c r="C616" s="3">
        <v>36136</v>
      </c>
      <c r="D616" t="str">
        <f>IF(E616="","",VLOOKUP(E616,'Treatment Struture'!$K$2:$M$19,3,FALSE))</f>
        <v/>
      </c>
      <c r="F616">
        <v>962</v>
      </c>
      <c r="G616">
        <v>38.700000000000003</v>
      </c>
    </row>
    <row r="617" spans="1:8">
      <c r="A617" t="s">
        <v>247</v>
      </c>
      <c r="C617" s="3">
        <v>36136</v>
      </c>
      <c r="D617" t="str">
        <f>IF(E617="","",VLOOKUP(E617,'Treatment Struture'!$K$2:$M$19,3,FALSE))</f>
        <v/>
      </c>
      <c r="F617">
        <v>862</v>
      </c>
      <c r="G617">
        <v>41.2</v>
      </c>
    </row>
    <row r="618" spans="1:8">
      <c r="A618" t="s">
        <v>247</v>
      </c>
      <c r="C618" s="3">
        <v>36136</v>
      </c>
      <c r="D618" t="str">
        <f>IF(E618="","",VLOOKUP(E618,'Treatment Struture'!$K$2:$M$19,3,FALSE))</f>
        <v/>
      </c>
      <c r="F618">
        <v>750</v>
      </c>
      <c r="G618">
        <v>33.700000000000003</v>
      </c>
    </row>
    <row r="619" spans="1:8">
      <c r="A619" t="s">
        <v>247</v>
      </c>
      <c r="C619" s="3">
        <v>36136</v>
      </c>
      <c r="D619" t="str">
        <f>IF(E619="","",VLOOKUP(E619,'Treatment Struture'!$K$2:$M$19,3,FALSE))</f>
        <v/>
      </c>
      <c r="F619">
        <v>403</v>
      </c>
      <c r="G619">
        <v>8.6999999999999993</v>
      </c>
    </row>
    <row r="620" spans="1:8">
      <c r="A620" t="s">
        <v>247</v>
      </c>
      <c r="C620" s="3">
        <v>36136</v>
      </c>
      <c r="D620" t="str">
        <f>IF(E620="","",VLOOKUP(E620,'Treatment Struture'!$K$2:$M$19,3,FALSE))</f>
        <v/>
      </c>
      <c r="F620">
        <v>705</v>
      </c>
      <c r="G620">
        <v>26.2</v>
      </c>
    </row>
    <row r="621" spans="1:8">
      <c r="A621" t="s">
        <v>247</v>
      </c>
      <c r="C621" s="3">
        <v>36136</v>
      </c>
      <c r="D621" t="str">
        <f>IF(E621="","",VLOOKUP(E621,'Treatment Struture'!$K$2:$M$19,3,FALSE))</f>
        <v/>
      </c>
      <c r="F621">
        <v>583</v>
      </c>
      <c r="G621">
        <v>20</v>
      </c>
    </row>
    <row r="622" spans="1:8">
      <c r="A622" t="s">
        <v>247</v>
      </c>
      <c r="C622" s="3">
        <v>36136</v>
      </c>
      <c r="D622" t="str">
        <f>IF(E622="","",VLOOKUP(E622,'Treatment Struture'!$K$2:$M$19,3,FALSE))</f>
        <v/>
      </c>
      <c r="F622">
        <v>537</v>
      </c>
      <c r="G622">
        <v>17.5</v>
      </c>
    </row>
    <row r="623" spans="1:8">
      <c r="A623" t="s">
        <v>247</v>
      </c>
      <c r="C623" s="3">
        <v>36136</v>
      </c>
      <c r="D623" t="str">
        <f>IF(E623="","",VLOOKUP(E623,'Treatment Struture'!$K$2:$M$19,3,FALSE))</f>
        <v>14/7</v>
      </c>
      <c r="E623">
        <v>13</v>
      </c>
      <c r="F623">
        <v>1887</v>
      </c>
      <c r="G623">
        <v>100</v>
      </c>
      <c r="H623" s="2">
        <f t="shared" ref="H623" si="28">100 - AVERAGE(F624:F631)/AVERAGE(F623,F632)*100</f>
        <v>62.679045092838201</v>
      </c>
    </row>
    <row r="624" spans="1:8">
      <c r="A624" t="s">
        <v>247</v>
      </c>
      <c r="C624" s="3">
        <v>36136</v>
      </c>
      <c r="D624" t="str">
        <f>IF(E624="","",VLOOKUP(E624,'Treatment Struture'!$K$2:$M$19,3,FALSE))</f>
        <v/>
      </c>
      <c r="F624">
        <v>951</v>
      </c>
      <c r="G624">
        <v>40</v>
      </c>
    </row>
    <row r="625" spans="1:8">
      <c r="A625" t="s">
        <v>247</v>
      </c>
      <c r="C625" s="3">
        <v>36136</v>
      </c>
      <c r="D625" t="str">
        <f>IF(E625="","",VLOOKUP(E625,'Treatment Struture'!$K$2:$M$19,3,FALSE))</f>
        <v/>
      </c>
      <c r="F625">
        <v>684</v>
      </c>
      <c r="G625">
        <v>26.2</v>
      </c>
    </row>
    <row r="626" spans="1:8">
      <c r="A626" t="s">
        <v>247</v>
      </c>
      <c r="C626" s="3">
        <v>36136</v>
      </c>
      <c r="D626" t="str">
        <f>IF(E626="","",VLOOKUP(E626,'Treatment Struture'!$K$2:$M$19,3,FALSE))</f>
        <v/>
      </c>
      <c r="F626">
        <v>619</v>
      </c>
      <c r="G626">
        <v>28.7</v>
      </c>
    </row>
    <row r="627" spans="1:8">
      <c r="A627" t="s">
        <v>247</v>
      </c>
      <c r="C627" s="3">
        <v>36136</v>
      </c>
      <c r="D627" t="str">
        <f>IF(E627="","",VLOOKUP(E627,'Treatment Struture'!$K$2:$M$19,3,FALSE))</f>
        <v/>
      </c>
      <c r="F627">
        <v>626</v>
      </c>
      <c r="G627">
        <v>25</v>
      </c>
    </row>
    <row r="628" spans="1:8">
      <c r="A628" t="s">
        <v>247</v>
      </c>
      <c r="C628" s="3">
        <v>36136</v>
      </c>
      <c r="D628" t="str">
        <f>IF(E628="","",VLOOKUP(E628,'Treatment Struture'!$K$2:$M$19,3,FALSE))</f>
        <v/>
      </c>
      <c r="F628">
        <v>700</v>
      </c>
      <c r="G628">
        <v>28.7</v>
      </c>
    </row>
    <row r="629" spans="1:8">
      <c r="A629" t="s">
        <v>247</v>
      </c>
      <c r="C629" s="3">
        <v>36136</v>
      </c>
      <c r="D629" t="str">
        <f>IF(E629="","",VLOOKUP(E629,'Treatment Struture'!$K$2:$M$19,3,FALSE))</f>
        <v/>
      </c>
      <c r="F629">
        <v>449</v>
      </c>
      <c r="G629">
        <v>13.7</v>
      </c>
    </row>
    <row r="630" spans="1:8">
      <c r="A630" t="s">
        <v>247</v>
      </c>
      <c r="C630" s="3">
        <v>36136</v>
      </c>
      <c r="D630" t="str">
        <f>IF(E630="","",VLOOKUP(E630,'Treatment Struture'!$K$2:$M$19,3,FALSE))</f>
        <v/>
      </c>
      <c r="F630">
        <v>849</v>
      </c>
      <c r="G630">
        <v>36.200000000000003</v>
      </c>
    </row>
    <row r="631" spans="1:8">
      <c r="A631" t="s">
        <v>247</v>
      </c>
      <c r="C631" s="3">
        <v>36136</v>
      </c>
      <c r="D631" t="str">
        <f>IF(E631="","",VLOOKUP(E631,'Treatment Struture'!$K$2:$M$19,3,FALSE))</f>
        <v/>
      </c>
      <c r="F631">
        <v>750</v>
      </c>
      <c r="G631">
        <v>28.7</v>
      </c>
    </row>
    <row r="632" spans="1:8">
      <c r="A632" t="s">
        <v>247</v>
      </c>
      <c r="C632" s="3">
        <v>36136</v>
      </c>
      <c r="D632" t="str">
        <f>IF(E632="","",VLOOKUP(E632,'Treatment Struture'!$K$2:$M$19,3,FALSE))</f>
        <v>Primo</v>
      </c>
      <c r="E632">
        <v>14</v>
      </c>
      <c r="F632">
        <v>1883</v>
      </c>
      <c r="G632">
        <v>100</v>
      </c>
      <c r="H632" s="2">
        <f t="shared" ref="H632" si="29">100 - AVERAGE(F633:F640)/AVERAGE(F632,F641)*100</f>
        <v>61.390295921087713</v>
      </c>
    </row>
    <row r="633" spans="1:8">
      <c r="A633" t="s">
        <v>247</v>
      </c>
      <c r="C633" s="3">
        <v>36136</v>
      </c>
      <c r="D633" t="str">
        <f>IF(E633="","",VLOOKUP(E633,'Treatment Struture'!$K$2:$M$19,3,FALSE))</f>
        <v/>
      </c>
      <c r="F633">
        <v>787</v>
      </c>
      <c r="G633">
        <v>33.700000000000003</v>
      </c>
    </row>
    <row r="634" spans="1:8">
      <c r="A634" t="s">
        <v>247</v>
      </c>
      <c r="C634" s="3">
        <v>36136</v>
      </c>
      <c r="D634" t="str">
        <f>IF(E634="","",VLOOKUP(E634,'Treatment Struture'!$K$2:$M$19,3,FALSE))</f>
        <v/>
      </c>
      <c r="F634">
        <v>706</v>
      </c>
      <c r="G634">
        <v>30</v>
      </c>
    </row>
    <row r="635" spans="1:8">
      <c r="A635" t="s">
        <v>247</v>
      </c>
      <c r="C635" s="3">
        <v>36136</v>
      </c>
      <c r="D635" t="str">
        <f>IF(E635="","",VLOOKUP(E635,'Treatment Struture'!$K$2:$M$19,3,FALSE))</f>
        <v/>
      </c>
      <c r="F635">
        <v>855</v>
      </c>
      <c r="G635">
        <v>38.700000000000003</v>
      </c>
    </row>
    <row r="636" spans="1:8">
      <c r="A636" t="s">
        <v>247</v>
      </c>
      <c r="C636" s="3">
        <v>36136</v>
      </c>
      <c r="D636" t="str">
        <f>IF(E636="","",VLOOKUP(E636,'Treatment Struture'!$K$2:$M$19,3,FALSE))</f>
        <v/>
      </c>
      <c r="F636">
        <v>736</v>
      </c>
      <c r="G636">
        <v>26.2</v>
      </c>
    </row>
    <row r="637" spans="1:8">
      <c r="A637" t="s">
        <v>247</v>
      </c>
      <c r="C637" s="3">
        <v>36136</v>
      </c>
      <c r="D637" t="str">
        <f>IF(E637="","",VLOOKUP(E637,'Treatment Struture'!$K$2:$M$19,3,FALSE))</f>
        <v/>
      </c>
      <c r="F637">
        <v>549</v>
      </c>
      <c r="G637">
        <v>22.5</v>
      </c>
    </row>
    <row r="638" spans="1:8">
      <c r="A638" t="s">
        <v>247</v>
      </c>
      <c r="C638" s="3">
        <v>36136</v>
      </c>
      <c r="D638" t="str">
        <f>IF(E638="","",VLOOKUP(E638,'Treatment Struture'!$K$2:$M$19,3,FALSE))</f>
        <v/>
      </c>
      <c r="F638">
        <v>638</v>
      </c>
      <c r="G638">
        <v>23.7</v>
      </c>
    </row>
    <row r="639" spans="1:8">
      <c r="A639" t="s">
        <v>247</v>
      </c>
      <c r="C639" s="3">
        <v>36136</v>
      </c>
      <c r="D639" t="str">
        <f>IF(E639="","",VLOOKUP(E639,'Treatment Struture'!$K$2:$M$19,3,FALSE))</f>
        <v/>
      </c>
      <c r="F639">
        <v>856</v>
      </c>
      <c r="G639">
        <v>37.5</v>
      </c>
    </row>
    <row r="640" spans="1:8">
      <c r="A640" t="s">
        <v>247</v>
      </c>
      <c r="C640" s="3">
        <v>36136</v>
      </c>
      <c r="D640" t="str">
        <f>IF(E640="","",VLOOKUP(E640,'Treatment Struture'!$K$2:$M$19,3,FALSE))</f>
        <v/>
      </c>
      <c r="F640">
        <v>666</v>
      </c>
      <c r="G640">
        <v>23.7</v>
      </c>
    </row>
    <row r="641" spans="1:8">
      <c r="A641" t="s">
        <v>247</v>
      </c>
      <c r="C641" s="3">
        <v>36136</v>
      </c>
      <c r="D641" t="str">
        <f>IF(E641="","",VLOOKUP(E641,'Treatment Struture'!$K$2:$M$19,3,FALSE))</f>
        <v>79/22</v>
      </c>
      <c r="E641">
        <v>15</v>
      </c>
      <c r="F641">
        <v>1868</v>
      </c>
      <c r="G641">
        <v>100</v>
      </c>
      <c r="H641" s="2">
        <f t="shared" ref="H641" si="30">100 - AVERAGE(F642:F649)/AVERAGE(F641,F650)*100</f>
        <v>56.878658861096326</v>
      </c>
    </row>
    <row r="642" spans="1:8">
      <c r="A642" t="s">
        <v>247</v>
      </c>
      <c r="C642" s="3">
        <v>36136</v>
      </c>
      <c r="D642" t="str">
        <f>IF(E642="","",VLOOKUP(E642,'Treatment Struture'!$K$2:$M$19,3,FALSE))</f>
        <v/>
      </c>
      <c r="F642">
        <v>679</v>
      </c>
      <c r="G642">
        <v>23.7</v>
      </c>
    </row>
    <row r="643" spans="1:8">
      <c r="A643" t="s">
        <v>247</v>
      </c>
      <c r="C643" s="3">
        <v>36136</v>
      </c>
      <c r="D643" t="str">
        <f>IF(E643="","",VLOOKUP(E643,'Treatment Struture'!$K$2:$M$19,3,FALSE))</f>
        <v/>
      </c>
      <c r="F643">
        <v>909</v>
      </c>
      <c r="G643">
        <v>42.5</v>
      </c>
    </row>
    <row r="644" spans="1:8">
      <c r="A644" t="s">
        <v>247</v>
      </c>
      <c r="C644" s="3">
        <v>36136</v>
      </c>
      <c r="D644" t="str">
        <f>IF(E644="","",VLOOKUP(E644,'Treatment Struture'!$K$2:$M$19,3,FALSE))</f>
        <v/>
      </c>
      <c r="F644">
        <v>589</v>
      </c>
      <c r="G644">
        <v>21.2</v>
      </c>
    </row>
    <row r="645" spans="1:8">
      <c r="A645" t="s">
        <v>247</v>
      </c>
      <c r="C645" s="3">
        <v>36136</v>
      </c>
      <c r="D645" t="str">
        <f>IF(E645="","",VLOOKUP(E645,'Treatment Struture'!$K$2:$M$19,3,FALSE))</f>
        <v/>
      </c>
      <c r="F645">
        <v>933</v>
      </c>
      <c r="G645">
        <v>41.2</v>
      </c>
    </row>
    <row r="646" spans="1:8">
      <c r="A646" t="s">
        <v>247</v>
      </c>
      <c r="C646" s="3">
        <v>36136</v>
      </c>
      <c r="D646" t="str">
        <f>IF(E646="","",VLOOKUP(E646,'Treatment Struture'!$K$2:$M$19,3,FALSE))</f>
        <v/>
      </c>
      <c r="F646">
        <v>864</v>
      </c>
      <c r="G646">
        <v>37.5</v>
      </c>
    </row>
    <row r="647" spans="1:8">
      <c r="A647" t="s">
        <v>247</v>
      </c>
      <c r="C647" s="3">
        <v>36136</v>
      </c>
      <c r="D647" t="str">
        <f>IF(E647="","",VLOOKUP(E647,'Treatment Struture'!$K$2:$M$19,3,FALSE))</f>
        <v/>
      </c>
      <c r="F647">
        <v>713</v>
      </c>
      <c r="G647">
        <v>26.2</v>
      </c>
    </row>
    <row r="648" spans="1:8">
      <c r="A648" t="s">
        <v>247</v>
      </c>
      <c r="C648" s="3">
        <v>36136</v>
      </c>
      <c r="D648" t="str">
        <f>IF(E648="","",VLOOKUP(E648,'Treatment Struture'!$K$2:$M$19,3,FALSE))</f>
        <v/>
      </c>
      <c r="F648">
        <v>1030</v>
      </c>
      <c r="G648">
        <v>45</v>
      </c>
    </row>
    <row r="649" spans="1:8">
      <c r="A649" t="s">
        <v>247</v>
      </c>
      <c r="C649" s="3">
        <v>36136</v>
      </c>
      <c r="D649" t="str">
        <f>IF(E649="","",VLOOKUP(E649,'Treatment Struture'!$K$2:$M$19,3,FALSE))</f>
        <v/>
      </c>
      <c r="F649">
        <v>765</v>
      </c>
      <c r="G649">
        <v>28.7</v>
      </c>
    </row>
    <row r="650" spans="1:8">
      <c r="A650" t="s">
        <v>247</v>
      </c>
      <c r="C650" s="3">
        <v>36136</v>
      </c>
      <c r="D650" t="str">
        <f>IF(E650="","",VLOOKUP(E650,'Treatment Struture'!$K$2:$M$19,3,FALSE))</f>
        <v>58/7</v>
      </c>
      <c r="E650">
        <v>16</v>
      </c>
      <c r="F650">
        <v>1890</v>
      </c>
      <c r="G650">
        <v>100</v>
      </c>
      <c r="H650" s="2">
        <f t="shared" ref="H650" si="31">100 - AVERAGE(F651:F658)/AVERAGE(F650,F659)*100</f>
        <v>52.914679385267618</v>
      </c>
    </row>
    <row r="651" spans="1:8">
      <c r="A651" t="s">
        <v>247</v>
      </c>
      <c r="C651" s="3">
        <v>36136</v>
      </c>
      <c r="D651" t="str">
        <f>IF(E651="","",VLOOKUP(E651,'Treatment Struture'!$K$2:$M$19,3,FALSE))</f>
        <v/>
      </c>
      <c r="F651">
        <v>966</v>
      </c>
      <c r="G651">
        <v>41.2</v>
      </c>
    </row>
    <row r="652" spans="1:8">
      <c r="A652" t="s">
        <v>247</v>
      </c>
      <c r="C652" s="3">
        <v>36136</v>
      </c>
      <c r="D652" t="str">
        <f>IF(E652="","",VLOOKUP(E652,'Treatment Struture'!$K$2:$M$19,3,FALSE))</f>
        <v/>
      </c>
      <c r="F652">
        <v>1225</v>
      </c>
      <c r="G652">
        <v>58.7</v>
      </c>
    </row>
    <row r="653" spans="1:8">
      <c r="A653" t="s">
        <v>247</v>
      </c>
      <c r="C653" s="3">
        <v>36136</v>
      </c>
      <c r="D653" t="str">
        <f>IF(E653="","",VLOOKUP(E653,'Treatment Struture'!$K$2:$M$19,3,FALSE))</f>
        <v/>
      </c>
      <c r="F653">
        <v>1102</v>
      </c>
      <c r="G653">
        <v>50</v>
      </c>
    </row>
    <row r="654" spans="1:8">
      <c r="A654" t="s">
        <v>247</v>
      </c>
      <c r="C654" s="3">
        <v>36136</v>
      </c>
      <c r="D654" t="str">
        <f>IF(E654="","",VLOOKUP(E654,'Treatment Struture'!$K$2:$M$19,3,FALSE))</f>
        <v/>
      </c>
      <c r="F654">
        <v>478</v>
      </c>
      <c r="G654">
        <v>13.7</v>
      </c>
    </row>
    <row r="655" spans="1:8">
      <c r="A655" t="s">
        <v>247</v>
      </c>
      <c r="C655" s="3">
        <v>36136</v>
      </c>
      <c r="D655" t="str">
        <f>IF(E655="","",VLOOKUP(E655,'Treatment Struture'!$K$2:$M$19,3,FALSE))</f>
        <v/>
      </c>
      <c r="F655">
        <v>543</v>
      </c>
      <c r="G655">
        <v>16.2</v>
      </c>
    </row>
    <row r="656" spans="1:8">
      <c r="A656" t="s">
        <v>247</v>
      </c>
      <c r="C656" s="3">
        <v>36136</v>
      </c>
      <c r="D656" t="str">
        <f>IF(E656="","",VLOOKUP(E656,'Treatment Struture'!$K$2:$M$19,3,FALSE))</f>
        <v/>
      </c>
      <c r="F656">
        <v>883</v>
      </c>
      <c r="G656">
        <v>43.7</v>
      </c>
    </row>
    <row r="657" spans="1:8">
      <c r="A657" t="s">
        <v>247</v>
      </c>
      <c r="C657" s="3">
        <v>36136</v>
      </c>
      <c r="D657" t="str">
        <f>IF(E657="","",VLOOKUP(E657,'Treatment Struture'!$K$2:$M$19,3,FALSE))</f>
        <v/>
      </c>
      <c r="F657">
        <v>970</v>
      </c>
      <c r="G657">
        <v>40</v>
      </c>
    </row>
    <row r="658" spans="1:8">
      <c r="A658" t="s">
        <v>247</v>
      </c>
      <c r="C658" s="3">
        <v>36136</v>
      </c>
      <c r="D658" t="str">
        <f>IF(E658="","",VLOOKUP(E658,'Treatment Struture'!$K$2:$M$19,3,FALSE))</f>
        <v/>
      </c>
      <c r="F658">
        <v>941</v>
      </c>
      <c r="G658">
        <v>41.2</v>
      </c>
    </row>
    <row r="659" spans="1:8">
      <c r="A659" t="s">
        <v>247</v>
      </c>
      <c r="C659" s="3">
        <v>36136</v>
      </c>
      <c r="D659" t="str">
        <f>IF(E659="","",VLOOKUP(E659,'Treatment Struture'!$K$2:$M$19,3,FALSE))</f>
        <v>25/19</v>
      </c>
      <c r="E659">
        <v>17</v>
      </c>
      <c r="F659">
        <v>1884</v>
      </c>
      <c r="G659">
        <v>100</v>
      </c>
      <c r="H659" s="2">
        <f t="shared" ref="H659" si="32">100 - AVERAGE(F660:F667)/AVERAGE(F659,F668)*100</f>
        <v>46.370007934408889</v>
      </c>
    </row>
    <row r="660" spans="1:8">
      <c r="A660" t="s">
        <v>247</v>
      </c>
      <c r="C660" s="3">
        <v>36136</v>
      </c>
      <c r="D660" t="str">
        <f>IF(E660="","",VLOOKUP(E660,'Treatment Struture'!$K$2:$M$19,3,FALSE))</f>
        <v/>
      </c>
      <c r="F660">
        <v>1386</v>
      </c>
      <c r="G660">
        <v>72.5</v>
      </c>
    </row>
    <row r="661" spans="1:8">
      <c r="A661" t="s">
        <v>247</v>
      </c>
      <c r="C661" s="3">
        <v>36136</v>
      </c>
      <c r="D661" t="str">
        <f>IF(E661="","",VLOOKUP(E661,'Treatment Struture'!$K$2:$M$19,3,FALSE))</f>
        <v/>
      </c>
      <c r="F661">
        <v>1220</v>
      </c>
      <c r="G661">
        <v>58.7</v>
      </c>
    </row>
    <row r="662" spans="1:8">
      <c r="A662" t="s">
        <v>247</v>
      </c>
      <c r="C662" s="3">
        <v>36136</v>
      </c>
      <c r="D662" t="str">
        <f>IF(E662="","",VLOOKUP(E662,'Treatment Struture'!$K$2:$M$19,3,FALSE))</f>
        <v/>
      </c>
      <c r="F662">
        <v>977</v>
      </c>
      <c r="G662">
        <v>43.7</v>
      </c>
    </row>
    <row r="663" spans="1:8">
      <c r="A663" t="s">
        <v>247</v>
      </c>
      <c r="C663" s="3">
        <v>36136</v>
      </c>
      <c r="D663" t="str">
        <f>IF(E663="","",VLOOKUP(E663,'Treatment Struture'!$K$2:$M$19,3,FALSE))</f>
        <v/>
      </c>
      <c r="F663">
        <v>638</v>
      </c>
      <c r="G663">
        <v>22.5</v>
      </c>
    </row>
    <row r="664" spans="1:8">
      <c r="A664" t="s">
        <v>247</v>
      </c>
      <c r="C664" s="3">
        <v>36136</v>
      </c>
      <c r="D664" t="str">
        <f>IF(E664="","",VLOOKUP(E664,'Treatment Struture'!$K$2:$M$19,3,FALSE))</f>
        <v/>
      </c>
      <c r="F664">
        <v>1051</v>
      </c>
      <c r="G664">
        <v>46.2</v>
      </c>
    </row>
    <row r="665" spans="1:8">
      <c r="A665" t="s">
        <v>247</v>
      </c>
      <c r="C665" s="3">
        <v>36136</v>
      </c>
      <c r="D665" t="str">
        <f>IF(E665="","",VLOOKUP(E665,'Treatment Struture'!$K$2:$M$19,3,FALSE))</f>
        <v/>
      </c>
      <c r="F665">
        <v>865</v>
      </c>
      <c r="G665">
        <v>35</v>
      </c>
    </row>
    <row r="666" spans="1:8">
      <c r="A666" t="s">
        <v>247</v>
      </c>
      <c r="C666" s="3">
        <v>36136</v>
      </c>
      <c r="D666" t="str">
        <f>IF(E666="","",VLOOKUP(E666,'Treatment Struture'!$K$2:$M$19,3,FALSE))</f>
        <v/>
      </c>
      <c r="F666">
        <v>971</v>
      </c>
      <c r="G666">
        <v>45</v>
      </c>
    </row>
    <row r="667" spans="1:8">
      <c r="A667" t="s">
        <v>247</v>
      </c>
      <c r="C667" s="3">
        <v>36136</v>
      </c>
      <c r="D667" t="str">
        <f>IF(E667="","",VLOOKUP(E667,'Treatment Struture'!$K$2:$M$19,3,FALSE))</f>
        <v/>
      </c>
      <c r="F667">
        <v>1003</v>
      </c>
      <c r="G667">
        <v>41.2</v>
      </c>
    </row>
    <row r="668" spans="1:8">
      <c r="A668" t="s">
        <v>247</v>
      </c>
      <c r="C668" s="3">
        <v>36136</v>
      </c>
      <c r="D668" t="str">
        <f>IF(E668="","",VLOOKUP(E668,'Treatment Struture'!$K$2:$M$19,3,FALSE))</f>
        <v>OSU442-15</v>
      </c>
      <c r="E668">
        <v>18</v>
      </c>
      <c r="F668">
        <v>1897</v>
      </c>
      <c r="G668">
        <v>100</v>
      </c>
      <c r="H668" s="2">
        <f t="shared" ref="H668" si="33">100 - AVERAGE(F669:F676)/AVERAGE(F668,F677)*100</f>
        <v>39.881263048016699</v>
      </c>
    </row>
    <row r="669" spans="1:8">
      <c r="A669" t="s">
        <v>247</v>
      </c>
      <c r="C669" s="3">
        <v>36136</v>
      </c>
      <c r="D669" t="str">
        <f>IF(E669="","",VLOOKUP(E669,'Treatment Struture'!$K$2:$M$19,3,FALSE))</f>
        <v/>
      </c>
      <c r="F669">
        <v>1071</v>
      </c>
      <c r="G669">
        <v>50</v>
      </c>
    </row>
    <row r="670" spans="1:8">
      <c r="A670" t="s">
        <v>247</v>
      </c>
      <c r="C670" s="3">
        <v>36136</v>
      </c>
      <c r="D670" t="str">
        <f>IF(E670="","",VLOOKUP(E670,'Treatment Struture'!$K$2:$M$19,3,FALSE))</f>
        <v/>
      </c>
      <c r="F670">
        <v>1301</v>
      </c>
      <c r="G670">
        <v>63.7</v>
      </c>
    </row>
    <row r="671" spans="1:8">
      <c r="A671" t="s">
        <v>247</v>
      </c>
      <c r="C671" s="3">
        <v>36136</v>
      </c>
      <c r="D671" t="str">
        <f>IF(E671="","",VLOOKUP(E671,'Treatment Struture'!$K$2:$M$19,3,FALSE))</f>
        <v/>
      </c>
      <c r="F671">
        <v>1145</v>
      </c>
      <c r="G671">
        <v>51.2</v>
      </c>
    </row>
    <row r="672" spans="1:8">
      <c r="A672" t="s">
        <v>247</v>
      </c>
      <c r="C672" s="3">
        <v>36136</v>
      </c>
      <c r="D672" t="str">
        <f>IF(E672="","",VLOOKUP(E672,'Treatment Struture'!$K$2:$M$19,3,FALSE))</f>
        <v/>
      </c>
      <c r="F672">
        <v>1538</v>
      </c>
      <c r="G672">
        <v>78.7</v>
      </c>
    </row>
    <row r="673" spans="1:8">
      <c r="A673" t="s">
        <v>247</v>
      </c>
      <c r="C673" s="3">
        <v>36136</v>
      </c>
      <c r="D673" t="str">
        <f>IF(E673="","",VLOOKUP(E673,'Treatment Struture'!$K$2:$M$19,3,FALSE))</f>
        <v/>
      </c>
      <c r="F673">
        <v>967</v>
      </c>
      <c r="G673">
        <v>43.7</v>
      </c>
    </row>
    <row r="674" spans="1:8">
      <c r="A674" t="s">
        <v>247</v>
      </c>
      <c r="C674" s="3">
        <v>36136</v>
      </c>
      <c r="D674" t="str">
        <f>IF(E674="","",VLOOKUP(E674,'Treatment Struture'!$K$2:$M$19,3,FALSE))</f>
        <v/>
      </c>
      <c r="F674">
        <v>958</v>
      </c>
      <c r="G674">
        <v>40</v>
      </c>
    </row>
    <row r="675" spans="1:8">
      <c r="A675" t="s">
        <v>247</v>
      </c>
      <c r="C675" s="3">
        <v>36136</v>
      </c>
      <c r="D675" t="str">
        <f>IF(E675="","",VLOOKUP(E675,'Treatment Struture'!$K$2:$M$19,3,FALSE))</f>
        <v/>
      </c>
      <c r="F675">
        <v>1210</v>
      </c>
      <c r="G675">
        <v>52.5</v>
      </c>
    </row>
    <row r="676" spans="1:8">
      <c r="A676" t="s">
        <v>247</v>
      </c>
      <c r="C676" s="3">
        <v>36136</v>
      </c>
      <c r="D676" t="str">
        <f>IF(E676="","",VLOOKUP(E676,'Treatment Struture'!$K$2:$M$19,3,FALSE))</f>
        <v/>
      </c>
      <c r="F676">
        <v>1025</v>
      </c>
      <c r="G676">
        <v>41.2</v>
      </c>
    </row>
    <row r="677" spans="1:8">
      <c r="A677" t="s">
        <v>247</v>
      </c>
      <c r="C677" s="3">
        <v>36136</v>
      </c>
      <c r="D677" t="str">
        <f>IF(E677="","",VLOOKUP(E677,'Treatment Struture'!$K$2:$M$19,3,FALSE))</f>
        <v/>
      </c>
      <c r="F677">
        <v>1935</v>
      </c>
      <c r="G677">
        <v>100</v>
      </c>
      <c r="H677" s="2"/>
    </row>
    <row r="678" spans="1:8">
      <c r="A678" t="s">
        <v>247</v>
      </c>
      <c r="C678" s="3">
        <v>36153</v>
      </c>
      <c r="D678" t="str">
        <f>IF(E678="","",VLOOKUP(E678,'Treatment Struture'!$K$2:$M$19,3,FALSE))</f>
        <v>79/22</v>
      </c>
      <c r="E678">
        <v>1</v>
      </c>
      <c r="F678">
        <v>2050</v>
      </c>
    </row>
    <row r="679" spans="1:8">
      <c r="A679" t="s">
        <v>247</v>
      </c>
      <c r="C679" s="3">
        <v>36153</v>
      </c>
      <c r="D679" t="str">
        <f>IF(E679="","",VLOOKUP(E679,'Treatment Struture'!$K$2:$M$19,3,FALSE))</f>
        <v/>
      </c>
      <c r="F679">
        <v>14</v>
      </c>
    </row>
    <row r="680" spans="1:8">
      <c r="A680" t="s">
        <v>247</v>
      </c>
      <c r="C680" s="3">
        <v>36153</v>
      </c>
      <c r="D680" t="str">
        <f>IF(E680="","",VLOOKUP(E680,'Treatment Struture'!$K$2:$M$19,3,FALSE))</f>
        <v/>
      </c>
      <c r="F680">
        <v>17</v>
      </c>
    </row>
    <row r="681" spans="1:8">
      <c r="A681" t="s">
        <v>247</v>
      </c>
      <c r="C681" s="3">
        <v>36153</v>
      </c>
      <c r="D681" t="str">
        <f>IF(E681="","",VLOOKUP(E681,'Treatment Struture'!$K$2:$M$19,3,FALSE))</f>
        <v/>
      </c>
      <c r="F681">
        <v>16</v>
      </c>
    </row>
    <row r="682" spans="1:8">
      <c r="A682" t="s">
        <v>247</v>
      </c>
      <c r="C682" s="3">
        <v>36153</v>
      </c>
      <c r="D682" t="str">
        <f>IF(E682="","",VLOOKUP(E682,'Treatment Struture'!$K$2:$M$19,3,FALSE))</f>
        <v/>
      </c>
      <c r="F682">
        <v>17</v>
      </c>
    </row>
    <row r="683" spans="1:8">
      <c r="A683" t="s">
        <v>247</v>
      </c>
      <c r="C683" s="3">
        <v>36153</v>
      </c>
      <c r="D683" t="str">
        <f>IF(E683="","",VLOOKUP(E683,'Treatment Struture'!$K$2:$M$19,3,FALSE))</f>
        <v/>
      </c>
      <c r="F683">
        <v>19</v>
      </c>
    </row>
    <row r="684" spans="1:8">
      <c r="A684" t="s">
        <v>247</v>
      </c>
      <c r="C684" s="3">
        <v>36153</v>
      </c>
      <c r="D684" t="str">
        <f>IF(E684="","",VLOOKUP(E684,'Treatment Struture'!$K$2:$M$19,3,FALSE))</f>
        <v/>
      </c>
      <c r="F684">
        <v>8</v>
      </c>
    </row>
    <row r="685" spans="1:8">
      <c r="A685" t="s">
        <v>247</v>
      </c>
      <c r="C685" s="3">
        <v>36153</v>
      </c>
      <c r="D685" t="str">
        <f>IF(E685="","",VLOOKUP(E685,'Treatment Struture'!$K$2:$M$19,3,FALSE))</f>
        <v/>
      </c>
      <c r="F685">
        <v>22</v>
      </c>
    </row>
    <row r="686" spans="1:8">
      <c r="A686" t="s">
        <v>247</v>
      </c>
      <c r="C686" s="3">
        <v>36153</v>
      </c>
      <c r="D686" t="str">
        <f>IF(E686="","",VLOOKUP(E686,'Treatment Struture'!$K$2:$M$19,3,FALSE))</f>
        <v/>
      </c>
      <c r="F686">
        <v>13</v>
      </c>
    </row>
    <row r="687" spans="1:8">
      <c r="A687" t="s">
        <v>247</v>
      </c>
      <c r="C687" s="3">
        <v>36153</v>
      </c>
      <c r="D687" t="str">
        <f>IF(E687="","",VLOOKUP(E687,'Treatment Struture'!$K$2:$M$19,3,FALSE))</f>
        <v>25/19</v>
      </c>
      <c r="E687">
        <v>2</v>
      </c>
      <c r="F687">
        <v>2076</v>
      </c>
    </row>
    <row r="688" spans="1:8">
      <c r="A688" t="s">
        <v>247</v>
      </c>
      <c r="C688" s="3">
        <v>36153</v>
      </c>
      <c r="D688" t="str">
        <f>IF(E688="","",VLOOKUP(E688,'Treatment Struture'!$K$2:$M$19,3,FALSE))</f>
        <v/>
      </c>
      <c r="F688">
        <v>10</v>
      </c>
    </row>
    <row r="689" spans="1:8">
      <c r="A689" t="s">
        <v>247</v>
      </c>
      <c r="C689" s="3">
        <v>36153</v>
      </c>
      <c r="D689" t="str">
        <f>IF(E689="","",VLOOKUP(E689,'Treatment Struture'!$K$2:$M$19,3,FALSE))</f>
        <v/>
      </c>
      <c r="F689">
        <v>12</v>
      </c>
    </row>
    <row r="690" spans="1:8">
      <c r="A690" t="s">
        <v>247</v>
      </c>
      <c r="C690" s="3">
        <v>36153</v>
      </c>
      <c r="D690" t="str">
        <f>IF(E690="","",VLOOKUP(E690,'Treatment Struture'!$K$2:$M$19,3,FALSE))</f>
        <v/>
      </c>
      <c r="F690">
        <v>7</v>
      </c>
    </row>
    <row r="691" spans="1:8">
      <c r="A691" t="s">
        <v>247</v>
      </c>
      <c r="C691" s="3">
        <v>36153</v>
      </c>
      <c r="D691" t="str">
        <f>IF(E691="","",VLOOKUP(E691,'Treatment Struture'!$K$2:$M$19,3,FALSE))</f>
        <v/>
      </c>
      <c r="F691">
        <v>28</v>
      </c>
    </row>
    <row r="692" spans="1:8">
      <c r="A692" t="s">
        <v>247</v>
      </c>
      <c r="C692" s="3">
        <v>36153</v>
      </c>
      <c r="D692" t="str">
        <f>IF(E692="","",VLOOKUP(E692,'Treatment Struture'!$K$2:$M$19,3,FALSE))</f>
        <v/>
      </c>
      <c r="F692">
        <v>24</v>
      </c>
    </row>
    <row r="693" spans="1:8">
      <c r="A693" t="s">
        <v>247</v>
      </c>
      <c r="C693" s="3">
        <v>36153</v>
      </c>
      <c r="D693" t="str">
        <f>IF(E693="","",VLOOKUP(E693,'Treatment Struture'!$K$2:$M$19,3,FALSE))</f>
        <v/>
      </c>
      <c r="F693">
        <v>18</v>
      </c>
    </row>
    <row r="694" spans="1:8">
      <c r="A694" t="s">
        <v>247</v>
      </c>
      <c r="C694" s="3">
        <v>36153</v>
      </c>
      <c r="D694" t="str">
        <f>IF(E694="","",VLOOKUP(E694,'Treatment Struture'!$K$2:$M$19,3,FALSE))</f>
        <v/>
      </c>
      <c r="F694">
        <v>18</v>
      </c>
    </row>
    <row r="695" spans="1:8">
      <c r="A695" t="s">
        <v>247</v>
      </c>
      <c r="C695" s="3">
        <v>36153</v>
      </c>
      <c r="D695" t="str">
        <f>IF(E695="","",VLOOKUP(E695,'Treatment Struture'!$K$2:$M$19,3,FALSE))</f>
        <v/>
      </c>
      <c r="F695">
        <v>119</v>
      </c>
    </row>
    <row r="696" spans="1:8">
      <c r="A696" t="s">
        <v>247</v>
      </c>
      <c r="C696" s="3">
        <v>36153</v>
      </c>
      <c r="D696" t="str">
        <f>IF(E696="","",VLOOKUP(E696,'Treatment Struture'!$K$2:$M$19,3,FALSE))</f>
        <v>14/7</v>
      </c>
      <c r="E696">
        <v>3</v>
      </c>
      <c r="F696">
        <v>2101</v>
      </c>
      <c r="H696" s="2">
        <f t="shared" ref="H696" si="34">100 - AVERAGE(F697:F704)/AVERAGE(F696,F705)*100</f>
        <v>98.925112213560126</v>
      </c>
    </row>
    <row r="697" spans="1:8">
      <c r="A697" t="s">
        <v>247</v>
      </c>
      <c r="C697" s="3">
        <v>36153</v>
      </c>
      <c r="D697" t="str">
        <f>IF(E697="","",VLOOKUP(E697,'Treatment Struture'!$K$2:$M$19,3,FALSE))</f>
        <v/>
      </c>
      <c r="F697">
        <v>11</v>
      </c>
    </row>
    <row r="698" spans="1:8">
      <c r="A698" t="s">
        <v>247</v>
      </c>
      <c r="C698" s="3">
        <v>36153</v>
      </c>
      <c r="D698" t="str">
        <f>IF(E698="","",VLOOKUP(E698,'Treatment Struture'!$K$2:$M$19,3,FALSE))</f>
        <v/>
      </c>
      <c r="F698">
        <v>10</v>
      </c>
    </row>
    <row r="699" spans="1:8">
      <c r="A699" t="s">
        <v>247</v>
      </c>
      <c r="C699" s="3">
        <v>36153</v>
      </c>
      <c r="D699" t="str">
        <f>IF(E699="","",VLOOKUP(E699,'Treatment Struture'!$K$2:$M$19,3,FALSE))</f>
        <v/>
      </c>
      <c r="F699">
        <v>9</v>
      </c>
    </row>
    <row r="700" spans="1:8">
      <c r="A700" t="s">
        <v>247</v>
      </c>
      <c r="C700" s="3">
        <v>36153</v>
      </c>
      <c r="D700" t="str">
        <f>IF(E700="","",VLOOKUP(E700,'Treatment Struture'!$K$2:$M$19,3,FALSE))</f>
        <v/>
      </c>
      <c r="F700">
        <v>8</v>
      </c>
    </row>
    <row r="701" spans="1:8">
      <c r="A701" t="s">
        <v>247</v>
      </c>
      <c r="C701" s="3">
        <v>36153</v>
      </c>
      <c r="D701" t="str">
        <f>IF(E701="","",VLOOKUP(E701,'Treatment Struture'!$K$2:$M$19,3,FALSE))</f>
        <v/>
      </c>
      <c r="F701">
        <v>84</v>
      </c>
    </row>
    <row r="702" spans="1:8">
      <c r="A702" t="s">
        <v>247</v>
      </c>
      <c r="C702" s="3">
        <v>36153</v>
      </c>
      <c r="D702" t="str">
        <f>IF(E702="","",VLOOKUP(E702,'Treatment Struture'!$K$2:$M$19,3,FALSE))</f>
        <v/>
      </c>
      <c r="F702">
        <v>13</v>
      </c>
    </row>
    <row r="703" spans="1:8">
      <c r="A703" t="s">
        <v>247</v>
      </c>
      <c r="C703" s="3">
        <v>36153</v>
      </c>
      <c r="D703" t="str">
        <f>IF(E703="","",VLOOKUP(E703,'Treatment Struture'!$K$2:$M$19,3,FALSE))</f>
        <v/>
      </c>
      <c r="F703">
        <v>14</v>
      </c>
    </row>
    <row r="704" spans="1:8">
      <c r="A704" t="s">
        <v>247</v>
      </c>
      <c r="C704" s="3">
        <v>36153</v>
      </c>
      <c r="D704" t="str">
        <f>IF(E704="","",VLOOKUP(E704,'Treatment Struture'!$K$2:$M$19,3,FALSE))</f>
        <v/>
      </c>
      <c r="F704">
        <v>33</v>
      </c>
    </row>
    <row r="705" spans="1:8">
      <c r="A705" t="s">
        <v>247</v>
      </c>
      <c r="C705" s="3">
        <v>36153</v>
      </c>
      <c r="D705" t="str">
        <f>IF(E705="","",VLOOKUP(E705,'Treatment Struture'!$K$2:$M$19,3,FALSE))</f>
        <v>OSU442-15</v>
      </c>
      <c r="E705">
        <v>4</v>
      </c>
      <c r="F705">
        <v>2132</v>
      </c>
      <c r="H705" s="2">
        <f t="shared" ref="H705" si="35">100 - AVERAGE(F706:F713)/AVERAGE(F705,F714)*100</f>
        <v>97.5670543555661</v>
      </c>
    </row>
    <row r="706" spans="1:8">
      <c r="A706" t="s">
        <v>247</v>
      </c>
      <c r="C706" s="3">
        <v>36153</v>
      </c>
      <c r="D706" t="str">
        <f>IF(E706="","",VLOOKUP(E706,'Treatment Struture'!$K$2:$M$19,3,FALSE))</f>
        <v/>
      </c>
      <c r="F706">
        <v>60</v>
      </c>
    </row>
    <row r="707" spans="1:8">
      <c r="A707" t="s">
        <v>247</v>
      </c>
      <c r="C707" s="3">
        <v>36153</v>
      </c>
      <c r="D707" t="str">
        <f>IF(E707="","",VLOOKUP(E707,'Treatment Struture'!$K$2:$M$19,3,FALSE))</f>
        <v/>
      </c>
      <c r="F707">
        <v>33</v>
      </c>
    </row>
    <row r="708" spans="1:8">
      <c r="A708" t="s">
        <v>247</v>
      </c>
      <c r="C708" s="3">
        <v>36153</v>
      </c>
      <c r="D708" t="str">
        <f>IF(E708="","",VLOOKUP(E708,'Treatment Struture'!$K$2:$M$19,3,FALSE))</f>
        <v/>
      </c>
      <c r="F708">
        <v>29</v>
      </c>
    </row>
    <row r="709" spans="1:8">
      <c r="A709" t="s">
        <v>247</v>
      </c>
      <c r="C709" s="3">
        <v>36153</v>
      </c>
      <c r="D709" t="str">
        <f>IF(E709="","",VLOOKUP(E709,'Treatment Struture'!$K$2:$M$19,3,FALSE))</f>
        <v/>
      </c>
      <c r="F709">
        <v>27</v>
      </c>
    </row>
    <row r="710" spans="1:8">
      <c r="A710" t="s">
        <v>247</v>
      </c>
      <c r="C710" s="3">
        <v>36153</v>
      </c>
      <c r="D710" t="str">
        <f>IF(E710="","",VLOOKUP(E710,'Treatment Struture'!$K$2:$M$19,3,FALSE))</f>
        <v/>
      </c>
      <c r="F710">
        <v>108</v>
      </c>
    </row>
    <row r="711" spans="1:8">
      <c r="A711" t="s">
        <v>247</v>
      </c>
      <c r="C711" s="3">
        <v>36153</v>
      </c>
      <c r="D711" t="str">
        <f>IF(E711="","",VLOOKUP(E711,'Treatment Struture'!$K$2:$M$19,3,FALSE))</f>
        <v/>
      </c>
      <c r="F711">
        <v>28</v>
      </c>
    </row>
    <row r="712" spans="1:8">
      <c r="A712" t="s">
        <v>247</v>
      </c>
      <c r="C712" s="3">
        <v>36153</v>
      </c>
      <c r="D712" t="str">
        <f>IF(E712="","",VLOOKUP(E712,'Treatment Struture'!$K$2:$M$19,3,FALSE))</f>
        <v/>
      </c>
      <c r="F712">
        <v>20</v>
      </c>
    </row>
    <row r="713" spans="1:8">
      <c r="A713" t="s">
        <v>247</v>
      </c>
      <c r="C713" s="3">
        <v>36153</v>
      </c>
      <c r="D713" t="str">
        <f>IF(E713="","",VLOOKUP(E713,'Treatment Struture'!$K$2:$M$19,3,FALSE))</f>
        <v/>
      </c>
      <c r="F713">
        <v>105</v>
      </c>
    </row>
    <row r="714" spans="1:8">
      <c r="A714" t="s">
        <v>247</v>
      </c>
      <c r="C714" s="3">
        <v>36153</v>
      </c>
      <c r="D714" t="str">
        <f>IF(E714="","",VLOOKUP(E714,'Treatment Struture'!$K$2:$M$19,3,FALSE))</f>
        <v>Primo</v>
      </c>
      <c r="E714">
        <v>5</v>
      </c>
      <c r="F714">
        <v>2081</v>
      </c>
      <c r="H714" s="2">
        <f t="shared" ref="H714" si="36">100 - AVERAGE(F715:F722)/AVERAGE(F714,F723)*100</f>
        <v>95.950452596474506</v>
      </c>
    </row>
    <row r="715" spans="1:8">
      <c r="A715" t="s">
        <v>247</v>
      </c>
      <c r="C715" s="3">
        <v>36153</v>
      </c>
      <c r="D715" t="str">
        <f>IF(E715="","",VLOOKUP(E715,'Treatment Struture'!$K$2:$M$19,3,FALSE))</f>
        <v/>
      </c>
      <c r="F715">
        <v>56</v>
      </c>
    </row>
    <row r="716" spans="1:8">
      <c r="A716" t="s">
        <v>247</v>
      </c>
      <c r="C716" s="3">
        <v>36153</v>
      </c>
      <c r="D716" t="str">
        <f>IF(E716="","",VLOOKUP(E716,'Treatment Struture'!$K$2:$M$19,3,FALSE))</f>
        <v/>
      </c>
      <c r="F716">
        <v>43</v>
      </c>
    </row>
    <row r="717" spans="1:8">
      <c r="A717" t="s">
        <v>247</v>
      </c>
      <c r="C717" s="3">
        <v>36153</v>
      </c>
      <c r="D717" t="str">
        <f>IF(E717="","",VLOOKUP(E717,'Treatment Struture'!$K$2:$M$19,3,FALSE))</f>
        <v/>
      </c>
      <c r="F717">
        <v>46</v>
      </c>
    </row>
    <row r="718" spans="1:8">
      <c r="A718" t="s">
        <v>247</v>
      </c>
      <c r="C718" s="3">
        <v>36153</v>
      </c>
      <c r="D718" t="str">
        <f>IF(E718="","",VLOOKUP(E718,'Treatment Struture'!$K$2:$M$19,3,FALSE))</f>
        <v/>
      </c>
      <c r="F718">
        <v>24</v>
      </c>
    </row>
    <row r="719" spans="1:8">
      <c r="A719" t="s">
        <v>247</v>
      </c>
      <c r="C719" s="3">
        <v>36153</v>
      </c>
      <c r="D719" t="str">
        <f>IF(E719="","",VLOOKUP(E719,'Treatment Struture'!$K$2:$M$19,3,FALSE))</f>
        <v/>
      </c>
      <c r="F719">
        <v>147</v>
      </c>
    </row>
    <row r="720" spans="1:8">
      <c r="A720" t="s">
        <v>247</v>
      </c>
      <c r="C720" s="3">
        <v>36153</v>
      </c>
      <c r="D720" t="str">
        <f>IF(E720="","",VLOOKUP(E720,'Treatment Struture'!$K$2:$M$19,3,FALSE))</f>
        <v/>
      </c>
      <c r="F720">
        <v>98</v>
      </c>
    </row>
    <row r="721" spans="1:8">
      <c r="A721" t="s">
        <v>247</v>
      </c>
      <c r="C721" s="3">
        <v>36153</v>
      </c>
      <c r="D721" t="str">
        <f>IF(E721="","",VLOOKUP(E721,'Treatment Struture'!$K$2:$M$19,3,FALSE))</f>
        <v/>
      </c>
      <c r="F721">
        <v>91</v>
      </c>
    </row>
    <row r="722" spans="1:8">
      <c r="A722" t="s">
        <v>247</v>
      </c>
      <c r="C722" s="3">
        <v>36153</v>
      </c>
      <c r="D722" t="str">
        <f>IF(E722="","",VLOOKUP(E722,'Treatment Struture'!$K$2:$M$19,3,FALSE))</f>
        <v/>
      </c>
      <c r="F722">
        <v>175</v>
      </c>
    </row>
    <row r="723" spans="1:8">
      <c r="A723" t="s">
        <v>247</v>
      </c>
      <c r="C723" s="3">
        <v>36153</v>
      </c>
      <c r="D723" t="str">
        <f>IF(E723="","",VLOOKUP(E723,'Treatment Struture'!$K$2:$M$19,3,FALSE))</f>
        <v>58/7</v>
      </c>
      <c r="E723">
        <v>6</v>
      </c>
      <c r="F723">
        <v>2117</v>
      </c>
      <c r="H723" s="2">
        <f t="shared" ref="H723" si="37">100 - AVERAGE(F724:F731)/AVERAGE(F723,F732)*100</f>
        <v>96.61267439110901</v>
      </c>
    </row>
    <row r="724" spans="1:8">
      <c r="A724" t="s">
        <v>247</v>
      </c>
      <c r="C724" s="3">
        <v>36153</v>
      </c>
      <c r="D724" t="str">
        <f>IF(E724="","",VLOOKUP(E724,'Treatment Struture'!$K$2:$M$19,3,FALSE))</f>
        <v/>
      </c>
      <c r="F724">
        <v>84</v>
      </c>
    </row>
    <row r="725" spans="1:8">
      <c r="A725" t="s">
        <v>247</v>
      </c>
      <c r="C725" s="3">
        <v>36153</v>
      </c>
      <c r="D725" t="str">
        <f>IF(E725="","",VLOOKUP(E725,'Treatment Struture'!$K$2:$M$19,3,FALSE))</f>
        <v/>
      </c>
      <c r="F725">
        <v>83</v>
      </c>
    </row>
    <row r="726" spans="1:8">
      <c r="A726" t="s">
        <v>247</v>
      </c>
      <c r="C726" s="3">
        <v>36153</v>
      </c>
      <c r="D726" t="str">
        <f>IF(E726="","",VLOOKUP(E726,'Treatment Struture'!$K$2:$M$19,3,FALSE))</f>
        <v/>
      </c>
      <c r="F726">
        <v>25</v>
      </c>
    </row>
    <row r="727" spans="1:8">
      <c r="A727" t="s">
        <v>247</v>
      </c>
      <c r="C727" s="3">
        <v>36153</v>
      </c>
      <c r="D727" t="str">
        <f>IF(E727="","",VLOOKUP(E727,'Treatment Struture'!$K$2:$M$19,3,FALSE))</f>
        <v/>
      </c>
      <c r="F727">
        <v>22</v>
      </c>
    </row>
    <row r="728" spans="1:8">
      <c r="A728" t="s">
        <v>247</v>
      </c>
      <c r="C728" s="3">
        <v>36153</v>
      </c>
      <c r="D728" t="str">
        <f>IF(E728="","",VLOOKUP(E728,'Treatment Struture'!$K$2:$M$19,3,FALSE))</f>
        <v/>
      </c>
      <c r="F728">
        <v>101</v>
      </c>
    </row>
    <row r="729" spans="1:8">
      <c r="A729" t="s">
        <v>247</v>
      </c>
      <c r="C729" s="3">
        <v>36153</v>
      </c>
      <c r="D729" t="str">
        <f>IF(E729="","",VLOOKUP(E729,'Treatment Struture'!$K$2:$M$19,3,FALSE))</f>
        <v/>
      </c>
      <c r="F729">
        <v>36</v>
      </c>
    </row>
    <row r="730" spans="1:8">
      <c r="A730" t="s">
        <v>247</v>
      </c>
      <c r="C730" s="3">
        <v>36153</v>
      </c>
      <c r="D730" t="str">
        <f>IF(E730="","",VLOOKUP(E730,'Treatment Struture'!$K$2:$M$19,3,FALSE))</f>
        <v/>
      </c>
      <c r="F730">
        <v>76</v>
      </c>
    </row>
    <row r="731" spans="1:8">
      <c r="A731" t="s">
        <v>247</v>
      </c>
      <c r="C731" s="3">
        <v>36153</v>
      </c>
      <c r="D731" t="str">
        <f>IF(E731="","",VLOOKUP(E731,'Treatment Struture'!$K$2:$M$19,3,FALSE))</f>
        <v/>
      </c>
      <c r="F731">
        <v>146</v>
      </c>
    </row>
    <row r="732" spans="1:8">
      <c r="A732" t="s">
        <v>247</v>
      </c>
      <c r="C732" s="3">
        <v>36153</v>
      </c>
      <c r="D732" t="str">
        <f>IF(E732="","",VLOOKUP(E732,'Treatment Struture'!$K$2:$M$19,3,FALSE))</f>
        <v>14/7</v>
      </c>
      <c r="E732">
        <v>7</v>
      </c>
      <c r="F732">
        <v>2112</v>
      </c>
      <c r="H732" s="2">
        <f t="shared" ref="H732" si="38">100 - AVERAGE(F733:F740)/AVERAGE(F732,F741)*100</f>
        <v>92.792688570106435</v>
      </c>
    </row>
    <row r="733" spans="1:8">
      <c r="A733" t="s">
        <v>247</v>
      </c>
      <c r="C733" s="3">
        <v>36153</v>
      </c>
      <c r="D733" t="str">
        <f>IF(E733="","",VLOOKUP(E733,'Treatment Struture'!$K$2:$M$19,3,FALSE))</f>
        <v/>
      </c>
      <c r="F733">
        <v>76</v>
      </c>
    </row>
    <row r="734" spans="1:8">
      <c r="A734" t="s">
        <v>247</v>
      </c>
      <c r="C734" s="3">
        <v>36153</v>
      </c>
      <c r="D734" t="str">
        <f>IF(E734="","",VLOOKUP(E734,'Treatment Struture'!$K$2:$M$19,3,FALSE))</f>
        <v/>
      </c>
      <c r="F734">
        <v>135</v>
      </c>
    </row>
    <row r="735" spans="1:8">
      <c r="A735" t="s">
        <v>247</v>
      </c>
      <c r="C735" s="3">
        <v>36153</v>
      </c>
      <c r="D735" t="str">
        <f>IF(E735="","",VLOOKUP(E735,'Treatment Struture'!$K$2:$M$19,3,FALSE))</f>
        <v/>
      </c>
      <c r="F735">
        <v>159</v>
      </c>
    </row>
    <row r="736" spans="1:8">
      <c r="A736" t="s">
        <v>247</v>
      </c>
      <c r="C736" s="3">
        <v>36153</v>
      </c>
      <c r="D736" t="str">
        <f>IF(E736="","",VLOOKUP(E736,'Treatment Struture'!$K$2:$M$19,3,FALSE))</f>
        <v/>
      </c>
      <c r="F736">
        <v>203</v>
      </c>
    </row>
    <row r="737" spans="1:8">
      <c r="A737" t="s">
        <v>247</v>
      </c>
      <c r="C737" s="3">
        <v>36153</v>
      </c>
      <c r="D737" t="str">
        <f>IF(E737="","",VLOOKUP(E737,'Treatment Struture'!$K$2:$M$19,3,FALSE))</f>
        <v/>
      </c>
      <c r="F737">
        <v>127</v>
      </c>
    </row>
    <row r="738" spans="1:8">
      <c r="A738" t="s">
        <v>247</v>
      </c>
      <c r="C738" s="3">
        <v>36153</v>
      </c>
      <c r="D738" t="str">
        <f>IF(E738="","",VLOOKUP(E738,'Treatment Struture'!$K$2:$M$19,3,FALSE))</f>
        <v/>
      </c>
      <c r="F738">
        <v>203</v>
      </c>
    </row>
    <row r="739" spans="1:8">
      <c r="A739" t="s">
        <v>247</v>
      </c>
      <c r="C739" s="3">
        <v>36153</v>
      </c>
      <c r="D739" t="str">
        <f>IF(E739="","",VLOOKUP(E739,'Treatment Struture'!$K$2:$M$19,3,FALSE))</f>
        <v/>
      </c>
      <c r="F739">
        <v>65</v>
      </c>
    </row>
    <row r="740" spans="1:8">
      <c r="A740" t="s">
        <v>247</v>
      </c>
      <c r="C740" s="3">
        <v>36153</v>
      </c>
      <c r="D740" t="str">
        <f>IF(E740="","",VLOOKUP(E740,'Treatment Struture'!$K$2:$M$19,3,FALSE))</f>
        <v/>
      </c>
      <c r="F740">
        <v>278</v>
      </c>
    </row>
    <row r="741" spans="1:8">
      <c r="A741" t="s">
        <v>247</v>
      </c>
      <c r="C741" s="3">
        <v>36153</v>
      </c>
      <c r="D741" t="str">
        <f>IF(E741="","",VLOOKUP(E741,'Treatment Struture'!$K$2:$M$19,3,FALSE))</f>
        <v>79/22</v>
      </c>
      <c r="E741">
        <v>8</v>
      </c>
      <c r="F741">
        <v>2210</v>
      </c>
      <c r="H741" s="2">
        <f t="shared" ref="H741" si="39">100 - AVERAGE(F742:F749)/AVERAGE(F741,F750)*100</f>
        <v>88.484162895927597</v>
      </c>
    </row>
    <row r="742" spans="1:8">
      <c r="A742" t="s">
        <v>247</v>
      </c>
      <c r="C742" s="3">
        <v>36153</v>
      </c>
      <c r="D742" t="str">
        <f>IF(E742="","",VLOOKUP(E742,'Treatment Struture'!$K$2:$M$19,3,FALSE))</f>
        <v/>
      </c>
      <c r="F742">
        <v>107</v>
      </c>
    </row>
    <row r="743" spans="1:8">
      <c r="A743" t="s">
        <v>247</v>
      </c>
      <c r="C743" s="3">
        <v>36153</v>
      </c>
      <c r="D743" t="str">
        <f>IF(E743="","",VLOOKUP(E743,'Treatment Struture'!$K$2:$M$19,3,FALSE))</f>
        <v/>
      </c>
      <c r="F743">
        <v>396</v>
      </c>
    </row>
    <row r="744" spans="1:8">
      <c r="A744" t="s">
        <v>247</v>
      </c>
      <c r="C744" s="3">
        <v>36153</v>
      </c>
      <c r="D744" t="str">
        <f>IF(E744="","",VLOOKUP(E744,'Treatment Struture'!$K$2:$M$19,3,FALSE))</f>
        <v/>
      </c>
      <c r="F744">
        <v>190</v>
      </c>
    </row>
    <row r="745" spans="1:8">
      <c r="A745" t="s">
        <v>247</v>
      </c>
      <c r="C745" s="3">
        <v>36153</v>
      </c>
      <c r="D745" t="str">
        <f>IF(E745="","",VLOOKUP(E745,'Treatment Struture'!$K$2:$M$19,3,FALSE))</f>
        <v/>
      </c>
      <c r="F745">
        <v>336</v>
      </c>
    </row>
    <row r="746" spans="1:8">
      <c r="A746" t="s">
        <v>247</v>
      </c>
      <c r="C746" s="3">
        <v>36153</v>
      </c>
      <c r="D746" t="str">
        <f>IF(E746="","",VLOOKUP(E746,'Treatment Struture'!$K$2:$M$19,3,FALSE))</f>
        <v/>
      </c>
      <c r="F746">
        <v>516</v>
      </c>
    </row>
    <row r="747" spans="1:8">
      <c r="A747" t="s">
        <v>247</v>
      </c>
      <c r="C747" s="3">
        <v>36153</v>
      </c>
      <c r="D747" t="str">
        <f>IF(E747="","",VLOOKUP(E747,'Treatment Struture'!$K$2:$M$19,3,FALSE))</f>
        <v/>
      </c>
      <c r="F747">
        <v>141</v>
      </c>
    </row>
    <row r="748" spans="1:8">
      <c r="A748" t="s">
        <v>247</v>
      </c>
      <c r="C748" s="3">
        <v>36153</v>
      </c>
      <c r="D748" t="str">
        <f>IF(E748="","",VLOOKUP(E748,'Treatment Struture'!$K$2:$M$19,3,FALSE))</f>
        <v/>
      </c>
      <c r="F748">
        <v>252</v>
      </c>
    </row>
    <row r="749" spans="1:8">
      <c r="A749" t="s">
        <v>247</v>
      </c>
      <c r="C749" s="3">
        <v>36153</v>
      </c>
      <c r="D749" t="str">
        <f>IF(E749="","",VLOOKUP(E749,'Treatment Struture'!$K$2:$M$19,3,FALSE))</f>
        <v/>
      </c>
      <c r="F749">
        <v>98</v>
      </c>
    </row>
    <row r="750" spans="1:8">
      <c r="A750" t="s">
        <v>247</v>
      </c>
      <c r="C750" s="3">
        <v>36153</v>
      </c>
      <c r="D750" t="str">
        <f>IF(E750="","",VLOOKUP(E750,'Treatment Struture'!$K$2:$M$19,3,FALSE))</f>
        <v>Primo</v>
      </c>
      <c r="E750">
        <v>9</v>
      </c>
      <c r="F750">
        <v>2210</v>
      </c>
      <c r="H750" s="2">
        <f t="shared" ref="H750" si="40">100 - AVERAGE(F751:F758)/AVERAGE(F750,F759)*100</f>
        <v>95.199459093982426</v>
      </c>
    </row>
    <row r="751" spans="1:8">
      <c r="A751" t="s">
        <v>247</v>
      </c>
      <c r="C751" s="3">
        <v>36153</v>
      </c>
      <c r="D751" t="str">
        <f>IF(E751="","",VLOOKUP(E751,'Treatment Struture'!$K$2:$M$19,3,FALSE))</f>
        <v/>
      </c>
      <c r="F751">
        <v>57</v>
      </c>
    </row>
    <row r="752" spans="1:8">
      <c r="A752" t="s">
        <v>247</v>
      </c>
      <c r="C752" s="3">
        <v>36153</v>
      </c>
      <c r="D752" t="str">
        <f>IF(E752="","",VLOOKUP(E752,'Treatment Struture'!$K$2:$M$19,3,FALSE))</f>
        <v/>
      </c>
      <c r="F752">
        <v>85</v>
      </c>
    </row>
    <row r="753" spans="1:8">
      <c r="A753" t="s">
        <v>247</v>
      </c>
      <c r="C753" s="3">
        <v>36153</v>
      </c>
      <c r="D753" t="str">
        <f>IF(E753="","",VLOOKUP(E753,'Treatment Struture'!$K$2:$M$19,3,FALSE))</f>
        <v/>
      </c>
      <c r="F753">
        <v>144</v>
      </c>
    </row>
    <row r="754" spans="1:8">
      <c r="A754" t="s">
        <v>247</v>
      </c>
      <c r="C754" s="3">
        <v>36153</v>
      </c>
      <c r="D754" t="str">
        <f>IF(E754="","",VLOOKUP(E754,'Treatment Struture'!$K$2:$M$19,3,FALSE))</f>
        <v/>
      </c>
      <c r="F754">
        <v>78</v>
      </c>
    </row>
    <row r="755" spans="1:8">
      <c r="A755" t="s">
        <v>247</v>
      </c>
      <c r="C755" s="3">
        <v>36153</v>
      </c>
      <c r="D755" t="str">
        <f>IF(E755="","",VLOOKUP(E755,'Treatment Struture'!$K$2:$M$19,3,FALSE))</f>
        <v/>
      </c>
      <c r="F755">
        <v>78</v>
      </c>
    </row>
    <row r="756" spans="1:8">
      <c r="A756" t="s">
        <v>247</v>
      </c>
      <c r="C756" s="3">
        <v>36153</v>
      </c>
      <c r="D756" t="str">
        <f>IF(E756="","",VLOOKUP(E756,'Treatment Struture'!$K$2:$M$19,3,FALSE))</f>
        <v/>
      </c>
      <c r="F756">
        <v>56</v>
      </c>
    </row>
    <row r="757" spans="1:8">
      <c r="A757" t="s">
        <v>247</v>
      </c>
      <c r="C757" s="3">
        <v>36153</v>
      </c>
      <c r="D757" t="str">
        <f>IF(E757="","",VLOOKUP(E757,'Treatment Struture'!$K$2:$M$19,3,FALSE))</f>
        <v/>
      </c>
      <c r="F757">
        <v>214</v>
      </c>
    </row>
    <row r="758" spans="1:8">
      <c r="A758" t="s">
        <v>247</v>
      </c>
      <c r="C758" s="3">
        <v>36153</v>
      </c>
      <c r="D758" t="str">
        <f>IF(E758="","",VLOOKUP(E758,'Treatment Struture'!$K$2:$M$19,3,FALSE))</f>
        <v/>
      </c>
      <c r="F758">
        <v>140</v>
      </c>
    </row>
    <row r="759" spans="1:8">
      <c r="A759" t="s">
        <v>247</v>
      </c>
      <c r="C759" s="3">
        <v>36153</v>
      </c>
      <c r="D759" t="str">
        <f>IF(E759="","",VLOOKUP(E759,'Treatment Struture'!$K$2:$M$19,3,FALSE))</f>
        <v>25/19</v>
      </c>
      <c r="E759">
        <v>10</v>
      </c>
      <c r="F759">
        <v>2227</v>
      </c>
      <c r="H759" s="2">
        <f t="shared" ref="H759" si="41">100 - AVERAGE(F760:F767)/AVERAGE(F759,F768)*100</f>
        <v>98.849607182940517</v>
      </c>
    </row>
    <row r="760" spans="1:8">
      <c r="A760" t="s">
        <v>247</v>
      </c>
      <c r="C760" s="3">
        <v>36153</v>
      </c>
      <c r="D760" t="str">
        <f>IF(E760="","",VLOOKUP(E760,'Treatment Struture'!$K$2:$M$19,3,FALSE))</f>
        <v/>
      </c>
      <c r="F760">
        <v>25</v>
      </c>
    </row>
    <row r="761" spans="1:8">
      <c r="A761" t="s">
        <v>247</v>
      </c>
      <c r="C761" s="3">
        <v>36153</v>
      </c>
      <c r="D761" t="str">
        <f>IF(E761="","",VLOOKUP(E761,'Treatment Struture'!$K$2:$M$19,3,FALSE))</f>
        <v/>
      </c>
      <c r="F761">
        <v>19</v>
      </c>
    </row>
    <row r="762" spans="1:8">
      <c r="A762" t="s">
        <v>247</v>
      </c>
      <c r="C762" s="3">
        <v>36153</v>
      </c>
      <c r="D762" t="str">
        <f>IF(E762="","",VLOOKUP(E762,'Treatment Struture'!$K$2:$M$19,3,FALSE))</f>
        <v/>
      </c>
      <c r="F762">
        <v>20</v>
      </c>
    </row>
    <row r="763" spans="1:8">
      <c r="A763" t="s">
        <v>247</v>
      </c>
      <c r="C763" s="3">
        <v>36153</v>
      </c>
      <c r="D763" t="str">
        <f>IF(E763="","",VLOOKUP(E763,'Treatment Struture'!$K$2:$M$19,3,FALSE))</f>
        <v/>
      </c>
      <c r="F763">
        <v>68</v>
      </c>
    </row>
    <row r="764" spans="1:8">
      <c r="A764" t="s">
        <v>247</v>
      </c>
      <c r="C764" s="3">
        <v>36153</v>
      </c>
      <c r="D764" t="str">
        <f>IF(E764="","",VLOOKUP(E764,'Treatment Struture'!$K$2:$M$19,3,FALSE))</f>
        <v/>
      </c>
      <c r="F764">
        <v>15</v>
      </c>
    </row>
    <row r="765" spans="1:8">
      <c r="A765" t="s">
        <v>247</v>
      </c>
      <c r="C765" s="3">
        <v>36153</v>
      </c>
      <c r="D765" t="str">
        <f>IF(E765="","",VLOOKUP(E765,'Treatment Struture'!$K$2:$M$19,3,FALSE))</f>
        <v/>
      </c>
      <c r="F765">
        <v>18</v>
      </c>
    </row>
    <row r="766" spans="1:8">
      <c r="A766" t="s">
        <v>247</v>
      </c>
      <c r="C766" s="3">
        <v>36153</v>
      </c>
      <c r="D766" t="str">
        <f>IF(E766="","",VLOOKUP(E766,'Treatment Struture'!$K$2:$M$19,3,FALSE))</f>
        <v/>
      </c>
      <c r="F766">
        <v>16</v>
      </c>
    </row>
    <row r="767" spans="1:8">
      <c r="A767" t="s">
        <v>247</v>
      </c>
      <c r="C767" s="3">
        <v>36153</v>
      </c>
      <c r="D767" t="str">
        <f>IF(E767="","",VLOOKUP(E767,'Treatment Struture'!$K$2:$M$19,3,FALSE))</f>
        <v/>
      </c>
      <c r="F767">
        <v>24</v>
      </c>
    </row>
    <row r="768" spans="1:8">
      <c r="A768" t="s">
        <v>247</v>
      </c>
      <c r="C768" s="3">
        <v>36153</v>
      </c>
      <c r="D768" t="str">
        <f>IF(E768="","",VLOOKUP(E768,'Treatment Struture'!$K$2:$M$19,3,FALSE))</f>
        <v>58/7</v>
      </c>
      <c r="E768">
        <v>11</v>
      </c>
      <c r="F768">
        <v>2228</v>
      </c>
      <c r="H768" s="2">
        <f t="shared" ref="H768" si="42">100 - AVERAGE(F769:F776)/AVERAGE(F768,F777)*100</f>
        <v>97.470441109595271</v>
      </c>
    </row>
    <row r="769" spans="1:8">
      <c r="A769" t="s">
        <v>247</v>
      </c>
      <c r="C769" s="3">
        <v>36153</v>
      </c>
      <c r="D769" t="str">
        <f>IF(E769="","",VLOOKUP(E769,'Treatment Struture'!$K$2:$M$19,3,FALSE))</f>
        <v/>
      </c>
      <c r="F769">
        <v>33</v>
      </c>
    </row>
    <row r="770" spans="1:8">
      <c r="A770" t="s">
        <v>247</v>
      </c>
      <c r="C770" s="3">
        <v>36153</v>
      </c>
      <c r="D770" t="str">
        <f>IF(E770="","",VLOOKUP(E770,'Treatment Struture'!$K$2:$M$19,3,FALSE))</f>
        <v/>
      </c>
      <c r="F770">
        <v>56</v>
      </c>
    </row>
    <row r="771" spans="1:8">
      <c r="A771" t="s">
        <v>247</v>
      </c>
      <c r="C771" s="3">
        <v>36153</v>
      </c>
      <c r="D771" t="str">
        <f>IF(E771="","",VLOOKUP(E771,'Treatment Struture'!$K$2:$M$19,3,FALSE))</f>
        <v/>
      </c>
      <c r="F771">
        <v>35</v>
      </c>
    </row>
    <row r="772" spans="1:8">
      <c r="A772" t="s">
        <v>247</v>
      </c>
      <c r="C772" s="3">
        <v>36153</v>
      </c>
      <c r="D772" t="str">
        <f>IF(E772="","",VLOOKUP(E772,'Treatment Struture'!$K$2:$M$19,3,FALSE))</f>
        <v/>
      </c>
      <c r="F772">
        <v>79</v>
      </c>
    </row>
    <row r="773" spans="1:8">
      <c r="A773" t="s">
        <v>247</v>
      </c>
      <c r="C773" s="3">
        <v>36153</v>
      </c>
      <c r="D773" t="str">
        <f>IF(E773="","",VLOOKUP(E773,'Treatment Struture'!$K$2:$M$19,3,FALSE))</f>
        <v/>
      </c>
      <c r="F773">
        <v>37</v>
      </c>
    </row>
    <row r="774" spans="1:8">
      <c r="A774" t="s">
        <v>247</v>
      </c>
      <c r="C774" s="3">
        <v>36153</v>
      </c>
      <c r="D774" t="str">
        <f>IF(E774="","",VLOOKUP(E774,'Treatment Struture'!$K$2:$M$19,3,FALSE))</f>
        <v/>
      </c>
      <c r="F774">
        <v>65</v>
      </c>
    </row>
    <row r="775" spans="1:8">
      <c r="A775" t="s">
        <v>247</v>
      </c>
      <c r="C775" s="3">
        <v>36153</v>
      </c>
      <c r="D775" t="str">
        <f>IF(E775="","",VLOOKUP(E775,'Treatment Struture'!$K$2:$M$19,3,FALSE))</f>
        <v/>
      </c>
      <c r="F775">
        <v>66</v>
      </c>
    </row>
    <row r="776" spans="1:8">
      <c r="A776" t="s">
        <v>247</v>
      </c>
      <c r="C776" s="3">
        <v>36153</v>
      </c>
      <c r="D776" t="str">
        <f>IF(E776="","",VLOOKUP(E776,'Treatment Struture'!$K$2:$M$19,3,FALSE))</f>
        <v/>
      </c>
      <c r="F776">
        <v>74</v>
      </c>
    </row>
    <row r="777" spans="1:8">
      <c r="A777" t="s">
        <v>247</v>
      </c>
      <c r="C777" s="3">
        <v>36153</v>
      </c>
      <c r="D777" t="str">
        <f>IF(E777="","",VLOOKUP(E777,'Treatment Struture'!$K$2:$M$19,3,FALSE))</f>
        <v>OSU442-15</v>
      </c>
      <c r="E777">
        <v>12</v>
      </c>
      <c r="F777">
        <v>2170</v>
      </c>
      <c r="H777" s="2">
        <f t="shared" ref="H777" si="43">100 - AVERAGE(F778:F785)/AVERAGE(F777,F786)*100</f>
        <v>98.146246862879309</v>
      </c>
    </row>
    <row r="778" spans="1:8">
      <c r="A778" t="s">
        <v>247</v>
      </c>
      <c r="C778" s="3">
        <v>36153</v>
      </c>
      <c r="D778" t="str">
        <f>IF(E778="","",VLOOKUP(E778,'Treatment Struture'!$K$2:$M$19,3,FALSE))</f>
        <v/>
      </c>
      <c r="F778">
        <v>23</v>
      </c>
    </row>
    <row r="779" spans="1:8">
      <c r="A779" t="s">
        <v>247</v>
      </c>
      <c r="C779" s="3">
        <v>36153</v>
      </c>
      <c r="D779" t="str">
        <f>IF(E779="","",VLOOKUP(E779,'Treatment Struture'!$K$2:$M$19,3,FALSE))</f>
        <v/>
      </c>
      <c r="F779">
        <v>60</v>
      </c>
    </row>
    <row r="780" spans="1:8">
      <c r="A780" t="s">
        <v>247</v>
      </c>
      <c r="C780" s="3">
        <v>36153</v>
      </c>
      <c r="D780" t="str">
        <f>IF(E780="","",VLOOKUP(E780,'Treatment Struture'!$K$2:$M$19,3,FALSE))</f>
        <v/>
      </c>
      <c r="F780">
        <v>50</v>
      </c>
    </row>
    <row r="781" spans="1:8">
      <c r="A781" t="s">
        <v>247</v>
      </c>
      <c r="C781" s="3">
        <v>36153</v>
      </c>
      <c r="D781" t="str">
        <f>IF(E781="","",VLOOKUP(E781,'Treatment Struture'!$K$2:$M$19,3,FALSE))</f>
        <v/>
      </c>
      <c r="F781">
        <v>27</v>
      </c>
    </row>
    <row r="782" spans="1:8">
      <c r="A782" t="s">
        <v>247</v>
      </c>
      <c r="C782" s="3">
        <v>36153</v>
      </c>
      <c r="D782" t="str">
        <f>IF(E782="","",VLOOKUP(E782,'Treatment Struture'!$K$2:$M$19,3,FALSE))</f>
        <v/>
      </c>
      <c r="F782">
        <v>19</v>
      </c>
    </row>
    <row r="783" spans="1:8">
      <c r="A783" t="s">
        <v>247</v>
      </c>
      <c r="C783" s="3">
        <v>36153</v>
      </c>
      <c r="D783" t="str">
        <f>IF(E783="","",VLOOKUP(E783,'Treatment Struture'!$K$2:$M$19,3,FALSE))</f>
        <v/>
      </c>
      <c r="F783">
        <v>39</v>
      </c>
    </row>
    <row r="784" spans="1:8">
      <c r="A784" t="s">
        <v>247</v>
      </c>
      <c r="C784" s="3">
        <v>36153</v>
      </c>
      <c r="D784" t="str">
        <f>IF(E784="","",VLOOKUP(E784,'Treatment Struture'!$K$2:$M$19,3,FALSE))</f>
        <v/>
      </c>
      <c r="F784">
        <v>74</v>
      </c>
    </row>
    <row r="785" spans="1:8">
      <c r="A785" t="s">
        <v>247</v>
      </c>
      <c r="C785" s="3">
        <v>36153</v>
      </c>
      <c r="D785" t="str">
        <f>IF(E785="","",VLOOKUP(E785,'Treatment Struture'!$K$2:$M$19,3,FALSE))</f>
        <v/>
      </c>
      <c r="F785">
        <v>33</v>
      </c>
    </row>
    <row r="786" spans="1:8">
      <c r="A786" t="s">
        <v>247</v>
      </c>
      <c r="C786" s="3">
        <v>36153</v>
      </c>
      <c r="D786" t="str">
        <f>IF(E786="","",VLOOKUP(E786,'Treatment Struture'!$K$2:$M$19,3,FALSE))</f>
        <v>14/7</v>
      </c>
      <c r="E786">
        <v>13</v>
      </c>
      <c r="F786">
        <v>2213</v>
      </c>
      <c r="H786" s="2">
        <f t="shared" ref="H786" si="44">100 - AVERAGE(F787:F794)/AVERAGE(F786,F795)*100</f>
        <v>97.537448933272813</v>
      </c>
    </row>
    <row r="787" spans="1:8">
      <c r="A787" t="s">
        <v>247</v>
      </c>
      <c r="C787" s="3">
        <v>36153</v>
      </c>
      <c r="D787" t="str">
        <f>IF(E787="","",VLOOKUP(E787,'Treatment Struture'!$K$2:$M$19,3,FALSE))</f>
        <v/>
      </c>
      <c r="F787">
        <v>9</v>
      </c>
    </row>
    <row r="788" spans="1:8">
      <c r="A788" t="s">
        <v>247</v>
      </c>
      <c r="C788" s="3">
        <v>36153</v>
      </c>
      <c r="D788" t="str">
        <f>IF(E788="","",VLOOKUP(E788,'Treatment Struture'!$K$2:$M$19,3,FALSE))</f>
        <v/>
      </c>
      <c r="F788">
        <v>67</v>
      </c>
    </row>
    <row r="789" spans="1:8">
      <c r="A789" t="s">
        <v>247</v>
      </c>
      <c r="C789" s="3">
        <v>36153</v>
      </c>
      <c r="D789" t="str">
        <f>IF(E789="","",VLOOKUP(E789,'Treatment Struture'!$K$2:$M$19,3,FALSE))</f>
        <v/>
      </c>
      <c r="F789">
        <v>27</v>
      </c>
    </row>
    <row r="790" spans="1:8">
      <c r="A790" t="s">
        <v>247</v>
      </c>
      <c r="C790" s="3">
        <v>36153</v>
      </c>
      <c r="D790" t="str">
        <f>IF(E790="","",VLOOKUP(E790,'Treatment Struture'!$K$2:$M$19,3,FALSE))</f>
        <v/>
      </c>
      <c r="F790">
        <v>8</v>
      </c>
    </row>
    <row r="791" spans="1:8">
      <c r="A791" t="s">
        <v>247</v>
      </c>
      <c r="C791" s="3">
        <v>36153</v>
      </c>
      <c r="D791" t="str">
        <f>IF(E791="","",VLOOKUP(E791,'Treatment Struture'!$K$2:$M$19,3,FALSE))</f>
        <v/>
      </c>
      <c r="F791">
        <v>142</v>
      </c>
    </row>
    <row r="792" spans="1:8">
      <c r="A792" t="s">
        <v>247</v>
      </c>
      <c r="C792" s="3">
        <v>36153</v>
      </c>
      <c r="D792" t="str">
        <f>IF(E792="","",VLOOKUP(E792,'Treatment Struture'!$K$2:$M$19,3,FALSE))</f>
        <v/>
      </c>
      <c r="F792">
        <v>100</v>
      </c>
    </row>
    <row r="793" spans="1:8">
      <c r="A793" t="s">
        <v>247</v>
      </c>
      <c r="C793" s="3">
        <v>36153</v>
      </c>
      <c r="D793" t="str">
        <f>IF(E793="","",VLOOKUP(E793,'Treatment Struture'!$K$2:$M$19,3,FALSE))</f>
        <v/>
      </c>
      <c r="F793">
        <v>57</v>
      </c>
    </row>
    <row r="794" spans="1:8">
      <c r="A794" t="s">
        <v>247</v>
      </c>
      <c r="C794" s="3">
        <v>36153</v>
      </c>
      <c r="D794" t="str">
        <f>IF(E794="","",VLOOKUP(E794,'Treatment Struture'!$K$2:$M$19,3,FALSE))</f>
        <v/>
      </c>
      <c r="F794">
        <v>24</v>
      </c>
    </row>
    <row r="795" spans="1:8">
      <c r="A795" t="s">
        <v>247</v>
      </c>
      <c r="C795" s="3">
        <v>36153</v>
      </c>
      <c r="D795" t="str">
        <f>IF(E795="","",VLOOKUP(E795,'Treatment Struture'!$K$2:$M$19,3,FALSE))</f>
        <v>Primo</v>
      </c>
      <c r="E795">
        <v>14</v>
      </c>
      <c r="F795">
        <v>2193</v>
      </c>
      <c r="H795" s="2">
        <f t="shared" ref="H795" si="45">100 - AVERAGE(F796:F803)/AVERAGE(F795,F804)*100</f>
        <v>97.884312401530494</v>
      </c>
    </row>
    <row r="796" spans="1:8">
      <c r="A796" t="s">
        <v>247</v>
      </c>
      <c r="C796" s="3">
        <v>36153</v>
      </c>
      <c r="D796" t="str">
        <f>IF(E796="","",VLOOKUP(E796,'Treatment Struture'!$K$2:$M$19,3,FALSE))</f>
        <v/>
      </c>
      <c r="F796">
        <v>41</v>
      </c>
    </row>
    <row r="797" spans="1:8">
      <c r="A797" t="s">
        <v>247</v>
      </c>
      <c r="C797" s="3">
        <v>36153</v>
      </c>
      <c r="D797" t="str">
        <f>IF(E797="","",VLOOKUP(E797,'Treatment Struture'!$K$2:$M$19,3,FALSE))</f>
        <v/>
      </c>
      <c r="F797">
        <v>28</v>
      </c>
    </row>
    <row r="798" spans="1:8">
      <c r="A798" t="s">
        <v>247</v>
      </c>
      <c r="C798" s="3">
        <v>36153</v>
      </c>
      <c r="D798" t="str">
        <f>IF(E798="","",VLOOKUP(E798,'Treatment Struture'!$K$2:$M$19,3,FALSE))</f>
        <v/>
      </c>
      <c r="F798">
        <v>21</v>
      </c>
    </row>
    <row r="799" spans="1:8">
      <c r="A799" t="s">
        <v>247</v>
      </c>
      <c r="C799" s="3">
        <v>36153</v>
      </c>
      <c r="D799" t="str">
        <f>IF(E799="","",VLOOKUP(E799,'Treatment Struture'!$K$2:$M$19,3,FALSE))</f>
        <v/>
      </c>
      <c r="F799">
        <v>43</v>
      </c>
    </row>
    <row r="800" spans="1:8">
      <c r="A800" t="s">
        <v>247</v>
      </c>
      <c r="C800" s="3">
        <v>36153</v>
      </c>
      <c r="D800" t="str">
        <f>IF(E800="","",VLOOKUP(E800,'Treatment Struture'!$K$2:$M$19,3,FALSE))</f>
        <v/>
      </c>
      <c r="F800">
        <v>11</v>
      </c>
    </row>
    <row r="801" spans="1:8">
      <c r="A801" t="s">
        <v>247</v>
      </c>
      <c r="C801" s="3">
        <v>36153</v>
      </c>
      <c r="D801" t="str">
        <f>IF(E801="","",VLOOKUP(E801,'Treatment Struture'!$K$2:$M$19,3,FALSE))</f>
        <v/>
      </c>
      <c r="F801">
        <v>80</v>
      </c>
    </row>
    <row r="802" spans="1:8">
      <c r="A802" t="s">
        <v>247</v>
      </c>
      <c r="C802" s="3">
        <v>36153</v>
      </c>
      <c r="D802" t="str">
        <f>IF(E802="","",VLOOKUP(E802,'Treatment Struture'!$K$2:$M$19,3,FALSE))</f>
        <v/>
      </c>
      <c r="F802">
        <v>86</v>
      </c>
    </row>
    <row r="803" spans="1:8">
      <c r="A803" t="s">
        <v>247</v>
      </c>
      <c r="C803" s="3">
        <v>36153</v>
      </c>
      <c r="D803" t="str">
        <f>IF(E803="","",VLOOKUP(E803,'Treatment Struture'!$K$2:$M$19,3,FALSE))</f>
        <v/>
      </c>
      <c r="F803">
        <v>66</v>
      </c>
    </row>
    <row r="804" spans="1:8">
      <c r="A804" t="s">
        <v>247</v>
      </c>
      <c r="C804" s="3">
        <v>36153</v>
      </c>
      <c r="D804" t="str">
        <f>IF(E804="","",VLOOKUP(E804,'Treatment Struture'!$K$2:$M$19,3,FALSE))</f>
        <v>79/22</v>
      </c>
      <c r="E804">
        <v>15</v>
      </c>
      <c r="F804">
        <v>2250</v>
      </c>
      <c r="H804" s="2">
        <f t="shared" ref="H804" si="46">100 - AVERAGE(F805:F812)/AVERAGE(F804,F813)*100</f>
        <v>96.853496115427305</v>
      </c>
    </row>
    <row r="805" spans="1:8">
      <c r="A805" t="s">
        <v>247</v>
      </c>
      <c r="C805" s="3">
        <v>36153</v>
      </c>
      <c r="D805" t="str">
        <f>IF(E805="","",VLOOKUP(E805,'Treatment Struture'!$K$2:$M$19,3,FALSE))</f>
        <v/>
      </c>
      <c r="F805">
        <v>133</v>
      </c>
    </row>
    <row r="806" spans="1:8">
      <c r="A806" t="s">
        <v>247</v>
      </c>
      <c r="C806" s="3">
        <v>36153</v>
      </c>
      <c r="D806" t="str">
        <f>IF(E806="","",VLOOKUP(E806,'Treatment Struture'!$K$2:$M$19,3,FALSE))</f>
        <v/>
      </c>
      <c r="F806">
        <v>37</v>
      </c>
    </row>
    <row r="807" spans="1:8">
      <c r="A807" t="s">
        <v>247</v>
      </c>
      <c r="C807" s="3">
        <v>36153</v>
      </c>
      <c r="D807" t="str">
        <f>IF(E807="","",VLOOKUP(E807,'Treatment Struture'!$K$2:$M$19,3,FALSE))</f>
        <v/>
      </c>
      <c r="F807">
        <v>123</v>
      </c>
    </row>
    <row r="808" spans="1:8">
      <c r="A808" t="s">
        <v>247</v>
      </c>
      <c r="C808" s="3">
        <v>36153</v>
      </c>
      <c r="D808" t="str">
        <f>IF(E808="","",VLOOKUP(E808,'Treatment Struture'!$K$2:$M$19,3,FALSE))</f>
        <v/>
      </c>
      <c r="F808">
        <v>23</v>
      </c>
    </row>
    <row r="809" spans="1:8">
      <c r="A809" t="s">
        <v>247</v>
      </c>
      <c r="C809" s="3">
        <v>36153</v>
      </c>
      <c r="D809" t="str">
        <f>IF(E809="","",VLOOKUP(E809,'Treatment Struture'!$K$2:$M$19,3,FALSE))</f>
        <v/>
      </c>
      <c r="F809">
        <v>131</v>
      </c>
    </row>
    <row r="810" spans="1:8">
      <c r="A810" t="s">
        <v>247</v>
      </c>
      <c r="C810" s="3">
        <v>36153</v>
      </c>
      <c r="D810" t="str">
        <f>IF(E810="","",VLOOKUP(E810,'Treatment Struture'!$K$2:$M$19,3,FALSE))</f>
        <v/>
      </c>
      <c r="F810">
        <v>38</v>
      </c>
    </row>
    <row r="811" spans="1:8">
      <c r="A811" t="s">
        <v>247</v>
      </c>
      <c r="C811" s="3">
        <v>36153</v>
      </c>
      <c r="D811" t="str">
        <f>IF(E811="","",VLOOKUP(E811,'Treatment Struture'!$K$2:$M$19,3,FALSE))</f>
        <v/>
      </c>
      <c r="F811">
        <v>23</v>
      </c>
    </row>
    <row r="812" spans="1:8">
      <c r="A812" t="s">
        <v>247</v>
      </c>
      <c r="C812" s="3">
        <v>36153</v>
      </c>
      <c r="D812" t="str">
        <f>IF(E812="","",VLOOKUP(E812,'Treatment Struture'!$K$2:$M$19,3,FALSE))</f>
        <v/>
      </c>
      <c r="F812">
        <v>59</v>
      </c>
    </row>
    <row r="813" spans="1:8">
      <c r="A813" t="s">
        <v>247</v>
      </c>
      <c r="C813" s="3">
        <v>36153</v>
      </c>
      <c r="D813" t="str">
        <f>IF(E813="","",VLOOKUP(E813,'Treatment Struture'!$K$2:$M$19,3,FALSE))</f>
        <v>58/7</v>
      </c>
      <c r="E813">
        <v>16</v>
      </c>
      <c r="F813">
        <v>2255</v>
      </c>
      <c r="H813" s="2">
        <f t="shared" ref="H813" si="47">100 - AVERAGE(F814:F821)/AVERAGE(F813,F822)*100</f>
        <v>94.33598058680785</v>
      </c>
    </row>
    <row r="814" spans="1:8">
      <c r="A814" t="s">
        <v>247</v>
      </c>
      <c r="C814" s="3">
        <v>36153</v>
      </c>
      <c r="D814" t="str">
        <f>IF(E814="","",VLOOKUP(E814,'Treatment Struture'!$K$2:$M$19,3,FALSE))</f>
        <v/>
      </c>
      <c r="F814">
        <v>100</v>
      </c>
    </row>
    <row r="815" spans="1:8">
      <c r="A815" t="s">
        <v>247</v>
      </c>
      <c r="C815" s="3">
        <v>36153</v>
      </c>
      <c r="D815" t="str">
        <f>IF(E815="","",VLOOKUP(E815,'Treatment Struture'!$K$2:$M$19,3,FALSE))</f>
        <v/>
      </c>
      <c r="F815">
        <v>474</v>
      </c>
    </row>
    <row r="816" spans="1:8">
      <c r="A816" t="s">
        <v>247</v>
      </c>
      <c r="C816" s="3">
        <v>36153</v>
      </c>
      <c r="D816" t="str">
        <f>IF(E816="","",VLOOKUP(E816,'Treatment Struture'!$K$2:$M$19,3,FALSE))</f>
        <v/>
      </c>
      <c r="F816">
        <v>191</v>
      </c>
    </row>
    <row r="817" spans="1:8">
      <c r="A817" t="s">
        <v>247</v>
      </c>
      <c r="C817" s="3">
        <v>36153</v>
      </c>
      <c r="D817" t="str">
        <f>IF(E817="","",VLOOKUP(E817,'Treatment Struture'!$K$2:$M$19,3,FALSE))</f>
        <v/>
      </c>
      <c r="F817">
        <v>42</v>
      </c>
    </row>
    <row r="818" spans="1:8">
      <c r="A818" t="s">
        <v>247</v>
      </c>
      <c r="C818" s="3">
        <v>36153</v>
      </c>
      <c r="D818" t="str">
        <f>IF(E818="","",VLOOKUP(E818,'Treatment Struture'!$K$2:$M$19,3,FALSE))</f>
        <v/>
      </c>
      <c r="F818">
        <v>18</v>
      </c>
    </row>
    <row r="819" spans="1:8">
      <c r="A819" t="s">
        <v>247</v>
      </c>
      <c r="C819" s="3">
        <v>36153</v>
      </c>
      <c r="D819" t="str">
        <f>IF(E819="","",VLOOKUP(E819,'Treatment Struture'!$K$2:$M$19,3,FALSE))</f>
        <v/>
      </c>
      <c r="F819">
        <v>107</v>
      </c>
    </row>
    <row r="820" spans="1:8">
      <c r="A820" t="s">
        <v>247</v>
      </c>
      <c r="C820" s="3">
        <v>36153</v>
      </c>
      <c r="D820" t="str">
        <f>IF(E820="","",VLOOKUP(E820,'Treatment Struture'!$K$2:$M$19,3,FALSE))</f>
        <v/>
      </c>
      <c r="F820">
        <v>62</v>
      </c>
    </row>
    <row r="821" spans="1:8">
      <c r="A821" t="s">
        <v>247</v>
      </c>
      <c r="C821" s="3">
        <v>36153</v>
      </c>
      <c r="D821" t="str">
        <f>IF(E821="","",VLOOKUP(E821,'Treatment Struture'!$K$2:$M$19,3,FALSE))</f>
        <v/>
      </c>
      <c r="F821">
        <v>33</v>
      </c>
    </row>
    <row r="822" spans="1:8">
      <c r="A822" t="s">
        <v>247</v>
      </c>
      <c r="C822" s="3">
        <v>36153</v>
      </c>
      <c r="D822" t="str">
        <f>IF(E822="","",VLOOKUP(E822,'Treatment Struture'!$K$2:$M$19,3,FALSE))</f>
        <v>25/19</v>
      </c>
      <c r="E822">
        <v>17</v>
      </c>
      <c r="F822">
        <v>2278</v>
      </c>
      <c r="H822" s="2">
        <f t="shared" ref="H822" si="48">100 - AVERAGE(F823:F830)/AVERAGE(F822,F831)*100</f>
        <v>94.322882647507072</v>
      </c>
    </row>
    <row r="823" spans="1:8">
      <c r="A823" t="s">
        <v>247</v>
      </c>
      <c r="C823" s="3">
        <v>36153</v>
      </c>
      <c r="D823" t="str">
        <f>IF(E823="","",VLOOKUP(E823,'Treatment Struture'!$K$2:$M$19,3,FALSE))</f>
        <v/>
      </c>
      <c r="F823">
        <v>175</v>
      </c>
    </row>
    <row r="824" spans="1:8">
      <c r="A824" t="s">
        <v>247</v>
      </c>
      <c r="C824" s="3">
        <v>36153</v>
      </c>
      <c r="D824" t="str">
        <f>IF(E824="","",VLOOKUP(E824,'Treatment Struture'!$K$2:$M$19,3,FALSE))</f>
        <v/>
      </c>
      <c r="F824">
        <v>198</v>
      </c>
    </row>
    <row r="825" spans="1:8">
      <c r="A825" t="s">
        <v>247</v>
      </c>
      <c r="C825" s="3">
        <v>36153</v>
      </c>
      <c r="D825" t="str">
        <f>IF(E825="","",VLOOKUP(E825,'Treatment Struture'!$K$2:$M$19,3,FALSE))</f>
        <v/>
      </c>
      <c r="F825">
        <v>33</v>
      </c>
    </row>
    <row r="826" spans="1:8">
      <c r="A826" t="s">
        <v>247</v>
      </c>
      <c r="C826" s="3">
        <v>36153</v>
      </c>
      <c r="D826" t="str">
        <f>IF(E826="","",VLOOKUP(E826,'Treatment Struture'!$K$2:$M$19,3,FALSE))</f>
        <v/>
      </c>
      <c r="F826">
        <v>41</v>
      </c>
    </row>
    <row r="827" spans="1:8">
      <c r="A827" t="s">
        <v>247</v>
      </c>
      <c r="C827" s="3">
        <v>36153</v>
      </c>
      <c r="D827" t="str">
        <f>IF(E827="","",VLOOKUP(E827,'Treatment Struture'!$K$2:$M$19,3,FALSE))</f>
        <v/>
      </c>
      <c r="F827">
        <v>29</v>
      </c>
    </row>
    <row r="828" spans="1:8">
      <c r="A828" t="s">
        <v>247</v>
      </c>
      <c r="C828" s="3">
        <v>36153</v>
      </c>
      <c r="D828" t="str">
        <f>IF(E828="","",VLOOKUP(E828,'Treatment Struture'!$K$2:$M$19,3,FALSE))</f>
        <v/>
      </c>
      <c r="F828">
        <v>231</v>
      </c>
    </row>
    <row r="829" spans="1:8">
      <c r="A829" t="s">
        <v>247</v>
      </c>
      <c r="C829" s="3">
        <v>36153</v>
      </c>
      <c r="D829" t="str">
        <f>IF(E829="","",VLOOKUP(E829,'Treatment Struture'!$K$2:$M$19,3,FALSE))</f>
        <v/>
      </c>
      <c r="F829">
        <v>231</v>
      </c>
    </row>
    <row r="830" spans="1:8">
      <c r="A830" t="s">
        <v>247</v>
      </c>
      <c r="C830" s="3">
        <v>36153</v>
      </c>
      <c r="D830" t="str">
        <f>IF(E830="","",VLOOKUP(E830,'Treatment Struture'!$K$2:$M$19,3,FALSE))</f>
        <v/>
      </c>
      <c r="F830">
        <v>105</v>
      </c>
    </row>
    <row r="831" spans="1:8">
      <c r="A831" t="s">
        <v>247</v>
      </c>
      <c r="C831" s="3">
        <v>36153</v>
      </c>
      <c r="D831" t="str">
        <f>IF(E831="","",VLOOKUP(E831,'Treatment Struture'!$K$2:$M$19,3,FALSE))</f>
        <v>OSU442-15</v>
      </c>
      <c r="E831">
        <v>18</v>
      </c>
      <c r="F831">
        <v>2315</v>
      </c>
      <c r="H831" s="2">
        <f t="shared" ref="H831" si="49">100 - AVERAGE(F832:F839)/AVERAGE(F831,F840)*100</f>
        <v>85.546038543897211</v>
      </c>
    </row>
    <row r="832" spans="1:8">
      <c r="A832" t="s">
        <v>247</v>
      </c>
      <c r="C832" s="3">
        <v>36153</v>
      </c>
      <c r="D832" t="str">
        <f>IF(E832="","",VLOOKUP(E832,'Treatment Struture'!$K$2:$M$19,3,FALSE))</f>
        <v/>
      </c>
      <c r="F832">
        <v>94</v>
      </c>
    </row>
    <row r="833" spans="1:8">
      <c r="A833" t="s">
        <v>247</v>
      </c>
      <c r="C833" s="3">
        <v>36153</v>
      </c>
      <c r="D833" t="str">
        <f>IF(E833="","",VLOOKUP(E833,'Treatment Struture'!$K$2:$M$19,3,FALSE))</f>
        <v/>
      </c>
      <c r="F833">
        <v>554</v>
      </c>
    </row>
    <row r="834" spans="1:8">
      <c r="A834" t="s">
        <v>247</v>
      </c>
      <c r="C834" s="3">
        <v>36153</v>
      </c>
      <c r="D834" t="str">
        <f>IF(E834="","",VLOOKUP(E834,'Treatment Struture'!$K$2:$M$19,3,FALSE))</f>
        <v/>
      </c>
      <c r="F834">
        <v>241</v>
      </c>
    </row>
    <row r="835" spans="1:8">
      <c r="A835" t="s">
        <v>247</v>
      </c>
      <c r="C835" s="3">
        <v>36153</v>
      </c>
      <c r="D835" t="str">
        <f>IF(E835="","",VLOOKUP(E835,'Treatment Struture'!$K$2:$M$19,3,FALSE))</f>
        <v/>
      </c>
      <c r="F835">
        <v>217</v>
      </c>
    </row>
    <row r="836" spans="1:8">
      <c r="A836" t="s">
        <v>247</v>
      </c>
      <c r="C836" s="3">
        <v>36153</v>
      </c>
      <c r="D836" t="str">
        <f>IF(E836="","",VLOOKUP(E836,'Treatment Struture'!$K$2:$M$19,3,FALSE))</f>
        <v/>
      </c>
      <c r="F836">
        <v>475</v>
      </c>
    </row>
    <row r="837" spans="1:8">
      <c r="A837" t="s">
        <v>247</v>
      </c>
      <c r="C837" s="3">
        <v>36153</v>
      </c>
      <c r="D837" t="str">
        <f>IF(E837="","",VLOOKUP(E837,'Treatment Struture'!$K$2:$M$19,3,FALSE))</f>
        <v/>
      </c>
      <c r="F837">
        <v>492</v>
      </c>
    </row>
    <row r="838" spans="1:8">
      <c r="A838" t="s">
        <v>247</v>
      </c>
      <c r="C838" s="3">
        <v>36153</v>
      </c>
      <c r="D838" t="str">
        <f>IF(E838="","",VLOOKUP(E838,'Treatment Struture'!$K$2:$M$19,3,FALSE))</f>
        <v/>
      </c>
      <c r="F838">
        <v>402</v>
      </c>
    </row>
    <row r="839" spans="1:8">
      <c r="A839" t="s">
        <v>247</v>
      </c>
      <c r="C839" s="3">
        <v>36153</v>
      </c>
      <c r="D839" t="str">
        <f>IF(E839="","",VLOOKUP(E839,'Treatment Struture'!$K$2:$M$19,3,FALSE))</f>
        <v/>
      </c>
      <c r="F839">
        <v>225</v>
      </c>
    </row>
    <row r="840" spans="1:8">
      <c r="A840" t="s">
        <v>247</v>
      </c>
      <c r="C840" s="3">
        <v>36153</v>
      </c>
      <c r="D840" t="str">
        <f>IF(E840="","",VLOOKUP(E840,'Treatment Struture'!$K$2:$M$19,3,FALSE))</f>
        <v/>
      </c>
      <c r="F840">
        <v>2355</v>
      </c>
      <c r="H84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AW199"/>
  <sheetViews>
    <sheetView topLeftCell="AJ1" workbookViewId="0">
      <selection activeCell="AR6" sqref="AR6"/>
    </sheetView>
  </sheetViews>
  <sheetFormatPr defaultRowHeight="15"/>
  <cols>
    <col min="1" max="1" width="26" bestFit="1" customWidth="1"/>
    <col min="2" max="2" width="16.5703125" customWidth="1"/>
    <col min="3" max="14" width="12" bestFit="1" customWidth="1"/>
    <col min="15" max="15" width="9.140625" bestFit="1" customWidth="1"/>
    <col min="16" max="19" width="12" bestFit="1" customWidth="1"/>
    <col min="20" max="20" width="13.140625" bestFit="1" customWidth="1"/>
    <col min="21" max="21" width="26" bestFit="1" customWidth="1"/>
    <col min="22" max="22" width="14.28515625" bestFit="1" customWidth="1"/>
    <col min="23" max="23" width="10.140625" customWidth="1"/>
    <col min="24" max="24" width="26" bestFit="1" customWidth="1"/>
    <col min="25" max="25" width="24.42578125" bestFit="1" customWidth="1"/>
    <col min="26" max="26" width="26.140625" bestFit="1" customWidth="1"/>
    <col min="27" max="27" width="22.5703125" bestFit="1" customWidth="1"/>
    <col min="28" max="28" width="23.7109375" bestFit="1" customWidth="1"/>
    <col min="29" max="29" width="25.5703125" bestFit="1" customWidth="1"/>
    <col min="30" max="30" width="25.7109375" bestFit="1" customWidth="1"/>
    <col min="31" max="31" width="24.7109375" bestFit="1" customWidth="1"/>
    <col min="32" max="32" width="15.7109375" bestFit="1" customWidth="1"/>
    <col min="39" max="39" width="35.5703125" bestFit="1" customWidth="1"/>
    <col min="40" max="40" width="9.85546875" bestFit="1" customWidth="1"/>
  </cols>
  <sheetData>
    <row r="3" spans="1:49">
      <c r="A3" s="7" t="s">
        <v>230</v>
      </c>
      <c r="B3" s="7" t="s">
        <v>54</v>
      </c>
      <c r="X3" s="7" t="s">
        <v>156</v>
      </c>
      <c r="AO3" s="61" t="s">
        <v>230</v>
      </c>
      <c r="AP3" s="61" t="s">
        <v>265</v>
      </c>
      <c r="AQ3" s="61" t="s">
        <v>266</v>
      </c>
      <c r="AR3" s="61" t="s">
        <v>267</v>
      </c>
      <c r="AS3" s="61" t="s">
        <v>268</v>
      </c>
      <c r="AT3" s="61" t="s">
        <v>269</v>
      </c>
      <c r="AU3" s="61" t="s">
        <v>270</v>
      </c>
      <c r="AV3" s="61" t="s">
        <v>271</v>
      </c>
      <c r="AW3" s="61" t="s">
        <v>272</v>
      </c>
    </row>
    <row r="4" spans="1:49">
      <c r="B4" t="s">
        <v>62</v>
      </c>
      <c r="F4" t="s">
        <v>63</v>
      </c>
      <c r="J4" t="s">
        <v>64</v>
      </c>
      <c r="N4">
        <v>100</v>
      </c>
      <c r="O4" t="s">
        <v>227</v>
      </c>
      <c r="P4" t="s">
        <v>53</v>
      </c>
      <c r="T4" s="7" t="s">
        <v>233</v>
      </c>
      <c r="U4" s="7" t="s">
        <v>31</v>
      </c>
      <c r="V4" s="7" t="s">
        <v>32</v>
      </c>
      <c r="W4" s="7" t="s">
        <v>30</v>
      </c>
      <c r="X4" t="s">
        <v>230</v>
      </c>
      <c r="Y4" t="s">
        <v>265</v>
      </c>
      <c r="Z4" t="s">
        <v>266</v>
      </c>
      <c r="AA4" t="s">
        <v>267</v>
      </c>
      <c r="AB4" t="s">
        <v>268</v>
      </c>
      <c r="AC4" t="s">
        <v>269</v>
      </c>
      <c r="AD4" t="s">
        <v>270</v>
      </c>
      <c r="AE4" t="s">
        <v>271</v>
      </c>
      <c r="AF4" t="s">
        <v>272</v>
      </c>
      <c r="AH4" t="s">
        <v>31</v>
      </c>
      <c r="AI4" t="s">
        <v>273</v>
      </c>
      <c r="AM4" s="59" t="s">
        <v>255</v>
      </c>
      <c r="AN4" s="17" t="s">
        <v>262</v>
      </c>
      <c r="AO4" t="s">
        <v>274</v>
      </c>
      <c r="AP4" t="s">
        <v>275</v>
      </c>
      <c r="AQ4" t="s">
        <v>276</v>
      </c>
      <c r="AR4" t="s">
        <v>278</v>
      </c>
      <c r="AS4" t="s">
        <v>277</v>
      </c>
      <c r="AT4" t="s">
        <v>279</v>
      </c>
      <c r="AU4" t="s">
        <v>280</v>
      </c>
      <c r="AV4" t="s">
        <v>281</v>
      </c>
      <c r="AW4" t="s">
        <v>282</v>
      </c>
    </row>
    <row r="5" spans="1:49">
      <c r="A5" s="7" t="s">
        <v>52</v>
      </c>
      <c r="B5" t="s">
        <v>75</v>
      </c>
      <c r="C5" t="s">
        <v>74</v>
      </c>
      <c r="D5" t="s">
        <v>77</v>
      </c>
      <c r="E5" t="s">
        <v>76</v>
      </c>
      <c r="F5" t="s">
        <v>75</v>
      </c>
      <c r="G5" t="s">
        <v>74</v>
      </c>
      <c r="H5" t="s">
        <v>77</v>
      </c>
      <c r="I5" t="s">
        <v>76</v>
      </c>
      <c r="J5" t="s">
        <v>75</v>
      </c>
      <c r="K5" t="s">
        <v>74</v>
      </c>
      <c r="L5" t="s">
        <v>77</v>
      </c>
      <c r="M5" t="s">
        <v>76</v>
      </c>
      <c r="N5" t="s">
        <v>240</v>
      </c>
      <c r="O5" t="s">
        <v>227</v>
      </c>
      <c r="T5" t="s">
        <v>227</v>
      </c>
      <c r="U5" t="s">
        <v>62</v>
      </c>
      <c r="V5" t="s">
        <v>75</v>
      </c>
      <c r="W5" s="3">
        <v>35866</v>
      </c>
      <c r="X5" s="9">
        <v>0</v>
      </c>
      <c r="Y5" s="9">
        <v>0</v>
      </c>
      <c r="Z5" s="9">
        <v>5.460704607046071</v>
      </c>
      <c r="AA5" s="9"/>
      <c r="AB5" s="9"/>
      <c r="AC5" s="9">
        <v>0</v>
      </c>
      <c r="AD5" s="9">
        <v>1.8968617152322398</v>
      </c>
      <c r="AE5" s="9">
        <v>3.563842891813831</v>
      </c>
      <c r="AF5" s="9"/>
      <c r="AH5" t="str">
        <f>IF(U5="",AH4,U5)</f>
        <v>P1(50)</v>
      </c>
      <c r="AI5" t="str">
        <f>IF(V5="",AI4,V5)</f>
        <v>Feb</v>
      </c>
      <c r="AJ5">
        <f>VLOOKUP(AH5,'Treatment Struture'!$D$2:$H$37,5,FALSE)</f>
        <v>50</v>
      </c>
      <c r="AK5" t="str">
        <f>VLOOKUP(AI5,'Treatment Struture'!$C$2:$I$37,7,FALSE)</f>
        <v>19Feb</v>
      </c>
      <c r="AM5" t="str">
        <f>"Lincoln1997Sowing"&amp;AK5&amp;"Population"&amp;AJ5</f>
        <v>Lincoln1997Sowing19FebPopulation50</v>
      </c>
      <c r="AN5" s="3">
        <f>W5</f>
        <v>35866</v>
      </c>
      <c r="AO5">
        <f>IF(X5="","",X5)</f>
        <v>0</v>
      </c>
      <c r="AP5">
        <f t="shared" ref="AP5:AV5" si="0">IF(Y5="","",Y5)</f>
        <v>0</v>
      </c>
      <c r="AQ5">
        <f t="shared" si="0"/>
        <v>5.460704607046071</v>
      </c>
      <c r="AR5" t="str">
        <f t="shared" si="0"/>
        <v/>
      </c>
      <c r="AS5" t="str">
        <f t="shared" si="0"/>
        <v/>
      </c>
      <c r="AT5">
        <f t="shared" si="0"/>
        <v>0</v>
      </c>
      <c r="AU5">
        <f t="shared" si="0"/>
        <v>1.8968617152322398</v>
      </c>
      <c r="AV5">
        <f t="shared" si="0"/>
        <v>3.563842891813831</v>
      </c>
    </row>
    <row r="6" spans="1:49">
      <c r="A6" s="8">
        <v>35803</v>
      </c>
      <c r="B6" s="9"/>
      <c r="C6" s="9">
        <v>0</v>
      </c>
      <c r="D6" s="9"/>
      <c r="E6" s="9"/>
      <c r="F6" s="9"/>
      <c r="G6" s="9">
        <v>0</v>
      </c>
      <c r="H6" s="9"/>
      <c r="I6" s="9"/>
      <c r="J6" s="9"/>
      <c r="K6" s="9">
        <v>0</v>
      </c>
      <c r="L6" s="9"/>
      <c r="M6" s="9"/>
      <c r="N6" s="9"/>
      <c r="O6" s="9"/>
      <c r="P6" s="9">
        <v>0</v>
      </c>
      <c r="W6" s="3">
        <v>35870</v>
      </c>
      <c r="X6" s="9">
        <v>0</v>
      </c>
      <c r="Y6" s="9">
        <v>0</v>
      </c>
      <c r="Z6" s="9">
        <v>10.609756097560975</v>
      </c>
      <c r="AA6" s="9"/>
      <c r="AB6" s="9"/>
      <c r="AC6" s="9">
        <v>0</v>
      </c>
      <c r="AD6" s="9">
        <v>4.6657296152398127</v>
      </c>
      <c r="AE6" s="9">
        <v>5.9440264823211635</v>
      </c>
      <c r="AF6" s="9"/>
      <c r="AH6" t="str">
        <f t="shared" ref="AH6:AH69" si="1">IF(U6="",AH5,U6)</f>
        <v>P1(50)</v>
      </c>
      <c r="AI6" t="str">
        <f t="shared" ref="AI6:AI69" si="2">IF(V6="",AI5,V6)</f>
        <v>Feb</v>
      </c>
      <c r="AJ6">
        <f>VLOOKUP(AH6,'Treatment Struture'!$D$2:$H$37,5,FALSE)</f>
        <v>50</v>
      </c>
      <c r="AK6" t="str">
        <f>VLOOKUP(AI6,'Treatment Struture'!$C$2:$I$37,7,FALSE)</f>
        <v>19Feb</v>
      </c>
      <c r="AM6" t="str">
        <f t="shared" ref="AM6:AM69" si="3">"Lincoln1997Sowing"&amp;AK6&amp;"Population"&amp;AJ6</f>
        <v>Lincoln1997Sowing19FebPopulation50</v>
      </c>
      <c r="AN6" s="3">
        <f t="shared" ref="AN6:AN69" si="4">W6</f>
        <v>35870</v>
      </c>
      <c r="AO6">
        <f t="shared" ref="AO6:AO69" si="5">IF(X6="","",X6)</f>
        <v>0</v>
      </c>
      <c r="AP6">
        <f t="shared" ref="AP6:AP69" si="6">IF(Y6="","",Y6)</f>
        <v>0</v>
      </c>
      <c r="AQ6">
        <f t="shared" ref="AQ6:AQ69" si="7">IF(Z6="","",Z6)</f>
        <v>10.609756097560975</v>
      </c>
      <c r="AR6" t="str">
        <f t="shared" ref="AR6:AR69" si="8">IF(AA6="","",AA6)</f>
        <v/>
      </c>
      <c r="AS6" t="str">
        <f t="shared" ref="AS6:AS69" si="9">IF(AB6="","",AB6)</f>
        <v/>
      </c>
      <c r="AT6">
        <f t="shared" ref="AT6:AT69" si="10">IF(AC6="","",AC6)</f>
        <v>0</v>
      </c>
      <c r="AU6">
        <f t="shared" ref="AU6:AU69" si="11">IF(AD6="","",AD6)</f>
        <v>4.6657296152398127</v>
      </c>
      <c r="AV6">
        <f t="shared" ref="AV6:AV69" si="12">IF(AE6="","",AE6)</f>
        <v>5.9440264823211635</v>
      </c>
    </row>
    <row r="7" spans="1:49">
      <c r="A7" s="8">
        <v>35810</v>
      </c>
      <c r="B7" s="9"/>
      <c r="C7" s="9">
        <v>0</v>
      </c>
      <c r="D7" s="9"/>
      <c r="E7" s="9"/>
      <c r="F7" s="9"/>
      <c r="G7" s="9">
        <v>0</v>
      </c>
      <c r="H7" s="9"/>
      <c r="I7" s="9"/>
      <c r="J7" s="9"/>
      <c r="K7" s="9">
        <v>0</v>
      </c>
      <c r="L7" s="9"/>
      <c r="M7" s="9"/>
      <c r="N7" s="9"/>
      <c r="O7" s="9"/>
      <c r="P7" s="9">
        <v>0</v>
      </c>
      <c r="W7" s="3">
        <v>35873</v>
      </c>
      <c r="X7" s="9">
        <v>0</v>
      </c>
      <c r="Y7" s="9">
        <v>0</v>
      </c>
      <c r="Z7" s="9">
        <v>14.308943089430898</v>
      </c>
      <c r="AA7" s="9"/>
      <c r="AB7" s="9"/>
      <c r="AC7" s="9">
        <v>0</v>
      </c>
      <c r="AD7" s="9">
        <v>6.2353672000246272</v>
      </c>
      <c r="AE7" s="9">
        <v>8.0735758894062695</v>
      </c>
      <c r="AF7" s="9"/>
      <c r="AH7" t="str">
        <f t="shared" si="1"/>
        <v>P1(50)</v>
      </c>
      <c r="AI7" t="str">
        <f t="shared" si="2"/>
        <v>Feb</v>
      </c>
      <c r="AJ7">
        <f>VLOOKUP(AH7,'Treatment Struture'!$D$2:$H$37,5,FALSE)</f>
        <v>50</v>
      </c>
      <c r="AK7" t="str">
        <f>VLOOKUP(AI7,'Treatment Struture'!$C$2:$I$37,7,FALSE)</f>
        <v>19Feb</v>
      </c>
      <c r="AM7" t="str">
        <f t="shared" si="3"/>
        <v>Lincoln1997Sowing19FebPopulation50</v>
      </c>
      <c r="AN7" s="3">
        <f t="shared" si="4"/>
        <v>35873</v>
      </c>
      <c r="AO7">
        <f t="shared" si="5"/>
        <v>0</v>
      </c>
      <c r="AP7">
        <f t="shared" si="6"/>
        <v>0</v>
      </c>
      <c r="AQ7">
        <f t="shared" si="7"/>
        <v>14.308943089430898</v>
      </c>
      <c r="AR7" t="str">
        <f t="shared" si="8"/>
        <v/>
      </c>
      <c r="AS7" t="str">
        <f t="shared" si="9"/>
        <v/>
      </c>
      <c r="AT7">
        <f t="shared" si="10"/>
        <v>0</v>
      </c>
      <c r="AU7">
        <f t="shared" si="11"/>
        <v>6.2353672000246272</v>
      </c>
      <c r="AV7">
        <f t="shared" si="12"/>
        <v>8.0735758894062695</v>
      </c>
    </row>
    <row r="8" spans="1:49">
      <c r="A8" s="8">
        <v>35817</v>
      </c>
      <c r="B8" s="9"/>
      <c r="C8" s="9">
        <v>0</v>
      </c>
      <c r="D8" s="9"/>
      <c r="E8" s="9"/>
      <c r="F8" s="9"/>
      <c r="G8" s="9">
        <v>0</v>
      </c>
      <c r="H8" s="9"/>
      <c r="I8" s="9"/>
      <c r="J8" s="9"/>
      <c r="K8" s="9">
        <v>0</v>
      </c>
      <c r="L8" s="9"/>
      <c r="M8" s="9"/>
      <c r="N8" s="9"/>
      <c r="O8" s="9"/>
      <c r="P8" s="9">
        <v>0</v>
      </c>
      <c r="W8" s="3">
        <v>35877</v>
      </c>
      <c r="X8" s="9">
        <v>0</v>
      </c>
      <c r="Y8" s="9">
        <v>0</v>
      </c>
      <c r="Z8" s="9">
        <v>20.040650406504064</v>
      </c>
      <c r="AA8" s="9"/>
      <c r="AB8" s="9"/>
      <c r="AC8" s="9">
        <v>0</v>
      </c>
      <c r="AD8" s="9">
        <v>9.3778329406199799</v>
      </c>
      <c r="AE8" s="9">
        <v>10.662817465884087</v>
      </c>
      <c r="AF8" s="9"/>
      <c r="AH8" t="str">
        <f t="shared" si="1"/>
        <v>P1(50)</v>
      </c>
      <c r="AI8" t="str">
        <f t="shared" si="2"/>
        <v>Feb</v>
      </c>
      <c r="AJ8">
        <f>VLOOKUP(AH8,'Treatment Struture'!$D$2:$H$37,5,FALSE)</f>
        <v>50</v>
      </c>
      <c r="AK8" t="str">
        <f>VLOOKUP(AI8,'Treatment Struture'!$C$2:$I$37,7,FALSE)</f>
        <v>19Feb</v>
      </c>
      <c r="AM8" t="str">
        <f t="shared" si="3"/>
        <v>Lincoln1997Sowing19FebPopulation50</v>
      </c>
      <c r="AN8" s="3">
        <f t="shared" si="4"/>
        <v>35877</v>
      </c>
      <c r="AO8">
        <f t="shared" si="5"/>
        <v>0</v>
      </c>
      <c r="AP8">
        <f t="shared" si="6"/>
        <v>0</v>
      </c>
      <c r="AQ8">
        <f t="shared" si="7"/>
        <v>20.040650406504064</v>
      </c>
      <c r="AR8" t="str">
        <f t="shared" si="8"/>
        <v/>
      </c>
      <c r="AS8" t="str">
        <f t="shared" si="9"/>
        <v/>
      </c>
      <c r="AT8">
        <f t="shared" si="10"/>
        <v>0</v>
      </c>
      <c r="AU8">
        <f t="shared" si="11"/>
        <v>9.3778329406199799</v>
      </c>
      <c r="AV8">
        <f t="shared" si="12"/>
        <v>10.662817465884087</v>
      </c>
    </row>
    <row r="9" spans="1:49">
      <c r="A9" s="8">
        <v>35824</v>
      </c>
      <c r="B9" s="9"/>
      <c r="C9" s="9">
        <v>0</v>
      </c>
      <c r="D9" s="9"/>
      <c r="E9" s="9"/>
      <c r="F9" s="9"/>
      <c r="G9" s="9">
        <v>0</v>
      </c>
      <c r="H9" s="9"/>
      <c r="I9" s="9"/>
      <c r="J9" s="9"/>
      <c r="K9" s="9">
        <v>0</v>
      </c>
      <c r="L9" s="9"/>
      <c r="M9" s="9"/>
      <c r="N9" s="9"/>
      <c r="O9" s="9"/>
      <c r="P9" s="9">
        <v>0</v>
      </c>
      <c r="W9" s="3">
        <v>35884</v>
      </c>
      <c r="X9" s="9">
        <v>0</v>
      </c>
      <c r="Y9" s="9">
        <v>0</v>
      </c>
      <c r="Z9" s="9">
        <v>35.785907859078598</v>
      </c>
      <c r="AA9" s="9"/>
      <c r="AB9" s="9"/>
      <c r="AC9" s="9">
        <v>0</v>
      </c>
      <c r="AD9" s="9">
        <v>19.366004924017712</v>
      </c>
      <c r="AE9" s="9">
        <v>16.419902935060879</v>
      </c>
      <c r="AF9" s="9"/>
      <c r="AH9" t="str">
        <f t="shared" si="1"/>
        <v>P1(50)</v>
      </c>
      <c r="AI9" t="str">
        <f t="shared" si="2"/>
        <v>Feb</v>
      </c>
      <c r="AJ9">
        <f>VLOOKUP(AH9,'Treatment Struture'!$D$2:$H$37,5,FALSE)</f>
        <v>50</v>
      </c>
      <c r="AK9" t="str">
        <f>VLOOKUP(AI9,'Treatment Struture'!$C$2:$I$37,7,FALSE)</f>
        <v>19Feb</v>
      </c>
      <c r="AM9" t="str">
        <f t="shared" si="3"/>
        <v>Lincoln1997Sowing19FebPopulation50</v>
      </c>
      <c r="AN9" s="3">
        <f t="shared" si="4"/>
        <v>35884</v>
      </c>
      <c r="AO9">
        <f t="shared" si="5"/>
        <v>0</v>
      </c>
      <c r="AP9">
        <f t="shared" si="6"/>
        <v>0</v>
      </c>
      <c r="AQ9">
        <f t="shared" si="7"/>
        <v>35.785907859078598</v>
      </c>
      <c r="AR9" t="str">
        <f t="shared" si="8"/>
        <v/>
      </c>
      <c r="AS9" t="str">
        <f t="shared" si="9"/>
        <v/>
      </c>
      <c r="AT9">
        <f t="shared" si="10"/>
        <v>0</v>
      </c>
      <c r="AU9">
        <f t="shared" si="11"/>
        <v>19.366004924017712</v>
      </c>
      <c r="AV9">
        <f t="shared" si="12"/>
        <v>16.419902935060879</v>
      </c>
    </row>
    <row r="10" spans="1:49">
      <c r="A10" s="8">
        <v>35831</v>
      </c>
      <c r="B10" s="9"/>
      <c r="C10" s="9">
        <v>0</v>
      </c>
      <c r="D10" s="9"/>
      <c r="E10" s="9"/>
      <c r="F10" s="9"/>
      <c r="G10" s="9">
        <v>0</v>
      </c>
      <c r="H10" s="9"/>
      <c r="I10" s="9"/>
      <c r="J10" s="9"/>
      <c r="K10" s="9">
        <v>0</v>
      </c>
      <c r="L10" s="9"/>
      <c r="M10" s="9"/>
      <c r="N10" s="9"/>
      <c r="O10" s="9"/>
      <c r="P10" s="9">
        <v>0</v>
      </c>
      <c r="W10" s="3">
        <v>35886</v>
      </c>
      <c r="X10" s="9">
        <v>0</v>
      </c>
      <c r="Y10" s="9">
        <v>0</v>
      </c>
      <c r="Z10" s="9">
        <v>59.200542005420054</v>
      </c>
      <c r="AA10" s="9"/>
      <c r="AB10" s="9"/>
      <c r="AC10" s="9">
        <v>0</v>
      </c>
      <c r="AD10" s="9">
        <v>34.200523807052974</v>
      </c>
      <c r="AE10" s="9">
        <v>25.000018198367076</v>
      </c>
      <c r="AF10" s="9"/>
      <c r="AH10" t="str">
        <f t="shared" si="1"/>
        <v>P1(50)</v>
      </c>
      <c r="AI10" t="str">
        <f t="shared" si="2"/>
        <v>Feb</v>
      </c>
      <c r="AJ10">
        <f>VLOOKUP(AH10,'Treatment Struture'!$D$2:$H$37,5,FALSE)</f>
        <v>50</v>
      </c>
      <c r="AK10" t="str">
        <f>VLOOKUP(AI10,'Treatment Struture'!$C$2:$I$37,7,FALSE)</f>
        <v>19Feb</v>
      </c>
      <c r="AM10" t="str">
        <f t="shared" si="3"/>
        <v>Lincoln1997Sowing19FebPopulation50</v>
      </c>
      <c r="AN10" s="3">
        <f t="shared" si="4"/>
        <v>35886</v>
      </c>
      <c r="AO10">
        <f t="shared" si="5"/>
        <v>0</v>
      </c>
      <c r="AP10">
        <f t="shared" si="6"/>
        <v>0</v>
      </c>
      <c r="AQ10">
        <f t="shared" si="7"/>
        <v>59.200542005420054</v>
      </c>
      <c r="AR10" t="str">
        <f t="shared" si="8"/>
        <v/>
      </c>
      <c r="AS10" t="str">
        <f t="shared" si="9"/>
        <v/>
      </c>
      <c r="AT10">
        <f t="shared" si="10"/>
        <v>0</v>
      </c>
      <c r="AU10">
        <f t="shared" si="11"/>
        <v>34.200523807052974</v>
      </c>
      <c r="AV10">
        <f t="shared" si="12"/>
        <v>25.000018198367076</v>
      </c>
    </row>
    <row r="11" spans="1:49">
      <c r="A11" s="8">
        <v>35838</v>
      </c>
      <c r="B11" s="9"/>
      <c r="C11" s="9">
        <v>0</v>
      </c>
      <c r="D11" s="9"/>
      <c r="E11" s="9"/>
      <c r="F11" s="9"/>
      <c r="G11" s="9">
        <v>0</v>
      </c>
      <c r="H11" s="9"/>
      <c r="I11" s="9"/>
      <c r="J11" s="9"/>
      <c r="K11" s="9">
        <v>0</v>
      </c>
      <c r="L11" s="9"/>
      <c r="M11" s="9"/>
      <c r="N11" s="9"/>
      <c r="O11" s="9"/>
      <c r="P11" s="9">
        <v>0</v>
      </c>
      <c r="W11" s="3">
        <v>35900</v>
      </c>
      <c r="X11" s="9">
        <v>0</v>
      </c>
      <c r="Y11" s="9">
        <v>0</v>
      </c>
      <c r="Z11" s="9">
        <v>111.21951219512196</v>
      </c>
      <c r="AA11" s="9"/>
      <c r="AB11" s="9"/>
      <c r="AC11" s="9">
        <v>0</v>
      </c>
      <c r="AD11" s="9">
        <v>70.658511412383021</v>
      </c>
      <c r="AE11" s="9">
        <v>40.561000782738923</v>
      </c>
      <c r="AF11" s="9"/>
      <c r="AH11" t="str">
        <f t="shared" si="1"/>
        <v>P1(50)</v>
      </c>
      <c r="AI11" t="str">
        <f t="shared" si="2"/>
        <v>Feb</v>
      </c>
      <c r="AJ11">
        <f>VLOOKUP(AH11,'Treatment Struture'!$D$2:$H$37,5,FALSE)</f>
        <v>50</v>
      </c>
      <c r="AK11" t="str">
        <f>VLOOKUP(AI11,'Treatment Struture'!$C$2:$I$37,7,FALSE)</f>
        <v>19Feb</v>
      </c>
      <c r="AM11" t="str">
        <f t="shared" si="3"/>
        <v>Lincoln1997Sowing19FebPopulation50</v>
      </c>
      <c r="AN11" s="3">
        <f t="shared" si="4"/>
        <v>35900</v>
      </c>
      <c r="AO11">
        <f t="shared" si="5"/>
        <v>0</v>
      </c>
      <c r="AP11">
        <f t="shared" si="6"/>
        <v>0</v>
      </c>
      <c r="AQ11">
        <f t="shared" si="7"/>
        <v>111.21951219512196</v>
      </c>
      <c r="AR11" t="str">
        <f t="shared" si="8"/>
        <v/>
      </c>
      <c r="AS11" t="str">
        <f t="shared" si="9"/>
        <v/>
      </c>
      <c r="AT11">
        <f t="shared" si="10"/>
        <v>0</v>
      </c>
      <c r="AU11">
        <f t="shared" si="11"/>
        <v>70.658511412383021</v>
      </c>
      <c r="AV11">
        <f t="shared" si="12"/>
        <v>40.561000782738923</v>
      </c>
    </row>
    <row r="12" spans="1:49">
      <c r="A12" s="8">
        <v>35843</v>
      </c>
      <c r="B12" s="9"/>
      <c r="C12" s="9">
        <v>7.550611088046689</v>
      </c>
      <c r="D12" s="9"/>
      <c r="E12" s="9"/>
      <c r="F12" s="9"/>
      <c r="G12" s="9">
        <v>38.215489946751127</v>
      </c>
      <c r="H12" s="9"/>
      <c r="I12" s="9"/>
      <c r="J12" s="9"/>
      <c r="K12" s="9">
        <v>39.798707899946237</v>
      </c>
      <c r="L12" s="9"/>
      <c r="M12" s="9"/>
      <c r="N12" s="9"/>
      <c r="O12" s="9"/>
      <c r="P12" s="9">
        <v>28.521602978248023</v>
      </c>
      <c r="W12" s="3">
        <v>35908</v>
      </c>
      <c r="X12" s="9">
        <v>0</v>
      </c>
      <c r="Y12" s="9">
        <v>0</v>
      </c>
      <c r="Z12" s="9">
        <v>155.33875338753387</v>
      </c>
      <c r="AA12" s="9"/>
      <c r="AB12" s="9"/>
      <c r="AC12" s="9">
        <v>0</v>
      </c>
      <c r="AD12" s="9">
        <v>105.53917111812991</v>
      </c>
      <c r="AE12" s="9">
        <v>49.799582269403963</v>
      </c>
      <c r="AF12" s="9"/>
      <c r="AH12" t="str">
        <f t="shared" si="1"/>
        <v>P1(50)</v>
      </c>
      <c r="AI12" t="str">
        <f t="shared" si="2"/>
        <v>Feb</v>
      </c>
      <c r="AJ12">
        <f>VLOOKUP(AH12,'Treatment Struture'!$D$2:$H$37,5,FALSE)</f>
        <v>50</v>
      </c>
      <c r="AK12" t="str">
        <f>VLOOKUP(AI12,'Treatment Struture'!$C$2:$I$37,7,FALSE)</f>
        <v>19Feb</v>
      </c>
      <c r="AM12" t="str">
        <f t="shared" si="3"/>
        <v>Lincoln1997Sowing19FebPopulation50</v>
      </c>
      <c r="AN12" s="3">
        <f t="shared" si="4"/>
        <v>35908</v>
      </c>
      <c r="AO12">
        <f t="shared" si="5"/>
        <v>0</v>
      </c>
      <c r="AP12">
        <f t="shared" si="6"/>
        <v>0</v>
      </c>
      <c r="AQ12">
        <f t="shared" si="7"/>
        <v>155.33875338753387</v>
      </c>
      <c r="AR12" t="str">
        <f t="shared" si="8"/>
        <v/>
      </c>
      <c r="AS12" t="str">
        <f t="shared" si="9"/>
        <v/>
      </c>
      <c r="AT12">
        <f t="shared" si="10"/>
        <v>0</v>
      </c>
      <c r="AU12">
        <f t="shared" si="11"/>
        <v>105.53917111812991</v>
      </c>
      <c r="AV12">
        <f t="shared" si="12"/>
        <v>49.799582269403963</v>
      </c>
    </row>
    <row r="13" spans="1:49">
      <c r="A13" s="8">
        <v>35846</v>
      </c>
      <c r="B13" s="9"/>
      <c r="C13" s="9">
        <v>48.934821638698004</v>
      </c>
      <c r="D13" s="9"/>
      <c r="E13" s="9"/>
      <c r="F13" s="9"/>
      <c r="G13" s="9">
        <v>88.570992962813079</v>
      </c>
      <c r="H13" s="9"/>
      <c r="I13" s="9"/>
      <c r="J13" s="9"/>
      <c r="K13" s="9">
        <v>108.10351705849659</v>
      </c>
      <c r="L13" s="9"/>
      <c r="M13" s="9"/>
      <c r="N13" s="9"/>
      <c r="O13" s="9"/>
      <c r="P13" s="9">
        <v>81.869777220002561</v>
      </c>
      <c r="W13" s="3">
        <v>35915</v>
      </c>
      <c r="X13" s="9">
        <v>0</v>
      </c>
      <c r="Y13" s="9">
        <v>0</v>
      </c>
      <c r="Z13" s="9">
        <v>225.74525745257452</v>
      </c>
      <c r="AA13" s="9"/>
      <c r="AB13" s="9"/>
      <c r="AC13" s="9">
        <v>0</v>
      </c>
      <c r="AD13" s="9">
        <v>159.28932125310686</v>
      </c>
      <c r="AE13" s="9">
        <v>66.4559361994677</v>
      </c>
      <c r="AF13" s="9"/>
      <c r="AH13" t="str">
        <f t="shared" si="1"/>
        <v>P1(50)</v>
      </c>
      <c r="AI13" t="str">
        <f t="shared" si="2"/>
        <v>Feb</v>
      </c>
      <c r="AJ13">
        <f>VLOOKUP(AH13,'Treatment Struture'!$D$2:$H$37,5,FALSE)</f>
        <v>50</v>
      </c>
      <c r="AK13" t="str">
        <f>VLOOKUP(AI13,'Treatment Struture'!$C$2:$I$37,7,FALSE)</f>
        <v>19Feb</v>
      </c>
      <c r="AM13" t="str">
        <f t="shared" si="3"/>
        <v>Lincoln1997Sowing19FebPopulation50</v>
      </c>
      <c r="AN13" s="3">
        <f t="shared" si="4"/>
        <v>35915</v>
      </c>
      <c r="AO13">
        <f t="shared" si="5"/>
        <v>0</v>
      </c>
      <c r="AP13">
        <f t="shared" si="6"/>
        <v>0</v>
      </c>
      <c r="AQ13">
        <f t="shared" si="7"/>
        <v>225.74525745257452</v>
      </c>
      <c r="AR13" t="str">
        <f t="shared" si="8"/>
        <v/>
      </c>
      <c r="AS13" t="str">
        <f t="shared" si="9"/>
        <v/>
      </c>
      <c r="AT13">
        <f t="shared" si="10"/>
        <v>0</v>
      </c>
      <c r="AU13">
        <f t="shared" si="11"/>
        <v>159.28932125310686</v>
      </c>
      <c r="AV13">
        <f t="shared" si="12"/>
        <v>66.4559361994677</v>
      </c>
    </row>
    <row r="14" spans="1:49">
      <c r="A14" s="8">
        <v>35849</v>
      </c>
      <c r="B14" s="9"/>
      <c r="C14" s="9">
        <v>100.28623870225839</v>
      </c>
      <c r="D14" s="9"/>
      <c r="E14" s="9"/>
      <c r="F14" s="9"/>
      <c r="G14" s="9">
        <v>173.96978115665584</v>
      </c>
      <c r="H14" s="9"/>
      <c r="I14" s="9"/>
      <c r="J14" s="9"/>
      <c r="K14" s="9">
        <v>219.34382278149414</v>
      </c>
      <c r="L14" s="9"/>
      <c r="M14" s="9"/>
      <c r="N14" s="9"/>
      <c r="O14" s="9"/>
      <c r="P14" s="9">
        <v>164.53328088013612</v>
      </c>
      <c r="W14" s="3">
        <v>35921</v>
      </c>
      <c r="X14" s="9">
        <v>0</v>
      </c>
      <c r="Y14" s="9">
        <v>12.036965423169226</v>
      </c>
      <c r="Z14" s="9">
        <v>224.66124661246613</v>
      </c>
      <c r="AA14" s="9"/>
      <c r="AB14" s="9"/>
      <c r="AC14" s="9">
        <v>12.036965423169226</v>
      </c>
      <c r="AD14" s="9">
        <v>152.46470821811238</v>
      </c>
      <c r="AE14" s="9">
        <v>60.159572971184524</v>
      </c>
      <c r="AF14" s="9"/>
      <c r="AH14" t="str">
        <f t="shared" si="1"/>
        <v>P1(50)</v>
      </c>
      <c r="AI14" t="str">
        <f t="shared" si="2"/>
        <v>Feb</v>
      </c>
      <c r="AJ14">
        <f>VLOOKUP(AH14,'Treatment Struture'!$D$2:$H$37,5,FALSE)</f>
        <v>50</v>
      </c>
      <c r="AK14" t="str">
        <f>VLOOKUP(AI14,'Treatment Struture'!$C$2:$I$37,7,FALSE)</f>
        <v>19Feb</v>
      </c>
      <c r="AM14" t="str">
        <f t="shared" si="3"/>
        <v>Lincoln1997Sowing19FebPopulation50</v>
      </c>
      <c r="AN14" s="3">
        <f t="shared" si="4"/>
        <v>35921</v>
      </c>
      <c r="AO14">
        <f t="shared" si="5"/>
        <v>0</v>
      </c>
      <c r="AP14">
        <f t="shared" si="6"/>
        <v>12.036965423169226</v>
      </c>
      <c r="AQ14">
        <f t="shared" si="7"/>
        <v>224.66124661246613</v>
      </c>
      <c r="AR14" t="str">
        <f t="shared" si="8"/>
        <v/>
      </c>
      <c r="AS14" t="str">
        <f t="shared" si="9"/>
        <v/>
      </c>
      <c r="AT14">
        <f t="shared" si="10"/>
        <v>12.036965423169226</v>
      </c>
      <c r="AU14">
        <f t="shared" si="11"/>
        <v>152.46470821811238</v>
      </c>
      <c r="AV14">
        <f t="shared" si="12"/>
        <v>60.159572971184524</v>
      </c>
    </row>
    <row r="15" spans="1:49">
      <c r="A15" s="8">
        <v>35852</v>
      </c>
      <c r="B15" s="9"/>
      <c r="C15" s="9">
        <v>157.51957966228449</v>
      </c>
      <c r="D15" s="9"/>
      <c r="E15" s="9"/>
      <c r="F15" s="9"/>
      <c r="G15" s="9">
        <v>287.71469249652148</v>
      </c>
      <c r="H15" s="9"/>
      <c r="I15" s="9"/>
      <c r="J15" s="9"/>
      <c r="K15" s="9">
        <v>260.29508402778049</v>
      </c>
      <c r="L15" s="9"/>
      <c r="M15" s="9"/>
      <c r="N15" s="9"/>
      <c r="O15" s="9"/>
      <c r="P15" s="9">
        <v>235.17645206219549</v>
      </c>
      <c r="W15" s="3">
        <v>35929</v>
      </c>
      <c r="X15" s="9">
        <v>0</v>
      </c>
      <c r="Y15" s="9">
        <v>27.562108337398712</v>
      </c>
      <c r="Z15" s="9">
        <v>287.53387533875338</v>
      </c>
      <c r="AA15" s="9"/>
      <c r="AB15" s="9"/>
      <c r="AC15" s="9">
        <v>27.562108337398712</v>
      </c>
      <c r="AD15" s="9">
        <v>182.18181218519439</v>
      </c>
      <c r="AE15" s="9">
        <v>77.789954816160289</v>
      </c>
      <c r="AF15" s="9"/>
      <c r="AH15" t="str">
        <f t="shared" si="1"/>
        <v>P1(50)</v>
      </c>
      <c r="AI15" t="str">
        <f t="shared" si="2"/>
        <v>Feb</v>
      </c>
      <c r="AJ15">
        <f>VLOOKUP(AH15,'Treatment Struture'!$D$2:$H$37,5,FALSE)</f>
        <v>50</v>
      </c>
      <c r="AK15" t="str">
        <f>VLOOKUP(AI15,'Treatment Struture'!$C$2:$I$37,7,FALSE)</f>
        <v>19Feb</v>
      </c>
      <c r="AM15" t="str">
        <f t="shared" si="3"/>
        <v>Lincoln1997Sowing19FebPopulation50</v>
      </c>
      <c r="AN15" s="3">
        <f t="shared" si="4"/>
        <v>35929</v>
      </c>
      <c r="AO15">
        <f t="shared" si="5"/>
        <v>0</v>
      </c>
      <c r="AP15">
        <f t="shared" si="6"/>
        <v>27.562108337398712</v>
      </c>
      <c r="AQ15">
        <f t="shared" si="7"/>
        <v>287.53387533875338</v>
      </c>
      <c r="AR15" t="str">
        <f t="shared" si="8"/>
        <v/>
      </c>
      <c r="AS15" t="str">
        <f t="shared" si="9"/>
        <v/>
      </c>
      <c r="AT15">
        <f t="shared" si="10"/>
        <v>27.562108337398712</v>
      </c>
      <c r="AU15">
        <f t="shared" si="11"/>
        <v>182.18181218519439</v>
      </c>
      <c r="AV15">
        <f t="shared" si="12"/>
        <v>77.789954816160289</v>
      </c>
    </row>
    <row r="16" spans="1:49">
      <c r="A16" s="8">
        <v>35856</v>
      </c>
      <c r="B16" s="9"/>
      <c r="C16" s="9">
        <v>183.18898736584342</v>
      </c>
      <c r="D16" s="9"/>
      <c r="E16" s="9"/>
      <c r="F16" s="9"/>
      <c r="G16" s="9">
        <v>337.8397447481986</v>
      </c>
      <c r="H16" s="9"/>
      <c r="I16" s="9"/>
      <c r="J16" s="9"/>
      <c r="K16" s="9">
        <v>363.2000623362174</v>
      </c>
      <c r="L16" s="9"/>
      <c r="M16" s="9"/>
      <c r="N16" s="9"/>
      <c r="O16" s="9"/>
      <c r="P16" s="9">
        <v>294.74293148341985</v>
      </c>
      <c r="W16" s="3">
        <v>35943</v>
      </c>
      <c r="X16" s="9">
        <v>10.800469209356855</v>
      </c>
      <c r="Y16" s="9">
        <v>44.32672043475381</v>
      </c>
      <c r="Z16" s="9">
        <v>360.2439024390244</v>
      </c>
      <c r="AA16" s="9"/>
      <c r="AB16" s="9">
        <v>48.333333333333336</v>
      </c>
      <c r="AC16" s="9">
        <v>33.526251225396962</v>
      </c>
      <c r="AD16" s="9">
        <v>229.67645467387501</v>
      </c>
      <c r="AE16" s="9">
        <v>86.240727330395544</v>
      </c>
      <c r="AF16" s="9"/>
      <c r="AH16" t="str">
        <f t="shared" si="1"/>
        <v>P1(50)</v>
      </c>
      <c r="AI16" t="str">
        <f t="shared" si="2"/>
        <v>Feb</v>
      </c>
      <c r="AJ16">
        <f>VLOOKUP(AH16,'Treatment Struture'!$D$2:$H$37,5,FALSE)</f>
        <v>50</v>
      </c>
      <c r="AK16" t="str">
        <f>VLOOKUP(AI16,'Treatment Struture'!$C$2:$I$37,7,FALSE)</f>
        <v>19Feb</v>
      </c>
      <c r="AM16" t="str">
        <f t="shared" si="3"/>
        <v>Lincoln1997Sowing19FebPopulation50</v>
      </c>
      <c r="AN16" s="3">
        <f t="shared" si="4"/>
        <v>35943</v>
      </c>
      <c r="AO16">
        <f t="shared" si="5"/>
        <v>10.800469209356855</v>
      </c>
      <c r="AP16">
        <f t="shared" si="6"/>
        <v>44.32672043475381</v>
      </c>
      <c r="AQ16">
        <f t="shared" si="7"/>
        <v>360.2439024390244</v>
      </c>
      <c r="AR16" t="str">
        <f t="shared" si="8"/>
        <v/>
      </c>
      <c r="AS16">
        <f t="shared" si="9"/>
        <v>48.333333333333336</v>
      </c>
      <c r="AT16">
        <f t="shared" si="10"/>
        <v>33.526251225396962</v>
      </c>
      <c r="AU16">
        <f t="shared" si="11"/>
        <v>229.67645467387501</v>
      </c>
      <c r="AV16">
        <f t="shared" si="12"/>
        <v>86.240727330395544</v>
      </c>
    </row>
    <row r="17" spans="1:48">
      <c r="A17" s="8">
        <v>35859</v>
      </c>
      <c r="B17" s="9"/>
      <c r="C17" s="9">
        <v>277.81347384475174</v>
      </c>
      <c r="D17" s="9"/>
      <c r="E17" s="9"/>
      <c r="F17" s="9"/>
      <c r="G17" s="9">
        <v>398.32717439840599</v>
      </c>
      <c r="H17" s="9"/>
      <c r="I17" s="9"/>
      <c r="J17" s="9"/>
      <c r="K17" s="9">
        <v>447.56093926595764</v>
      </c>
      <c r="L17" s="9"/>
      <c r="M17" s="9"/>
      <c r="N17" s="9"/>
      <c r="O17" s="9"/>
      <c r="P17" s="9">
        <v>374.56719583637175</v>
      </c>
      <c r="W17" s="3">
        <v>35961</v>
      </c>
      <c r="X17" s="9">
        <v>8.4169038880569236</v>
      </c>
      <c r="Y17" s="9">
        <v>35.559965385404361</v>
      </c>
      <c r="Z17" s="9">
        <v>392.95392953929542</v>
      </c>
      <c r="AA17" s="9"/>
      <c r="AB17" s="9">
        <v>75.666666666666671</v>
      </c>
      <c r="AC17" s="9">
        <v>27.143061497347436</v>
      </c>
      <c r="AD17" s="9">
        <v>284.89000523859562</v>
      </c>
      <c r="AE17" s="9">
        <v>72.503958915295442</v>
      </c>
      <c r="AF17" s="9"/>
      <c r="AH17" t="str">
        <f t="shared" si="1"/>
        <v>P1(50)</v>
      </c>
      <c r="AI17" t="str">
        <f t="shared" si="2"/>
        <v>Feb</v>
      </c>
      <c r="AJ17">
        <f>VLOOKUP(AH17,'Treatment Struture'!$D$2:$H$37,5,FALSE)</f>
        <v>50</v>
      </c>
      <c r="AK17" t="str">
        <f>VLOOKUP(AI17,'Treatment Struture'!$C$2:$I$37,7,FALSE)</f>
        <v>19Feb</v>
      </c>
      <c r="AM17" t="str">
        <f t="shared" si="3"/>
        <v>Lincoln1997Sowing19FebPopulation50</v>
      </c>
      <c r="AN17" s="3">
        <f t="shared" si="4"/>
        <v>35961</v>
      </c>
      <c r="AO17">
        <f t="shared" si="5"/>
        <v>8.4169038880569236</v>
      </c>
      <c r="AP17">
        <f t="shared" si="6"/>
        <v>35.559965385404361</v>
      </c>
      <c r="AQ17">
        <f t="shared" si="7"/>
        <v>392.95392953929542</v>
      </c>
      <c r="AR17" t="str">
        <f t="shared" si="8"/>
        <v/>
      </c>
      <c r="AS17">
        <f t="shared" si="9"/>
        <v>75.666666666666671</v>
      </c>
      <c r="AT17">
        <f t="shared" si="10"/>
        <v>27.143061497347436</v>
      </c>
      <c r="AU17">
        <f t="shared" si="11"/>
        <v>284.89000523859562</v>
      </c>
      <c r="AV17">
        <f t="shared" si="12"/>
        <v>72.503958915295442</v>
      </c>
    </row>
    <row r="18" spans="1:48">
      <c r="A18" s="8">
        <v>35863</v>
      </c>
      <c r="B18" s="9"/>
      <c r="C18" s="9">
        <v>293.91464424551958</v>
      </c>
      <c r="D18" s="9"/>
      <c r="E18" s="9"/>
      <c r="F18" s="9"/>
      <c r="G18" s="9">
        <v>475.97643641779013</v>
      </c>
      <c r="H18" s="9"/>
      <c r="I18" s="9"/>
      <c r="J18" s="9"/>
      <c r="K18" s="9">
        <v>419.28486993170509</v>
      </c>
      <c r="L18" s="9"/>
      <c r="M18" s="9"/>
      <c r="N18" s="9"/>
      <c r="O18" s="9"/>
      <c r="P18" s="9">
        <v>396.3919835316716</v>
      </c>
      <c r="W18" s="3">
        <v>35975</v>
      </c>
      <c r="X18" s="9">
        <v>2.4096588820947318</v>
      </c>
      <c r="Y18" s="9">
        <v>28.470785510650614</v>
      </c>
      <c r="Z18" s="9">
        <v>459.07859078590792</v>
      </c>
      <c r="AA18" s="9"/>
      <c r="AB18" s="9">
        <v>12.666666666666666</v>
      </c>
      <c r="AC18" s="9">
        <v>26.061126628555883</v>
      </c>
      <c r="AD18" s="9">
        <v>347.99774184776317</v>
      </c>
      <c r="AE18" s="9">
        <v>82.610063427494055</v>
      </c>
      <c r="AF18" s="9"/>
      <c r="AH18" t="str">
        <f t="shared" si="1"/>
        <v>P1(50)</v>
      </c>
      <c r="AI18" t="str">
        <f t="shared" si="2"/>
        <v>Feb</v>
      </c>
      <c r="AJ18">
        <f>VLOOKUP(AH18,'Treatment Struture'!$D$2:$H$37,5,FALSE)</f>
        <v>50</v>
      </c>
      <c r="AK18" t="str">
        <f>VLOOKUP(AI18,'Treatment Struture'!$C$2:$I$37,7,FALSE)</f>
        <v>19Feb</v>
      </c>
      <c r="AM18" t="str">
        <f t="shared" si="3"/>
        <v>Lincoln1997Sowing19FebPopulation50</v>
      </c>
      <c r="AN18" s="3">
        <f t="shared" si="4"/>
        <v>35975</v>
      </c>
      <c r="AO18">
        <f t="shared" si="5"/>
        <v>2.4096588820947318</v>
      </c>
      <c r="AP18">
        <f t="shared" si="6"/>
        <v>28.470785510650614</v>
      </c>
      <c r="AQ18">
        <f t="shared" si="7"/>
        <v>459.07859078590792</v>
      </c>
      <c r="AR18" t="str">
        <f t="shared" si="8"/>
        <v/>
      </c>
      <c r="AS18">
        <f t="shared" si="9"/>
        <v>12.666666666666666</v>
      </c>
      <c r="AT18">
        <f t="shared" si="10"/>
        <v>26.061126628555883</v>
      </c>
      <c r="AU18">
        <f t="shared" si="11"/>
        <v>347.99774184776317</v>
      </c>
      <c r="AV18">
        <f t="shared" si="12"/>
        <v>82.610063427494055</v>
      </c>
    </row>
    <row r="19" spans="1:48">
      <c r="A19" s="8">
        <v>35866</v>
      </c>
      <c r="B19" s="9">
        <v>0</v>
      </c>
      <c r="C19" s="9">
        <v>344.4992501597535</v>
      </c>
      <c r="D19" s="9"/>
      <c r="E19" s="9"/>
      <c r="F19" s="9">
        <v>0</v>
      </c>
      <c r="G19" s="9">
        <v>445.22131485540854</v>
      </c>
      <c r="H19" s="9"/>
      <c r="I19" s="9"/>
      <c r="J19" s="9">
        <v>0</v>
      </c>
      <c r="K19" s="9">
        <v>425.52622342973149</v>
      </c>
      <c r="L19" s="9"/>
      <c r="M19" s="9"/>
      <c r="N19" s="9"/>
      <c r="O19" s="9"/>
      <c r="P19" s="9">
        <v>202.54113140748223</v>
      </c>
      <c r="V19" t="s">
        <v>74</v>
      </c>
      <c r="W19" s="3">
        <v>35803</v>
      </c>
      <c r="X19" s="9">
        <v>0</v>
      </c>
      <c r="Y19" s="9">
        <v>0</v>
      </c>
      <c r="Z19" s="9">
        <v>4.3089430894308949</v>
      </c>
      <c r="AA19" s="9"/>
      <c r="AB19" s="9"/>
      <c r="AC19" s="9">
        <v>0</v>
      </c>
      <c r="AD19" s="9">
        <v>1.4487274794411817</v>
      </c>
      <c r="AE19" s="9">
        <v>2.8602156099897127</v>
      </c>
      <c r="AF19" s="9"/>
      <c r="AH19" t="str">
        <f t="shared" si="1"/>
        <v>P1(50)</v>
      </c>
      <c r="AI19" t="str">
        <f t="shared" si="2"/>
        <v>Dec</v>
      </c>
      <c r="AJ19">
        <f>VLOOKUP(AH19,'Treatment Struture'!$D$2:$H$37,5,FALSE)</f>
        <v>50</v>
      </c>
      <c r="AK19" t="str">
        <f>VLOOKUP(AI19,'Treatment Struture'!$C$2:$I$37,7,FALSE)</f>
        <v>23Dec</v>
      </c>
      <c r="AM19" t="str">
        <f t="shared" si="3"/>
        <v>Lincoln1997Sowing23DecPopulation50</v>
      </c>
      <c r="AN19" s="3">
        <f t="shared" si="4"/>
        <v>35803</v>
      </c>
      <c r="AO19">
        <f t="shared" si="5"/>
        <v>0</v>
      </c>
      <c r="AP19">
        <f t="shared" si="6"/>
        <v>0</v>
      </c>
      <c r="AQ19">
        <f t="shared" si="7"/>
        <v>4.3089430894308949</v>
      </c>
      <c r="AR19" t="str">
        <f t="shared" si="8"/>
        <v/>
      </c>
      <c r="AS19" t="str">
        <f t="shared" si="9"/>
        <v/>
      </c>
      <c r="AT19">
        <f t="shared" si="10"/>
        <v>0</v>
      </c>
      <c r="AU19">
        <f t="shared" si="11"/>
        <v>1.4487274794411817</v>
      </c>
      <c r="AV19">
        <f t="shared" si="12"/>
        <v>2.8602156099897127</v>
      </c>
    </row>
    <row r="20" spans="1:48">
      <c r="A20" s="8">
        <v>35870</v>
      </c>
      <c r="B20" s="9">
        <v>0</v>
      </c>
      <c r="C20" s="9">
        <v>421.73466074551948</v>
      </c>
      <c r="D20" s="9"/>
      <c r="E20" s="9"/>
      <c r="F20" s="9">
        <v>0</v>
      </c>
      <c r="G20" s="9">
        <v>420.12246730515898</v>
      </c>
      <c r="H20" s="9"/>
      <c r="I20" s="9"/>
      <c r="J20" s="9">
        <v>0</v>
      </c>
      <c r="K20" s="9">
        <v>433.56874885257452</v>
      </c>
      <c r="L20" s="9"/>
      <c r="M20" s="9"/>
      <c r="N20" s="9"/>
      <c r="O20" s="9"/>
      <c r="P20" s="9">
        <v>212.5709794838755</v>
      </c>
      <c r="W20" s="3">
        <v>35810</v>
      </c>
      <c r="X20" s="9">
        <v>0</v>
      </c>
      <c r="Y20" s="9">
        <v>0</v>
      </c>
      <c r="Z20" s="9">
        <v>10.379403794037939</v>
      </c>
      <c r="AA20" s="9"/>
      <c r="AB20" s="9"/>
      <c r="AC20" s="9">
        <v>0</v>
      </c>
      <c r="AD20" s="9">
        <v>3.8094416999313157</v>
      </c>
      <c r="AE20" s="9">
        <v>6.569962094106625</v>
      </c>
      <c r="AF20" s="9"/>
      <c r="AH20" t="str">
        <f t="shared" si="1"/>
        <v>P1(50)</v>
      </c>
      <c r="AI20" t="str">
        <f t="shared" si="2"/>
        <v>Dec</v>
      </c>
      <c r="AJ20">
        <f>VLOOKUP(AH20,'Treatment Struture'!$D$2:$H$37,5,FALSE)</f>
        <v>50</v>
      </c>
      <c r="AK20" t="str">
        <f>VLOOKUP(AI20,'Treatment Struture'!$C$2:$I$37,7,FALSE)</f>
        <v>23Dec</v>
      </c>
      <c r="AM20" t="str">
        <f t="shared" si="3"/>
        <v>Lincoln1997Sowing23DecPopulation50</v>
      </c>
      <c r="AN20" s="3">
        <f t="shared" si="4"/>
        <v>35810</v>
      </c>
      <c r="AO20">
        <f t="shared" si="5"/>
        <v>0</v>
      </c>
      <c r="AP20">
        <f t="shared" si="6"/>
        <v>0</v>
      </c>
      <c r="AQ20">
        <f t="shared" si="7"/>
        <v>10.379403794037939</v>
      </c>
      <c r="AR20" t="str">
        <f t="shared" si="8"/>
        <v/>
      </c>
      <c r="AS20" t="str">
        <f t="shared" si="9"/>
        <v/>
      </c>
      <c r="AT20">
        <f t="shared" si="10"/>
        <v>0</v>
      </c>
      <c r="AU20">
        <f t="shared" si="11"/>
        <v>3.8094416999313157</v>
      </c>
      <c r="AV20">
        <f t="shared" si="12"/>
        <v>6.569962094106625</v>
      </c>
    </row>
    <row r="21" spans="1:48">
      <c r="A21" s="8">
        <v>35873</v>
      </c>
      <c r="B21" s="9">
        <v>0</v>
      </c>
      <c r="C21" s="9"/>
      <c r="D21" s="9"/>
      <c r="E21" s="9"/>
      <c r="F21" s="9">
        <v>0</v>
      </c>
      <c r="G21" s="9"/>
      <c r="H21" s="9"/>
      <c r="I21" s="9"/>
      <c r="J21" s="9">
        <v>0</v>
      </c>
      <c r="K21" s="9"/>
      <c r="L21" s="9"/>
      <c r="M21" s="9"/>
      <c r="N21" s="9"/>
      <c r="O21" s="9"/>
      <c r="P21" s="9">
        <v>0</v>
      </c>
      <c r="W21" s="3">
        <v>35817</v>
      </c>
      <c r="X21" s="9">
        <v>0</v>
      </c>
      <c r="Y21" s="9">
        <v>0</v>
      </c>
      <c r="Z21" s="9">
        <v>24.159891598915991</v>
      </c>
      <c r="AA21" s="9"/>
      <c r="AB21" s="9"/>
      <c r="AC21" s="9">
        <v>0</v>
      </c>
      <c r="AD21" s="9">
        <v>10.119456444389252</v>
      </c>
      <c r="AE21" s="9">
        <v>14.040435154526735</v>
      </c>
      <c r="AF21" s="9"/>
      <c r="AH21" t="str">
        <f t="shared" si="1"/>
        <v>P1(50)</v>
      </c>
      <c r="AI21" t="str">
        <f t="shared" si="2"/>
        <v>Dec</v>
      </c>
      <c r="AJ21">
        <f>VLOOKUP(AH21,'Treatment Struture'!$D$2:$H$37,5,FALSE)</f>
        <v>50</v>
      </c>
      <c r="AK21" t="str">
        <f>VLOOKUP(AI21,'Treatment Struture'!$C$2:$I$37,7,FALSE)</f>
        <v>23Dec</v>
      </c>
      <c r="AM21" t="str">
        <f t="shared" si="3"/>
        <v>Lincoln1997Sowing23DecPopulation50</v>
      </c>
      <c r="AN21" s="3">
        <f t="shared" si="4"/>
        <v>35817</v>
      </c>
      <c r="AO21">
        <f t="shared" si="5"/>
        <v>0</v>
      </c>
      <c r="AP21">
        <f t="shared" si="6"/>
        <v>0</v>
      </c>
      <c r="AQ21">
        <f t="shared" si="7"/>
        <v>24.159891598915991</v>
      </c>
      <c r="AR21" t="str">
        <f t="shared" si="8"/>
        <v/>
      </c>
      <c r="AS21" t="str">
        <f t="shared" si="9"/>
        <v/>
      </c>
      <c r="AT21">
        <f t="shared" si="10"/>
        <v>0</v>
      </c>
      <c r="AU21">
        <f t="shared" si="11"/>
        <v>10.119456444389252</v>
      </c>
      <c r="AV21">
        <f t="shared" si="12"/>
        <v>14.040435154526735</v>
      </c>
    </row>
    <row r="22" spans="1:48">
      <c r="A22" s="8">
        <v>35877</v>
      </c>
      <c r="B22" s="9">
        <v>0</v>
      </c>
      <c r="C22" s="9"/>
      <c r="D22" s="9"/>
      <c r="E22" s="9"/>
      <c r="F22" s="9">
        <v>0</v>
      </c>
      <c r="G22" s="9"/>
      <c r="H22" s="9"/>
      <c r="I22" s="9"/>
      <c r="J22" s="9">
        <v>0</v>
      </c>
      <c r="K22" s="9"/>
      <c r="L22" s="9"/>
      <c r="M22" s="9"/>
      <c r="N22" s="9"/>
      <c r="O22" s="9"/>
      <c r="P22" s="9">
        <v>0</v>
      </c>
      <c r="W22" s="3">
        <v>35824</v>
      </c>
      <c r="X22" s="9">
        <v>0</v>
      </c>
      <c r="Y22" s="9">
        <v>0</v>
      </c>
      <c r="Z22" s="9">
        <v>53.387533875338761</v>
      </c>
      <c r="AA22" s="9"/>
      <c r="AB22" s="9"/>
      <c r="AC22" s="9">
        <v>0</v>
      </c>
      <c r="AD22" s="9">
        <v>27.727264585432703</v>
      </c>
      <c r="AE22" s="9">
        <v>25.660269289906054</v>
      </c>
      <c r="AF22" s="9"/>
      <c r="AH22" t="str">
        <f t="shared" si="1"/>
        <v>P1(50)</v>
      </c>
      <c r="AI22" t="str">
        <f t="shared" si="2"/>
        <v>Dec</v>
      </c>
      <c r="AJ22">
        <f>VLOOKUP(AH22,'Treatment Struture'!$D$2:$H$37,5,FALSE)</f>
        <v>50</v>
      </c>
      <c r="AK22" t="str">
        <f>VLOOKUP(AI22,'Treatment Struture'!$C$2:$I$37,7,FALSE)</f>
        <v>23Dec</v>
      </c>
      <c r="AM22" t="str">
        <f t="shared" si="3"/>
        <v>Lincoln1997Sowing23DecPopulation50</v>
      </c>
      <c r="AN22" s="3">
        <f t="shared" si="4"/>
        <v>35824</v>
      </c>
      <c r="AO22">
        <f t="shared" si="5"/>
        <v>0</v>
      </c>
      <c r="AP22">
        <f t="shared" si="6"/>
        <v>0</v>
      </c>
      <c r="AQ22">
        <f t="shared" si="7"/>
        <v>53.387533875338761</v>
      </c>
      <c r="AR22" t="str">
        <f t="shared" si="8"/>
        <v/>
      </c>
      <c r="AS22" t="str">
        <f t="shared" si="9"/>
        <v/>
      </c>
      <c r="AT22">
        <f t="shared" si="10"/>
        <v>0</v>
      </c>
      <c r="AU22">
        <f t="shared" si="11"/>
        <v>27.727264585432703</v>
      </c>
      <c r="AV22">
        <f t="shared" si="12"/>
        <v>25.660269289906054</v>
      </c>
    </row>
    <row r="23" spans="1:48">
      <c r="A23" s="8">
        <v>35884</v>
      </c>
      <c r="B23" s="9">
        <v>0</v>
      </c>
      <c r="C23" s="9">
        <v>394.31074517444591</v>
      </c>
      <c r="D23" s="9"/>
      <c r="E23" s="9"/>
      <c r="F23" s="9">
        <v>0</v>
      </c>
      <c r="G23" s="9">
        <v>431.42816908162916</v>
      </c>
      <c r="H23" s="9"/>
      <c r="I23" s="9"/>
      <c r="J23" s="9">
        <v>0</v>
      </c>
      <c r="K23" s="9">
        <v>496.03634564834806</v>
      </c>
      <c r="L23" s="9"/>
      <c r="M23" s="9"/>
      <c r="N23" s="9"/>
      <c r="O23" s="9"/>
      <c r="P23" s="9">
        <v>220.29587665073717</v>
      </c>
      <c r="W23" s="3">
        <v>35831</v>
      </c>
      <c r="X23" s="9">
        <v>0</v>
      </c>
      <c r="Y23" s="9">
        <v>0</v>
      </c>
      <c r="Z23" s="9">
        <v>149.72899728997291</v>
      </c>
      <c r="AA23" s="9"/>
      <c r="AB23" s="9"/>
      <c r="AC23" s="9">
        <v>0</v>
      </c>
      <c r="AD23" s="9">
        <v>92.67668538530701</v>
      </c>
      <c r="AE23" s="9">
        <v>57.052311904665885</v>
      </c>
      <c r="AF23" s="9"/>
      <c r="AH23" t="str">
        <f t="shared" si="1"/>
        <v>P1(50)</v>
      </c>
      <c r="AI23" t="str">
        <f t="shared" si="2"/>
        <v>Dec</v>
      </c>
      <c r="AJ23">
        <f>VLOOKUP(AH23,'Treatment Struture'!$D$2:$H$37,5,FALSE)</f>
        <v>50</v>
      </c>
      <c r="AK23" t="str">
        <f>VLOOKUP(AI23,'Treatment Struture'!$C$2:$I$37,7,FALSE)</f>
        <v>23Dec</v>
      </c>
      <c r="AM23" t="str">
        <f t="shared" si="3"/>
        <v>Lincoln1997Sowing23DecPopulation50</v>
      </c>
      <c r="AN23" s="3">
        <f t="shared" si="4"/>
        <v>35831</v>
      </c>
      <c r="AO23">
        <f t="shared" si="5"/>
        <v>0</v>
      </c>
      <c r="AP23">
        <f t="shared" si="6"/>
        <v>0</v>
      </c>
      <c r="AQ23">
        <f t="shared" si="7"/>
        <v>149.72899728997291</v>
      </c>
      <c r="AR23" t="str">
        <f t="shared" si="8"/>
        <v/>
      </c>
      <c r="AS23" t="str">
        <f t="shared" si="9"/>
        <v/>
      </c>
      <c r="AT23">
        <f t="shared" si="10"/>
        <v>0</v>
      </c>
      <c r="AU23">
        <f t="shared" si="11"/>
        <v>92.67668538530701</v>
      </c>
      <c r="AV23">
        <f t="shared" si="12"/>
        <v>57.052311904665885</v>
      </c>
    </row>
    <row r="24" spans="1:48">
      <c r="A24" s="8">
        <v>35886</v>
      </c>
      <c r="B24" s="9">
        <v>0</v>
      </c>
      <c r="C24" s="9"/>
      <c r="D24" s="9"/>
      <c r="E24" s="9"/>
      <c r="F24" s="9">
        <v>0</v>
      </c>
      <c r="G24" s="9"/>
      <c r="H24" s="9"/>
      <c r="I24" s="9"/>
      <c r="J24" s="9">
        <v>0</v>
      </c>
      <c r="K24" s="9"/>
      <c r="L24" s="9"/>
      <c r="M24" s="9"/>
      <c r="N24" s="9"/>
      <c r="O24" s="9"/>
      <c r="P24" s="9">
        <v>0</v>
      </c>
      <c r="W24" s="3">
        <v>35838</v>
      </c>
      <c r="X24" s="9">
        <v>0</v>
      </c>
      <c r="Y24" s="9">
        <v>15.198053480710334</v>
      </c>
      <c r="Z24" s="9">
        <v>286.17886178861789</v>
      </c>
      <c r="AA24" s="9">
        <v>13.333333333333334</v>
      </c>
      <c r="AB24" s="9"/>
      <c r="AC24" s="9">
        <v>15.198053480710334</v>
      </c>
      <c r="AD24" s="9">
        <v>183.29924272951723</v>
      </c>
      <c r="AE24" s="9">
        <v>87.681565578390305</v>
      </c>
      <c r="AF24" s="9"/>
      <c r="AH24" t="str">
        <f t="shared" si="1"/>
        <v>P1(50)</v>
      </c>
      <c r="AI24" t="str">
        <f t="shared" si="2"/>
        <v>Dec</v>
      </c>
      <c r="AJ24">
        <f>VLOOKUP(AH24,'Treatment Struture'!$D$2:$H$37,5,FALSE)</f>
        <v>50</v>
      </c>
      <c r="AK24" t="str">
        <f>VLOOKUP(AI24,'Treatment Struture'!$C$2:$I$37,7,FALSE)</f>
        <v>23Dec</v>
      </c>
      <c r="AM24" t="str">
        <f t="shared" si="3"/>
        <v>Lincoln1997Sowing23DecPopulation50</v>
      </c>
      <c r="AN24" s="3">
        <f t="shared" si="4"/>
        <v>35838</v>
      </c>
      <c r="AO24">
        <f t="shared" si="5"/>
        <v>0</v>
      </c>
      <c r="AP24">
        <f t="shared" si="6"/>
        <v>15.198053480710334</v>
      </c>
      <c r="AQ24">
        <f t="shared" si="7"/>
        <v>286.17886178861789</v>
      </c>
      <c r="AR24">
        <f t="shared" si="8"/>
        <v>13.333333333333334</v>
      </c>
      <c r="AS24" t="str">
        <f t="shared" si="9"/>
        <v/>
      </c>
      <c r="AT24">
        <f t="shared" si="10"/>
        <v>15.198053480710334</v>
      </c>
      <c r="AU24">
        <f t="shared" si="11"/>
        <v>183.29924272951723</v>
      </c>
      <c r="AV24">
        <f t="shared" si="12"/>
        <v>87.681565578390305</v>
      </c>
    </row>
    <row r="25" spans="1:48">
      <c r="A25" s="8">
        <v>35900</v>
      </c>
      <c r="B25" s="9">
        <v>0</v>
      </c>
      <c r="C25" s="9"/>
      <c r="D25" s="9"/>
      <c r="E25" s="9"/>
      <c r="F25" s="9">
        <v>0</v>
      </c>
      <c r="G25" s="9"/>
      <c r="H25" s="9"/>
      <c r="I25" s="9"/>
      <c r="J25" s="9">
        <v>0</v>
      </c>
      <c r="K25" s="9"/>
      <c r="L25" s="9"/>
      <c r="M25" s="9"/>
      <c r="N25" s="9"/>
      <c r="O25" s="9"/>
      <c r="P25" s="9">
        <v>0</v>
      </c>
      <c r="W25" s="3">
        <v>35843</v>
      </c>
      <c r="X25" s="9">
        <v>7.550611088046689</v>
      </c>
      <c r="Y25" s="9">
        <v>79.966150575148362</v>
      </c>
      <c r="Z25" s="9">
        <v>371.27371273712743</v>
      </c>
      <c r="AA25" s="9">
        <v>13.333333333333334</v>
      </c>
      <c r="AB25" s="9">
        <v>25.333333333333332</v>
      </c>
      <c r="AC25" s="9">
        <v>72.415539487101668</v>
      </c>
      <c r="AD25" s="9">
        <v>211.68092968039653</v>
      </c>
      <c r="AE25" s="9">
        <v>79.626632481582462</v>
      </c>
      <c r="AF25" s="9"/>
      <c r="AH25" t="str">
        <f t="shared" si="1"/>
        <v>P1(50)</v>
      </c>
      <c r="AI25" t="str">
        <f t="shared" si="2"/>
        <v>Dec</v>
      </c>
      <c r="AJ25">
        <f>VLOOKUP(AH25,'Treatment Struture'!$D$2:$H$37,5,FALSE)</f>
        <v>50</v>
      </c>
      <c r="AK25" t="str">
        <f>VLOOKUP(AI25,'Treatment Struture'!$C$2:$I$37,7,FALSE)</f>
        <v>23Dec</v>
      </c>
      <c r="AM25" t="str">
        <f t="shared" si="3"/>
        <v>Lincoln1997Sowing23DecPopulation50</v>
      </c>
      <c r="AN25" s="3">
        <f t="shared" si="4"/>
        <v>35843</v>
      </c>
      <c r="AO25">
        <f t="shared" si="5"/>
        <v>7.550611088046689</v>
      </c>
      <c r="AP25">
        <f t="shared" si="6"/>
        <v>79.966150575148362</v>
      </c>
      <c r="AQ25">
        <f t="shared" si="7"/>
        <v>371.27371273712743</v>
      </c>
      <c r="AR25">
        <f t="shared" si="8"/>
        <v>13.333333333333334</v>
      </c>
      <c r="AS25">
        <f t="shared" si="9"/>
        <v>25.333333333333332</v>
      </c>
      <c r="AT25">
        <f t="shared" si="10"/>
        <v>72.415539487101668</v>
      </c>
      <c r="AU25">
        <f t="shared" si="11"/>
        <v>211.68092968039653</v>
      </c>
      <c r="AV25">
        <f t="shared" si="12"/>
        <v>79.626632481582462</v>
      </c>
    </row>
    <row r="26" spans="1:48">
      <c r="A26" s="8">
        <v>35908</v>
      </c>
      <c r="B26" s="9">
        <v>0</v>
      </c>
      <c r="C26" s="9"/>
      <c r="D26" s="9"/>
      <c r="E26" s="9"/>
      <c r="F26" s="9">
        <v>0</v>
      </c>
      <c r="G26" s="9"/>
      <c r="H26" s="9"/>
      <c r="I26" s="9"/>
      <c r="J26" s="9">
        <v>0</v>
      </c>
      <c r="K26" s="9"/>
      <c r="L26" s="9"/>
      <c r="M26" s="9"/>
      <c r="N26" s="9"/>
      <c r="O26" s="9"/>
      <c r="P26" s="9">
        <v>0</v>
      </c>
      <c r="W26" s="3">
        <v>35846</v>
      </c>
      <c r="X26" s="9">
        <v>48.934821638698004</v>
      </c>
      <c r="Y26" s="9">
        <v>134.35502742399439</v>
      </c>
      <c r="Z26" s="9">
        <v>423.44173441734421</v>
      </c>
      <c r="AA26" s="9">
        <v>33.333333333333336</v>
      </c>
      <c r="AB26" s="9">
        <v>90</v>
      </c>
      <c r="AC26" s="9">
        <v>85.420205785296389</v>
      </c>
      <c r="AD26" s="9">
        <v>213.49815991523587</v>
      </c>
      <c r="AE26" s="9">
        <v>75.588547078113933</v>
      </c>
      <c r="AF26" s="9"/>
      <c r="AH26" t="str">
        <f t="shared" si="1"/>
        <v>P1(50)</v>
      </c>
      <c r="AI26" t="str">
        <f t="shared" si="2"/>
        <v>Dec</v>
      </c>
      <c r="AJ26">
        <f>VLOOKUP(AH26,'Treatment Struture'!$D$2:$H$37,5,FALSE)</f>
        <v>50</v>
      </c>
      <c r="AK26" t="str">
        <f>VLOOKUP(AI26,'Treatment Struture'!$C$2:$I$37,7,FALSE)</f>
        <v>23Dec</v>
      </c>
      <c r="AM26" t="str">
        <f t="shared" si="3"/>
        <v>Lincoln1997Sowing23DecPopulation50</v>
      </c>
      <c r="AN26" s="3">
        <f t="shared" si="4"/>
        <v>35846</v>
      </c>
      <c r="AO26">
        <f t="shared" si="5"/>
        <v>48.934821638698004</v>
      </c>
      <c r="AP26">
        <f t="shared" si="6"/>
        <v>134.35502742399439</v>
      </c>
      <c r="AQ26">
        <f t="shared" si="7"/>
        <v>423.44173441734421</v>
      </c>
      <c r="AR26">
        <f t="shared" si="8"/>
        <v>33.333333333333336</v>
      </c>
      <c r="AS26">
        <f t="shared" si="9"/>
        <v>90</v>
      </c>
      <c r="AT26">
        <f t="shared" si="10"/>
        <v>85.420205785296389</v>
      </c>
      <c r="AU26">
        <f t="shared" si="11"/>
        <v>213.49815991523587</v>
      </c>
      <c r="AV26">
        <f t="shared" si="12"/>
        <v>75.588547078113933</v>
      </c>
    </row>
    <row r="27" spans="1:48">
      <c r="A27" s="8">
        <v>35915</v>
      </c>
      <c r="B27" s="9">
        <v>0</v>
      </c>
      <c r="C27" s="9"/>
      <c r="D27" s="9"/>
      <c r="E27" s="9"/>
      <c r="F27" s="9">
        <v>0</v>
      </c>
      <c r="G27" s="9"/>
      <c r="H27" s="9"/>
      <c r="I27" s="9"/>
      <c r="J27" s="9">
        <v>0</v>
      </c>
      <c r="K27" s="9"/>
      <c r="L27" s="9"/>
      <c r="M27" s="9"/>
      <c r="N27" s="9"/>
      <c r="O27" s="9"/>
      <c r="P27" s="9">
        <v>0</v>
      </c>
      <c r="W27" s="3">
        <v>35849</v>
      </c>
      <c r="X27" s="9">
        <v>100.28623870225839</v>
      </c>
      <c r="Y27" s="9">
        <v>175.38680713549778</v>
      </c>
      <c r="Z27" s="9">
        <v>438.14363143631437</v>
      </c>
      <c r="AA27" s="9">
        <v>29.666666666666668</v>
      </c>
      <c r="AB27" s="9">
        <v>108.66666666666667</v>
      </c>
      <c r="AC27" s="9">
        <v>75.100568433239417</v>
      </c>
      <c r="AD27" s="9">
        <v>201.23450416052299</v>
      </c>
      <c r="AE27" s="9">
        <v>61.522320140293608</v>
      </c>
      <c r="AF27" s="9"/>
      <c r="AH27" t="str">
        <f t="shared" si="1"/>
        <v>P1(50)</v>
      </c>
      <c r="AI27" t="str">
        <f t="shared" si="2"/>
        <v>Dec</v>
      </c>
      <c r="AJ27">
        <f>VLOOKUP(AH27,'Treatment Struture'!$D$2:$H$37,5,FALSE)</f>
        <v>50</v>
      </c>
      <c r="AK27" t="str">
        <f>VLOOKUP(AI27,'Treatment Struture'!$C$2:$I$37,7,FALSE)</f>
        <v>23Dec</v>
      </c>
      <c r="AM27" t="str">
        <f t="shared" si="3"/>
        <v>Lincoln1997Sowing23DecPopulation50</v>
      </c>
      <c r="AN27" s="3">
        <f t="shared" si="4"/>
        <v>35849</v>
      </c>
      <c r="AO27">
        <f t="shared" si="5"/>
        <v>100.28623870225839</v>
      </c>
      <c r="AP27">
        <f t="shared" si="6"/>
        <v>175.38680713549778</v>
      </c>
      <c r="AQ27">
        <f t="shared" si="7"/>
        <v>438.14363143631437</v>
      </c>
      <c r="AR27">
        <f t="shared" si="8"/>
        <v>29.666666666666668</v>
      </c>
      <c r="AS27">
        <f t="shared" si="9"/>
        <v>108.66666666666667</v>
      </c>
      <c r="AT27">
        <f t="shared" si="10"/>
        <v>75.100568433239417</v>
      </c>
      <c r="AU27">
        <f t="shared" si="11"/>
        <v>201.23450416052299</v>
      </c>
      <c r="AV27">
        <f t="shared" si="12"/>
        <v>61.522320140293608</v>
      </c>
    </row>
    <row r="28" spans="1:48">
      <c r="A28" s="8">
        <v>35921</v>
      </c>
      <c r="B28" s="9">
        <v>0</v>
      </c>
      <c r="C28" s="9"/>
      <c r="D28" s="9"/>
      <c r="E28" s="9"/>
      <c r="F28" s="9">
        <v>0</v>
      </c>
      <c r="G28" s="9"/>
      <c r="H28" s="9"/>
      <c r="I28" s="9"/>
      <c r="J28" s="9">
        <v>0</v>
      </c>
      <c r="K28" s="9"/>
      <c r="L28" s="9"/>
      <c r="M28" s="9"/>
      <c r="N28" s="9"/>
      <c r="O28" s="9"/>
      <c r="P28" s="9">
        <v>0</v>
      </c>
      <c r="W28" s="3">
        <v>35852</v>
      </c>
      <c r="X28" s="9">
        <v>157.51957966228449</v>
      </c>
      <c r="Y28" s="9">
        <v>254.15716972085556</v>
      </c>
      <c r="Z28" s="9">
        <v>557.6151761517616</v>
      </c>
      <c r="AA28" s="9">
        <v>36.666666666666664</v>
      </c>
      <c r="AB28" s="9">
        <v>109.66666666666667</v>
      </c>
      <c r="AC28" s="9">
        <v>96.637590058571121</v>
      </c>
      <c r="AD28" s="9">
        <v>227.5109362821388</v>
      </c>
      <c r="AE28" s="9">
        <v>75.947070148767182</v>
      </c>
      <c r="AF28" s="9"/>
      <c r="AH28" t="str">
        <f t="shared" si="1"/>
        <v>P1(50)</v>
      </c>
      <c r="AI28" t="str">
        <f t="shared" si="2"/>
        <v>Dec</v>
      </c>
      <c r="AJ28">
        <f>VLOOKUP(AH28,'Treatment Struture'!$D$2:$H$37,5,FALSE)</f>
        <v>50</v>
      </c>
      <c r="AK28" t="str">
        <f>VLOOKUP(AI28,'Treatment Struture'!$C$2:$I$37,7,FALSE)</f>
        <v>23Dec</v>
      </c>
      <c r="AM28" t="str">
        <f t="shared" si="3"/>
        <v>Lincoln1997Sowing23DecPopulation50</v>
      </c>
      <c r="AN28" s="3">
        <f t="shared" si="4"/>
        <v>35852</v>
      </c>
      <c r="AO28">
        <f t="shared" si="5"/>
        <v>157.51957966228449</v>
      </c>
      <c r="AP28">
        <f t="shared" si="6"/>
        <v>254.15716972085556</v>
      </c>
      <c r="AQ28">
        <f t="shared" si="7"/>
        <v>557.6151761517616</v>
      </c>
      <c r="AR28">
        <f t="shared" si="8"/>
        <v>36.666666666666664</v>
      </c>
      <c r="AS28">
        <f t="shared" si="9"/>
        <v>109.66666666666667</v>
      </c>
      <c r="AT28">
        <f t="shared" si="10"/>
        <v>96.637590058571121</v>
      </c>
      <c r="AU28">
        <f t="shared" si="11"/>
        <v>227.5109362821388</v>
      </c>
      <c r="AV28">
        <f t="shared" si="12"/>
        <v>75.947070148767182</v>
      </c>
    </row>
    <row r="29" spans="1:48">
      <c r="A29" s="8">
        <v>35929</v>
      </c>
      <c r="B29" s="9">
        <v>0</v>
      </c>
      <c r="C29" s="9"/>
      <c r="D29" s="9"/>
      <c r="E29" s="9"/>
      <c r="F29" s="9">
        <v>0</v>
      </c>
      <c r="G29" s="9"/>
      <c r="H29" s="9"/>
      <c r="I29" s="9"/>
      <c r="J29" s="9">
        <v>0</v>
      </c>
      <c r="K29" s="9"/>
      <c r="L29" s="9"/>
      <c r="M29" s="9"/>
      <c r="N29" s="9"/>
      <c r="O29" s="9"/>
      <c r="P29" s="9">
        <v>0</v>
      </c>
      <c r="W29" s="3">
        <v>35856</v>
      </c>
      <c r="X29" s="9">
        <v>183.18898736584342</v>
      </c>
      <c r="Y29" s="9">
        <v>242.31499261999343</v>
      </c>
      <c r="Z29" s="9">
        <v>451.36856368563684</v>
      </c>
      <c r="AA29" s="9">
        <v>27.82001755926251</v>
      </c>
      <c r="AB29" s="9">
        <v>145.66666666666666</v>
      </c>
      <c r="AC29" s="9">
        <v>59.126005254150009</v>
      </c>
      <c r="AD29" s="9">
        <v>159.40360616556063</v>
      </c>
      <c r="AE29" s="9">
        <v>49.649964900082843</v>
      </c>
      <c r="AF29" s="9"/>
      <c r="AH29" t="str">
        <f t="shared" si="1"/>
        <v>P1(50)</v>
      </c>
      <c r="AI29" t="str">
        <f t="shared" si="2"/>
        <v>Dec</v>
      </c>
      <c r="AJ29">
        <f>VLOOKUP(AH29,'Treatment Struture'!$D$2:$H$37,5,FALSE)</f>
        <v>50</v>
      </c>
      <c r="AK29" t="str">
        <f>VLOOKUP(AI29,'Treatment Struture'!$C$2:$I$37,7,FALSE)</f>
        <v>23Dec</v>
      </c>
      <c r="AM29" t="str">
        <f t="shared" si="3"/>
        <v>Lincoln1997Sowing23DecPopulation50</v>
      </c>
      <c r="AN29" s="3">
        <f t="shared" si="4"/>
        <v>35856</v>
      </c>
      <c r="AO29">
        <f t="shared" si="5"/>
        <v>183.18898736584342</v>
      </c>
      <c r="AP29">
        <f t="shared" si="6"/>
        <v>242.31499261999343</v>
      </c>
      <c r="AQ29">
        <f t="shared" si="7"/>
        <v>451.36856368563684</v>
      </c>
      <c r="AR29">
        <f t="shared" si="8"/>
        <v>27.82001755926251</v>
      </c>
      <c r="AS29">
        <f t="shared" si="9"/>
        <v>145.66666666666666</v>
      </c>
      <c r="AT29">
        <f t="shared" si="10"/>
        <v>59.126005254150009</v>
      </c>
      <c r="AU29">
        <f t="shared" si="11"/>
        <v>159.40360616556063</v>
      </c>
      <c r="AV29">
        <f t="shared" si="12"/>
        <v>49.649964900082843</v>
      </c>
    </row>
    <row r="30" spans="1:48">
      <c r="A30" s="8">
        <v>35943</v>
      </c>
      <c r="B30" s="9">
        <v>10.800469209356855</v>
      </c>
      <c r="C30" s="9"/>
      <c r="D30" s="9"/>
      <c r="E30" s="9"/>
      <c r="F30" s="9">
        <v>15.060742685730268</v>
      </c>
      <c r="G30" s="9"/>
      <c r="H30" s="9"/>
      <c r="I30" s="9"/>
      <c r="J30" s="9">
        <v>21.693146445331916</v>
      </c>
      <c r="K30" s="9"/>
      <c r="L30" s="9"/>
      <c r="M30" s="9"/>
      <c r="N30" s="9"/>
      <c r="O30" s="9"/>
      <c r="P30" s="9">
        <v>15.851452780139681</v>
      </c>
      <c r="W30" s="3">
        <v>35859</v>
      </c>
      <c r="X30" s="9">
        <v>277.81347384475174</v>
      </c>
      <c r="Y30" s="9">
        <v>367.49247070032089</v>
      </c>
      <c r="Z30" s="9">
        <v>625.43360433604335</v>
      </c>
      <c r="AA30" s="9">
        <v>34.333333333333336</v>
      </c>
      <c r="AB30" s="9">
        <v>131.66666666666666</v>
      </c>
      <c r="AC30" s="9">
        <v>89.678996855569224</v>
      </c>
      <c r="AD30" s="9">
        <v>195.94334733860478</v>
      </c>
      <c r="AE30" s="9">
        <v>61.997786297117614</v>
      </c>
      <c r="AF30" s="9"/>
      <c r="AH30" t="str">
        <f t="shared" si="1"/>
        <v>P1(50)</v>
      </c>
      <c r="AI30" t="str">
        <f t="shared" si="2"/>
        <v>Dec</v>
      </c>
      <c r="AJ30">
        <f>VLOOKUP(AH30,'Treatment Struture'!$D$2:$H$37,5,FALSE)</f>
        <v>50</v>
      </c>
      <c r="AK30" t="str">
        <f>VLOOKUP(AI30,'Treatment Struture'!$C$2:$I$37,7,FALSE)</f>
        <v>23Dec</v>
      </c>
      <c r="AM30" t="str">
        <f t="shared" si="3"/>
        <v>Lincoln1997Sowing23DecPopulation50</v>
      </c>
      <c r="AN30" s="3">
        <f t="shared" si="4"/>
        <v>35859</v>
      </c>
      <c r="AO30">
        <f t="shared" si="5"/>
        <v>277.81347384475174</v>
      </c>
      <c r="AP30">
        <f t="shared" si="6"/>
        <v>367.49247070032089</v>
      </c>
      <c r="AQ30">
        <f t="shared" si="7"/>
        <v>625.43360433604335</v>
      </c>
      <c r="AR30">
        <f t="shared" si="8"/>
        <v>34.333333333333336</v>
      </c>
      <c r="AS30">
        <f t="shared" si="9"/>
        <v>131.66666666666666</v>
      </c>
      <c r="AT30">
        <f t="shared" si="10"/>
        <v>89.678996855569224</v>
      </c>
      <c r="AU30">
        <f t="shared" si="11"/>
        <v>195.94334733860478</v>
      </c>
      <c r="AV30">
        <f t="shared" si="12"/>
        <v>61.997786297117614</v>
      </c>
    </row>
    <row r="31" spans="1:48">
      <c r="A31" s="8">
        <v>35961</v>
      </c>
      <c r="B31" s="9">
        <v>8.4169038880569236</v>
      </c>
      <c r="C31" s="9"/>
      <c r="D31" s="9"/>
      <c r="E31" s="9"/>
      <c r="F31" s="9">
        <v>21.552187479520882</v>
      </c>
      <c r="G31" s="9"/>
      <c r="H31" s="9"/>
      <c r="I31" s="9"/>
      <c r="J31" s="9">
        <v>24.121370256185028</v>
      </c>
      <c r="K31" s="9"/>
      <c r="L31" s="9"/>
      <c r="M31" s="9"/>
      <c r="N31" s="9"/>
      <c r="O31" s="9"/>
      <c r="P31" s="9">
        <v>18.030153874587612</v>
      </c>
      <c r="W31" s="3">
        <v>35863</v>
      </c>
      <c r="X31" s="9">
        <v>293.91464424551958</v>
      </c>
      <c r="Y31" s="9">
        <v>364.55798271801496</v>
      </c>
      <c r="Z31" s="9">
        <v>582.69647696476966</v>
      </c>
      <c r="AA31" s="9">
        <v>27.333333333333332</v>
      </c>
      <c r="AB31" s="9">
        <v>122.33333333333333</v>
      </c>
      <c r="AC31" s="9">
        <v>70.643338472495373</v>
      </c>
      <c r="AD31" s="9">
        <v>170.08863876636318</v>
      </c>
      <c r="AE31" s="9">
        <v>48.04985548039155</v>
      </c>
      <c r="AF31" s="9"/>
      <c r="AH31" t="str">
        <f t="shared" si="1"/>
        <v>P1(50)</v>
      </c>
      <c r="AI31" t="str">
        <f t="shared" si="2"/>
        <v>Dec</v>
      </c>
      <c r="AJ31">
        <f>VLOOKUP(AH31,'Treatment Struture'!$D$2:$H$37,5,FALSE)</f>
        <v>50</v>
      </c>
      <c r="AK31" t="str">
        <f>VLOOKUP(AI31,'Treatment Struture'!$C$2:$I$37,7,FALSE)</f>
        <v>23Dec</v>
      </c>
      <c r="AM31" t="str">
        <f t="shared" si="3"/>
        <v>Lincoln1997Sowing23DecPopulation50</v>
      </c>
      <c r="AN31" s="3">
        <f t="shared" si="4"/>
        <v>35863</v>
      </c>
      <c r="AO31">
        <f t="shared" si="5"/>
        <v>293.91464424551958</v>
      </c>
      <c r="AP31">
        <f t="shared" si="6"/>
        <v>364.55798271801496</v>
      </c>
      <c r="AQ31">
        <f t="shared" si="7"/>
        <v>582.69647696476966</v>
      </c>
      <c r="AR31">
        <f t="shared" si="8"/>
        <v>27.333333333333332</v>
      </c>
      <c r="AS31">
        <f t="shared" si="9"/>
        <v>122.33333333333333</v>
      </c>
      <c r="AT31">
        <f t="shared" si="10"/>
        <v>70.643338472495373</v>
      </c>
      <c r="AU31">
        <f t="shared" si="11"/>
        <v>170.08863876636318</v>
      </c>
      <c r="AV31">
        <f t="shared" si="12"/>
        <v>48.04985548039155</v>
      </c>
    </row>
    <row r="32" spans="1:48">
      <c r="A32" s="8">
        <v>35975</v>
      </c>
      <c r="B32" s="9">
        <v>2.4096588820947318</v>
      </c>
      <c r="C32" s="9"/>
      <c r="D32" s="9"/>
      <c r="E32" s="9"/>
      <c r="F32" s="9">
        <v>13.936486989661049</v>
      </c>
      <c r="G32" s="9"/>
      <c r="H32" s="9"/>
      <c r="I32" s="9"/>
      <c r="J32" s="9">
        <v>11.410098225103326</v>
      </c>
      <c r="K32" s="9"/>
      <c r="L32" s="9"/>
      <c r="M32" s="9"/>
      <c r="N32" s="9"/>
      <c r="O32" s="9"/>
      <c r="P32" s="9">
        <v>9.2520813656197021</v>
      </c>
      <c r="W32" s="3">
        <v>35866</v>
      </c>
      <c r="X32" s="9">
        <v>344.4992501597535</v>
      </c>
      <c r="Y32" s="9">
        <v>408.78118008824737</v>
      </c>
      <c r="Z32" s="9">
        <v>623.46883468834687</v>
      </c>
      <c r="AA32" s="9">
        <v>29.333333333333332</v>
      </c>
      <c r="AB32" s="9">
        <v>105</v>
      </c>
      <c r="AC32" s="9">
        <v>64.281929928493909</v>
      </c>
      <c r="AD32" s="9">
        <v>191.14958436470656</v>
      </c>
      <c r="AE32" s="9">
        <v>23.538070235392883</v>
      </c>
      <c r="AF32" s="9"/>
      <c r="AH32" t="str">
        <f t="shared" si="1"/>
        <v>P1(50)</v>
      </c>
      <c r="AI32" t="str">
        <f t="shared" si="2"/>
        <v>Dec</v>
      </c>
      <c r="AJ32">
        <f>VLOOKUP(AH32,'Treatment Struture'!$D$2:$H$37,5,FALSE)</f>
        <v>50</v>
      </c>
      <c r="AK32" t="str">
        <f>VLOOKUP(AI32,'Treatment Struture'!$C$2:$I$37,7,FALSE)</f>
        <v>23Dec</v>
      </c>
      <c r="AM32" t="str">
        <f t="shared" si="3"/>
        <v>Lincoln1997Sowing23DecPopulation50</v>
      </c>
      <c r="AN32" s="3">
        <f t="shared" si="4"/>
        <v>35866</v>
      </c>
      <c r="AO32">
        <f t="shared" si="5"/>
        <v>344.4992501597535</v>
      </c>
      <c r="AP32">
        <f t="shared" si="6"/>
        <v>408.78118008824737</v>
      </c>
      <c r="AQ32">
        <f t="shared" si="7"/>
        <v>623.46883468834687</v>
      </c>
      <c r="AR32">
        <f t="shared" si="8"/>
        <v>29.333333333333332</v>
      </c>
      <c r="AS32">
        <f t="shared" si="9"/>
        <v>105</v>
      </c>
      <c r="AT32">
        <f t="shared" si="10"/>
        <v>64.281929928493909</v>
      </c>
      <c r="AU32">
        <f t="shared" si="11"/>
        <v>191.14958436470656</v>
      </c>
      <c r="AV32">
        <f t="shared" si="12"/>
        <v>23.538070235392883</v>
      </c>
    </row>
    <row r="33" spans="1:48">
      <c r="A33" s="8">
        <v>36087</v>
      </c>
      <c r="B33" s="9"/>
      <c r="C33" s="9"/>
      <c r="D33" s="9"/>
      <c r="E33" s="9">
        <v>0</v>
      </c>
      <c r="F33" s="9"/>
      <c r="G33" s="9"/>
      <c r="H33" s="9"/>
      <c r="I33" s="9">
        <v>0</v>
      </c>
      <c r="J33" s="9"/>
      <c r="K33" s="9"/>
      <c r="L33" s="9"/>
      <c r="M33" s="9">
        <v>0</v>
      </c>
      <c r="N33" s="9"/>
      <c r="O33" s="9"/>
      <c r="P33" s="9">
        <v>0</v>
      </c>
      <c r="W33" s="3">
        <v>35870</v>
      </c>
      <c r="X33" s="9">
        <v>421.73466074551948</v>
      </c>
      <c r="Y33" s="9">
        <v>492.55546567916639</v>
      </c>
      <c r="Z33" s="9">
        <v>703.92953929539283</v>
      </c>
      <c r="AA33" s="9">
        <v>33.666666666666664</v>
      </c>
      <c r="AB33" s="9">
        <v>138</v>
      </c>
      <c r="AC33" s="9">
        <v>70.820804933646897</v>
      </c>
      <c r="AD33" s="9">
        <v>194.46075315116045</v>
      </c>
      <c r="AE33" s="9">
        <v>16.91332046506604</v>
      </c>
      <c r="AF33" s="9"/>
      <c r="AH33" t="str">
        <f t="shared" si="1"/>
        <v>P1(50)</v>
      </c>
      <c r="AI33" t="str">
        <f t="shared" si="2"/>
        <v>Dec</v>
      </c>
      <c r="AJ33">
        <f>VLOOKUP(AH33,'Treatment Struture'!$D$2:$H$37,5,FALSE)</f>
        <v>50</v>
      </c>
      <c r="AK33" t="str">
        <f>VLOOKUP(AI33,'Treatment Struture'!$C$2:$I$37,7,FALSE)</f>
        <v>23Dec</v>
      </c>
      <c r="AM33" t="str">
        <f t="shared" si="3"/>
        <v>Lincoln1997Sowing23DecPopulation50</v>
      </c>
      <c r="AN33" s="3">
        <f t="shared" si="4"/>
        <v>35870</v>
      </c>
      <c r="AO33">
        <f t="shared" si="5"/>
        <v>421.73466074551948</v>
      </c>
      <c r="AP33">
        <f t="shared" si="6"/>
        <v>492.55546567916639</v>
      </c>
      <c r="AQ33">
        <f t="shared" si="7"/>
        <v>703.92953929539283</v>
      </c>
      <c r="AR33">
        <f t="shared" si="8"/>
        <v>33.666666666666664</v>
      </c>
      <c r="AS33">
        <f t="shared" si="9"/>
        <v>138</v>
      </c>
      <c r="AT33">
        <f t="shared" si="10"/>
        <v>70.820804933646897</v>
      </c>
      <c r="AU33">
        <f t="shared" si="11"/>
        <v>194.46075315116045</v>
      </c>
      <c r="AV33">
        <f t="shared" si="12"/>
        <v>16.91332046506604</v>
      </c>
    </row>
    <row r="34" spans="1:48">
      <c r="A34" s="8">
        <v>36095</v>
      </c>
      <c r="B34" s="9"/>
      <c r="C34" s="9"/>
      <c r="D34" s="9"/>
      <c r="E34" s="9">
        <v>0</v>
      </c>
      <c r="F34" s="9"/>
      <c r="G34" s="9"/>
      <c r="H34" s="9"/>
      <c r="I34" s="9">
        <v>0</v>
      </c>
      <c r="J34" s="9"/>
      <c r="K34" s="9"/>
      <c r="L34" s="9"/>
      <c r="M34" s="9">
        <v>0</v>
      </c>
      <c r="N34" s="9"/>
      <c r="O34" s="9"/>
      <c r="P34" s="9">
        <v>0</v>
      </c>
      <c r="W34" s="3">
        <v>35884</v>
      </c>
      <c r="X34" s="9">
        <v>394.31074517444591</v>
      </c>
      <c r="Y34" s="9">
        <v>449.24407850777925</v>
      </c>
      <c r="Z34" s="9">
        <v>749.2125002888456</v>
      </c>
      <c r="AA34" s="9">
        <v>87.666666666666671</v>
      </c>
      <c r="AB34" s="9">
        <v>358.33333333333331</v>
      </c>
      <c r="AC34" s="9">
        <v>54.933333333333337</v>
      </c>
      <c r="AD34" s="9">
        <v>299.96842178106635</v>
      </c>
      <c r="AE34" s="9"/>
      <c r="AF34" s="9"/>
      <c r="AH34" t="str">
        <f t="shared" si="1"/>
        <v>P1(50)</v>
      </c>
      <c r="AI34" t="str">
        <f t="shared" si="2"/>
        <v>Dec</v>
      </c>
      <c r="AJ34">
        <f>VLOOKUP(AH34,'Treatment Struture'!$D$2:$H$37,5,FALSE)</f>
        <v>50</v>
      </c>
      <c r="AK34" t="str">
        <f>VLOOKUP(AI34,'Treatment Struture'!$C$2:$I$37,7,FALSE)</f>
        <v>23Dec</v>
      </c>
      <c r="AM34" t="str">
        <f t="shared" si="3"/>
        <v>Lincoln1997Sowing23DecPopulation50</v>
      </c>
      <c r="AN34" s="3">
        <f t="shared" si="4"/>
        <v>35884</v>
      </c>
      <c r="AO34">
        <f t="shared" si="5"/>
        <v>394.31074517444591</v>
      </c>
      <c r="AP34">
        <f t="shared" si="6"/>
        <v>449.24407850777925</v>
      </c>
      <c r="AQ34">
        <f t="shared" si="7"/>
        <v>749.2125002888456</v>
      </c>
      <c r="AR34">
        <f t="shared" si="8"/>
        <v>87.666666666666671</v>
      </c>
      <c r="AS34">
        <f t="shared" si="9"/>
        <v>358.33333333333331</v>
      </c>
      <c r="AT34">
        <f t="shared" si="10"/>
        <v>54.933333333333337</v>
      </c>
      <c r="AU34">
        <f t="shared" si="11"/>
        <v>299.96842178106635</v>
      </c>
      <c r="AV34" t="str">
        <f t="shared" si="12"/>
        <v/>
      </c>
    </row>
    <row r="35" spans="1:48">
      <c r="A35" s="8">
        <v>36101</v>
      </c>
      <c r="B35" s="9"/>
      <c r="C35" s="9"/>
      <c r="D35" s="9"/>
      <c r="E35" s="9">
        <v>0</v>
      </c>
      <c r="F35" s="9"/>
      <c r="G35" s="9"/>
      <c r="H35" s="9"/>
      <c r="I35" s="9">
        <v>0</v>
      </c>
      <c r="J35" s="9"/>
      <c r="K35" s="9"/>
      <c r="L35" s="9"/>
      <c r="M35" s="9">
        <v>0</v>
      </c>
      <c r="N35" s="9"/>
      <c r="O35" s="9"/>
      <c r="P35" s="9">
        <v>0</v>
      </c>
      <c r="V35" t="s">
        <v>77</v>
      </c>
      <c r="W35" s="3">
        <v>36143</v>
      </c>
      <c r="X35" s="9">
        <v>0</v>
      </c>
      <c r="Y35" s="9">
        <v>0</v>
      </c>
      <c r="Z35" s="9">
        <v>21.523035230352303</v>
      </c>
      <c r="AA35" s="9"/>
      <c r="AB35" s="9"/>
      <c r="AC35" s="9">
        <v>0</v>
      </c>
      <c r="AD35" s="9">
        <v>8.1875665520146637</v>
      </c>
      <c r="AE35" s="9">
        <v>13.335468678337641</v>
      </c>
      <c r="AF35" s="9"/>
      <c r="AH35" t="str">
        <f t="shared" si="1"/>
        <v>P1(50)</v>
      </c>
      <c r="AI35" t="str">
        <f t="shared" si="2"/>
        <v>Nov</v>
      </c>
      <c r="AJ35">
        <f>VLOOKUP(AH35,'Treatment Struture'!$D$2:$H$37,5,FALSE)</f>
        <v>50</v>
      </c>
      <c r="AK35" t="str">
        <f>VLOOKUP(AI35,'Treatment Struture'!$C$2:$I$37,7,FALSE)</f>
        <v>18Nov</v>
      </c>
      <c r="AM35" t="str">
        <f t="shared" si="3"/>
        <v>Lincoln1997Sowing18NovPopulation50</v>
      </c>
      <c r="AN35" s="3">
        <f t="shared" si="4"/>
        <v>36143</v>
      </c>
      <c r="AO35">
        <f t="shared" si="5"/>
        <v>0</v>
      </c>
      <c r="AP35">
        <f t="shared" si="6"/>
        <v>0</v>
      </c>
      <c r="AQ35">
        <f t="shared" si="7"/>
        <v>21.523035230352303</v>
      </c>
      <c r="AR35" t="str">
        <f t="shared" si="8"/>
        <v/>
      </c>
      <c r="AS35" t="str">
        <f t="shared" si="9"/>
        <v/>
      </c>
      <c r="AT35">
        <f t="shared" si="10"/>
        <v>0</v>
      </c>
      <c r="AU35">
        <f t="shared" si="11"/>
        <v>8.1875665520146637</v>
      </c>
      <c r="AV35">
        <f t="shared" si="12"/>
        <v>13.335468678337641</v>
      </c>
    </row>
    <row r="36" spans="1:48">
      <c r="A36" s="8">
        <v>36108</v>
      </c>
      <c r="B36" s="9"/>
      <c r="C36" s="9"/>
      <c r="D36" s="9"/>
      <c r="E36" s="9">
        <v>0</v>
      </c>
      <c r="F36" s="9"/>
      <c r="G36" s="9"/>
      <c r="H36" s="9"/>
      <c r="I36" s="9">
        <v>0</v>
      </c>
      <c r="J36" s="9"/>
      <c r="K36" s="9"/>
      <c r="L36" s="9"/>
      <c r="M36" s="9">
        <v>0</v>
      </c>
      <c r="N36" s="9"/>
      <c r="O36" s="9"/>
      <c r="P36" s="9">
        <v>0</v>
      </c>
      <c r="W36" s="3">
        <v>36150</v>
      </c>
      <c r="X36" s="9">
        <v>0</v>
      </c>
      <c r="Y36" s="9">
        <v>0</v>
      </c>
      <c r="Z36" s="9">
        <v>19.051490514905151</v>
      </c>
      <c r="AA36" s="9"/>
      <c r="AB36" s="9"/>
      <c r="AC36" s="9">
        <v>0</v>
      </c>
      <c r="AD36" s="9">
        <v>7.3789575953725715</v>
      </c>
      <c r="AE36" s="9">
        <v>11.67253291953258</v>
      </c>
      <c r="AF36" s="9"/>
      <c r="AH36" t="str">
        <f t="shared" si="1"/>
        <v>P1(50)</v>
      </c>
      <c r="AI36" t="str">
        <f t="shared" si="2"/>
        <v>Nov</v>
      </c>
      <c r="AJ36">
        <f>VLOOKUP(AH36,'Treatment Struture'!$D$2:$H$37,5,FALSE)</f>
        <v>50</v>
      </c>
      <c r="AK36" t="str">
        <f>VLOOKUP(AI36,'Treatment Struture'!$C$2:$I$37,7,FALSE)</f>
        <v>18Nov</v>
      </c>
      <c r="AM36" t="str">
        <f t="shared" si="3"/>
        <v>Lincoln1997Sowing18NovPopulation50</v>
      </c>
      <c r="AN36" s="3">
        <f t="shared" si="4"/>
        <v>36150</v>
      </c>
      <c r="AO36">
        <f t="shared" si="5"/>
        <v>0</v>
      </c>
      <c r="AP36">
        <f t="shared" si="6"/>
        <v>0</v>
      </c>
      <c r="AQ36">
        <f t="shared" si="7"/>
        <v>19.051490514905151</v>
      </c>
      <c r="AR36" t="str">
        <f t="shared" si="8"/>
        <v/>
      </c>
      <c r="AS36" t="str">
        <f t="shared" si="9"/>
        <v/>
      </c>
      <c r="AT36">
        <f t="shared" si="10"/>
        <v>0</v>
      </c>
      <c r="AU36">
        <f t="shared" si="11"/>
        <v>7.3789575953725715</v>
      </c>
      <c r="AV36">
        <f t="shared" si="12"/>
        <v>11.67253291953258</v>
      </c>
    </row>
    <row r="37" spans="1:48">
      <c r="A37" s="8">
        <v>36114</v>
      </c>
      <c r="B37" s="9"/>
      <c r="C37" s="9"/>
      <c r="D37" s="9"/>
      <c r="E37" s="9">
        <v>0</v>
      </c>
      <c r="F37" s="9"/>
      <c r="G37" s="9"/>
      <c r="H37" s="9"/>
      <c r="I37" s="9">
        <v>0</v>
      </c>
      <c r="J37" s="9"/>
      <c r="K37" s="9"/>
      <c r="L37" s="9"/>
      <c r="M37" s="9">
        <v>0</v>
      </c>
      <c r="N37" s="9"/>
      <c r="O37" s="9"/>
      <c r="P37" s="9">
        <v>0</v>
      </c>
      <c r="W37" s="3">
        <v>36157</v>
      </c>
      <c r="X37" s="9">
        <v>0</v>
      </c>
      <c r="Y37" s="9">
        <v>0</v>
      </c>
      <c r="Z37" s="9">
        <v>36.856368563685642</v>
      </c>
      <c r="AA37" s="9"/>
      <c r="AB37" s="9"/>
      <c r="AC37" s="9">
        <v>0</v>
      </c>
      <c r="AD37" s="9">
        <v>16.292772268382024</v>
      </c>
      <c r="AE37" s="9">
        <v>20.563596295303615</v>
      </c>
      <c r="AF37" s="9"/>
      <c r="AH37" t="str">
        <f t="shared" si="1"/>
        <v>P1(50)</v>
      </c>
      <c r="AI37" t="str">
        <f t="shared" si="2"/>
        <v>Nov</v>
      </c>
      <c r="AJ37">
        <f>VLOOKUP(AH37,'Treatment Struture'!$D$2:$H$37,5,FALSE)</f>
        <v>50</v>
      </c>
      <c r="AK37" t="str">
        <f>VLOOKUP(AI37,'Treatment Struture'!$C$2:$I$37,7,FALSE)</f>
        <v>18Nov</v>
      </c>
      <c r="AM37" t="str">
        <f t="shared" si="3"/>
        <v>Lincoln1997Sowing18NovPopulation50</v>
      </c>
      <c r="AN37" s="3">
        <f t="shared" si="4"/>
        <v>36157</v>
      </c>
      <c r="AO37">
        <f t="shared" si="5"/>
        <v>0</v>
      </c>
      <c r="AP37">
        <f t="shared" si="6"/>
        <v>0</v>
      </c>
      <c r="AQ37">
        <f t="shared" si="7"/>
        <v>36.856368563685642</v>
      </c>
      <c r="AR37" t="str">
        <f t="shared" si="8"/>
        <v/>
      </c>
      <c r="AS37" t="str">
        <f t="shared" si="9"/>
        <v/>
      </c>
      <c r="AT37">
        <f t="shared" si="10"/>
        <v>0</v>
      </c>
      <c r="AU37">
        <f t="shared" si="11"/>
        <v>16.292772268382024</v>
      </c>
      <c r="AV37">
        <f t="shared" si="12"/>
        <v>20.563596295303615</v>
      </c>
    </row>
    <row r="38" spans="1:48">
      <c r="A38" s="8">
        <v>36121</v>
      </c>
      <c r="B38" s="9"/>
      <c r="C38" s="9"/>
      <c r="D38" s="9"/>
      <c r="E38" s="9">
        <v>0</v>
      </c>
      <c r="F38" s="9"/>
      <c r="G38" s="9"/>
      <c r="H38" s="9"/>
      <c r="I38" s="9">
        <v>0</v>
      </c>
      <c r="J38" s="9"/>
      <c r="K38" s="9"/>
      <c r="L38" s="9"/>
      <c r="M38" s="9">
        <v>0</v>
      </c>
      <c r="N38" s="9"/>
      <c r="O38" s="9"/>
      <c r="P38" s="9">
        <v>0</v>
      </c>
      <c r="W38" s="3">
        <v>36164</v>
      </c>
      <c r="X38" s="9">
        <v>0</v>
      </c>
      <c r="Y38" s="9">
        <v>0</v>
      </c>
      <c r="Z38" s="9">
        <v>113.319783197832</v>
      </c>
      <c r="AA38" s="9"/>
      <c r="AB38" s="9"/>
      <c r="AC38" s="9">
        <v>0</v>
      </c>
      <c r="AD38" s="9">
        <v>62.795252212641827</v>
      </c>
      <c r="AE38" s="9">
        <v>50.524530985190154</v>
      </c>
      <c r="AF38" s="9"/>
      <c r="AH38" t="str">
        <f t="shared" si="1"/>
        <v>P1(50)</v>
      </c>
      <c r="AI38" t="str">
        <f t="shared" si="2"/>
        <v>Nov</v>
      </c>
      <c r="AJ38">
        <f>VLOOKUP(AH38,'Treatment Struture'!$D$2:$H$37,5,FALSE)</f>
        <v>50</v>
      </c>
      <c r="AK38" t="str">
        <f>VLOOKUP(AI38,'Treatment Struture'!$C$2:$I$37,7,FALSE)</f>
        <v>18Nov</v>
      </c>
      <c r="AM38" t="str">
        <f t="shared" si="3"/>
        <v>Lincoln1997Sowing18NovPopulation50</v>
      </c>
      <c r="AN38" s="3">
        <f t="shared" si="4"/>
        <v>36164</v>
      </c>
      <c r="AO38">
        <f t="shared" si="5"/>
        <v>0</v>
      </c>
      <c r="AP38">
        <f t="shared" si="6"/>
        <v>0</v>
      </c>
      <c r="AQ38">
        <f t="shared" si="7"/>
        <v>113.319783197832</v>
      </c>
      <c r="AR38" t="str">
        <f t="shared" si="8"/>
        <v/>
      </c>
      <c r="AS38" t="str">
        <f t="shared" si="9"/>
        <v/>
      </c>
      <c r="AT38">
        <f t="shared" si="10"/>
        <v>0</v>
      </c>
      <c r="AU38">
        <f t="shared" si="11"/>
        <v>62.795252212641827</v>
      </c>
      <c r="AV38">
        <f t="shared" si="12"/>
        <v>50.524530985190154</v>
      </c>
    </row>
    <row r="39" spans="1:48">
      <c r="A39" s="8">
        <v>36129</v>
      </c>
      <c r="B39" s="9"/>
      <c r="C39" s="9"/>
      <c r="D39" s="9"/>
      <c r="E39" s="9">
        <v>0</v>
      </c>
      <c r="F39" s="9"/>
      <c r="G39" s="9"/>
      <c r="H39" s="9"/>
      <c r="I39" s="9">
        <v>0</v>
      </c>
      <c r="J39" s="9"/>
      <c r="K39" s="9"/>
      <c r="L39" s="9"/>
      <c r="M39" s="9">
        <v>0</v>
      </c>
      <c r="N39" s="9">
        <v>0</v>
      </c>
      <c r="O39" s="9"/>
      <c r="P39" s="9">
        <v>0</v>
      </c>
      <c r="W39" s="3">
        <v>36172</v>
      </c>
      <c r="X39" s="9">
        <v>0</v>
      </c>
      <c r="Y39" s="9">
        <v>0.27078486218945791</v>
      </c>
      <c r="Z39" s="9">
        <v>189.63414634146341</v>
      </c>
      <c r="AA39" s="9">
        <v>0.66666666666666663</v>
      </c>
      <c r="AB39" s="9"/>
      <c r="AC39" s="9">
        <v>0.27078486218945791</v>
      </c>
      <c r="AD39" s="9">
        <v>119.09483116748545</v>
      </c>
      <c r="AE39" s="9">
        <v>70.26853031178851</v>
      </c>
      <c r="AF39" s="9"/>
      <c r="AH39" t="str">
        <f t="shared" si="1"/>
        <v>P1(50)</v>
      </c>
      <c r="AI39" t="str">
        <f t="shared" si="2"/>
        <v>Nov</v>
      </c>
      <c r="AJ39">
        <f>VLOOKUP(AH39,'Treatment Struture'!$D$2:$H$37,5,FALSE)</f>
        <v>50</v>
      </c>
      <c r="AK39" t="str">
        <f>VLOOKUP(AI39,'Treatment Struture'!$C$2:$I$37,7,FALSE)</f>
        <v>18Nov</v>
      </c>
      <c r="AM39" t="str">
        <f t="shared" si="3"/>
        <v>Lincoln1997Sowing18NovPopulation50</v>
      </c>
      <c r="AN39" s="3">
        <f t="shared" si="4"/>
        <v>36172</v>
      </c>
      <c r="AO39">
        <f t="shared" si="5"/>
        <v>0</v>
      </c>
      <c r="AP39">
        <f t="shared" si="6"/>
        <v>0.27078486218945791</v>
      </c>
      <c r="AQ39">
        <f t="shared" si="7"/>
        <v>189.63414634146341</v>
      </c>
      <c r="AR39">
        <f t="shared" si="8"/>
        <v>0.66666666666666663</v>
      </c>
      <c r="AS39" t="str">
        <f t="shared" si="9"/>
        <v/>
      </c>
      <c r="AT39">
        <f t="shared" si="10"/>
        <v>0.27078486218945791</v>
      </c>
      <c r="AU39">
        <f t="shared" si="11"/>
        <v>119.09483116748545</v>
      </c>
      <c r="AV39">
        <f t="shared" si="12"/>
        <v>70.26853031178851</v>
      </c>
    </row>
    <row r="40" spans="1:48">
      <c r="A40" s="8">
        <v>36136</v>
      </c>
      <c r="B40" s="9"/>
      <c r="C40" s="9"/>
      <c r="D40" s="9"/>
      <c r="E40" s="9">
        <v>0</v>
      </c>
      <c r="F40" s="9"/>
      <c r="G40" s="9"/>
      <c r="H40" s="9"/>
      <c r="I40" s="9">
        <v>0</v>
      </c>
      <c r="J40" s="9"/>
      <c r="K40" s="9"/>
      <c r="L40" s="9"/>
      <c r="M40" s="9">
        <v>0</v>
      </c>
      <c r="N40" s="9">
        <v>0</v>
      </c>
      <c r="O40" s="9"/>
      <c r="P40" s="9">
        <v>0</v>
      </c>
      <c r="W40" s="3">
        <v>36187</v>
      </c>
      <c r="X40" s="9">
        <v>52.574912108193438</v>
      </c>
      <c r="Y40" s="9">
        <v>172.19338503558382</v>
      </c>
      <c r="Z40" s="9">
        <v>586.01626016260161</v>
      </c>
      <c r="AA40" s="9">
        <v>25.666666666666668</v>
      </c>
      <c r="AB40" s="9">
        <v>79.666666666666671</v>
      </c>
      <c r="AC40" s="9">
        <v>119.61847292739039</v>
      </c>
      <c r="AD40" s="9">
        <v>317.92369329918057</v>
      </c>
      <c r="AE40" s="9">
        <v>95.899181827837211</v>
      </c>
      <c r="AF40" s="9"/>
      <c r="AH40" t="str">
        <f t="shared" si="1"/>
        <v>P1(50)</v>
      </c>
      <c r="AI40" t="str">
        <f t="shared" si="2"/>
        <v>Nov</v>
      </c>
      <c r="AJ40">
        <f>VLOOKUP(AH40,'Treatment Struture'!$D$2:$H$37,5,FALSE)</f>
        <v>50</v>
      </c>
      <c r="AK40" t="str">
        <f>VLOOKUP(AI40,'Treatment Struture'!$C$2:$I$37,7,FALSE)</f>
        <v>18Nov</v>
      </c>
      <c r="AM40" t="str">
        <f t="shared" si="3"/>
        <v>Lincoln1997Sowing18NovPopulation50</v>
      </c>
      <c r="AN40" s="3">
        <f t="shared" si="4"/>
        <v>36187</v>
      </c>
      <c r="AO40">
        <f t="shared" si="5"/>
        <v>52.574912108193438</v>
      </c>
      <c r="AP40">
        <f t="shared" si="6"/>
        <v>172.19338503558382</v>
      </c>
      <c r="AQ40">
        <f t="shared" si="7"/>
        <v>586.01626016260161</v>
      </c>
      <c r="AR40">
        <f t="shared" si="8"/>
        <v>25.666666666666668</v>
      </c>
      <c r="AS40">
        <f t="shared" si="9"/>
        <v>79.666666666666671</v>
      </c>
      <c r="AT40">
        <f t="shared" si="10"/>
        <v>119.61847292739039</v>
      </c>
      <c r="AU40">
        <f t="shared" si="11"/>
        <v>317.92369329918057</v>
      </c>
      <c r="AV40">
        <f t="shared" si="12"/>
        <v>95.899181827837211</v>
      </c>
    </row>
    <row r="41" spans="1:48">
      <c r="A41" s="8">
        <v>36143</v>
      </c>
      <c r="B41" s="9"/>
      <c r="C41" s="9"/>
      <c r="D41" s="9">
        <v>0</v>
      </c>
      <c r="E41" s="9"/>
      <c r="F41" s="9"/>
      <c r="G41" s="9"/>
      <c r="H41" s="9">
        <v>0</v>
      </c>
      <c r="I41" s="9"/>
      <c r="J41" s="9"/>
      <c r="K41" s="9"/>
      <c r="L41" s="9">
        <v>0</v>
      </c>
      <c r="M41" s="9"/>
      <c r="N41" s="9">
        <v>0</v>
      </c>
      <c r="O41" s="9"/>
      <c r="P41" s="9">
        <v>0</v>
      </c>
      <c r="W41" s="3">
        <v>36199</v>
      </c>
      <c r="X41" s="9">
        <v>252.69891756599296</v>
      </c>
      <c r="Y41" s="9">
        <v>394.21008259956852</v>
      </c>
      <c r="Z41" s="9">
        <v>717.50677506775082</v>
      </c>
      <c r="AA41" s="9">
        <v>49.666666666666664</v>
      </c>
      <c r="AB41" s="9">
        <v>202.33333333333334</v>
      </c>
      <c r="AC41" s="9">
        <v>141.51116503357559</v>
      </c>
      <c r="AD41" s="9">
        <v>272.96974633742155</v>
      </c>
      <c r="AE41" s="9">
        <v>50.326946130760604</v>
      </c>
      <c r="AF41" s="9"/>
      <c r="AH41" t="str">
        <f t="shared" si="1"/>
        <v>P1(50)</v>
      </c>
      <c r="AI41" t="str">
        <f t="shared" si="2"/>
        <v>Nov</v>
      </c>
      <c r="AJ41">
        <f>VLOOKUP(AH41,'Treatment Struture'!$D$2:$H$37,5,FALSE)</f>
        <v>50</v>
      </c>
      <c r="AK41" t="str">
        <f>VLOOKUP(AI41,'Treatment Struture'!$C$2:$I$37,7,FALSE)</f>
        <v>18Nov</v>
      </c>
      <c r="AM41" t="str">
        <f t="shared" si="3"/>
        <v>Lincoln1997Sowing18NovPopulation50</v>
      </c>
      <c r="AN41" s="3">
        <f t="shared" si="4"/>
        <v>36199</v>
      </c>
      <c r="AO41">
        <f t="shared" si="5"/>
        <v>252.69891756599296</v>
      </c>
      <c r="AP41">
        <f t="shared" si="6"/>
        <v>394.21008259956852</v>
      </c>
      <c r="AQ41">
        <f t="shared" si="7"/>
        <v>717.50677506775082</v>
      </c>
      <c r="AR41">
        <f t="shared" si="8"/>
        <v>49.666666666666664</v>
      </c>
      <c r="AS41">
        <f t="shared" si="9"/>
        <v>202.33333333333334</v>
      </c>
      <c r="AT41">
        <f t="shared" si="10"/>
        <v>141.51116503357559</v>
      </c>
      <c r="AU41">
        <f t="shared" si="11"/>
        <v>272.96974633742155</v>
      </c>
      <c r="AV41">
        <f t="shared" si="12"/>
        <v>50.326946130760604</v>
      </c>
    </row>
    <row r="42" spans="1:48">
      <c r="A42" s="8">
        <v>36150</v>
      </c>
      <c r="B42" s="9"/>
      <c r="C42" s="9"/>
      <c r="D42" s="9">
        <v>0</v>
      </c>
      <c r="E42" s="9"/>
      <c r="F42" s="9"/>
      <c r="G42" s="9"/>
      <c r="H42" s="9">
        <v>0</v>
      </c>
      <c r="I42" s="9"/>
      <c r="J42" s="9"/>
      <c r="K42" s="9"/>
      <c r="L42" s="9">
        <v>0</v>
      </c>
      <c r="M42" s="9"/>
      <c r="N42" s="9">
        <v>0</v>
      </c>
      <c r="O42" s="9"/>
      <c r="P42" s="9">
        <v>0</v>
      </c>
      <c r="W42" s="3">
        <v>36214</v>
      </c>
      <c r="X42" s="9">
        <v>399.70870084975331</v>
      </c>
      <c r="Y42" s="9">
        <v>519.1087008497534</v>
      </c>
      <c r="Z42" s="9">
        <v>924.28203418308658</v>
      </c>
      <c r="AA42" s="9">
        <v>132.33333333333334</v>
      </c>
      <c r="AB42" s="9">
        <v>738.33333333333337</v>
      </c>
      <c r="AC42" s="9">
        <v>119.39999999999999</v>
      </c>
      <c r="AD42" s="9">
        <v>405.17333333333335</v>
      </c>
      <c r="AE42" s="9"/>
      <c r="AF42" s="9"/>
      <c r="AH42" t="str">
        <f t="shared" si="1"/>
        <v>P1(50)</v>
      </c>
      <c r="AI42" t="str">
        <f t="shared" si="2"/>
        <v>Nov</v>
      </c>
      <c r="AJ42">
        <f>VLOOKUP(AH42,'Treatment Struture'!$D$2:$H$37,5,FALSE)</f>
        <v>50</v>
      </c>
      <c r="AK42" t="str">
        <f>VLOOKUP(AI42,'Treatment Struture'!$C$2:$I$37,7,FALSE)</f>
        <v>18Nov</v>
      </c>
      <c r="AM42" t="str">
        <f t="shared" si="3"/>
        <v>Lincoln1997Sowing18NovPopulation50</v>
      </c>
      <c r="AN42" s="3">
        <f t="shared" si="4"/>
        <v>36214</v>
      </c>
      <c r="AO42">
        <f t="shared" si="5"/>
        <v>399.70870084975331</v>
      </c>
      <c r="AP42">
        <f t="shared" si="6"/>
        <v>519.1087008497534</v>
      </c>
      <c r="AQ42">
        <f t="shared" si="7"/>
        <v>924.28203418308658</v>
      </c>
      <c r="AR42">
        <f t="shared" si="8"/>
        <v>132.33333333333334</v>
      </c>
      <c r="AS42">
        <f t="shared" si="9"/>
        <v>738.33333333333337</v>
      </c>
      <c r="AT42">
        <f t="shared" si="10"/>
        <v>119.39999999999999</v>
      </c>
      <c r="AU42">
        <f t="shared" si="11"/>
        <v>405.17333333333335</v>
      </c>
      <c r="AV42" t="str">
        <f t="shared" si="12"/>
        <v/>
      </c>
    </row>
    <row r="43" spans="1:48">
      <c r="A43" s="8">
        <v>36151</v>
      </c>
      <c r="B43" s="9"/>
      <c r="C43" s="9"/>
      <c r="D43" s="9"/>
      <c r="E43" s="9">
        <v>133.72027963839901</v>
      </c>
      <c r="F43" s="9"/>
      <c r="G43" s="9"/>
      <c r="H43" s="9"/>
      <c r="I43" s="9">
        <v>236.09042267230771</v>
      </c>
      <c r="J43" s="9"/>
      <c r="K43" s="9"/>
      <c r="L43" s="9"/>
      <c r="M43" s="9">
        <v>219.10189324614001</v>
      </c>
      <c r="N43" s="9"/>
      <c r="O43" s="9"/>
      <c r="P43" s="9">
        <v>196.30419851894891</v>
      </c>
      <c r="V43" t="s">
        <v>76</v>
      </c>
      <c r="W43" s="3">
        <v>36087</v>
      </c>
      <c r="X43" s="9">
        <v>0</v>
      </c>
      <c r="Y43" s="9">
        <v>0</v>
      </c>
      <c r="Z43" s="9">
        <v>10.840108401084011</v>
      </c>
      <c r="AA43" s="9"/>
      <c r="AB43" s="9"/>
      <c r="AC43" s="9">
        <v>0</v>
      </c>
      <c r="AD43" s="9">
        <v>4.2195395380791672</v>
      </c>
      <c r="AE43" s="9">
        <v>6.620568863004844</v>
      </c>
      <c r="AF43" s="9"/>
      <c r="AH43" t="str">
        <f t="shared" si="1"/>
        <v>P1(50)</v>
      </c>
      <c r="AI43" t="str">
        <f t="shared" si="2"/>
        <v>Sep</v>
      </c>
      <c r="AJ43">
        <f>VLOOKUP(AH43,'Treatment Struture'!$D$2:$H$37,5,FALSE)</f>
        <v>50</v>
      </c>
      <c r="AK43" t="str">
        <f>VLOOKUP(AI43,'Treatment Struture'!$C$2:$I$37,7,FALSE)</f>
        <v>14Sep</v>
      </c>
      <c r="AM43" t="str">
        <f t="shared" si="3"/>
        <v>Lincoln1997Sowing14SepPopulation50</v>
      </c>
      <c r="AN43" s="3">
        <f t="shared" si="4"/>
        <v>36087</v>
      </c>
      <c r="AO43">
        <f t="shared" si="5"/>
        <v>0</v>
      </c>
      <c r="AP43">
        <f t="shared" si="6"/>
        <v>0</v>
      </c>
      <c r="AQ43">
        <f t="shared" si="7"/>
        <v>10.840108401084011</v>
      </c>
      <c r="AR43" t="str">
        <f t="shared" si="8"/>
        <v/>
      </c>
      <c r="AS43" t="str">
        <f t="shared" si="9"/>
        <v/>
      </c>
      <c r="AT43">
        <f t="shared" si="10"/>
        <v>0</v>
      </c>
      <c r="AU43">
        <f t="shared" si="11"/>
        <v>4.2195395380791672</v>
      </c>
      <c r="AV43">
        <f t="shared" si="12"/>
        <v>6.620568863004844</v>
      </c>
    </row>
    <row r="44" spans="1:48">
      <c r="A44" s="8">
        <v>36157</v>
      </c>
      <c r="B44" s="9"/>
      <c r="C44" s="9"/>
      <c r="D44" s="9">
        <v>0</v>
      </c>
      <c r="E44" s="9"/>
      <c r="F44" s="9"/>
      <c r="G44" s="9"/>
      <c r="H44" s="9">
        <v>0</v>
      </c>
      <c r="I44" s="9"/>
      <c r="J44" s="9"/>
      <c r="K44" s="9"/>
      <c r="L44" s="9">
        <v>0</v>
      </c>
      <c r="M44" s="9"/>
      <c r="N44" s="9" t="e">
        <v>#DIV/0!</v>
      </c>
      <c r="O44" s="9"/>
      <c r="P44" s="9" t="e">
        <v>#DIV/0!</v>
      </c>
      <c r="W44" s="3">
        <v>36095</v>
      </c>
      <c r="X44" s="9">
        <v>0</v>
      </c>
      <c r="Y44" s="9">
        <v>0</v>
      </c>
      <c r="Z44" s="9">
        <v>22.777777777777782</v>
      </c>
      <c r="AA44" s="9"/>
      <c r="AB44" s="9"/>
      <c r="AC44" s="9">
        <v>0</v>
      </c>
      <c r="AD44" s="9">
        <v>10.349823724886598</v>
      </c>
      <c r="AE44" s="9">
        <v>12.427954052891181</v>
      </c>
      <c r="AF44" s="9"/>
      <c r="AH44" t="str">
        <f t="shared" si="1"/>
        <v>P1(50)</v>
      </c>
      <c r="AI44" t="str">
        <f t="shared" si="2"/>
        <v>Sep</v>
      </c>
      <c r="AJ44">
        <f>VLOOKUP(AH44,'Treatment Struture'!$D$2:$H$37,5,FALSE)</f>
        <v>50</v>
      </c>
      <c r="AK44" t="str">
        <f>VLOOKUP(AI44,'Treatment Struture'!$C$2:$I$37,7,FALSE)</f>
        <v>14Sep</v>
      </c>
      <c r="AM44" t="str">
        <f t="shared" si="3"/>
        <v>Lincoln1997Sowing14SepPopulation50</v>
      </c>
      <c r="AN44" s="3">
        <f t="shared" si="4"/>
        <v>36095</v>
      </c>
      <c r="AO44">
        <f t="shared" si="5"/>
        <v>0</v>
      </c>
      <c r="AP44">
        <f t="shared" si="6"/>
        <v>0</v>
      </c>
      <c r="AQ44">
        <f t="shared" si="7"/>
        <v>22.777777777777782</v>
      </c>
      <c r="AR44" t="str">
        <f t="shared" si="8"/>
        <v/>
      </c>
      <c r="AS44" t="str">
        <f t="shared" si="9"/>
        <v/>
      </c>
      <c r="AT44">
        <f t="shared" si="10"/>
        <v>0</v>
      </c>
      <c r="AU44">
        <f t="shared" si="11"/>
        <v>10.349823724886598</v>
      </c>
      <c r="AV44">
        <f t="shared" si="12"/>
        <v>12.427954052891181</v>
      </c>
    </row>
    <row r="45" spans="1:48">
      <c r="A45" s="8">
        <v>36164</v>
      </c>
      <c r="B45" s="9"/>
      <c r="C45" s="9"/>
      <c r="D45" s="9">
        <v>0</v>
      </c>
      <c r="E45" s="9">
        <v>681.12501581597712</v>
      </c>
      <c r="F45" s="9"/>
      <c r="G45" s="9"/>
      <c r="H45" s="9">
        <v>0</v>
      </c>
      <c r="I45" s="9">
        <v>754.20456362210132</v>
      </c>
      <c r="J45" s="9"/>
      <c r="K45" s="9"/>
      <c r="L45" s="9">
        <v>0</v>
      </c>
      <c r="M45" s="9">
        <v>800.15955683401933</v>
      </c>
      <c r="N45" s="9"/>
      <c r="O45" s="9"/>
      <c r="P45" s="9">
        <v>372.58152271201629</v>
      </c>
      <c r="W45" s="3">
        <v>36101</v>
      </c>
      <c r="X45" s="9">
        <v>0</v>
      </c>
      <c r="Y45" s="9">
        <v>0</v>
      </c>
      <c r="Z45" s="9">
        <v>45.230352303523034</v>
      </c>
      <c r="AA45" s="9"/>
      <c r="AB45" s="9"/>
      <c r="AC45" s="9">
        <v>0</v>
      </c>
      <c r="AD45" s="9">
        <v>22.097262615690514</v>
      </c>
      <c r="AE45" s="9">
        <v>23.13308968783252</v>
      </c>
      <c r="AF45" s="9"/>
      <c r="AH45" t="str">
        <f t="shared" si="1"/>
        <v>P1(50)</v>
      </c>
      <c r="AI45" t="str">
        <f t="shared" si="2"/>
        <v>Sep</v>
      </c>
      <c r="AJ45">
        <f>VLOOKUP(AH45,'Treatment Struture'!$D$2:$H$37,5,FALSE)</f>
        <v>50</v>
      </c>
      <c r="AK45" t="str">
        <f>VLOOKUP(AI45,'Treatment Struture'!$C$2:$I$37,7,FALSE)</f>
        <v>14Sep</v>
      </c>
      <c r="AM45" t="str">
        <f t="shared" si="3"/>
        <v>Lincoln1997Sowing14SepPopulation50</v>
      </c>
      <c r="AN45" s="3">
        <f t="shared" si="4"/>
        <v>36101</v>
      </c>
      <c r="AO45">
        <f t="shared" si="5"/>
        <v>0</v>
      </c>
      <c r="AP45">
        <f t="shared" si="6"/>
        <v>0</v>
      </c>
      <c r="AQ45">
        <f t="shared" si="7"/>
        <v>45.230352303523034</v>
      </c>
      <c r="AR45" t="str">
        <f t="shared" si="8"/>
        <v/>
      </c>
      <c r="AS45" t="str">
        <f t="shared" si="9"/>
        <v/>
      </c>
      <c r="AT45">
        <f t="shared" si="10"/>
        <v>0</v>
      </c>
      <c r="AU45">
        <f t="shared" si="11"/>
        <v>22.097262615690514</v>
      </c>
      <c r="AV45">
        <f t="shared" si="12"/>
        <v>23.13308968783252</v>
      </c>
    </row>
    <row r="46" spans="1:48">
      <c r="A46" s="8">
        <v>36171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>
        <v>312.96293208909231</v>
      </c>
      <c r="O46" s="9"/>
      <c r="P46" s="9">
        <v>312.96293208909231</v>
      </c>
      <c r="W46" s="3">
        <v>36108</v>
      </c>
      <c r="X46" s="9">
        <v>0</v>
      </c>
      <c r="Y46" s="9">
        <v>0</v>
      </c>
      <c r="Z46" s="9">
        <v>92.005420054200542</v>
      </c>
      <c r="AA46" s="9"/>
      <c r="AB46" s="9"/>
      <c r="AC46" s="9">
        <v>0</v>
      </c>
      <c r="AD46" s="9">
        <v>48.55765603612732</v>
      </c>
      <c r="AE46" s="9">
        <v>43.447764018073237</v>
      </c>
      <c r="AF46" s="9"/>
      <c r="AH46" t="str">
        <f t="shared" si="1"/>
        <v>P1(50)</v>
      </c>
      <c r="AI46" t="str">
        <f t="shared" si="2"/>
        <v>Sep</v>
      </c>
      <c r="AJ46">
        <f>VLOOKUP(AH46,'Treatment Struture'!$D$2:$H$37,5,FALSE)</f>
        <v>50</v>
      </c>
      <c r="AK46" t="str">
        <f>VLOOKUP(AI46,'Treatment Struture'!$C$2:$I$37,7,FALSE)</f>
        <v>14Sep</v>
      </c>
      <c r="AM46" t="str">
        <f t="shared" si="3"/>
        <v>Lincoln1997Sowing14SepPopulation50</v>
      </c>
      <c r="AN46" s="3">
        <f t="shared" si="4"/>
        <v>36108</v>
      </c>
      <c r="AO46">
        <f t="shared" si="5"/>
        <v>0</v>
      </c>
      <c r="AP46">
        <f t="shared" si="6"/>
        <v>0</v>
      </c>
      <c r="AQ46">
        <f t="shared" si="7"/>
        <v>92.005420054200542</v>
      </c>
      <c r="AR46" t="str">
        <f t="shared" si="8"/>
        <v/>
      </c>
      <c r="AS46" t="str">
        <f t="shared" si="9"/>
        <v/>
      </c>
      <c r="AT46">
        <f t="shared" si="10"/>
        <v>0</v>
      </c>
      <c r="AU46">
        <f t="shared" si="11"/>
        <v>48.55765603612732</v>
      </c>
      <c r="AV46">
        <f t="shared" si="12"/>
        <v>43.447764018073237</v>
      </c>
    </row>
    <row r="47" spans="1:48">
      <c r="A47" s="8">
        <v>36172</v>
      </c>
      <c r="B47" s="9"/>
      <c r="C47" s="9"/>
      <c r="D47" s="9">
        <v>0</v>
      </c>
      <c r="E47" s="9"/>
      <c r="F47" s="9"/>
      <c r="G47" s="9"/>
      <c r="H47" s="9">
        <v>0</v>
      </c>
      <c r="I47" s="9"/>
      <c r="J47" s="9"/>
      <c r="K47" s="9"/>
      <c r="L47" s="9">
        <v>0</v>
      </c>
      <c r="M47" s="9"/>
      <c r="N47" s="9"/>
      <c r="O47" s="9"/>
      <c r="P47" s="9">
        <v>0</v>
      </c>
      <c r="W47" s="3">
        <v>36114</v>
      </c>
      <c r="X47" s="9">
        <v>0</v>
      </c>
      <c r="Y47" s="9">
        <v>0</v>
      </c>
      <c r="Z47" s="9">
        <v>177.92682926829266</v>
      </c>
      <c r="AA47" s="9"/>
      <c r="AB47" s="9"/>
      <c r="AC47" s="9">
        <v>0</v>
      </c>
      <c r="AD47" s="9">
        <v>100.2902897822964</v>
      </c>
      <c r="AE47" s="9">
        <v>77.636539485996266</v>
      </c>
      <c r="AF47" s="9"/>
      <c r="AH47" t="str">
        <f t="shared" si="1"/>
        <v>P1(50)</v>
      </c>
      <c r="AI47" t="str">
        <f t="shared" si="2"/>
        <v>Sep</v>
      </c>
      <c r="AJ47">
        <f>VLOOKUP(AH47,'Treatment Struture'!$D$2:$H$37,5,FALSE)</f>
        <v>50</v>
      </c>
      <c r="AK47" t="str">
        <f>VLOOKUP(AI47,'Treatment Struture'!$C$2:$I$37,7,FALSE)</f>
        <v>14Sep</v>
      </c>
      <c r="AM47" t="str">
        <f t="shared" si="3"/>
        <v>Lincoln1997Sowing14SepPopulation50</v>
      </c>
      <c r="AN47" s="3">
        <f t="shared" si="4"/>
        <v>36114</v>
      </c>
      <c r="AO47">
        <f t="shared" si="5"/>
        <v>0</v>
      </c>
      <c r="AP47">
        <f t="shared" si="6"/>
        <v>0</v>
      </c>
      <c r="AQ47">
        <f t="shared" si="7"/>
        <v>177.92682926829266</v>
      </c>
      <c r="AR47" t="str">
        <f t="shared" si="8"/>
        <v/>
      </c>
      <c r="AS47" t="str">
        <f t="shared" si="9"/>
        <v/>
      </c>
      <c r="AT47">
        <f t="shared" si="10"/>
        <v>0</v>
      </c>
      <c r="AU47">
        <f t="shared" si="11"/>
        <v>100.2902897822964</v>
      </c>
      <c r="AV47">
        <f t="shared" si="12"/>
        <v>77.636539485996266</v>
      </c>
    </row>
    <row r="48" spans="1:48">
      <c r="A48" s="8">
        <v>36178</v>
      </c>
      <c r="B48" s="9"/>
      <c r="C48" s="9"/>
      <c r="D48" s="9"/>
      <c r="E48" s="9">
        <v>501.78112773290104</v>
      </c>
      <c r="F48" s="9"/>
      <c r="G48" s="9"/>
      <c r="H48" s="9"/>
      <c r="I48" s="9">
        <v>560.4419496090228</v>
      </c>
      <c r="J48" s="9"/>
      <c r="K48" s="9"/>
      <c r="L48" s="9"/>
      <c r="M48" s="9">
        <v>565.76096686265271</v>
      </c>
      <c r="N48" s="9"/>
      <c r="O48" s="9"/>
      <c r="P48" s="9">
        <v>542.66134806819218</v>
      </c>
      <c r="W48" s="3">
        <v>36121</v>
      </c>
      <c r="X48" s="9">
        <v>0</v>
      </c>
      <c r="Y48" s="9">
        <v>0</v>
      </c>
      <c r="Z48" s="9">
        <v>273.83468834688352</v>
      </c>
      <c r="AA48" s="9"/>
      <c r="AB48" s="9"/>
      <c r="AC48" s="9">
        <v>0</v>
      </c>
      <c r="AD48" s="9">
        <v>172.27609388298364</v>
      </c>
      <c r="AE48" s="9">
        <v>101.55859446389987</v>
      </c>
      <c r="AF48" s="9"/>
      <c r="AH48" t="str">
        <f t="shared" si="1"/>
        <v>P1(50)</v>
      </c>
      <c r="AI48" t="str">
        <f t="shared" si="2"/>
        <v>Sep</v>
      </c>
      <c r="AJ48">
        <f>VLOOKUP(AH48,'Treatment Struture'!$D$2:$H$37,5,FALSE)</f>
        <v>50</v>
      </c>
      <c r="AK48" t="str">
        <f>VLOOKUP(AI48,'Treatment Struture'!$C$2:$I$37,7,FALSE)</f>
        <v>14Sep</v>
      </c>
      <c r="AM48" t="str">
        <f t="shared" si="3"/>
        <v>Lincoln1997Sowing14SepPopulation50</v>
      </c>
      <c r="AN48" s="3">
        <f t="shared" si="4"/>
        <v>36121</v>
      </c>
      <c r="AO48">
        <f t="shared" si="5"/>
        <v>0</v>
      </c>
      <c r="AP48">
        <f t="shared" si="6"/>
        <v>0</v>
      </c>
      <c r="AQ48">
        <f t="shared" si="7"/>
        <v>273.83468834688352</v>
      </c>
      <c r="AR48" t="str">
        <f t="shared" si="8"/>
        <v/>
      </c>
      <c r="AS48" t="str">
        <f t="shared" si="9"/>
        <v/>
      </c>
      <c r="AT48">
        <f t="shared" si="10"/>
        <v>0</v>
      </c>
      <c r="AU48">
        <f t="shared" si="11"/>
        <v>172.27609388298364</v>
      </c>
      <c r="AV48">
        <f t="shared" si="12"/>
        <v>101.55859446389987</v>
      </c>
    </row>
    <row r="49" spans="1:48">
      <c r="A49" s="8">
        <v>36185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>
        <v>622.14004039084818</v>
      </c>
      <c r="O49" s="9"/>
      <c r="P49" s="9">
        <v>622.14004039084818</v>
      </c>
      <c r="W49" s="3">
        <v>36129</v>
      </c>
      <c r="X49" s="9">
        <v>0</v>
      </c>
      <c r="Y49" s="9">
        <v>21.725299482035073</v>
      </c>
      <c r="Z49" s="9">
        <v>445.67750677506774</v>
      </c>
      <c r="AA49" s="9"/>
      <c r="AB49" s="9"/>
      <c r="AC49" s="9">
        <v>21.725299482035073</v>
      </c>
      <c r="AD49" s="9">
        <v>288.35265393019432</v>
      </c>
      <c r="AE49" s="9">
        <v>135.59955336283838</v>
      </c>
      <c r="AF49" s="9"/>
      <c r="AH49" t="str">
        <f t="shared" si="1"/>
        <v>P1(50)</v>
      </c>
      <c r="AI49" t="str">
        <f t="shared" si="2"/>
        <v>Sep</v>
      </c>
      <c r="AJ49">
        <f>VLOOKUP(AH49,'Treatment Struture'!$D$2:$H$37,5,FALSE)</f>
        <v>50</v>
      </c>
      <c r="AK49" t="str">
        <f>VLOOKUP(AI49,'Treatment Struture'!$C$2:$I$37,7,FALSE)</f>
        <v>14Sep</v>
      </c>
      <c r="AM49" t="str">
        <f t="shared" si="3"/>
        <v>Lincoln1997Sowing14SepPopulation50</v>
      </c>
      <c r="AN49" s="3">
        <f t="shared" si="4"/>
        <v>36129</v>
      </c>
      <c r="AO49">
        <f t="shared" si="5"/>
        <v>0</v>
      </c>
      <c r="AP49">
        <f t="shared" si="6"/>
        <v>21.725299482035073</v>
      </c>
      <c r="AQ49">
        <f t="shared" si="7"/>
        <v>445.67750677506774</v>
      </c>
      <c r="AR49" t="str">
        <f t="shared" si="8"/>
        <v/>
      </c>
      <c r="AS49" t="str">
        <f t="shared" si="9"/>
        <v/>
      </c>
      <c r="AT49">
        <f t="shared" si="10"/>
        <v>21.725299482035073</v>
      </c>
      <c r="AU49">
        <f t="shared" si="11"/>
        <v>288.35265393019432</v>
      </c>
      <c r="AV49">
        <f t="shared" si="12"/>
        <v>135.59955336283838</v>
      </c>
    </row>
    <row r="50" spans="1:48">
      <c r="A50" s="8">
        <v>36187</v>
      </c>
      <c r="B50" s="9"/>
      <c r="C50" s="9"/>
      <c r="D50" s="9">
        <v>52.574912108193438</v>
      </c>
      <c r="E50" s="9"/>
      <c r="F50" s="9"/>
      <c r="G50" s="9"/>
      <c r="H50" s="9">
        <v>89.508057600879241</v>
      </c>
      <c r="I50" s="9"/>
      <c r="J50" s="9"/>
      <c r="K50" s="9"/>
      <c r="L50" s="9">
        <v>77.588698632888324</v>
      </c>
      <c r="M50" s="9"/>
      <c r="N50" s="9"/>
      <c r="O50" s="9"/>
      <c r="P50" s="9">
        <v>73.223889447320332</v>
      </c>
      <c r="W50" s="3">
        <v>36136</v>
      </c>
      <c r="X50" s="9">
        <v>0</v>
      </c>
      <c r="Y50" s="9">
        <v>26.464620409859037</v>
      </c>
      <c r="Z50" s="9">
        <v>615.94850948509486</v>
      </c>
      <c r="AA50" s="9"/>
      <c r="AB50" s="9"/>
      <c r="AC50" s="9">
        <v>26.464620409859037</v>
      </c>
      <c r="AD50" s="9">
        <v>432.40611468920343</v>
      </c>
      <c r="AE50" s="9">
        <v>157.07777438603242</v>
      </c>
      <c r="AF50" s="9"/>
      <c r="AH50" t="str">
        <f t="shared" si="1"/>
        <v>P1(50)</v>
      </c>
      <c r="AI50" t="str">
        <f t="shared" si="2"/>
        <v>Sep</v>
      </c>
      <c r="AJ50">
        <f>VLOOKUP(AH50,'Treatment Struture'!$D$2:$H$37,5,FALSE)</f>
        <v>50</v>
      </c>
      <c r="AK50" t="str">
        <f>VLOOKUP(AI50,'Treatment Struture'!$C$2:$I$37,7,FALSE)</f>
        <v>14Sep</v>
      </c>
      <c r="AM50" t="str">
        <f t="shared" si="3"/>
        <v>Lincoln1997Sowing14SepPopulation50</v>
      </c>
      <c r="AN50" s="3">
        <f t="shared" si="4"/>
        <v>36136</v>
      </c>
      <c r="AO50">
        <f t="shared" si="5"/>
        <v>0</v>
      </c>
      <c r="AP50">
        <f t="shared" si="6"/>
        <v>26.464620409859037</v>
      </c>
      <c r="AQ50">
        <f t="shared" si="7"/>
        <v>615.94850948509486</v>
      </c>
      <c r="AR50" t="str">
        <f t="shared" si="8"/>
        <v/>
      </c>
      <c r="AS50" t="str">
        <f t="shared" si="9"/>
        <v/>
      </c>
      <c r="AT50">
        <f t="shared" si="10"/>
        <v>26.464620409859037</v>
      </c>
      <c r="AU50">
        <f t="shared" si="11"/>
        <v>432.40611468920343</v>
      </c>
      <c r="AV50">
        <f t="shared" si="12"/>
        <v>157.07777438603242</v>
      </c>
    </row>
    <row r="51" spans="1:48">
      <c r="A51" s="8">
        <v>36199</v>
      </c>
      <c r="B51" s="9"/>
      <c r="C51" s="9"/>
      <c r="D51" s="9">
        <v>252.69891756599296</v>
      </c>
      <c r="E51" s="9"/>
      <c r="F51" s="9"/>
      <c r="G51" s="9"/>
      <c r="H51" s="9">
        <v>305.74725163307079</v>
      </c>
      <c r="I51" s="9"/>
      <c r="J51" s="9"/>
      <c r="K51" s="9"/>
      <c r="L51" s="9">
        <v>408.76638884195353</v>
      </c>
      <c r="M51" s="9"/>
      <c r="N51" s="9">
        <v>414.51759410165255</v>
      </c>
      <c r="O51" s="9"/>
      <c r="P51" s="9">
        <v>383.8131247389926</v>
      </c>
      <c r="W51" s="3">
        <v>36151</v>
      </c>
      <c r="X51" s="9">
        <v>133.72027963839901</v>
      </c>
      <c r="Y51" s="9">
        <v>387.27102829878328</v>
      </c>
      <c r="Z51" s="9">
        <v>1081.1382113821139</v>
      </c>
      <c r="AA51" s="9"/>
      <c r="AB51" s="9"/>
      <c r="AC51" s="9">
        <v>253.5507486603843</v>
      </c>
      <c r="AD51" s="9">
        <v>558.17745487888396</v>
      </c>
      <c r="AE51" s="9">
        <v>135.6897282044466</v>
      </c>
      <c r="AF51" s="9"/>
      <c r="AH51" t="str">
        <f t="shared" si="1"/>
        <v>P1(50)</v>
      </c>
      <c r="AI51" t="str">
        <f t="shared" si="2"/>
        <v>Sep</v>
      </c>
      <c r="AJ51">
        <f>VLOOKUP(AH51,'Treatment Struture'!$D$2:$H$37,5,FALSE)</f>
        <v>50</v>
      </c>
      <c r="AK51" t="str">
        <f>VLOOKUP(AI51,'Treatment Struture'!$C$2:$I$37,7,FALSE)</f>
        <v>14Sep</v>
      </c>
      <c r="AM51" t="str">
        <f t="shared" si="3"/>
        <v>Lincoln1997Sowing14SepPopulation50</v>
      </c>
      <c r="AN51" s="3">
        <f t="shared" si="4"/>
        <v>36151</v>
      </c>
      <c r="AO51">
        <f t="shared" si="5"/>
        <v>133.72027963839901</v>
      </c>
      <c r="AP51">
        <f t="shared" si="6"/>
        <v>387.27102829878328</v>
      </c>
      <c r="AQ51">
        <f t="shared" si="7"/>
        <v>1081.1382113821139</v>
      </c>
      <c r="AR51" t="str">
        <f t="shared" si="8"/>
        <v/>
      </c>
      <c r="AS51" t="str">
        <f t="shared" si="9"/>
        <v/>
      </c>
      <c r="AT51">
        <f t="shared" si="10"/>
        <v>253.5507486603843</v>
      </c>
      <c r="AU51">
        <f t="shared" si="11"/>
        <v>558.17745487888396</v>
      </c>
      <c r="AV51">
        <f t="shared" si="12"/>
        <v>135.6897282044466</v>
      </c>
    </row>
    <row r="52" spans="1:48">
      <c r="A52" s="8">
        <v>36214</v>
      </c>
      <c r="B52" s="9"/>
      <c r="C52" s="9"/>
      <c r="D52" s="9">
        <v>399.70870084975331</v>
      </c>
      <c r="E52" s="9"/>
      <c r="F52" s="9"/>
      <c r="G52" s="9"/>
      <c r="H52" s="9">
        <v>437.58766794160061</v>
      </c>
      <c r="I52" s="9"/>
      <c r="J52" s="9"/>
      <c r="K52" s="9"/>
      <c r="L52" s="9">
        <v>481.14356024288912</v>
      </c>
      <c r="M52" s="9"/>
      <c r="N52" s="9"/>
      <c r="O52" s="9"/>
      <c r="P52" s="9">
        <v>439.47997634474768</v>
      </c>
      <c r="W52" s="3">
        <v>36164</v>
      </c>
      <c r="X52" s="9">
        <v>681.12501581597712</v>
      </c>
      <c r="Y52" s="9">
        <v>906.92262650729208</v>
      </c>
      <c r="Z52" s="9">
        <v>1540.1084010840111</v>
      </c>
      <c r="AA52" s="9">
        <v>63.333333333333336</v>
      </c>
      <c r="AB52" s="9"/>
      <c r="AC52" s="9">
        <v>225.79761069131516</v>
      </c>
      <c r="AD52" s="9">
        <v>555.13582616513634</v>
      </c>
      <c r="AE52" s="9">
        <v>78.049948411582207</v>
      </c>
      <c r="AF52" s="9"/>
      <c r="AH52" t="str">
        <f t="shared" si="1"/>
        <v>P1(50)</v>
      </c>
      <c r="AI52" t="str">
        <f t="shared" si="2"/>
        <v>Sep</v>
      </c>
      <c r="AJ52">
        <f>VLOOKUP(AH52,'Treatment Struture'!$D$2:$H$37,5,FALSE)</f>
        <v>50</v>
      </c>
      <c r="AK52" t="str">
        <f>VLOOKUP(AI52,'Treatment Struture'!$C$2:$I$37,7,FALSE)</f>
        <v>14Sep</v>
      </c>
      <c r="AM52" t="str">
        <f t="shared" si="3"/>
        <v>Lincoln1997Sowing14SepPopulation50</v>
      </c>
      <c r="AN52" s="3">
        <f t="shared" si="4"/>
        <v>36164</v>
      </c>
      <c r="AO52">
        <f t="shared" si="5"/>
        <v>681.12501581597712</v>
      </c>
      <c r="AP52">
        <f t="shared" si="6"/>
        <v>906.92262650729208</v>
      </c>
      <c r="AQ52">
        <f t="shared" si="7"/>
        <v>1540.1084010840111</v>
      </c>
      <c r="AR52">
        <f t="shared" si="8"/>
        <v>63.333333333333336</v>
      </c>
      <c r="AS52" t="str">
        <f t="shared" si="9"/>
        <v/>
      </c>
      <c r="AT52">
        <f t="shared" si="10"/>
        <v>225.79761069131516</v>
      </c>
      <c r="AU52">
        <f t="shared" si="11"/>
        <v>555.13582616513634</v>
      </c>
      <c r="AV52">
        <f t="shared" si="12"/>
        <v>78.049948411582207</v>
      </c>
    </row>
    <row r="53" spans="1:48">
      <c r="A53" s="8" t="s">
        <v>227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W53" s="3">
        <v>36178</v>
      </c>
      <c r="X53" s="9">
        <v>501.78112773290104</v>
      </c>
      <c r="Y53" s="9">
        <v>641.16712773290112</v>
      </c>
      <c r="Z53" s="9">
        <v>1125.0876934056485</v>
      </c>
      <c r="AA53" s="9">
        <v>157.66666666666666</v>
      </c>
      <c r="AB53" s="9">
        <v>713</v>
      </c>
      <c r="AC53" s="9">
        <v>139.386</v>
      </c>
      <c r="AD53" s="9">
        <v>483.92056567274739</v>
      </c>
      <c r="AE53" s="9"/>
      <c r="AF53" s="9"/>
      <c r="AH53" t="str">
        <f t="shared" si="1"/>
        <v>P1(50)</v>
      </c>
      <c r="AI53" t="str">
        <f t="shared" si="2"/>
        <v>Sep</v>
      </c>
      <c r="AJ53">
        <f>VLOOKUP(AH53,'Treatment Struture'!$D$2:$H$37,5,FALSE)</f>
        <v>50</v>
      </c>
      <c r="AK53" t="str">
        <f>VLOOKUP(AI53,'Treatment Struture'!$C$2:$I$37,7,FALSE)</f>
        <v>14Sep</v>
      </c>
      <c r="AM53" t="str">
        <f t="shared" si="3"/>
        <v>Lincoln1997Sowing14SepPopulation50</v>
      </c>
      <c r="AN53" s="3">
        <f t="shared" si="4"/>
        <v>36178</v>
      </c>
      <c r="AO53">
        <f t="shared" si="5"/>
        <v>501.78112773290104</v>
      </c>
      <c r="AP53">
        <f t="shared" si="6"/>
        <v>641.16712773290112</v>
      </c>
      <c r="AQ53">
        <f t="shared" si="7"/>
        <v>1125.0876934056485</v>
      </c>
      <c r="AR53">
        <f t="shared" si="8"/>
        <v>157.66666666666666</v>
      </c>
      <c r="AS53">
        <f t="shared" si="9"/>
        <v>713</v>
      </c>
      <c r="AT53">
        <f t="shared" si="10"/>
        <v>139.386</v>
      </c>
      <c r="AU53">
        <f t="shared" si="11"/>
        <v>483.92056567274739</v>
      </c>
      <c r="AV53" t="str">
        <f t="shared" si="12"/>
        <v/>
      </c>
    </row>
    <row r="54" spans="1:48">
      <c r="A54" s="8" t="s">
        <v>53</v>
      </c>
      <c r="B54" s="9">
        <v>1.5447879985363222</v>
      </c>
      <c r="C54" s="9">
        <v>139.35956328919511</v>
      </c>
      <c r="D54" s="9">
        <v>88.122816315492472</v>
      </c>
      <c r="E54" s="9">
        <v>119.69331119884338</v>
      </c>
      <c r="F54" s="9">
        <v>3.6106726539222995</v>
      </c>
      <c r="G54" s="9">
        <v>193.58664146058331</v>
      </c>
      <c r="H54" s="9">
        <v>104.10537214694382</v>
      </c>
      <c r="I54" s="9">
        <v>140.97608508213017</v>
      </c>
      <c r="J54" s="9">
        <v>4.0874724947585905</v>
      </c>
      <c r="K54" s="9">
        <v>200.7948950770157</v>
      </c>
      <c r="L54" s="9">
        <v>126.19547578926925</v>
      </c>
      <c r="M54" s="9">
        <v>144.09294699480108</v>
      </c>
      <c r="N54" s="9" t="e">
        <v>#DIV/0!</v>
      </c>
      <c r="O54" s="9"/>
      <c r="P54" s="9" t="e">
        <v>#DIV/0!</v>
      </c>
      <c r="U54" t="s">
        <v>63</v>
      </c>
      <c r="V54" t="s">
        <v>75</v>
      </c>
      <c r="W54" s="3">
        <v>35866</v>
      </c>
      <c r="X54" s="9">
        <v>0</v>
      </c>
      <c r="Y54" s="9">
        <v>0</v>
      </c>
      <c r="Z54" s="9">
        <v>12.819444444444448</v>
      </c>
      <c r="AA54" s="9"/>
      <c r="AB54" s="9"/>
      <c r="AC54" s="9">
        <v>0</v>
      </c>
      <c r="AD54" s="9">
        <v>4.2276188741969216</v>
      </c>
      <c r="AE54" s="9">
        <v>8.5918255702475239</v>
      </c>
      <c r="AF54" s="9"/>
      <c r="AH54" t="str">
        <f t="shared" si="1"/>
        <v>P2(100)</v>
      </c>
      <c r="AI54" t="str">
        <f t="shared" si="2"/>
        <v>Feb</v>
      </c>
      <c r="AJ54">
        <f>VLOOKUP(AH54,'Treatment Struture'!$D$2:$H$37,5,FALSE)</f>
        <v>100</v>
      </c>
      <c r="AK54" t="str">
        <f>VLOOKUP(AI54,'Treatment Struture'!$C$2:$I$37,7,FALSE)</f>
        <v>19Feb</v>
      </c>
      <c r="AM54" t="str">
        <f t="shared" si="3"/>
        <v>Lincoln1997Sowing19FebPopulation100</v>
      </c>
      <c r="AN54" s="3">
        <f t="shared" si="4"/>
        <v>35866</v>
      </c>
      <c r="AO54">
        <f t="shared" si="5"/>
        <v>0</v>
      </c>
      <c r="AP54">
        <f t="shared" si="6"/>
        <v>0</v>
      </c>
      <c r="AQ54">
        <f t="shared" si="7"/>
        <v>12.819444444444448</v>
      </c>
      <c r="AR54" t="str">
        <f t="shared" si="8"/>
        <v/>
      </c>
      <c r="AS54" t="str">
        <f t="shared" si="9"/>
        <v/>
      </c>
      <c r="AT54">
        <f t="shared" si="10"/>
        <v>0</v>
      </c>
      <c r="AU54">
        <f t="shared" si="11"/>
        <v>4.2276188741969216</v>
      </c>
      <c r="AV54">
        <f t="shared" si="12"/>
        <v>8.5918255702475239</v>
      </c>
    </row>
    <row r="55" spans="1:48">
      <c r="W55" s="3">
        <v>35870</v>
      </c>
      <c r="X55" s="9">
        <v>0</v>
      </c>
      <c r="Y55" s="9">
        <v>0</v>
      </c>
      <c r="Z55" s="9">
        <v>17.194444444444446</v>
      </c>
      <c r="AA55" s="9"/>
      <c r="AB55" s="9"/>
      <c r="AC55" s="9">
        <v>0</v>
      </c>
      <c r="AD55" s="9">
        <v>6.5568721121751423</v>
      </c>
      <c r="AE55" s="9">
        <v>10.637572332269302</v>
      </c>
      <c r="AF55" s="9"/>
      <c r="AH55" t="str">
        <f t="shared" si="1"/>
        <v>P2(100)</v>
      </c>
      <c r="AI55" t="str">
        <f t="shared" si="2"/>
        <v>Feb</v>
      </c>
      <c r="AJ55">
        <f>VLOOKUP(AH55,'Treatment Struture'!$D$2:$H$37,5,FALSE)</f>
        <v>100</v>
      </c>
      <c r="AK55" t="str">
        <f>VLOOKUP(AI55,'Treatment Struture'!$C$2:$I$37,7,FALSE)</f>
        <v>19Feb</v>
      </c>
      <c r="AM55" t="str">
        <f t="shared" si="3"/>
        <v>Lincoln1997Sowing19FebPopulation100</v>
      </c>
      <c r="AN55" s="3">
        <f t="shared" si="4"/>
        <v>35870</v>
      </c>
      <c r="AO55">
        <f t="shared" si="5"/>
        <v>0</v>
      </c>
      <c r="AP55">
        <f t="shared" si="6"/>
        <v>0</v>
      </c>
      <c r="AQ55">
        <f t="shared" si="7"/>
        <v>17.194444444444446</v>
      </c>
      <c r="AR55" t="str">
        <f t="shared" si="8"/>
        <v/>
      </c>
      <c r="AS55" t="str">
        <f t="shared" si="9"/>
        <v/>
      </c>
      <c r="AT55">
        <f t="shared" si="10"/>
        <v>0</v>
      </c>
      <c r="AU55">
        <f t="shared" si="11"/>
        <v>6.5568721121751423</v>
      </c>
      <c r="AV55">
        <f t="shared" si="12"/>
        <v>10.637572332269302</v>
      </c>
    </row>
    <row r="56" spans="1:48">
      <c r="W56" s="3">
        <v>35873</v>
      </c>
      <c r="X56" s="9">
        <v>0</v>
      </c>
      <c r="Y56" s="9">
        <v>0</v>
      </c>
      <c r="Z56" s="9">
        <v>20.361111111111111</v>
      </c>
      <c r="AA56" s="9"/>
      <c r="AB56" s="9"/>
      <c r="AC56" s="9">
        <v>0</v>
      </c>
      <c r="AD56" s="9">
        <v>8.3046443633100075</v>
      </c>
      <c r="AE56" s="9">
        <v>12.056466747801103</v>
      </c>
      <c r="AF56" s="9"/>
      <c r="AH56" t="str">
        <f t="shared" si="1"/>
        <v>P2(100)</v>
      </c>
      <c r="AI56" t="str">
        <f t="shared" si="2"/>
        <v>Feb</v>
      </c>
      <c r="AJ56">
        <f>VLOOKUP(AH56,'Treatment Struture'!$D$2:$H$37,5,FALSE)</f>
        <v>100</v>
      </c>
      <c r="AK56" t="str">
        <f>VLOOKUP(AI56,'Treatment Struture'!$C$2:$I$37,7,FALSE)</f>
        <v>19Feb</v>
      </c>
      <c r="AM56" t="str">
        <f t="shared" si="3"/>
        <v>Lincoln1997Sowing19FebPopulation100</v>
      </c>
      <c r="AN56" s="3">
        <f t="shared" si="4"/>
        <v>35873</v>
      </c>
      <c r="AO56">
        <f t="shared" si="5"/>
        <v>0</v>
      </c>
      <c r="AP56">
        <f t="shared" si="6"/>
        <v>0</v>
      </c>
      <c r="AQ56">
        <f t="shared" si="7"/>
        <v>20.361111111111111</v>
      </c>
      <c r="AR56" t="str">
        <f t="shared" si="8"/>
        <v/>
      </c>
      <c r="AS56" t="str">
        <f t="shared" si="9"/>
        <v/>
      </c>
      <c r="AT56">
        <f t="shared" si="10"/>
        <v>0</v>
      </c>
      <c r="AU56">
        <f t="shared" si="11"/>
        <v>8.3046443633100075</v>
      </c>
      <c r="AV56">
        <f t="shared" si="12"/>
        <v>12.056466747801103</v>
      </c>
    </row>
    <row r="57" spans="1:48">
      <c r="W57" s="3">
        <v>35877</v>
      </c>
      <c r="X57" s="9">
        <v>0</v>
      </c>
      <c r="Y57" s="9">
        <v>0</v>
      </c>
      <c r="Z57" s="9">
        <v>38.736111111111107</v>
      </c>
      <c r="AA57" s="9"/>
      <c r="AB57" s="9"/>
      <c r="AC57" s="9">
        <v>0</v>
      </c>
      <c r="AD57" s="9">
        <v>18.251327468780087</v>
      </c>
      <c r="AE57" s="9">
        <v>20.484783642331021</v>
      </c>
      <c r="AF57" s="9"/>
      <c r="AH57" t="str">
        <f t="shared" si="1"/>
        <v>P2(100)</v>
      </c>
      <c r="AI57" t="str">
        <f t="shared" si="2"/>
        <v>Feb</v>
      </c>
      <c r="AJ57">
        <f>VLOOKUP(AH57,'Treatment Struture'!$D$2:$H$37,5,FALSE)</f>
        <v>100</v>
      </c>
      <c r="AK57" t="str">
        <f>VLOOKUP(AI57,'Treatment Struture'!$C$2:$I$37,7,FALSE)</f>
        <v>19Feb</v>
      </c>
      <c r="AM57" t="str">
        <f t="shared" si="3"/>
        <v>Lincoln1997Sowing19FebPopulation100</v>
      </c>
      <c r="AN57" s="3">
        <f t="shared" si="4"/>
        <v>35877</v>
      </c>
      <c r="AO57">
        <f t="shared" si="5"/>
        <v>0</v>
      </c>
      <c r="AP57">
        <f t="shared" si="6"/>
        <v>0</v>
      </c>
      <c r="AQ57">
        <f t="shared" si="7"/>
        <v>38.736111111111107</v>
      </c>
      <c r="AR57" t="str">
        <f t="shared" si="8"/>
        <v/>
      </c>
      <c r="AS57" t="str">
        <f t="shared" si="9"/>
        <v/>
      </c>
      <c r="AT57">
        <f t="shared" si="10"/>
        <v>0</v>
      </c>
      <c r="AU57">
        <f t="shared" si="11"/>
        <v>18.251327468780087</v>
      </c>
      <c r="AV57">
        <f t="shared" si="12"/>
        <v>20.484783642331021</v>
      </c>
    </row>
    <row r="58" spans="1:48">
      <c r="W58" s="3">
        <v>35884</v>
      </c>
      <c r="X58" s="9">
        <v>0</v>
      </c>
      <c r="Y58" s="9">
        <v>0</v>
      </c>
      <c r="Z58" s="9">
        <v>58.972222222222236</v>
      </c>
      <c r="AA58" s="9"/>
      <c r="AB58" s="9"/>
      <c r="AC58" s="9">
        <v>0</v>
      </c>
      <c r="AD58" s="9">
        <v>30.435128669659548</v>
      </c>
      <c r="AE58" s="9">
        <v>28.537093552562684</v>
      </c>
      <c r="AF58" s="9"/>
      <c r="AH58" t="str">
        <f t="shared" si="1"/>
        <v>P2(100)</v>
      </c>
      <c r="AI58" t="str">
        <f t="shared" si="2"/>
        <v>Feb</v>
      </c>
      <c r="AJ58">
        <f>VLOOKUP(AH58,'Treatment Struture'!$D$2:$H$37,5,FALSE)</f>
        <v>100</v>
      </c>
      <c r="AK58" t="str">
        <f>VLOOKUP(AI58,'Treatment Struture'!$C$2:$I$37,7,FALSE)</f>
        <v>19Feb</v>
      </c>
      <c r="AM58" t="str">
        <f t="shared" si="3"/>
        <v>Lincoln1997Sowing19FebPopulation100</v>
      </c>
      <c r="AN58" s="3">
        <f t="shared" si="4"/>
        <v>35884</v>
      </c>
      <c r="AO58">
        <f t="shared" si="5"/>
        <v>0</v>
      </c>
      <c r="AP58">
        <f t="shared" si="6"/>
        <v>0</v>
      </c>
      <c r="AQ58">
        <f t="shared" si="7"/>
        <v>58.972222222222236</v>
      </c>
      <c r="AR58" t="str">
        <f t="shared" si="8"/>
        <v/>
      </c>
      <c r="AS58" t="str">
        <f t="shared" si="9"/>
        <v/>
      </c>
      <c r="AT58">
        <f t="shared" si="10"/>
        <v>0</v>
      </c>
      <c r="AU58">
        <f t="shared" si="11"/>
        <v>30.435128669659548</v>
      </c>
      <c r="AV58">
        <f t="shared" si="12"/>
        <v>28.537093552562684</v>
      </c>
    </row>
    <row r="59" spans="1:48">
      <c r="W59" s="3">
        <v>35886</v>
      </c>
      <c r="X59" s="9">
        <v>0</v>
      </c>
      <c r="Y59" s="9">
        <v>0</v>
      </c>
      <c r="Z59" s="9">
        <v>96.111111111111128</v>
      </c>
      <c r="AA59" s="9"/>
      <c r="AB59" s="9"/>
      <c r="AC59" s="9">
        <v>0</v>
      </c>
      <c r="AD59" s="9">
        <v>55.693963662788484</v>
      </c>
      <c r="AE59" s="9">
        <v>40.417147448322623</v>
      </c>
      <c r="AF59" s="9"/>
      <c r="AH59" t="str">
        <f t="shared" si="1"/>
        <v>P2(100)</v>
      </c>
      <c r="AI59" t="str">
        <f t="shared" si="2"/>
        <v>Feb</v>
      </c>
      <c r="AJ59">
        <f>VLOOKUP(AH59,'Treatment Struture'!$D$2:$H$37,5,FALSE)</f>
        <v>100</v>
      </c>
      <c r="AK59" t="str">
        <f>VLOOKUP(AI59,'Treatment Struture'!$C$2:$I$37,7,FALSE)</f>
        <v>19Feb</v>
      </c>
      <c r="AM59" t="str">
        <f t="shared" si="3"/>
        <v>Lincoln1997Sowing19FebPopulation100</v>
      </c>
      <c r="AN59" s="3">
        <f t="shared" si="4"/>
        <v>35886</v>
      </c>
      <c r="AO59">
        <f t="shared" si="5"/>
        <v>0</v>
      </c>
      <c r="AP59">
        <f t="shared" si="6"/>
        <v>0</v>
      </c>
      <c r="AQ59">
        <f t="shared" si="7"/>
        <v>96.111111111111128</v>
      </c>
      <c r="AR59" t="str">
        <f t="shared" si="8"/>
        <v/>
      </c>
      <c r="AS59" t="str">
        <f t="shared" si="9"/>
        <v/>
      </c>
      <c r="AT59">
        <f t="shared" si="10"/>
        <v>0</v>
      </c>
      <c r="AU59">
        <f t="shared" si="11"/>
        <v>55.693963662788484</v>
      </c>
      <c r="AV59">
        <f t="shared" si="12"/>
        <v>40.417147448322623</v>
      </c>
    </row>
    <row r="60" spans="1:48">
      <c r="W60" s="3">
        <v>35900</v>
      </c>
      <c r="X60" s="9">
        <v>0</v>
      </c>
      <c r="Y60" s="9">
        <v>0</v>
      </c>
      <c r="Z60" s="9">
        <v>176.3472222222222</v>
      </c>
      <c r="AA60" s="9"/>
      <c r="AB60" s="9"/>
      <c r="AC60" s="9">
        <v>0</v>
      </c>
      <c r="AD60" s="9">
        <v>112.16209256158625</v>
      </c>
      <c r="AE60" s="9">
        <v>64.185129660635965</v>
      </c>
      <c r="AF60" s="9"/>
      <c r="AH60" t="str">
        <f t="shared" si="1"/>
        <v>P2(100)</v>
      </c>
      <c r="AI60" t="str">
        <f t="shared" si="2"/>
        <v>Feb</v>
      </c>
      <c r="AJ60">
        <f>VLOOKUP(AH60,'Treatment Struture'!$D$2:$H$37,5,FALSE)</f>
        <v>100</v>
      </c>
      <c r="AK60" t="str">
        <f>VLOOKUP(AI60,'Treatment Struture'!$C$2:$I$37,7,FALSE)</f>
        <v>19Feb</v>
      </c>
      <c r="AM60" t="str">
        <f t="shared" si="3"/>
        <v>Lincoln1997Sowing19FebPopulation100</v>
      </c>
      <c r="AN60" s="3">
        <f t="shared" si="4"/>
        <v>35900</v>
      </c>
      <c r="AO60">
        <f t="shared" si="5"/>
        <v>0</v>
      </c>
      <c r="AP60">
        <f t="shared" si="6"/>
        <v>0</v>
      </c>
      <c r="AQ60">
        <f t="shared" si="7"/>
        <v>176.3472222222222</v>
      </c>
      <c r="AR60" t="str">
        <f t="shared" si="8"/>
        <v/>
      </c>
      <c r="AS60" t="str">
        <f t="shared" si="9"/>
        <v/>
      </c>
      <c r="AT60">
        <f t="shared" si="10"/>
        <v>0</v>
      </c>
      <c r="AU60">
        <f t="shared" si="11"/>
        <v>112.16209256158625</v>
      </c>
      <c r="AV60">
        <f t="shared" si="12"/>
        <v>64.185129660635965</v>
      </c>
    </row>
    <row r="61" spans="1:48">
      <c r="W61" s="3">
        <v>35908</v>
      </c>
      <c r="X61" s="9">
        <v>0</v>
      </c>
      <c r="Y61" s="9">
        <v>0</v>
      </c>
      <c r="Z61" s="9">
        <v>205.54166666666666</v>
      </c>
      <c r="AA61" s="9"/>
      <c r="AB61" s="9"/>
      <c r="AC61" s="9">
        <v>0</v>
      </c>
      <c r="AD61" s="9">
        <v>135.91486801164896</v>
      </c>
      <c r="AE61" s="9">
        <v>69.626798655017708</v>
      </c>
      <c r="AF61" s="9"/>
      <c r="AH61" t="str">
        <f t="shared" si="1"/>
        <v>P2(100)</v>
      </c>
      <c r="AI61" t="str">
        <f t="shared" si="2"/>
        <v>Feb</v>
      </c>
      <c r="AJ61">
        <f>VLOOKUP(AH61,'Treatment Struture'!$D$2:$H$37,5,FALSE)</f>
        <v>100</v>
      </c>
      <c r="AK61" t="str">
        <f>VLOOKUP(AI61,'Treatment Struture'!$C$2:$I$37,7,FALSE)</f>
        <v>19Feb</v>
      </c>
      <c r="AM61" t="str">
        <f t="shared" si="3"/>
        <v>Lincoln1997Sowing19FebPopulation100</v>
      </c>
      <c r="AN61" s="3">
        <f t="shared" si="4"/>
        <v>35908</v>
      </c>
      <c r="AO61">
        <f t="shared" si="5"/>
        <v>0</v>
      </c>
      <c r="AP61">
        <f t="shared" si="6"/>
        <v>0</v>
      </c>
      <c r="AQ61">
        <f t="shared" si="7"/>
        <v>205.54166666666666</v>
      </c>
      <c r="AR61" t="str">
        <f t="shared" si="8"/>
        <v/>
      </c>
      <c r="AS61" t="str">
        <f t="shared" si="9"/>
        <v/>
      </c>
      <c r="AT61">
        <f t="shared" si="10"/>
        <v>0</v>
      </c>
      <c r="AU61">
        <f t="shared" si="11"/>
        <v>135.91486801164896</v>
      </c>
      <c r="AV61">
        <f t="shared" si="12"/>
        <v>69.626798655017708</v>
      </c>
    </row>
    <row r="62" spans="1:48">
      <c r="W62" s="3">
        <v>35915</v>
      </c>
      <c r="X62" s="9">
        <v>0</v>
      </c>
      <c r="Y62" s="9">
        <v>0</v>
      </c>
      <c r="Z62" s="9">
        <v>253.88888888888891</v>
      </c>
      <c r="AA62" s="9"/>
      <c r="AB62" s="9"/>
      <c r="AC62" s="9">
        <v>0</v>
      </c>
      <c r="AD62" s="9">
        <v>175.30696200031949</v>
      </c>
      <c r="AE62" s="9">
        <v>78.581926888569413</v>
      </c>
      <c r="AF62" s="9"/>
      <c r="AH62" t="str">
        <f t="shared" si="1"/>
        <v>P2(100)</v>
      </c>
      <c r="AI62" t="str">
        <f t="shared" si="2"/>
        <v>Feb</v>
      </c>
      <c r="AJ62">
        <f>VLOOKUP(AH62,'Treatment Struture'!$D$2:$H$37,5,FALSE)</f>
        <v>100</v>
      </c>
      <c r="AK62" t="str">
        <f>VLOOKUP(AI62,'Treatment Struture'!$C$2:$I$37,7,FALSE)</f>
        <v>19Feb</v>
      </c>
      <c r="AM62" t="str">
        <f t="shared" si="3"/>
        <v>Lincoln1997Sowing19FebPopulation100</v>
      </c>
      <c r="AN62" s="3">
        <f t="shared" si="4"/>
        <v>35915</v>
      </c>
      <c r="AO62">
        <f t="shared" si="5"/>
        <v>0</v>
      </c>
      <c r="AP62">
        <f t="shared" si="6"/>
        <v>0</v>
      </c>
      <c r="AQ62">
        <f t="shared" si="7"/>
        <v>253.88888888888891</v>
      </c>
      <c r="AR62" t="str">
        <f t="shared" si="8"/>
        <v/>
      </c>
      <c r="AS62" t="str">
        <f t="shared" si="9"/>
        <v/>
      </c>
      <c r="AT62">
        <f t="shared" si="10"/>
        <v>0</v>
      </c>
      <c r="AU62">
        <f t="shared" si="11"/>
        <v>175.30696200031949</v>
      </c>
      <c r="AV62">
        <f t="shared" si="12"/>
        <v>78.581926888569413</v>
      </c>
    </row>
    <row r="63" spans="1:48">
      <c r="W63" s="3">
        <v>35921</v>
      </c>
      <c r="X63" s="9">
        <v>0</v>
      </c>
      <c r="Y63" s="9">
        <v>18.233626401630989</v>
      </c>
      <c r="Z63" s="9">
        <v>328.61111111111109</v>
      </c>
      <c r="AA63" s="9"/>
      <c r="AB63" s="9"/>
      <c r="AC63" s="9">
        <v>18.233626401630989</v>
      </c>
      <c r="AD63" s="9">
        <v>216.35993414346262</v>
      </c>
      <c r="AE63" s="9">
        <v>94.017550566017505</v>
      </c>
      <c r="AF63" s="9"/>
      <c r="AH63" t="str">
        <f t="shared" si="1"/>
        <v>P2(100)</v>
      </c>
      <c r="AI63" t="str">
        <f t="shared" si="2"/>
        <v>Feb</v>
      </c>
      <c r="AJ63">
        <f>VLOOKUP(AH63,'Treatment Struture'!$D$2:$H$37,5,FALSE)</f>
        <v>100</v>
      </c>
      <c r="AK63" t="str">
        <f>VLOOKUP(AI63,'Treatment Struture'!$C$2:$I$37,7,FALSE)</f>
        <v>19Feb</v>
      </c>
      <c r="AM63" t="str">
        <f t="shared" si="3"/>
        <v>Lincoln1997Sowing19FebPopulation100</v>
      </c>
      <c r="AN63" s="3">
        <f t="shared" si="4"/>
        <v>35921</v>
      </c>
      <c r="AO63">
        <f t="shared" si="5"/>
        <v>0</v>
      </c>
      <c r="AP63">
        <f t="shared" si="6"/>
        <v>18.233626401630989</v>
      </c>
      <c r="AQ63">
        <f t="shared" si="7"/>
        <v>328.61111111111109</v>
      </c>
      <c r="AR63" t="str">
        <f t="shared" si="8"/>
        <v/>
      </c>
      <c r="AS63" t="str">
        <f t="shared" si="9"/>
        <v/>
      </c>
      <c r="AT63">
        <f t="shared" si="10"/>
        <v>18.233626401630989</v>
      </c>
      <c r="AU63">
        <f t="shared" si="11"/>
        <v>216.35993414346262</v>
      </c>
      <c r="AV63">
        <f t="shared" si="12"/>
        <v>94.017550566017505</v>
      </c>
    </row>
    <row r="64" spans="1:48">
      <c r="W64" s="3">
        <v>35929</v>
      </c>
      <c r="X64" s="9">
        <v>0</v>
      </c>
      <c r="Y64" s="9">
        <v>31.191997724229623</v>
      </c>
      <c r="Z64" s="9">
        <v>401.52777777777783</v>
      </c>
      <c r="AA64" s="9"/>
      <c r="AB64" s="9"/>
      <c r="AC64" s="9">
        <v>31.191997724229623</v>
      </c>
      <c r="AD64" s="9">
        <v>269.69771364800272</v>
      </c>
      <c r="AE64" s="9">
        <v>100.63806640554543</v>
      </c>
      <c r="AF64" s="9"/>
      <c r="AH64" t="str">
        <f t="shared" si="1"/>
        <v>P2(100)</v>
      </c>
      <c r="AI64" t="str">
        <f t="shared" si="2"/>
        <v>Feb</v>
      </c>
      <c r="AJ64">
        <f>VLOOKUP(AH64,'Treatment Struture'!$D$2:$H$37,5,FALSE)</f>
        <v>100</v>
      </c>
      <c r="AK64" t="str">
        <f>VLOOKUP(AI64,'Treatment Struture'!$C$2:$I$37,7,FALSE)</f>
        <v>19Feb</v>
      </c>
      <c r="AM64" t="str">
        <f t="shared" si="3"/>
        <v>Lincoln1997Sowing19FebPopulation100</v>
      </c>
      <c r="AN64" s="3">
        <f t="shared" si="4"/>
        <v>35929</v>
      </c>
      <c r="AO64">
        <f t="shared" si="5"/>
        <v>0</v>
      </c>
      <c r="AP64">
        <f t="shared" si="6"/>
        <v>31.191997724229623</v>
      </c>
      <c r="AQ64">
        <f t="shared" si="7"/>
        <v>401.52777777777783</v>
      </c>
      <c r="AR64" t="str">
        <f t="shared" si="8"/>
        <v/>
      </c>
      <c r="AS64" t="str">
        <f t="shared" si="9"/>
        <v/>
      </c>
      <c r="AT64">
        <f t="shared" si="10"/>
        <v>31.191997724229623</v>
      </c>
      <c r="AU64">
        <f t="shared" si="11"/>
        <v>269.69771364800272</v>
      </c>
      <c r="AV64">
        <f t="shared" si="12"/>
        <v>100.63806640554543</v>
      </c>
    </row>
    <row r="65" spans="22:48">
      <c r="W65" s="3">
        <v>35943</v>
      </c>
      <c r="X65" s="9">
        <v>15.060742685730268</v>
      </c>
      <c r="Y65" s="9">
        <v>63.217768449139832</v>
      </c>
      <c r="Z65" s="9">
        <v>480.26388888888886</v>
      </c>
      <c r="AA65" s="9"/>
      <c r="AB65" s="9">
        <v>70</v>
      </c>
      <c r="AC65" s="9">
        <v>48.157025763409564</v>
      </c>
      <c r="AD65" s="9">
        <v>316.50885035084747</v>
      </c>
      <c r="AE65" s="9">
        <v>100.53727008890155</v>
      </c>
      <c r="AF65" s="9"/>
      <c r="AH65" t="str">
        <f t="shared" si="1"/>
        <v>P2(100)</v>
      </c>
      <c r="AI65" t="str">
        <f t="shared" si="2"/>
        <v>Feb</v>
      </c>
      <c r="AJ65">
        <f>VLOOKUP(AH65,'Treatment Struture'!$D$2:$H$37,5,FALSE)</f>
        <v>100</v>
      </c>
      <c r="AK65" t="str">
        <f>VLOOKUP(AI65,'Treatment Struture'!$C$2:$I$37,7,FALSE)</f>
        <v>19Feb</v>
      </c>
      <c r="AM65" t="str">
        <f t="shared" si="3"/>
        <v>Lincoln1997Sowing19FebPopulation100</v>
      </c>
      <c r="AN65" s="3">
        <f t="shared" si="4"/>
        <v>35943</v>
      </c>
      <c r="AO65">
        <f t="shared" si="5"/>
        <v>15.060742685730268</v>
      </c>
      <c r="AP65">
        <f t="shared" si="6"/>
        <v>63.217768449139832</v>
      </c>
      <c r="AQ65">
        <f t="shared" si="7"/>
        <v>480.26388888888886</v>
      </c>
      <c r="AR65" t="str">
        <f t="shared" si="8"/>
        <v/>
      </c>
      <c r="AS65">
        <f t="shared" si="9"/>
        <v>70</v>
      </c>
      <c r="AT65">
        <f t="shared" si="10"/>
        <v>48.157025763409564</v>
      </c>
      <c r="AU65">
        <f t="shared" si="11"/>
        <v>316.50885035084747</v>
      </c>
      <c r="AV65">
        <f t="shared" si="12"/>
        <v>100.53727008890155</v>
      </c>
    </row>
    <row r="66" spans="22:48">
      <c r="W66" s="3">
        <v>35961</v>
      </c>
      <c r="X66" s="9">
        <v>21.552187479520882</v>
      </c>
      <c r="Y66" s="9">
        <v>77.854061376367639</v>
      </c>
      <c r="Z66" s="9">
        <v>504.72222222222234</v>
      </c>
      <c r="AA66" s="9"/>
      <c r="AB66" s="9">
        <v>96.333333333333329</v>
      </c>
      <c r="AC66" s="9">
        <v>56.301873896846757</v>
      </c>
      <c r="AD66" s="9">
        <v>321.33418023967687</v>
      </c>
      <c r="AE66" s="9">
        <v>105.53398060617775</v>
      </c>
      <c r="AF66" s="9"/>
      <c r="AH66" t="str">
        <f t="shared" si="1"/>
        <v>P2(100)</v>
      </c>
      <c r="AI66" t="str">
        <f t="shared" si="2"/>
        <v>Feb</v>
      </c>
      <c r="AJ66">
        <f>VLOOKUP(AH66,'Treatment Struture'!$D$2:$H$37,5,FALSE)</f>
        <v>100</v>
      </c>
      <c r="AK66" t="str">
        <f>VLOOKUP(AI66,'Treatment Struture'!$C$2:$I$37,7,FALSE)</f>
        <v>19Feb</v>
      </c>
      <c r="AM66" t="str">
        <f t="shared" si="3"/>
        <v>Lincoln1997Sowing19FebPopulation100</v>
      </c>
      <c r="AN66" s="3">
        <f t="shared" si="4"/>
        <v>35961</v>
      </c>
      <c r="AO66">
        <f t="shared" si="5"/>
        <v>21.552187479520882</v>
      </c>
      <c r="AP66">
        <f t="shared" si="6"/>
        <v>77.854061376367639</v>
      </c>
      <c r="AQ66">
        <f t="shared" si="7"/>
        <v>504.72222222222234</v>
      </c>
      <c r="AR66" t="str">
        <f t="shared" si="8"/>
        <v/>
      </c>
      <c r="AS66">
        <f t="shared" si="9"/>
        <v>96.333333333333329</v>
      </c>
      <c r="AT66">
        <f t="shared" si="10"/>
        <v>56.301873896846757</v>
      </c>
      <c r="AU66">
        <f t="shared" si="11"/>
        <v>321.33418023967687</v>
      </c>
      <c r="AV66">
        <f t="shared" si="12"/>
        <v>105.53398060617775</v>
      </c>
    </row>
    <row r="67" spans="22:48">
      <c r="W67" s="3">
        <v>35975</v>
      </c>
      <c r="X67" s="9">
        <v>13.936486989661049</v>
      </c>
      <c r="Y67" s="9">
        <v>68.125317661491891</v>
      </c>
      <c r="Z67" s="9">
        <v>565.13888888888891</v>
      </c>
      <c r="AA67" s="9"/>
      <c r="AB67" s="9">
        <v>43</v>
      </c>
      <c r="AC67" s="9">
        <v>54.18883067183085</v>
      </c>
      <c r="AD67" s="9">
        <v>398.02430040707821</v>
      </c>
      <c r="AE67" s="9">
        <v>98.989270820318765</v>
      </c>
      <c r="AF67" s="9"/>
      <c r="AH67" t="str">
        <f t="shared" si="1"/>
        <v>P2(100)</v>
      </c>
      <c r="AI67" t="str">
        <f t="shared" si="2"/>
        <v>Feb</v>
      </c>
      <c r="AJ67">
        <f>VLOOKUP(AH67,'Treatment Struture'!$D$2:$H$37,5,FALSE)</f>
        <v>100</v>
      </c>
      <c r="AK67" t="str">
        <f>VLOOKUP(AI67,'Treatment Struture'!$C$2:$I$37,7,FALSE)</f>
        <v>19Feb</v>
      </c>
      <c r="AM67" t="str">
        <f t="shared" si="3"/>
        <v>Lincoln1997Sowing19FebPopulation100</v>
      </c>
      <c r="AN67" s="3">
        <f t="shared" si="4"/>
        <v>35975</v>
      </c>
      <c r="AO67">
        <f t="shared" si="5"/>
        <v>13.936486989661049</v>
      </c>
      <c r="AP67">
        <f t="shared" si="6"/>
        <v>68.125317661491891</v>
      </c>
      <c r="AQ67">
        <f t="shared" si="7"/>
        <v>565.13888888888891</v>
      </c>
      <c r="AR67" t="str">
        <f t="shared" si="8"/>
        <v/>
      </c>
      <c r="AS67">
        <f t="shared" si="9"/>
        <v>43</v>
      </c>
      <c r="AT67">
        <f t="shared" si="10"/>
        <v>54.18883067183085</v>
      </c>
      <c r="AU67">
        <f t="shared" si="11"/>
        <v>398.02430040707821</v>
      </c>
      <c r="AV67">
        <f t="shared" si="12"/>
        <v>98.989270820318765</v>
      </c>
    </row>
    <row r="68" spans="22:48">
      <c r="V68" t="s">
        <v>74</v>
      </c>
      <c r="W68" s="3">
        <v>35803</v>
      </c>
      <c r="X68" s="9">
        <v>0</v>
      </c>
      <c r="Y68" s="9">
        <v>0</v>
      </c>
      <c r="Z68" s="9">
        <v>10.027777777777779</v>
      </c>
      <c r="AA68" s="9"/>
      <c r="AB68" s="9"/>
      <c r="AC68" s="9">
        <v>0</v>
      </c>
      <c r="AD68" s="9">
        <v>3.1588196047092332</v>
      </c>
      <c r="AE68" s="9">
        <v>6.8689581730685454</v>
      </c>
      <c r="AF68" s="9"/>
      <c r="AH68" t="str">
        <f t="shared" si="1"/>
        <v>P2(100)</v>
      </c>
      <c r="AI68" t="str">
        <f t="shared" si="2"/>
        <v>Dec</v>
      </c>
      <c r="AJ68">
        <f>VLOOKUP(AH68,'Treatment Struture'!$D$2:$H$37,5,FALSE)</f>
        <v>100</v>
      </c>
      <c r="AK68" t="str">
        <f>VLOOKUP(AI68,'Treatment Struture'!$C$2:$I$37,7,FALSE)</f>
        <v>23Dec</v>
      </c>
      <c r="AM68" t="str">
        <f t="shared" si="3"/>
        <v>Lincoln1997Sowing23DecPopulation100</v>
      </c>
      <c r="AN68" s="3">
        <f t="shared" si="4"/>
        <v>35803</v>
      </c>
      <c r="AO68">
        <f t="shared" si="5"/>
        <v>0</v>
      </c>
      <c r="AP68">
        <f t="shared" si="6"/>
        <v>0</v>
      </c>
      <c r="AQ68">
        <f t="shared" si="7"/>
        <v>10.027777777777779</v>
      </c>
      <c r="AR68" t="str">
        <f t="shared" si="8"/>
        <v/>
      </c>
      <c r="AS68" t="str">
        <f t="shared" si="9"/>
        <v/>
      </c>
      <c r="AT68">
        <f t="shared" si="10"/>
        <v>0</v>
      </c>
      <c r="AU68">
        <f t="shared" si="11"/>
        <v>3.1588196047092332</v>
      </c>
      <c r="AV68">
        <f t="shared" si="12"/>
        <v>6.8689581730685454</v>
      </c>
    </row>
    <row r="69" spans="22:48">
      <c r="W69" s="3">
        <v>35810</v>
      </c>
      <c r="X69" s="9">
        <v>0</v>
      </c>
      <c r="Y69" s="9">
        <v>0</v>
      </c>
      <c r="Z69" s="9">
        <v>22.597222222222218</v>
      </c>
      <c r="AA69" s="9"/>
      <c r="AB69" s="9"/>
      <c r="AC69" s="9">
        <v>0</v>
      </c>
      <c r="AD69" s="9">
        <v>8.2657377101277394</v>
      </c>
      <c r="AE69" s="9">
        <v>14.331484512094484</v>
      </c>
      <c r="AF69" s="9"/>
      <c r="AH69" t="str">
        <f t="shared" si="1"/>
        <v>P2(100)</v>
      </c>
      <c r="AI69" t="str">
        <f t="shared" si="2"/>
        <v>Dec</v>
      </c>
      <c r="AJ69">
        <f>VLOOKUP(AH69,'Treatment Struture'!$D$2:$H$37,5,FALSE)</f>
        <v>100</v>
      </c>
      <c r="AK69" t="str">
        <f>VLOOKUP(AI69,'Treatment Struture'!$C$2:$I$37,7,FALSE)</f>
        <v>23Dec</v>
      </c>
      <c r="AM69" t="str">
        <f t="shared" si="3"/>
        <v>Lincoln1997Sowing23DecPopulation100</v>
      </c>
      <c r="AN69" s="3">
        <f t="shared" si="4"/>
        <v>35810</v>
      </c>
      <c r="AO69">
        <f t="shared" si="5"/>
        <v>0</v>
      </c>
      <c r="AP69">
        <f t="shared" si="6"/>
        <v>0</v>
      </c>
      <c r="AQ69">
        <f t="shared" si="7"/>
        <v>22.597222222222218</v>
      </c>
      <c r="AR69" t="str">
        <f t="shared" si="8"/>
        <v/>
      </c>
      <c r="AS69" t="str">
        <f t="shared" si="9"/>
        <v/>
      </c>
      <c r="AT69">
        <f t="shared" si="10"/>
        <v>0</v>
      </c>
      <c r="AU69">
        <f t="shared" si="11"/>
        <v>8.2657377101277394</v>
      </c>
      <c r="AV69">
        <f t="shared" si="12"/>
        <v>14.331484512094484</v>
      </c>
    </row>
    <row r="70" spans="22:48">
      <c r="W70" s="3">
        <v>35817</v>
      </c>
      <c r="X70" s="9">
        <v>0</v>
      </c>
      <c r="Y70" s="9">
        <v>0</v>
      </c>
      <c r="Z70" s="9">
        <v>42.361111111111121</v>
      </c>
      <c r="AA70" s="9"/>
      <c r="AB70" s="9"/>
      <c r="AC70" s="9">
        <v>0</v>
      </c>
      <c r="AD70" s="9">
        <v>17.133980307297531</v>
      </c>
      <c r="AE70" s="9">
        <v>25.227130803813591</v>
      </c>
      <c r="AF70" s="9"/>
      <c r="AH70" t="str">
        <f t="shared" ref="AH70:AH133" si="13">IF(U70="",AH69,U70)</f>
        <v>P2(100)</v>
      </c>
      <c r="AI70" t="str">
        <f t="shared" ref="AI70:AI133" si="14">IF(V70="",AI69,V70)</f>
        <v>Dec</v>
      </c>
      <c r="AJ70">
        <f>VLOOKUP(AH70,'Treatment Struture'!$D$2:$H$37,5,FALSE)</f>
        <v>100</v>
      </c>
      <c r="AK70" t="str">
        <f>VLOOKUP(AI70,'Treatment Struture'!$C$2:$I$37,7,FALSE)</f>
        <v>23Dec</v>
      </c>
      <c r="AM70" t="str">
        <f t="shared" ref="AM70:AM133" si="15">"Lincoln1997Sowing"&amp;AK70&amp;"Population"&amp;AJ70</f>
        <v>Lincoln1997Sowing23DecPopulation100</v>
      </c>
      <c r="AN70" s="3">
        <f t="shared" ref="AN70:AN133" si="16">W70</f>
        <v>35817</v>
      </c>
      <c r="AO70">
        <f t="shared" ref="AO70:AO133" si="17">IF(X70="","",X70)</f>
        <v>0</v>
      </c>
      <c r="AP70">
        <f t="shared" ref="AP70:AP133" si="18">IF(Y70="","",Y70)</f>
        <v>0</v>
      </c>
      <c r="AQ70">
        <f t="shared" ref="AQ70:AQ133" si="19">IF(Z70="","",Z70)</f>
        <v>42.361111111111121</v>
      </c>
      <c r="AR70" t="str">
        <f t="shared" ref="AR70:AR133" si="20">IF(AA70="","",AA70)</f>
        <v/>
      </c>
      <c r="AS70" t="str">
        <f t="shared" ref="AS70:AS133" si="21">IF(AB70="","",AB70)</f>
        <v/>
      </c>
      <c r="AT70">
        <f t="shared" ref="AT70:AT133" si="22">IF(AC70="","",AC70)</f>
        <v>0</v>
      </c>
      <c r="AU70">
        <f t="shared" ref="AU70:AU133" si="23">IF(AD70="","",AD70)</f>
        <v>17.133980307297531</v>
      </c>
      <c r="AV70">
        <f t="shared" ref="AV70:AV133" si="24">IF(AE70="","",AE70)</f>
        <v>25.227130803813591</v>
      </c>
    </row>
    <row r="71" spans="22:48">
      <c r="W71" s="3">
        <v>35824</v>
      </c>
      <c r="X71" s="9">
        <v>0</v>
      </c>
      <c r="Y71" s="9">
        <v>0</v>
      </c>
      <c r="Z71" s="9">
        <v>103.23611111111113</v>
      </c>
      <c r="AA71" s="9"/>
      <c r="AB71" s="9"/>
      <c r="AC71" s="9">
        <v>0</v>
      </c>
      <c r="AD71" s="9">
        <v>52.501676412084315</v>
      </c>
      <c r="AE71" s="9">
        <v>50.734434699026792</v>
      </c>
      <c r="AF71" s="9"/>
      <c r="AH71" t="str">
        <f t="shared" si="13"/>
        <v>P2(100)</v>
      </c>
      <c r="AI71" t="str">
        <f t="shared" si="14"/>
        <v>Dec</v>
      </c>
      <c r="AJ71">
        <f>VLOOKUP(AH71,'Treatment Struture'!$D$2:$H$37,5,FALSE)</f>
        <v>100</v>
      </c>
      <c r="AK71" t="str">
        <f>VLOOKUP(AI71,'Treatment Struture'!$C$2:$I$37,7,FALSE)</f>
        <v>23Dec</v>
      </c>
      <c r="AM71" t="str">
        <f t="shared" si="15"/>
        <v>Lincoln1997Sowing23DecPopulation100</v>
      </c>
      <c r="AN71" s="3">
        <f t="shared" si="16"/>
        <v>35824</v>
      </c>
      <c r="AO71">
        <f t="shared" si="17"/>
        <v>0</v>
      </c>
      <c r="AP71">
        <f t="shared" si="18"/>
        <v>0</v>
      </c>
      <c r="AQ71">
        <f t="shared" si="19"/>
        <v>103.23611111111113</v>
      </c>
      <c r="AR71" t="str">
        <f t="shared" si="20"/>
        <v/>
      </c>
      <c r="AS71" t="str">
        <f t="shared" si="21"/>
        <v/>
      </c>
      <c r="AT71">
        <f t="shared" si="22"/>
        <v>0</v>
      </c>
      <c r="AU71">
        <f t="shared" si="23"/>
        <v>52.501676412084315</v>
      </c>
      <c r="AV71">
        <f t="shared" si="24"/>
        <v>50.734434699026792</v>
      </c>
    </row>
    <row r="72" spans="22:48">
      <c r="W72" s="3">
        <v>35831</v>
      </c>
      <c r="X72" s="9">
        <v>0</v>
      </c>
      <c r="Y72" s="9">
        <v>0</v>
      </c>
      <c r="Z72" s="9">
        <v>257.91666666666669</v>
      </c>
      <c r="AA72" s="9"/>
      <c r="AB72" s="9"/>
      <c r="AC72" s="9">
        <v>0</v>
      </c>
      <c r="AD72" s="9">
        <v>163.84515288916967</v>
      </c>
      <c r="AE72" s="9">
        <v>94.071513777497032</v>
      </c>
      <c r="AF72" s="9"/>
      <c r="AH72" t="str">
        <f t="shared" si="13"/>
        <v>P2(100)</v>
      </c>
      <c r="AI72" t="str">
        <f t="shared" si="14"/>
        <v>Dec</v>
      </c>
      <c r="AJ72">
        <f>VLOOKUP(AH72,'Treatment Struture'!$D$2:$H$37,5,FALSE)</f>
        <v>100</v>
      </c>
      <c r="AK72" t="str">
        <f>VLOOKUP(AI72,'Treatment Struture'!$C$2:$I$37,7,FALSE)</f>
        <v>23Dec</v>
      </c>
      <c r="AM72" t="str">
        <f t="shared" si="15"/>
        <v>Lincoln1997Sowing23DecPopulation100</v>
      </c>
      <c r="AN72" s="3">
        <f t="shared" si="16"/>
        <v>35831</v>
      </c>
      <c r="AO72">
        <f t="shared" si="17"/>
        <v>0</v>
      </c>
      <c r="AP72">
        <f t="shared" si="18"/>
        <v>0</v>
      </c>
      <c r="AQ72">
        <f t="shared" si="19"/>
        <v>257.91666666666669</v>
      </c>
      <c r="AR72" t="str">
        <f t="shared" si="20"/>
        <v/>
      </c>
      <c r="AS72" t="str">
        <f t="shared" si="21"/>
        <v/>
      </c>
      <c r="AT72">
        <f t="shared" si="22"/>
        <v>0</v>
      </c>
      <c r="AU72">
        <f t="shared" si="23"/>
        <v>163.84515288916967</v>
      </c>
      <c r="AV72">
        <f t="shared" si="24"/>
        <v>94.071513777497032</v>
      </c>
    </row>
    <row r="73" spans="22:48">
      <c r="W73" s="3">
        <v>35838</v>
      </c>
      <c r="X73" s="9">
        <v>0</v>
      </c>
      <c r="Y73" s="9">
        <v>35.948218166228884</v>
      </c>
      <c r="Z73" s="9">
        <v>381.94444444444451</v>
      </c>
      <c r="AA73" s="9">
        <v>27.666666666666668</v>
      </c>
      <c r="AB73" s="9"/>
      <c r="AC73" s="9">
        <v>35.948218166228884</v>
      </c>
      <c r="AD73" s="9">
        <v>235.71101390352146</v>
      </c>
      <c r="AE73" s="9">
        <v>110.28521237469408</v>
      </c>
      <c r="AF73" s="9"/>
      <c r="AH73" t="str">
        <f t="shared" si="13"/>
        <v>P2(100)</v>
      </c>
      <c r="AI73" t="str">
        <f t="shared" si="14"/>
        <v>Dec</v>
      </c>
      <c r="AJ73">
        <f>VLOOKUP(AH73,'Treatment Struture'!$D$2:$H$37,5,FALSE)</f>
        <v>100</v>
      </c>
      <c r="AK73" t="str">
        <f>VLOOKUP(AI73,'Treatment Struture'!$C$2:$I$37,7,FALSE)</f>
        <v>23Dec</v>
      </c>
      <c r="AM73" t="str">
        <f t="shared" si="15"/>
        <v>Lincoln1997Sowing23DecPopulation100</v>
      </c>
      <c r="AN73" s="3">
        <f t="shared" si="16"/>
        <v>35838</v>
      </c>
      <c r="AO73">
        <f t="shared" si="17"/>
        <v>0</v>
      </c>
      <c r="AP73">
        <f t="shared" si="18"/>
        <v>35.948218166228884</v>
      </c>
      <c r="AQ73">
        <f t="shared" si="19"/>
        <v>381.94444444444451</v>
      </c>
      <c r="AR73">
        <f t="shared" si="20"/>
        <v>27.666666666666668</v>
      </c>
      <c r="AS73" t="str">
        <f t="shared" si="21"/>
        <v/>
      </c>
      <c r="AT73">
        <f t="shared" si="22"/>
        <v>35.948218166228884</v>
      </c>
      <c r="AU73">
        <f t="shared" si="23"/>
        <v>235.71101390352146</v>
      </c>
      <c r="AV73">
        <f t="shared" si="24"/>
        <v>110.28521237469408</v>
      </c>
    </row>
    <row r="74" spans="22:48">
      <c r="W74" s="3">
        <v>35843</v>
      </c>
      <c r="X74" s="9">
        <v>38.215489946751127</v>
      </c>
      <c r="Y74" s="9">
        <v>143.44204444419805</v>
      </c>
      <c r="Z74" s="9">
        <v>520.41666666666663</v>
      </c>
      <c r="AA74" s="9">
        <v>27.666666666666668</v>
      </c>
      <c r="AB74" s="9">
        <v>64</v>
      </c>
      <c r="AC74" s="9">
        <v>105.2265544974469</v>
      </c>
      <c r="AD74" s="9">
        <v>248.81426264721998</v>
      </c>
      <c r="AE74" s="9">
        <v>128.16035957524866</v>
      </c>
      <c r="AF74" s="9"/>
      <c r="AH74" t="str">
        <f t="shared" si="13"/>
        <v>P2(100)</v>
      </c>
      <c r="AI74" t="str">
        <f t="shared" si="14"/>
        <v>Dec</v>
      </c>
      <c r="AJ74">
        <f>VLOOKUP(AH74,'Treatment Struture'!$D$2:$H$37,5,FALSE)</f>
        <v>100</v>
      </c>
      <c r="AK74" t="str">
        <f>VLOOKUP(AI74,'Treatment Struture'!$C$2:$I$37,7,FALSE)</f>
        <v>23Dec</v>
      </c>
      <c r="AM74" t="str">
        <f t="shared" si="15"/>
        <v>Lincoln1997Sowing23DecPopulation100</v>
      </c>
      <c r="AN74" s="3">
        <f t="shared" si="16"/>
        <v>35843</v>
      </c>
      <c r="AO74">
        <f t="shared" si="17"/>
        <v>38.215489946751127</v>
      </c>
      <c r="AP74">
        <f t="shared" si="18"/>
        <v>143.44204444419805</v>
      </c>
      <c r="AQ74">
        <f t="shared" si="19"/>
        <v>520.41666666666663</v>
      </c>
      <c r="AR74">
        <f t="shared" si="20"/>
        <v>27.666666666666668</v>
      </c>
      <c r="AS74">
        <f t="shared" si="21"/>
        <v>64</v>
      </c>
      <c r="AT74">
        <f t="shared" si="22"/>
        <v>105.2265544974469</v>
      </c>
      <c r="AU74">
        <f t="shared" si="23"/>
        <v>248.81426264721998</v>
      </c>
      <c r="AV74">
        <f t="shared" si="24"/>
        <v>128.16035957524866</v>
      </c>
    </row>
    <row r="75" spans="22:48">
      <c r="W75" s="3">
        <v>35846</v>
      </c>
      <c r="X75" s="9">
        <v>88.570992962813079</v>
      </c>
      <c r="Y75" s="9">
        <v>182.5115295764198</v>
      </c>
      <c r="Z75" s="9">
        <v>535.13888888888891</v>
      </c>
      <c r="AA75" s="9">
        <v>33</v>
      </c>
      <c r="AB75" s="9">
        <v>112.33333333333333</v>
      </c>
      <c r="AC75" s="9">
        <v>93.940536613606739</v>
      </c>
      <c r="AD75" s="9">
        <v>264.4308422141284</v>
      </c>
      <c r="AE75" s="9">
        <v>88.196517098340749</v>
      </c>
      <c r="AF75" s="9"/>
      <c r="AH75" t="str">
        <f t="shared" si="13"/>
        <v>P2(100)</v>
      </c>
      <c r="AI75" t="str">
        <f t="shared" si="14"/>
        <v>Dec</v>
      </c>
      <c r="AJ75">
        <f>VLOOKUP(AH75,'Treatment Struture'!$D$2:$H$37,5,FALSE)</f>
        <v>100</v>
      </c>
      <c r="AK75" t="str">
        <f>VLOOKUP(AI75,'Treatment Struture'!$C$2:$I$37,7,FALSE)</f>
        <v>23Dec</v>
      </c>
      <c r="AM75" t="str">
        <f t="shared" si="15"/>
        <v>Lincoln1997Sowing23DecPopulation100</v>
      </c>
      <c r="AN75" s="3">
        <f t="shared" si="16"/>
        <v>35846</v>
      </c>
      <c r="AO75">
        <f t="shared" si="17"/>
        <v>88.570992962813079</v>
      </c>
      <c r="AP75">
        <f t="shared" si="18"/>
        <v>182.5115295764198</v>
      </c>
      <c r="AQ75">
        <f t="shared" si="19"/>
        <v>535.13888888888891</v>
      </c>
      <c r="AR75">
        <f t="shared" si="20"/>
        <v>33</v>
      </c>
      <c r="AS75">
        <f t="shared" si="21"/>
        <v>112.33333333333333</v>
      </c>
      <c r="AT75">
        <f t="shared" si="22"/>
        <v>93.940536613606739</v>
      </c>
      <c r="AU75">
        <f t="shared" si="23"/>
        <v>264.4308422141284</v>
      </c>
      <c r="AV75">
        <f t="shared" si="24"/>
        <v>88.196517098340749</v>
      </c>
    </row>
    <row r="76" spans="22:48">
      <c r="W76" s="3">
        <v>35849</v>
      </c>
      <c r="X76" s="9">
        <v>173.96978115665584</v>
      </c>
      <c r="Y76" s="9">
        <v>269.56100336933065</v>
      </c>
      <c r="Z76" s="9">
        <v>601.09722222222229</v>
      </c>
      <c r="AA76" s="9">
        <v>36</v>
      </c>
      <c r="AB76" s="9">
        <v>132</v>
      </c>
      <c r="AC76" s="9">
        <v>95.59122221267485</v>
      </c>
      <c r="AD76" s="9">
        <v>253.9495201637325</v>
      </c>
      <c r="AE76" s="9">
        <v>77.586698689159064</v>
      </c>
      <c r="AF76" s="9"/>
      <c r="AH76" t="str">
        <f t="shared" si="13"/>
        <v>P2(100)</v>
      </c>
      <c r="AI76" t="str">
        <f t="shared" si="14"/>
        <v>Dec</v>
      </c>
      <c r="AJ76">
        <f>VLOOKUP(AH76,'Treatment Struture'!$D$2:$H$37,5,FALSE)</f>
        <v>100</v>
      </c>
      <c r="AK76" t="str">
        <f>VLOOKUP(AI76,'Treatment Struture'!$C$2:$I$37,7,FALSE)</f>
        <v>23Dec</v>
      </c>
      <c r="AM76" t="str">
        <f t="shared" si="15"/>
        <v>Lincoln1997Sowing23DecPopulation100</v>
      </c>
      <c r="AN76" s="3">
        <f t="shared" si="16"/>
        <v>35849</v>
      </c>
      <c r="AO76">
        <f t="shared" si="17"/>
        <v>173.96978115665584</v>
      </c>
      <c r="AP76">
        <f t="shared" si="18"/>
        <v>269.56100336933065</v>
      </c>
      <c r="AQ76">
        <f t="shared" si="19"/>
        <v>601.09722222222229</v>
      </c>
      <c r="AR76">
        <f t="shared" si="20"/>
        <v>36</v>
      </c>
      <c r="AS76">
        <f t="shared" si="21"/>
        <v>132</v>
      </c>
      <c r="AT76">
        <f t="shared" si="22"/>
        <v>95.59122221267485</v>
      </c>
      <c r="AU76">
        <f t="shared" si="23"/>
        <v>253.9495201637325</v>
      </c>
      <c r="AV76">
        <f t="shared" si="24"/>
        <v>77.586698689159064</v>
      </c>
    </row>
    <row r="77" spans="22:48">
      <c r="W77" s="3">
        <v>35852</v>
      </c>
      <c r="X77" s="9">
        <v>287.71469249652148</v>
      </c>
      <c r="Y77" s="9">
        <v>381.6235258049972</v>
      </c>
      <c r="Z77" s="9">
        <v>751.1111111111112</v>
      </c>
      <c r="AA77" s="9">
        <v>37.666666666666664</v>
      </c>
      <c r="AB77" s="9">
        <v>125.33333333333333</v>
      </c>
      <c r="AC77" s="9">
        <v>93.908833308475778</v>
      </c>
      <c r="AD77" s="9">
        <v>287.47026034862188</v>
      </c>
      <c r="AE77" s="9">
        <v>82.017324957491965</v>
      </c>
      <c r="AF77" s="9"/>
      <c r="AH77" t="str">
        <f t="shared" si="13"/>
        <v>P2(100)</v>
      </c>
      <c r="AI77" t="str">
        <f t="shared" si="14"/>
        <v>Dec</v>
      </c>
      <c r="AJ77">
        <f>VLOOKUP(AH77,'Treatment Struture'!$D$2:$H$37,5,FALSE)</f>
        <v>100</v>
      </c>
      <c r="AK77" t="str">
        <f>VLOOKUP(AI77,'Treatment Struture'!$C$2:$I$37,7,FALSE)</f>
        <v>23Dec</v>
      </c>
      <c r="AM77" t="str">
        <f t="shared" si="15"/>
        <v>Lincoln1997Sowing23DecPopulation100</v>
      </c>
      <c r="AN77" s="3">
        <f t="shared" si="16"/>
        <v>35852</v>
      </c>
      <c r="AO77">
        <f t="shared" si="17"/>
        <v>287.71469249652148</v>
      </c>
      <c r="AP77">
        <f t="shared" si="18"/>
        <v>381.6235258049972</v>
      </c>
      <c r="AQ77">
        <f t="shared" si="19"/>
        <v>751.1111111111112</v>
      </c>
      <c r="AR77">
        <f t="shared" si="20"/>
        <v>37.666666666666664</v>
      </c>
      <c r="AS77">
        <f t="shared" si="21"/>
        <v>125.33333333333333</v>
      </c>
      <c r="AT77">
        <f t="shared" si="22"/>
        <v>93.908833308475778</v>
      </c>
      <c r="AU77">
        <f t="shared" si="23"/>
        <v>287.47026034862188</v>
      </c>
      <c r="AV77">
        <f t="shared" si="24"/>
        <v>82.017324957491965</v>
      </c>
    </row>
    <row r="78" spans="22:48">
      <c r="W78" s="3">
        <v>35856</v>
      </c>
      <c r="X78" s="9">
        <v>337.8397447481986</v>
      </c>
      <c r="Y78" s="9">
        <v>415.38151436007087</v>
      </c>
      <c r="Z78" s="9">
        <v>726.09722222222217</v>
      </c>
      <c r="AA78" s="9">
        <v>36.666666666666664</v>
      </c>
      <c r="AB78" s="9">
        <v>128.66666666666666</v>
      </c>
      <c r="AC78" s="9">
        <v>77.541769611872255</v>
      </c>
      <c r="AD78" s="9">
        <v>244.00936296787862</v>
      </c>
      <c r="AE78" s="9">
        <v>66.706344894272746</v>
      </c>
      <c r="AF78" s="9"/>
      <c r="AH78" t="str">
        <f t="shared" si="13"/>
        <v>P2(100)</v>
      </c>
      <c r="AI78" t="str">
        <f t="shared" si="14"/>
        <v>Dec</v>
      </c>
      <c r="AJ78">
        <f>VLOOKUP(AH78,'Treatment Struture'!$D$2:$H$37,5,FALSE)</f>
        <v>100</v>
      </c>
      <c r="AK78" t="str">
        <f>VLOOKUP(AI78,'Treatment Struture'!$C$2:$I$37,7,FALSE)</f>
        <v>23Dec</v>
      </c>
      <c r="AM78" t="str">
        <f t="shared" si="15"/>
        <v>Lincoln1997Sowing23DecPopulation100</v>
      </c>
      <c r="AN78" s="3">
        <f t="shared" si="16"/>
        <v>35856</v>
      </c>
      <c r="AO78">
        <f t="shared" si="17"/>
        <v>337.8397447481986</v>
      </c>
      <c r="AP78">
        <f t="shared" si="18"/>
        <v>415.38151436007087</v>
      </c>
      <c r="AQ78">
        <f t="shared" si="19"/>
        <v>726.09722222222217</v>
      </c>
      <c r="AR78">
        <f t="shared" si="20"/>
        <v>36.666666666666664</v>
      </c>
      <c r="AS78">
        <f t="shared" si="21"/>
        <v>128.66666666666666</v>
      </c>
      <c r="AT78">
        <f t="shared" si="22"/>
        <v>77.541769611872255</v>
      </c>
      <c r="AU78">
        <f t="shared" si="23"/>
        <v>244.00936296787862</v>
      </c>
      <c r="AV78">
        <f t="shared" si="24"/>
        <v>66.706344894272746</v>
      </c>
    </row>
    <row r="79" spans="22:48">
      <c r="W79" s="3">
        <v>35859</v>
      </c>
      <c r="X79" s="9">
        <v>398.32717439840599</v>
      </c>
      <c r="Y79" s="9">
        <v>474.63994881597046</v>
      </c>
      <c r="Z79" s="9">
        <v>760.73611111111097</v>
      </c>
      <c r="AA79" s="9">
        <v>40.333333333333336</v>
      </c>
      <c r="AB79" s="9">
        <v>143.66666666666666</v>
      </c>
      <c r="AC79" s="9">
        <v>76.312774417564441</v>
      </c>
      <c r="AD79" s="9">
        <v>227.24319636695827</v>
      </c>
      <c r="AE79" s="9">
        <v>58.852965928182378</v>
      </c>
      <c r="AF79" s="9"/>
      <c r="AH79" t="str">
        <f t="shared" si="13"/>
        <v>P2(100)</v>
      </c>
      <c r="AI79" t="str">
        <f t="shared" si="14"/>
        <v>Dec</v>
      </c>
      <c r="AJ79">
        <f>VLOOKUP(AH79,'Treatment Struture'!$D$2:$H$37,5,FALSE)</f>
        <v>100</v>
      </c>
      <c r="AK79" t="str">
        <f>VLOOKUP(AI79,'Treatment Struture'!$C$2:$I$37,7,FALSE)</f>
        <v>23Dec</v>
      </c>
      <c r="AM79" t="str">
        <f t="shared" si="15"/>
        <v>Lincoln1997Sowing23DecPopulation100</v>
      </c>
      <c r="AN79" s="3">
        <f t="shared" si="16"/>
        <v>35859</v>
      </c>
      <c r="AO79">
        <f t="shared" si="17"/>
        <v>398.32717439840599</v>
      </c>
      <c r="AP79">
        <f t="shared" si="18"/>
        <v>474.63994881597046</v>
      </c>
      <c r="AQ79">
        <f t="shared" si="19"/>
        <v>760.73611111111097</v>
      </c>
      <c r="AR79">
        <f t="shared" si="20"/>
        <v>40.333333333333336</v>
      </c>
      <c r="AS79">
        <f t="shared" si="21"/>
        <v>143.66666666666666</v>
      </c>
      <c r="AT79">
        <f t="shared" si="22"/>
        <v>76.312774417564441</v>
      </c>
      <c r="AU79">
        <f t="shared" si="23"/>
        <v>227.24319636695827</v>
      </c>
      <c r="AV79">
        <f t="shared" si="24"/>
        <v>58.852965928182378</v>
      </c>
    </row>
    <row r="80" spans="22:48">
      <c r="W80" s="3">
        <v>35863</v>
      </c>
      <c r="X80" s="9">
        <v>475.97643641779013</v>
      </c>
      <c r="Y80" s="9">
        <v>549.44736868280086</v>
      </c>
      <c r="Z80" s="9">
        <v>842.5138888888888</v>
      </c>
      <c r="AA80" s="9">
        <v>38</v>
      </c>
      <c r="AB80" s="9">
        <v>132.33333333333334</v>
      </c>
      <c r="AC80" s="9">
        <v>73.470932265010774</v>
      </c>
      <c r="AD80" s="9">
        <v>262.279651420216</v>
      </c>
      <c r="AE80" s="9">
        <v>30.786868785872006</v>
      </c>
      <c r="AF80" s="9"/>
      <c r="AH80" t="str">
        <f t="shared" si="13"/>
        <v>P2(100)</v>
      </c>
      <c r="AI80" t="str">
        <f t="shared" si="14"/>
        <v>Dec</v>
      </c>
      <c r="AJ80">
        <f>VLOOKUP(AH80,'Treatment Struture'!$D$2:$H$37,5,FALSE)</f>
        <v>100</v>
      </c>
      <c r="AK80" t="str">
        <f>VLOOKUP(AI80,'Treatment Struture'!$C$2:$I$37,7,FALSE)</f>
        <v>23Dec</v>
      </c>
      <c r="AM80" t="str">
        <f t="shared" si="15"/>
        <v>Lincoln1997Sowing23DecPopulation100</v>
      </c>
      <c r="AN80" s="3">
        <f t="shared" si="16"/>
        <v>35863</v>
      </c>
      <c r="AO80">
        <f t="shared" si="17"/>
        <v>475.97643641779013</v>
      </c>
      <c r="AP80">
        <f t="shared" si="18"/>
        <v>549.44736868280086</v>
      </c>
      <c r="AQ80">
        <f t="shared" si="19"/>
        <v>842.5138888888888</v>
      </c>
      <c r="AR80">
        <f t="shared" si="20"/>
        <v>38</v>
      </c>
      <c r="AS80">
        <f t="shared" si="21"/>
        <v>132.33333333333334</v>
      </c>
      <c r="AT80">
        <f t="shared" si="22"/>
        <v>73.470932265010774</v>
      </c>
      <c r="AU80">
        <f t="shared" si="23"/>
        <v>262.279651420216</v>
      </c>
      <c r="AV80">
        <f t="shared" si="24"/>
        <v>30.786868785872006</v>
      </c>
    </row>
    <row r="81" spans="22:48">
      <c r="W81" s="3">
        <v>35866</v>
      </c>
      <c r="X81" s="9">
        <v>445.22131485540854</v>
      </c>
      <c r="Y81" s="9">
        <v>513.96289818938305</v>
      </c>
      <c r="Z81" s="9">
        <v>777.68055555555566</v>
      </c>
      <c r="AA81" s="9">
        <v>36.333333333333336</v>
      </c>
      <c r="AB81" s="9">
        <v>137.33333333333334</v>
      </c>
      <c r="AC81" s="9">
        <v>68.741583333974575</v>
      </c>
      <c r="AD81" s="9">
        <v>251.1079580743382</v>
      </c>
      <c r="AE81" s="9">
        <v>12.609699291834325</v>
      </c>
      <c r="AF81" s="9"/>
      <c r="AH81" t="str">
        <f t="shared" si="13"/>
        <v>P2(100)</v>
      </c>
      <c r="AI81" t="str">
        <f t="shared" si="14"/>
        <v>Dec</v>
      </c>
      <c r="AJ81">
        <f>VLOOKUP(AH81,'Treatment Struture'!$D$2:$H$37,5,FALSE)</f>
        <v>100</v>
      </c>
      <c r="AK81" t="str">
        <f>VLOOKUP(AI81,'Treatment Struture'!$C$2:$I$37,7,FALSE)</f>
        <v>23Dec</v>
      </c>
      <c r="AM81" t="str">
        <f t="shared" si="15"/>
        <v>Lincoln1997Sowing23DecPopulation100</v>
      </c>
      <c r="AN81" s="3">
        <f t="shared" si="16"/>
        <v>35866</v>
      </c>
      <c r="AO81">
        <f t="shared" si="17"/>
        <v>445.22131485540854</v>
      </c>
      <c r="AP81">
        <f t="shared" si="18"/>
        <v>513.96289818938305</v>
      </c>
      <c r="AQ81">
        <f t="shared" si="19"/>
        <v>777.68055555555566</v>
      </c>
      <c r="AR81">
        <f t="shared" si="20"/>
        <v>36.333333333333336</v>
      </c>
      <c r="AS81">
        <f t="shared" si="21"/>
        <v>137.33333333333334</v>
      </c>
      <c r="AT81">
        <f t="shared" si="22"/>
        <v>68.741583333974575</v>
      </c>
      <c r="AU81">
        <f t="shared" si="23"/>
        <v>251.1079580743382</v>
      </c>
      <c r="AV81">
        <f t="shared" si="24"/>
        <v>12.609699291834325</v>
      </c>
    </row>
    <row r="82" spans="22:48">
      <c r="W82" s="3">
        <v>35870</v>
      </c>
      <c r="X82" s="9">
        <v>420.12246730515898</v>
      </c>
      <c r="Y82" s="9">
        <v>489.31100821249925</v>
      </c>
      <c r="Z82" s="9">
        <v>711.40277777777783</v>
      </c>
      <c r="AA82" s="9">
        <v>35.666666666666664</v>
      </c>
      <c r="AB82" s="9">
        <v>130</v>
      </c>
      <c r="AC82" s="9">
        <v>69.188540907340311</v>
      </c>
      <c r="AD82" s="9">
        <v>216.92646541438884</v>
      </c>
      <c r="AE82" s="9">
        <v>5.165304150889745</v>
      </c>
      <c r="AF82" s="9"/>
      <c r="AH82" t="str">
        <f t="shared" si="13"/>
        <v>P2(100)</v>
      </c>
      <c r="AI82" t="str">
        <f t="shared" si="14"/>
        <v>Dec</v>
      </c>
      <c r="AJ82">
        <f>VLOOKUP(AH82,'Treatment Struture'!$D$2:$H$37,5,FALSE)</f>
        <v>100</v>
      </c>
      <c r="AK82" t="str">
        <f>VLOOKUP(AI82,'Treatment Struture'!$C$2:$I$37,7,FALSE)</f>
        <v>23Dec</v>
      </c>
      <c r="AM82" t="str">
        <f t="shared" si="15"/>
        <v>Lincoln1997Sowing23DecPopulation100</v>
      </c>
      <c r="AN82" s="3">
        <f t="shared" si="16"/>
        <v>35870</v>
      </c>
      <c r="AO82">
        <f t="shared" si="17"/>
        <v>420.12246730515898</v>
      </c>
      <c r="AP82">
        <f t="shared" si="18"/>
        <v>489.31100821249925</v>
      </c>
      <c r="AQ82">
        <f t="shared" si="19"/>
        <v>711.40277777777783</v>
      </c>
      <c r="AR82">
        <f t="shared" si="20"/>
        <v>35.666666666666664</v>
      </c>
      <c r="AS82">
        <f t="shared" si="21"/>
        <v>130</v>
      </c>
      <c r="AT82">
        <f t="shared" si="22"/>
        <v>69.188540907340311</v>
      </c>
      <c r="AU82">
        <f t="shared" si="23"/>
        <v>216.92646541438884</v>
      </c>
      <c r="AV82">
        <f t="shared" si="24"/>
        <v>5.165304150889745</v>
      </c>
    </row>
    <row r="83" spans="22:48">
      <c r="W83" s="3">
        <v>35884</v>
      </c>
      <c r="X83" s="9">
        <v>431.42816908162916</v>
      </c>
      <c r="Y83" s="9">
        <v>499.59483574829579</v>
      </c>
      <c r="Z83" s="9">
        <v>821.90982852767991</v>
      </c>
      <c r="AA83" s="9">
        <v>112.33333333333333</v>
      </c>
      <c r="AB83" s="9">
        <v>424.33333333333331</v>
      </c>
      <c r="AC83" s="9">
        <v>68.166666666666671</v>
      </c>
      <c r="AD83" s="9">
        <v>322.31499277938411</v>
      </c>
      <c r="AE83" s="9"/>
      <c r="AF83" s="9"/>
      <c r="AH83" t="str">
        <f t="shared" si="13"/>
        <v>P2(100)</v>
      </c>
      <c r="AI83" t="str">
        <f t="shared" si="14"/>
        <v>Dec</v>
      </c>
      <c r="AJ83">
        <f>VLOOKUP(AH83,'Treatment Struture'!$D$2:$H$37,5,FALSE)</f>
        <v>100</v>
      </c>
      <c r="AK83" t="str">
        <f>VLOOKUP(AI83,'Treatment Struture'!$C$2:$I$37,7,FALSE)</f>
        <v>23Dec</v>
      </c>
      <c r="AM83" t="str">
        <f t="shared" si="15"/>
        <v>Lincoln1997Sowing23DecPopulation100</v>
      </c>
      <c r="AN83" s="3">
        <f t="shared" si="16"/>
        <v>35884</v>
      </c>
      <c r="AO83">
        <f t="shared" si="17"/>
        <v>431.42816908162916</v>
      </c>
      <c r="AP83">
        <f t="shared" si="18"/>
        <v>499.59483574829579</v>
      </c>
      <c r="AQ83">
        <f t="shared" si="19"/>
        <v>821.90982852767991</v>
      </c>
      <c r="AR83">
        <f t="shared" si="20"/>
        <v>112.33333333333333</v>
      </c>
      <c r="AS83">
        <f t="shared" si="21"/>
        <v>424.33333333333331</v>
      </c>
      <c r="AT83">
        <f t="shared" si="22"/>
        <v>68.166666666666671</v>
      </c>
      <c r="AU83">
        <f t="shared" si="23"/>
        <v>322.31499277938411</v>
      </c>
      <c r="AV83" t="str">
        <f t="shared" si="24"/>
        <v/>
      </c>
    </row>
    <row r="84" spans="22:48">
      <c r="V84" t="s">
        <v>77</v>
      </c>
      <c r="W84" s="3">
        <v>36143</v>
      </c>
      <c r="X84" s="9">
        <v>0</v>
      </c>
      <c r="Y84" s="9">
        <v>0</v>
      </c>
      <c r="Z84" s="9">
        <v>35.18888888888889</v>
      </c>
      <c r="AA84" s="9"/>
      <c r="AB84" s="9"/>
      <c r="AC84" s="9">
        <v>0</v>
      </c>
      <c r="AD84" s="9">
        <v>13.100327965242633</v>
      </c>
      <c r="AE84" s="9">
        <v>22.088560923646256</v>
      </c>
      <c r="AF84" s="9"/>
      <c r="AH84" t="str">
        <f t="shared" si="13"/>
        <v>P2(100)</v>
      </c>
      <c r="AI84" t="str">
        <f t="shared" si="14"/>
        <v>Nov</v>
      </c>
      <c r="AJ84">
        <f>VLOOKUP(AH84,'Treatment Struture'!$D$2:$H$37,5,FALSE)</f>
        <v>100</v>
      </c>
      <c r="AK84" t="str">
        <f>VLOOKUP(AI84,'Treatment Struture'!$C$2:$I$37,7,FALSE)</f>
        <v>18Nov</v>
      </c>
      <c r="AM84" t="str">
        <f t="shared" si="15"/>
        <v>Lincoln1997Sowing18NovPopulation100</v>
      </c>
      <c r="AN84" s="3">
        <f t="shared" si="16"/>
        <v>36143</v>
      </c>
      <c r="AO84">
        <f t="shared" si="17"/>
        <v>0</v>
      </c>
      <c r="AP84">
        <f t="shared" si="18"/>
        <v>0</v>
      </c>
      <c r="AQ84">
        <f t="shared" si="19"/>
        <v>35.18888888888889</v>
      </c>
      <c r="AR84" t="str">
        <f t="shared" si="20"/>
        <v/>
      </c>
      <c r="AS84" t="str">
        <f t="shared" si="21"/>
        <v/>
      </c>
      <c r="AT84">
        <f t="shared" si="22"/>
        <v>0</v>
      </c>
      <c r="AU84">
        <f t="shared" si="23"/>
        <v>13.100327965242633</v>
      </c>
      <c r="AV84">
        <f t="shared" si="24"/>
        <v>22.088560923646256</v>
      </c>
    </row>
    <row r="85" spans="22:48">
      <c r="W85" s="3">
        <v>36150</v>
      </c>
      <c r="X85" s="9">
        <v>0</v>
      </c>
      <c r="Y85" s="9">
        <v>0</v>
      </c>
      <c r="Z85" s="9">
        <v>38</v>
      </c>
      <c r="AA85" s="9"/>
      <c r="AB85" s="9"/>
      <c r="AC85" s="9">
        <v>0</v>
      </c>
      <c r="AD85" s="9">
        <v>15.847503922897509</v>
      </c>
      <c r="AE85" s="9">
        <v>22.152496077102494</v>
      </c>
      <c r="AF85" s="9"/>
      <c r="AH85" t="str">
        <f t="shared" si="13"/>
        <v>P2(100)</v>
      </c>
      <c r="AI85" t="str">
        <f t="shared" si="14"/>
        <v>Nov</v>
      </c>
      <c r="AJ85">
        <f>VLOOKUP(AH85,'Treatment Struture'!$D$2:$H$37,5,FALSE)</f>
        <v>100</v>
      </c>
      <c r="AK85" t="str">
        <f>VLOOKUP(AI85,'Treatment Struture'!$C$2:$I$37,7,FALSE)</f>
        <v>18Nov</v>
      </c>
      <c r="AM85" t="str">
        <f t="shared" si="15"/>
        <v>Lincoln1997Sowing18NovPopulation100</v>
      </c>
      <c r="AN85" s="3">
        <f t="shared" si="16"/>
        <v>36150</v>
      </c>
      <c r="AO85">
        <f t="shared" si="17"/>
        <v>0</v>
      </c>
      <c r="AP85">
        <f t="shared" si="18"/>
        <v>0</v>
      </c>
      <c r="AQ85">
        <f t="shared" si="19"/>
        <v>38</v>
      </c>
      <c r="AR85" t="str">
        <f t="shared" si="20"/>
        <v/>
      </c>
      <c r="AS85" t="str">
        <f t="shared" si="21"/>
        <v/>
      </c>
      <c r="AT85">
        <f t="shared" si="22"/>
        <v>0</v>
      </c>
      <c r="AU85">
        <f t="shared" si="23"/>
        <v>15.847503922897509</v>
      </c>
      <c r="AV85">
        <f t="shared" si="24"/>
        <v>22.152496077102494</v>
      </c>
    </row>
    <row r="86" spans="22:48">
      <c r="W86" s="3">
        <v>36157</v>
      </c>
      <c r="X86" s="9">
        <v>0</v>
      </c>
      <c r="Y86" s="9">
        <v>0</v>
      </c>
      <c r="Z86" s="9">
        <v>91.944444444444457</v>
      </c>
      <c r="AA86" s="9"/>
      <c r="AB86" s="9"/>
      <c r="AC86" s="9">
        <v>0</v>
      </c>
      <c r="AD86" s="9">
        <v>44.181481481481484</v>
      </c>
      <c r="AE86" s="9">
        <v>47.762962962962966</v>
      </c>
      <c r="AF86" s="9"/>
      <c r="AH86" t="str">
        <f t="shared" si="13"/>
        <v>P2(100)</v>
      </c>
      <c r="AI86" t="str">
        <f t="shared" si="14"/>
        <v>Nov</v>
      </c>
      <c r="AJ86">
        <f>VLOOKUP(AH86,'Treatment Struture'!$D$2:$H$37,5,FALSE)</f>
        <v>100</v>
      </c>
      <c r="AK86" t="str">
        <f>VLOOKUP(AI86,'Treatment Struture'!$C$2:$I$37,7,FALSE)</f>
        <v>18Nov</v>
      </c>
      <c r="AM86" t="str">
        <f t="shared" si="15"/>
        <v>Lincoln1997Sowing18NovPopulation100</v>
      </c>
      <c r="AN86" s="3">
        <f t="shared" si="16"/>
        <v>36157</v>
      </c>
      <c r="AO86">
        <f t="shared" si="17"/>
        <v>0</v>
      </c>
      <c r="AP86">
        <f t="shared" si="18"/>
        <v>0</v>
      </c>
      <c r="AQ86">
        <f t="shared" si="19"/>
        <v>91.944444444444457</v>
      </c>
      <c r="AR86" t="str">
        <f t="shared" si="20"/>
        <v/>
      </c>
      <c r="AS86" t="str">
        <f t="shared" si="21"/>
        <v/>
      </c>
      <c r="AT86">
        <f t="shared" si="22"/>
        <v>0</v>
      </c>
      <c r="AU86">
        <f t="shared" si="23"/>
        <v>44.181481481481484</v>
      </c>
      <c r="AV86">
        <f t="shared" si="24"/>
        <v>47.762962962962966</v>
      </c>
    </row>
    <row r="87" spans="22:48">
      <c r="W87" s="3">
        <v>36164</v>
      </c>
      <c r="X87" s="9">
        <v>0</v>
      </c>
      <c r="Y87" s="9">
        <v>0</v>
      </c>
      <c r="Z87" s="9">
        <v>225.04166666666666</v>
      </c>
      <c r="AA87" s="9"/>
      <c r="AB87" s="9"/>
      <c r="AC87" s="9">
        <v>0</v>
      </c>
      <c r="AD87" s="9">
        <v>122.75170690884016</v>
      </c>
      <c r="AE87" s="9">
        <v>102.28995975782652</v>
      </c>
      <c r="AF87" s="9"/>
      <c r="AH87" t="str">
        <f t="shared" si="13"/>
        <v>P2(100)</v>
      </c>
      <c r="AI87" t="str">
        <f t="shared" si="14"/>
        <v>Nov</v>
      </c>
      <c r="AJ87">
        <f>VLOOKUP(AH87,'Treatment Struture'!$D$2:$H$37,5,FALSE)</f>
        <v>100</v>
      </c>
      <c r="AK87" t="str">
        <f>VLOOKUP(AI87,'Treatment Struture'!$C$2:$I$37,7,FALSE)</f>
        <v>18Nov</v>
      </c>
      <c r="AM87" t="str">
        <f t="shared" si="15"/>
        <v>Lincoln1997Sowing18NovPopulation100</v>
      </c>
      <c r="AN87" s="3">
        <f t="shared" si="16"/>
        <v>36164</v>
      </c>
      <c r="AO87">
        <f t="shared" si="17"/>
        <v>0</v>
      </c>
      <c r="AP87">
        <f t="shared" si="18"/>
        <v>0</v>
      </c>
      <c r="AQ87">
        <f t="shared" si="19"/>
        <v>225.04166666666666</v>
      </c>
      <c r="AR87" t="str">
        <f t="shared" si="20"/>
        <v/>
      </c>
      <c r="AS87" t="str">
        <f t="shared" si="21"/>
        <v/>
      </c>
      <c r="AT87">
        <f t="shared" si="22"/>
        <v>0</v>
      </c>
      <c r="AU87">
        <f t="shared" si="23"/>
        <v>122.75170690884016</v>
      </c>
      <c r="AV87">
        <f t="shared" si="24"/>
        <v>102.28995975782652</v>
      </c>
    </row>
    <row r="88" spans="22:48">
      <c r="W88" s="3">
        <v>36172</v>
      </c>
      <c r="X88" s="9">
        <v>0</v>
      </c>
      <c r="Y88" s="9">
        <v>3.5701543269308806</v>
      </c>
      <c r="Z88" s="9">
        <v>323.38888888888891</v>
      </c>
      <c r="AA88" s="9">
        <v>6</v>
      </c>
      <c r="AB88" s="9"/>
      <c r="AC88" s="9">
        <v>3.5701543269308806</v>
      </c>
      <c r="AD88" s="9">
        <v>210.86333886635202</v>
      </c>
      <c r="AE88" s="9">
        <v>108.95539569560599</v>
      </c>
      <c r="AF88" s="9"/>
      <c r="AH88" t="str">
        <f t="shared" si="13"/>
        <v>P2(100)</v>
      </c>
      <c r="AI88" t="str">
        <f t="shared" si="14"/>
        <v>Nov</v>
      </c>
      <c r="AJ88">
        <f>VLOOKUP(AH88,'Treatment Struture'!$D$2:$H$37,5,FALSE)</f>
        <v>100</v>
      </c>
      <c r="AK88" t="str">
        <f>VLOOKUP(AI88,'Treatment Struture'!$C$2:$I$37,7,FALSE)</f>
        <v>18Nov</v>
      </c>
      <c r="AM88" t="str">
        <f t="shared" si="15"/>
        <v>Lincoln1997Sowing18NovPopulation100</v>
      </c>
      <c r="AN88" s="3">
        <f t="shared" si="16"/>
        <v>36172</v>
      </c>
      <c r="AO88">
        <f t="shared" si="17"/>
        <v>0</v>
      </c>
      <c r="AP88">
        <f t="shared" si="18"/>
        <v>3.5701543269308806</v>
      </c>
      <c r="AQ88">
        <f t="shared" si="19"/>
        <v>323.38888888888891</v>
      </c>
      <c r="AR88">
        <f t="shared" si="20"/>
        <v>6</v>
      </c>
      <c r="AS88" t="str">
        <f t="shared" si="21"/>
        <v/>
      </c>
      <c r="AT88">
        <f t="shared" si="22"/>
        <v>3.5701543269308806</v>
      </c>
      <c r="AU88">
        <f t="shared" si="23"/>
        <v>210.86333886635202</v>
      </c>
      <c r="AV88">
        <f t="shared" si="24"/>
        <v>108.95539569560599</v>
      </c>
    </row>
    <row r="89" spans="22:48">
      <c r="W89" s="3">
        <v>36187</v>
      </c>
      <c r="X89" s="9">
        <v>89.508057600879241</v>
      </c>
      <c r="Y89" s="9">
        <v>271.52564296901602</v>
      </c>
      <c r="Z89" s="9">
        <v>773.90277777777771</v>
      </c>
      <c r="AA89" s="9">
        <v>47.666666666666664</v>
      </c>
      <c r="AB89" s="9">
        <v>144.33333333333334</v>
      </c>
      <c r="AC89" s="9">
        <v>182.01758536813679</v>
      </c>
      <c r="AD89" s="9">
        <v>384.19245761915028</v>
      </c>
      <c r="AE89" s="9">
        <v>118.18467718961146</v>
      </c>
      <c r="AF89" s="9"/>
      <c r="AH89" t="str">
        <f t="shared" si="13"/>
        <v>P2(100)</v>
      </c>
      <c r="AI89" t="str">
        <f t="shared" si="14"/>
        <v>Nov</v>
      </c>
      <c r="AJ89">
        <f>VLOOKUP(AH89,'Treatment Struture'!$D$2:$H$37,5,FALSE)</f>
        <v>100</v>
      </c>
      <c r="AK89" t="str">
        <f>VLOOKUP(AI89,'Treatment Struture'!$C$2:$I$37,7,FALSE)</f>
        <v>18Nov</v>
      </c>
      <c r="AM89" t="str">
        <f t="shared" si="15"/>
        <v>Lincoln1997Sowing18NovPopulation100</v>
      </c>
      <c r="AN89" s="3">
        <f t="shared" si="16"/>
        <v>36187</v>
      </c>
      <c r="AO89">
        <f t="shared" si="17"/>
        <v>89.508057600879241</v>
      </c>
      <c r="AP89">
        <f t="shared" si="18"/>
        <v>271.52564296901602</v>
      </c>
      <c r="AQ89">
        <f t="shared" si="19"/>
        <v>773.90277777777771</v>
      </c>
      <c r="AR89">
        <f t="shared" si="20"/>
        <v>47.666666666666664</v>
      </c>
      <c r="AS89">
        <f t="shared" si="21"/>
        <v>144.33333333333334</v>
      </c>
      <c r="AT89">
        <f t="shared" si="22"/>
        <v>182.01758536813679</v>
      </c>
      <c r="AU89">
        <f t="shared" si="23"/>
        <v>384.19245761915028</v>
      </c>
      <c r="AV89">
        <f t="shared" si="24"/>
        <v>118.18467718961146</v>
      </c>
    </row>
    <row r="90" spans="22:48">
      <c r="W90" s="3">
        <v>36199</v>
      </c>
      <c r="X90" s="9">
        <v>305.74725163307079</v>
      </c>
      <c r="Y90" s="9">
        <v>479.0147283920839</v>
      </c>
      <c r="Z90" s="9">
        <v>952.27777777777783</v>
      </c>
      <c r="AA90" s="9">
        <v>65</v>
      </c>
      <c r="AB90" s="9">
        <v>238.33333333333334</v>
      </c>
      <c r="AC90" s="9">
        <v>173.26747675901314</v>
      </c>
      <c r="AD90" s="9">
        <v>415.45253774774784</v>
      </c>
      <c r="AE90" s="9">
        <v>57.810511637946028</v>
      </c>
      <c r="AF90" s="9"/>
      <c r="AH90" t="str">
        <f t="shared" si="13"/>
        <v>P2(100)</v>
      </c>
      <c r="AI90" t="str">
        <f t="shared" si="14"/>
        <v>Nov</v>
      </c>
      <c r="AJ90">
        <f>VLOOKUP(AH90,'Treatment Struture'!$D$2:$H$37,5,FALSE)</f>
        <v>100</v>
      </c>
      <c r="AK90" t="str">
        <f>VLOOKUP(AI90,'Treatment Struture'!$C$2:$I$37,7,FALSE)</f>
        <v>18Nov</v>
      </c>
      <c r="AM90" t="str">
        <f t="shared" si="15"/>
        <v>Lincoln1997Sowing18NovPopulation100</v>
      </c>
      <c r="AN90" s="3">
        <f t="shared" si="16"/>
        <v>36199</v>
      </c>
      <c r="AO90">
        <f t="shared" si="17"/>
        <v>305.74725163307079</v>
      </c>
      <c r="AP90">
        <f t="shared" si="18"/>
        <v>479.0147283920839</v>
      </c>
      <c r="AQ90">
        <f t="shared" si="19"/>
        <v>952.27777777777783</v>
      </c>
      <c r="AR90">
        <f t="shared" si="20"/>
        <v>65</v>
      </c>
      <c r="AS90">
        <f t="shared" si="21"/>
        <v>238.33333333333334</v>
      </c>
      <c r="AT90">
        <f t="shared" si="22"/>
        <v>173.26747675901314</v>
      </c>
      <c r="AU90">
        <f t="shared" si="23"/>
        <v>415.45253774774784</v>
      </c>
      <c r="AV90">
        <f t="shared" si="24"/>
        <v>57.810511637946028</v>
      </c>
    </row>
    <row r="91" spans="22:48">
      <c r="W91" s="3">
        <v>36214</v>
      </c>
      <c r="X91" s="9">
        <v>437.58766794160061</v>
      </c>
      <c r="Y91" s="9">
        <v>555.11100127493398</v>
      </c>
      <c r="Z91" s="9">
        <v>1007.1143346082672</v>
      </c>
      <c r="AA91" s="9">
        <v>159.33333333333334</v>
      </c>
      <c r="AB91" s="9">
        <v>815.33333333333337</v>
      </c>
      <c r="AC91" s="9">
        <v>117.52333333333333</v>
      </c>
      <c r="AD91" s="9">
        <v>452.00333333333327</v>
      </c>
      <c r="AE91" s="9"/>
      <c r="AF91" s="9"/>
      <c r="AH91" t="str">
        <f t="shared" si="13"/>
        <v>P2(100)</v>
      </c>
      <c r="AI91" t="str">
        <f t="shared" si="14"/>
        <v>Nov</v>
      </c>
      <c r="AJ91">
        <f>VLOOKUP(AH91,'Treatment Struture'!$D$2:$H$37,5,FALSE)</f>
        <v>100</v>
      </c>
      <c r="AK91" t="str">
        <f>VLOOKUP(AI91,'Treatment Struture'!$C$2:$I$37,7,FALSE)</f>
        <v>18Nov</v>
      </c>
      <c r="AM91" t="str">
        <f t="shared" si="15"/>
        <v>Lincoln1997Sowing18NovPopulation100</v>
      </c>
      <c r="AN91" s="3">
        <f t="shared" si="16"/>
        <v>36214</v>
      </c>
      <c r="AO91">
        <f t="shared" si="17"/>
        <v>437.58766794160061</v>
      </c>
      <c r="AP91">
        <f t="shared" si="18"/>
        <v>555.11100127493398</v>
      </c>
      <c r="AQ91">
        <f t="shared" si="19"/>
        <v>1007.1143346082672</v>
      </c>
      <c r="AR91">
        <f t="shared" si="20"/>
        <v>159.33333333333334</v>
      </c>
      <c r="AS91">
        <f t="shared" si="21"/>
        <v>815.33333333333337</v>
      </c>
      <c r="AT91">
        <f t="shared" si="22"/>
        <v>117.52333333333333</v>
      </c>
      <c r="AU91">
        <f t="shared" si="23"/>
        <v>452.00333333333327</v>
      </c>
      <c r="AV91" t="str">
        <f t="shared" si="24"/>
        <v/>
      </c>
    </row>
    <row r="92" spans="22:48">
      <c r="V92" t="s">
        <v>76</v>
      </c>
      <c r="W92" s="3">
        <v>36087</v>
      </c>
      <c r="X92" s="9">
        <v>0</v>
      </c>
      <c r="Y92" s="9">
        <v>0</v>
      </c>
      <c r="Z92" s="9">
        <v>27.305555555555554</v>
      </c>
      <c r="AA92" s="9"/>
      <c r="AB92" s="9"/>
      <c r="AC92" s="9">
        <v>0</v>
      </c>
      <c r="AD92" s="9">
        <v>10.84859627571074</v>
      </c>
      <c r="AE92" s="9">
        <v>16.456959279844813</v>
      </c>
      <c r="AF92" s="9"/>
      <c r="AH92" t="str">
        <f t="shared" si="13"/>
        <v>P2(100)</v>
      </c>
      <c r="AI92" t="str">
        <f t="shared" si="14"/>
        <v>Sep</v>
      </c>
      <c r="AJ92">
        <f>VLOOKUP(AH92,'Treatment Struture'!$D$2:$H$37,5,FALSE)</f>
        <v>100</v>
      </c>
      <c r="AK92" t="str">
        <f>VLOOKUP(AI92,'Treatment Struture'!$C$2:$I$37,7,FALSE)</f>
        <v>14Sep</v>
      </c>
      <c r="AM92" t="str">
        <f t="shared" si="15"/>
        <v>Lincoln1997Sowing14SepPopulation100</v>
      </c>
      <c r="AN92" s="3">
        <f t="shared" si="16"/>
        <v>36087</v>
      </c>
      <c r="AO92">
        <f t="shared" si="17"/>
        <v>0</v>
      </c>
      <c r="AP92">
        <f t="shared" si="18"/>
        <v>0</v>
      </c>
      <c r="AQ92">
        <f t="shared" si="19"/>
        <v>27.305555555555554</v>
      </c>
      <c r="AR92" t="str">
        <f t="shared" si="20"/>
        <v/>
      </c>
      <c r="AS92" t="str">
        <f t="shared" si="21"/>
        <v/>
      </c>
      <c r="AT92">
        <f t="shared" si="22"/>
        <v>0</v>
      </c>
      <c r="AU92">
        <f t="shared" si="23"/>
        <v>10.84859627571074</v>
      </c>
      <c r="AV92">
        <f t="shared" si="24"/>
        <v>16.456959279844813</v>
      </c>
    </row>
    <row r="93" spans="22:48">
      <c r="W93" s="3">
        <v>36095</v>
      </c>
      <c r="X93" s="9">
        <v>0</v>
      </c>
      <c r="Y93" s="9">
        <v>0</v>
      </c>
      <c r="Z93" s="9">
        <v>47.402777777777779</v>
      </c>
      <c r="AA93" s="9"/>
      <c r="AB93" s="9"/>
      <c r="AC93" s="9">
        <v>0</v>
      </c>
      <c r="AD93" s="9">
        <v>22.296727615233237</v>
      </c>
      <c r="AE93" s="9">
        <v>25.106050162544545</v>
      </c>
      <c r="AF93" s="9"/>
      <c r="AH93" t="str">
        <f t="shared" si="13"/>
        <v>P2(100)</v>
      </c>
      <c r="AI93" t="str">
        <f t="shared" si="14"/>
        <v>Sep</v>
      </c>
      <c r="AJ93">
        <f>VLOOKUP(AH93,'Treatment Struture'!$D$2:$H$37,5,FALSE)</f>
        <v>100</v>
      </c>
      <c r="AK93" t="str">
        <f>VLOOKUP(AI93,'Treatment Struture'!$C$2:$I$37,7,FALSE)</f>
        <v>14Sep</v>
      </c>
      <c r="AM93" t="str">
        <f t="shared" si="15"/>
        <v>Lincoln1997Sowing14SepPopulation100</v>
      </c>
      <c r="AN93" s="3">
        <f t="shared" si="16"/>
        <v>36095</v>
      </c>
      <c r="AO93">
        <f t="shared" si="17"/>
        <v>0</v>
      </c>
      <c r="AP93">
        <f t="shared" si="18"/>
        <v>0</v>
      </c>
      <c r="AQ93">
        <f t="shared" si="19"/>
        <v>47.402777777777779</v>
      </c>
      <c r="AR93" t="str">
        <f t="shared" si="20"/>
        <v/>
      </c>
      <c r="AS93" t="str">
        <f t="shared" si="21"/>
        <v/>
      </c>
      <c r="AT93">
        <f t="shared" si="22"/>
        <v>0</v>
      </c>
      <c r="AU93">
        <f t="shared" si="23"/>
        <v>22.296727615233237</v>
      </c>
      <c r="AV93">
        <f t="shared" si="24"/>
        <v>25.106050162544545</v>
      </c>
    </row>
    <row r="94" spans="22:48">
      <c r="W94" s="3">
        <v>36101</v>
      </c>
      <c r="X94" s="9">
        <v>0</v>
      </c>
      <c r="Y94" s="9">
        <v>0</v>
      </c>
      <c r="Z94" s="9">
        <v>68.555555555555557</v>
      </c>
      <c r="AA94" s="9"/>
      <c r="AB94" s="9"/>
      <c r="AC94" s="9">
        <v>0</v>
      </c>
      <c r="AD94" s="9">
        <v>31.617317042628496</v>
      </c>
      <c r="AE94" s="9">
        <v>36.938238512927065</v>
      </c>
      <c r="AF94" s="9"/>
      <c r="AH94" t="str">
        <f t="shared" si="13"/>
        <v>P2(100)</v>
      </c>
      <c r="AI94" t="str">
        <f t="shared" si="14"/>
        <v>Sep</v>
      </c>
      <c r="AJ94">
        <f>VLOOKUP(AH94,'Treatment Struture'!$D$2:$H$37,5,FALSE)</f>
        <v>100</v>
      </c>
      <c r="AK94" t="str">
        <f>VLOOKUP(AI94,'Treatment Struture'!$C$2:$I$37,7,FALSE)</f>
        <v>14Sep</v>
      </c>
      <c r="AM94" t="str">
        <f t="shared" si="15"/>
        <v>Lincoln1997Sowing14SepPopulation100</v>
      </c>
      <c r="AN94" s="3">
        <f t="shared" si="16"/>
        <v>36101</v>
      </c>
      <c r="AO94">
        <f t="shared" si="17"/>
        <v>0</v>
      </c>
      <c r="AP94">
        <f t="shared" si="18"/>
        <v>0</v>
      </c>
      <c r="AQ94">
        <f t="shared" si="19"/>
        <v>68.555555555555557</v>
      </c>
      <c r="AR94" t="str">
        <f t="shared" si="20"/>
        <v/>
      </c>
      <c r="AS94" t="str">
        <f t="shared" si="21"/>
        <v/>
      </c>
      <c r="AT94">
        <f t="shared" si="22"/>
        <v>0</v>
      </c>
      <c r="AU94">
        <f t="shared" si="23"/>
        <v>31.617317042628496</v>
      </c>
      <c r="AV94">
        <f t="shared" si="24"/>
        <v>36.938238512927065</v>
      </c>
    </row>
    <row r="95" spans="22:48">
      <c r="W95" s="3">
        <v>36108</v>
      </c>
      <c r="X95" s="9">
        <v>0</v>
      </c>
      <c r="Y95" s="9">
        <v>0</v>
      </c>
      <c r="Z95" s="9">
        <v>159.30555555555557</v>
      </c>
      <c r="AA95" s="9"/>
      <c r="AB95" s="9"/>
      <c r="AC95" s="9">
        <v>0</v>
      </c>
      <c r="AD95" s="9">
        <v>88.907159890816445</v>
      </c>
      <c r="AE95" s="9">
        <v>70.398395664739112</v>
      </c>
      <c r="AF95" s="9"/>
      <c r="AH95" t="str">
        <f t="shared" si="13"/>
        <v>P2(100)</v>
      </c>
      <c r="AI95" t="str">
        <f t="shared" si="14"/>
        <v>Sep</v>
      </c>
      <c r="AJ95">
        <f>VLOOKUP(AH95,'Treatment Struture'!$D$2:$H$37,5,FALSE)</f>
        <v>100</v>
      </c>
      <c r="AK95" t="str">
        <f>VLOOKUP(AI95,'Treatment Struture'!$C$2:$I$37,7,FALSE)</f>
        <v>14Sep</v>
      </c>
      <c r="AM95" t="str">
        <f t="shared" si="15"/>
        <v>Lincoln1997Sowing14SepPopulation100</v>
      </c>
      <c r="AN95" s="3">
        <f t="shared" si="16"/>
        <v>36108</v>
      </c>
      <c r="AO95">
        <f t="shared" si="17"/>
        <v>0</v>
      </c>
      <c r="AP95">
        <f t="shared" si="18"/>
        <v>0</v>
      </c>
      <c r="AQ95">
        <f t="shared" si="19"/>
        <v>159.30555555555557</v>
      </c>
      <c r="AR95" t="str">
        <f t="shared" si="20"/>
        <v/>
      </c>
      <c r="AS95" t="str">
        <f t="shared" si="21"/>
        <v/>
      </c>
      <c r="AT95">
        <f t="shared" si="22"/>
        <v>0</v>
      </c>
      <c r="AU95">
        <f t="shared" si="23"/>
        <v>88.907159890816445</v>
      </c>
      <c r="AV95">
        <f t="shared" si="24"/>
        <v>70.398395664739112</v>
      </c>
    </row>
    <row r="96" spans="22:48">
      <c r="W96" s="3">
        <v>36114</v>
      </c>
      <c r="X96" s="9">
        <v>0</v>
      </c>
      <c r="Y96" s="9">
        <v>0</v>
      </c>
      <c r="Z96" s="9">
        <v>282.56944444444446</v>
      </c>
      <c r="AA96" s="9"/>
      <c r="AB96" s="9"/>
      <c r="AC96" s="9">
        <v>0</v>
      </c>
      <c r="AD96" s="9">
        <v>174.4959774943184</v>
      </c>
      <c r="AE96" s="9">
        <v>108.07346695012608</v>
      </c>
      <c r="AF96" s="9"/>
      <c r="AH96" t="str">
        <f t="shared" si="13"/>
        <v>P2(100)</v>
      </c>
      <c r="AI96" t="str">
        <f t="shared" si="14"/>
        <v>Sep</v>
      </c>
      <c r="AJ96">
        <f>VLOOKUP(AH96,'Treatment Struture'!$D$2:$H$37,5,FALSE)</f>
        <v>100</v>
      </c>
      <c r="AK96" t="str">
        <f>VLOOKUP(AI96,'Treatment Struture'!$C$2:$I$37,7,FALSE)</f>
        <v>14Sep</v>
      </c>
      <c r="AM96" t="str">
        <f t="shared" si="15"/>
        <v>Lincoln1997Sowing14SepPopulation100</v>
      </c>
      <c r="AN96" s="3">
        <f t="shared" si="16"/>
        <v>36114</v>
      </c>
      <c r="AO96">
        <f t="shared" si="17"/>
        <v>0</v>
      </c>
      <c r="AP96">
        <f t="shared" si="18"/>
        <v>0</v>
      </c>
      <c r="AQ96">
        <f t="shared" si="19"/>
        <v>282.56944444444446</v>
      </c>
      <c r="AR96" t="str">
        <f t="shared" si="20"/>
        <v/>
      </c>
      <c r="AS96" t="str">
        <f t="shared" si="21"/>
        <v/>
      </c>
      <c r="AT96">
        <f t="shared" si="22"/>
        <v>0</v>
      </c>
      <c r="AU96">
        <f t="shared" si="23"/>
        <v>174.4959774943184</v>
      </c>
      <c r="AV96">
        <f t="shared" si="24"/>
        <v>108.07346695012608</v>
      </c>
    </row>
    <row r="97" spans="21:48">
      <c r="W97" s="3">
        <v>36121</v>
      </c>
      <c r="X97" s="9">
        <v>0</v>
      </c>
      <c r="Y97" s="9">
        <v>0</v>
      </c>
      <c r="Z97" s="9">
        <v>413.22222222222217</v>
      </c>
      <c r="AA97" s="9"/>
      <c r="AB97" s="9"/>
      <c r="AC97" s="9">
        <v>0</v>
      </c>
      <c r="AD97" s="9">
        <v>275.76667533201993</v>
      </c>
      <c r="AE97" s="9">
        <v>137.45554689020227</v>
      </c>
      <c r="AF97" s="9"/>
      <c r="AH97" t="str">
        <f t="shared" si="13"/>
        <v>P2(100)</v>
      </c>
      <c r="AI97" t="str">
        <f t="shared" si="14"/>
        <v>Sep</v>
      </c>
      <c r="AJ97">
        <f>VLOOKUP(AH97,'Treatment Struture'!$D$2:$H$37,5,FALSE)</f>
        <v>100</v>
      </c>
      <c r="AK97" t="str">
        <f>VLOOKUP(AI97,'Treatment Struture'!$C$2:$I$37,7,FALSE)</f>
        <v>14Sep</v>
      </c>
      <c r="AM97" t="str">
        <f t="shared" si="15"/>
        <v>Lincoln1997Sowing14SepPopulation100</v>
      </c>
      <c r="AN97" s="3">
        <f t="shared" si="16"/>
        <v>36121</v>
      </c>
      <c r="AO97">
        <f t="shared" si="17"/>
        <v>0</v>
      </c>
      <c r="AP97">
        <f t="shared" si="18"/>
        <v>0</v>
      </c>
      <c r="AQ97">
        <f t="shared" si="19"/>
        <v>413.22222222222217</v>
      </c>
      <c r="AR97" t="str">
        <f t="shared" si="20"/>
        <v/>
      </c>
      <c r="AS97" t="str">
        <f t="shared" si="21"/>
        <v/>
      </c>
      <c r="AT97">
        <f t="shared" si="22"/>
        <v>0</v>
      </c>
      <c r="AU97">
        <f t="shared" si="23"/>
        <v>275.76667533201993</v>
      </c>
      <c r="AV97">
        <f t="shared" si="24"/>
        <v>137.45554689020227</v>
      </c>
    </row>
    <row r="98" spans="21:48">
      <c r="W98" s="3">
        <v>36129</v>
      </c>
      <c r="X98" s="9">
        <v>0</v>
      </c>
      <c r="Y98" s="9">
        <v>23.835905462643286</v>
      </c>
      <c r="Z98" s="9">
        <v>502.73611111111109</v>
      </c>
      <c r="AA98" s="9"/>
      <c r="AB98" s="9"/>
      <c r="AC98" s="9">
        <v>23.835905462643286</v>
      </c>
      <c r="AD98" s="9">
        <v>340.98517342736386</v>
      </c>
      <c r="AE98" s="9">
        <v>137.91503222110396</v>
      </c>
      <c r="AF98" s="9"/>
      <c r="AH98" t="str">
        <f t="shared" si="13"/>
        <v>P2(100)</v>
      </c>
      <c r="AI98" t="str">
        <f t="shared" si="14"/>
        <v>Sep</v>
      </c>
      <c r="AJ98">
        <f>VLOOKUP(AH98,'Treatment Struture'!$D$2:$H$37,5,FALSE)</f>
        <v>100</v>
      </c>
      <c r="AK98" t="str">
        <f>VLOOKUP(AI98,'Treatment Struture'!$C$2:$I$37,7,FALSE)</f>
        <v>14Sep</v>
      </c>
      <c r="AM98" t="str">
        <f t="shared" si="15"/>
        <v>Lincoln1997Sowing14SepPopulation100</v>
      </c>
      <c r="AN98" s="3">
        <f t="shared" si="16"/>
        <v>36129</v>
      </c>
      <c r="AO98">
        <f t="shared" si="17"/>
        <v>0</v>
      </c>
      <c r="AP98">
        <f t="shared" si="18"/>
        <v>23.835905462643286</v>
      </c>
      <c r="AQ98">
        <f t="shared" si="19"/>
        <v>502.73611111111109</v>
      </c>
      <c r="AR98" t="str">
        <f t="shared" si="20"/>
        <v/>
      </c>
      <c r="AS98" t="str">
        <f t="shared" si="21"/>
        <v/>
      </c>
      <c r="AT98">
        <f t="shared" si="22"/>
        <v>23.835905462643286</v>
      </c>
      <c r="AU98">
        <f t="shared" si="23"/>
        <v>340.98517342736386</v>
      </c>
      <c r="AV98">
        <f t="shared" si="24"/>
        <v>137.91503222110396</v>
      </c>
    </row>
    <row r="99" spans="21:48">
      <c r="W99" s="3">
        <v>36136</v>
      </c>
      <c r="X99" s="9">
        <v>0</v>
      </c>
      <c r="Y99" s="9">
        <v>61.425470605743278</v>
      </c>
      <c r="Z99" s="9">
        <v>791.83333333333337</v>
      </c>
      <c r="AA99" s="9"/>
      <c r="AB99" s="9"/>
      <c r="AC99" s="9">
        <v>61.425470605743278</v>
      </c>
      <c r="AD99" s="9">
        <v>561.31032217094048</v>
      </c>
      <c r="AE99" s="9">
        <v>169.09754055664959</v>
      </c>
      <c r="AF99" s="9"/>
      <c r="AH99" t="str">
        <f t="shared" si="13"/>
        <v>P2(100)</v>
      </c>
      <c r="AI99" t="str">
        <f t="shared" si="14"/>
        <v>Sep</v>
      </c>
      <c r="AJ99">
        <f>VLOOKUP(AH99,'Treatment Struture'!$D$2:$H$37,5,FALSE)</f>
        <v>100</v>
      </c>
      <c r="AK99" t="str">
        <f>VLOOKUP(AI99,'Treatment Struture'!$C$2:$I$37,7,FALSE)</f>
        <v>14Sep</v>
      </c>
      <c r="AM99" t="str">
        <f t="shared" si="15"/>
        <v>Lincoln1997Sowing14SepPopulation100</v>
      </c>
      <c r="AN99" s="3">
        <f t="shared" si="16"/>
        <v>36136</v>
      </c>
      <c r="AO99">
        <f t="shared" si="17"/>
        <v>0</v>
      </c>
      <c r="AP99">
        <f t="shared" si="18"/>
        <v>61.425470605743278</v>
      </c>
      <c r="AQ99">
        <f t="shared" si="19"/>
        <v>791.83333333333337</v>
      </c>
      <c r="AR99" t="str">
        <f t="shared" si="20"/>
        <v/>
      </c>
      <c r="AS99" t="str">
        <f t="shared" si="21"/>
        <v/>
      </c>
      <c r="AT99">
        <f t="shared" si="22"/>
        <v>61.425470605743278</v>
      </c>
      <c r="AU99">
        <f t="shared" si="23"/>
        <v>561.31032217094048</v>
      </c>
      <c r="AV99">
        <f t="shared" si="24"/>
        <v>169.09754055664959</v>
      </c>
    </row>
    <row r="100" spans="21:48">
      <c r="W100" s="3">
        <v>36151</v>
      </c>
      <c r="X100" s="9">
        <v>236.09042267230771</v>
      </c>
      <c r="Y100" s="9">
        <v>540.63370479065736</v>
      </c>
      <c r="Z100" s="9">
        <v>1488</v>
      </c>
      <c r="AA100" s="9"/>
      <c r="AB100" s="9"/>
      <c r="AC100" s="9">
        <v>304.54328211834974</v>
      </c>
      <c r="AD100" s="9">
        <v>769.28451150672402</v>
      </c>
      <c r="AE100" s="9">
        <v>178.08178370261842</v>
      </c>
      <c r="AF100" s="9"/>
      <c r="AH100" t="str">
        <f t="shared" si="13"/>
        <v>P2(100)</v>
      </c>
      <c r="AI100" t="str">
        <f t="shared" si="14"/>
        <v>Sep</v>
      </c>
      <c r="AJ100">
        <f>VLOOKUP(AH100,'Treatment Struture'!$D$2:$H$37,5,FALSE)</f>
        <v>100</v>
      </c>
      <c r="AK100" t="str">
        <f>VLOOKUP(AI100,'Treatment Struture'!$C$2:$I$37,7,FALSE)</f>
        <v>14Sep</v>
      </c>
      <c r="AM100" t="str">
        <f t="shared" si="15"/>
        <v>Lincoln1997Sowing14SepPopulation100</v>
      </c>
      <c r="AN100" s="3">
        <f t="shared" si="16"/>
        <v>36151</v>
      </c>
      <c r="AO100">
        <f t="shared" si="17"/>
        <v>236.09042267230771</v>
      </c>
      <c r="AP100">
        <f t="shared" si="18"/>
        <v>540.63370479065736</v>
      </c>
      <c r="AQ100">
        <f t="shared" si="19"/>
        <v>1488</v>
      </c>
      <c r="AR100" t="str">
        <f t="shared" si="20"/>
        <v/>
      </c>
      <c r="AS100" t="str">
        <f t="shared" si="21"/>
        <v/>
      </c>
      <c r="AT100">
        <f t="shared" si="22"/>
        <v>304.54328211834974</v>
      </c>
      <c r="AU100">
        <f t="shared" si="23"/>
        <v>769.28451150672402</v>
      </c>
      <c r="AV100">
        <f t="shared" si="24"/>
        <v>178.08178370261842</v>
      </c>
    </row>
    <row r="101" spans="21:48">
      <c r="W101" s="3">
        <v>36164</v>
      </c>
      <c r="X101" s="9">
        <v>754.20456362210132</v>
      </c>
      <c r="Y101" s="9">
        <v>974.97301197483023</v>
      </c>
      <c r="Z101" s="9">
        <v>1772.4722222222219</v>
      </c>
      <c r="AA101" s="9">
        <v>61.333333333333336</v>
      </c>
      <c r="AB101" s="9"/>
      <c r="AC101" s="9">
        <v>220.76844835272905</v>
      </c>
      <c r="AD101" s="9">
        <v>764.11278114234938</v>
      </c>
      <c r="AE101" s="9">
        <v>33.386429105042673</v>
      </c>
      <c r="AF101" s="9"/>
      <c r="AH101" t="str">
        <f t="shared" si="13"/>
        <v>P2(100)</v>
      </c>
      <c r="AI101" t="str">
        <f t="shared" si="14"/>
        <v>Sep</v>
      </c>
      <c r="AJ101">
        <f>VLOOKUP(AH101,'Treatment Struture'!$D$2:$H$37,5,FALSE)</f>
        <v>100</v>
      </c>
      <c r="AK101" t="str">
        <f>VLOOKUP(AI101,'Treatment Struture'!$C$2:$I$37,7,FALSE)</f>
        <v>14Sep</v>
      </c>
      <c r="AM101" t="str">
        <f t="shared" si="15"/>
        <v>Lincoln1997Sowing14SepPopulation100</v>
      </c>
      <c r="AN101" s="3">
        <f t="shared" si="16"/>
        <v>36164</v>
      </c>
      <c r="AO101">
        <f t="shared" si="17"/>
        <v>754.20456362210132</v>
      </c>
      <c r="AP101">
        <f t="shared" si="18"/>
        <v>974.97301197483023</v>
      </c>
      <c r="AQ101">
        <f t="shared" si="19"/>
        <v>1772.4722222222219</v>
      </c>
      <c r="AR101">
        <f t="shared" si="20"/>
        <v>61.333333333333336</v>
      </c>
      <c r="AS101" t="str">
        <f t="shared" si="21"/>
        <v/>
      </c>
      <c r="AT101">
        <f t="shared" si="22"/>
        <v>220.76844835272905</v>
      </c>
      <c r="AU101">
        <f t="shared" si="23"/>
        <v>764.11278114234938</v>
      </c>
      <c r="AV101">
        <f t="shared" si="24"/>
        <v>33.386429105042673</v>
      </c>
    </row>
    <row r="102" spans="21:48">
      <c r="W102" s="3">
        <v>36178</v>
      </c>
      <c r="X102" s="9">
        <v>560.4419496090228</v>
      </c>
      <c r="Y102" s="9">
        <v>683.37361627568953</v>
      </c>
      <c r="Z102" s="9">
        <v>1043.788077051129</v>
      </c>
      <c r="AA102" s="9">
        <v>190</v>
      </c>
      <c r="AB102" s="9">
        <v>824</v>
      </c>
      <c r="AC102" s="9">
        <v>122.93166666666667</v>
      </c>
      <c r="AD102" s="9">
        <v>360.41446077543941</v>
      </c>
      <c r="AE102" s="9"/>
      <c r="AF102" s="9"/>
      <c r="AH102" t="str">
        <f t="shared" si="13"/>
        <v>P2(100)</v>
      </c>
      <c r="AI102" t="str">
        <f t="shared" si="14"/>
        <v>Sep</v>
      </c>
      <c r="AJ102">
        <f>VLOOKUP(AH102,'Treatment Struture'!$D$2:$H$37,5,FALSE)</f>
        <v>100</v>
      </c>
      <c r="AK102" t="str">
        <f>VLOOKUP(AI102,'Treatment Struture'!$C$2:$I$37,7,FALSE)</f>
        <v>14Sep</v>
      </c>
      <c r="AM102" t="str">
        <f t="shared" si="15"/>
        <v>Lincoln1997Sowing14SepPopulation100</v>
      </c>
      <c r="AN102" s="3">
        <f t="shared" si="16"/>
        <v>36178</v>
      </c>
      <c r="AO102">
        <f t="shared" si="17"/>
        <v>560.4419496090228</v>
      </c>
      <c r="AP102">
        <f t="shared" si="18"/>
        <v>683.37361627568953</v>
      </c>
      <c r="AQ102">
        <f t="shared" si="19"/>
        <v>1043.788077051129</v>
      </c>
      <c r="AR102">
        <f t="shared" si="20"/>
        <v>190</v>
      </c>
      <c r="AS102">
        <f t="shared" si="21"/>
        <v>824</v>
      </c>
      <c r="AT102">
        <f t="shared" si="22"/>
        <v>122.93166666666667</v>
      </c>
      <c r="AU102">
        <f t="shared" si="23"/>
        <v>360.41446077543941</v>
      </c>
      <c r="AV102" t="str">
        <f t="shared" si="24"/>
        <v/>
      </c>
    </row>
    <row r="103" spans="21:48">
      <c r="U103" t="s">
        <v>64</v>
      </c>
      <c r="V103" t="s">
        <v>75</v>
      </c>
      <c r="W103" s="3">
        <v>35866</v>
      </c>
      <c r="X103" s="9">
        <v>0</v>
      </c>
      <c r="Y103" s="9">
        <v>0</v>
      </c>
      <c r="Z103" s="9">
        <v>17.980225988700564</v>
      </c>
      <c r="AA103" s="9"/>
      <c r="AB103" s="9"/>
      <c r="AC103" s="9">
        <v>0</v>
      </c>
      <c r="AD103" s="9">
        <v>6.5503146188435695</v>
      </c>
      <c r="AE103" s="9">
        <v>11.429911369856997</v>
      </c>
      <c r="AF103" s="9"/>
      <c r="AH103" t="str">
        <f t="shared" si="13"/>
        <v>P3(150)</v>
      </c>
      <c r="AI103" t="str">
        <f t="shared" si="14"/>
        <v>Feb</v>
      </c>
      <c r="AJ103">
        <f>VLOOKUP(AH103,'Treatment Struture'!$D$2:$H$37,5,FALSE)</f>
        <v>150</v>
      </c>
      <c r="AK103" t="str">
        <f>VLOOKUP(AI103,'Treatment Struture'!$C$2:$I$37,7,FALSE)</f>
        <v>19Feb</v>
      </c>
      <c r="AM103" t="str">
        <f t="shared" si="15"/>
        <v>Lincoln1997Sowing19FebPopulation150</v>
      </c>
      <c r="AN103" s="3">
        <f t="shared" si="16"/>
        <v>35866</v>
      </c>
      <c r="AO103">
        <f t="shared" si="17"/>
        <v>0</v>
      </c>
      <c r="AP103">
        <f t="shared" si="18"/>
        <v>0</v>
      </c>
      <c r="AQ103">
        <f t="shared" si="19"/>
        <v>17.980225988700564</v>
      </c>
      <c r="AR103" t="str">
        <f t="shared" si="20"/>
        <v/>
      </c>
      <c r="AS103" t="str">
        <f t="shared" si="21"/>
        <v/>
      </c>
      <c r="AT103">
        <f t="shared" si="22"/>
        <v>0</v>
      </c>
      <c r="AU103">
        <f t="shared" si="23"/>
        <v>6.5503146188435695</v>
      </c>
      <c r="AV103">
        <f t="shared" si="24"/>
        <v>11.429911369856997</v>
      </c>
    </row>
    <row r="104" spans="21:48">
      <c r="W104" s="3">
        <v>35870</v>
      </c>
      <c r="X104" s="9">
        <v>0</v>
      </c>
      <c r="Y104" s="9">
        <v>0</v>
      </c>
      <c r="Z104" s="9">
        <v>25.748587570621471</v>
      </c>
      <c r="AA104" s="9"/>
      <c r="AB104" s="9"/>
      <c r="AC104" s="9">
        <v>0</v>
      </c>
      <c r="AD104" s="9">
        <v>10.364165248516649</v>
      </c>
      <c r="AE104" s="9">
        <v>15.384422322104824</v>
      </c>
      <c r="AF104" s="9"/>
      <c r="AH104" t="str">
        <f t="shared" si="13"/>
        <v>P3(150)</v>
      </c>
      <c r="AI104" t="str">
        <f t="shared" si="14"/>
        <v>Feb</v>
      </c>
      <c r="AJ104">
        <f>VLOOKUP(AH104,'Treatment Struture'!$D$2:$H$37,5,FALSE)</f>
        <v>150</v>
      </c>
      <c r="AK104" t="str">
        <f>VLOOKUP(AI104,'Treatment Struture'!$C$2:$I$37,7,FALSE)</f>
        <v>19Feb</v>
      </c>
      <c r="AM104" t="str">
        <f t="shared" si="15"/>
        <v>Lincoln1997Sowing19FebPopulation150</v>
      </c>
      <c r="AN104" s="3">
        <f t="shared" si="16"/>
        <v>35870</v>
      </c>
      <c r="AO104">
        <f t="shared" si="17"/>
        <v>0</v>
      </c>
      <c r="AP104">
        <f t="shared" si="18"/>
        <v>0</v>
      </c>
      <c r="AQ104">
        <f t="shared" si="19"/>
        <v>25.748587570621471</v>
      </c>
      <c r="AR104" t="str">
        <f t="shared" si="20"/>
        <v/>
      </c>
      <c r="AS104" t="str">
        <f t="shared" si="21"/>
        <v/>
      </c>
      <c r="AT104">
        <f t="shared" si="22"/>
        <v>0</v>
      </c>
      <c r="AU104">
        <f t="shared" si="23"/>
        <v>10.364165248516649</v>
      </c>
      <c r="AV104">
        <f t="shared" si="24"/>
        <v>15.384422322104824</v>
      </c>
    </row>
    <row r="105" spans="21:48">
      <c r="W105" s="3">
        <v>35873</v>
      </c>
      <c r="X105" s="9">
        <v>0</v>
      </c>
      <c r="Y105" s="9">
        <v>0</v>
      </c>
      <c r="Z105" s="9">
        <v>34.025423728813564</v>
      </c>
      <c r="AA105" s="9"/>
      <c r="AB105" s="9"/>
      <c r="AC105" s="9">
        <v>0</v>
      </c>
      <c r="AD105" s="9">
        <v>13.831298889992098</v>
      </c>
      <c r="AE105" s="9">
        <v>20.194124838821462</v>
      </c>
      <c r="AF105" s="9"/>
      <c r="AH105" t="str">
        <f t="shared" si="13"/>
        <v>P3(150)</v>
      </c>
      <c r="AI105" t="str">
        <f t="shared" si="14"/>
        <v>Feb</v>
      </c>
      <c r="AJ105">
        <f>VLOOKUP(AH105,'Treatment Struture'!$D$2:$H$37,5,FALSE)</f>
        <v>150</v>
      </c>
      <c r="AK105" t="str">
        <f>VLOOKUP(AI105,'Treatment Struture'!$C$2:$I$37,7,FALSE)</f>
        <v>19Feb</v>
      </c>
      <c r="AM105" t="str">
        <f t="shared" si="15"/>
        <v>Lincoln1997Sowing19FebPopulation150</v>
      </c>
      <c r="AN105" s="3">
        <f t="shared" si="16"/>
        <v>35873</v>
      </c>
      <c r="AO105">
        <f t="shared" si="17"/>
        <v>0</v>
      </c>
      <c r="AP105">
        <f t="shared" si="18"/>
        <v>0</v>
      </c>
      <c r="AQ105">
        <f t="shared" si="19"/>
        <v>34.025423728813564</v>
      </c>
      <c r="AR105" t="str">
        <f t="shared" si="20"/>
        <v/>
      </c>
      <c r="AS105" t="str">
        <f t="shared" si="21"/>
        <v/>
      </c>
      <c r="AT105">
        <f t="shared" si="22"/>
        <v>0</v>
      </c>
      <c r="AU105">
        <f t="shared" si="23"/>
        <v>13.831298889992098</v>
      </c>
      <c r="AV105">
        <f t="shared" si="24"/>
        <v>20.194124838821462</v>
      </c>
    </row>
    <row r="106" spans="21:48">
      <c r="W106" s="3">
        <v>35877</v>
      </c>
      <c r="X106" s="9">
        <v>0</v>
      </c>
      <c r="Y106" s="9">
        <v>0</v>
      </c>
      <c r="Z106" s="9">
        <v>48.262711864406782</v>
      </c>
      <c r="AA106" s="9"/>
      <c r="AB106" s="9"/>
      <c r="AC106" s="9">
        <v>0</v>
      </c>
      <c r="AD106" s="9">
        <v>22.471895238112499</v>
      </c>
      <c r="AE106" s="9">
        <v>25.790816626294284</v>
      </c>
      <c r="AF106" s="9"/>
      <c r="AH106" t="str">
        <f t="shared" si="13"/>
        <v>P3(150)</v>
      </c>
      <c r="AI106" t="str">
        <f t="shared" si="14"/>
        <v>Feb</v>
      </c>
      <c r="AJ106">
        <f>VLOOKUP(AH106,'Treatment Struture'!$D$2:$H$37,5,FALSE)</f>
        <v>150</v>
      </c>
      <c r="AK106" t="str">
        <f>VLOOKUP(AI106,'Treatment Struture'!$C$2:$I$37,7,FALSE)</f>
        <v>19Feb</v>
      </c>
      <c r="AM106" t="str">
        <f t="shared" si="15"/>
        <v>Lincoln1997Sowing19FebPopulation150</v>
      </c>
      <c r="AN106" s="3">
        <f t="shared" si="16"/>
        <v>35877</v>
      </c>
      <c r="AO106">
        <f t="shared" si="17"/>
        <v>0</v>
      </c>
      <c r="AP106">
        <f t="shared" si="18"/>
        <v>0</v>
      </c>
      <c r="AQ106">
        <f t="shared" si="19"/>
        <v>48.262711864406782</v>
      </c>
      <c r="AR106" t="str">
        <f t="shared" si="20"/>
        <v/>
      </c>
      <c r="AS106" t="str">
        <f t="shared" si="21"/>
        <v/>
      </c>
      <c r="AT106">
        <f t="shared" si="22"/>
        <v>0</v>
      </c>
      <c r="AU106">
        <f t="shared" si="23"/>
        <v>22.471895238112499</v>
      </c>
      <c r="AV106">
        <f t="shared" si="24"/>
        <v>25.790816626294284</v>
      </c>
    </row>
    <row r="107" spans="21:48">
      <c r="W107" s="3">
        <v>35884</v>
      </c>
      <c r="X107" s="9">
        <v>0</v>
      </c>
      <c r="Y107" s="9">
        <v>0</v>
      </c>
      <c r="Z107" s="9">
        <v>85.748587570621496</v>
      </c>
      <c r="AA107" s="9"/>
      <c r="AB107" s="9"/>
      <c r="AC107" s="9">
        <v>0</v>
      </c>
      <c r="AD107" s="9">
        <v>44.724184865362595</v>
      </c>
      <c r="AE107" s="9">
        <v>41.024402705258886</v>
      </c>
      <c r="AF107" s="9"/>
      <c r="AH107" t="str">
        <f t="shared" si="13"/>
        <v>P3(150)</v>
      </c>
      <c r="AI107" t="str">
        <f t="shared" si="14"/>
        <v>Feb</v>
      </c>
      <c r="AJ107">
        <f>VLOOKUP(AH107,'Treatment Struture'!$D$2:$H$37,5,FALSE)</f>
        <v>150</v>
      </c>
      <c r="AK107" t="str">
        <f>VLOOKUP(AI107,'Treatment Struture'!$C$2:$I$37,7,FALSE)</f>
        <v>19Feb</v>
      </c>
      <c r="AM107" t="str">
        <f t="shared" si="15"/>
        <v>Lincoln1997Sowing19FebPopulation150</v>
      </c>
      <c r="AN107" s="3">
        <f t="shared" si="16"/>
        <v>35884</v>
      </c>
      <c r="AO107">
        <f t="shared" si="17"/>
        <v>0</v>
      </c>
      <c r="AP107">
        <f t="shared" si="18"/>
        <v>0</v>
      </c>
      <c r="AQ107">
        <f t="shared" si="19"/>
        <v>85.748587570621496</v>
      </c>
      <c r="AR107" t="str">
        <f t="shared" si="20"/>
        <v/>
      </c>
      <c r="AS107" t="str">
        <f t="shared" si="21"/>
        <v/>
      </c>
      <c r="AT107">
        <f t="shared" si="22"/>
        <v>0</v>
      </c>
      <c r="AU107">
        <f t="shared" si="23"/>
        <v>44.724184865362595</v>
      </c>
      <c r="AV107">
        <f t="shared" si="24"/>
        <v>41.024402705258886</v>
      </c>
    </row>
    <row r="108" spans="21:48">
      <c r="W108" s="3">
        <v>35886</v>
      </c>
      <c r="X108" s="9">
        <v>0</v>
      </c>
      <c r="Y108" s="9">
        <v>0</v>
      </c>
      <c r="Z108" s="9">
        <v>132.13276836158192</v>
      </c>
      <c r="AA108" s="9"/>
      <c r="AB108" s="9"/>
      <c r="AC108" s="9">
        <v>0</v>
      </c>
      <c r="AD108" s="9">
        <v>72.083131111865228</v>
      </c>
      <c r="AE108" s="9">
        <v>60.049637249716703</v>
      </c>
      <c r="AF108" s="9"/>
      <c r="AH108" t="str">
        <f t="shared" si="13"/>
        <v>P3(150)</v>
      </c>
      <c r="AI108" t="str">
        <f t="shared" si="14"/>
        <v>Feb</v>
      </c>
      <c r="AJ108">
        <f>VLOOKUP(AH108,'Treatment Struture'!$D$2:$H$37,5,FALSE)</f>
        <v>150</v>
      </c>
      <c r="AK108" t="str">
        <f>VLOOKUP(AI108,'Treatment Struture'!$C$2:$I$37,7,FALSE)</f>
        <v>19Feb</v>
      </c>
      <c r="AM108" t="str">
        <f t="shared" si="15"/>
        <v>Lincoln1997Sowing19FebPopulation150</v>
      </c>
      <c r="AN108" s="3">
        <f t="shared" si="16"/>
        <v>35886</v>
      </c>
      <c r="AO108">
        <f t="shared" si="17"/>
        <v>0</v>
      </c>
      <c r="AP108">
        <f t="shared" si="18"/>
        <v>0</v>
      </c>
      <c r="AQ108">
        <f t="shared" si="19"/>
        <v>132.13276836158192</v>
      </c>
      <c r="AR108" t="str">
        <f t="shared" si="20"/>
        <v/>
      </c>
      <c r="AS108" t="str">
        <f t="shared" si="21"/>
        <v/>
      </c>
      <c r="AT108">
        <f t="shared" si="22"/>
        <v>0</v>
      </c>
      <c r="AU108">
        <f t="shared" si="23"/>
        <v>72.083131111865228</v>
      </c>
      <c r="AV108">
        <f t="shared" si="24"/>
        <v>60.049637249716703</v>
      </c>
    </row>
    <row r="109" spans="21:48">
      <c r="W109" s="3">
        <v>35900</v>
      </c>
      <c r="X109" s="9">
        <v>0</v>
      </c>
      <c r="Y109" s="9">
        <v>0</v>
      </c>
      <c r="Z109" s="9">
        <v>178.81355932203391</v>
      </c>
      <c r="AA109" s="9"/>
      <c r="AB109" s="9"/>
      <c r="AC109" s="9">
        <v>0</v>
      </c>
      <c r="AD109" s="9">
        <v>112.20073678893546</v>
      </c>
      <c r="AE109" s="9">
        <v>66.612822533098438</v>
      </c>
      <c r="AF109" s="9"/>
      <c r="AH109" t="str">
        <f t="shared" si="13"/>
        <v>P3(150)</v>
      </c>
      <c r="AI109" t="str">
        <f t="shared" si="14"/>
        <v>Feb</v>
      </c>
      <c r="AJ109">
        <f>VLOOKUP(AH109,'Treatment Struture'!$D$2:$H$37,5,FALSE)</f>
        <v>150</v>
      </c>
      <c r="AK109" t="str">
        <f>VLOOKUP(AI109,'Treatment Struture'!$C$2:$I$37,7,FALSE)</f>
        <v>19Feb</v>
      </c>
      <c r="AM109" t="str">
        <f t="shared" si="15"/>
        <v>Lincoln1997Sowing19FebPopulation150</v>
      </c>
      <c r="AN109" s="3">
        <f t="shared" si="16"/>
        <v>35900</v>
      </c>
      <c r="AO109">
        <f t="shared" si="17"/>
        <v>0</v>
      </c>
      <c r="AP109">
        <f t="shared" si="18"/>
        <v>0</v>
      </c>
      <c r="AQ109">
        <f t="shared" si="19"/>
        <v>178.81355932203391</v>
      </c>
      <c r="AR109" t="str">
        <f t="shared" si="20"/>
        <v/>
      </c>
      <c r="AS109" t="str">
        <f t="shared" si="21"/>
        <v/>
      </c>
      <c r="AT109">
        <f t="shared" si="22"/>
        <v>0</v>
      </c>
      <c r="AU109">
        <f t="shared" si="23"/>
        <v>112.20073678893546</v>
      </c>
      <c r="AV109">
        <f t="shared" si="24"/>
        <v>66.612822533098438</v>
      </c>
    </row>
    <row r="110" spans="21:48">
      <c r="W110" s="3">
        <v>35908</v>
      </c>
      <c r="X110" s="9">
        <v>0</v>
      </c>
      <c r="Y110" s="9">
        <v>0</v>
      </c>
      <c r="Z110" s="9">
        <v>264.64689265536725</v>
      </c>
      <c r="AA110" s="9"/>
      <c r="AB110" s="9"/>
      <c r="AC110" s="9">
        <v>0</v>
      </c>
      <c r="AD110" s="9">
        <v>179.90306352695396</v>
      </c>
      <c r="AE110" s="9">
        <v>84.743829128413267</v>
      </c>
      <c r="AF110" s="9"/>
      <c r="AH110" t="str">
        <f t="shared" si="13"/>
        <v>P3(150)</v>
      </c>
      <c r="AI110" t="str">
        <f t="shared" si="14"/>
        <v>Feb</v>
      </c>
      <c r="AJ110">
        <f>VLOOKUP(AH110,'Treatment Struture'!$D$2:$H$37,5,FALSE)</f>
        <v>150</v>
      </c>
      <c r="AK110" t="str">
        <f>VLOOKUP(AI110,'Treatment Struture'!$C$2:$I$37,7,FALSE)</f>
        <v>19Feb</v>
      </c>
      <c r="AM110" t="str">
        <f t="shared" si="15"/>
        <v>Lincoln1997Sowing19FebPopulation150</v>
      </c>
      <c r="AN110" s="3">
        <f t="shared" si="16"/>
        <v>35908</v>
      </c>
      <c r="AO110">
        <f t="shared" si="17"/>
        <v>0</v>
      </c>
      <c r="AP110">
        <f t="shared" si="18"/>
        <v>0</v>
      </c>
      <c r="AQ110">
        <f t="shared" si="19"/>
        <v>264.64689265536725</v>
      </c>
      <c r="AR110" t="str">
        <f t="shared" si="20"/>
        <v/>
      </c>
      <c r="AS110" t="str">
        <f t="shared" si="21"/>
        <v/>
      </c>
      <c r="AT110">
        <f t="shared" si="22"/>
        <v>0</v>
      </c>
      <c r="AU110">
        <f t="shared" si="23"/>
        <v>179.90306352695396</v>
      </c>
      <c r="AV110">
        <f t="shared" si="24"/>
        <v>84.743829128413267</v>
      </c>
    </row>
    <row r="111" spans="21:48">
      <c r="W111" s="3">
        <v>35915</v>
      </c>
      <c r="X111" s="9">
        <v>0</v>
      </c>
      <c r="Y111" s="9">
        <v>0</v>
      </c>
      <c r="Z111" s="9">
        <v>292.37288135593224</v>
      </c>
      <c r="AA111" s="9"/>
      <c r="AB111" s="9"/>
      <c r="AC111" s="9">
        <v>0</v>
      </c>
      <c r="AD111" s="9">
        <v>204.7919368184865</v>
      </c>
      <c r="AE111" s="9">
        <v>87.580944537445717</v>
      </c>
      <c r="AF111" s="9"/>
      <c r="AH111" t="str">
        <f t="shared" si="13"/>
        <v>P3(150)</v>
      </c>
      <c r="AI111" t="str">
        <f t="shared" si="14"/>
        <v>Feb</v>
      </c>
      <c r="AJ111">
        <f>VLOOKUP(AH111,'Treatment Struture'!$D$2:$H$37,5,FALSE)</f>
        <v>150</v>
      </c>
      <c r="AK111" t="str">
        <f>VLOOKUP(AI111,'Treatment Struture'!$C$2:$I$37,7,FALSE)</f>
        <v>19Feb</v>
      </c>
      <c r="AM111" t="str">
        <f t="shared" si="15"/>
        <v>Lincoln1997Sowing19FebPopulation150</v>
      </c>
      <c r="AN111" s="3">
        <f t="shared" si="16"/>
        <v>35915</v>
      </c>
      <c r="AO111">
        <f t="shared" si="17"/>
        <v>0</v>
      </c>
      <c r="AP111">
        <f t="shared" si="18"/>
        <v>0</v>
      </c>
      <c r="AQ111">
        <f t="shared" si="19"/>
        <v>292.37288135593224</v>
      </c>
      <c r="AR111" t="str">
        <f t="shared" si="20"/>
        <v/>
      </c>
      <c r="AS111" t="str">
        <f t="shared" si="21"/>
        <v/>
      </c>
      <c r="AT111">
        <f t="shared" si="22"/>
        <v>0</v>
      </c>
      <c r="AU111">
        <f t="shared" si="23"/>
        <v>204.7919368184865</v>
      </c>
      <c r="AV111">
        <f t="shared" si="24"/>
        <v>87.580944537445717</v>
      </c>
    </row>
    <row r="112" spans="21:48">
      <c r="W112" s="3">
        <v>35921</v>
      </c>
      <c r="X112" s="9">
        <v>0</v>
      </c>
      <c r="Y112" s="9">
        <v>24.974984525298414</v>
      </c>
      <c r="Z112" s="9">
        <v>369.91525423728808</v>
      </c>
      <c r="AA112" s="9"/>
      <c r="AB112" s="9"/>
      <c r="AC112" s="9">
        <v>24.974984525298414</v>
      </c>
      <c r="AD112" s="9">
        <v>245.62283650187547</v>
      </c>
      <c r="AE112" s="9">
        <v>99.317433210114203</v>
      </c>
      <c r="AF112" s="9"/>
      <c r="AH112" t="str">
        <f t="shared" si="13"/>
        <v>P3(150)</v>
      </c>
      <c r="AI112" t="str">
        <f t="shared" si="14"/>
        <v>Feb</v>
      </c>
      <c r="AJ112">
        <f>VLOOKUP(AH112,'Treatment Struture'!$D$2:$H$37,5,FALSE)</f>
        <v>150</v>
      </c>
      <c r="AK112" t="str">
        <f>VLOOKUP(AI112,'Treatment Struture'!$C$2:$I$37,7,FALSE)</f>
        <v>19Feb</v>
      </c>
      <c r="AM112" t="str">
        <f t="shared" si="15"/>
        <v>Lincoln1997Sowing19FebPopulation150</v>
      </c>
      <c r="AN112" s="3">
        <f t="shared" si="16"/>
        <v>35921</v>
      </c>
      <c r="AO112">
        <f t="shared" si="17"/>
        <v>0</v>
      </c>
      <c r="AP112">
        <f t="shared" si="18"/>
        <v>24.974984525298414</v>
      </c>
      <c r="AQ112">
        <f t="shared" si="19"/>
        <v>369.91525423728808</v>
      </c>
      <c r="AR112" t="str">
        <f t="shared" si="20"/>
        <v/>
      </c>
      <c r="AS112" t="str">
        <f t="shared" si="21"/>
        <v/>
      </c>
      <c r="AT112">
        <f t="shared" si="22"/>
        <v>24.974984525298414</v>
      </c>
      <c r="AU112">
        <f t="shared" si="23"/>
        <v>245.62283650187547</v>
      </c>
      <c r="AV112">
        <f t="shared" si="24"/>
        <v>99.317433210114203</v>
      </c>
    </row>
    <row r="113" spans="22:48">
      <c r="W113" s="3">
        <v>35929</v>
      </c>
      <c r="X113" s="9">
        <v>0</v>
      </c>
      <c r="Y113" s="9">
        <v>36.596678474931423</v>
      </c>
      <c r="Z113" s="9">
        <v>412.71186440677974</v>
      </c>
      <c r="AA113" s="9"/>
      <c r="AB113" s="9"/>
      <c r="AC113" s="9">
        <v>36.596678474931423</v>
      </c>
      <c r="AD113" s="9">
        <v>263.57055626252298</v>
      </c>
      <c r="AE113" s="9">
        <v>112.54462966932529</v>
      </c>
      <c r="AF113" s="9"/>
      <c r="AH113" t="str">
        <f t="shared" si="13"/>
        <v>P3(150)</v>
      </c>
      <c r="AI113" t="str">
        <f t="shared" si="14"/>
        <v>Feb</v>
      </c>
      <c r="AJ113">
        <f>VLOOKUP(AH113,'Treatment Struture'!$D$2:$H$37,5,FALSE)</f>
        <v>150</v>
      </c>
      <c r="AK113" t="str">
        <f>VLOOKUP(AI113,'Treatment Struture'!$C$2:$I$37,7,FALSE)</f>
        <v>19Feb</v>
      </c>
      <c r="AM113" t="str">
        <f t="shared" si="15"/>
        <v>Lincoln1997Sowing19FebPopulation150</v>
      </c>
      <c r="AN113" s="3">
        <f t="shared" si="16"/>
        <v>35929</v>
      </c>
      <c r="AO113">
        <f t="shared" si="17"/>
        <v>0</v>
      </c>
      <c r="AP113">
        <f t="shared" si="18"/>
        <v>36.596678474931423</v>
      </c>
      <c r="AQ113">
        <f t="shared" si="19"/>
        <v>412.71186440677974</v>
      </c>
      <c r="AR113" t="str">
        <f t="shared" si="20"/>
        <v/>
      </c>
      <c r="AS113" t="str">
        <f t="shared" si="21"/>
        <v/>
      </c>
      <c r="AT113">
        <f t="shared" si="22"/>
        <v>36.596678474931423</v>
      </c>
      <c r="AU113">
        <f t="shared" si="23"/>
        <v>263.57055626252298</v>
      </c>
      <c r="AV113">
        <f t="shared" si="24"/>
        <v>112.54462966932529</v>
      </c>
    </row>
    <row r="114" spans="22:48">
      <c r="W114" s="3">
        <v>35943</v>
      </c>
      <c r="X114" s="9">
        <v>21.693146445331916</v>
      </c>
      <c r="Y114" s="9">
        <v>100.06334173502223</v>
      </c>
      <c r="Z114" s="9">
        <v>518.07909604519773</v>
      </c>
      <c r="AA114" s="9"/>
      <c r="AB114" s="9">
        <v>99.333333333333329</v>
      </c>
      <c r="AC114" s="9">
        <v>78.370195289690329</v>
      </c>
      <c r="AD114" s="9">
        <v>313.13635951979677</v>
      </c>
      <c r="AE114" s="9">
        <v>104.87939479037878</v>
      </c>
      <c r="AF114" s="9"/>
      <c r="AH114" t="str">
        <f t="shared" si="13"/>
        <v>P3(150)</v>
      </c>
      <c r="AI114" t="str">
        <f t="shared" si="14"/>
        <v>Feb</v>
      </c>
      <c r="AJ114">
        <f>VLOOKUP(AH114,'Treatment Struture'!$D$2:$H$37,5,FALSE)</f>
        <v>150</v>
      </c>
      <c r="AK114" t="str">
        <f>VLOOKUP(AI114,'Treatment Struture'!$C$2:$I$37,7,FALSE)</f>
        <v>19Feb</v>
      </c>
      <c r="AM114" t="str">
        <f t="shared" si="15"/>
        <v>Lincoln1997Sowing19FebPopulation150</v>
      </c>
      <c r="AN114" s="3">
        <f t="shared" si="16"/>
        <v>35943</v>
      </c>
      <c r="AO114">
        <f t="shared" si="17"/>
        <v>21.693146445331916</v>
      </c>
      <c r="AP114">
        <f t="shared" si="18"/>
        <v>100.06334173502223</v>
      </c>
      <c r="AQ114">
        <f t="shared" si="19"/>
        <v>518.07909604519773</v>
      </c>
      <c r="AR114" t="str">
        <f t="shared" si="20"/>
        <v/>
      </c>
      <c r="AS114">
        <f t="shared" si="21"/>
        <v>99.333333333333329</v>
      </c>
      <c r="AT114">
        <f t="shared" si="22"/>
        <v>78.370195289690329</v>
      </c>
      <c r="AU114">
        <f t="shared" si="23"/>
        <v>313.13635951979677</v>
      </c>
      <c r="AV114">
        <f t="shared" si="24"/>
        <v>104.87939479037878</v>
      </c>
    </row>
    <row r="115" spans="22:48">
      <c r="W115" s="3">
        <v>35961</v>
      </c>
      <c r="X115" s="9">
        <v>24.121370256185028</v>
      </c>
      <c r="Y115" s="9">
        <v>110.68299552163785</v>
      </c>
      <c r="Z115" s="9">
        <v>520.0564971751412</v>
      </c>
      <c r="AA115" s="9"/>
      <c r="AB115" s="9">
        <v>159.33333333333334</v>
      </c>
      <c r="AC115" s="9">
        <v>86.561625265452832</v>
      </c>
      <c r="AD115" s="9">
        <v>330.60841155999373</v>
      </c>
      <c r="AE115" s="9">
        <v>78.76509009350967</v>
      </c>
      <c r="AF115" s="9"/>
      <c r="AH115" t="str">
        <f t="shared" si="13"/>
        <v>P3(150)</v>
      </c>
      <c r="AI115" t="str">
        <f t="shared" si="14"/>
        <v>Feb</v>
      </c>
      <c r="AJ115">
        <f>VLOOKUP(AH115,'Treatment Struture'!$D$2:$H$37,5,FALSE)</f>
        <v>150</v>
      </c>
      <c r="AK115" t="str">
        <f>VLOOKUP(AI115,'Treatment Struture'!$C$2:$I$37,7,FALSE)</f>
        <v>19Feb</v>
      </c>
      <c r="AM115" t="str">
        <f t="shared" si="15"/>
        <v>Lincoln1997Sowing19FebPopulation150</v>
      </c>
      <c r="AN115" s="3">
        <f t="shared" si="16"/>
        <v>35961</v>
      </c>
      <c r="AO115">
        <f t="shared" si="17"/>
        <v>24.121370256185028</v>
      </c>
      <c r="AP115">
        <f t="shared" si="18"/>
        <v>110.68299552163785</v>
      </c>
      <c r="AQ115">
        <f t="shared" si="19"/>
        <v>520.0564971751412</v>
      </c>
      <c r="AR115" t="str">
        <f t="shared" si="20"/>
        <v/>
      </c>
      <c r="AS115">
        <f t="shared" si="21"/>
        <v>159.33333333333334</v>
      </c>
      <c r="AT115">
        <f t="shared" si="22"/>
        <v>86.561625265452832</v>
      </c>
      <c r="AU115">
        <f t="shared" si="23"/>
        <v>330.60841155999373</v>
      </c>
      <c r="AV115">
        <f t="shared" si="24"/>
        <v>78.76509009350967</v>
      </c>
    </row>
    <row r="116" spans="22:48">
      <c r="W116" s="3">
        <v>35975</v>
      </c>
      <c r="X116" s="9">
        <v>11.410098225103326</v>
      </c>
      <c r="Y116" s="9">
        <v>71.73257077587229</v>
      </c>
      <c r="Z116" s="9">
        <v>492.79661016949154</v>
      </c>
      <c r="AA116" s="9"/>
      <c r="AB116" s="9">
        <v>62.333333333333336</v>
      </c>
      <c r="AC116" s="9">
        <v>60.322472550768964</v>
      </c>
      <c r="AD116" s="9">
        <v>349.21756073435495</v>
      </c>
      <c r="AE116" s="9">
        <v>71.846478659264363</v>
      </c>
      <c r="AF116" s="9"/>
      <c r="AH116" t="str">
        <f t="shared" si="13"/>
        <v>P3(150)</v>
      </c>
      <c r="AI116" t="str">
        <f t="shared" si="14"/>
        <v>Feb</v>
      </c>
      <c r="AJ116">
        <f>VLOOKUP(AH116,'Treatment Struture'!$D$2:$H$37,5,FALSE)</f>
        <v>150</v>
      </c>
      <c r="AK116" t="str">
        <f>VLOOKUP(AI116,'Treatment Struture'!$C$2:$I$37,7,FALSE)</f>
        <v>19Feb</v>
      </c>
      <c r="AM116" t="str">
        <f t="shared" si="15"/>
        <v>Lincoln1997Sowing19FebPopulation150</v>
      </c>
      <c r="AN116" s="3">
        <f t="shared" si="16"/>
        <v>35975</v>
      </c>
      <c r="AO116">
        <f t="shared" si="17"/>
        <v>11.410098225103326</v>
      </c>
      <c r="AP116">
        <f t="shared" si="18"/>
        <v>71.73257077587229</v>
      </c>
      <c r="AQ116">
        <f t="shared" si="19"/>
        <v>492.79661016949154</v>
      </c>
      <c r="AR116" t="str">
        <f t="shared" si="20"/>
        <v/>
      </c>
      <c r="AS116">
        <f t="shared" si="21"/>
        <v>62.333333333333336</v>
      </c>
      <c r="AT116">
        <f t="shared" si="22"/>
        <v>60.322472550768964</v>
      </c>
      <c r="AU116">
        <f t="shared" si="23"/>
        <v>349.21756073435495</v>
      </c>
      <c r="AV116">
        <f t="shared" si="24"/>
        <v>71.846478659264363</v>
      </c>
    </row>
    <row r="117" spans="22:48">
      <c r="V117" t="s">
        <v>74</v>
      </c>
      <c r="W117" s="3">
        <v>35803</v>
      </c>
      <c r="X117" s="9">
        <v>0</v>
      </c>
      <c r="Y117" s="9">
        <v>0</v>
      </c>
      <c r="Z117" s="9">
        <v>15.607344632768362</v>
      </c>
      <c r="AA117" s="9"/>
      <c r="AB117" s="9"/>
      <c r="AC117" s="9">
        <v>0</v>
      </c>
      <c r="AD117" s="9">
        <v>5.4506002824858761</v>
      </c>
      <c r="AE117" s="9">
        <v>10.156744350282485</v>
      </c>
      <c r="AF117" s="9"/>
      <c r="AH117" t="str">
        <f t="shared" si="13"/>
        <v>P3(150)</v>
      </c>
      <c r="AI117" t="str">
        <f t="shared" si="14"/>
        <v>Dec</v>
      </c>
      <c r="AJ117">
        <f>VLOOKUP(AH117,'Treatment Struture'!$D$2:$H$37,5,FALSE)</f>
        <v>150</v>
      </c>
      <c r="AK117" t="str">
        <f>VLOOKUP(AI117,'Treatment Struture'!$C$2:$I$37,7,FALSE)</f>
        <v>23Dec</v>
      </c>
      <c r="AM117" t="str">
        <f t="shared" si="15"/>
        <v>Lincoln1997Sowing23DecPopulation150</v>
      </c>
      <c r="AN117" s="3">
        <f t="shared" si="16"/>
        <v>35803</v>
      </c>
      <c r="AO117">
        <f t="shared" si="17"/>
        <v>0</v>
      </c>
      <c r="AP117">
        <f t="shared" si="18"/>
        <v>0</v>
      </c>
      <c r="AQ117">
        <f t="shared" si="19"/>
        <v>15.607344632768362</v>
      </c>
      <c r="AR117" t="str">
        <f t="shared" si="20"/>
        <v/>
      </c>
      <c r="AS117" t="str">
        <f t="shared" si="21"/>
        <v/>
      </c>
      <c r="AT117">
        <f t="shared" si="22"/>
        <v>0</v>
      </c>
      <c r="AU117">
        <f t="shared" si="23"/>
        <v>5.4506002824858761</v>
      </c>
      <c r="AV117">
        <f t="shared" si="24"/>
        <v>10.156744350282485</v>
      </c>
    </row>
    <row r="118" spans="22:48">
      <c r="W118" s="3">
        <v>35810</v>
      </c>
      <c r="X118" s="9">
        <v>0</v>
      </c>
      <c r="Y118" s="9">
        <v>0</v>
      </c>
      <c r="Z118" s="9">
        <v>34.802259887005654</v>
      </c>
      <c r="AA118" s="9"/>
      <c r="AB118" s="9"/>
      <c r="AC118" s="9">
        <v>0</v>
      </c>
      <c r="AD118" s="9">
        <v>12.805785930828899</v>
      </c>
      <c r="AE118" s="9">
        <v>21.996473956176754</v>
      </c>
      <c r="AF118" s="9"/>
      <c r="AH118" t="str">
        <f t="shared" si="13"/>
        <v>P3(150)</v>
      </c>
      <c r="AI118" t="str">
        <f t="shared" si="14"/>
        <v>Dec</v>
      </c>
      <c r="AJ118">
        <f>VLOOKUP(AH118,'Treatment Struture'!$D$2:$H$37,5,FALSE)</f>
        <v>150</v>
      </c>
      <c r="AK118" t="str">
        <f>VLOOKUP(AI118,'Treatment Struture'!$C$2:$I$37,7,FALSE)</f>
        <v>23Dec</v>
      </c>
      <c r="AM118" t="str">
        <f t="shared" si="15"/>
        <v>Lincoln1997Sowing23DecPopulation150</v>
      </c>
      <c r="AN118" s="3">
        <f t="shared" si="16"/>
        <v>35810</v>
      </c>
      <c r="AO118">
        <f t="shared" si="17"/>
        <v>0</v>
      </c>
      <c r="AP118">
        <f t="shared" si="18"/>
        <v>0</v>
      </c>
      <c r="AQ118">
        <f t="shared" si="19"/>
        <v>34.802259887005654</v>
      </c>
      <c r="AR118" t="str">
        <f t="shared" si="20"/>
        <v/>
      </c>
      <c r="AS118" t="str">
        <f t="shared" si="21"/>
        <v/>
      </c>
      <c r="AT118">
        <f t="shared" si="22"/>
        <v>0</v>
      </c>
      <c r="AU118">
        <f t="shared" si="23"/>
        <v>12.805785930828899</v>
      </c>
      <c r="AV118">
        <f t="shared" si="24"/>
        <v>21.996473956176754</v>
      </c>
    </row>
    <row r="119" spans="22:48">
      <c r="W119" s="3">
        <v>35817</v>
      </c>
      <c r="X119" s="9">
        <v>0</v>
      </c>
      <c r="Y119" s="9">
        <v>0</v>
      </c>
      <c r="Z119" s="9">
        <v>66.793785310734464</v>
      </c>
      <c r="AA119" s="9"/>
      <c r="AB119" s="9"/>
      <c r="AC119" s="9">
        <v>0</v>
      </c>
      <c r="AD119" s="9">
        <v>29.383645276689574</v>
      </c>
      <c r="AE119" s="9">
        <v>37.410140034044893</v>
      </c>
      <c r="AF119" s="9"/>
      <c r="AH119" t="str">
        <f t="shared" si="13"/>
        <v>P3(150)</v>
      </c>
      <c r="AI119" t="str">
        <f t="shared" si="14"/>
        <v>Dec</v>
      </c>
      <c r="AJ119">
        <f>VLOOKUP(AH119,'Treatment Struture'!$D$2:$H$37,5,FALSE)</f>
        <v>150</v>
      </c>
      <c r="AK119" t="str">
        <f>VLOOKUP(AI119,'Treatment Struture'!$C$2:$I$37,7,FALSE)</f>
        <v>23Dec</v>
      </c>
      <c r="AM119" t="str">
        <f t="shared" si="15"/>
        <v>Lincoln1997Sowing23DecPopulation150</v>
      </c>
      <c r="AN119" s="3">
        <f t="shared" si="16"/>
        <v>35817</v>
      </c>
      <c r="AO119">
        <f t="shared" si="17"/>
        <v>0</v>
      </c>
      <c r="AP119">
        <f t="shared" si="18"/>
        <v>0</v>
      </c>
      <c r="AQ119">
        <f t="shared" si="19"/>
        <v>66.793785310734464</v>
      </c>
      <c r="AR119" t="str">
        <f t="shared" si="20"/>
        <v/>
      </c>
      <c r="AS119" t="str">
        <f t="shared" si="21"/>
        <v/>
      </c>
      <c r="AT119">
        <f t="shared" si="22"/>
        <v>0</v>
      </c>
      <c r="AU119">
        <f t="shared" si="23"/>
        <v>29.383645276689574</v>
      </c>
      <c r="AV119">
        <f t="shared" si="24"/>
        <v>37.410140034044893</v>
      </c>
    </row>
    <row r="120" spans="22:48">
      <c r="W120" s="3">
        <v>35824</v>
      </c>
      <c r="X120" s="9">
        <v>0</v>
      </c>
      <c r="Y120" s="9">
        <v>0</v>
      </c>
      <c r="Z120" s="9">
        <v>146.63841807909606</v>
      </c>
      <c r="AA120" s="9"/>
      <c r="AB120" s="9"/>
      <c r="AC120" s="9">
        <v>0</v>
      </c>
      <c r="AD120" s="9">
        <v>74.419885197239296</v>
      </c>
      <c r="AE120" s="9">
        <v>72.218532881856746</v>
      </c>
      <c r="AF120" s="9"/>
      <c r="AH120" t="str">
        <f t="shared" si="13"/>
        <v>P3(150)</v>
      </c>
      <c r="AI120" t="str">
        <f t="shared" si="14"/>
        <v>Dec</v>
      </c>
      <c r="AJ120">
        <f>VLOOKUP(AH120,'Treatment Struture'!$D$2:$H$37,5,FALSE)</f>
        <v>150</v>
      </c>
      <c r="AK120" t="str">
        <f>VLOOKUP(AI120,'Treatment Struture'!$C$2:$I$37,7,FALSE)</f>
        <v>23Dec</v>
      </c>
      <c r="AM120" t="str">
        <f t="shared" si="15"/>
        <v>Lincoln1997Sowing23DecPopulation150</v>
      </c>
      <c r="AN120" s="3">
        <f t="shared" si="16"/>
        <v>35824</v>
      </c>
      <c r="AO120">
        <f t="shared" si="17"/>
        <v>0</v>
      </c>
      <c r="AP120">
        <f t="shared" si="18"/>
        <v>0</v>
      </c>
      <c r="AQ120">
        <f t="shared" si="19"/>
        <v>146.63841807909606</v>
      </c>
      <c r="AR120" t="str">
        <f t="shared" si="20"/>
        <v/>
      </c>
      <c r="AS120" t="str">
        <f t="shared" si="21"/>
        <v/>
      </c>
      <c r="AT120">
        <f t="shared" si="22"/>
        <v>0</v>
      </c>
      <c r="AU120">
        <f t="shared" si="23"/>
        <v>74.419885197239296</v>
      </c>
      <c r="AV120">
        <f t="shared" si="24"/>
        <v>72.218532881856746</v>
      </c>
    </row>
    <row r="121" spans="22:48">
      <c r="W121" s="3">
        <v>35831</v>
      </c>
      <c r="X121" s="9">
        <v>0</v>
      </c>
      <c r="Y121" s="9">
        <v>0</v>
      </c>
      <c r="Z121" s="9">
        <v>288.98305084745766</v>
      </c>
      <c r="AA121" s="9"/>
      <c r="AB121" s="9"/>
      <c r="AC121" s="9">
        <v>0</v>
      </c>
      <c r="AD121" s="9">
        <v>186.26492245941776</v>
      </c>
      <c r="AE121" s="9">
        <v>102.71812838803991</v>
      </c>
      <c r="AF121" s="9"/>
      <c r="AH121" t="str">
        <f t="shared" si="13"/>
        <v>P3(150)</v>
      </c>
      <c r="AI121" t="str">
        <f t="shared" si="14"/>
        <v>Dec</v>
      </c>
      <c r="AJ121">
        <f>VLOOKUP(AH121,'Treatment Struture'!$D$2:$H$37,5,FALSE)</f>
        <v>150</v>
      </c>
      <c r="AK121" t="str">
        <f>VLOOKUP(AI121,'Treatment Struture'!$C$2:$I$37,7,FALSE)</f>
        <v>23Dec</v>
      </c>
      <c r="AM121" t="str">
        <f t="shared" si="15"/>
        <v>Lincoln1997Sowing23DecPopulation150</v>
      </c>
      <c r="AN121" s="3">
        <f t="shared" si="16"/>
        <v>35831</v>
      </c>
      <c r="AO121">
        <f t="shared" si="17"/>
        <v>0</v>
      </c>
      <c r="AP121">
        <f t="shared" si="18"/>
        <v>0</v>
      </c>
      <c r="AQ121">
        <f t="shared" si="19"/>
        <v>288.98305084745766</v>
      </c>
      <c r="AR121" t="str">
        <f t="shared" si="20"/>
        <v/>
      </c>
      <c r="AS121" t="str">
        <f t="shared" si="21"/>
        <v/>
      </c>
      <c r="AT121">
        <f t="shared" si="22"/>
        <v>0</v>
      </c>
      <c r="AU121">
        <f t="shared" si="23"/>
        <v>186.26492245941776</v>
      </c>
      <c r="AV121">
        <f t="shared" si="24"/>
        <v>102.71812838803991</v>
      </c>
    </row>
    <row r="122" spans="22:48">
      <c r="W122" s="3">
        <v>35838</v>
      </c>
      <c r="X122" s="9">
        <v>0</v>
      </c>
      <c r="Y122" s="9">
        <v>53.852580119141997</v>
      </c>
      <c r="Z122" s="9">
        <v>475.70621468926555</v>
      </c>
      <c r="AA122" s="9">
        <v>35</v>
      </c>
      <c r="AB122" s="9"/>
      <c r="AC122" s="9">
        <v>53.852580119141997</v>
      </c>
      <c r="AD122" s="9">
        <v>280.68074990660426</v>
      </c>
      <c r="AE122" s="9">
        <v>141.17288466351923</v>
      </c>
      <c r="AF122" s="9"/>
      <c r="AH122" t="str">
        <f t="shared" si="13"/>
        <v>P3(150)</v>
      </c>
      <c r="AI122" t="str">
        <f t="shared" si="14"/>
        <v>Dec</v>
      </c>
      <c r="AJ122">
        <f>VLOOKUP(AH122,'Treatment Struture'!$D$2:$H$37,5,FALSE)</f>
        <v>150</v>
      </c>
      <c r="AK122" t="str">
        <f>VLOOKUP(AI122,'Treatment Struture'!$C$2:$I$37,7,FALSE)</f>
        <v>23Dec</v>
      </c>
      <c r="AM122" t="str">
        <f t="shared" si="15"/>
        <v>Lincoln1997Sowing23DecPopulation150</v>
      </c>
      <c r="AN122" s="3">
        <f t="shared" si="16"/>
        <v>35838</v>
      </c>
      <c r="AO122">
        <f t="shared" si="17"/>
        <v>0</v>
      </c>
      <c r="AP122">
        <f t="shared" si="18"/>
        <v>53.852580119141997</v>
      </c>
      <c r="AQ122">
        <f t="shared" si="19"/>
        <v>475.70621468926555</v>
      </c>
      <c r="AR122">
        <f t="shared" si="20"/>
        <v>35</v>
      </c>
      <c r="AS122" t="str">
        <f t="shared" si="21"/>
        <v/>
      </c>
      <c r="AT122">
        <f t="shared" si="22"/>
        <v>53.852580119141997</v>
      </c>
      <c r="AU122">
        <f t="shared" si="23"/>
        <v>280.68074990660426</v>
      </c>
      <c r="AV122">
        <f t="shared" si="24"/>
        <v>141.17288466351923</v>
      </c>
    </row>
    <row r="123" spans="22:48">
      <c r="W123" s="3">
        <v>35843</v>
      </c>
      <c r="X123" s="9">
        <v>39.798707899946237</v>
      </c>
      <c r="Y123" s="9">
        <v>155.85581879456979</v>
      </c>
      <c r="Z123" s="9">
        <v>566.10169491525437</v>
      </c>
      <c r="AA123" s="9">
        <v>35</v>
      </c>
      <c r="AB123" s="9">
        <v>75</v>
      </c>
      <c r="AC123" s="9">
        <v>116.05711089462353</v>
      </c>
      <c r="AD123" s="9">
        <v>313.37630177735292</v>
      </c>
      <c r="AE123" s="9">
        <v>96.869574343331578</v>
      </c>
      <c r="AF123" s="9"/>
      <c r="AH123" t="str">
        <f t="shared" si="13"/>
        <v>P3(150)</v>
      </c>
      <c r="AI123" t="str">
        <f t="shared" si="14"/>
        <v>Dec</v>
      </c>
      <c r="AJ123">
        <f>VLOOKUP(AH123,'Treatment Struture'!$D$2:$H$37,5,FALSE)</f>
        <v>150</v>
      </c>
      <c r="AK123" t="str">
        <f>VLOOKUP(AI123,'Treatment Struture'!$C$2:$I$37,7,FALSE)</f>
        <v>23Dec</v>
      </c>
      <c r="AM123" t="str">
        <f t="shared" si="15"/>
        <v>Lincoln1997Sowing23DecPopulation150</v>
      </c>
      <c r="AN123" s="3">
        <f t="shared" si="16"/>
        <v>35843</v>
      </c>
      <c r="AO123">
        <f t="shared" si="17"/>
        <v>39.798707899946237</v>
      </c>
      <c r="AP123">
        <f t="shared" si="18"/>
        <v>155.85581879456979</v>
      </c>
      <c r="AQ123">
        <f t="shared" si="19"/>
        <v>566.10169491525437</v>
      </c>
      <c r="AR123">
        <f t="shared" si="20"/>
        <v>35</v>
      </c>
      <c r="AS123">
        <f t="shared" si="21"/>
        <v>75</v>
      </c>
      <c r="AT123">
        <f t="shared" si="22"/>
        <v>116.05711089462353</v>
      </c>
      <c r="AU123">
        <f t="shared" si="23"/>
        <v>313.37630177735292</v>
      </c>
      <c r="AV123">
        <f t="shared" si="24"/>
        <v>96.869574343331578</v>
      </c>
    </row>
    <row r="124" spans="22:48">
      <c r="W124" s="3">
        <v>35846</v>
      </c>
      <c r="X124" s="9">
        <v>108.10351705849659</v>
      </c>
      <c r="Y124" s="9">
        <v>202.14375324269682</v>
      </c>
      <c r="Z124" s="9">
        <v>575.84745762711862</v>
      </c>
      <c r="AA124" s="9">
        <v>37.666666666666664</v>
      </c>
      <c r="AB124" s="9">
        <v>114.33333333333333</v>
      </c>
      <c r="AC124" s="9">
        <v>94.040236184200253</v>
      </c>
      <c r="AD124" s="9">
        <v>287.17466550977736</v>
      </c>
      <c r="AE124" s="9">
        <v>86.529038874644428</v>
      </c>
      <c r="AF124" s="9"/>
      <c r="AH124" t="str">
        <f t="shared" si="13"/>
        <v>P3(150)</v>
      </c>
      <c r="AI124" t="str">
        <f t="shared" si="14"/>
        <v>Dec</v>
      </c>
      <c r="AJ124">
        <f>VLOOKUP(AH124,'Treatment Struture'!$D$2:$H$37,5,FALSE)</f>
        <v>150</v>
      </c>
      <c r="AK124" t="str">
        <f>VLOOKUP(AI124,'Treatment Struture'!$C$2:$I$37,7,FALSE)</f>
        <v>23Dec</v>
      </c>
      <c r="AM124" t="str">
        <f t="shared" si="15"/>
        <v>Lincoln1997Sowing23DecPopulation150</v>
      </c>
      <c r="AN124" s="3">
        <f t="shared" si="16"/>
        <v>35846</v>
      </c>
      <c r="AO124">
        <f t="shared" si="17"/>
        <v>108.10351705849659</v>
      </c>
      <c r="AP124">
        <f t="shared" si="18"/>
        <v>202.14375324269682</v>
      </c>
      <c r="AQ124">
        <f t="shared" si="19"/>
        <v>575.84745762711862</v>
      </c>
      <c r="AR124">
        <f t="shared" si="20"/>
        <v>37.666666666666664</v>
      </c>
      <c r="AS124">
        <f t="shared" si="21"/>
        <v>114.33333333333333</v>
      </c>
      <c r="AT124">
        <f t="shared" si="22"/>
        <v>94.040236184200253</v>
      </c>
      <c r="AU124">
        <f t="shared" si="23"/>
        <v>287.17466550977736</v>
      </c>
      <c r="AV124">
        <f t="shared" si="24"/>
        <v>86.529038874644428</v>
      </c>
    </row>
    <row r="125" spans="22:48">
      <c r="W125" s="3">
        <v>35849</v>
      </c>
      <c r="X125" s="9">
        <v>219.34382278149414</v>
      </c>
      <c r="Y125" s="9">
        <v>306.30189674276238</v>
      </c>
      <c r="Z125" s="9">
        <v>652.768361581921</v>
      </c>
      <c r="AA125" s="9">
        <v>39.666666666666664</v>
      </c>
      <c r="AB125" s="9">
        <v>133.33333333333334</v>
      </c>
      <c r="AC125" s="9">
        <v>86.95807396126817</v>
      </c>
      <c r="AD125" s="9">
        <v>272.03362408101447</v>
      </c>
      <c r="AE125" s="9">
        <v>74.432840758144138</v>
      </c>
      <c r="AF125" s="9"/>
      <c r="AH125" t="str">
        <f t="shared" si="13"/>
        <v>P3(150)</v>
      </c>
      <c r="AI125" t="str">
        <f t="shared" si="14"/>
        <v>Dec</v>
      </c>
      <c r="AJ125">
        <f>VLOOKUP(AH125,'Treatment Struture'!$D$2:$H$37,5,FALSE)</f>
        <v>150</v>
      </c>
      <c r="AK125" t="str">
        <f>VLOOKUP(AI125,'Treatment Struture'!$C$2:$I$37,7,FALSE)</f>
        <v>23Dec</v>
      </c>
      <c r="AM125" t="str">
        <f t="shared" si="15"/>
        <v>Lincoln1997Sowing23DecPopulation150</v>
      </c>
      <c r="AN125" s="3">
        <f t="shared" si="16"/>
        <v>35849</v>
      </c>
      <c r="AO125">
        <f t="shared" si="17"/>
        <v>219.34382278149414</v>
      </c>
      <c r="AP125">
        <f t="shared" si="18"/>
        <v>306.30189674276238</v>
      </c>
      <c r="AQ125">
        <f t="shared" si="19"/>
        <v>652.768361581921</v>
      </c>
      <c r="AR125">
        <f t="shared" si="20"/>
        <v>39.666666666666664</v>
      </c>
      <c r="AS125">
        <f t="shared" si="21"/>
        <v>133.33333333333334</v>
      </c>
      <c r="AT125">
        <f t="shared" si="22"/>
        <v>86.95807396126817</v>
      </c>
      <c r="AU125">
        <f t="shared" si="23"/>
        <v>272.03362408101447</v>
      </c>
      <c r="AV125">
        <f t="shared" si="24"/>
        <v>74.432840758144138</v>
      </c>
    </row>
    <row r="126" spans="22:48">
      <c r="W126" s="3">
        <v>35852</v>
      </c>
      <c r="X126" s="9">
        <v>260.29508402778049</v>
      </c>
      <c r="Y126" s="9">
        <v>344.10244716838997</v>
      </c>
      <c r="Z126" s="9">
        <v>700.91807909604506</v>
      </c>
      <c r="AA126" s="9">
        <v>45.333333333333336</v>
      </c>
      <c r="AB126" s="9">
        <v>145.66666666666666</v>
      </c>
      <c r="AC126" s="9">
        <v>83.807363140609496</v>
      </c>
      <c r="AD126" s="9">
        <v>278.69785925695254</v>
      </c>
      <c r="AE126" s="9">
        <v>78.117772670702678</v>
      </c>
      <c r="AF126" s="9"/>
      <c r="AH126" t="str">
        <f t="shared" si="13"/>
        <v>P3(150)</v>
      </c>
      <c r="AI126" t="str">
        <f t="shared" si="14"/>
        <v>Dec</v>
      </c>
      <c r="AJ126">
        <f>VLOOKUP(AH126,'Treatment Struture'!$D$2:$H$37,5,FALSE)</f>
        <v>150</v>
      </c>
      <c r="AK126" t="str">
        <f>VLOOKUP(AI126,'Treatment Struture'!$C$2:$I$37,7,FALSE)</f>
        <v>23Dec</v>
      </c>
      <c r="AM126" t="str">
        <f t="shared" si="15"/>
        <v>Lincoln1997Sowing23DecPopulation150</v>
      </c>
      <c r="AN126" s="3">
        <f t="shared" si="16"/>
        <v>35852</v>
      </c>
      <c r="AO126">
        <f t="shared" si="17"/>
        <v>260.29508402778049</v>
      </c>
      <c r="AP126">
        <f t="shared" si="18"/>
        <v>344.10244716838997</v>
      </c>
      <c r="AQ126">
        <f t="shared" si="19"/>
        <v>700.91807909604506</v>
      </c>
      <c r="AR126">
        <f t="shared" si="20"/>
        <v>45.333333333333336</v>
      </c>
      <c r="AS126">
        <f t="shared" si="21"/>
        <v>145.66666666666666</v>
      </c>
      <c r="AT126">
        <f t="shared" si="22"/>
        <v>83.807363140609496</v>
      </c>
      <c r="AU126">
        <f t="shared" si="23"/>
        <v>278.69785925695254</v>
      </c>
      <c r="AV126">
        <f t="shared" si="24"/>
        <v>78.117772670702678</v>
      </c>
    </row>
    <row r="127" spans="22:48">
      <c r="W127" s="3">
        <v>35856</v>
      </c>
      <c r="X127" s="9">
        <v>363.2000623362174</v>
      </c>
      <c r="Y127" s="9">
        <v>445.12017420510278</v>
      </c>
      <c r="Z127" s="9">
        <v>821.11581920903973</v>
      </c>
      <c r="AA127" s="9">
        <v>42.333333333333336</v>
      </c>
      <c r="AB127" s="9">
        <v>142</v>
      </c>
      <c r="AC127" s="9">
        <v>81.9201118688854</v>
      </c>
      <c r="AD127" s="9">
        <v>308.92338642467121</v>
      </c>
      <c r="AE127" s="9">
        <v>67.072258579265522</v>
      </c>
      <c r="AF127" s="9"/>
      <c r="AH127" t="str">
        <f t="shared" si="13"/>
        <v>P3(150)</v>
      </c>
      <c r="AI127" t="str">
        <f t="shared" si="14"/>
        <v>Dec</v>
      </c>
      <c r="AJ127">
        <f>VLOOKUP(AH127,'Treatment Struture'!$D$2:$H$37,5,FALSE)</f>
        <v>150</v>
      </c>
      <c r="AK127" t="str">
        <f>VLOOKUP(AI127,'Treatment Struture'!$C$2:$I$37,7,FALSE)</f>
        <v>23Dec</v>
      </c>
      <c r="AM127" t="str">
        <f t="shared" si="15"/>
        <v>Lincoln1997Sowing23DecPopulation150</v>
      </c>
      <c r="AN127" s="3">
        <f t="shared" si="16"/>
        <v>35856</v>
      </c>
      <c r="AO127">
        <f t="shared" si="17"/>
        <v>363.2000623362174</v>
      </c>
      <c r="AP127">
        <f t="shared" si="18"/>
        <v>445.12017420510278</v>
      </c>
      <c r="AQ127">
        <f t="shared" si="19"/>
        <v>821.11581920903973</v>
      </c>
      <c r="AR127">
        <f t="shared" si="20"/>
        <v>42.333333333333336</v>
      </c>
      <c r="AS127">
        <f t="shared" si="21"/>
        <v>142</v>
      </c>
      <c r="AT127">
        <f t="shared" si="22"/>
        <v>81.9201118688854</v>
      </c>
      <c r="AU127">
        <f t="shared" si="23"/>
        <v>308.92338642467121</v>
      </c>
      <c r="AV127">
        <f t="shared" si="24"/>
        <v>67.072258579265522</v>
      </c>
    </row>
    <row r="128" spans="22:48">
      <c r="W128" s="3">
        <v>35859</v>
      </c>
      <c r="X128" s="9">
        <v>447.56093926595764</v>
      </c>
      <c r="Y128" s="9">
        <v>538.47003460759697</v>
      </c>
      <c r="Z128" s="9">
        <v>901.28531073446322</v>
      </c>
      <c r="AA128" s="9">
        <v>42</v>
      </c>
      <c r="AB128" s="9">
        <v>132.66666666666666</v>
      </c>
      <c r="AC128" s="9">
        <v>90.909095341639329</v>
      </c>
      <c r="AD128" s="9">
        <v>297.37885286175543</v>
      </c>
      <c r="AE128" s="9">
        <v>65.436423265110946</v>
      </c>
      <c r="AF128" s="9"/>
      <c r="AH128" t="str">
        <f t="shared" si="13"/>
        <v>P3(150)</v>
      </c>
      <c r="AI128" t="str">
        <f t="shared" si="14"/>
        <v>Dec</v>
      </c>
      <c r="AJ128">
        <f>VLOOKUP(AH128,'Treatment Struture'!$D$2:$H$37,5,FALSE)</f>
        <v>150</v>
      </c>
      <c r="AK128" t="str">
        <f>VLOOKUP(AI128,'Treatment Struture'!$C$2:$I$37,7,FALSE)</f>
        <v>23Dec</v>
      </c>
      <c r="AM128" t="str">
        <f t="shared" si="15"/>
        <v>Lincoln1997Sowing23DecPopulation150</v>
      </c>
      <c r="AN128" s="3">
        <f t="shared" si="16"/>
        <v>35859</v>
      </c>
      <c r="AO128">
        <f t="shared" si="17"/>
        <v>447.56093926595764</v>
      </c>
      <c r="AP128">
        <f t="shared" si="18"/>
        <v>538.47003460759697</v>
      </c>
      <c r="AQ128">
        <f t="shared" si="19"/>
        <v>901.28531073446322</v>
      </c>
      <c r="AR128">
        <f t="shared" si="20"/>
        <v>42</v>
      </c>
      <c r="AS128">
        <f t="shared" si="21"/>
        <v>132.66666666666666</v>
      </c>
      <c r="AT128">
        <f t="shared" si="22"/>
        <v>90.909095341639329</v>
      </c>
      <c r="AU128">
        <f t="shared" si="23"/>
        <v>297.37885286175543</v>
      </c>
      <c r="AV128">
        <f t="shared" si="24"/>
        <v>65.436423265110946</v>
      </c>
    </row>
    <row r="129" spans="22:48">
      <c r="W129" s="3">
        <v>35863</v>
      </c>
      <c r="X129" s="9">
        <v>419.28486993170509</v>
      </c>
      <c r="Y129" s="9">
        <v>495.89109014114575</v>
      </c>
      <c r="Z129" s="9">
        <v>803.51694915254245</v>
      </c>
      <c r="AA129" s="9">
        <v>38.333333333333336</v>
      </c>
      <c r="AB129" s="9">
        <v>130.66666666666666</v>
      </c>
      <c r="AC129" s="9">
        <v>76.606220209440622</v>
      </c>
      <c r="AD129" s="9">
        <v>273.17885345084937</v>
      </c>
      <c r="AE129" s="9">
        <v>34.447005560547289</v>
      </c>
      <c r="AF129" s="9"/>
      <c r="AH129" t="str">
        <f t="shared" si="13"/>
        <v>P3(150)</v>
      </c>
      <c r="AI129" t="str">
        <f t="shared" si="14"/>
        <v>Dec</v>
      </c>
      <c r="AJ129">
        <f>VLOOKUP(AH129,'Treatment Struture'!$D$2:$H$37,5,FALSE)</f>
        <v>150</v>
      </c>
      <c r="AK129" t="str">
        <f>VLOOKUP(AI129,'Treatment Struture'!$C$2:$I$37,7,FALSE)</f>
        <v>23Dec</v>
      </c>
      <c r="AM129" t="str">
        <f t="shared" si="15"/>
        <v>Lincoln1997Sowing23DecPopulation150</v>
      </c>
      <c r="AN129" s="3">
        <f t="shared" si="16"/>
        <v>35863</v>
      </c>
      <c r="AO129">
        <f t="shared" si="17"/>
        <v>419.28486993170509</v>
      </c>
      <c r="AP129">
        <f t="shared" si="18"/>
        <v>495.89109014114575</v>
      </c>
      <c r="AQ129">
        <f t="shared" si="19"/>
        <v>803.51694915254245</v>
      </c>
      <c r="AR129">
        <f t="shared" si="20"/>
        <v>38.333333333333336</v>
      </c>
      <c r="AS129">
        <f t="shared" si="21"/>
        <v>130.66666666666666</v>
      </c>
      <c r="AT129">
        <f t="shared" si="22"/>
        <v>76.606220209440622</v>
      </c>
      <c r="AU129">
        <f t="shared" si="23"/>
        <v>273.17885345084937</v>
      </c>
      <c r="AV129">
        <f t="shared" si="24"/>
        <v>34.447005560547289</v>
      </c>
    </row>
    <row r="130" spans="22:48">
      <c r="W130" s="3">
        <v>35866</v>
      </c>
      <c r="X130" s="9">
        <v>425.52622342973149</v>
      </c>
      <c r="Y130" s="9">
        <v>491.50456852055942</v>
      </c>
      <c r="Z130" s="9">
        <v>788.23446327683632</v>
      </c>
      <c r="AA130" s="9">
        <v>34</v>
      </c>
      <c r="AB130" s="9">
        <v>125.66666666666667</v>
      </c>
      <c r="AC130" s="9">
        <v>65.978345090827972</v>
      </c>
      <c r="AD130" s="9">
        <v>292.49211385663261</v>
      </c>
      <c r="AE130" s="9">
        <v>4.2377808996442257</v>
      </c>
      <c r="AF130" s="9"/>
      <c r="AH130" t="str">
        <f t="shared" si="13"/>
        <v>P3(150)</v>
      </c>
      <c r="AI130" t="str">
        <f t="shared" si="14"/>
        <v>Dec</v>
      </c>
      <c r="AJ130">
        <f>VLOOKUP(AH130,'Treatment Struture'!$D$2:$H$37,5,FALSE)</f>
        <v>150</v>
      </c>
      <c r="AK130" t="str">
        <f>VLOOKUP(AI130,'Treatment Struture'!$C$2:$I$37,7,FALSE)</f>
        <v>23Dec</v>
      </c>
      <c r="AM130" t="str">
        <f t="shared" si="15"/>
        <v>Lincoln1997Sowing23DecPopulation150</v>
      </c>
      <c r="AN130" s="3">
        <f t="shared" si="16"/>
        <v>35866</v>
      </c>
      <c r="AO130">
        <f t="shared" si="17"/>
        <v>425.52622342973149</v>
      </c>
      <c r="AP130">
        <f t="shared" si="18"/>
        <v>491.50456852055942</v>
      </c>
      <c r="AQ130">
        <f t="shared" si="19"/>
        <v>788.23446327683632</v>
      </c>
      <c r="AR130">
        <f t="shared" si="20"/>
        <v>34</v>
      </c>
      <c r="AS130">
        <f t="shared" si="21"/>
        <v>125.66666666666667</v>
      </c>
      <c r="AT130">
        <f t="shared" si="22"/>
        <v>65.978345090827972</v>
      </c>
      <c r="AU130">
        <f t="shared" si="23"/>
        <v>292.49211385663261</v>
      </c>
      <c r="AV130">
        <f t="shared" si="24"/>
        <v>4.2377808996442257</v>
      </c>
    </row>
    <row r="131" spans="22:48">
      <c r="W131" s="3">
        <v>35870</v>
      </c>
      <c r="X131" s="9">
        <v>433.56874885257452</v>
      </c>
      <c r="Y131" s="9">
        <v>491.9085444575382</v>
      </c>
      <c r="Z131" s="9">
        <v>747.95197740112997</v>
      </c>
      <c r="AA131" s="9">
        <v>30.333333333333332</v>
      </c>
      <c r="AB131" s="9">
        <v>112.33333333333333</v>
      </c>
      <c r="AC131" s="9">
        <v>58.339795604963662</v>
      </c>
      <c r="AD131" s="9">
        <v>255.26661379032848</v>
      </c>
      <c r="AE131" s="9">
        <v>0.7768191532633818</v>
      </c>
      <c r="AF131" s="9"/>
      <c r="AH131" t="str">
        <f t="shared" si="13"/>
        <v>P3(150)</v>
      </c>
      <c r="AI131" t="str">
        <f t="shared" si="14"/>
        <v>Dec</v>
      </c>
      <c r="AJ131">
        <f>VLOOKUP(AH131,'Treatment Struture'!$D$2:$H$37,5,FALSE)</f>
        <v>150</v>
      </c>
      <c r="AK131" t="str">
        <f>VLOOKUP(AI131,'Treatment Struture'!$C$2:$I$37,7,FALSE)</f>
        <v>23Dec</v>
      </c>
      <c r="AM131" t="str">
        <f t="shared" si="15"/>
        <v>Lincoln1997Sowing23DecPopulation150</v>
      </c>
      <c r="AN131" s="3">
        <f t="shared" si="16"/>
        <v>35870</v>
      </c>
      <c r="AO131">
        <f t="shared" si="17"/>
        <v>433.56874885257452</v>
      </c>
      <c r="AP131">
        <f t="shared" si="18"/>
        <v>491.9085444575382</v>
      </c>
      <c r="AQ131">
        <f t="shared" si="19"/>
        <v>747.95197740112997</v>
      </c>
      <c r="AR131">
        <f t="shared" si="20"/>
        <v>30.333333333333332</v>
      </c>
      <c r="AS131">
        <f t="shared" si="21"/>
        <v>112.33333333333333</v>
      </c>
      <c r="AT131">
        <f t="shared" si="22"/>
        <v>58.339795604963662</v>
      </c>
      <c r="AU131">
        <f t="shared" si="23"/>
        <v>255.26661379032848</v>
      </c>
      <c r="AV131">
        <f t="shared" si="24"/>
        <v>0.7768191532633818</v>
      </c>
    </row>
    <row r="132" spans="22:48">
      <c r="W132" s="3">
        <v>35884</v>
      </c>
      <c r="X132" s="9">
        <v>496.03634564834806</v>
      </c>
      <c r="Y132" s="9">
        <v>564.86967898168143</v>
      </c>
      <c r="Z132" s="9">
        <v>880.95190283705733</v>
      </c>
      <c r="AA132" s="9">
        <v>123</v>
      </c>
      <c r="AB132" s="9">
        <v>445.33333333333331</v>
      </c>
      <c r="AC132" s="9">
        <v>68.833333333333329</v>
      </c>
      <c r="AD132" s="9">
        <v>316.08222385537596</v>
      </c>
      <c r="AE132" s="9"/>
      <c r="AF132" s="9"/>
      <c r="AH132" t="str">
        <f t="shared" si="13"/>
        <v>P3(150)</v>
      </c>
      <c r="AI132" t="str">
        <f t="shared" si="14"/>
        <v>Dec</v>
      </c>
      <c r="AJ132">
        <f>VLOOKUP(AH132,'Treatment Struture'!$D$2:$H$37,5,FALSE)</f>
        <v>150</v>
      </c>
      <c r="AK132" t="str">
        <f>VLOOKUP(AI132,'Treatment Struture'!$C$2:$I$37,7,FALSE)</f>
        <v>23Dec</v>
      </c>
      <c r="AM132" t="str">
        <f t="shared" si="15"/>
        <v>Lincoln1997Sowing23DecPopulation150</v>
      </c>
      <c r="AN132" s="3">
        <f t="shared" si="16"/>
        <v>35884</v>
      </c>
      <c r="AO132">
        <f t="shared" si="17"/>
        <v>496.03634564834806</v>
      </c>
      <c r="AP132">
        <f t="shared" si="18"/>
        <v>564.86967898168143</v>
      </c>
      <c r="AQ132">
        <f t="shared" si="19"/>
        <v>880.95190283705733</v>
      </c>
      <c r="AR132">
        <f t="shared" si="20"/>
        <v>123</v>
      </c>
      <c r="AS132">
        <f t="shared" si="21"/>
        <v>445.33333333333331</v>
      </c>
      <c r="AT132">
        <f t="shared" si="22"/>
        <v>68.833333333333329</v>
      </c>
      <c r="AU132">
        <f t="shared" si="23"/>
        <v>316.08222385537596</v>
      </c>
      <c r="AV132" t="str">
        <f t="shared" si="24"/>
        <v/>
      </c>
    </row>
    <row r="133" spans="22:48">
      <c r="V133" t="s">
        <v>77</v>
      </c>
      <c r="W133" s="3">
        <v>36143</v>
      </c>
      <c r="X133" s="9">
        <v>0</v>
      </c>
      <c r="Y133" s="9">
        <v>0</v>
      </c>
      <c r="Z133" s="9">
        <v>44.901129943502831</v>
      </c>
      <c r="AA133" s="9"/>
      <c r="AB133" s="9"/>
      <c r="AC133" s="9">
        <v>0</v>
      </c>
      <c r="AD133" s="9">
        <v>15.219464849045323</v>
      </c>
      <c r="AE133" s="9">
        <v>29.681665094457504</v>
      </c>
      <c r="AF133" s="9"/>
      <c r="AH133" t="str">
        <f t="shared" si="13"/>
        <v>P3(150)</v>
      </c>
      <c r="AI133" t="str">
        <f t="shared" si="14"/>
        <v>Nov</v>
      </c>
      <c r="AJ133">
        <f>VLOOKUP(AH133,'Treatment Struture'!$D$2:$H$37,5,FALSE)</f>
        <v>150</v>
      </c>
      <c r="AK133" t="str">
        <f>VLOOKUP(AI133,'Treatment Struture'!$C$2:$I$37,7,FALSE)</f>
        <v>18Nov</v>
      </c>
      <c r="AM133" t="str">
        <f t="shared" si="15"/>
        <v>Lincoln1997Sowing18NovPopulation150</v>
      </c>
      <c r="AN133" s="3">
        <f t="shared" si="16"/>
        <v>36143</v>
      </c>
      <c r="AO133">
        <f t="shared" si="17"/>
        <v>0</v>
      </c>
      <c r="AP133">
        <f t="shared" si="18"/>
        <v>0</v>
      </c>
      <c r="AQ133">
        <f t="shared" si="19"/>
        <v>44.901129943502831</v>
      </c>
      <c r="AR133" t="str">
        <f t="shared" si="20"/>
        <v/>
      </c>
      <c r="AS133" t="str">
        <f t="shared" si="21"/>
        <v/>
      </c>
      <c r="AT133">
        <f t="shared" si="22"/>
        <v>0</v>
      </c>
      <c r="AU133">
        <f t="shared" si="23"/>
        <v>15.219464849045323</v>
      </c>
      <c r="AV133">
        <f t="shared" si="24"/>
        <v>29.681665094457504</v>
      </c>
    </row>
    <row r="134" spans="22:48">
      <c r="W134" s="3">
        <v>36150</v>
      </c>
      <c r="X134" s="9">
        <v>0</v>
      </c>
      <c r="Y134" s="9">
        <v>0</v>
      </c>
      <c r="Z134" s="9">
        <v>58.877118644067792</v>
      </c>
      <c r="AA134" s="9"/>
      <c r="AB134" s="9"/>
      <c r="AC134" s="9">
        <v>0</v>
      </c>
      <c r="AD134" s="9">
        <v>27.168827881808944</v>
      </c>
      <c r="AE134" s="9">
        <v>31.708290762258851</v>
      </c>
      <c r="AF134" s="9"/>
      <c r="AH134" t="str">
        <f t="shared" ref="AH134:AH197" si="25">IF(U134="",AH133,U134)</f>
        <v>P3(150)</v>
      </c>
      <c r="AI134" t="str">
        <f t="shared" ref="AI134:AI197" si="26">IF(V134="",AI133,V134)</f>
        <v>Nov</v>
      </c>
      <c r="AJ134">
        <f>VLOOKUP(AH134,'Treatment Struture'!$D$2:$H$37,5,FALSE)</f>
        <v>150</v>
      </c>
      <c r="AK134" t="str">
        <f>VLOOKUP(AI134,'Treatment Struture'!$C$2:$I$37,7,FALSE)</f>
        <v>18Nov</v>
      </c>
      <c r="AM134" t="str">
        <f t="shared" ref="AM134:AM151" si="27">"Lincoln1997Sowing"&amp;AK134&amp;"Population"&amp;AJ134</f>
        <v>Lincoln1997Sowing18NovPopulation150</v>
      </c>
      <c r="AN134" s="3">
        <f t="shared" ref="AN134:AN151" si="28">W134</f>
        <v>36150</v>
      </c>
      <c r="AO134">
        <f t="shared" ref="AO134:AO151" si="29">IF(X134="","",X134)</f>
        <v>0</v>
      </c>
      <c r="AP134">
        <f t="shared" ref="AP134:AP151" si="30">IF(Y134="","",Y134)</f>
        <v>0</v>
      </c>
      <c r="AQ134">
        <f t="shared" ref="AQ134:AQ151" si="31">IF(Z134="","",Z134)</f>
        <v>58.877118644067792</v>
      </c>
      <c r="AR134" t="str">
        <f t="shared" ref="AR134:AR151" si="32">IF(AA134="","",AA134)</f>
        <v/>
      </c>
      <c r="AS134" t="str">
        <f t="shared" ref="AS134:AS151" si="33">IF(AB134="","",AB134)</f>
        <v/>
      </c>
      <c r="AT134">
        <f t="shared" ref="AT134:AT151" si="34">IF(AC134="","",AC134)</f>
        <v>0</v>
      </c>
      <c r="AU134">
        <f t="shared" ref="AU134:AU151" si="35">IF(AD134="","",AD134)</f>
        <v>27.168827881808944</v>
      </c>
      <c r="AV134">
        <f t="shared" ref="AV134:AV151" si="36">IF(AE134="","",AE134)</f>
        <v>31.708290762258851</v>
      </c>
    </row>
    <row r="135" spans="22:48">
      <c r="W135" s="3">
        <v>36157</v>
      </c>
      <c r="X135" s="9">
        <v>0</v>
      </c>
      <c r="Y135" s="9">
        <v>0</v>
      </c>
      <c r="Z135" s="9">
        <v>115.53672316384181</v>
      </c>
      <c r="AA135" s="9"/>
      <c r="AB135" s="9"/>
      <c r="AC135" s="9">
        <v>0</v>
      </c>
      <c r="AD135" s="9">
        <v>55.580156965002438</v>
      </c>
      <c r="AE135" s="9">
        <v>59.95656619883939</v>
      </c>
      <c r="AF135" s="9"/>
      <c r="AH135" t="str">
        <f t="shared" si="25"/>
        <v>P3(150)</v>
      </c>
      <c r="AI135" t="str">
        <f t="shared" si="26"/>
        <v>Nov</v>
      </c>
      <c r="AJ135">
        <f>VLOOKUP(AH135,'Treatment Struture'!$D$2:$H$37,5,FALSE)</f>
        <v>150</v>
      </c>
      <c r="AK135" t="str">
        <f>VLOOKUP(AI135,'Treatment Struture'!$C$2:$I$37,7,FALSE)</f>
        <v>18Nov</v>
      </c>
      <c r="AM135" t="str">
        <f t="shared" si="27"/>
        <v>Lincoln1997Sowing18NovPopulation150</v>
      </c>
      <c r="AN135" s="3">
        <f t="shared" si="28"/>
        <v>36157</v>
      </c>
      <c r="AO135">
        <f t="shared" si="29"/>
        <v>0</v>
      </c>
      <c r="AP135">
        <f t="shared" si="30"/>
        <v>0</v>
      </c>
      <c r="AQ135">
        <f t="shared" si="31"/>
        <v>115.53672316384181</v>
      </c>
      <c r="AR135" t="str">
        <f t="shared" si="32"/>
        <v/>
      </c>
      <c r="AS135" t="str">
        <f t="shared" si="33"/>
        <v/>
      </c>
      <c r="AT135">
        <f t="shared" si="34"/>
        <v>0</v>
      </c>
      <c r="AU135">
        <f t="shared" si="35"/>
        <v>55.580156965002438</v>
      </c>
      <c r="AV135">
        <f t="shared" si="36"/>
        <v>59.95656619883939</v>
      </c>
    </row>
    <row r="136" spans="22:48">
      <c r="W136" s="3">
        <v>36164</v>
      </c>
      <c r="X136" s="9">
        <v>0</v>
      </c>
      <c r="Y136" s="9">
        <v>0</v>
      </c>
      <c r="Z136" s="9">
        <v>257.62711864406782</v>
      </c>
      <c r="AA136" s="9"/>
      <c r="AB136" s="9"/>
      <c r="AC136" s="9">
        <v>0</v>
      </c>
      <c r="AD136" s="9">
        <v>148.74288194103605</v>
      </c>
      <c r="AE136" s="9">
        <v>108.88423670303177</v>
      </c>
      <c r="AF136" s="9"/>
      <c r="AH136" t="str">
        <f t="shared" si="25"/>
        <v>P3(150)</v>
      </c>
      <c r="AI136" t="str">
        <f t="shared" si="26"/>
        <v>Nov</v>
      </c>
      <c r="AJ136">
        <f>VLOOKUP(AH136,'Treatment Struture'!$D$2:$H$37,5,FALSE)</f>
        <v>150</v>
      </c>
      <c r="AK136" t="str">
        <f>VLOOKUP(AI136,'Treatment Struture'!$C$2:$I$37,7,FALSE)</f>
        <v>18Nov</v>
      </c>
      <c r="AM136" t="str">
        <f t="shared" si="27"/>
        <v>Lincoln1997Sowing18NovPopulation150</v>
      </c>
      <c r="AN136" s="3">
        <f t="shared" si="28"/>
        <v>36164</v>
      </c>
      <c r="AO136">
        <f t="shared" si="29"/>
        <v>0</v>
      </c>
      <c r="AP136">
        <f t="shared" si="30"/>
        <v>0</v>
      </c>
      <c r="AQ136">
        <f t="shared" si="31"/>
        <v>257.62711864406782</v>
      </c>
      <c r="AR136" t="str">
        <f t="shared" si="32"/>
        <v/>
      </c>
      <c r="AS136" t="str">
        <f t="shared" si="33"/>
        <v/>
      </c>
      <c r="AT136">
        <f t="shared" si="34"/>
        <v>0</v>
      </c>
      <c r="AU136">
        <f t="shared" si="35"/>
        <v>148.74288194103605</v>
      </c>
      <c r="AV136">
        <f t="shared" si="36"/>
        <v>108.88423670303177</v>
      </c>
    </row>
    <row r="137" spans="22:48">
      <c r="W137" s="3">
        <v>36172</v>
      </c>
      <c r="X137" s="9">
        <v>0</v>
      </c>
      <c r="Y137" s="9">
        <v>5.4752525382645461</v>
      </c>
      <c r="Z137" s="9">
        <v>431.15819209039552</v>
      </c>
      <c r="AA137" s="9">
        <v>11</v>
      </c>
      <c r="AB137" s="9"/>
      <c r="AC137" s="9">
        <v>5.4752525382645461</v>
      </c>
      <c r="AD137" s="9">
        <v>298.66107341283072</v>
      </c>
      <c r="AE137" s="9">
        <v>127.02186613930023</v>
      </c>
      <c r="AF137" s="9"/>
      <c r="AH137" t="str">
        <f t="shared" si="25"/>
        <v>P3(150)</v>
      </c>
      <c r="AI137" t="str">
        <f t="shared" si="26"/>
        <v>Nov</v>
      </c>
      <c r="AJ137">
        <f>VLOOKUP(AH137,'Treatment Struture'!$D$2:$H$37,5,FALSE)</f>
        <v>150</v>
      </c>
      <c r="AK137" t="str">
        <f>VLOOKUP(AI137,'Treatment Struture'!$C$2:$I$37,7,FALSE)</f>
        <v>18Nov</v>
      </c>
      <c r="AM137" t="str">
        <f t="shared" si="27"/>
        <v>Lincoln1997Sowing18NovPopulation150</v>
      </c>
      <c r="AN137" s="3">
        <f t="shared" si="28"/>
        <v>36172</v>
      </c>
      <c r="AO137">
        <f t="shared" si="29"/>
        <v>0</v>
      </c>
      <c r="AP137">
        <f t="shared" si="30"/>
        <v>5.4752525382645461</v>
      </c>
      <c r="AQ137">
        <f t="shared" si="31"/>
        <v>431.15819209039552</v>
      </c>
      <c r="AR137">
        <f t="shared" si="32"/>
        <v>11</v>
      </c>
      <c r="AS137" t="str">
        <f t="shared" si="33"/>
        <v/>
      </c>
      <c r="AT137">
        <f t="shared" si="34"/>
        <v>5.4752525382645461</v>
      </c>
      <c r="AU137">
        <f t="shared" si="35"/>
        <v>298.66107341283072</v>
      </c>
      <c r="AV137">
        <f t="shared" si="36"/>
        <v>127.02186613930023</v>
      </c>
    </row>
    <row r="138" spans="22:48">
      <c r="W138" s="3">
        <v>36187</v>
      </c>
      <c r="X138" s="9">
        <v>77.588698632888324</v>
      </c>
      <c r="Y138" s="9">
        <v>279.23050045755326</v>
      </c>
      <c r="Z138" s="9">
        <v>848.40395480225982</v>
      </c>
      <c r="AA138" s="9">
        <v>46</v>
      </c>
      <c r="AB138" s="9">
        <v>182.66666666666666</v>
      </c>
      <c r="AC138" s="9">
        <v>201.64180182466495</v>
      </c>
      <c r="AD138" s="9">
        <v>446.6935191702085</v>
      </c>
      <c r="AE138" s="9">
        <v>122.4799351744981</v>
      </c>
      <c r="AF138" s="9"/>
      <c r="AH138" t="str">
        <f t="shared" si="25"/>
        <v>P3(150)</v>
      </c>
      <c r="AI138" t="str">
        <f t="shared" si="26"/>
        <v>Nov</v>
      </c>
      <c r="AJ138">
        <f>VLOOKUP(AH138,'Treatment Struture'!$D$2:$H$37,5,FALSE)</f>
        <v>150</v>
      </c>
      <c r="AK138" t="str">
        <f>VLOOKUP(AI138,'Treatment Struture'!$C$2:$I$37,7,FALSE)</f>
        <v>18Nov</v>
      </c>
      <c r="AM138" t="str">
        <f t="shared" si="27"/>
        <v>Lincoln1997Sowing18NovPopulation150</v>
      </c>
      <c r="AN138" s="3">
        <f t="shared" si="28"/>
        <v>36187</v>
      </c>
      <c r="AO138">
        <f t="shared" si="29"/>
        <v>77.588698632888324</v>
      </c>
      <c r="AP138">
        <f t="shared" si="30"/>
        <v>279.23050045755326</v>
      </c>
      <c r="AQ138">
        <f t="shared" si="31"/>
        <v>848.40395480225982</v>
      </c>
      <c r="AR138">
        <f t="shared" si="32"/>
        <v>46</v>
      </c>
      <c r="AS138">
        <f t="shared" si="33"/>
        <v>182.66666666666666</v>
      </c>
      <c r="AT138">
        <f t="shared" si="34"/>
        <v>201.64180182466495</v>
      </c>
      <c r="AU138">
        <f t="shared" si="35"/>
        <v>446.6935191702085</v>
      </c>
      <c r="AV138">
        <f t="shared" si="36"/>
        <v>122.4799351744981</v>
      </c>
    </row>
    <row r="139" spans="22:48">
      <c r="W139" s="3">
        <v>36199</v>
      </c>
      <c r="X139" s="9">
        <v>408.76638884195353</v>
      </c>
      <c r="Y139" s="9">
        <v>550.78937385518748</v>
      </c>
      <c r="Z139" s="9">
        <v>992.09039548022599</v>
      </c>
      <c r="AA139" s="9">
        <v>32</v>
      </c>
      <c r="AB139" s="9">
        <v>240.66666666666666</v>
      </c>
      <c r="AC139" s="9">
        <v>142.02298501323392</v>
      </c>
      <c r="AD139" s="9">
        <v>407.64353101725959</v>
      </c>
      <c r="AE139" s="9">
        <v>33.65749060777889</v>
      </c>
      <c r="AF139" s="9"/>
      <c r="AH139" t="str">
        <f t="shared" si="25"/>
        <v>P3(150)</v>
      </c>
      <c r="AI139" t="str">
        <f t="shared" si="26"/>
        <v>Nov</v>
      </c>
      <c r="AJ139">
        <f>VLOOKUP(AH139,'Treatment Struture'!$D$2:$H$37,5,FALSE)</f>
        <v>150</v>
      </c>
      <c r="AK139" t="str">
        <f>VLOOKUP(AI139,'Treatment Struture'!$C$2:$I$37,7,FALSE)</f>
        <v>18Nov</v>
      </c>
      <c r="AM139" t="str">
        <f t="shared" si="27"/>
        <v>Lincoln1997Sowing18NovPopulation150</v>
      </c>
      <c r="AN139" s="3">
        <f t="shared" si="28"/>
        <v>36199</v>
      </c>
      <c r="AO139">
        <f t="shared" si="29"/>
        <v>408.76638884195353</v>
      </c>
      <c r="AP139">
        <f t="shared" si="30"/>
        <v>550.78937385518748</v>
      </c>
      <c r="AQ139">
        <f t="shared" si="31"/>
        <v>992.09039548022599</v>
      </c>
      <c r="AR139">
        <f t="shared" si="32"/>
        <v>32</v>
      </c>
      <c r="AS139">
        <f t="shared" si="33"/>
        <v>240.66666666666666</v>
      </c>
      <c r="AT139">
        <f t="shared" si="34"/>
        <v>142.02298501323392</v>
      </c>
      <c r="AU139">
        <f t="shared" si="35"/>
        <v>407.64353101725959</v>
      </c>
      <c r="AV139">
        <f t="shared" si="36"/>
        <v>33.65749060777889</v>
      </c>
    </row>
    <row r="140" spans="22:48">
      <c r="W140" s="3">
        <v>36214</v>
      </c>
      <c r="X140" s="9">
        <v>481.14356024288912</v>
      </c>
      <c r="Y140" s="9">
        <v>607.25467135400027</v>
      </c>
      <c r="Z140" s="9">
        <v>1051.5324491317781</v>
      </c>
      <c r="AA140" s="9">
        <v>176.33333333333334</v>
      </c>
      <c r="AB140" s="9">
        <v>989</v>
      </c>
      <c r="AC140" s="9">
        <v>126.1111111111111</v>
      </c>
      <c r="AD140" s="9">
        <v>444.27777777777783</v>
      </c>
      <c r="AE140" s="9"/>
      <c r="AF140" s="9"/>
      <c r="AH140" t="str">
        <f t="shared" si="25"/>
        <v>P3(150)</v>
      </c>
      <c r="AI140" t="str">
        <f t="shared" si="26"/>
        <v>Nov</v>
      </c>
      <c r="AJ140">
        <f>VLOOKUP(AH140,'Treatment Struture'!$D$2:$H$37,5,FALSE)</f>
        <v>150</v>
      </c>
      <c r="AK140" t="str">
        <f>VLOOKUP(AI140,'Treatment Struture'!$C$2:$I$37,7,FALSE)</f>
        <v>18Nov</v>
      </c>
      <c r="AM140" t="str">
        <f t="shared" si="27"/>
        <v>Lincoln1997Sowing18NovPopulation150</v>
      </c>
      <c r="AN140" s="3">
        <f t="shared" si="28"/>
        <v>36214</v>
      </c>
      <c r="AO140">
        <f t="shared" si="29"/>
        <v>481.14356024288912</v>
      </c>
      <c r="AP140">
        <f t="shared" si="30"/>
        <v>607.25467135400027</v>
      </c>
      <c r="AQ140">
        <f t="shared" si="31"/>
        <v>1051.5324491317781</v>
      </c>
      <c r="AR140">
        <f t="shared" si="32"/>
        <v>176.33333333333334</v>
      </c>
      <c r="AS140">
        <f t="shared" si="33"/>
        <v>989</v>
      </c>
      <c r="AT140">
        <f t="shared" si="34"/>
        <v>126.1111111111111</v>
      </c>
      <c r="AU140">
        <f t="shared" si="35"/>
        <v>444.27777777777783</v>
      </c>
      <c r="AV140" t="str">
        <f t="shared" si="36"/>
        <v/>
      </c>
    </row>
    <row r="141" spans="22:48">
      <c r="V141" t="s">
        <v>76</v>
      </c>
      <c r="W141" s="3">
        <v>36087</v>
      </c>
      <c r="X141" s="9">
        <v>0</v>
      </c>
      <c r="Y141" s="9">
        <v>0</v>
      </c>
      <c r="Z141" s="9">
        <v>39.463276836158194</v>
      </c>
      <c r="AA141" s="9"/>
      <c r="AB141" s="9"/>
      <c r="AC141" s="9">
        <v>0</v>
      </c>
      <c r="AD141" s="9">
        <v>16.395578220284342</v>
      </c>
      <c r="AE141" s="9">
        <v>23.067698615873855</v>
      </c>
      <c r="AF141" s="9"/>
      <c r="AH141" t="str">
        <f t="shared" si="25"/>
        <v>P3(150)</v>
      </c>
      <c r="AI141" t="str">
        <f t="shared" si="26"/>
        <v>Sep</v>
      </c>
      <c r="AJ141">
        <f>VLOOKUP(AH141,'Treatment Struture'!$D$2:$H$37,5,FALSE)</f>
        <v>150</v>
      </c>
      <c r="AK141" t="str">
        <f>VLOOKUP(AI141,'Treatment Struture'!$C$2:$I$37,7,FALSE)</f>
        <v>14Sep</v>
      </c>
      <c r="AM141" t="str">
        <f t="shared" si="27"/>
        <v>Lincoln1997Sowing14SepPopulation150</v>
      </c>
      <c r="AN141" s="3">
        <f t="shared" si="28"/>
        <v>36087</v>
      </c>
      <c r="AO141">
        <f t="shared" si="29"/>
        <v>0</v>
      </c>
      <c r="AP141">
        <f t="shared" si="30"/>
        <v>0</v>
      </c>
      <c r="AQ141">
        <f t="shared" si="31"/>
        <v>39.463276836158194</v>
      </c>
      <c r="AR141" t="str">
        <f t="shared" si="32"/>
        <v/>
      </c>
      <c r="AS141" t="str">
        <f t="shared" si="33"/>
        <v/>
      </c>
      <c r="AT141">
        <f t="shared" si="34"/>
        <v>0</v>
      </c>
      <c r="AU141">
        <f t="shared" si="35"/>
        <v>16.395578220284342</v>
      </c>
      <c r="AV141">
        <f t="shared" si="36"/>
        <v>23.067698615873855</v>
      </c>
    </row>
    <row r="142" spans="22:48">
      <c r="W142" s="3">
        <v>36095</v>
      </c>
      <c r="X142" s="9">
        <v>0</v>
      </c>
      <c r="Y142" s="9">
        <v>0</v>
      </c>
      <c r="Z142" s="9">
        <v>66.525423728813564</v>
      </c>
      <c r="AA142" s="9"/>
      <c r="AB142" s="9"/>
      <c r="AC142" s="9">
        <v>0</v>
      </c>
      <c r="AD142" s="9">
        <v>30.954194187841825</v>
      </c>
      <c r="AE142" s="9">
        <v>35.571229540971736</v>
      </c>
      <c r="AF142" s="9"/>
      <c r="AH142" t="str">
        <f t="shared" si="25"/>
        <v>P3(150)</v>
      </c>
      <c r="AI142" t="str">
        <f t="shared" si="26"/>
        <v>Sep</v>
      </c>
      <c r="AJ142">
        <f>VLOOKUP(AH142,'Treatment Struture'!$D$2:$H$37,5,FALSE)</f>
        <v>150</v>
      </c>
      <c r="AK142" t="str">
        <f>VLOOKUP(AI142,'Treatment Struture'!$C$2:$I$37,7,FALSE)</f>
        <v>14Sep</v>
      </c>
      <c r="AM142" t="str">
        <f t="shared" si="27"/>
        <v>Lincoln1997Sowing14SepPopulation150</v>
      </c>
      <c r="AN142" s="3">
        <f t="shared" si="28"/>
        <v>36095</v>
      </c>
      <c r="AO142">
        <f t="shared" si="29"/>
        <v>0</v>
      </c>
      <c r="AP142">
        <f t="shared" si="30"/>
        <v>0</v>
      </c>
      <c r="AQ142">
        <f t="shared" si="31"/>
        <v>66.525423728813564</v>
      </c>
      <c r="AR142" t="str">
        <f t="shared" si="32"/>
        <v/>
      </c>
      <c r="AS142" t="str">
        <f t="shared" si="33"/>
        <v/>
      </c>
      <c r="AT142">
        <f t="shared" si="34"/>
        <v>0</v>
      </c>
      <c r="AU142">
        <f t="shared" si="35"/>
        <v>30.954194187841825</v>
      </c>
      <c r="AV142">
        <f t="shared" si="36"/>
        <v>35.571229540971736</v>
      </c>
    </row>
    <row r="143" spans="22:48">
      <c r="W143" s="3">
        <v>36101</v>
      </c>
      <c r="X143" s="9">
        <v>0</v>
      </c>
      <c r="Y143" s="9">
        <v>0</v>
      </c>
      <c r="Z143" s="9">
        <v>112.20338983050847</v>
      </c>
      <c r="AA143" s="9"/>
      <c r="AB143" s="9"/>
      <c r="AC143" s="9">
        <v>0</v>
      </c>
      <c r="AD143" s="9">
        <v>54.87816996828375</v>
      </c>
      <c r="AE143" s="9">
        <v>57.325219862224721</v>
      </c>
      <c r="AF143" s="9"/>
      <c r="AH143" t="str">
        <f t="shared" si="25"/>
        <v>P3(150)</v>
      </c>
      <c r="AI143" t="str">
        <f t="shared" si="26"/>
        <v>Sep</v>
      </c>
      <c r="AJ143">
        <f>VLOOKUP(AH143,'Treatment Struture'!$D$2:$H$37,5,FALSE)</f>
        <v>150</v>
      </c>
      <c r="AK143" t="str">
        <f>VLOOKUP(AI143,'Treatment Struture'!$C$2:$I$37,7,FALSE)</f>
        <v>14Sep</v>
      </c>
      <c r="AM143" t="str">
        <f t="shared" si="27"/>
        <v>Lincoln1997Sowing14SepPopulation150</v>
      </c>
      <c r="AN143" s="3">
        <f t="shared" si="28"/>
        <v>36101</v>
      </c>
      <c r="AO143">
        <f t="shared" si="29"/>
        <v>0</v>
      </c>
      <c r="AP143">
        <f t="shared" si="30"/>
        <v>0</v>
      </c>
      <c r="AQ143">
        <f t="shared" si="31"/>
        <v>112.20338983050847</v>
      </c>
      <c r="AR143" t="str">
        <f t="shared" si="32"/>
        <v/>
      </c>
      <c r="AS143" t="str">
        <f t="shared" si="33"/>
        <v/>
      </c>
      <c r="AT143">
        <f t="shared" si="34"/>
        <v>0</v>
      </c>
      <c r="AU143">
        <f t="shared" si="35"/>
        <v>54.87816996828375</v>
      </c>
      <c r="AV143">
        <f t="shared" si="36"/>
        <v>57.325219862224721</v>
      </c>
    </row>
    <row r="144" spans="22:48">
      <c r="W144" s="3">
        <v>36108</v>
      </c>
      <c r="X144" s="9">
        <v>0</v>
      </c>
      <c r="Y144" s="9">
        <v>0</v>
      </c>
      <c r="Z144" s="9">
        <v>216.38418079096047</v>
      </c>
      <c r="AA144" s="9"/>
      <c r="AB144" s="9"/>
      <c r="AC144" s="9">
        <v>0</v>
      </c>
      <c r="AD144" s="9">
        <v>121.36265805757331</v>
      </c>
      <c r="AE144" s="9">
        <v>95.021522733387144</v>
      </c>
      <c r="AF144" s="9"/>
      <c r="AH144" t="str">
        <f t="shared" si="25"/>
        <v>P3(150)</v>
      </c>
      <c r="AI144" t="str">
        <f t="shared" si="26"/>
        <v>Sep</v>
      </c>
      <c r="AJ144">
        <f>VLOOKUP(AH144,'Treatment Struture'!$D$2:$H$37,5,FALSE)</f>
        <v>150</v>
      </c>
      <c r="AK144" t="str">
        <f>VLOOKUP(AI144,'Treatment Struture'!$C$2:$I$37,7,FALSE)</f>
        <v>14Sep</v>
      </c>
      <c r="AM144" t="str">
        <f t="shared" si="27"/>
        <v>Lincoln1997Sowing14SepPopulation150</v>
      </c>
      <c r="AN144" s="3">
        <f t="shared" si="28"/>
        <v>36108</v>
      </c>
      <c r="AO144">
        <f t="shared" si="29"/>
        <v>0</v>
      </c>
      <c r="AP144">
        <f t="shared" si="30"/>
        <v>0</v>
      </c>
      <c r="AQ144">
        <f t="shared" si="31"/>
        <v>216.38418079096047</v>
      </c>
      <c r="AR144" t="str">
        <f t="shared" si="32"/>
        <v/>
      </c>
      <c r="AS144" t="str">
        <f t="shared" si="33"/>
        <v/>
      </c>
      <c r="AT144">
        <f t="shared" si="34"/>
        <v>0</v>
      </c>
      <c r="AU144">
        <f t="shared" si="35"/>
        <v>121.36265805757331</v>
      </c>
      <c r="AV144">
        <f t="shared" si="36"/>
        <v>95.021522733387144</v>
      </c>
    </row>
    <row r="145" spans="20:48">
      <c r="W145" s="3">
        <v>36114</v>
      </c>
      <c r="X145" s="9">
        <v>0</v>
      </c>
      <c r="Y145" s="9">
        <v>0</v>
      </c>
      <c r="Z145" s="9">
        <v>366.24293785310738</v>
      </c>
      <c r="AA145" s="9"/>
      <c r="AB145" s="9"/>
      <c r="AC145" s="9">
        <v>0</v>
      </c>
      <c r="AD145" s="9">
        <v>232.01401121936669</v>
      </c>
      <c r="AE145" s="9">
        <v>134.22892663374068</v>
      </c>
      <c r="AF145" s="9"/>
      <c r="AH145" t="str">
        <f t="shared" si="25"/>
        <v>P3(150)</v>
      </c>
      <c r="AI145" t="str">
        <f t="shared" si="26"/>
        <v>Sep</v>
      </c>
      <c r="AJ145">
        <f>VLOOKUP(AH145,'Treatment Struture'!$D$2:$H$37,5,FALSE)</f>
        <v>150</v>
      </c>
      <c r="AK145" t="str">
        <f>VLOOKUP(AI145,'Treatment Struture'!$C$2:$I$37,7,FALSE)</f>
        <v>14Sep</v>
      </c>
      <c r="AM145" t="str">
        <f t="shared" si="27"/>
        <v>Lincoln1997Sowing14SepPopulation150</v>
      </c>
      <c r="AN145" s="3">
        <f t="shared" si="28"/>
        <v>36114</v>
      </c>
      <c r="AO145">
        <f t="shared" si="29"/>
        <v>0</v>
      </c>
      <c r="AP145">
        <f t="shared" si="30"/>
        <v>0</v>
      </c>
      <c r="AQ145">
        <f t="shared" si="31"/>
        <v>366.24293785310738</v>
      </c>
      <c r="AR145" t="str">
        <f t="shared" si="32"/>
        <v/>
      </c>
      <c r="AS145" t="str">
        <f t="shared" si="33"/>
        <v/>
      </c>
      <c r="AT145">
        <f t="shared" si="34"/>
        <v>0</v>
      </c>
      <c r="AU145">
        <f t="shared" si="35"/>
        <v>232.01401121936669</v>
      </c>
      <c r="AV145">
        <f t="shared" si="36"/>
        <v>134.22892663374068</v>
      </c>
    </row>
    <row r="146" spans="20:48">
      <c r="W146" s="3">
        <v>36121</v>
      </c>
      <c r="X146" s="9">
        <v>0</v>
      </c>
      <c r="Y146" s="9">
        <v>0</v>
      </c>
      <c r="Z146" s="9">
        <v>516.65254237288138</v>
      </c>
      <c r="AA146" s="9"/>
      <c r="AB146" s="9"/>
      <c r="AC146" s="9">
        <v>0</v>
      </c>
      <c r="AD146" s="9">
        <v>351.55242102195103</v>
      </c>
      <c r="AE146" s="9">
        <v>165.10012135093032</v>
      </c>
      <c r="AF146" s="9"/>
      <c r="AH146" t="str">
        <f t="shared" si="25"/>
        <v>P3(150)</v>
      </c>
      <c r="AI146" t="str">
        <f t="shared" si="26"/>
        <v>Sep</v>
      </c>
      <c r="AJ146">
        <f>VLOOKUP(AH146,'Treatment Struture'!$D$2:$H$37,5,FALSE)</f>
        <v>150</v>
      </c>
      <c r="AK146" t="str">
        <f>VLOOKUP(AI146,'Treatment Struture'!$C$2:$I$37,7,FALSE)</f>
        <v>14Sep</v>
      </c>
      <c r="AM146" t="str">
        <f t="shared" si="27"/>
        <v>Lincoln1997Sowing14SepPopulation150</v>
      </c>
      <c r="AN146" s="3">
        <f t="shared" si="28"/>
        <v>36121</v>
      </c>
      <c r="AO146">
        <f t="shared" si="29"/>
        <v>0</v>
      </c>
      <c r="AP146">
        <f t="shared" si="30"/>
        <v>0</v>
      </c>
      <c r="AQ146">
        <f t="shared" si="31"/>
        <v>516.65254237288138</v>
      </c>
      <c r="AR146" t="str">
        <f t="shared" si="32"/>
        <v/>
      </c>
      <c r="AS146" t="str">
        <f t="shared" si="33"/>
        <v/>
      </c>
      <c r="AT146">
        <f t="shared" si="34"/>
        <v>0</v>
      </c>
      <c r="AU146">
        <f t="shared" si="35"/>
        <v>351.55242102195103</v>
      </c>
      <c r="AV146">
        <f t="shared" si="36"/>
        <v>165.10012135093032</v>
      </c>
    </row>
    <row r="147" spans="20:48">
      <c r="W147" s="3">
        <v>36129</v>
      </c>
      <c r="X147" s="9">
        <v>0</v>
      </c>
      <c r="Y147" s="9">
        <v>25.951115159852538</v>
      </c>
      <c r="Z147" s="9">
        <v>609.81638418079103</v>
      </c>
      <c r="AA147" s="9"/>
      <c r="AB147" s="9"/>
      <c r="AC147" s="9">
        <v>25.951115159852538</v>
      </c>
      <c r="AD147" s="9">
        <v>418.26315678474458</v>
      </c>
      <c r="AE147" s="9">
        <v>165.60211223619385</v>
      </c>
      <c r="AF147" s="9"/>
      <c r="AH147" t="str">
        <f t="shared" si="25"/>
        <v>P3(150)</v>
      </c>
      <c r="AI147" t="str">
        <f t="shared" si="26"/>
        <v>Sep</v>
      </c>
      <c r="AJ147">
        <f>VLOOKUP(AH147,'Treatment Struture'!$D$2:$H$37,5,FALSE)</f>
        <v>150</v>
      </c>
      <c r="AK147" t="str">
        <f>VLOOKUP(AI147,'Treatment Struture'!$C$2:$I$37,7,FALSE)</f>
        <v>14Sep</v>
      </c>
      <c r="AM147" t="str">
        <f t="shared" si="27"/>
        <v>Lincoln1997Sowing14SepPopulation150</v>
      </c>
      <c r="AN147" s="3">
        <f t="shared" si="28"/>
        <v>36129</v>
      </c>
      <c r="AO147">
        <f t="shared" si="29"/>
        <v>0</v>
      </c>
      <c r="AP147">
        <f t="shared" si="30"/>
        <v>25.951115159852538</v>
      </c>
      <c r="AQ147">
        <f t="shared" si="31"/>
        <v>609.81638418079103</v>
      </c>
      <c r="AR147" t="str">
        <f t="shared" si="32"/>
        <v/>
      </c>
      <c r="AS147" t="str">
        <f t="shared" si="33"/>
        <v/>
      </c>
      <c r="AT147">
        <f t="shared" si="34"/>
        <v>25.951115159852538</v>
      </c>
      <c r="AU147">
        <f t="shared" si="35"/>
        <v>418.26315678474458</v>
      </c>
      <c r="AV147">
        <f t="shared" si="36"/>
        <v>165.60211223619385</v>
      </c>
    </row>
    <row r="148" spans="20:48">
      <c r="W148" s="3">
        <v>36136</v>
      </c>
      <c r="X148" s="9">
        <v>0</v>
      </c>
      <c r="Y148" s="9">
        <v>72.3218332632418</v>
      </c>
      <c r="Z148" s="9">
        <v>857.61299435028252</v>
      </c>
      <c r="AA148" s="9"/>
      <c r="AB148" s="9"/>
      <c r="AC148" s="9">
        <v>72.3218332632418</v>
      </c>
      <c r="AD148" s="9">
        <v>602.03628605757967</v>
      </c>
      <c r="AE148" s="9">
        <v>183.25487502946109</v>
      </c>
      <c r="AF148" s="9"/>
      <c r="AH148" t="str">
        <f t="shared" si="25"/>
        <v>P3(150)</v>
      </c>
      <c r="AI148" t="str">
        <f t="shared" si="26"/>
        <v>Sep</v>
      </c>
      <c r="AJ148">
        <f>VLOOKUP(AH148,'Treatment Struture'!$D$2:$H$37,5,FALSE)</f>
        <v>150</v>
      </c>
      <c r="AK148" t="str">
        <f>VLOOKUP(AI148,'Treatment Struture'!$C$2:$I$37,7,FALSE)</f>
        <v>14Sep</v>
      </c>
      <c r="AM148" t="str">
        <f t="shared" si="27"/>
        <v>Lincoln1997Sowing14SepPopulation150</v>
      </c>
      <c r="AN148" s="3">
        <f t="shared" si="28"/>
        <v>36136</v>
      </c>
      <c r="AO148">
        <f t="shared" si="29"/>
        <v>0</v>
      </c>
      <c r="AP148">
        <f t="shared" si="30"/>
        <v>72.3218332632418</v>
      </c>
      <c r="AQ148">
        <f t="shared" si="31"/>
        <v>857.61299435028252</v>
      </c>
      <c r="AR148" t="str">
        <f t="shared" si="32"/>
        <v/>
      </c>
      <c r="AS148" t="str">
        <f t="shared" si="33"/>
        <v/>
      </c>
      <c r="AT148">
        <f t="shared" si="34"/>
        <v>72.3218332632418</v>
      </c>
      <c r="AU148">
        <f t="shared" si="35"/>
        <v>602.03628605757967</v>
      </c>
      <c r="AV148">
        <f t="shared" si="36"/>
        <v>183.25487502946109</v>
      </c>
    </row>
    <row r="149" spans="20:48">
      <c r="W149" s="3">
        <v>36151</v>
      </c>
      <c r="X149" s="9">
        <v>219.10189324614001</v>
      </c>
      <c r="Y149" s="9">
        <v>518.03048002428602</v>
      </c>
      <c r="Z149" s="9">
        <v>1540.9887005649716</v>
      </c>
      <c r="AA149" s="9"/>
      <c r="AB149" s="9"/>
      <c r="AC149" s="9">
        <v>298.92858677814604</v>
      </c>
      <c r="AD149" s="9">
        <v>839.622979236633</v>
      </c>
      <c r="AE149" s="9">
        <v>183.33524130405269</v>
      </c>
      <c r="AF149" s="9"/>
      <c r="AH149" t="str">
        <f t="shared" si="25"/>
        <v>P3(150)</v>
      </c>
      <c r="AI149" t="str">
        <f t="shared" si="26"/>
        <v>Sep</v>
      </c>
      <c r="AJ149">
        <f>VLOOKUP(AH149,'Treatment Struture'!$D$2:$H$37,5,FALSE)</f>
        <v>150</v>
      </c>
      <c r="AK149" t="str">
        <f>VLOOKUP(AI149,'Treatment Struture'!$C$2:$I$37,7,FALSE)</f>
        <v>14Sep</v>
      </c>
      <c r="AM149" t="str">
        <f t="shared" si="27"/>
        <v>Lincoln1997Sowing14SepPopulation150</v>
      </c>
      <c r="AN149" s="3">
        <f t="shared" si="28"/>
        <v>36151</v>
      </c>
      <c r="AO149">
        <f t="shared" si="29"/>
        <v>219.10189324614001</v>
      </c>
      <c r="AP149">
        <f t="shared" si="30"/>
        <v>518.03048002428602</v>
      </c>
      <c r="AQ149">
        <f t="shared" si="31"/>
        <v>1540.9887005649716</v>
      </c>
      <c r="AR149" t="str">
        <f t="shared" si="32"/>
        <v/>
      </c>
      <c r="AS149" t="str">
        <f t="shared" si="33"/>
        <v/>
      </c>
      <c r="AT149">
        <f t="shared" si="34"/>
        <v>298.92858677814604</v>
      </c>
      <c r="AU149">
        <f t="shared" si="35"/>
        <v>839.622979236633</v>
      </c>
      <c r="AV149">
        <f t="shared" si="36"/>
        <v>183.33524130405269</v>
      </c>
    </row>
    <row r="150" spans="20:48">
      <c r="W150" s="3">
        <v>36164</v>
      </c>
      <c r="X150" s="9">
        <v>800.15955683401933</v>
      </c>
      <c r="Y150" s="9">
        <v>1006.0181673665905</v>
      </c>
      <c r="Z150" s="9">
        <v>1830.6073446327682</v>
      </c>
      <c r="AA150" s="9">
        <v>58.666666666666664</v>
      </c>
      <c r="AB150" s="9"/>
      <c r="AC150" s="9">
        <v>205.85861053257125</v>
      </c>
      <c r="AD150" s="9">
        <v>797.57710321042794</v>
      </c>
      <c r="AE150" s="9">
        <v>27.012074055749924</v>
      </c>
      <c r="AF150" s="9"/>
      <c r="AH150" t="str">
        <f t="shared" si="25"/>
        <v>P3(150)</v>
      </c>
      <c r="AI150" t="str">
        <f t="shared" si="26"/>
        <v>Sep</v>
      </c>
      <c r="AJ150">
        <f>VLOOKUP(AH150,'Treatment Struture'!$D$2:$H$37,5,FALSE)</f>
        <v>150</v>
      </c>
      <c r="AK150" t="str">
        <f>VLOOKUP(AI150,'Treatment Struture'!$C$2:$I$37,7,FALSE)</f>
        <v>14Sep</v>
      </c>
      <c r="AM150" t="str">
        <f t="shared" si="27"/>
        <v>Lincoln1997Sowing14SepPopulation150</v>
      </c>
      <c r="AN150" s="3">
        <f t="shared" si="28"/>
        <v>36164</v>
      </c>
      <c r="AO150">
        <f t="shared" si="29"/>
        <v>800.15955683401933</v>
      </c>
      <c r="AP150">
        <f t="shared" si="30"/>
        <v>1006.0181673665905</v>
      </c>
      <c r="AQ150">
        <f t="shared" si="31"/>
        <v>1830.6073446327682</v>
      </c>
      <c r="AR150">
        <f t="shared" si="32"/>
        <v>58.666666666666664</v>
      </c>
      <c r="AS150" t="str">
        <f t="shared" si="33"/>
        <v/>
      </c>
      <c r="AT150">
        <f t="shared" si="34"/>
        <v>205.85861053257125</v>
      </c>
      <c r="AU150">
        <f t="shared" si="35"/>
        <v>797.57710321042794</v>
      </c>
      <c r="AV150">
        <f t="shared" si="36"/>
        <v>27.012074055749924</v>
      </c>
    </row>
    <row r="151" spans="20:48">
      <c r="W151" s="3">
        <v>36178</v>
      </c>
      <c r="X151" s="9">
        <v>565.76096686265271</v>
      </c>
      <c r="Y151" s="9">
        <v>716.71430019598608</v>
      </c>
      <c r="Z151" s="9">
        <v>982.79295209587724</v>
      </c>
      <c r="AA151" s="9">
        <v>242.33333333333334</v>
      </c>
      <c r="AB151" s="9">
        <v>987</v>
      </c>
      <c r="AC151" s="9">
        <v>150.95333333333335</v>
      </c>
      <c r="AD151" s="9">
        <v>266.07865189989121</v>
      </c>
      <c r="AE151" s="9"/>
      <c r="AF151" s="9"/>
      <c r="AH151" t="str">
        <f t="shared" si="25"/>
        <v>P3(150)</v>
      </c>
      <c r="AI151" t="str">
        <f t="shared" si="26"/>
        <v>Sep</v>
      </c>
      <c r="AJ151">
        <f>VLOOKUP(AH151,'Treatment Struture'!$D$2:$H$37,5,FALSE)</f>
        <v>150</v>
      </c>
      <c r="AK151" t="str">
        <f>VLOOKUP(AI151,'Treatment Struture'!$C$2:$I$37,7,FALSE)</f>
        <v>14Sep</v>
      </c>
      <c r="AM151" t="str">
        <f t="shared" si="27"/>
        <v>Lincoln1997Sowing14SepPopulation150</v>
      </c>
      <c r="AN151" s="3">
        <f t="shared" si="28"/>
        <v>36178</v>
      </c>
      <c r="AO151">
        <f t="shared" si="29"/>
        <v>565.76096686265271</v>
      </c>
      <c r="AP151">
        <f t="shared" si="30"/>
        <v>716.71430019598608</v>
      </c>
      <c r="AQ151">
        <f t="shared" si="31"/>
        <v>982.79295209587724</v>
      </c>
      <c r="AR151">
        <f t="shared" si="32"/>
        <v>242.33333333333334</v>
      </c>
      <c r="AS151">
        <f t="shared" si="33"/>
        <v>987</v>
      </c>
      <c r="AT151">
        <f t="shared" si="34"/>
        <v>150.95333333333335</v>
      </c>
      <c r="AU151">
        <f t="shared" si="35"/>
        <v>266.07865189989121</v>
      </c>
      <c r="AV151" t="str">
        <f t="shared" si="36"/>
        <v/>
      </c>
    </row>
    <row r="152" spans="20:48">
      <c r="U152" t="s">
        <v>227</v>
      </c>
      <c r="V152" t="s">
        <v>227</v>
      </c>
      <c r="W152" s="3" t="s">
        <v>227</v>
      </c>
      <c r="X152" s="9"/>
      <c r="Y152" s="9"/>
      <c r="Z152" s="9"/>
      <c r="AA152" s="9"/>
      <c r="AB152" s="9"/>
      <c r="AC152" s="9"/>
      <c r="AD152" s="9"/>
      <c r="AE152" s="9"/>
      <c r="AF152" s="9"/>
      <c r="AH152" t="str">
        <f t="shared" si="25"/>
        <v>(blank)</v>
      </c>
      <c r="AI152" t="str">
        <f t="shared" si="26"/>
        <v>(blank)</v>
      </c>
      <c r="AJ152" t="e">
        <f>VLOOKUP(AH152,'Treatment Struture'!$D$2:$H$37,5,FALSE)</f>
        <v>#N/A</v>
      </c>
      <c r="AK152" t="e">
        <f>VLOOKUP(AI152,'Treatment Struture'!$C$2:$I$37,7,FALSE)</f>
        <v>#N/A</v>
      </c>
      <c r="AN152" s="3"/>
    </row>
    <row r="153" spans="20:48">
      <c r="T153" t="s">
        <v>236</v>
      </c>
      <c r="U153">
        <v>100</v>
      </c>
      <c r="V153" t="s">
        <v>240</v>
      </c>
      <c r="W153" s="3">
        <v>36129</v>
      </c>
      <c r="X153" s="9">
        <v>0</v>
      </c>
      <c r="Y153" s="9">
        <v>0</v>
      </c>
      <c r="Z153" s="9">
        <v>72.377777777777794</v>
      </c>
      <c r="AA153" s="9"/>
      <c r="AB153" s="9"/>
      <c r="AC153" s="9">
        <v>0</v>
      </c>
      <c r="AD153" s="9">
        <v>26.988128972816451</v>
      </c>
      <c r="AE153" s="9">
        <v>45.389648804961332</v>
      </c>
      <c r="AF153" s="9"/>
      <c r="AH153">
        <f t="shared" si="25"/>
        <v>100</v>
      </c>
      <c r="AI153" t="str">
        <f t="shared" si="26"/>
        <v>Oct</v>
      </c>
      <c r="AJ153" t="e">
        <f>VLOOKUP(AH153,'Treatment Struture'!$D$2:$H$37,5,FALSE)</f>
        <v>#N/A</v>
      </c>
      <c r="AK153" t="e">
        <f>VLOOKUP(AI153,'Treatment Struture'!$C$2:$I$37,7,FALSE)</f>
        <v>#N/A</v>
      </c>
      <c r="AN153" s="3"/>
    </row>
    <row r="154" spans="20:48">
      <c r="W154" s="3">
        <v>36136</v>
      </c>
      <c r="X154" s="9">
        <v>0</v>
      </c>
      <c r="Y154" s="9">
        <v>0</v>
      </c>
      <c r="Z154" s="9">
        <v>154.66666666666669</v>
      </c>
      <c r="AA154" s="9"/>
      <c r="AB154" s="9"/>
      <c r="AC154" s="9">
        <v>0</v>
      </c>
      <c r="AD154" s="9">
        <v>61.60441911618824</v>
      </c>
      <c r="AE154" s="9">
        <v>93.062247550478446</v>
      </c>
      <c r="AF154" s="9"/>
      <c r="AH154">
        <f t="shared" si="25"/>
        <v>100</v>
      </c>
      <c r="AI154" t="str">
        <f t="shared" si="26"/>
        <v>Oct</v>
      </c>
      <c r="AJ154" t="e">
        <f>VLOOKUP(AH154,'Treatment Struture'!$D$2:$H$37,5,FALSE)</f>
        <v>#N/A</v>
      </c>
      <c r="AK154" t="e">
        <f>VLOOKUP(AI154,'Treatment Struture'!$C$2:$I$37,7,FALSE)</f>
        <v>#N/A</v>
      </c>
      <c r="AN154" s="3"/>
    </row>
    <row r="155" spans="20:48">
      <c r="W155" s="3">
        <v>36143</v>
      </c>
      <c r="X155" s="9">
        <v>0</v>
      </c>
      <c r="Y155" s="9">
        <v>0</v>
      </c>
      <c r="Z155" s="9">
        <v>315.47979797979798</v>
      </c>
      <c r="AA155" s="9"/>
      <c r="AB155" s="9"/>
      <c r="AC155" s="9">
        <v>0</v>
      </c>
      <c r="AD155" s="9">
        <v>152.93600586302239</v>
      </c>
      <c r="AE155" s="9">
        <v>162.54379211677559</v>
      </c>
      <c r="AF155" s="9"/>
      <c r="AH155">
        <f t="shared" si="25"/>
        <v>100</v>
      </c>
      <c r="AI155" t="str">
        <f t="shared" si="26"/>
        <v>Oct</v>
      </c>
      <c r="AJ155" t="e">
        <f>VLOOKUP(AH155,'Treatment Struture'!$D$2:$H$37,5,FALSE)</f>
        <v>#N/A</v>
      </c>
      <c r="AK155" t="e">
        <f>VLOOKUP(AI155,'Treatment Struture'!$C$2:$I$37,7,FALSE)</f>
        <v>#N/A</v>
      </c>
      <c r="AN155" s="3"/>
    </row>
    <row r="156" spans="20:48">
      <c r="W156" s="3">
        <v>36150</v>
      </c>
      <c r="X156" s="9">
        <v>0</v>
      </c>
      <c r="Y156" s="9">
        <v>4.7471343874263283</v>
      </c>
      <c r="Z156" s="9">
        <v>437.0484848484848</v>
      </c>
      <c r="AA156" s="9"/>
      <c r="AB156" s="9"/>
      <c r="AC156" s="9">
        <v>4.7471343874263283</v>
      </c>
      <c r="AD156" s="9">
        <v>242.87986428882789</v>
      </c>
      <c r="AE156" s="9">
        <v>189.42148617223063</v>
      </c>
      <c r="AF156" s="9"/>
      <c r="AH156">
        <f t="shared" si="25"/>
        <v>100</v>
      </c>
      <c r="AI156" t="str">
        <f t="shared" si="26"/>
        <v>Oct</v>
      </c>
      <c r="AJ156" t="e">
        <f>VLOOKUP(AH156,'Treatment Struture'!$D$2:$H$37,5,FALSE)</f>
        <v>#N/A</v>
      </c>
      <c r="AK156" t="e">
        <f>VLOOKUP(AI156,'Treatment Struture'!$C$2:$I$37,7,FALSE)</f>
        <v>#N/A</v>
      </c>
      <c r="AN156" s="3"/>
    </row>
    <row r="157" spans="20:48">
      <c r="W157" s="3">
        <v>36157</v>
      </c>
      <c r="X157" s="9">
        <v>0</v>
      </c>
      <c r="Y157" s="9">
        <v>69.348558894028329</v>
      </c>
      <c r="Z157" s="9">
        <v>629.17845117845116</v>
      </c>
      <c r="AA157" s="9">
        <v>40.333333333333336</v>
      </c>
      <c r="AB157" s="9">
        <v>0</v>
      </c>
      <c r="AC157" s="9">
        <v>69.348558894028329</v>
      </c>
      <c r="AD157" s="9">
        <v>314.08609944457464</v>
      </c>
      <c r="AE157" s="9">
        <v>245.74379283984817</v>
      </c>
      <c r="AF157" s="9"/>
      <c r="AH157">
        <f t="shared" si="25"/>
        <v>100</v>
      </c>
      <c r="AI157" t="str">
        <f t="shared" si="26"/>
        <v>Oct</v>
      </c>
      <c r="AJ157" t="e">
        <f>VLOOKUP(AH157,'Treatment Struture'!$D$2:$H$37,5,FALSE)</f>
        <v>#N/A</v>
      </c>
      <c r="AK157" t="e">
        <f>VLOOKUP(AI157,'Treatment Struture'!$C$2:$I$37,7,FALSE)</f>
        <v>#N/A</v>
      </c>
      <c r="AN157" s="3"/>
    </row>
    <row r="158" spans="20:48">
      <c r="W158" s="3">
        <v>36171</v>
      </c>
      <c r="X158" s="9">
        <v>287.95398474270922</v>
      </c>
      <c r="Y158" s="9">
        <v>542.00124414407867</v>
      </c>
      <c r="Z158" s="9">
        <v>1100.3611111111111</v>
      </c>
      <c r="AA158" s="9">
        <v>52.333333333333336</v>
      </c>
      <c r="AB158" s="9">
        <v>204.66666666666666</v>
      </c>
      <c r="AC158" s="9">
        <v>254.04725940136936</v>
      </c>
      <c r="AD158" s="9">
        <v>384.56454317893213</v>
      </c>
      <c r="AE158" s="9">
        <v>173.79532378810049</v>
      </c>
      <c r="AF158" s="9"/>
      <c r="AH158">
        <f t="shared" si="25"/>
        <v>100</v>
      </c>
      <c r="AI158" t="str">
        <f t="shared" si="26"/>
        <v>Oct</v>
      </c>
      <c r="AJ158" t="e">
        <f>VLOOKUP(AH158,'Treatment Struture'!$D$2:$H$37,5,FALSE)</f>
        <v>#N/A</v>
      </c>
      <c r="AK158" t="e">
        <f>VLOOKUP(AI158,'Treatment Struture'!$C$2:$I$37,7,FALSE)</f>
        <v>#N/A</v>
      </c>
      <c r="AN158" s="3"/>
    </row>
    <row r="159" spans="20:48">
      <c r="W159" s="3">
        <v>36185</v>
      </c>
      <c r="X159" s="9">
        <v>534.02737623858411</v>
      </c>
      <c r="Y159" s="9">
        <v>666.21837454570903</v>
      </c>
      <c r="Z159" s="9">
        <v>1097.1666666666667</v>
      </c>
      <c r="AA159" s="9">
        <v>42</v>
      </c>
      <c r="AB159" s="9">
        <v>155.66666666666666</v>
      </c>
      <c r="AC159" s="9">
        <v>132.19099830712483</v>
      </c>
      <c r="AD159" s="9">
        <v>359.91845930661287</v>
      </c>
      <c r="AE159" s="9">
        <v>71.029832814344857</v>
      </c>
      <c r="AF159" s="9"/>
      <c r="AH159">
        <f t="shared" si="25"/>
        <v>100</v>
      </c>
      <c r="AI159" t="str">
        <f t="shared" si="26"/>
        <v>Oct</v>
      </c>
      <c r="AJ159" t="e">
        <f>VLOOKUP(AH159,'Treatment Struture'!$D$2:$H$37,5,FALSE)</f>
        <v>#N/A</v>
      </c>
      <c r="AK159" t="e">
        <f>VLOOKUP(AI159,'Treatment Struture'!$C$2:$I$37,7,FALSE)</f>
        <v>#N/A</v>
      </c>
      <c r="AN159" s="3"/>
    </row>
    <row r="160" spans="20:48">
      <c r="W160" s="3">
        <v>36199</v>
      </c>
      <c r="X160" s="9">
        <v>438.24545205112827</v>
      </c>
      <c r="Y160" s="9">
        <v>521.67878538446155</v>
      </c>
      <c r="Z160" s="9">
        <v>815.97137100049292</v>
      </c>
      <c r="AA160" s="9">
        <v>153</v>
      </c>
      <c r="AB160" s="9">
        <v>563.33333333333337</v>
      </c>
      <c r="AC160" s="9">
        <v>83.433333333333337</v>
      </c>
      <c r="AD160" s="9">
        <v>294.29258561603115</v>
      </c>
      <c r="AE160" s="9"/>
      <c r="AF160" s="9"/>
      <c r="AH160">
        <f t="shared" si="25"/>
        <v>100</v>
      </c>
      <c r="AI160" t="str">
        <f t="shared" si="26"/>
        <v>Oct</v>
      </c>
      <c r="AJ160" t="e">
        <f>VLOOKUP(AH160,'Treatment Struture'!$D$2:$H$37,5,FALSE)</f>
        <v>#N/A</v>
      </c>
      <c r="AK160" t="e">
        <f>VLOOKUP(AI160,'Treatment Struture'!$C$2:$I$37,7,FALSE)</f>
        <v>#N/A</v>
      </c>
      <c r="AN160" s="3"/>
    </row>
    <row r="161" spans="20:40">
      <c r="T161" t="s">
        <v>235</v>
      </c>
      <c r="U161">
        <v>100</v>
      </c>
      <c r="V161" t="s">
        <v>240</v>
      </c>
      <c r="W161" s="3">
        <v>36129</v>
      </c>
      <c r="X161" s="9">
        <v>0</v>
      </c>
      <c r="Y161" s="9">
        <v>0</v>
      </c>
      <c r="Z161" s="9">
        <v>71.734848484848484</v>
      </c>
      <c r="AA161" s="9"/>
      <c r="AB161" s="9"/>
      <c r="AC161" s="9">
        <v>0</v>
      </c>
      <c r="AD161" s="9">
        <v>25.427635182391885</v>
      </c>
      <c r="AE161" s="9">
        <v>46.307213302456596</v>
      </c>
      <c r="AF161" s="9"/>
      <c r="AH161">
        <f t="shared" si="25"/>
        <v>100</v>
      </c>
      <c r="AI161" t="str">
        <f t="shared" si="26"/>
        <v>Oct</v>
      </c>
      <c r="AJ161" t="e">
        <f>VLOOKUP(AH161,'Treatment Struture'!$D$2:$H$37,5,FALSE)</f>
        <v>#N/A</v>
      </c>
      <c r="AK161" t="e">
        <f>VLOOKUP(AI161,'Treatment Struture'!$C$2:$I$37,7,FALSE)</f>
        <v>#N/A</v>
      </c>
      <c r="AN161" s="3"/>
    </row>
    <row r="162" spans="20:40">
      <c r="W162" s="3">
        <v>36136</v>
      </c>
      <c r="X162" s="9">
        <v>0</v>
      </c>
      <c r="Y162" s="9">
        <v>0</v>
      </c>
      <c r="Z162" s="9">
        <v>154.02350427350427</v>
      </c>
      <c r="AA162" s="9"/>
      <c r="AB162" s="9"/>
      <c r="AC162" s="9">
        <v>0</v>
      </c>
      <c r="AD162" s="9">
        <v>58.924984415407259</v>
      </c>
      <c r="AE162" s="9">
        <v>95.098519858097006</v>
      </c>
      <c r="AF162" s="9"/>
      <c r="AH162">
        <f t="shared" si="25"/>
        <v>100</v>
      </c>
      <c r="AI162" t="str">
        <f t="shared" si="26"/>
        <v>Oct</v>
      </c>
      <c r="AJ162" t="e">
        <f>VLOOKUP(AH162,'Treatment Struture'!$D$2:$H$37,5,FALSE)</f>
        <v>#N/A</v>
      </c>
      <c r="AK162" t="e">
        <f>VLOOKUP(AI162,'Treatment Struture'!$C$2:$I$37,7,FALSE)</f>
        <v>#N/A</v>
      </c>
      <c r="AN162" s="3"/>
    </row>
    <row r="163" spans="20:40">
      <c r="W163" s="3">
        <v>36143</v>
      </c>
      <c r="X163" s="9">
        <v>0</v>
      </c>
      <c r="Y163" s="9">
        <v>0</v>
      </c>
      <c r="Z163" s="9">
        <v>308.7861111111111</v>
      </c>
      <c r="AA163" s="9"/>
      <c r="AB163" s="9"/>
      <c r="AC163" s="9">
        <v>0</v>
      </c>
      <c r="AD163" s="9">
        <v>136.25871403095866</v>
      </c>
      <c r="AE163" s="9">
        <v>172.52739708015244</v>
      </c>
      <c r="AF163" s="9"/>
      <c r="AH163">
        <f t="shared" si="25"/>
        <v>100</v>
      </c>
      <c r="AI163" t="str">
        <f t="shared" si="26"/>
        <v>Oct</v>
      </c>
      <c r="AJ163" t="e">
        <f>VLOOKUP(AH163,'Treatment Struture'!$D$2:$H$37,5,FALSE)</f>
        <v>#N/A</v>
      </c>
      <c r="AK163" t="e">
        <f>VLOOKUP(AI163,'Treatment Struture'!$C$2:$I$37,7,FALSE)</f>
        <v>#N/A</v>
      </c>
      <c r="AN163" s="3"/>
    </row>
    <row r="164" spans="20:40">
      <c r="W164" s="3">
        <v>36150</v>
      </c>
      <c r="X164" s="9">
        <v>0</v>
      </c>
      <c r="Y164" s="9">
        <v>1.9257622114730273</v>
      </c>
      <c r="Z164" s="9">
        <v>440.6489898989899</v>
      </c>
      <c r="AA164" s="9"/>
      <c r="AB164" s="9"/>
      <c r="AC164" s="9">
        <v>1.9257622114730273</v>
      </c>
      <c r="AD164" s="9">
        <v>232.2936133209962</v>
      </c>
      <c r="AE164" s="9">
        <v>206.4296143665207</v>
      </c>
      <c r="AF164" s="9"/>
      <c r="AH164">
        <f t="shared" si="25"/>
        <v>100</v>
      </c>
      <c r="AI164" t="str">
        <f t="shared" si="26"/>
        <v>Oct</v>
      </c>
      <c r="AJ164" t="e">
        <f>VLOOKUP(AH164,'Treatment Struture'!$D$2:$H$37,5,FALSE)</f>
        <v>#N/A</v>
      </c>
      <c r="AK164" t="e">
        <f>VLOOKUP(AI164,'Treatment Struture'!$C$2:$I$37,7,FALSE)</f>
        <v>#N/A</v>
      </c>
      <c r="AN164" s="3"/>
    </row>
    <row r="165" spans="20:40">
      <c r="W165" s="3">
        <v>36157</v>
      </c>
      <c r="X165" s="9">
        <v>0</v>
      </c>
      <c r="Y165" s="9">
        <v>49.747023584546291</v>
      </c>
      <c r="Z165" s="9">
        <v>508.32144979203804</v>
      </c>
      <c r="AA165" s="9">
        <v>28.666666666666668</v>
      </c>
      <c r="AB165" s="9">
        <v>0</v>
      </c>
      <c r="AC165" s="9">
        <v>49.747023584546291</v>
      </c>
      <c r="AD165" s="9">
        <v>258.19888048983449</v>
      </c>
      <c r="AE165" s="9">
        <v>200.37554571765727</v>
      </c>
      <c r="AF165" s="9"/>
      <c r="AH165">
        <f t="shared" si="25"/>
        <v>100</v>
      </c>
      <c r="AI165" t="str">
        <f t="shared" si="26"/>
        <v>Oct</v>
      </c>
      <c r="AJ165" t="e">
        <f>VLOOKUP(AH165,'Treatment Struture'!$D$2:$H$37,5,FALSE)</f>
        <v>#N/A</v>
      </c>
      <c r="AK165" t="e">
        <f>VLOOKUP(AI165,'Treatment Struture'!$C$2:$I$37,7,FALSE)</f>
        <v>#N/A</v>
      </c>
      <c r="AN165" s="3"/>
    </row>
    <row r="166" spans="20:40">
      <c r="W166" s="3">
        <v>36171</v>
      </c>
      <c r="X166" s="9">
        <v>206.42306832947827</v>
      </c>
      <c r="Y166" s="9">
        <v>407.33152269759938</v>
      </c>
      <c r="Z166" s="9">
        <v>945.55555555555566</v>
      </c>
      <c r="AA166" s="9">
        <v>56.666666666666664</v>
      </c>
      <c r="AB166" s="9">
        <v>207</v>
      </c>
      <c r="AC166" s="9">
        <v>200.90845436812103</v>
      </c>
      <c r="AD166" s="9">
        <v>359.34595871768403</v>
      </c>
      <c r="AE166" s="9">
        <v>178.87807414027225</v>
      </c>
      <c r="AF166" s="9"/>
      <c r="AH166">
        <f t="shared" si="25"/>
        <v>100</v>
      </c>
      <c r="AI166" t="str">
        <f t="shared" si="26"/>
        <v>Oct</v>
      </c>
      <c r="AJ166" t="e">
        <f>VLOOKUP(AH166,'Treatment Struture'!$D$2:$H$37,5,FALSE)</f>
        <v>#N/A</v>
      </c>
      <c r="AK166" t="e">
        <f>VLOOKUP(AI166,'Treatment Struture'!$C$2:$I$37,7,FALSE)</f>
        <v>#N/A</v>
      </c>
      <c r="AN166" s="3"/>
    </row>
    <row r="167" spans="20:40">
      <c r="W167" s="3">
        <v>36185</v>
      </c>
      <c r="X167" s="9">
        <v>696.37043008953185</v>
      </c>
      <c r="Y167" s="9">
        <v>846.50389285867607</v>
      </c>
      <c r="Z167" s="9">
        <v>1321.0277777777781</v>
      </c>
      <c r="AA167" s="9">
        <v>67.333333333333329</v>
      </c>
      <c r="AB167" s="9">
        <v>259</v>
      </c>
      <c r="AC167" s="9">
        <v>150.1334627691443</v>
      </c>
      <c r="AD167" s="9">
        <v>388.3913179154485</v>
      </c>
      <c r="AE167" s="9">
        <v>86.132567003653435</v>
      </c>
      <c r="AF167" s="9"/>
      <c r="AH167">
        <f t="shared" si="25"/>
        <v>100</v>
      </c>
      <c r="AI167" t="str">
        <f t="shared" si="26"/>
        <v>Oct</v>
      </c>
      <c r="AJ167" t="e">
        <f>VLOOKUP(AH167,'Treatment Struture'!$D$2:$H$37,5,FALSE)</f>
        <v>#N/A</v>
      </c>
      <c r="AK167" t="e">
        <f>VLOOKUP(AI167,'Treatment Struture'!$C$2:$I$37,7,FALSE)</f>
        <v>#N/A</v>
      </c>
      <c r="AN167" s="3"/>
    </row>
    <row r="168" spans="20:40">
      <c r="W168" s="3">
        <v>36199</v>
      </c>
      <c r="X168" s="9">
        <v>468.82915981659471</v>
      </c>
      <c r="Y168" s="9">
        <v>575.16415981659463</v>
      </c>
      <c r="Z168" s="9">
        <v>876.03813320189204</v>
      </c>
      <c r="AA168" s="9">
        <v>191.66666666666666</v>
      </c>
      <c r="AB168" s="9">
        <v>786</v>
      </c>
      <c r="AC168" s="9">
        <v>106.33499999999999</v>
      </c>
      <c r="AD168" s="9">
        <v>300.87397338529735</v>
      </c>
      <c r="AE168" s="9"/>
      <c r="AF168" s="9"/>
      <c r="AH168">
        <f t="shared" si="25"/>
        <v>100</v>
      </c>
      <c r="AI168" t="str">
        <f t="shared" si="26"/>
        <v>Oct</v>
      </c>
      <c r="AJ168" t="e">
        <f>VLOOKUP(AH168,'Treatment Struture'!$D$2:$H$37,5,FALSE)</f>
        <v>#N/A</v>
      </c>
      <c r="AK168" t="e">
        <f>VLOOKUP(AI168,'Treatment Struture'!$C$2:$I$37,7,FALSE)</f>
        <v>#N/A</v>
      </c>
      <c r="AN168" s="3"/>
    </row>
    <row r="169" spans="20:40">
      <c r="T169" t="s">
        <v>239</v>
      </c>
      <c r="U169">
        <v>100</v>
      </c>
      <c r="V169" t="s">
        <v>240</v>
      </c>
      <c r="W169" s="3">
        <v>36129</v>
      </c>
      <c r="X169" s="9">
        <v>0</v>
      </c>
      <c r="Y169" s="9">
        <v>0</v>
      </c>
      <c r="Z169" s="9">
        <v>89.722222222222214</v>
      </c>
      <c r="AA169" s="9"/>
      <c r="AB169" s="9"/>
      <c r="AC169" s="9">
        <v>0</v>
      </c>
      <c r="AD169" s="9">
        <v>33.129814546620103</v>
      </c>
      <c r="AE169" s="9">
        <v>56.592407675602118</v>
      </c>
      <c r="AF169" s="9"/>
      <c r="AH169">
        <f t="shared" si="25"/>
        <v>100</v>
      </c>
      <c r="AI169" t="str">
        <f t="shared" si="26"/>
        <v>Oct</v>
      </c>
      <c r="AJ169" t="e">
        <f>VLOOKUP(AH169,'Treatment Struture'!$D$2:$H$37,5,FALSE)</f>
        <v>#N/A</v>
      </c>
      <c r="AK169" t="e">
        <f>VLOOKUP(AI169,'Treatment Struture'!$C$2:$I$37,7,FALSE)</f>
        <v>#N/A</v>
      </c>
      <c r="AN169" s="3"/>
    </row>
    <row r="170" spans="20:40">
      <c r="W170" s="3">
        <v>36136</v>
      </c>
      <c r="X170" s="9">
        <v>0</v>
      </c>
      <c r="Y170" s="9">
        <v>0</v>
      </c>
      <c r="Z170" s="9">
        <v>170.93030303030301</v>
      </c>
      <c r="AA170" s="9"/>
      <c r="AB170" s="9"/>
      <c r="AC170" s="9">
        <v>0</v>
      </c>
      <c r="AD170" s="9">
        <v>70.370045860660682</v>
      </c>
      <c r="AE170" s="9">
        <v>100.56025716964234</v>
      </c>
      <c r="AF170" s="9"/>
      <c r="AH170">
        <f t="shared" si="25"/>
        <v>100</v>
      </c>
      <c r="AI170" t="str">
        <f t="shared" si="26"/>
        <v>Oct</v>
      </c>
      <c r="AJ170" t="e">
        <f>VLOOKUP(AH170,'Treatment Struture'!$D$2:$H$37,5,FALSE)</f>
        <v>#N/A</v>
      </c>
      <c r="AK170" t="e">
        <f>VLOOKUP(AI170,'Treatment Struture'!$C$2:$I$37,7,FALSE)</f>
        <v>#N/A</v>
      </c>
      <c r="AN170" s="3"/>
    </row>
    <row r="171" spans="20:40">
      <c r="W171" s="3">
        <v>36143</v>
      </c>
      <c r="X171" s="9">
        <v>0</v>
      </c>
      <c r="Y171" s="9">
        <v>0</v>
      </c>
      <c r="Z171" s="9">
        <v>321.19722222222225</v>
      </c>
      <c r="AA171" s="9"/>
      <c r="AB171" s="9"/>
      <c r="AC171" s="9">
        <v>0</v>
      </c>
      <c r="AD171" s="9">
        <v>142.35414163743533</v>
      </c>
      <c r="AE171" s="9">
        <v>178.84308058478686</v>
      </c>
      <c r="AF171" s="9"/>
      <c r="AH171">
        <f t="shared" si="25"/>
        <v>100</v>
      </c>
      <c r="AI171" t="str">
        <f t="shared" si="26"/>
        <v>Oct</v>
      </c>
      <c r="AJ171" t="e">
        <f>VLOOKUP(AH171,'Treatment Struture'!$D$2:$H$37,5,FALSE)</f>
        <v>#N/A</v>
      </c>
      <c r="AK171" t="e">
        <f>VLOOKUP(AI171,'Treatment Struture'!$C$2:$I$37,7,FALSE)</f>
        <v>#N/A</v>
      </c>
      <c r="AN171" s="3"/>
    </row>
    <row r="172" spans="20:40">
      <c r="W172" s="3">
        <v>36150</v>
      </c>
      <c r="X172" s="9">
        <v>0</v>
      </c>
      <c r="Y172" s="9">
        <v>15.314883033033816</v>
      </c>
      <c r="Z172" s="9">
        <v>459.03282828282823</v>
      </c>
      <c r="AA172" s="9"/>
      <c r="AB172" s="9"/>
      <c r="AC172" s="9">
        <v>15.314883033033816</v>
      </c>
      <c r="AD172" s="9">
        <v>234.53626173228517</v>
      </c>
      <c r="AE172" s="9">
        <v>209.1816835175093</v>
      </c>
      <c r="AF172" s="9"/>
      <c r="AH172">
        <f t="shared" si="25"/>
        <v>100</v>
      </c>
      <c r="AI172" t="str">
        <f t="shared" si="26"/>
        <v>Oct</v>
      </c>
      <c r="AJ172" t="e">
        <f>VLOOKUP(AH172,'Treatment Struture'!$D$2:$H$37,5,FALSE)</f>
        <v>#N/A</v>
      </c>
      <c r="AK172" t="e">
        <f>VLOOKUP(AI172,'Treatment Struture'!$C$2:$I$37,7,FALSE)</f>
        <v>#N/A</v>
      </c>
      <c r="AN172" s="3"/>
    </row>
    <row r="173" spans="20:40">
      <c r="W173" s="3">
        <v>36157</v>
      </c>
      <c r="X173" s="9">
        <v>0</v>
      </c>
      <c r="Y173" s="9">
        <v>172.61049295313384</v>
      </c>
      <c r="Z173" s="9">
        <v>633.73431372549021</v>
      </c>
      <c r="AA173" s="9">
        <v>47</v>
      </c>
      <c r="AB173" s="9">
        <v>0</v>
      </c>
      <c r="AC173" s="9">
        <v>172.61049295313384</v>
      </c>
      <c r="AD173" s="9">
        <v>248.6389602728232</v>
      </c>
      <c r="AE173" s="9">
        <v>212.48486049953317</v>
      </c>
      <c r="AF173" s="9"/>
      <c r="AH173">
        <f t="shared" si="25"/>
        <v>100</v>
      </c>
      <c r="AI173" t="str">
        <f t="shared" si="26"/>
        <v>Oct</v>
      </c>
      <c r="AJ173" t="e">
        <f>VLOOKUP(AH173,'Treatment Struture'!$D$2:$H$37,5,FALSE)</f>
        <v>#N/A</v>
      </c>
      <c r="AK173" t="e">
        <f>VLOOKUP(AI173,'Treatment Struture'!$C$2:$I$37,7,FALSE)</f>
        <v>#N/A</v>
      </c>
      <c r="AN173" s="3"/>
    </row>
    <row r="174" spans="20:40">
      <c r="W174" s="3">
        <v>36171</v>
      </c>
      <c r="X174" s="9">
        <v>362.08807377640738</v>
      </c>
      <c r="Y174" s="9">
        <v>584.80133791467233</v>
      </c>
      <c r="Z174" s="9">
        <v>1005.909090909091</v>
      </c>
      <c r="AA174" s="9">
        <v>42.333333333333336</v>
      </c>
      <c r="AB174" s="9">
        <v>178.66666666666666</v>
      </c>
      <c r="AC174" s="9">
        <v>222.71326413826498</v>
      </c>
      <c r="AD174" s="9">
        <v>278.21213531718951</v>
      </c>
      <c r="AE174" s="9">
        <v>142.89561767722901</v>
      </c>
      <c r="AF174" s="9"/>
      <c r="AH174">
        <f t="shared" si="25"/>
        <v>100</v>
      </c>
      <c r="AI174" t="str">
        <f t="shared" si="26"/>
        <v>Oct</v>
      </c>
      <c r="AJ174" t="e">
        <f>VLOOKUP(AH174,'Treatment Struture'!$D$2:$H$37,5,FALSE)</f>
        <v>#N/A</v>
      </c>
      <c r="AK174" t="e">
        <f>VLOOKUP(AI174,'Treatment Struture'!$C$2:$I$37,7,FALSE)</f>
        <v>#N/A</v>
      </c>
      <c r="AN174" s="3"/>
    </row>
    <row r="175" spans="20:40">
      <c r="W175" s="3">
        <v>36185</v>
      </c>
      <c r="X175" s="9">
        <v>714.22412866265722</v>
      </c>
      <c r="Y175" s="9">
        <v>857.34236723975346</v>
      </c>
      <c r="Z175" s="9">
        <v>1305.3055555555557</v>
      </c>
      <c r="AA175" s="9">
        <v>47</v>
      </c>
      <c r="AB175" s="9">
        <v>202.66666666666666</v>
      </c>
      <c r="AC175" s="9">
        <v>143.11823857709621</v>
      </c>
      <c r="AD175" s="9">
        <v>395.75325055921184</v>
      </c>
      <c r="AE175" s="9">
        <v>52.209937756590456</v>
      </c>
      <c r="AF175" s="9"/>
      <c r="AH175">
        <f t="shared" si="25"/>
        <v>100</v>
      </c>
      <c r="AI175" t="str">
        <f t="shared" si="26"/>
        <v>Oct</v>
      </c>
      <c r="AJ175" t="e">
        <f>VLOOKUP(AH175,'Treatment Struture'!$D$2:$H$37,5,FALSE)</f>
        <v>#N/A</v>
      </c>
      <c r="AK175" t="e">
        <f>VLOOKUP(AI175,'Treatment Struture'!$C$2:$I$37,7,FALSE)</f>
        <v>#N/A</v>
      </c>
      <c r="AN175" s="3"/>
    </row>
    <row r="176" spans="20:40">
      <c r="W176" s="3">
        <v>36199</v>
      </c>
      <c r="X176" s="9">
        <v>449.61721272220689</v>
      </c>
      <c r="Y176" s="9">
        <v>552.7755460555403</v>
      </c>
      <c r="Z176" s="9">
        <v>847.7601985486159</v>
      </c>
      <c r="AA176" s="9">
        <v>149.33333333333334</v>
      </c>
      <c r="AB176" s="9">
        <v>630</v>
      </c>
      <c r="AC176" s="9">
        <v>103.15833333333335</v>
      </c>
      <c r="AD176" s="9">
        <v>294.98465249307571</v>
      </c>
      <c r="AE176" s="9"/>
      <c r="AF176" s="9"/>
      <c r="AH176">
        <f t="shared" si="25"/>
        <v>100</v>
      </c>
      <c r="AI176" t="str">
        <f t="shared" si="26"/>
        <v>Oct</v>
      </c>
      <c r="AJ176" t="e">
        <f>VLOOKUP(AH176,'Treatment Struture'!$D$2:$H$37,5,FALSE)</f>
        <v>#N/A</v>
      </c>
      <c r="AK176" t="e">
        <f>VLOOKUP(AI176,'Treatment Struture'!$C$2:$I$37,7,FALSE)</f>
        <v>#N/A</v>
      </c>
      <c r="AN176" s="3"/>
    </row>
    <row r="177" spans="20:40">
      <c r="T177" t="s">
        <v>234</v>
      </c>
      <c r="U177">
        <v>100</v>
      </c>
      <c r="V177" t="s">
        <v>240</v>
      </c>
      <c r="W177" s="3">
        <v>36129</v>
      </c>
      <c r="X177" s="9">
        <v>0</v>
      </c>
      <c r="Y177" s="9">
        <v>0</v>
      </c>
      <c r="Z177" s="9">
        <v>78.419191919191917</v>
      </c>
      <c r="AA177" s="9"/>
      <c r="AB177" s="9"/>
      <c r="AC177" s="9">
        <v>0</v>
      </c>
      <c r="AD177" s="9">
        <v>27.573098240572552</v>
      </c>
      <c r="AE177" s="9">
        <v>50.846093678619361</v>
      </c>
      <c r="AF177" s="9"/>
      <c r="AH177">
        <f t="shared" si="25"/>
        <v>100</v>
      </c>
      <c r="AI177" t="str">
        <f t="shared" si="26"/>
        <v>Oct</v>
      </c>
      <c r="AJ177" t="e">
        <f>VLOOKUP(AH177,'Treatment Struture'!$D$2:$H$37,5,FALSE)</f>
        <v>#N/A</v>
      </c>
      <c r="AK177" t="e">
        <f>VLOOKUP(AI177,'Treatment Struture'!$C$2:$I$37,7,FALSE)</f>
        <v>#N/A</v>
      </c>
      <c r="AN177" s="3"/>
    </row>
    <row r="178" spans="20:40">
      <c r="W178" s="3">
        <v>36136</v>
      </c>
      <c r="X178" s="9">
        <v>0</v>
      </c>
      <c r="Y178" s="9">
        <v>0</v>
      </c>
      <c r="Z178" s="9">
        <v>147.93181818181819</v>
      </c>
      <c r="AA178" s="9"/>
      <c r="AB178" s="9"/>
      <c r="AC178" s="9">
        <v>0</v>
      </c>
      <c r="AD178" s="9">
        <v>55.999732241755005</v>
      </c>
      <c r="AE178" s="9">
        <v>91.932085940063175</v>
      </c>
      <c r="AF178" s="9"/>
      <c r="AH178">
        <f t="shared" si="25"/>
        <v>100</v>
      </c>
      <c r="AI178" t="str">
        <f t="shared" si="26"/>
        <v>Oct</v>
      </c>
      <c r="AJ178" t="e">
        <f>VLOOKUP(AH178,'Treatment Struture'!$D$2:$H$37,5,FALSE)</f>
        <v>#N/A</v>
      </c>
      <c r="AK178" t="e">
        <f>VLOOKUP(AI178,'Treatment Struture'!$C$2:$I$37,7,FALSE)</f>
        <v>#N/A</v>
      </c>
      <c r="AN178" s="3"/>
    </row>
    <row r="179" spans="20:40">
      <c r="W179" s="3">
        <v>36143</v>
      </c>
      <c r="X179" s="9">
        <v>0</v>
      </c>
      <c r="Y179" s="9">
        <v>0</v>
      </c>
      <c r="Z179" s="9">
        <v>298.64343434343431</v>
      </c>
      <c r="AA179" s="9"/>
      <c r="AB179" s="9"/>
      <c r="AC179" s="9">
        <v>0</v>
      </c>
      <c r="AD179" s="9">
        <v>129.55055937614827</v>
      </c>
      <c r="AE179" s="9">
        <v>169.09287496728606</v>
      </c>
      <c r="AF179" s="9"/>
      <c r="AH179">
        <f t="shared" si="25"/>
        <v>100</v>
      </c>
      <c r="AI179" t="str">
        <f t="shared" si="26"/>
        <v>Oct</v>
      </c>
      <c r="AJ179" t="e">
        <f>VLOOKUP(AH179,'Treatment Struture'!$D$2:$H$37,5,FALSE)</f>
        <v>#N/A</v>
      </c>
      <c r="AK179" t="e">
        <f>VLOOKUP(AI179,'Treatment Struture'!$C$2:$I$37,7,FALSE)</f>
        <v>#N/A</v>
      </c>
      <c r="AN179" s="3"/>
    </row>
    <row r="180" spans="20:40">
      <c r="W180" s="3">
        <v>36150</v>
      </c>
      <c r="X180" s="9">
        <v>0</v>
      </c>
      <c r="Y180" s="9">
        <v>8.2938833868610242</v>
      </c>
      <c r="Z180" s="9">
        <v>448.93181818181819</v>
      </c>
      <c r="AA180" s="9"/>
      <c r="AB180" s="9"/>
      <c r="AC180" s="9">
        <v>8.2938833868610242</v>
      </c>
      <c r="AD180" s="9">
        <v>225.20137513440912</v>
      </c>
      <c r="AE180" s="9">
        <v>215.43655966054803</v>
      </c>
      <c r="AF180" s="9"/>
      <c r="AH180">
        <f t="shared" si="25"/>
        <v>100</v>
      </c>
      <c r="AI180" t="str">
        <f t="shared" si="26"/>
        <v>Oct</v>
      </c>
      <c r="AJ180" t="e">
        <f>VLOOKUP(AH180,'Treatment Struture'!$D$2:$H$37,5,FALSE)</f>
        <v>#N/A</v>
      </c>
      <c r="AK180" t="e">
        <f>VLOOKUP(AI180,'Treatment Struture'!$C$2:$I$37,7,FALSE)</f>
        <v>#N/A</v>
      </c>
      <c r="AN180" s="3"/>
    </row>
    <row r="181" spans="20:40">
      <c r="W181" s="3">
        <v>36157</v>
      </c>
      <c r="X181" s="9">
        <v>0</v>
      </c>
      <c r="Y181" s="9">
        <v>105.67556381871229</v>
      </c>
      <c r="Z181" s="9">
        <v>515.81018518518522</v>
      </c>
      <c r="AA181" s="9">
        <v>44.666666666666664</v>
      </c>
      <c r="AB181" s="9">
        <v>0</v>
      </c>
      <c r="AC181" s="9">
        <v>105.67556381871229</v>
      </c>
      <c r="AD181" s="9">
        <v>231.31616229678687</v>
      </c>
      <c r="AE181" s="9">
        <v>178.81845906968604</v>
      </c>
      <c r="AF181" s="9"/>
      <c r="AH181">
        <f t="shared" si="25"/>
        <v>100</v>
      </c>
      <c r="AI181" t="str">
        <f t="shared" si="26"/>
        <v>Oct</v>
      </c>
      <c r="AJ181" t="e">
        <f>VLOOKUP(AH181,'Treatment Struture'!$D$2:$H$37,5,FALSE)</f>
        <v>#N/A</v>
      </c>
      <c r="AK181" t="e">
        <f>VLOOKUP(AI181,'Treatment Struture'!$C$2:$I$37,7,FALSE)</f>
        <v>#N/A</v>
      </c>
      <c r="AN181" s="3"/>
    </row>
    <row r="182" spans="20:40">
      <c r="W182" s="3">
        <v>36171</v>
      </c>
      <c r="X182" s="9">
        <v>406.49558311574964</v>
      </c>
      <c r="Y182" s="9">
        <v>542.14826427209709</v>
      </c>
      <c r="Z182" s="9">
        <v>1057.1919191919194</v>
      </c>
      <c r="AA182" s="9">
        <v>56.666666666666664</v>
      </c>
      <c r="AB182" s="9">
        <v>253.66666666666666</v>
      </c>
      <c r="AC182" s="9">
        <v>135.65268115634743</v>
      </c>
      <c r="AD182" s="9">
        <v>329.35337986438441</v>
      </c>
      <c r="AE182" s="9">
        <v>185.69027505543775</v>
      </c>
      <c r="AF182" s="9"/>
      <c r="AH182">
        <f t="shared" si="25"/>
        <v>100</v>
      </c>
      <c r="AI182" t="str">
        <f t="shared" si="26"/>
        <v>Oct</v>
      </c>
      <c r="AJ182" t="e">
        <f>VLOOKUP(AH182,'Treatment Struture'!$D$2:$H$37,5,FALSE)</f>
        <v>#N/A</v>
      </c>
      <c r="AK182" t="e">
        <f>VLOOKUP(AI182,'Treatment Struture'!$C$2:$I$37,7,FALSE)</f>
        <v>#N/A</v>
      </c>
      <c r="AN182" s="3"/>
    </row>
    <row r="183" spans="20:40">
      <c r="W183" s="3">
        <v>36185</v>
      </c>
      <c r="X183" s="9">
        <v>618.21754623931713</v>
      </c>
      <c r="Y183" s="9">
        <v>748.24082262196009</v>
      </c>
      <c r="Z183" s="9">
        <v>1153.9166666666665</v>
      </c>
      <c r="AA183" s="9">
        <v>52</v>
      </c>
      <c r="AB183" s="9">
        <v>272</v>
      </c>
      <c r="AC183" s="9">
        <v>130.02327638264316</v>
      </c>
      <c r="AD183" s="9">
        <v>353.55123929347957</v>
      </c>
      <c r="AE183" s="9">
        <v>52.12460475122689</v>
      </c>
      <c r="AF183" s="9"/>
      <c r="AH183">
        <f t="shared" si="25"/>
        <v>100</v>
      </c>
      <c r="AI183" t="str">
        <f t="shared" si="26"/>
        <v>Oct</v>
      </c>
      <c r="AJ183" t="e">
        <f>VLOOKUP(AH183,'Treatment Struture'!$D$2:$H$37,5,FALSE)</f>
        <v>#N/A</v>
      </c>
      <c r="AK183" t="e">
        <f>VLOOKUP(AI183,'Treatment Struture'!$C$2:$I$37,7,FALSE)</f>
        <v>#N/A</v>
      </c>
      <c r="AN183" s="3"/>
    </row>
    <row r="184" spans="20:40">
      <c r="T184" t="s">
        <v>237</v>
      </c>
      <c r="U184">
        <v>100</v>
      </c>
      <c r="V184" t="s">
        <v>240</v>
      </c>
      <c r="W184" s="3">
        <v>36129</v>
      </c>
      <c r="X184" s="9">
        <v>0</v>
      </c>
      <c r="Y184" s="9">
        <v>0</v>
      </c>
      <c r="Z184" s="9">
        <v>70.294444444444451</v>
      </c>
      <c r="AA184" s="9"/>
      <c r="AB184" s="9"/>
      <c r="AC184" s="9">
        <v>0</v>
      </c>
      <c r="AD184" s="9">
        <v>27.80708013013205</v>
      </c>
      <c r="AE184" s="9">
        <v>42.487364314312394</v>
      </c>
      <c r="AF184" s="9"/>
      <c r="AH184">
        <f t="shared" si="25"/>
        <v>100</v>
      </c>
      <c r="AI184" t="str">
        <f t="shared" si="26"/>
        <v>Oct</v>
      </c>
      <c r="AJ184" t="e">
        <f>VLOOKUP(AH184,'Treatment Struture'!$D$2:$H$37,5,FALSE)</f>
        <v>#N/A</v>
      </c>
      <c r="AK184" t="e">
        <f>VLOOKUP(AI184,'Treatment Struture'!$C$2:$I$37,7,FALSE)</f>
        <v>#N/A</v>
      </c>
      <c r="AN184" s="3"/>
    </row>
    <row r="185" spans="20:40">
      <c r="W185" s="3">
        <v>36136</v>
      </c>
      <c r="X185" s="9">
        <v>0</v>
      </c>
      <c r="Y185" s="9">
        <v>0</v>
      </c>
      <c r="Z185" s="9">
        <v>144.55151515151516</v>
      </c>
      <c r="AA185" s="9"/>
      <c r="AB185" s="9"/>
      <c r="AC185" s="9">
        <v>0</v>
      </c>
      <c r="AD185" s="9">
        <v>61.654839165183979</v>
      </c>
      <c r="AE185" s="9">
        <v>82.896675986331161</v>
      </c>
      <c r="AF185" s="9"/>
      <c r="AH185">
        <f t="shared" si="25"/>
        <v>100</v>
      </c>
      <c r="AI185" t="str">
        <f t="shared" si="26"/>
        <v>Oct</v>
      </c>
      <c r="AJ185" t="e">
        <f>VLOOKUP(AH185,'Treatment Struture'!$D$2:$H$37,5,FALSE)</f>
        <v>#N/A</v>
      </c>
      <c r="AK185" t="e">
        <f>VLOOKUP(AI185,'Treatment Struture'!$C$2:$I$37,7,FALSE)</f>
        <v>#N/A</v>
      </c>
      <c r="AN185" s="3"/>
    </row>
    <row r="186" spans="20:40">
      <c r="W186" s="3">
        <v>36143</v>
      </c>
      <c r="X186" s="9">
        <v>0</v>
      </c>
      <c r="Y186" s="9">
        <v>0</v>
      </c>
      <c r="Z186" s="9">
        <v>264.05218855218851</v>
      </c>
      <c r="AA186" s="9"/>
      <c r="AB186" s="9"/>
      <c r="AC186" s="9">
        <v>0</v>
      </c>
      <c r="AD186" s="9">
        <v>120.30333119013034</v>
      </c>
      <c r="AE186" s="9">
        <v>143.7488573620582</v>
      </c>
      <c r="AF186" s="9"/>
      <c r="AH186">
        <f t="shared" si="25"/>
        <v>100</v>
      </c>
      <c r="AI186" t="str">
        <f t="shared" si="26"/>
        <v>Oct</v>
      </c>
      <c r="AJ186" t="e">
        <f>VLOOKUP(AH186,'Treatment Struture'!$D$2:$H$37,5,FALSE)</f>
        <v>#N/A</v>
      </c>
      <c r="AK186" t="e">
        <f>VLOOKUP(AI186,'Treatment Struture'!$C$2:$I$37,7,FALSE)</f>
        <v>#N/A</v>
      </c>
      <c r="AN186" s="3"/>
    </row>
    <row r="187" spans="20:40">
      <c r="W187" s="3">
        <v>36150</v>
      </c>
      <c r="X187" s="9">
        <v>0</v>
      </c>
      <c r="Y187" s="9">
        <v>12.154249750482535</v>
      </c>
      <c r="Z187" s="9">
        <v>442.30050505050508</v>
      </c>
      <c r="AA187" s="9"/>
      <c r="AB187" s="9"/>
      <c r="AC187" s="9">
        <v>12.154249750482535</v>
      </c>
      <c r="AD187" s="9">
        <v>231.93650744904912</v>
      </c>
      <c r="AE187" s="9">
        <v>198.2097478509734</v>
      </c>
      <c r="AF187" s="9"/>
      <c r="AH187">
        <f t="shared" si="25"/>
        <v>100</v>
      </c>
      <c r="AI187" t="str">
        <f t="shared" si="26"/>
        <v>Oct</v>
      </c>
      <c r="AJ187" t="e">
        <f>VLOOKUP(AH187,'Treatment Struture'!$D$2:$H$37,5,FALSE)</f>
        <v>#N/A</v>
      </c>
      <c r="AK187" t="e">
        <f>VLOOKUP(AI187,'Treatment Struture'!$C$2:$I$37,7,FALSE)</f>
        <v>#N/A</v>
      </c>
      <c r="AN187" s="3"/>
    </row>
    <row r="188" spans="20:40">
      <c r="W188" s="3">
        <v>36157</v>
      </c>
      <c r="X188" s="9">
        <v>0</v>
      </c>
      <c r="Y188" s="9">
        <v>121.10845763800137</v>
      </c>
      <c r="Z188" s="9">
        <v>489.60685284214696</v>
      </c>
      <c r="AA188" s="9">
        <v>37</v>
      </c>
      <c r="AB188" s="9">
        <v>0</v>
      </c>
      <c r="AC188" s="9">
        <v>121.10845763800137</v>
      </c>
      <c r="AD188" s="9">
        <v>217.05142933841509</v>
      </c>
      <c r="AE188" s="9">
        <v>151.44696586573048</v>
      </c>
      <c r="AF188" s="9"/>
      <c r="AH188">
        <f t="shared" si="25"/>
        <v>100</v>
      </c>
      <c r="AI188" t="str">
        <f t="shared" si="26"/>
        <v>Oct</v>
      </c>
      <c r="AJ188" t="e">
        <f>VLOOKUP(AH188,'Treatment Struture'!$D$2:$H$37,5,FALSE)</f>
        <v>#N/A</v>
      </c>
      <c r="AK188" t="e">
        <f>VLOOKUP(AI188,'Treatment Struture'!$C$2:$I$37,7,FALSE)</f>
        <v>#N/A</v>
      </c>
      <c r="AN188" s="3"/>
    </row>
    <row r="189" spans="20:40">
      <c r="W189" s="3">
        <v>36171</v>
      </c>
      <c r="X189" s="9">
        <v>412.96230101709671</v>
      </c>
      <c r="Y189" s="9">
        <v>634.19604700147886</v>
      </c>
      <c r="Z189" s="9">
        <v>1069.2962962962963</v>
      </c>
      <c r="AA189" s="9">
        <v>54.666666666666664</v>
      </c>
      <c r="AB189" s="9">
        <v>271</v>
      </c>
      <c r="AC189" s="9">
        <v>221.23374598438227</v>
      </c>
      <c r="AD189" s="9">
        <v>278.53345256768131</v>
      </c>
      <c r="AE189" s="9">
        <v>156.56679672713594</v>
      </c>
      <c r="AF189" s="9"/>
      <c r="AH189">
        <f t="shared" si="25"/>
        <v>100</v>
      </c>
      <c r="AI189" t="str">
        <f t="shared" si="26"/>
        <v>Oct</v>
      </c>
      <c r="AJ189" t="e">
        <f>VLOOKUP(AH189,'Treatment Struture'!$D$2:$H$37,5,FALSE)</f>
        <v>#N/A</v>
      </c>
      <c r="AK189" t="e">
        <f>VLOOKUP(AI189,'Treatment Struture'!$C$2:$I$37,7,FALSE)</f>
        <v>#N/A</v>
      </c>
      <c r="AN189" s="3"/>
    </row>
    <row r="190" spans="20:40">
      <c r="W190" s="3">
        <v>36185</v>
      </c>
      <c r="X190" s="9">
        <v>600.68041208910006</v>
      </c>
      <c r="Y190" s="9">
        <v>732.87756212757597</v>
      </c>
      <c r="Z190" s="9">
        <v>1097.8888888888889</v>
      </c>
      <c r="AA190" s="9">
        <v>48.333333333333336</v>
      </c>
      <c r="AB190" s="9">
        <v>263.66666666666669</v>
      </c>
      <c r="AC190" s="9">
        <v>132.19715003847608</v>
      </c>
      <c r="AD190" s="9">
        <v>323.24999756473579</v>
      </c>
      <c r="AE190" s="9">
        <v>41.761329196577144</v>
      </c>
      <c r="AF190" s="9"/>
      <c r="AH190">
        <f t="shared" si="25"/>
        <v>100</v>
      </c>
      <c r="AI190" t="str">
        <f t="shared" si="26"/>
        <v>Oct</v>
      </c>
      <c r="AJ190" t="e">
        <f>VLOOKUP(AH190,'Treatment Struture'!$D$2:$H$37,5,FALSE)</f>
        <v>#N/A</v>
      </c>
      <c r="AK190" t="e">
        <f>VLOOKUP(AI190,'Treatment Struture'!$C$2:$I$37,7,FALSE)</f>
        <v>#N/A</v>
      </c>
      <c r="AN190" s="3"/>
    </row>
    <row r="191" spans="20:40">
      <c r="W191" s="3">
        <v>36199</v>
      </c>
      <c r="X191" s="9">
        <v>346.13124269370456</v>
      </c>
      <c r="Y191" s="9">
        <v>420.8412426937046</v>
      </c>
      <c r="Z191" s="9">
        <v>655.66686567554632</v>
      </c>
      <c r="AA191" s="9">
        <v>161.5</v>
      </c>
      <c r="AB191" s="9">
        <v>806.66666666666663</v>
      </c>
      <c r="AC191" s="9">
        <v>74.709999999999994</v>
      </c>
      <c r="AD191" s="9">
        <v>234.82562298184169</v>
      </c>
      <c r="AE191" s="9"/>
      <c r="AF191" s="9"/>
      <c r="AH191">
        <f t="shared" si="25"/>
        <v>100</v>
      </c>
      <c r="AI191" t="str">
        <f t="shared" si="26"/>
        <v>Oct</v>
      </c>
      <c r="AJ191" t="e">
        <f>VLOOKUP(AH191,'Treatment Struture'!$D$2:$H$37,5,FALSE)</f>
        <v>#N/A</v>
      </c>
      <c r="AK191" t="e">
        <f>VLOOKUP(AI191,'Treatment Struture'!$C$2:$I$37,7,FALSE)</f>
        <v>#N/A</v>
      </c>
      <c r="AN191" s="3"/>
    </row>
    <row r="192" spans="20:40">
      <c r="T192" t="s">
        <v>238</v>
      </c>
      <c r="U192">
        <v>100</v>
      </c>
      <c r="V192" t="s">
        <v>240</v>
      </c>
      <c r="W192" s="3">
        <v>36129</v>
      </c>
      <c r="X192" s="9">
        <v>0</v>
      </c>
      <c r="Y192" s="9">
        <v>0</v>
      </c>
      <c r="Z192" s="9">
        <v>94.066666666666663</v>
      </c>
      <c r="AA192" s="9"/>
      <c r="AB192" s="9"/>
      <c r="AC192" s="9">
        <v>0</v>
      </c>
      <c r="AD192" s="9">
        <v>29.985275519421862</v>
      </c>
      <c r="AE192" s="9">
        <v>64.081391147244801</v>
      </c>
      <c r="AF192" s="9"/>
      <c r="AH192">
        <f t="shared" si="25"/>
        <v>100</v>
      </c>
      <c r="AI192" t="str">
        <f t="shared" si="26"/>
        <v>Oct</v>
      </c>
      <c r="AJ192" t="e">
        <f>VLOOKUP(AH192,'Treatment Struture'!$D$2:$H$37,5,FALSE)</f>
        <v>#N/A</v>
      </c>
      <c r="AK192" t="e">
        <f>VLOOKUP(AI192,'Treatment Struture'!$C$2:$I$37,7,FALSE)</f>
        <v>#N/A</v>
      </c>
      <c r="AN192" s="3"/>
    </row>
    <row r="193" spans="23:40">
      <c r="W193" s="3">
        <v>36136</v>
      </c>
      <c r="X193" s="9">
        <v>0</v>
      </c>
      <c r="Y193" s="9">
        <v>0</v>
      </c>
      <c r="Z193" s="9">
        <v>186.88383838383837</v>
      </c>
      <c r="AA193" s="9"/>
      <c r="AB193" s="9"/>
      <c r="AC193" s="9">
        <v>0</v>
      </c>
      <c r="AD193" s="9">
        <v>68.267952063407947</v>
      </c>
      <c r="AE193" s="9">
        <v>118.61588632043043</v>
      </c>
      <c r="AF193" s="9"/>
      <c r="AH193">
        <f t="shared" si="25"/>
        <v>100</v>
      </c>
      <c r="AI193" t="str">
        <f t="shared" si="26"/>
        <v>Oct</v>
      </c>
      <c r="AJ193" t="e">
        <f>VLOOKUP(AH193,'Treatment Struture'!$D$2:$H$37,5,FALSE)</f>
        <v>#N/A</v>
      </c>
      <c r="AK193" t="e">
        <f>VLOOKUP(AI193,'Treatment Struture'!$C$2:$I$37,7,FALSE)</f>
        <v>#N/A</v>
      </c>
      <c r="AN193" s="3"/>
    </row>
    <row r="194" spans="23:40">
      <c r="W194" s="3">
        <v>36143</v>
      </c>
      <c r="X194" s="9">
        <v>0</v>
      </c>
      <c r="Y194" s="9">
        <v>0</v>
      </c>
      <c r="Z194" s="9">
        <v>324.2469696969697</v>
      </c>
      <c r="AA194" s="9"/>
      <c r="AB194" s="9"/>
      <c r="AC194" s="9">
        <v>0</v>
      </c>
      <c r="AD194" s="9">
        <v>139.86985186379769</v>
      </c>
      <c r="AE194" s="9">
        <v>184.37711783317204</v>
      </c>
      <c r="AF194" s="9"/>
      <c r="AH194">
        <f t="shared" si="25"/>
        <v>100</v>
      </c>
      <c r="AI194" t="str">
        <f t="shared" si="26"/>
        <v>Oct</v>
      </c>
      <c r="AJ194" t="e">
        <f>VLOOKUP(AH194,'Treatment Struture'!$D$2:$H$37,5,FALSE)</f>
        <v>#N/A</v>
      </c>
      <c r="AK194" t="e">
        <f>VLOOKUP(AI194,'Treatment Struture'!$C$2:$I$37,7,FALSE)</f>
        <v>#N/A</v>
      </c>
      <c r="AN194" s="3"/>
    </row>
    <row r="195" spans="23:40">
      <c r="W195" s="3">
        <v>36150</v>
      </c>
      <c r="X195" s="9">
        <v>0</v>
      </c>
      <c r="Y195" s="9">
        <v>2.1724693745970343</v>
      </c>
      <c r="Z195" s="9">
        <v>439.78535353535352</v>
      </c>
      <c r="AA195" s="9"/>
      <c r="AB195" s="9"/>
      <c r="AC195" s="9">
        <v>2.1724693745970343</v>
      </c>
      <c r="AD195" s="9">
        <v>208.44584115670023</v>
      </c>
      <c r="AE195" s="9">
        <v>229.1670430040563</v>
      </c>
      <c r="AF195" s="9"/>
      <c r="AH195">
        <f t="shared" si="25"/>
        <v>100</v>
      </c>
      <c r="AI195" t="str">
        <f t="shared" si="26"/>
        <v>Oct</v>
      </c>
      <c r="AJ195" t="e">
        <f>VLOOKUP(AH195,'Treatment Struture'!$D$2:$H$37,5,FALSE)</f>
        <v>#N/A</v>
      </c>
      <c r="AK195" t="e">
        <f>VLOOKUP(AI195,'Treatment Struture'!$C$2:$I$37,7,FALSE)</f>
        <v>#N/A</v>
      </c>
      <c r="AN195" s="3"/>
    </row>
    <row r="196" spans="23:40">
      <c r="W196" s="3">
        <v>36157</v>
      </c>
      <c r="X196" s="9" t="e">
        <v>#DIV/0!</v>
      </c>
      <c r="Y196" s="9" t="e">
        <v>#DIV/0!</v>
      </c>
      <c r="Z196" s="9" t="e">
        <v>#DIV/0!</v>
      </c>
      <c r="AA196" s="9">
        <v>45.666666666666664</v>
      </c>
      <c r="AB196" s="9">
        <v>0</v>
      </c>
      <c r="AC196" s="9" t="e">
        <v>#DIV/0!</v>
      </c>
      <c r="AD196" s="9" t="e">
        <v>#DIV/0!</v>
      </c>
      <c r="AE196" s="9" t="e">
        <v>#DIV/0!</v>
      </c>
      <c r="AF196" s="9"/>
      <c r="AH196">
        <f t="shared" si="25"/>
        <v>100</v>
      </c>
      <c r="AI196" t="str">
        <f t="shared" si="26"/>
        <v>Oct</v>
      </c>
      <c r="AJ196" t="e">
        <f>VLOOKUP(AH196,'Treatment Struture'!$D$2:$H$37,5,FALSE)</f>
        <v>#N/A</v>
      </c>
      <c r="AK196" t="e">
        <f>VLOOKUP(AI196,'Treatment Struture'!$C$2:$I$37,7,FALSE)</f>
        <v>#N/A</v>
      </c>
      <c r="AN196" s="3"/>
    </row>
    <row r="197" spans="23:40">
      <c r="W197" s="3">
        <v>36171</v>
      </c>
      <c r="X197" s="9">
        <v>201.85458155311278</v>
      </c>
      <c r="Y197" s="9">
        <v>526.85519377603066</v>
      </c>
      <c r="Z197" s="9">
        <v>1257.8055555555559</v>
      </c>
      <c r="AA197" s="9">
        <v>55.666666666666664</v>
      </c>
      <c r="AB197" s="9">
        <v>175.66666666666666</v>
      </c>
      <c r="AC197" s="9">
        <v>325.00061222291794</v>
      </c>
      <c r="AD197" s="9">
        <v>453.01969742923728</v>
      </c>
      <c r="AE197" s="9">
        <v>277.9306643502876</v>
      </c>
      <c r="AF197" s="9"/>
      <c r="AH197">
        <f t="shared" si="25"/>
        <v>100</v>
      </c>
      <c r="AI197" t="str">
        <f t="shared" si="26"/>
        <v>Oct</v>
      </c>
      <c r="AJ197" t="e">
        <f>VLOOKUP(AH197,'Treatment Struture'!$D$2:$H$37,5,FALSE)</f>
        <v>#N/A</v>
      </c>
      <c r="AK197" t="e">
        <f>VLOOKUP(AI197,'Treatment Struture'!$C$2:$I$37,7,FALSE)</f>
        <v>#N/A</v>
      </c>
      <c r="AN197" s="3"/>
    </row>
    <row r="198" spans="23:40">
      <c r="W198" s="3">
        <v>36185</v>
      </c>
      <c r="X198" s="9">
        <v>569.32034902589874</v>
      </c>
      <c r="Y198" s="9">
        <v>770.79691833758932</v>
      </c>
      <c r="Z198" s="9">
        <v>1325.3888888888889</v>
      </c>
      <c r="AA198" s="9">
        <v>50.666666666666664</v>
      </c>
      <c r="AB198" s="9">
        <v>132</v>
      </c>
      <c r="AC198" s="9">
        <v>201.4765693116905</v>
      </c>
      <c r="AD198" s="9">
        <v>454.54096048059137</v>
      </c>
      <c r="AE198" s="9">
        <v>100.05101007070817</v>
      </c>
      <c r="AF198" s="9"/>
      <c r="AH198">
        <f t="shared" ref="AH198:AH199" si="37">IF(U198="",AH197,U198)</f>
        <v>100</v>
      </c>
      <c r="AI198" t="str">
        <f t="shared" ref="AI198:AI199" si="38">IF(V198="",AI197,V198)</f>
        <v>Oct</v>
      </c>
      <c r="AJ198" t="e">
        <f>VLOOKUP(AH198,'Treatment Struture'!$D$2:$H$37,5,FALSE)</f>
        <v>#N/A</v>
      </c>
      <c r="AK198" t="e">
        <f>VLOOKUP(AI198,'Treatment Struture'!$C$2:$I$37,7,FALSE)</f>
        <v>#N/A</v>
      </c>
      <c r="AN198" s="3"/>
    </row>
    <row r="199" spans="23:40">
      <c r="W199" s="3">
        <v>36199</v>
      </c>
      <c r="X199" s="9">
        <v>438.15125463257635</v>
      </c>
      <c r="Y199" s="9">
        <v>844.96370673985609</v>
      </c>
      <c r="Z199" s="9">
        <v>1089.676851800147</v>
      </c>
      <c r="AA199" s="9">
        <v>171.33333333333334</v>
      </c>
      <c r="AB199" s="9">
        <v>499.66666666666669</v>
      </c>
      <c r="AC199" s="9">
        <v>406.81245210727974</v>
      </c>
      <c r="AD199" s="9">
        <v>244.71314506029083</v>
      </c>
      <c r="AE199" s="9"/>
      <c r="AF199" s="9"/>
      <c r="AH199">
        <f t="shared" si="37"/>
        <v>100</v>
      </c>
      <c r="AI199" t="str">
        <f t="shared" si="38"/>
        <v>Oct</v>
      </c>
      <c r="AJ199" t="e">
        <f>VLOOKUP(AH199,'Treatment Struture'!$D$2:$H$37,5,FALSE)</f>
        <v>#N/A</v>
      </c>
      <c r="AK199" t="e">
        <f>VLOOKUP(AI199,'Treatment Struture'!$C$2:$I$37,7,FALSE)</f>
        <v>#N/A</v>
      </c>
      <c r="AN199" s="3"/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48"/>
  <sheetViews>
    <sheetView workbookViewId="0">
      <selection activeCell="C10" sqref="C10"/>
    </sheetView>
  </sheetViews>
  <sheetFormatPr defaultRowHeight="15"/>
  <cols>
    <col min="1" max="1" width="36.85546875" bestFit="1" customWidth="1"/>
    <col min="2" max="2" width="11.5703125" bestFit="1" customWidth="1"/>
  </cols>
  <sheetData>
    <row r="1" spans="1:11">
      <c r="A1" s="59" t="str">
        <f>'biomass summary'!AM4</f>
        <v>SimulationName</v>
      </c>
      <c r="B1" s="17" t="str">
        <f>'biomass summary'!AN4</f>
        <v>Clock.Today</v>
      </c>
      <c r="C1" t="str">
        <f>'biomass summary'!AO4</f>
        <v>FieldPea.Grain.Live.Wt</v>
      </c>
      <c r="D1" t="str">
        <f>'biomass summary'!AP4</f>
        <v>FieldPea.Summariser.Pod.Wt</v>
      </c>
      <c r="E1" t="str">
        <f>'biomass summary'!AQ4</f>
        <v>FieldPea.Summariser.AboveGround.Wt</v>
      </c>
      <c r="F1" t="str">
        <f>'biomass summary'!AR4</f>
        <v>FieldPea.Pod.Number</v>
      </c>
      <c r="G1" t="str">
        <f>'biomass summary'!AS4</f>
        <v>FieldPea.Grain.Number</v>
      </c>
      <c r="H1" t="str">
        <f>'biomass summary'!AT4</f>
        <v>FieldPea.Shell.Live.Wt</v>
      </c>
      <c r="I1" t="str">
        <f>'biomass summary'!AU4</f>
        <v>FieldPea.Stem.Live.Wt</v>
      </c>
      <c r="J1" t="str">
        <f>'biomass summary'!AV4</f>
        <v>FieldPea.Leaf.Live.Wt</v>
      </c>
      <c r="K1" t="str">
        <f>'biomass summary'!AW4</f>
        <v>FieldPea.Grain.DMConc</v>
      </c>
    </row>
    <row r="2" spans="1:11">
      <c r="A2" t="str">
        <f>'biomass summary'!AM5</f>
        <v>Lincoln1997Sowing19FebPopulation50</v>
      </c>
      <c r="B2" s="3">
        <f>'biomass summary'!AN5</f>
        <v>35866</v>
      </c>
      <c r="C2">
        <f>'biomass summary'!AO5</f>
        <v>0</v>
      </c>
      <c r="D2">
        <f>'biomass summary'!AP5</f>
        <v>0</v>
      </c>
      <c r="E2">
        <f>'biomass summary'!AQ5</f>
        <v>5.460704607046071</v>
      </c>
      <c r="F2" t="str">
        <f>'biomass summary'!AR5</f>
        <v/>
      </c>
      <c r="G2" t="str">
        <f>'biomass summary'!AS5</f>
        <v/>
      </c>
      <c r="H2">
        <f>'biomass summary'!AT5</f>
        <v>0</v>
      </c>
      <c r="I2">
        <f>'biomass summary'!AU5</f>
        <v>1.8968617152322398</v>
      </c>
      <c r="J2">
        <f>'biomass summary'!AV5</f>
        <v>3.563842891813831</v>
      </c>
      <c r="K2">
        <f>'biomass summary'!AW5</f>
        <v>0</v>
      </c>
    </row>
    <row r="3" spans="1:11">
      <c r="A3" t="str">
        <f>'biomass summary'!AM6</f>
        <v>Lincoln1997Sowing19FebPopulation50</v>
      </c>
      <c r="B3" s="3">
        <f>'biomass summary'!AN6</f>
        <v>35870</v>
      </c>
      <c r="C3">
        <f>'biomass summary'!AO6</f>
        <v>0</v>
      </c>
      <c r="D3">
        <f>'biomass summary'!AP6</f>
        <v>0</v>
      </c>
      <c r="E3">
        <f>'biomass summary'!AQ6</f>
        <v>10.609756097560975</v>
      </c>
      <c r="F3" t="str">
        <f>'biomass summary'!AR6</f>
        <v/>
      </c>
      <c r="G3" t="str">
        <f>'biomass summary'!AS6</f>
        <v/>
      </c>
      <c r="H3">
        <f>'biomass summary'!AT6</f>
        <v>0</v>
      </c>
      <c r="I3">
        <f>'biomass summary'!AU6</f>
        <v>4.6657296152398127</v>
      </c>
      <c r="J3">
        <f>'biomass summary'!AV6</f>
        <v>5.9440264823211635</v>
      </c>
      <c r="K3">
        <f>'biomass summary'!AW6</f>
        <v>0</v>
      </c>
    </row>
    <row r="4" spans="1:11">
      <c r="A4" t="str">
        <f>'biomass summary'!AM7</f>
        <v>Lincoln1997Sowing19FebPopulation50</v>
      </c>
      <c r="B4" s="3">
        <f>'biomass summary'!AN7</f>
        <v>35873</v>
      </c>
      <c r="C4">
        <f>'biomass summary'!AO7</f>
        <v>0</v>
      </c>
      <c r="D4">
        <f>'biomass summary'!AP7</f>
        <v>0</v>
      </c>
      <c r="E4">
        <f>'biomass summary'!AQ7</f>
        <v>14.308943089430898</v>
      </c>
      <c r="F4" t="str">
        <f>'biomass summary'!AR7</f>
        <v/>
      </c>
      <c r="G4" t="str">
        <f>'biomass summary'!AS7</f>
        <v/>
      </c>
      <c r="H4">
        <f>'biomass summary'!AT7</f>
        <v>0</v>
      </c>
      <c r="I4">
        <f>'biomass summary'!AU7</f>
        <v>6.2353672000246272</v>
      </c>
      <c r="J4">
        <f>'biomass summary'!AV7</f>
        <v>8.0735758894062695</v>
      </c>
      <c r="K4">
        <f>'biomass summary'!AW7</f>
        <v>0</v>
      </c>
    </row>
    <row r="5" spans="1:11">
      <c r="A5" t="str">
        <f>'biomass summary'!AM8</f>
        <v>Lincoln1997Sowing19FebPopulation50</v>
      </c>
      <c r="B5" s="3">
        <f>'biomass summary'!AN8</f>
        <v>35877</v>
      </c>
      <c r="C5">
        <f>'biomass summary'!AO8</f>
        <v>0</v>
      </c>
      <c r="D5">
        <f>'biomass summary'!AP8</f>
        <v>0</v>
      </c>
      <c r="E5">
        <f>'biomass summary'!AQ8</f>
        <v>20.040650406504064</v>
      </c>
      <c r="F5" t="str">
        <f>'biomass summary'!AR8</f>
        <v/>
      </c>
      <c r="G5" t="str">
        <f>'biomass summary'!AS8</f>
        <v/>
      </c>
      <c r="H5">
        <f>'biomass summary'!AT8</f>
        <v>0</v>
      </c>
      <c r="I5">
        <f>'biomass summary'!AU8</f>
        <v>9.3778329406199799</v>
      </c>
      <c r="J5">
        <f>'biomass summary'!AV8</f>
        <v>10.662817465884087</v>
      </c>
      <c r="K5">
        <f>'biomass summary'!AW8</f>
        <v>0</v>
      </c>
    </row>
    <row r="6" spans="1:11">
      <c r="A6" t="str">
        <f>'biomass summary'!AM9</f>
        <v>Lincoln1997Sowing19FebPopulation50</v>
      </c>
      <c r="B6" s="3">
        <f>'biomass summary'!AN9</f>
        <v>35884</v>
      </c>
      <c r="C6">
        <f>'biomass summary'!AO9</f>
        <v>0</v>
      </c>
      <c r="D6">
        <f>'biomass summary'!AP9</f>
        <v>0</v>
      </c>
      <c r="E6">
        <f>'biomass summary'!AQ9</f>
        <v>35.785907859078598</v>
      </c>
      <c r="F6" t="str">
        <f>'biomass summary'!AR9</f>
        <v/>
      </c>
      <c r="G6" t="str">
        <f>'biomass summary'!AS9</f>
        <v/>
      </c>
      <c r="H6">
        <f>'biomass summary'!AT9</f>
        <v>0</v>
      </c>
      <c r="I6">
        <f>'biomass summary'!AU9</f>
        <v>19.366004924017712</v>
      </c>
      <c r="J6">
        <f>'biomass summary'!AV9</f>
        <v>16.419902935060879</v>
      </c>
      <c r="K6">
        <f>'biomass summary'!AW9</f>
        <v>0</v>
      </c>
    </row>
    <row r="7" spans="1:11">
      <c r="A7" t="str">
        <f>'biomass summary'!AM10</f>
        <v>Lincoln1997Sowing19FebPopulation50</v>
      </c>
      <c r="B7" s="3">
        <f>'biomass summary'!AN10</f>
        <v>35886</v>
      </c>
      <c r="C7">
        <f>'biomass summary'!AO10</f>
        <v>0</v>
      </c>
      <c r="D7">
        <f>'biomass summary'!AP10</f>
        <v>0</v>
      </c>
      <c r="E7">
        <f>'biomass summary'!AQ10</f>
        <v>59.200542005420054</v>
      </c>
      <c r="F7" t="str">
        <f>'biomass summary'!AR10</f>
        <v/>
      </c>
      <c r="G7" t="str">
        <f>'biomass summary'!AS10</f>
        <v/>
      </c>
      <c r="H7">
        <f>'biomass summary'!AT10</f>
        <v>0</v>
      </c>
      <c r="I7">
        <f>'biomass summary'!AU10</f>
        <v>34.200523807052974</v>
      </c>
      <c r="J7">
        <f>'biomass summary'!AV10</f>
        <v>25.000018198367076</v>
      </c>
      <c r="K7">
        <f>'biomass summary'!AW10</f>
        <v>0</v>
      </c>
    </row>
    <row r="8" spans="1:11">
      <c r="A8" t="str">
        <f>'biomass summary'!AM11</f>
        <v>Lincoln1997Sowing19FebPopulation50</v>
      </c>
      <c r="B8" s="3">
        <f>'biomass summary'!AN11</f>
        <v>35900</v>
      </c>
      <c r="C8">
        <f>'biomass summary'!AO11</f>
        <v>0</v>
      </c>
      <c r="D8">
        <f>'biomass summary'!AP11</f>
        <v>0</v>
      </c>
      <c r="E8">
        <f>'biomass summary'!AQ11</f>
        <v>111.21951219512196</v>
      </c>
      <c r="F8" t="str">
        <f>'biomass summary'!AR11</f>
        <v/>
      </c>
      <c r="G8" t="str">
        <f>'biomass summary'!AS11</f>
        <v/>
      </c>
      <c r="H8">
        <f>'biomass summary'!AT11</f>
        <v>0</v>
      </c>
      <c r="I8">
        <f>'biomass summary'!AU11</f>
        <v>70.658511412383021</v>
      </c>
      <c r="J8">
        <f>'biomass summary'!AV11</f>
        <v>40.561000782738923</v>
      </c>
      <c r="K8">
        <f>'biomass summary'!AW11</f>
        <v>0</v>
      </c>
    </row>
    <row r="9" spans="1:11">
      <c r="A9" t="str">
        <f>'biomass summary'!AM12</f>
        <v>Lincoln1997Sowing19FebPopulation50</v>
      </c>
      <c r="B9" s="3">
        <f>'biomass summary'!AN12</f>
        <v>35908</v>
      </c>
      <c r="C9">
        <f>'biomass summary'!AO12</f>
        <v>0</v>
      </c>
      <c r="D9">
        <f>'biomass summary'!AP12</f>
        <v>0</v>
      </c>
      <c r="E9">
        <f>'biomass summary'!AQ12</f>
        <v>155.33875338753387</v>
      </c>
      <c r="F9" t="str">
        <f>'biomass summary'!AR12</f>
        <v/>
      </c>
      <c r="G9" t="str">
        <f>'biomass summary'!AS12</f>
        <v/>
      </c>
      <c r="H9">
        <f>'biomass summary'!AT12</f>
        <v>0</v>
      </c>
      <c r="I9">
        <f>'biomass summary'!AU12</f>
        <v>105.53917111812991</v>
      </c>
      <c r="J9">
        <f>'biomass summary'!AV12</f>
        <v>49.799582269403963</v>
      </c>
      <c r="K9">
        <f>'biomass summary'!AW12</f>
        <v>0</v>
      </c>
    </row>
    <row r="10" spans="1:11">
      <c r="A10" t="str">
        <f>'biomass summary'!AM13</f>
        <v>Lincoln1997Sowing19FebPopulation50</v>
      </c>
      <c r="B10" s="3">
        <f>'biomass summary'!AN13</f>
        <v>35915</v>
      </c>
      <c r="C10">
        <f>'biomass summary'!AO13</f>
        <v>0</v>
      </c>
      <c r="D10">
        <f>'biomass summary'!AP13</f>
        <v>0</v>
      </c>
      <c r="E10">
        <f>'biomass summary'!AQ13</f>
        <v>225.74525745257452</v>
      </c>
      <c r="F10" t="str">
        <f>'biomass summary'!AR13</f>
        <v/>
      </c>
      <c r="G10" t="str">
        <f>'biomass summary'!AS13</f>
        <v/>
      </c>
      <c r="H10">
        <f>'biomass summary'!AT13</f>
        <v>0</v>
      </c>
      <c r="I10">
        <f>'biomass summary'!AU13</f>
        <v>159.28932125310686</v>
      </c>
      <c r="J10">
        <f>'biomass summary'!AV13</f>
        <v>66.4559361994677</v>
      </c>
      <c r="K10">
        <f>'biomass summary'!AW13</f>
        <v>0</v>
      </c>
    </row>
    <row r="11" spans="1:11">
      <c r="A11" t="str">
        <f>'biomass summary'!AM14</f>
        <v>Lincoln1997Sowing19FebPopulation50</v>
      </c>
      <c r="B11" s="3">
        <f>'biomass summary'!AN14</f>
        <v>35921</v>
      </c>
      <c r="C11">
        <f>'biomass summary'!AO14</f>
        <v>0</v>
      </c>
      <c r="D11">
        <f>'biomass summary'!AP14</f>
        <v>12.036965423169226</v>
      </c>
      <c r="E11">
        <f>'biomass summary'!AQ14</f>
        <v>224.66124661246613</v>
      </c>
      <c r="F11" t="str">
        <f>'biomass summary'!AR14</f>
        <v/>
      </c>
      <c r="G11" t="str">
        <f>'biomass summary'!AS14</f>
        <v/>
      </c>
      <c r="H11">
        <f>'biomass summary'!AT14</f>
        <v>12.036965423169226</v>
      </c>
      <c r="I11">
        <f>'biomass summary'!AU14</f>
        <v>152.46470821811238</v>
      </c>
      <c r="J11">
        <f>'biomass summary'!AV14</f>
        <v>60.159572971184524</v>
      </c>
      <c r="K11">
        <f>'biomass summary'!AW14</f>
        <v>0</v>
      </c>
    </row>
    <row r="12" spans="1:11">
      <c r="A12" t="str">
        <f>'biomass summary'!AM15</f>
        <v>Lincoln1997Sowing19FebPopulation50</v>
      </c>
      <c r="B12" s="3">
        <f>'biomass summary'!AN15</f>
        <v>35929</v>
      </c>
      <c r="C12">
        <f>'biomass summary'!AO15</f>
        <v>0</v>
      </c>
      <c r="D12">
        <f>'biomass summary'!AP15</f>
        <v>27.562108337398712</v>
      </c>
      <c r="E12">
        <f>'biomass summary'!AQ15</f>
        <v>287.53387533875338</v>
      </c>
      <c r="F12" t="str">
        <f>'biomass summary'!AR15</f>
        <v/>
      </c>
      <c r="G12" t="str">
        <f>'biomass summary'!AS15</f>
        <v/>
      </c>
      <c r="H12">
        <f>'biomass summary'!AT15</f>
        <v>27.562108337398712</v>
      </c>
      <c r="I12">
        <f>'biomass summary'!AU15</f>
        <v>182.18181218519439</v>
      </c>
      <c r="J12">
        <f>'biomass summary'!AV15</f>
        <v>77.789954816160289</v>
      </c>
      <c r="K12">
        <f>'biomass summary'!AW15</f>
        <v>0</v>
      </c>
    </row>
    <row r="13" spans="1:11">
      <c r="A13" t="str">
        <f>'biomass summary'!AM16</f>
        <v>Lincoln1997Sowing19FebPopulation50</v>
      </c>
      <c r="B13" s="3">
        <f>'biomass summary'!AN16</f>
        <v>35943</v>
      </c>
      <c r="C13">
        <f>'biomass summary'!AO16</f>
        <v>10.800469209356855</v>
      </c>
      <c r="D13">
        <f>'biomass summary'!AP16</f>
        <v>44.32672043475381</v>
      </c>
      <c r="E13">
        <f>'biomass summary'!AQ16</f>
        <v>360.2439024390244</v>
      </c>
      <c r="F13" t="str">
        <f>'biomass summary'!AR16</f>
        <v/>
      </c>
      <c r="G13">
        <f>'biomass summary'!AS16</f>
        <v>48.333333333333336</v>
      </c>
      <c r="H13">
        <f>'biomass summary'!AT16</f>
        <v>33.526251225396962</v>
      </c>
      <c r="I13">
        <f>'biomass summary'!AU16</f>
        <v>229.67645467387501</v>
      </c>
      <c r="J13">
        <f>'biomass summary'!AV16</f>
        <v>86.240727330395544</v>
      </c>
      <c r="K13">
        <f>'biomass summary'!AW16</f>
        <v>0</v>
      </c>
    </row>
    <row r="14" spans="1:11">
      <c r="A14" t="str">
        <f>'biomass summary'!AM17</f>
        <v>Lincoln1997Sowing19FebPopulation50</v>
      </c>
      <c r="B14" s="3">
        <f>'biomass summary'!AN17</f>
        <v>35961</v>
      </c>
      <c r="C14">
        <f>'biomass summary'!AO17</f>
        <v>8.4169038880569236</v>
      </c>
      <c r="D14">
        <f>'biomass summary'!AP17</f>
        <v>35.559965385404361</v>
      </c>
      <c r="E14">
        <f>'biomass summary'!AQ17</f>
        <v>392.95392953929542</v>
      </c>
      <c r="F14" t="str">
        <f>'biomass summary'!AR17</f>
        <v/>
      </c>
      <c r="G14">
        <f>'biomass summary'!AS17</f>
        <v>75.666666666666671</v>
      </c>
      <c r="H14">
        <f>'biomass summary'!AT17</f>
        <v>27.143061497347436</v>
      </c>
      <c r="I14">
        <f>'biomass summary'!AU17</f>
        <v>284.89000523859562</v>
      </c>
      <c r="J14">
        <f>'biomass summary'!AV17</f>
        <v>72.503958915295442</v>
      </c>
      <c r="K14">
        <f>'biomass summary'!AW17</f>
        <v>0</v>
      </c>
    </row>
    <row r="15" spans="1:11">
      <c r="A15" t="str">
        <f>'biomass summary'!AM18</f>
        <v>Lincoln1997Sowing19FebPopulation50</v>
      </c>
      <c r="B15" s="3">
        <f>'biomass summary'!AN18</f>
        <v>35975</v>
      </c>
      <c r="C15">
        <f>'biomass summary'!AO18</f>
        <v>2.4096588820947318</v>
      </c>
      <c r="D15">
        <f>'biomass summary'!AP18</f>
        <v>28.470785510650614</v>
      </c>
      <c r="E15">
        <f>'biomass summary'!AQ18</f>
        <v>459.07859078590792</v>
      </c>
      <c r="F15" t="str">
        <f>'biomass summary'!AR18</f>
        <v/>
      </c>
      <c r="G15">
        <f>'biomass summary'!AS18</f>
        <v>12.666666666666666</v>
      </c>
      <c r="H15">
        <f>'biomass summary'!AT18</f>
        <v>26.061126628555883</v>
      </c>
      <c r="I15">
        <f>'biomass summary'!AU18</f>
        <v>347.99774184776317</v>
      </c>
      <c r="J15">
        <f>'biomass summary'!AV18</f>
        <v>82.610063427494055</v>
      </c>
      <c r="K15">
        <f>'biomass summary'!AW18</f>
        <v>0</v>
      </c>
    </row>
    <row r="16" spans="1:11">
      <c r="A16" t="str">
        <f>'biomass summary'!AM19</f>
        <v>Lincoln1997Sowing23DecPopulation50</v>
      </c>
      <c r="B16" s="3">
        <f>'biomass summary'!AN19</f>
        <v>35803</v>
      </c>
      <c r="C16">
        <f>'biomass summary'!AO19</f>
        <v>0</v>
      </c>
      <c r="D16">
        <f>'biomass summary'!AP19</f>
        <v>0</v>
      </c>
      <c r="E16">
        <f>'biomass summary'!AQ19</f>
        <v>4.3089430894308949</v>
      </c>
      <c r="F16" t="str">
        <f>'biomass summary'!AR19</f>
        <v/>
      </c>
      <c r="G16" t="str">
        <f>'biomass summary'!AS19</f>
        <v/>
      </c>
      <c r="H16">
        <f>'biomass summary'!AT19</f>
        <v>0</v>
      </c>
      <c r="I16">
        <f>'biomass summary'!AU19</f>
        <v>1.4487274794411817</v>
      </c>
      <c r="J16">
        <f>'biomass summary'!AV19</f>
        <v>2.8602156099897127</v>
      </c>
      <c r="K16">
        <f>'biomass summary'!AW19</f>
        <v>0</v>
      </c>
    </row>
    <row r="17" spans="1:11">
      <c r="A17" t="str">
        <f>'biomass summary'!AM20</f>
        <v>Lincoln1997Sowing23DecPopulation50</v>
      </c>
      <c r="B17" s="3">
        <f>'biomass summary'!AN20</f>
        <v>35810</v>
      </c>
      <c r="C17">
        <f>'biomass summary'!AO20</f>
        <v>0</v>
      </c>
      <c r="D17">
        <f>'biomass summary'!AP20</f>
        <v>0</v>
      </c>
      <c r="E17">
        <f>'biomass summary'!AQ20</f>
        <v>10.379403794037939</v>
      </c>
      <c r="F17" t="str">
        <f>'biomass summary'!AR20</f>
        <v/>
      </c>
      <c r="G17" t="str">
        <f>'biomass summary'!AS20</f>
        <v/>
      </c>
      <c r="H17">
        <f>'biomass summary'!AT20</f>
        <v>0</v>
      </c>
      <c r="I17">
        <f>'biomass summary'!AU20</f>
        <v>3.8094416999313157</v>
      </c>
      <c r="J17">
        <f>'biomass summary'!AV20</f>
        <v>6.569962094106625</v>
      </c>
      <c r="K17">
        <f>'biomass summary'!AW20</f>
        <v>0</v>
      </c>
    </row>
    <row r="18" spans="1:11">
      <c r="A18" t="str">
        <f>'biomass summary'!AM21</f>
        <v>Lincoln1997Sowing23DecPopulation50</v>
      </c>
      <c r="B18" s="3">
        <f>'biomass summary'!AN21</f>
        <v>35817</v>
      </c>
      <c r="C18">
        <f>'biomass summary'!AO21</f>
        <v>0</v>
      </c>
      <c r="D18">
        <f>'biomass summary'!AP21</f>
        <v>0</v>
      </c>
      <c r="E18">
        <f>'biomass summary'!AQ21</f>
        <v>24.159891598915991</v>
      </c>
      <c r="F18" t="str">
        <f>'biomass summary'!AR21</f>
        <v/>
      </c>
      <c r="G18" t="str">
        <f>'biomass summary'!AS21</f>
        <v/>
      </c>
      <c r="H18">
        <f>'biomass summary'!AT21</f>
        <v>0</v>
      </c>
      <c r="I18">
        <f>'biomass summary'!AU21</f>
        <v>10.119456444389252</v>
      </c>
      <c r="J18">
        <f>'biomass summary'!AV21</f>
        <v>14.040435154526735</v>
      </c>
      <c r="K18">
        <f>'biomass summary'!AW21</f>
        <v>0</v>
      </c>
    </row>
    <row r="19" spans="1:11">
      <c r="A19" t="str">
        <f>'biomass summary'!AM22</f>
        <v>Lincoln1997Sowing23DecPopulation50</v>
      </c>
      <c r="B19" s="3">
        <f>'biomass summary'!AN22</f>
        <v>35824</v>
      </c>
      <c r="C19">
        <f>'biomass summary'!AO22</f>
        <v>0</v>
      </c>
      <c r="D19">
        <f>'biomass summary'!AP22</f>
        <v>0</v>
      </c>
      <c r="E19">
        <f>'biomass summary'!AQ22</f>
        <v>53.387533875338761</v>
      </c>
      <c r="F19" t="str">
        <f>'biomass summary'!AR22</f>
        <v/>
      </c>
      <c r="G19" t="str">
        <f>'biomass summary'!AS22</f>
        <v/>
      </c>
      <c r="H19">
        <f>'biomass summary'!AT22</f>
        <v>0</v>
      </c>
      <c r="I19">
        <f>'biomass summary'!AU22</f>
        <v>27.727264585432703</v>
      </c>
      <c r="J19">
        <f>'biomass summary'!AV22</f>
        <v>25.660269289906054</v>
      </c>
      <c r="K19">
        <f>'biomass summary'!AW22</f>
        <v>0</v>
      </c>
    </row>
    <row r="20" spans="1:11">
      <c r="A20" t="str">
        <f>'biomass summary'!AM23</f>
        <v>Lincoln1997Sowing23DecPopulation50</v>
      </c>
      <c r="B20" s="3">
        <f>'biomass summary'!AN23</f>
        <v>35831</v>
      </c>
      <c r="C20">
        <f>'biomass summary'!AO23</f>
        <v>0</v>
      </c>
      <c r="D20">
        <f>'biomass summary'!AP23</f>
        <v>0</v>
      </c>
      <c r="E20">
        <f>'biomass summary'!AQ23</f>
        <v>149.72899728997291</v>
      </c>
      <c r="F20" t="str">
        <f>'biomass summary'!AR23</f>
        <v/>
      </c>
      <c r="G20" t="str">
        <f>'biomass summary'!AS23</f>
        <v/>
      </c>
      <c r="H20">
        <f>'biomass summary'!AT23</f>
        <v>0</v>
      </c>
      <c r="I20">
        <f>'biomass summary'!AU23</f>
        <v>92.67668538530701</v>
      </c>
      <c r="J20">
        <f>'biomass summary'!AV23</f>
        <v>57.052311904665885</v>
      </c>
      <c r="K20">
        <f>'biomass summary'!AW23</f>
        <v>0</v>
      </c>
    </row>
    <row r="21" spans="1:11">
      <c r="A21" t="str">
        <f>'biomass summary'!AM24</f>
        <v>Lincoln1997Sowing23DecPopulation50</v>
      </c>
      <c r="B21" s="3">
        <f>'biomass summary'!AN24</f>
        <v>35838</v>
      </c>
      <c r="C21">
        <f>'biomass summary'!AO24</f>
        <v>0</v>
      </c>
      <c r="D21">
        <f>'biomass summary'!AP24</f>
        <v>15.198053480710334</v>
      </c>
      <c r="E21">
        <f>'biomass summary'!AQ24</f>
        <v>286.17886178861789</v>
      </c>
      <c r="F21">
        <f>'biomass summary'!AR24</f>
        <v>13.333333333333334</v>
      </c>
      <c r="G21" t="str">
        <f>'biomass summary'!AS24</f>
        <v/>
      </c>
      <c r="H21">
        <f>'biomass summary'!AT24</f>
        <v>15.198053480710334</v>
      </c>
      <c r="I21">
        <f>'biomass summary'!AU24</f>
        <v>183.29924272951723</v>
      </c>
      <c r="J21">
        <f>'biomass summary'!AV24</f>
        <v>87.681565578390305</v>
      </c>
      <c r="K21">
        <f>'biomass summary'!AW24</f>
        <v>0</v>
      </c>
    </row>
    <row r="22" spans="1:11">
      <c r="A22" t="str">
        <f>'biomass summary'!AM25</f>
        <v>Lincoln1997Sowing23DecPopulation50</v>
      </c>
      <c r="B22" s="3">
        <f>'biomass summary'!AN25</f>
        <v>35843</v>
      </c>
      <c r="C22">
        <f>'biomass summary'!AO25</f>
        <v>7.550611088046689</v>
      </c>
      <c r="D22">
        <f>'biomass summary'!AP25</f>
        <v>79.966150575148362</v>
      </c>
      <c r="E22">
        <f>'biomass summary'!AQ25</f>
        <v>371.27371273712743</v>
      </c>
      <c r="F22">
        <f>'biomass summary'!AR25</f>
        <v>13.333333333333334</v>
      </c>
      <c r="G22">
        <f>'biomass summary'!AS25</f>
        <v>25.333333333333332</v>
      </c>
      <c r="H22">
        <f>'biomass summary'!AT25</f>
        <v>72.415539487101668</v>
      </c>
      <c r="I22">
        <f>'biomass summary'!AU25</f>
        <v>211.68092968039653</v>
      </c>
      <c r="J22">
        <f>'biomass summary'!AV25</f>
        <v>79.626632481582462</v>
      </c>
      <c r="K22">
        <f>'biomass summary'!AW25</f>
        <v>0</v>
      </c>
    </row>
    <row r="23" spans="1:11">
      <c r="A23" t="str">
        <f>'biomass summary'!AM26</f>
        <v>Lincoln1997Sowing23DecPopulation50</v>
      </c>
      <c r="B23" s="3">
        <f>'biomass summary'!AN26</f>
        <v>35846</v>
      </c>
      <c r="C23">
        <f>'biomass summary'!AO26</f>
        <v>48.934821638698004</v>
      </c>
      <c r="D23">
        <f>'biomass summary'!AP26</f>
        <v>134.35502742399439</v>
      </c>
      <c r="E23">
        <f>'biomass summary'!AQ26</f>
        <v>423.44173441734421</v>
      </c>
      <c r="F23">
        <f>'biomass summary'!AR26</f>
        <v>33.333333333333336</v>
      </c>
      <c r="G23">
        <f>'biomass summary'!AS26</f>
        <v>90</v>
      </c>
      <c r="H23">
        <f>'biomass summary'!AT26</f>
        <v>85.420205785296389</v>
      </c>
      <c r="I23">
        <f>'biomass summary'!AU26</f>
        <v>213.49815991523587</v>
      </c>
      <c r="J23">
        <f>'biomass summary'!AV26</f>
        <v>75.588547078113933</v>
      </c>
      <c r="K23">
        <f>'biomass summary'!AW26</f>
        <v>0</v>
      </c>
    </row>
    <row r="24" spans="1:11">
      <c r="A24" t="str">
        <f>'biomass summary'!AM27</f>
        <v>Lincoln1997Sowing23DecPopulation50</v>
      </c>
      <c r="B24" s="3">
        <f>'biomass summary'!AN27</f>
        <v>35849</v>
      </c>
      <c r="C24">
        <f>'biomass summary'!AO27</f>
        <v>100.28623870225839</v>
      </c>
      <c r="D24">
        <f>'biomass summary'!AP27</f>
        <v>175.38680713549778</v>
      </c>
      <c r="E24">
        <f>'biomass summary'!AQ27</f>
        <v>438.14363143631437</v>
      </c>
      <c r="F24">
        <f>'biomass summary'!AR27</f>
        <v>29.666666666666668</v>
      </c>
      <c r="G24">
        <f>'biomass summary'!AS27</f>
        <v>108.66666666666667</v>
      </c>
      <c r="H24">
        <f>'biomass summary'!AT27</f>
        <v>75.100568433239417</v>
      </c>
      <c r="I24">
        <f>'biomass summary'!AU27</f>
        <v>201.23450416052299</v>
      </c>
      <c r="J24">
        <f>'biomass summary'!AV27</f>
        <v>61.522320140293608</v>
      </c>
      <c r="K24">
        <f>'biomass summary'!AW27</f>
        <v>0</v>
      </c>
    </row>
    <row r="25" spans="1:11">
      <c r="A25" t="str">
        <f>'biomass summary'!AM28</f>
        <v>Lincoln1997Sowing23DecPopulation50</v>
      </c>
      <c r="B25" s="3">
        <f>'biomass summary'!AN28</f>
        <v>35852</v>
      </c>
      <c r="C25">
        <f>'biomass summary'!AO28</f>
        <v>157.51957966228449</v>
      </c>
      <c r="D25">
        <f>'biomass summary'!AP28</f>
        <v>254.15716972085556</v>
      </c>
      <c r="E25">
        <f>'biomass summary'!AQ28</f>
        <v>557.6151761517616</v>
      </c>
      <c r="F25">
        <f>'biomass summary'!AR28</f>
        <v>36.666666666666664</v>
      </c>
      <c r="G25">
        <f>'biomass summary'!AS28</f>
        <v>109.66666666666667</v>
      </c>
      <c r="H25">
        <f>'biomass summary'!AT28</f>
        <v>96.637590058571121</v>
      </c>
      <c r="I25">
        <f>'biomass summary'!AU28</f>
        <v>227.5109362821388</v>
      </c>
      <c r="J25">
        <f>'biomass summary'!AV28</f>
        <v>75.947070148767182</v>
      </c>
      <c r="K25">
        <f>'biomass summary'!AW28</f>
        <v>0</v>
      </c>
    </row>
    <row r="26" spans="1:11">
      <c r="A26" t="str">
        <f>'biomass summary'!AM29</f>
        <v>Lincoln1997Sowing23DecPopulation50</v>
      </c>
      <c r="B26" s="3">
        <f>'biomass summary'!AN29</f>
        <v>35856</v>
      </c>
      <c r="C26">
        <f>'biomass summary'!AO29</f>
        <v>183.18898736584342</v>
      </c>
      <c r="D26">
        <f>'biomass summary'!AP29</f>
        <v>242.31499261999343</v>
      </c>
      <c r="E26">
        <f>'biomass summary'!AQ29</f>
        <v>451.36856368563684</v>
      </c>
      <c r="F26">
        <f>'biomass summary'!AR29</f>
        <v>27.82001755926251</v>
      </c>
      <c r="G26">
        <f>'biomass summary'!AS29</f>
        <v>145.66666666666666</v>
      </c>
      <c r="H26">
        <f>'biomass summary'!AT29</f>
        <v>59.126005254150009</v>
      </c>
      <c r="I26">
        <f>'biomass summary'!AU29</f>
        <v>159.40360616556063</v>
      </c>
      <c r="J26">
        <f>'biomass summary'!AV29</f>
        <v>49.649964900082843</v>
      </c>
      <c r="K26">
        <f>'biomass summary'!AW29</f>
        <v>0</v>
      </c>
    </row>
    <row r="27" spans="1:11">
      <c r="A27" t="str">
        <f>'biomass summary'!AM30</f>
        <v>Lincoln1997Sowing23DecPopulation50</v>
      </c>
      <c r="B27" s="3">
        <f>'biomass summary'!AN30</f>
        <v>35859</v>
      </c>
      <c r="C27">
        <f>'biomass summary'!AO30</f>
        <v>277.81347384475174</v>
      </c>
      <c r="D27">
        <f>'biomass summary'!AP30</f>
        <v>367.49247070032089</v>
      </c>
      <c r="E27">
        <f>'biomass summary'!AQ30</f>
        <v>625.43360433604335</v>
      </c>
      <c r="F27">
        <f>'biomass summary'!AR30</f>
        <v>34.333333333333336</v>
      </c>
      <c r="G27">
        <f>'biomass summary'!AS30</f>
        <v>131.66666666666666</v>
      </c>
      <c r="H27">
        <f>'biomass summary'!AT30</f>
        <v>89.678996855569224</v>
      </c>
      <c r="I27">
        <f>'biomass summary'!AU30</f>
        <v>195.94334733860478</v>
      </c>
      <c r="J27">
        <f>'biomass summary'!AV30</f>
        <v>61.997786297117614</v>
      </c>
      <c r="K27">
        <f>'biomass summary'!AW30</f>
        <v>0</v>
      </c>
    </row>
    <row r="28" spans="1:11">
      <c r="A28" t="str">
        <f>'biomass summary'!AM31</f>
        <v>Lincoln1997Sowing23DecPopulation50</v>
      </c>
      <c r="B28" s="3">
        <f>'biomass summary'!AN31</f>
        <v>35863</v>
      </c>
      <c r="C28">
        <f>'biomass summary'!AO31</f>
        <v>293.91464424551958</v>
      </c>
      <c r="D28">
        <f>'biomass summary'!AP31</f>
        <v>364.55798271801496</v>
      </c>
      <c r="E28">
        <f>'biomass summary'!AQ31</f>
        <v>582.69647696476966</v>
      </c>
      <c r="F28">
        <f>'biomass summary'!AR31</f>
        <v>27.333333333333332</v>
      </c>
      <c r="G28">
        <f>'biomass summary'!AS31</f>
        <v>122.33333333333333</v>
      </c>
      <c r="H28">
        <f>'biomass summary'!AT31</f>
        <v>70.643338472495373</v>
      </c>
      <c r="I28">
        <f>'biomass summary'!AU31</f>
        <v>170.08863876636318</v>
      </c>
      <c r="J28">
        <f>'biomass summary'!AV31</f>
        <v>48.04985548039155</v>
      </c>
      <c r="K28">
        <f>'biomass summary'!AW31</f>
        <v>0</v>
      </c>
    </row>
    <row r="29" spans="1:11">
      <c r="A29" t="str">
        <f>'biomass summary'!AM32</f>
        <v>Lincoln1997Sowing23DecPopulation50</v>
      </c>
      <c r="B29" s="3">
        <f>'biomass summary'!AN32</f>
        <v>35866</v>
      </c>
      <c r="C29">
        <f>'biomass summary'!AO32</f>
        <v>344.4992501597535</v>
      </c>
      <c r="D29">
        <f>'biomass summary'!AP32</f>
        <v>408.78118008824737</v>
      </c>
      <c r="E29">
        <f>'biomass summary'!AQ32</f>
        <v>623.46883468834687</v>
      </c>
      <c r="F29">
        <f>'biomass summary'!AR32</f>
        <v>29.333333333333332</v>
      </c>
      <c r="G29">
        <f>'biomass summary'!AS32</f>
        <v>105</v>
      </c>
      <c r="H29">
        <f>'biomass summary'!AT32</f>
        <v>64.281929928493909</v>
      </c>
      <c r="I29">
        <f>'biomass summary'!AU32</f>
        <v>191.14958436470656</v>
      </c>
      <c r="J29">
        <f>'biomass summary'!AV32</f>
        <v>23.538070235392883</v>
      </c>
      <c r="K29">
        <f>'biomass summary'!AW32</f>
        <v>0</v>
      </c>
    </row>
    <row r="30" spans="1:11">
      <c r="A30" t="str">
        <f>'biomass summary'!AM33</f>
        <v>Lincoln1997Sowing23DecPopulation50</v>
      </c>
      <c r="B30" s="3">
        <f>'biomass summary'!AN33</f>
        <v>35870</v>
      </c>
      <c r="C30">
        <f>'biomass summary'!AO33</f>
        <v>421.73466074551948</v>
      </c>
      <c r="D30">
        <f>'biomass summary'!AP33</f>
        <v>492.55546567916639</v>
      </c>
      <c r="E30">
        <f>'biomass summary'!AQ33</f>
        <v>703.92953929539283</v>
      </c>
      <c r="F30">
        <f>'biomass summary'!AR33</f>
        <v>33.666666666666664</v>
      </c>
      <c r="G30">
        <f>'biomass summary'!AS33</f>
        <v>138</v>
      </c>
      <c r="H30">
        <f>'biomass summary'!AT33</f>
        <v>70.820804933646897</v>
      </c>
      <c r="I30">
        <f>'biomass summary'!AU33</f>
        <v>194.46075315116045</v>
      </c>
      <c r="J30">
        <f>'biomass summary'!AV33</f>
        <v>16.91332046506604</v>
      </c>
      <c r="K30">
        <f>'biomass summary'!AW33</f>
        <v>0</v>
      </c>
    </row>
    <row r="31" spans="1:11">
      <c r="A31" t="str">
        <f>'biomass summary'!AM34</f>
        <v>Lincoln1997Sowing23DecPopulation50</v>
      </c>
      <c r="B31" s="3">
        <f>'biomass summary'!AN34</f>
        <v>35884</v>
      </c>
      <c r="C31">
        <f>'biomass summary'!AO34</f>
        <v>394.31074517444591</v>
      </c>
      <c r="D31">
        <f>'biomass summary'!AP34</f>
        <v>449.24407850777925</v>
      </c>
      <c r="E31">
        <f>'biomass summary'!AQ34</f>
        <v>749.2125002888456</v>
      </c>
      <c r="F31">
        <f>'biomass summary'!AR34</f>
        <v>87.666666666666671</v>
      </c>
      <c r="G31">
        <f>'biomass summary'!AS34</f>
        <v>358.33333333333331</v>
      </c>
      <c r="H31">
        <f>'biomass summary'!AT34</f>
        <v>54.933333333333337</v>
      </c>
      <c r="I31">
        <f>'biomass summary'!AU34</f>
        <v>299.96842178106635</v>
      </c>
      <c r="J31" t="str">
        <f>'biomass summary'!AV34</f>
        <v/>
      </c>
      <c r="K31">
        <f>'biomass summary'!AW34</f>
        <v>0</v>
      </c>
    </row>
    <row r="32" spans="1:11">
      <c r="A32" t="str">
        <f>'biomass summary'!AM35</f>
        <v>Lincoln1997Sowing18NovPopulation50</v>
      </c>
      <c r="B32" s="3">
        <f>'biomass summary'!AN35</f>
        <v>36143</v>
      </c>
      <c r="C32">
        <f>'biomass summary'!AO35</f>
        <v>0</v>
      </c>
      <c r="D32">
        <f>'biomass summary'!AP35</f>
        <v>0</v>
      </c>
      <c r="E32">
        <f>'biomass summary'!AQ35</f>
        <v>21.523035230352303</v>
      </c>
      <c r="F32" t="str">
        <f>'biomass summary'!AR35</f>
        <v/>
      </c>
      <c r="G32" t="str">
        <f>'biomass summary'!AS35</f>
        <v/>
      </c>
      <c r="H32">
        <f>'biomass summary'!AT35</f>
        <v>0</v>
      </c>
      <c r="I32">
        <f>'biomass summary'!AU35</f>
        <v>8.1875665520146637</v>
      </c>
      <c r="J32">
        <f>'biomass summary'!AV35</f>
        <v>13.335468678337641</v>
      </c>
      <c r="K32">
        <f>'biomass summary'!AW35</f>
        <v>0</v>
      </c>
    </row>
    <row r="33" spans="1:11">
      <c r="A33" t="str">
        <f>'biomass summary'!AM36</f>
        <v>Lincoln1997Sowing18NovPopulation50</v>
      </c>
      <c r="B33" s="3">
        <f>'biomass summary'!AN36</f>
        <v>36150</v>
      </c>
      <c r="C33">
        <f>'biomass summary'!AO36</f>
        <v>0</v>
      </c>
      <c r="D33">
        <f>'biomass summary'!AP36</f>
        <v>0</v>
      </c>
      <c r="E33">
        <f>'biomass summary'!AQ36</f>
        <v>19.051490514905151</v>
      </c>
      <c r="F33" t="str">
        <f>'biomass summary'!AR36</f>
        <v/>
      </c>
      <c r="G33" t="str">
        <f>'biomass summary'!AS36</f>
        <v/>
      </c>
      <c r="H33">
        <f>'biomass summary'!AT36</f>
        <v>0</v>
      </c>
      <c r="I33">
        <f>'biomass summary'!AU36</f>
        <v>7.3789575953725715</v>
      </c>
      <c r="J33">
        <f>'biomass summary'!AV36</f>
        <v>11.67253291953258</v>
      </c>
      <c r="K33">
        <f>'biomass summary'!AW36</f>
        <v>0</v>
      </c>
    </row>
    <row r="34" spans="1:11">
      <c r="A34" t="str">
        <f>'biomass summary'!AM37</f>
        <v>Lincoln1997Sowing18NovPopulation50</v>
      </c>
      <c r="B34" s="3">
        <f>'biomass summary'!AN37</f>
        <v>36157</v>
      </c>
      <c r="C34">
        <f>'biomass summary'!AO37</f>
        <v>0</v>
      </c>
      <c r="D34">
        <f>'biomass summary'!AP37</f>
        <v>0</v>
      </c>
      <c r="E34">
        <f>'biomass summary'!AQ37</f>
        <v>36.856368563685642</v>
      </c>
      <c r="F34" t="str">
        <f>'biomass summary'!AR37</f>
        <v/>
      </c>
      <c r="G34" t="str">
        <f>'biomass summary'!AS37</f>
        <v/>
      </c>
      <c r="H34">
        <f>'biomass summary'!AT37</f>
        <v>0</v>
      </c>
      <c r="I34">
        <f>'biomass summary'!AU37</f>
        <v>16.292772268382024</v>
      </c>
      <c r="J34">
        <f>'biomass summary'!AV37</f>
        <v>20.563596295303615</v>
      </c>
      <c r="K34">
        <f>'biomass summary'!AW37</f>
        <v>0</v>
      </c>
    </row>
    <row r="35" spans="1:11">
      <c r="A35" t="str">
        <f>'biomass summary'!AM38</f>
        <v>Lincoln1997Sowing18NovPopulation50</v>
      </c>
      <c r="B35" s="3">
        <f>'biomass summary'!AN38</f>
        <v>36164</v>
      </c>
      <c r="C35">
        <f>'biomass summary'!AO38</f>
        <v>0</v>
      </c>
      <c r="D35">
        <f>'biomass summary'!AP38</f>
        <v>0</v>
      </c>
      <c r="E35">
        <f>'biomass summary'!AQ38</f>
        <v>113.319783197832</v>
      </c>
      <c r="F35" t="str">
        <f>'biomass summary'!AR38</f>
        <v/>
      </c>
      <c r="G35" t="str">
        <f>'biomass summary'!AS38</f>
        <v/>
      </c>
      <c r="H35">
        <f>'biomass summary'!AT38</f>
        <v>0</v>
      </c>
      <c r="I35">
        <f>'biomass summary'!AU38</f>
        <v>62.795252212641827</v>
      </c>
      <c r="J35">
        <f>'biomass summary'!AV38</f>
        <v>50.524530985190154</v>
      </c>
      <c r="K35">
        <f>'biomass summary'!AW38</f>
        <v>0</v>
      </c>
    </row>
    <row r="36" spans="1:11">
      <c r="A36" t="str">
        <f>'biomass summary'!AM39</f>
        <v>Lincoln1997Sowing18NovPopulation50</v>
      </c>
      <c r="B36" s="3">
        <f>'biomass summary'!AN39</f>
        <v>36172</v>
      </c>
      <c r="C36">
        <f>'biomass summary'!AO39</f>
        <v>0</v>
      </c>
      <c r="D36">
        <f>'biomass summary'!AP39</f>
        <v>0.27078486218945791</v>
      </c>
      <c r="E36">
        <f>'biomass summary'!AQ39</f>
        <v>189.63414634146341</v>
      </c>
      <c r="F36">
        <f>'biomass summary'!AR39</f>
        <v>0.66666666666666663</v>
      </c>
      <c r="G36" t="str">
        <f>'biomass summary'!AS39</f>
        <v/>
      </c>
      <c r="H36">
        <f>'biomass summary'!AT39</f>
        <v>0.27078486218945791</v>
      </c>
      <c r="I36">
        <f>'biomass summary'!AU39</f>
        <v>119.09483116748545</v>
      </c>
      <c r="J36">
        <f>'biomass summary'!AV39</f>
        <v>70.26853031178851</v>
      </c>
      <c r="K36">
        <f>'biomass summary'!AW39</f>
        <v>0</v>
      </c>
    </row>
    <row r="37" spans="1:11">
      <c r="A37" t="str">
        <f>'biomass summary'!AM40</f>
        <v>Lincoln1997Sowing18NovPopulation50</v>
      </c>
      <c r="B37" s="3">
        <f>'biomass summary'!AN40</f>
        <v>36187</v>
      </c>
      <c r="C37">
        <f>'biomass summary'!AO40</f>
        <v>52.574912108193438</v>
      </c>
      <c r="D37">
        <f>'biomass summary'!AP40</f>
        <v>172.19338503558382</v>
      </c>
      <c r="E37">
        <f>'biomass summary'!AQ40</f>
        <v>586.01626016260161</v>
      </c>
      <c r="F37">
        <f>'biomass summary'!AR40</f>
        <v>25.666666666666668</v>
      </c>
      <c r="G37">
        <f>'biomass summary'!AS40</f>
        <v>79.666666666666671</v>
      </c>
      <c r="H37">
        <f>'biomass summary'!AT40</f>
        <v>119.61847292739039</v>
      </c>
      <c r="I37">
        <f>'biomass summary'!AU40</f>
        <v>317.92369329918057</v>
      </c>
      <c r="J37">
        <f>'biomass summary'!AV40</f>
        <v>95.899181827837211</v>
      </c>
      <c r="K37">
        <f>'biomass summary'!AW40</f>
        <v>0</v>
      </c>
    </row>
    <row r="38" spans="1:11">
      <c r="A38" t="str">
        <f>'biomass summary'!AM41</f>
        <v>Lincoln1997Sowing18NovPopulation50</v>
      </c>
      <c r="B38" s="3">
        <f>'biomass summary'!AN41</f>
        <v>36199</v>
      </c>
      <c r="C38">
        <f>'biomass summary'!AO41</f>
        <v>252.69891756599296</v>
      </c>
      <c r="D38">
        <f>'biomass summary'!AP41</f>
        <v>394.21008259956852</v>
      </c>
      <c r="E38">
        <f>'biomass summary'!AQ41</f>
        <v>717.50677506775082</v>
      </c>
      <c r="F38">
        <f>'biomass summary'!AR41</f>
        <v>49.666666666666664</v>
      </c>
      <c r="G38">
        <f>'biomass summary'!AS41</f>
        <v>202.33333333333334</v>
      </c>
      <c r="H38">
        <f>'biomass summary'!AT41</f>
        <v>141.51116503357559</v>
      </c>
      <c r="I38">
        <f>'biomass summary'!AU41</f>
        <v>272.96974633742155</v>
      </c>
      <c r="J38">
        <f>'biomass summary'!AV41</f>
        <v>50.326946130760604</v>
      </c>
      <c r="K38">
        <f>'biomass summary'!AW41</f>
        <v>0</v>
      </c>
    </row>
    <row r="39" spans="1:11">
      <c r="A39" t="str">
        <f>'biomass summary'!AM42</f>
        <v>Lincoln1997Sowing18NovPopulation50</v>
      </c>
      <c r="B39" s="3">
        <f>'biomass summary'!AN42</f>
        <v>36214</v>
      </c>
      <c r="C39">
        <f>'biomass summary'!AO42</f>
        <v>399.70870084975331</v>
      </c>
      <c r="D39">
        <f>'biomass summary'!AP42</f>
        <v>519.1087008497534</v>
      </c>
      <c r="E39">
        <f>'biomass summary'!AQ42</f>
        <v>924.28203418308658</v>
      </c>
      <c r="F39">
        <f>'biomass summary'!AR42</f>
        <v>132.33333333333334</v>
      </c>
      <c r="G39">
        <f>'biomass summary'!AS42</f>
        <v>738.33333333333337</v>
      </c>
      <c r="H39">
        <f>'biomass summary'!AT42</f>
        <v>119.39999999999999</v>
      </c>
      <c r="I39">
        <f>'biomass summary'!AU42</f>
        <v>405.17333333333335</v>
      </c>
      <c r="J39" t="str">
        <f>'biomass summary'!AV42</f>
        <v/>
      </c>
      <c r="K39">
        <f>'biomass summary'!AW42</f>
        <v>0</v>
      </c>
    </row>
    <row r="40" spans="1:11">
      <c r="A40" t="str">
        <f>'biomass summary'!AM43</f>
        <v>Lincoln1997Sowing14SepPopulation50</v>
      </c>
      <c r="B40" s="3">
        <f>'biomass summary'!AN43</f>
        <v>36087</v>
      </c>
      <c r="C40">
        <f>'biomass summary'!AO43</f>
        <v>0</v>
      </c>
      <c r="D40">
        <f>'biomass summary'!AP43</f>
        <v>0</v>
      </c>
      <c r="E40">
        <f>'biomass summary'!AQ43</f>
        <v>10.840108401084011</v>
      </c>
      <c r="F40" t="str">
        <f>'biomass summary'!AR43</f>
        <v/>
      </c>
      <c r="G40" t="str">
        <f>'biomass summary'!AS43</f>
        <v/>
      </c>
      <c r="H40">
        <f>'biomass summary'!AT43</f>
        <v>0</v>
      </c>
      <c r="I40">
        <f>'biomass summary'!AU43</f>
        <v>4.2195395380791672</v>
      </c>
      <c r="J40">
        <f>'biomass summary'!AV43</f>
        <v>6.620568863004844</v>
      </c>
      <c r="K40">
        <f>'biomass summary'!AW43</f>
        <v>0</v>
      </c>
    </row>
    <row r="41" spans="1:11">
      <c r="A41" t="str">
        <f>'biomass summary'!AM44</f>
        <v>Lincoln1997Sowing14SepPopulation50</v>
      </c>
      <c r="B41" s="3">
        <f>'biomass summary'!AN44</f>
        <v>36095</v>
      </c>
      <c r="C41">
        <f>'biomass summary'!AO44</f>
        <v>0</v>
      </c>
      <c r="D41">
        <f>'biomass summary'!AP44</f>
        <v>0</v>
      </c>
      <c r="E41">
        <f>'biomass summary'!AQ44</f>
        <v>22.777777777777782</v>
      </c>
      <c r="F41" t="str">
        <f>'biomass summary'!AR44</f>
        <v/>
      </c>
      <c r="G41" t="str">
        <f>'biomass summary'!AS44</f>
        <v/>
      </c>
      <c r="H41">
        <f>'biomass summary'!AT44</f>
        <v>0</v>
      </c>
      <c r="I41">
        <f>'biomass summary'!AU44</f>
        <v>10.349823724886598</v>
      </c>
      <c r="J41">
        <f>'biomass summary'!AV44</f>
        <v>12.427954052891181</v>
      </c>
      <c r="K41">
        <f>'biomass summary'!AW44</f>
        <v>0</v>
      </c>
    </row>
    <row r="42" spans="1:11">
      <c r="A42" t="str">
        <f>'biomass summary'!AM45</f>
        <v>Lincoln1997Sowing14SepPopulation50</v>
      </c>
      <c r="B42" s="3">
        <f>'biomass summary'!AN45</f>
        <v>36101</v>
      </c>
      <c r="C42">
        <f>'biomass summary'!AO45</f>
        <v>0</v>
      </c>
      <c r="D42">
        <f>'biomass summary'!AP45</f>
        <v>0</v>
      </c>
      <c r="E42">
        <f>'biomass summary'!AQ45</f>
        <v>45.230352303523034</v>
      </c>
      <c r="F42" t="str">
        <f>'biomass summary'!AR45</f>
        <v/>
      </c>
      <c r="G42" t="str">
        <f>'biomass summary'!AS45</f>
        <v/>
      </c>
      <c r="H42">
        <f>'biomass summary'!AT45</f>
        <v>0</v>
      </c>
      <c r="I42">
        <f>'biomass summary'!AU45</f>
        <v>22.097262615690514</v>
      </c>
      <c r="J42">
        <f>'biomass summary'!AV45</f>
        <v>23.13308968783252</v>
      </c>
      <c r="K42">
        <f>'biomass summary'!AW45</f>
        <v>0</v>
      </c>
    </row>
    <row r="43" spans="1:11">
      <c r="A43" t="str">
        <f>'biomass summary'!AM46</f>
        <v>Lincoln1997Sowing14SepPopulation50</v>
      </c>
      <c r="B43" s="3">
        <f>'biomass summary'!AN46</f>
        <v>36108</v>
      </c>
      <c r="C43">
        <f>'biomass summary'!AO46</f>
        <v>0</v>
      </c>
      <c r="D43">
        <f>'biomass summary'!AP46</f>
        <v>0</v>
      </c>
      <c r="E43">
        <f>'biomass summary'!AQ46</f>
        <v>92.005420054200542</v>
      </c>
      <c r="F43" t="str">
        <f>'biomass summary'!AR46</f>
        <v/>
      </c>
      <c r="G43" t="str">
        <f>'biomass summary'!AS46</f>
        <v/>
      </c>
      <c r="H43">
        <f>'biomass summary'!AT46</f>
        <v>0</v>
      </c>
      <c r="I43">
        <f>'biomass summary'!AU46</f>
        <v>48.55765603612732</v>
      </c>
      <c r="J43">
        <f>'biomass summary'!AV46</f>
        <v>43.447764018073237</v>
      </c>
      <c r="K43">
        <f>'biomass summary'!AW46</f>
        <v>0</v>
      </c>
    </row>
    <row r="44" spans="1:11">
      <c r="A44" t="str">
        <f>'biomass summary'!AM47</f>
        <v>Lincoln1997Sowing14SepPopulation50</v>
      </c>
      <c r="B44" s="3">
        <f>'biomass summary'!AN47</f>
        <v>36114</v>
      </c>
      <c r="C44">
        <f>'biomass summary'!AO47</f>
        <v>0</v>
      </c>
      <c r="D44">
        <f>'biomass summary'!AP47</f>
        <v>0</v>
      </c>
      <c r="E44">
        <f>'biomass summary'!AQ47</f>
        <v>177.92682926829266</v>
      </c>
      <c r="F44" t="str">
        <f>'biomass summary'!AR47</f>
        <v/>
      </c>
      <c r="G44" t="str">
        <f>'biomass summary'!AS47</f>
        <v/>
      </c>
      <c r="H44">
        <f>'biomass summary'!AT47</f>
        <v>0</v>
      </c>
      <c r="I44">
        <f>'biomass summary'!AU47</f>
        <v>100.2902897822964</v>
      </c>
      <c r="J44">
        <f>'biomass summary'!AV47</f>
        <v>77.636539485996266</v>
      </c>
      <c r="K44">
        <f>'biomass summary'!AW47</f>
        <v>0</v>
      </c>
    </row>
    <row r="45" spans="1:11">
      <c r="A45" t="str">
        <f>'biomass summary'!AM48</f>
        <v>Lincoln1997Sowing14SepPopulation50</v>
      </c>
      <c r="B45" s="3">
        <f>'biomass summary'!AN48</f>
        <v>36121</v>
      </c>
      <c r="C45">
        <f>'biomass summary'!AO48</f>
        <v>0</v>
      </c>
      <c r="D45">
        <f>'biomass summary'!AP48</f>
        <v>0</v>
      </c>
      <c r="E45">
        <f>'biomass summary'!AQ48</f>
        <v>273.83468834688352</v>
      </c>
      <c r="F45" t="str">
        <f>'biomass summary'!AR48</f>
        <v/>
      </c>
      <c r="G45" t="str">
        <f>'biomass summary'!AS48</f>
        <v/>
      </c>
      <c r="H45">
        <f>'biomass summary'!AT48</f>
        <v>0</v>
      </c>
      <c r="I45">
        <f>'biomass summary'!AU48</f>
        <v>172.27609388298364</v>
      </c>
      <c r="J45">
        <f>'biomass summary'!AV48</f>
        <v>101.55859446389987</v>
      </c>
      <c r="K45">
        <f>'biomass summary'!AW48</f>
        <v>0</v>
      </c>
    </row>
    <row r="46" spans="1:11">
      <c r="A46" t="str">
        <f>'biomass summary'!AM49</f>
        <v>Lincoln1997Sowing14SepPopulation50</v>
      </c>
      <c r="B46" s="3">
        <f>'biomass summary'!AN49</f>
        <v>36129</v>
      </c>
      <c r="C46">
        <f>'biomass summary'!AO49</f>
        <v>0</v>
      </c>
      <c r="D46">
        <f>'biomass summary'!AP49</f>
        <v>21.725299482035073</v>
      </c>
      <c r="E46">
        <f>'biomass summary'!AQ49</f>
        <v>445.67750677506774</v>
      </c>
      <c r="F46" t="str">
        <f>'biomass summary'!AR49</f>
        <v/>
      </c>
      <c r="G46" t="str">
        <f>'biomass summary'!AS49</f>
        <v/>
      </c>
      <c r="H46">
        <f>'biomass summary'!AT49</f>
        <v>21.725299482035073</v>
      </c>
      <c r="I46">
        <f>'biomass summary'!AU49</f>
        <v>288.35265393019432</v>
      </c>
      <c r="J46">
        <f>'biomass summary'!AV49</f>
        <v>135.59955336283838</v>
      </c>
      <c r="K46">
        <f>'biomass summary'!AW49</f>
        <v>0</v>
      </c>
    </row>
    <row r="47" spans="1:11">
      <c r="A47" t="str">
        <f>'biomass summary'!AM50</f>
        <v>Lincoln1997Sowing14SepPopulation50</v>
      </c>
      <c r="B47" s="3">
        <f>'biomass summary'!AN50</f>
        <v>36136</v>
      </c>
      <c r="C47">
        <f>'biomass summary'!AO50</f>
        <v>0</v>
      </c>
      <c r="D47">
        <f>'biomass summary'!AP50</f>
        <v>26.464620409859037</v>
      </c>
      <c r="E47">
        <f>'biomass summary'!AQ50</f>
        <v>615.94850948509486</v>
      </c>
      <c r="F47" t="str">
        <f>'biomass summary'!AR50</f>
        <v/>
      </c>
      <c r="G47" t="str">
        <f>'biomass summary'!AS50</f>
        <v/>
      </c>
      <c r="H47">
        <f>'biomass summary'!AT50</f>
        <v>26.464620409859037</v>
      </c>
      <c r="I47">
        <f>'biomass summary'!AU50</f>
        <v>432.40611468920343</v>
      </c>
      <c r="J47">
        <f>'biomass summary'!AV50</f>
        <v>157.07777438603242</v>
      </c>
      <c r="K47">
        <f>'biomass summary'!AW50</f>
        <v>0</v>
      </c>
    </row>
    <row r="48" spans="1:11">
      <c r="A48" t="str">
        <f>'biomass summary'!AM51</f>
        <v>Lincoln1997Sowing14SepPopulation50</v>
      </c>
      <c r="B48" s="3">
        <f>'biomass summary'!AN51</f>
        <v>36151</v>
      </c>
      <c r="C48">
        <f>'biomass summary'!AO51</f>
        <v>133.72027963839901</v>
      </c>
      <c r="D48">
        <f>'biomass summary'!AP51</f>
        <v>387.27102829878328</v>
      </c>
      <c r="E48">
        <f>'biomass summary'!AQ51</f>
        <v>1081.1382113821139</v>
      </c>
      <c r="F48" t="str">
        <f>'biomass summary'!AR51</f>
        <v/>
      </c>
      <c r="G48" t="str">
        <f>'biomass summary'!AS51</f>
        <v/>
      </c>
      <c r="H48">
        <f>'biomass summary'!AT51</f>
        <v>253.5507486603843</v>
      </c>
      <c r="I48">
        <f>'biomass summary'!AU51</f>
        <v>558.17745487888396</v>
      </c>
      <c r="J48">
        <f>'biomass summary'!AV51</f>
        <v>135.6897282044466</v>
      </c>
      <c r="K48">
        <f>'biomass summary'!AW51</f>
        <v>0</v>
      </c>
    </row>
    <row r="49" spans="1:11">
      <c r="A49" t="str">
        <f>'biomass summary'!AM52</f>
        <v>Lincoln1997Sowing14SepPopulation50</v>
      </c>
      <c r="B49" s="3">
        <f>'biomass summary'!AN52</f>
        <v>36164</v>
      </c>
      <c r="C49">
        <f>'biomass summary'!AO52</f>
        <v>681.12501581597712</v>
      </c>
      <c r="D49">
        <f>'biomass summary'!AP52</f>
        <v>906.92262650729208</v>
      </c>
      <c r="E49">
        <f>'biomass summary'!AQ52</f>
        <v>1540.1084010840111</v>
      </c>
      <c r="F49">
        <f>'biomass summary'!AR52</f>
        <v>63.333333333333336</v>
      </c>
      <c r="G49" t="str">
        <f>'biomass summary'!AS52</f>
        <v/>
      </c>
      <c r="H49">
        <f>'biomass summary'!AT52</f>
        <v>225.79761069131516</v>
      </c>
      <c r="I49">
        <f>'biomass summary'!AU52</f>
        <v>555.13582616513634</v>
      </c>
      <c r="J49">
        <f>'biomass summary'!AV52</f>
        <v>78.049948411582207</v>
      </c>
      <c r="K49">
        <f>'biomass summary'!AW52</f>
        <v>0</v>
      </c>
    </row>
    <row r="50" spans="1:11">
      <c r="A50" t="str">
        <f>'biomass summary'!AM53</f>
        <v>Lincoln1997Sowing14SepPopulation50</v>
      </c>
      <c r="B50" s="3">
        <f>'biomass summary'!AN53</f>
        <v>36178</v>
      </c>
      <c r="C50">
        <f>'biomass summary'!AO53</f>
        <v>501.78112773290104</v>
      </c>
      <c r="D50">
        <f>'biomass summary'!AP53</f>
        <v>641.16712773290112</v>
      </c>
      <c r="E50">
        <f>'biomass summary'!AQ53</f>
        <v>1125.0876934056485</v>
      </c>
      <c r="F50">
        <f>'biomass summary'!AR53</f>
        <v>157.66666666666666</v>
      </c>
      <c r="G50">
        <f>'biomass summary'!AS53</f>
        <v>713</v>
      </c>
      <c r="H50">
        <f>'biomass summary'!AT53</f>
        <v>139.386</v>
      </c>
      <c r="I50">
        <f>'biomass summary'!AU53</f>
        <v>483.92056567274739</v>
      </c>
      <c r="J50" t="str">
        <f>'biomass summary'!AV53</f>
        <v/>
      </c>
      <c r="K50">
        <f>'biomass summary'!AW53</f>
        <v>0</v>
      </c>
    </row>
    <row r="51" spans="1:11">
      <c r="A51" t="str">
        <f>'biomass summary'!AM54</f>
        <v>Lincoln1997Sowing19FebPopulation100</v>
      </c>
      <c r="B51" s="3">
        <f>'biomass summary'!AN54</f>
        <v>35866</v>
      </c>
      <c r="C51">
        <f>'biomass summary'!AO54</f>
        <v>0</v>
      </c>
      <c r="D51">
        <f>'biomass summary'!AP54</f>
        <v>0</v>
      </c>
      <c r="E51">
        <f>'biomass summary'!AQ54</f>
        <v>12.819444444444448</v>
      </c>
      <c r="F51" t="str">
        <f>'biomass summary'!AR54</f>
        <v/>
      </c>
      <c r="G51" t="str">
        <f>'biomass summary'!AS54</f>
        <v/>
      </c>
      <c r="H51">
        <f>'biomass summary'!AT54</f>
        <v>0</v>
      </c>
      <c r="I51">
        <f>'biomass summary'!AU54</f>
        <v>4.2276188741969216</v>
      </c>
      <c r="J51">
        <f>'biomass summary'!AV54</f>
        <v>8.5918255702475239</v>
      </c>
      <c r="K51">
        <f>'biomass summary'!AW54</f>
        <v>0</v>
      </c>
    </row>
    <row r="52" spans="1:11">
      <c r="A52" t="str">
        <f>'biomass summary'!AM55</f>
        <v>Lincoln1997Sowing19FebPopulation100</v>
      </c>
      <c r="B52" s="3">
        <f>'biomass summary'!AN55</f>
        <v>35870</v>
      </c>
      <c r="C52">
        <f>'biomass summary'!AO55</f>
        <v>0</v>
      </c>
      <c r="D52">
        <f>'biomass summary'!AP55</f>
        <v>0</v>
      </c>
      <c r="E52">
        <f>'biomass summary'!AQ55</f>
        <v>17.194444444444446</v>
      </c>
      <c r="F52" t="str">
        <f>'biomass summary'!AR55</f>
        <v/>
      </c>
      <c r="G52" t="str">
        <f>'biomass summary'!AS55</f>
        <v/>
      </c>
      <c r="H52">
        <f>'biomass summary'!AT55</f>
        <v>0</v>
      </c>
      <c r="I52">
        <f>'biomass summary'!AU55</f>
        <v>6.5568721121751423</v>
      </c>
      <c r="J52">
        <f>'biomass summary'!AV55</f>
        <v>10.637572332269302</v>
      </c>
      <c r="K52">
        <f>'biomass summary'!AW55</f>
        <v>0</v>
      </c>
    </row>
    <row r="53" spans="1:11">
      <c r="A53" t="str">
        <f>'biomass summary'!AM56</f>
        <v>Lincoln1997Sowing19FebPopulation100</v>
      </c>
      <c r="B53" s="3">
        <f>'biomass summary'!AN56</f>
        <v>35873</v>
      </c>
      <c r="C53">
        <f>'biomass summary'!AO56</f>
        <v>0</v>
      </c>
      <c r="D53">
        <f>'biomass summary'!AP56</f>
        <v>0</v>
      </c>
      <c r="E53">
        <f>'biomass summary'!AQ56</f>
        <v>20.361111111111111</v>
      </c>
      <c r="F53" t="str">
        <f>'biomass summary'!AR56</f>
        <v/>
      </c>
      <c r="G53" t="str">
        <f>'biomass summary'!AS56</f>
        <v/>
      </c>
      <c r="H53">
        <f>'biomass summary'!AT56</f>
        <v>0</v>
      </c>
      <c r="I53">
        <f>'biomass summary'!AU56</f>
        <v>8.3046443633100075</v>
      </c>
      <c r="J53">
        <f>'biomass summary'!AV56</f>
        <v>12.056466747801103</v>
      </c>
      <c r="K53">
        <f>'biomass summary'!AW56</f>
        <v>0</v>
      </c>
    </row>
    <row r="54" spans="1:11">
      <c r="A54" t="str">
        <f>'biomass summary'!AM57</f>
        <v>Lincoln1997Sowing19FebPopulation100</v>
      </c>
      <c r="B54" s="3">
        <f>'biomass summary'!AN57</f>
        <v>35877</v>
      </c>
      <c r="C54">
        <f>'biomass summary'!AO57</f>
        <v>0</v>
      </c>
      <c r="D54">
        <f>'biomass summary'!AP57</f>
        <v>0</v>
      </c>
      <c r="E54">
        <f>'biomass summary'!AQ57</f>
        <v>38.736111111111107</v>
      </c>
      <c r="F54" t="str">
        <f>'biomass summary'!AR57</f>
        <v/>
      </c>
      <c r="G54" t="str">
        <f>'biomass summary'!AS57</f>
        <v/>
      </c>
      <c r="H54">
        <f>'biomass summary'!AT57</f>
        <v>0</v>
      </c>
      <c r="I54">
        <f>'biomass summary'!AU57</f>
        <v>18.251327468780087</v>
      </c>
      <c r="J54">
        <f>'biomass summary'!AV57</f>
        <v>20.484783642331021</v>
      </c>
      <c r="K54">
        <f>'biomass summary'!AW57</f>
        <v>0</v>
      </c>
    </row>
    <row r="55" spans="1:11">
      <c r="A55" t="str">
        <f>'biomass summary'!AM58</f>
        <v>Lincoln1997Sowing19FebPopulation100</v>
      </c>
      <c r="B55" s="3">
        <f>'biomass summary'!AN58</f>
        <v>35884</v>
      </c>
      <c r="C55">
        <f>'biomass summary'!AO58</f>
        <v>0</v>
      </c>
      <c r="D55">
        <f>'biomass summary'!AP58</f>
        <v>0</v>
      </c>
      <c r="E55">
        <f>'biomass summary'!AQ58</f>
        <v>58.972222222222236</v>
      </c>
      <c r="F55" t="str">
        <f>'biomass summary'!AR58</f>
        <v/>
      </c>
      <c r="G55" t="str">
        <f>'biomass summary'!AS58</f>
        <v/>
      </c>
      <c r="H55">
        <f>'biomass summary'!AT58</f>
        <v>0</v>
      </c>
      <c r="I55">
        <f>'biomass summary'!AU58</f>
        <v>30.435128669659548</v>
      </c>
      <c r="J55">
        <f>'biomass summary'!AV58</f>
        <v>28.537093552562684</v>
      </c>
      <c r="K55">
        <f>'biomass summary'!AW58</f>
        <v>0</v>
      </c>
    </row>
    <row r="56" spans="1:11">
      <c r="A56" t="str">
        <f>'biomass summary'!AM59</f>
        <v>Lincoln1997Sowing19FebPopulation100</v>
      </c>
      <c r="B56" s="3">
        <f>'biomass summary'!AN59</f>
        <v>35886</v>
      </c>
      <c r="C56">
        <f>'biomass summary'!AO59</f>
        <v>0</v>
      </c>
      <c r="D56">
        <f>'biomass summary'!AP59</f>
        <v>0</v>
      </c>
      <c r="E56">
        <f>'biomass summary'!AQ59</f>
        <v>96.111111111111128</v>
      </c>
      <c r="F56" t="str">
        <f>'biomass summary'!AR59</f>
        <v/>
      </c>
      <c r="G56" t="str">
        <f>'biomass summary'!AS59</f>
        <v/>
      </c>
      <c r="H56">
        <f>'biomass summary'!AT59</f>
        <v>0</v>
      </c>
      <c r="I56">
        <f>'biomass summary'!AU59</f>
        <v>55.693963662788484</v>
      </c>
      <c r="J56">
        <f>'biomass summary'!AV59</f>
        <v>40.417147448322623</v>
      </c>
      <c r="K56">
        <f>'biomass summary'!AW59</f>
        <v>0</v>
      </c>
    </row>
    <row r="57" spans="1:11">
      <c r="A57" t="str">
        <f>'biomass summary'!AM60</f>
        <v>Lincoln1997Sowing19FebPopulation100</v>
      </c>
      <c r="B57" s="3">
        <f>'biomass summary'!AN60</f>
        <v>35900</v>
      </c>
      <c r="C57">
        <f>'biomass summary'!AO60</f>
        <v>0</v>
      </c>
      <c r="D57">
        <f>'biomass summary'!AP60</f>
        <v>0</v>
      </c>
      <c r="E57">
        <f>'biomass summary'!AQ60</f>
        <v>176.3472222222222</v>
      </c>
      <c r="F57" t="str">
        <f>'biomass summary'!AR60</f>
        <v/>
      </c>
      <c r="G57" t="str">
        <f>'biomass summary'!AS60</f>
        <v/>
      </c>
      <c r="H57">
        <f>'biomass summary'!AT60</f>
        <v>0</v>
      </c>
      <c r="I57">
        <f>'biomass summary'!AU60</f>
        <v>112.16209256158625</v>
      </c>
      <c r="J57">
        <f>'biomass summary'!AV60</f>
        <v>64.185129660635965</v>
      </c>
      <c r="K57">
        <f>'biomass summary'!AW60</f>
        <v>0</v>
      </c>
    </row>
    <row r="58" spans="1:11">
      <c r="A58" t="str">
        <f>'biomass summary'!AM61</f>
        <v>Lincoln1997Sowing19FebPopulation100</v>
      </c>
      <c r="B58" s="3">
        <f>'biomass summary'!AN61</f>
        <v>35908</v>
      </c>
      <c r="C58">
        <f>'biomass summary'!AO61</f>
        <v>0</v>
      </c>
      <c r="D58">
        <f>'biomass summary'!AP61</f>
        <v>0</v>
      </c>
      <c r="E58">
        <f>'biomass summary'!AQ61</f>
        <v>205.54166666666666</v>
      </c>
      <c r="F58" t="str">
        <f>'biomass summary'!AR61</f>
        <v/>
      </c>
      <c r="G58" t="str">
        <f>'biomass summary'!AS61</f>
        <v/>
      </c>
      <c r="H58">
        <f>'biomass summary'!AT61</f>
        <v>0</v>
      </c>
      <c r="I58">
        <f>'biomass summary'!AU61</f>
        <v>135.91486801164896</v>
      </c>
      <c r="J58">
        <f>'biomass summary'!AV61</f>
        <v>69.626798655017708</v>
      </c>
      <c r="K58">
        <f>'biomass summary'!AW61</f>
        <v>0</v>
      </c>
    </row>
    <row r="59" spans="1:11">
      <c r="A59" t="str">
        <f>'biomass summary'!AM62</f>
        <v>Lincoln1997Sowing19FebPopulation100</v>
      </c>
      <c r="B59" s="3">
        <f>'biomass summary'!AN62</f>
        <v>35915</v>
      </c>
      <c r="C59">
        <f>'biomass summary'!AO62</f>
        <v>0</v>
      </c>
      <c r="D59">
        <f>'biomass summary'!AP62</f>
        <v>0</v>
      </c>
      <c r="E59">
        <f>'biomass summary'!AQ62</f>
        <v>253.88888888888891</v>
      </c>
      <c r="F59" t="str">
        <f>'biomass summary'!AR62</f>
        <v/>
      </c>
      <c r="G59" t="str">
        <f>'biomass summary'!AS62</f>
        <v/>
      </c>
      <c r="H59">
        <f>'biomass summary'!AT62</f>
        <v>0</v>
      </c>
      <c r="I59">
        <f>'biomass summary'!AU62</f>
        <v>175.30696200031949</v>
      </c>
      <c r="J59">
        <f>'biomass summary'!AV62</f>
        <v>78.581926888569413</v>
      </c>
      <c r="K59">
        <f>'biomass summary'!AW62</f>
        <v>0</v>
      </c>
    </row>
    <row r="60" spans="1:11">
      <c r="A60" t="str">
        <f>'biomass summary'!AM63</f>
        <v>Lincoln1997Sowing19FebPopulation100</v>
      </c>
      <c r="B60" s="3">
        <f>'biomass summary'!AN63</f>
        <v>35921</v>
      </c>
      <c r="C60">
        <f>'biomass summary'!AO63</f>
        <v>0</v>
      </c>
      <c r="D60">
        <f>'biomass summary'!AP63</f>
        <v>18.233626401630989</v>
      </c>
      <c r="E60">
        <f>'biomass summary'!AQ63</f>
        <v>328.61111111111109</v>
      </c>
      <c r="F60" t="str">
        <f>'biomass summary'!AR63</f>
        <v/>
      </c>
      <c r="G60" t="str">
        <f>'biomass summary'!AS63</f>
        <v/>
      </c>
      <c r="H60">
        <f>'biomass summary'!AT63</f>
        <v>18.233626401630989</v>
      </c>
      <c r="I60">
        <f>'biomass summary'!AU63</f>
        <v>216.35993414346262</v>
      </c>
      <c r="J60">
        <f>'biomass summary'!AV63</f>
        <v>94.017550566017505</v>
      </c>
      <c r="K60">
        <f>'biomass summary'!AW63</f>
        <v>0</v>
      </c>
    </row>
    <row r="61" spans="1:11">
      <c r="A61" t="str">
        <f>'biomass summary'!AM64</f>
        <v>Lincoln1997Sowing19FebPopulation100</v>
      </c>
      <c r="B61" s="3">
        <f>'biomass summary'!AN64</f>
        <v>35929</v>
      </c>
      <c r="C61">
        <f>'biomass summary'!AO64</f>
        <v>0</v>
      </c>
      <c r="D61">
        <f>'biomass summary'!AP64</f>
        <v>31.191997724229623</v>
      </c>
      <c r="E61">
        <f>'biomass summary'!AQ64</f>
        <v>401.52777777777783</v>
      </c>
      <c r="F61" t="str">
        <f>'biomass summary'!AR64</f>
        <v/>
      </c>
      <c r="G61" t="str">
        <f>'biomass summary'!AS64</f>
        <v/>
      </c>
      <c r="H61">
        <f>'biomass summary'!AT64</f>
        <v>31.191997724229623</v>
      </c>
      <c r="I61">
        <f>'biomass summary'!AU64</f>
        <v>269.69771364800272</v>
      </c>
      <c r="J61">
        <f>'biomass summary'!AV64</f>
        <v>100.63806640554543</v>
      </c>
      <c r="K61">
        <f>'biomass summary'!AW64</f>
        <v>0</v>
      </c>
    </row>
    <row r="62" spans="1:11">
      <c r="A62" t="str">
        <f>'biomass summary'!AM65</f>
        <v>Lincoln1997Sowing19FebPopulation100</v>
      </c>
      <c r="B62" s="3">
        <f>'biomass summary'!AN65</f>
        <v>35943</v>
      </c>
      <c r="C62">
        <f>'biomass summary'!AO65</f>
        <v>15.060742685730268</v>
      </c>
      <c r="D62">
        <f>'biomass summary'!AP65</f>
        <v>63.217768449139832</v>
      </c>
      <c r="E62">
        <f>'biomass summary'!AQ65</f>
        <v>480.26388888888886</v>
      </c>
      <c r="F62" t="str">
        <f>'biomass summary'!AR65</f>
        <v/>
      </c>
      <c r="G62">
        <f>'biomass summary'!AS65</f>
        <v>70</v>
      </c>
      <c r="H62">
        <f>'biomass summary'!AT65</f>
        <v>48.157025763409564</v>
      </c>
      <c r="I62">
        <f>'biomass summary'!AU65</f>
        <v>316.50885035084747</v>
      </c>
      <c r="J62">
        <f>'biomass summary'!AV65</f>
        <v>100.53727008890155</v>
      </c>
      <c r="K62">
        <f>'biomass summary'!AW65</f>
        <v>0</v>
      </c>
    </row>
    <row r="63" spans="1:11">
      <c r="A63" t="str">
        <f>'biomass summary'!AM66</f>
        <v>Lincoln1997Sowing19FebPopulation100</v>
      </c>
      <c r="B63" s="3">
        <f>'biomass summary'!AN66</f>
        <v>35961</v>
      </c>
      <c r="C63">
        <f>'biomass summary'!AO66</f>
        <v>21.552187479520882</v>
      </c>
      <c r="D63">
        <f>'biomass summary'!AP66</f>
        <v>77.854061376367639</v>
      </c>
      <c r="E63">
        <f>'biomass summary'!AQ66</f>
        <v>504.72222222222234</v>
      </c>
      <c r="F63" t="str">
        <f>'biomass summary'!AR66</f>
        <v/>
      </c>
      <c r="G63">
        <f>'biomass summary'!AS66</f>
        <v>96.333333333333329</v>
      </c>
      <c r="H63">
        <f>'biomass summary'!AT66</f>
        <v>56.301873896846757</v>
      </c>
      <c r="I63">
        <f>'biomass summary'!AU66</f>
        <v>321.33418023967687</v>
      </c>
      <c r="J63">
        <f>'biomass summary'!AV66</f>
        <v>105.53398060617775</v>
      </c>
      <c r="K63">
        <f>'biomass summary'!AW66</f>
        <v>0</v>
      </c>
    </row>
    <row r="64" spans="1:11">
      <c r="A64" t="str">
        <f>'biomass summary'!AM67</f>
        <v>Lincoln1997Sowing19FebPopulation100</v>
      </c>
      <c r="B64" s="3">
        <f>'biomass summary'!AN67</f>
        <v>35975</v>
      </c>
      <c r="C64">
        <f>'biomass summary'!AO67</f>
        <v>13.936486989661049</v>
      </c>
      <c r="D64">
        <f>'biomass summary'!AP67</f>
        <v>68.125317661491891</v>
      </c>
      <c r="E64">
        <f>'biomass summary'!AQ67</f>
        <v>565.13888888888891</v>
      </c>
      <c r="F64" t="str">
        <f>'biomass summary'!AR67</f>
        <v/>
      </c>
      <c r="G64">
        <f>'biomass summary'!AS67</f>
        <v>43</v>
      </c>
      <c r="H64">
        <f>'biomass summary'!AT67</f>
        <v>54.18883067183085</v>
      </c>
      <c r="I64">
        <f>'biomass summary'!AU67</f>
        <v>398.02430040707821</v>
      </c>
      <c r="J64">
        <f>'biomass summary'!AV67</f>
        <v>98.989270820318765</v>
      </c>
      <c r="K64">
        <f>'biomass summary'!AW67</f>
        <v>0</v>
      </c>
    </row>
    <row r="65" spans="1:11">
      <c r="A65" t="str">
        <f>'biomass summary'!AM68</f>
        <v>Lincoln1997Sowing23DecPopulation100</v>
      </c>
      <c r="B65" s="3">
        <f>'biomass summary'!AN68</f>
        <v>35803</v>
      </c>
      <c r="C65">
        <f>'biomass summary'!AO68</f>
        <v>0</v>
      </c>
      <c r="D65">
        <f>'biomass summary'!AP68</f>
        <v>0</v>
      </c>
      <c r="E65">
        <f>'biomass summary'!AQ68</f>
        <v>10.027777777777779</v>
      </c>
      <c r="F65" t="str">
        <f>'biomass summary'!AR68</f>
        <v/>
      </c>
      <c r="G65" t="str">
        <f>'biomass summary'!AS68</f>
        <v/>
      </c>
      <c r="H65">
        <f>'biomass summary'!AT68</f>
        <v>0</v>
      </c>
      <c r="I65">
        <f>'biomass summary'!AU68</f>
        <v>3.1588196047092332</v>
      </c>
      <c r="J65">
        <f>'biomass summary'!AV68</f>
        <v>6.8689581730685454</v>
      </c>
      <c r="K65">
        <f>'biomass summary'!AW68</f>
        <v>0</v>
      </c>
    </row>
    <row r="66" spans="1:11">
      <c r="A66" t="str">
        <f>'biomass summary'!AM69</f>
        <v>Lincoln1997Sowing23DecPopulation100</v>
      </c>
      <c r="B66" s="3">
        <f>'biomass summary'!AN69</f>
        <v>35810</v>
      </c>
      <c r="C66">
        <f>'biomass summary'!AO69</f>
        <v>0</v>
      </c>
      <c r="D66">
        <f>'biomass summary'!AP69</f>
        <v>0</v>
      </c>
      <c r="E66">
        <f>'biomass summary'!AQ69</f>
        <v>22.597222222222218</v>
      </c>
      <c r="F66" t="str">
        <f>'biomass summary'!AR69</f>
        <v/>
      </c>
      <c r="G66" t="str">
        <f>'biomass summary'!AS69</f>
        <v/>
      </c>
      <c r="H66">
        <f>'biomass summary'!AT69</f>
        <v>0</v>
      </c>
      <c r="I66">
        <f>'biomass summary'!AU69</f>
        <v>8.2657377101277394</v>
      </c>
      <c r="J66">
        <f>'biomass summary'!AV69</f>
        <v>14.331484512094484</v>
      </c>
      <c r="K66">
        <f>'biomass summary'!AW69</f>
        <v>0</v>
      </c>
    </row>
    <row r="67" spans="1:11">
      <c r="A67" t="str">
        <f>'biomass summary'!AM70</f>
        <v>Lincoln1997Sowing23DecPopulation100</v>
      </c>
      <c r="B67" s="3">
        <f>'biomass summary'!AN70</f>
        <v>35817</v>
      </c>
      <c r="C67">
        <f>'biomass summary'!AO70</f>
        <v>0</v>
      </c>
      <c r="D67">
        <f>'biomass summary'!AP70</f>
        <v>0</v>
      </c>
      <c r="E67">
        <f>'biomass summary'!AQ70</f>
        <v>42.361111111111121</v>
      </c>
      <c r="F67" t="str">
        <f>'biomass summary'!AR70</f>
        <v/>
      </c>
      <c r="G67" t="str">
        <f>'biomass summary'!AS70</f>
        <v/>
      </c>
      <c r="H67">
        <f>'biomass summary'!AT70</f>
        <v>0</v>
      </c>
      <c r="I67">
        <f>'biomass summary'!AU70</f>
        <v>17.133980307297531</v>
      </c>
      <c r="J67">
        <f>'biomass summary'!AV70</f>
        <v>25.227130803813591</v>
      </c>
      <c r="K67">
        <f>'biomass summary'!AW70</f>
        <v>0</v>
      </c>
    </row>
    <row r="68" spans="1:11">
      <c r="A68" t="str">
        <f>'biomass summary'!AM71</f>
        <v>Lincoln1997Sowing23DecPopulation100</v>
      </c>
      <c r="B68" s="3">
        <f>'biomass summary'!AN71</f>
        <v>35824</v>
      </c>
      <c r="C68">
        <f>'biomass summary'!AO71</f>
        <v>0</v>
      </c>
      <c r="D68">
        <f>'biomass summary'!AP71</f>
        <v>0</v>
      </c>
      <c r="E68">
        <f>'biomass summary'!AQ71</f>
        <v>103.23611111111113</v>
      </c>
      <c r="F68" t="str">
        <f>'biomass summary'!AR71</f>
        <v/>
      </c>
      <c r="G68" t="str">
        <f>'biomass summary'!AS71</f>
        <v/>
      </c>
      <c r="H68">
        <f>'biomass summary'!AT71</f>
        <v>0</v>
      </c>
      <c r="I68">
        <f>'biomass summary'!AU71</f>
        <v>52.501676412084315</v>
      </c>
      <c r="J68">
        <f>'biomass summary'!AV71</f>
        <v>50.734434699026792</v>
      </c>
      <c r="K68">
        <f>'biomass summary'!AW71</f>
        <v>0</v>
      </c>
    </row>
    <row r="69" spans="1:11">
      <c r="A69" t="str">
        <f>'biomass summary'!AM72</f>
        <v>Lincoln1997Sowing23DecPopulation100</v>
      </c>
      <c r="B69" s="3">
        <f>'biomass summary'!AN72</f>
        <v>35831</v>
      </c>
      <c r="C69">
        <f>'biomass summary'!AO72</f>
        <v>0</v>
      </c>
      <c r="D69">
        <f>'biomass summary'!AP72</f>
        <v>0</v>
      </c>
      <c r="E69">
        <f>'biomass summary'!AQ72</f>
        <v>257.91666666666669</v>
      </c>
      <c r="F69" t="str">
        <f>'biomass summary'!AR72</f>
        <v/>
      </c>
      <c r="G69" t="str">
        <f>'biomass summary'!AS72</f>
        <v/>
      </c>
      <c r="H69">
        <f>'biomass summary'!AT72</f>
        <v>0</v>
      </c>
      <c r="I69">
        <f>'biomass summary'!AU72</f>
        <v>163.84515288916967</v>
      </c>
      <c r="J69">
        <f>'biomass summary'!AV72</f>
        <v>94.071513777497032</v>
      </c>
      <c r="K69">
        <f>'biomass summary'!AW72</f>
        <v>0</v>
      </c>
    </row>
    <row r="70" spans="1:11">
      <c r="A70" t="str">
        <f>'biomass summary'!AM73</f>
        <v>Lincoln1997Sowing23DecPopulation100</v>
      </c>
      <c r="B70" s="3">
        <f>'biomass summary'!AN73</f>
        <v>35838</v>
      </c>
      <c r="C70">
        <f>'biomass summary'!AO73</f>
        <v>0</v>
      </c>
      <c r="D70">
        <f>'biomass summary'!AP73</f>
        <v>35.948218166228884</v>
      </c>
      <c r="E70">
        <f>'biomass summary'!AQ73</f>
        <v>381.94444444444451</v>
      </c>
      <c r="F70">
        <f>'biomass summary'!AR73</f>
        <v>27.666666666666668</v>
      </c>
      <c r="G70" t="str">
        <f>'biomass summary'!AS73</f>
        <v/>
      </c>
      <c r="H70">
        <f>'biomass summary'!AT73</f>
        <v>35.948218166228884</v>
      </c>
      <c r="I70">
        <f>'biomass summary'!AU73</f>
        <v>235.71101390352146</v>
      </c>
      <c r="J70">
        <f>'biomass summary'!AV73</f>
        <v>110.28521237469408</v>
      </c>
      <c r="K70">
        <f>'biomass summary'!AW73</f>
        <v>0</v>
      </c>
    </row>
    <row r="71" spans="1:11">
      <c r="A71" t="str">
        <f>'biomass summary'!AM74</f>
        <v>Lincoln1997Sowing23DecPopulation100</v>
      </c>
      <c r="B71" s="3">
        <f>'biomass summary'!AN74</f>
        <v>35843</v>
      </c>
      <c r="C71">
        <f>'biomass summary'!AO74</f>
        <v>38.215489946751127</v>
      </c>
      <c r="D71">
        <f>'biomass summary'!AP74</f>
        <v>143.44204444419805</v>
      </c>
      <c r="E71">
        <f>'biomass summary'!AQ74</f>
        <v>520.41666666666663</v>
      </c>
      <c r="F71">
        <f>'biomass summary'!AR74</f>
        <v>27.666666666666668</v>
      </c>
      <c r="G71">
        <f>'biomass summary'!AS74</f>
        <v>64</v>
      </c>
      <c r="H71">
        <f>'biomass summary'!AT74</f>
        <v>105.2265544974469</v>
      </c>
      <c r="I71">
        <f>'biomass summary'!AU74</f>
        <v>248.81426264721998</v>
      </c>
      <c r="J71">
        <f>'biomass summary'!AV74</f>
        <v>128.16035957524866</v>
      </c>
      <c r="K71">
        <f>'biomass summary'!AW74</f>
        <v>0</v>
      </c>
    </row>
    <row r="72" spans="1:11">
      <c r="A72" t="str">
        <f>'biomass summary'!AM75</f>
        <v>Lincoln1997Sowing23DecPopulation100</v>
      </c>
      <c r="B72" s="3">
        <f>'biomass summary'!AN75</f>
        <v>35846</v>
      </c>
      <c r="C72">
        <f>'biomass summary'!AO75</f>
        <v>88.570992962813079</v>
      </c>
      <c r="D72">
        <f>'biomass summary'!AP75</f>
        <v>182.5115295764198</v>
      </c>
      <c r="E72">
        <f>'biomass summary'!AQ75</f>
        <v>535.13888888888891</v>
      </c>
      <c r="F72">
        <f>'biomass summary'!AR75</f>
        <v>33</v>
      </c>
      <c r="G72">
        <f>'biomass summary'!AS75</f>
        <v>112.33333333333333</v>
      </c>
      <c r="H72">
        <f>'biomass summary'!AT75</f>
        <v>93.940536613606739</v>
      </c>
      <c r="I72">
        <f>'biomass summary'!AU75</f>
        <v>264.4308422141284</v>
      </c>
      <c r="J72">
        <f>'biomass summary'!AV75</f>
        <v>88.196517098340749</v>
      </c>
      <c r="K72">
        <f>'biomass summary'!AW75</f>
        <v>0</v>
      </c>
    </row>
    <row r="73" spans="1:11">
      <c r="A73" t="str">
        <f>'biomass summary'!AM76</f>
        <v>Lincoln1997Sowing23DecPopulation100</v>
      </c>
      <c r="B73" s="3">
        <f>'biomass summary'!AN76</f>
        <v>35849</v>
      </c>
      <c r="C73">
        <f>'biomass summary'!AO76</f>
        <v>173.96978115665584</v>
      </c>
      <c r="D73">
        <f>'biomass summary'!AP76</f>
        <v>269.56100336933065</v>
      </c>
      <c r="E73">
        <f>'biomass summary'!AQ76</f>
        <v>601.09722222222229</v>
      </c>
      <c r="F73">
        <f>'biomass summary'!AR76</f>
        <v>36</v>
      </c>
      <c r="G73">
        <f>'biomass summary'!AS76</f>
        <v>132</v>
      </c>
      <c r="H73">
        <f>'biomass summary'!AT76</f>
        <v>95.59122221267485</v>
      </c>
      <c r="I73">
        <f>'biomass summary'!AU76</f>
        <v>253.9495201637325</v>
      </c>
      <c r="J73">
        <f>'biomass summary'!AV76</f>
        <v>77.586698689159064</v>
      </c>
      <c r="K73">
        <f>'biomass summary'!AW76</f>
        <v>0</v>
      </c>
    </row>
    <row r="74" spans="1:11">
      <c r="A74" t="str">
        <f>'biomass summary'!AM77</f>
        <v>Lincoln1997Sowing23DecPopulation100</v>
      </c>
      <c r="B74" s="3">
        <f>'biomass summary'!AN77</f>
        <v>35852</v>
      </c>
      <c r="C74">
        <f>'biomass summary'!AO77</f>
        <v>287.71469249652148</v>
      </c>
      <c r="D74">
        <f>'biomass summary'!AP77</f>
        <v>381.6235258049972</v>
      </c>
      <c r="E74">
        <f>'biomass summary'!AQ77</f>
        <v>751.1111111111112</v>
      </c>
      <c r="F74">
        <f>'biomass summary'!AR77</f>
        <v>37.666666666666664</v>
      </c>
      <c r="G74">
        <f>'biomass summary'!AS77</f>
        <v>125.33333333333333</v>
      </c>
      <c r="H74">
        <f>'biomass summary'!AT77</f>
        <v>93.908833308475778</v>
      </c>
      <c r="I74">
        <f>'biomass summary'!AU77</f>
        <v>287.47026034862188</v>
      </c>
      <c r="J74">
        <f>'biomass summary'!AV77</f>
        <v>82.017324957491965</v>
      </c>
      <c r="K74">
        <f>'biomass summary'!AW77</f>
        <v>0</v>
      </c>
    </row>
    <row r="75" spans="1:11">
      <c r="A75" t="str">
        <f>'biomass summary'!AM78</f>
        <v>Lincoln1997Sowing23DecPopulation100</v>
      </c>
      <c r="B75" s="3">
        <f>'biomass summary'!AN78</f>
        <v>35856</v>
      </c>
      <c r="C75">
        <f>'biomass summary'!AO78</f>
        <v>337.8397447481986</v>
      </c>
      <c r="D75">
        <f>'biomass summary'!AP78</f>
        <v>415.38151436007087</v>
      </c>
      <c r="E75">
        <f>'biomass summary'!AQ78</f>
        <v>726.09722222222217</v>
      </c>
      <c r="F75">
        <f>'biomass summary'!AR78</f>
        <v>36.666666666666664</v>
      </c>
      <c r="G75">
        <f>'biomass summary'!AS78</f>
        <v>128.66666666666666</v>
      </c>
      <c r="H75">
        <f>'biomass summary'!AT78</f>
        <v>77.541769611872255</v>
      </c>
      <c r="I75">
        <f>'biomass summary'!AU78</f>
        <v>244.00936296787862</v>
      </c>
      <c r="J75">
        <f>'biomass summary'!AV78</f>
        <v>66.706344894272746</v>
      </c>
      <c r="K75">
        <f>'biomass summary'!AW78</f>
        <v>0</v>
      </c>
    </row>
    <row r="76" spans="1:11">
      <c r="A76" t="str">
        <f>'biomass summary'!AM79</f>
        <v>Lincoln1997Sowing23DecPopulation100</v>
      </c>
      <c r="B76" s="3">
        <f>'biomass summary'!AN79</f>
        <v>35859</v>
      </c>
      <c r="C76">
        <f>'biomass summary'!AO79</f>
        <v>398.32717439840599</v>
      </c>
      <c r="D76">
        <f>'biomass summary'!AP79</f>
        <v>474.63994881597046</v>
      </c>
      <c r="E76">
        <f>'biomass summary'!AQ79</f>
        <v>760.73611111111097</v>
      </c>
      <c r="F76">
        <f>'biomass summary'!AR79</f>
        <v>40.333333333333336</v>
      </c>
      <c r="G76">
        <f>'biomass summary'!AS79</f>
        <v>143.66666666666666</v>
      </c>
      <c r="H76">
        <f>'biomass summary'!AT79</f>
        <v>76.312774417564441</v>
      </c>
      <c r="I76">
        <f>'biomass summary'!AU79</f>
        <v>227.24319636695827</v>
      </c>
      <c r="J76">
        <f>'biomass summary'!AV79</f>
        <v>58.852965928182378</v>
      </c>
      <c r="K76">
        <f>'biomass summary'!AW79</f>
        <v>0</v>
      </c>
    </row>
    <row r="77" spans="1:11">
      <c r="A77" t="str">
        <f>'biomass summary'!AM80</f>
        <v>Lincoln1997Sowing23DecPopulation100</v>
      </c>
      <c r="B77" s="3">
        <f>'biomass summary'!AN80</f>
        <v>35863</v>
      </c>
      <c r="C77">
        <f>'biomass summary'!AO80</f>
        <v>475.97643641779013</v>
      </c>
      <c r="D77">
        <f>'biomass summary'!AP80</f>
        <v>549.44736868280086</v>
      </c>
      <c r="E77">
        <f>'biomass summary'!AQ80</f>
        <v>842.5138888888888</v>
      </c>
      <c r="F77">
        <f>'biomass summary'!AR80</f>
        <v>38</v>
      </c>
      <c r="G77">
        <f>'biomass summary'!AS80</f>
        <v>132.33333333333334</v>
      </c>
      <c r="H77">
        <f>'biomass summary'!AT80</f>
        <v>73.470932265010774</v>
      </c>
      <c r="I77">
        <f>'biomass summary'!AU80</f>
        <v>262.279651420216</v>
      </c>
      <c r="J77">
        <f>'biomass summary'!AV80</f>
        <v>30.786868785872006</v>
      </c>
      <c r="K77">
        <f>'biomass summary'!AW80</f>
        <v>0</v>
      </c>
    </row>
    <row r="78" spans="1:11">
      <c r="A78" t="str">
        <f>'biomass summary'!AM81</f>
        <v>Lincoln1997Sowing23DecPopulation100</v>
      </c>
      <c r="B78" s="3">
        <f>'biomass summary'!AN81</f>
        <v>35866</v>
      </c>
      <c r="C78">
        <f>'biomass summary'!AO81</f>
        <v>445.22131485540854</v>
      </c>
      <c r="D78">
        <f>'biomass summary'!AP81</f>
        <v>513.96289818938305</v>
      </c>
      <c r="E78">
        <f>'biomass summary'!AQ81</f>
        <v>777.68055555555566</v>
      </c>
      <c r="F78">
        <f>'biomass summary'!AR81</f>
        <v>36.333333333333336</v>
      </c>
      <c r="G78">
        <f>'biomass summary'!AS81</f>
        <v>137.33333333333334</v>
      </c>
      <c r="H78">
        <f>'biomass summary'!AT81</f>
        <v>68.741583333974575</v>
      </c>
      <c r="I78">
        <f>'biomass summary'!AU81</f>
        <v>251.1079580743382</v>
      </c>
      <c r="J78">
        <f>'biomass summary'!AV81</f>
        <v>12.609699291834325</v>
      </c>
      <c r="K78">
        <f>'biomass summary'!AW81</f>
        <v>0</v>
      </c>
    </row>
    <row r="79" spans="1:11">
      <c r="A79" t="str">
        <f>'biomass summary'!AM82</f>
        <v>Lincoln1997Sowing23DecPopulation100</v>
      </c>
      <c r="B79" s="3">
        <f>'biomass summary'!AN82</f>
        <v>35870</v>
      </c>
      <c r="C79">
        <f>'biomass summary'!AO82</f>
        <v>420.12246730515898</v>
      </c>
      <c r="D79">
        <f>'biomass summary'!AP82</f>
        <v>489.31100821249925</v>
      </c>
      <c r="E79">
        <f>'biomass summary'!AQ82</f>
        <v>711.40277777777783</v>
      </c>
      <c r="F79">
        <f>'biomass summary'!AR82</f>
        <v>35.666666666666664</v>
      </c>
      <c r="G79">
        <f>'biomass summary'!AS82</f>
        <v>130</v>
      </c>
      <c r="H79">
        <f>'biomass summary'!AT82</f>
        <v>69.188540907340311</v>
      </c>
      <c r="I79">
        <f>'biomass summary'!AU82</f>
        <v>216.92646541438884</v>
      </c>
      <c r="J79">
        <f>'biomass summary'!AV82</f>
        <v>5.165304150889745</v>
      </c>
      <c r="K79">
        <f>'biomass summary'!AW82</f>
        <v>0</v>
      </c>
    </row>
    <row r="80" spans="1:11">
      <c r="A80" t="str">
        <f>'biomass summary'!AM83</f>
        <v>Lincoln1997Sowing23DecPopulation100</v>
      </c>
      <c r="B80" s="3">
        <f>'biomass summary'!AN83</f>
        <v>35884</v>
      </c>
      <c r="C80">
        <f>'biomass summary'!AO83</f>
        <v>431.42816908162916</v>
      </c>
      <c r="D80">
        <f>'biomass summary'!AP83</f>
        <v>499.59483574829579</v>
      </c>
      <c r="E80">
        <f>'biomass summary'!AQ83</f>
        <v>821.90982852767991</v>
      </c>
      <c r="F80">
        <f>'biomass summary'!AR83</f>
        <v>112.33333333333333</v>
      </c>
      <c r="G80">
        <f>'biomass summary'!AS83</f>
        <v>424.33333333333331</v>
      </c>
      <c r="H80">
        <f>'biomass summary'!AT83</f>
        <v>68.166666666666671</v>
      </c>
      <c r="I80">
        <f>'biomass summary'!AU83</f>
        <v>322.31499277938411</v>
      </c>
      <c r="J80" t="str">
        <f>'biomass summary'!AV83</f>
        <v/>
      </c>
      <c r="K80">
        <f>'biomass summary'!AW83</f>
        <v>0</v>
      </c>
    </row>
    <row r="81" spans="1:11">
      <c r="A81" t="str">
        <f>'biomass summary'!AM84</f>
        <v>Lincoln1997Sowing18NovPopulation100</v>
      </c>
      <c r="B81" s="3">
        <f>'biomass summary'!AN84</f>
        <v>36143</v>
      </c>
      <c r="C81">
        <f>'biomass summary'!AO84</f>
        <v>0</v>
      </c>
      <c r="D81">
        <f>'biomass summary'!AP84</f>
        <v>0</v>
      </c>
      <c r="E81">
        <f>'biomass summary'!AQ84</f>
        <v>35.18888888888889</v>
      </c>
      <c r="F81" t="str">
        <f>'biomass summary'!AR84</f>
        <v/>
      </c>
      <c r="G81" t="str">
        <f>'biomass summary'!AS84</f>
        <v/>
      </c>
      <c r="H81">
        <f>'biomass summary'!AT84</f>
        <v>0</v>
      </c>
      <c r="I81">
        <f>'biomass summary'!AU84</f>
        <v>13.100327965242633</v>
      </c>
      <c r="J81">
        <f>'biomass summary'!AV84</f>
        <v>22.088560923646256</v>
      </c>
      <c r="K81">
        <f>'biomass summary'!AW84</f>
        <v>0</v>
      </c>
    </row>
    <row r="82" spans="1:11">
      <c r="A82" t="str">
        <f>'biomass summary'!AM85</f>
        <v>Lincoln1997Sowing18NovPopulation100</v>
      </c>
      <c r="B82" s="3">
        <f>'biomass summary'!AN85</f>
        <v>36150</v>
      </c>
      <c r="C82">
        <f>'biomass summary'!AO85</f>
        <v>0</v>
      </c>
      <c r="D82">
        <f>'biomass summary'!AP85</f>
        <v>0</v>
      </c>
      <c r="E82">
        <f>'biomass summary'!AQ85</f>
        <v>38</v>
      </c>
      <c r="F82" t="str">
        <f>'biomass summary'!AR85</f>
        <v/>
      </c>
      <c r="G82" t="str">
        <f>'biomass summary'!AS85</f>
        <v/>
      </c>
      <c r="H82">
        <f>'biomass summary'!AT85</f>
        <v>0</v>
      </c>
      <c r="I82">
        <f>'biomass summary'!AU85</f>
        <v>15.847503922897509</v>
      </c>
      <c r="J82">
        <f>'biomass summary'!AV85</f>
        <v>22.152496077102494</v>
      </c>
      <c r="K82">
        <f>'biomass summary'!AW85</f>
        <v>0</v>
      </c>
    </row>
    <row r="83" spans="1:11">
      <c r="A83" t="str">
        <f>'biomass summary'!AM86</f>
        <v>Lincoln1997Sowing18NovPopulation100</v>
      </c>
      <c r="B83" s="3">
        <f>'biomass summary'!AN86</f>
        <v>36157</v>
      </c>
      <c r="C83">
        <f>'biomass summary'!AO86</f>
        <v>0</v>
      </c>
      <c r="D83">
        <f>'biomass summary'!AP86</f>
        <v>0</v>
      </c>
      <c r="E83">
        <f>'biomass summary'!AQ86</f>
        <v>91.944444444444457</v>
      </c>
      <c r="F83" t="str">
        <f>'biomass summary'!AR86</f>
        <v/>
      </c>
      <c r="G83" t="str">
        <f>'biomass summary'!AS86</f>
        <v/>
      </c>
      <c r="H83">
        <f>'biomass summary'!AT86</f>
        <v>0</v>
      </c>
      <c r="I83">
        <f>'biomass summary'!AU86</f>
        <v>44.181481481481484</v>
      </c>
      <c r="J83">
        <f>'biomass summary'!AV86</f>
        <v>47.762962962962966</v>
      </c>
      <c r="K83">
        <f>'biomass summary'!AW86</f>
        <v>0</v>
      </c>
    </row>
    <row r="84" spans="1:11">
      <c r="A84" t="str">
        <f>'biomass summary'!AM87</f>
        <v>Lincoln1997Sowing18NovPopulation100</v>
      </c>
      <c r="B84" s="3">
        <f>'biomass summary'!AN87</f>
        <v>36164</v>
      </c>
      <c r="C84">
        <f>'biomass summary'!AO87</f>
        <v>0</v>
      </c>
      <c r="D84">
        <f>'biomass summary'!AP87</f>
        <v>0</v>
      </c>
      <c r="E84">
        <f>'biomass summary'!AQ87</f>
        <v>225.04166666666666</v>
      </c>
      <c r="F84" t="str">
        <f>'biomass summary'!AR87</f>
        <v/>
      </c>
      <c r="G84" t="str">
        <f>'biomass summary'!AS87</f>
        <v/>
      </c>
      <c r="H84">
        <f>'biomass summary'!AT87</f>
        <v>0</v>
      </c>
      <c r="I84">
        <f>'biomass summary'!AU87</f>
        <v>122.75170690884016</v>
      </c>
      <c r="J84">
        <f>'biomass summary'!AV87</f>
        <v>102.28995975782652</v>
      </c>
      <c r="K84">
        <f>'biomass summary'!AW87</f>
        <v>0</v>
      </c>
    </row>
    <row r="85" spans="1:11">
      <c r="A85" t="str">
        <f>'biomass summary'!AM88</f>
        <v>Lincoln1997Sowing18NovPopulation100</v>
      </c>
      <c r="B85" s="3">
        <f>'biomass summary'!AN88</f>
        <v>36172</v>
      </c>
      <c r="C85">
        <f>'biomass summary'!AO88</f>
        <v>0</v>
      </c>
      <c r="D85">
        <f>'biomass summary'!AP88</f>
        <v>3.5701543269308806</v>
      </c>
      <c r="E85">
        <f>'biomass summary'!AQ88</f>
        <v>323.38888888888891</v>
      </c>
      <c r="F85">
        <f>'biomass summary'!AR88</f>
        <v>6</v>
      </c>
      <c r="G85" t="str">
        <f>'biomass summary'!AS88</f>
        <v/>
      </c>
      <c r="H85">
        <f>'biomass summary'!AT88</f>
        <v>3.5701543269308806</v>
      </c>
      <c r="I85">
        <f>'biomass summary'!AU88</f>
        <v>210.86333886635202</v>
      </c>
      <c r="J85">
        <f>'biomass summary'!AV88</f>
        <v>108.95539569560599</v>
      </c>
      <c r="K85">
        <f>'biomass summary'!AW88</f>
        <v>0</v>
      </c>
    </row>
    <row r="86" spans="1:11">
      <c r="A86" t="str">
        <f>'biomass summary'!AM89</f>
        <v>Lincoln1997Sowing18NovPopulation100</v>
      </c>
      <c r="B86" s="3">
        <f>'biomass summary'!AN89</f>
        <v>36187</v>
      </c>
      <c r="C86">
        <f>'biomass summary'!AO89</f>
        <v>89.508057600879241</v>
      </c>
      <c r="D86">
        <f>'biomass summary'!AP89</f>
        <v>271.52564296901602</v>
      </c>
      <c r="E86">
        <f>'biomass summary'!AQ89</f>
        <v>773.90277777777771</v>
      </c>
      <c r="F86">
        <f>'biomass summary'!AR89</f>
        <v>47.666666666666664</v>
      </c>
      <c r="G86">
        <f>'biomass summary'!AS89</f>
        <v>144.33333333333334</v>
      </c>
      <c r="H86">
        <f>'biomass summary'!AT89</f>
        <v>182.01758536813679</v>
      </c>
      <c r="I86">
        <f>'biomass summary'!AU89</f>
        <v>384.19245761915028</v>
      </c>
      <c r="J86">
        <f>'biomass summary'!AV89</f>
        <v>118.18467718961146</v>
      </c>
      <c r="K86">
        <f>'biomass summary'!AW89</f>
        <v>0</v>
      </c>
    </row>
    <row r="87" spans="1:11">
      <c r="A87" t="str">
        <f>'biomass summary'!AM90</f>
        <v>Lincoln1997Sowing18NovPopulation100</v>
      </c>
      <c r="B87" s="3">
        <f>'biomass summary'!AN90</f>
        <v>36199</v>
      </c>
      <c r="C87">
        <f>'biomass summary'!AO90</f>
        <v>305.74725163307079</v>
      </c>
      <c r="D87">
        <f>'biomass summary'!AP90</f>
        <v>479.0147283920839</v>
      </c>
      <c r="E87">
        <f>'biomass summary'!AQ90</f>
        <v>952.27777777777783</v>
      </c>
      <c r="F87">
        <f>'biomass summary'!AR90</f>
        <v>65</v>
      </c>
      <c r="G87">
        <f>'biomass summary'!AS90</f>
        <v>238.33333333333334</v>
      </c>
      <c r="H87">
        <f>'biomass summary'!AT90</f>
        <v>173.26747675901314</v>
      </c>
      <c r="I87">
        <f>'biomass summary'!AU90</f>
        <v>415.45253774774784</v>
      </c>
      <c r="J87">
        <f>'biomass summary'!AV90</f>
        <v>57.810511637946028</v>
      </c>
      <c r="K87">
        <f>'biomass summary'!AW90</f>
        <v>0</v>
      </c>
    </row>
    <row r="88" spans="1:11">
      <c r="A88" t="str">
        <f>'biomass summary'!AM91</f>
        <v>Lincoln1997Sowing18NovPopulation100</v>
      </c>
      <c r="B88" s="3">
        <f>'biomass summary'!AN91</f>
        <v>36214</v>
      </c>
      <c r="C88">
        <f>'biomass summary'!AO91</f>
        <v>437.58766794160061</v>
      </c>
      <c r="D88">
        <f>'biomass summary'!AP91</f>
        <v>555.11100127493398</v>
      </c>
      <c r="E88">
        <f>'biomass summary'!AQ91</f>
        <v>1007.1143346082672</v>
      </c>
      <c r="F88">
        <f>'biomass summary'!AR91</f>
        <v>159.33333333333334</v>
      </c>
      <c r="G88">
        <f>'biomass summary'!AS91</f>
        <v>815.33333333333337</v>
      </c>
      <c r="H88">
        <f>'biomass summary'!AT91</f>
        <v>117.52333333333333</v>
      </c>
      <c r="I88">
        <f>'biomass summary'!AU91</f>
        <v>452.00333333333327</v>
      </c>
      <c r="J88" t="str">
        <f>'biomass summary'!AV91</f>
        <v/>
      </c>
      <c r="K88">
        <f>'biomass summary'!AW91</f>
        <v>0</v>
      </c>
    </row>
    <row r="89" spans="1:11">
      <c r="A89" t="str">
        <f>'biomass summary'!AM92</f>
        <v>Lincoln1997Sowing14SepPopulation100</v>
      </c>
      <c r="B89" s="3">
        <f>'biomass summary'!AN92</f>
        <v>36087</v>
      </c>
      <c r="C89">
        <f>'biomass summary'!AO92</f>
        <v>0</v>
      </c>
      <c r="D89">
        <f>'biomass summary'!AP92</f>
        <v>0</v>
      </c>
      <c r="E89">
        <f>'biomass summary'!AQ92</f>
        <v>27.305555555555554</v>
      </c>
      <c r="F89" t="str">
        <f>'biomass summary'!AR92</f>
        <v/>
      </c>
      <c r="G89" t="str">
        <f>'biomass summary'!AS92</f>
        <v/>
      </c>
      <c r="H89">
        <f>'biomass summary'!AT92</f>
        <v>0</v>
      </c>
      <c r="I89">
        <f>'biomass summary'!AU92</f>
        <v>10.84859627571074</v>
      </c>
      <c r="J89">
        <f>'biomass summary'!AV92</f>
        <v>16.456959279844813</v>
      </c>
      <c r="K89">
        <f>'biomass summary'!AW92</f>
        <v>0</v>
      </c>
    </row>
    <row r="90" spans="1:11">
      <c r="A90" t="str">
        <f>'biomass summary'!AM93</f>
        <v>Lincoln1997Sowing14SepPopulation100</v>
      </c>
      <c r="B90" s="3">
        <f>'biomass summary'!AN93</f>
        <v>36095</v>
      </c>
      <c r="C90">
        <f>'biomass summary'!AO93</f>
        <v>0</v>
      </c>
      <c r="D90">
        <f>'biomass summary'!AP93</f>
        <v>0</v>
      </c>
      <c r="E90">
        <f>'biomass summary'!AQ93</f>
        <v>47.402777777777779</v>
      </c>
      <c r="F90" t="str">
        <f>'biomass summary'!AR93</f>
        <v/>
      </c>
      <c r="G90" t="str">
        <f>'biomass summary'!AS93</f>
        <v/>
      </c>
      <c r="H90">
        <f>'biomass summary'!AT93</f>
        <v>0</v>
      </c>
      <c r="I90">
        <f>'biomass summary'!AU93</f>
        <v>22.296727615233237</v>
      </c>
      <c r="J90">
        <f>'biomass summary'!AV93</f>
        <v>25.106050162544545</v>
      </c>
      <c r="K90">
        <f>'biomass summary'!AW93</f>
        <v>0</v>
      </c>
    </row>
    <row r="91" spans="1:11">
      <c r="A91" t="str">
        <f>'biomass summary'!AM94</f>
        <v>Lincoln1997Sowing14SepPopulation100</v>
      </c>
      <c r="B91" s="3">
        <f>'biomass summary'!AN94</f>
        <v>36101</v>
      </c>
      <c r="C91">
        <f>'biomass summary'!AO94</f>
        <v>0</v>
      </c>
      <c r="D91">
        <f>'biomass summary'!AP94</f>
        <v>0</v>
      </c>
      <c r="E91">
        <f>'biomass summary'!AQ94</f>
        <v>68.555555555555557</v>
      </c>
      <c r="F91" t="str">
        <f>'biomass summary'!AR94</f>
        <v/>
      </c>
      <c r="G91" t="str">
        <f>'biomass summary'!AS94</f>
        <v/>
      </c>
      <c r="H91">
        <f>'biomass summary'!AT94</f>
        <v>0</v>
      </c>
      <c r="I91">
        <f>'biomass summary'!AU94</f>
        <v>31.617317042628496</v>
      </c>
      <c r="J91">
        <f>'biomass summary'!AV94</f>
        <v>36.938238512927065</v>
      </c>
      <c r="K91">
        <f>'biomass summary'!AW94</f>
        <v>0</v>
      </c>
    </row>
    <row r="92" spans="1:11">
      <c r="A92" t="str">
        <f>'biomass summary'!AM95</f>
        <v>Lincoln1997Sowing14SepPopulation100</v>
      </c>
      <c r="B92" s="3">
        <f>'biomass summary'!AN95</f>
        <v>36108</v>
      </c>
      <c r="C92">
        <f>'biomass summary'!AO95</f>
        <v>0</v>
      </c>
      <c r="D92">
        <f>'biomass summary'!AP95</f>
        <v>0</v>
      </c>
      <c r="E92">
        <f>'biomass summary'!AQ95</f>
        <v>159.30555555555557</v>
      </c>
      <c r="F92" t="str">
        <f>'biomass summary'!AR95</f>
        <v/>
      </c>
      <c r="G92" t="str">
        <f>'biomass summary'!AS95</f>
        <v/>
      </c>
      <c r="H92">
        <f>'biomass summary'!AT95</f>
        <v>0</v>
      </c>
      <c r="I92">
        <f>'biomass summary'!AU95</f>
        <v>88.907159890816445</v>
      </c>
      <c r="J92">
        <f>'biomass summary'!AV95</f>
        <v>70.398395664739112</v>
      </c>
      <c r="K92">
        <f>'biomass summary'!AW95</f>
        <v>0</v>
      </c>
    </row>
    <row r="93" spans="1:11">
      <c r="A93" t="str">
        <f>'biomass summary'!AM96</f>
        <v>Lincoln1997Sowing14SepPopulation100</v>
      </c>
      <c r="B93" s="3">
        <f>'biomass summary'!AN96</f>
        <v>36114</v>
      </c>
      <c r="C93">
        <f>'biomass summary'!AO96</f>
        <v>0</v>
      </c>
      <c r="D93">
        <f>'biomass summary'!AP96</f>
        <v>0</v>
      </c>
      <c r="E93">
        <f>'biomass summary'!AQ96</f>
        <v>282.56944444444446</v>
      </c>
      <c r="F93" t="str">
        <f>'biomass summary'!AR96</f>
        <v/>
      </c>
      <c r="G93" t="str">
        <f>'biomass summary'!AS96</f>
        <v/>
      </c>
      <c r="H93">
        <f>'biomass summary'!AT96</f>
        <v>0</v>
      </c>
      <c r="I93">
        <f>'biomass summary'!AU96</f>
        <v>174.4959774943184</v>
      </c>
      <c r="J93">
        <f>'biomass summary'!AV96</f>
        <v>108.07346695012608</v>
      </c>
      <c r="K93">
        <f>'biomass summary'!AW96</f>
        <v>0</v>
      </c>
    </row>
    <row r="94" spans="1:11">
      <c r="A94" t="str">
        <f>'biomass summary'!AM97</f>
        <v>Lincoln1997Sowing14SepPopulation100</v>
      </c>
      <c r="B94" s="3">
        <f>'biomass summary'!AN97</f>
        <v>36121</v>
      </c>
      <c r="C94">
        <f>'biomass summary'!AO97</f>
        <v>0</v>
      </c>
      <c r="D94">
        <f>'biomass summary'!AP97</f>
        <v>0</v>
      </c>
      <c r="E94">
        <f>'biomass summary'!AQ97</f>
        <v>413.22222222222217</v>
      </c>
      <c r="F94" t="str">
        <f>'biomass summary'!AR97</f>
        <v/>
      </c>
      <c r="G94" t="str">
        <f>'biomass summary'!AS97</f>
        <v/>
      </c>
      <c r="H94">
        <f>'biomass summary'!AT97</f>
        <v>0</v>
      </c>
      <c r="I94">
        <f>'biomass summary'!AU97</f>
        <v>275.76667533201993</v>
      </c>
      <c r="J94">
        <f>'biomass summary'!AV97</f>
        <v>137.45554689020227</v>
      </c>
      <c r="K94">
        <f>'biomass summary'!AW97</f>
        <v>0</v>
      </c>
    </row>
    <row r="95" spans="1:11">
      <c r="A95" t="str">
        <f>'biomass summary'!AM98</f>
        <v>Lincoln1997Sowing14SepPopulation100</v>
      </c>
      <c r="B95" s="3">
        <f>'biomass summary'!AN98</f>
        <v>36129</v>
      </c>
      <c r="C95">
        <f>'biomass summary'!AO98</f>
        <v>0</v>
      </c>
      <c r="D95">
        <f>'biomass summary'!AP98</f>
        <v>23.835905462643286</v>
      </c>
      <c r="E95">
        <f>'biomass summary'!AQ98</f>
        <v>502.73611111111109</v>
      </c>
      <c r="F95" t="str">
        <f>'biomass summary'!AR98</f>
        <v/>
      </c>
      <c r="G95" t="str">
        <f>'biomass summary'!AS98</f>
        <v/>
      </c>
      <c r="H95">
        <f>'biomass summary'!AT98</f>
        <v>23.835905462643286</v>
      </c>
      <c r="I95">
        <f>'biomass summary'!AU98</f>
        <v>340.98517342736386</v>
      </c>
      <c r="J95">
        <f>'biomass summary'!AV98</f>
        <v>137.91503222110396</v>
      </c>
      <c r="K95">
        <f>'biomass summary'!AW98</f>
        <v>0</v>
      </c>
    </row>
    <row r="96" spans="1:11">
      <c r="A96" t="str">
        <f>'biomass summary'!AM99</f>
        <v>Lincoln1997Sowing14SepPopulation100</v>
      </c>
      <c r="B96" s="3">
        <f>'biomass summary'!AN99</f>
        <v>36136</v>
      </c>
      <c r="C96">
        <f>'biomass summary'!AO99</f>
        <v>0</v>
      </c>
      <c r="D96">
        <f>'biomass summary'!AP99</f>
        <v>61.425470605743278</v>
      </c>
      <c r="E96">
        <f>'biomass summary'!AQ99</f>
        <v>791.83333333333337</v>
      </c>
      <c r="F96" t="str">
        <f>'biomass summary'!AR99</f>
        <v/>
      </c>
      <c r="G96" t="str">
        <f>'biomass summary'!AS99</f>
        <v/>
      </c>
      <c r="H96">
        <f>'biomass summary'!AT99</f>
        <v>61.425470605743278</v>
      </c>
      <c r="I96">
        <f>'biomass summary'!AU99</f>
        <v>561.31032217094048</v>
      </c>
      <c r="J96">
        <f>'biomass summary'!AV99</f>
        <v>169.09754055664959</v>
      </c>
      <c r="K96">
        <f>'biomass summary'!AW99</f>
        <v>0</v>
      </c>
    </row>
    <row r="97" spans="1:11">
      <c r="A97" t="str">
        <f>'biomass summary'!AM100</f>
        <v>Lincoln1997Sowing14SepPopulation100</v>
      </c>
      <c r="B97" s="3">
        <f>'biomass summary'!AN100</f>
        <v>36151</v>
      </c>
      <c r="C97">
        <f>'biomass summary'!AO100</f>
        <v>236.09042267230771</v>
      </c>
      <c r="D97">
        <f>'biomass summary'!AP100</f>
        <v>540.63370479065736</v>
      </c>
      <c r="E97">
        <f>'biomass summary'!AQ100</f>
        <v>1488</v>
      </c>
      <c r="F97" t="str">
        <f>'biomass summary'!AR100</f>
        <v/>
      </c>
      <c r="G97" t="str">
        <f>'biomass summary'!AS100</f>
        <v/>
      </c>
      <c r="H97">
        <f>'biomass summary'!AT100</f>
        <v>304.54328211834974</v>
      </c>
      <c r="I97">
        <f>'biomass summary'!AU100</f>
        <v>769.28451150672402</v>
      </c>
      <c r="J97">
        <f>'biomass summary'!AV100</f>
        <v>178.08178370261842</v>
      </c>
      <c r="K97">
        <f>'biomass summary'!AW100</f>
        <v>0</v>
      </c>
    </row>
    <row r="98" spans="1:11">
      <c r="A98" t="str">
        <f>'biomass summary'!AM101</f>
        <v>Lincoln1997Sowing14SepPopulation100</v>
      </c>
      <c r="B98" s="3">
        <f>'biomass summary'!AN101</f>
        <v>36164</v>
      </c>
      <c r="C98">
        <f>'biomass summary'!AO101</f>
        <v>754.20456362210132</v>
      </c>
      <c r="D98">
        <f>'biomass summary'!AP101</f>
        <v>974.97301197483023</v>
      </c>
      <c r="E98">
        <f>'biomass summary'!AQ101</f>
        <v>1772.4722222222219</v>
      </c>
      <c r="F98">
        <f>'biomass summary'!AR101</f>
        <v>61.333333333333336</v>
      </c>
      <c r="G98" t="str">
        <f>'biomass summary'!AS101</f>
        <v/>
      </c>
      <c r="H98">
        <f>'biomass summary'!AT101</f>
        <v>220.76844835272905</v>
      </c>
      <c r="I98">
        <f>'biomass summary'!AU101</f>
        <v>764.11278114234938</v>
      </c>
      <c r="J98">
        <f>'biomass summary'!AV101</f>
        <v>33.386429105042673</v>
      </c>
      <c r="K98">
        <f>'biomass summary'!AW101</f>
        <v>0</v>
      </c>
    </row>
    <row r="99" spans="1:11">
      <c r="A99" t="str">
        <f>'biomass summary'!AM102</f>
        <v>Lincoln1997Sowing14SepPopulation100</v>
      </c>
      <c r="B99" s="3">
        <f>'biomass summary'!AN102</f>
        <v>36178</v>
      </c>
      <c r="C99">
        <f>'biomass summary'!AO102</f>
        <v>560.4419496090228</v>
      </c>
      <c r="D99">
        <f>'biomass summary'!AP102</f>
        <v>683.37361627568953</v>
      </c>
      <c r="E99">
        <f>'biomass summary'!AQ102</f>
        <v>1043.788077051129</v>
      </c>
      <c r="F99">
        <f>'biomass summary'!AR102</f>
        <v>190</v>
      </c>
      <c r="G99">
        <f>'biomass summary'!AS102</f>
        <v>824</v>
      </c>
      <c r="H99">
        <f>'biomass summary'!AT102</f>
        <v>122.93166666666667</v>
      </c>
      <c r="I99">
        <f>'biomass summary'!AU102</f>
        <v>360.41446077543941</v>
      </c>
      <c r="J99" t="str">
        <f>'biomass summary'!AV102</f>
        <v/>
      </c>
      <c r="K99">
        <f>'biomass summary'!AW102</f>
        <v>0</v>
      </c>
    </row>
    <row r="100" spans="1:11">
      <c r="A100" t="str">
        <f>'biomass summary'!AM103</f>
        <v>Lincoln1997Sowing19FebPopulation150</v>
      </c>
      <c r="B100" s="3">
        <f>'biomass summary'!AN103</f>
        <v>35866</v>
      </c>
      <c r="C100">
        <f>'biomass summary'!AO103</f>
        <v>0</v>
      </c>
      <c r="D100">
        <f>'biomass summary'!AP103</f>
        <v>0</v>
      </c>
      <c r="E100">
        <f>'biomass summary'!AQ103</f>
        <v>17.980225988700564</v>
      </c>
      <c r="F100" t="str">
        <f>'biomass summary'!AR103</f>
        <v/>
      </c>
      <c r="G100" t="str">
        <f>'biomass summary'!AS103</f>
        <v/>
      </c>
      <c r="H100">
        <f>'biomass summary'!AT103</f>
        <v>0</v>
      </c>
      <c r="I100">
        <f>'biomass summary'!AU103</f>
        <v>6.5503146188435695</v>
      </c>
      <c r="J100">
        <f>'biomass summary'!AV103</f>
        <v>11.429911369856997</v>
      </c>
      <c r="K100">
        <f>'biomass summary'!AW103</f>
        <v>0</v>
      </c>
    </row>
    <row r="101" spans="1:11">
      <c r="A101" t="str">
        <f>'biomass summary'!AM104</f>
        <v>Lincoln1997Sowing19FebPopulation150</v>
      </c>
      <c r="B101" s="3">
        <f>'biomass summary'!AN104</f>
        <v>35870</v>
      </c>
      <c r="C101">
        <f>'biomass summary'!AO104</f>
        <v>0</v>
      </c>
      <c r="D101">
        <f>'biomass summary'!AP104</f>
        <v>0</v>
      </c>
      <c r="E101">
        <f>'biomass summary'!AQ104</f>
        <v>25.748587570621471</v>
      </c>
      <c r="F101" t="str">
        <f>'biomass summary'!AR104</f>
        <v/>
      </c>
      <c r="G101" t="str">
        <f>'biomass summary'!AS104</f>
        <v/>
      </c>
      <c r="H101">
        <f>'biomass summary'!AT104</f>
        <v>0</v>
      </c>
      <c r="I101">
        <f>'biomass summary'!AU104</f>
        <v>10.364165248516649</v>
      </c>
      <c r="J101">
        <f>'biomass summary'!AV104</f>
        <v>15.384422322104824</v>
      </c>
      <c r="K101">
        <f>'biomass summary'!AW104</f>
        <v>0</v>
      </c>
    </row>
    <row r="102" spans="1:11">
      <c r="A102" t="str">
        <f>'biomass summary'!AM105</f>
        <v>Lincoln1997Sowing19FebPopulation150</v>
      </c>
      <c r="B102" s="3">
        <f>'biomass summary'!AN105</f>
        <v>35873</v>
      </c>
      <c r="C102">
        <f>'biomass summary'!AO105</f>
        <v>0</v>
      </c>
      <c r="D102">
        <f>'biomass summary'!AP105</f>
        <v>0</v>
      </c>
      <c r="E102">
        <f>'biomass summary'!AQ105</f>
        <v>34.025423728813564</v>
      </c>
      <c r="F102" t="str">
        <f>'biomass summary'!AR105</f>
        <v/>
      </c>
      <c r="G102" t="str">
        <f>'biomass summary'!AS105</f>
        <v/>
      </c>
      <c r="H102">
        <f>'biomass summary'!AT105</f>
        <v>0</v>
      </c>
      <c r="I102">
        <f>'biomass summary'!AU105</f>
        <v>13.831298889992098</v>
      </c>
      <c r="J102">
        <f>'biomass summary'!AV105</f>
        <v>20.194124838821462</v>
      </c>
      <c r="K102">
        <f>'biomass summary'!AW105</f>
        <v>0</v>
      </c>
    </row>
    <row r="103" spans="1:11">
      <c r="A103" t="str">
        <f>'biomass summary'!AM106</f>
        <v>Lincoln1997Sowing19FebPopulation150</v>
      </c>
      <c r="B103" s="3">
        <f>'biomass summary'!AN106</f>
        <v>35877</v>
      </c>
      <c r="C103">
        <f>'biomass summary'!AO106</f>
        <v>0</v>
      </c>
      <c r="D103">
        <f>'biomass summary'!AP106</f>
        <v>0</v>
      </c>
      <c r="E103">
        <f>'biomass summary'!AQ106</f>
        <v>48.262711864406782</v>
      </c>
      <c r="F103" t="str">
        <f>'biomass summary'!AR106</f>
        <v/>
      </c>
      <c r="G103" t="str">
        <f>'biomass summary'!AS106</f>
        <v/>
      </c>
      <c r="H103">
        <f>'biomass summary'!AT106</f>
        <v>0</v>
      </c>
      <c r="I103">
        <f>'biomass summary'!AU106</f>
        <v>22.471895238112499</v>
      </c>
      <c r="J103">
        <f>'biomass summary'!AV106</f>
        <v>25.790816626294284</v>
      </c>
      <c r="K103">
        <f>'biomass summary'!AW106</f>
        <v>0</v>
      </c>
    </row>
    <row r="104" spans="1:11">
      <c r="A104" t="str">
        <f>'biomass summary'!AM107</f>
        <v>Lincoln1997Sowing19FebPopulation150</v>
      </c>
      <c r="B104" s="3">
        <f>'biomass summary'!AN107</f>
        <v>35884</v>
      </c>
      <c r="C104">
        <f>'biomass summary'!AO107</f>
        <v>0</v>
      </c>
      <c r="D104">
        <f>'biomass summary'!AP107</f>
        <v>0</v>
      </c>
      <c r="E104">
        <f>'biomass summary'!AQ107</f>
        <v>85.748587570621496</v>
      </c>
      <c r="F104" t="str">
        <f>'biomass summary'!AR107</f>
        <v/>
      </c>
      <c r="G104" t="str">
        <f>'biomass summary'!AS107</f>
        <v/>
      </c>
      <c r="H104">
        <f>'biomass summary'!AT107</f>
        <v>0</v>
      </c>
      <c r="I104">
        <f>'biomass summary'!AU107</f>
        <v>44.724184865362595</v>
      </c>
      <c r="J104">
        <f>'biomass summary'!AV107</f>
        <v>41.024402705258886</v>
      </c>
      <c r="K104">
        <f>'biomass summary'!AW107</f>
        <v>0</v>
      </c>
    </row>
    <row r="105" spans="1:11">
      <c r="A105" t="str">
        <f>'biomass summary'!AM108</f>
        <v>Lincoln1997Sowing19FebPopulation150</v>
      </c>
      <c r="B105" s="3">
        <f>'biomass summary'!AN108</f>
        <v>35886</v>
      </c>
      <c r="C105">
        <f>'biomass summary'!AO108</f>
        <v>0</v>
      </c>
      <c r="D105">
        <f>'biomass summary'!AP108</f>
        <v>0</v>
      </c>
      <c r="E105">
        <f>'biomass summary'!AQ108</f>
        <v>132.13276836158192</v>
      </c>
      <c r="F105" t="str">
        <f>'biomass summary'!AR108</f>
        <v/>
      </c>
      <c r="G105" t="str">
        <f>'biomass summary'!AS108</f>
        <v/>
      </c>
      <c r="H105">
        <f>'biomass summary'!AT108</f>
        <v>0</v>
      </c>
      <c r="I105">
        <f>'biomass summary'!AU108</f>
        <v>72.083131111865228</v>
      </c>
      <c r="J105">
        <f>'biomass summary'!AV108</f>
        <v>60.049637249716703</v>
      </c>
      <c r="K105">
        <f>'biomass summary'!AW108</f>
        <v>0</v>
      </c>
    </row>
    <row r="106" spans="1:11">
      <c r="A106" t="str">
        <f>'biomass summary'!AM109</f>
        <v>Lincoln1997Sowing19FebPopulation150</v>
      </c>
      <c r="B106" s="3">
        <f>'biomass summary'!AN109</f>
        <v>35900</v>
      </c>
      <c r="C106">
        <f>'biomass summary'!AO109</f>
        <v>0</v>
      </c>
      <c r="D106">
        <f>'biomass summary'!AP109</f>
        <v>0</v>
      </c>
      <c r="E106">
        <f>'biomass summary'!AQ109</f>
        <v>178.81355932203391</v>
      </c>
      <c r="F106" t="str">
        <f>'biomass summary'!AR109</f>
        <v/>
      </c>
      <c r="G106" t="str">
        <f>'biomass summary'!AS109</f>
        <v/>
      </c>
      <c r="H106">
        <f>'biomass summary'!AT109</f>
        <v>0</v>
      </c>
      <c r="I106">
        <f>'biomass summary'!AU109</f>
        <v>112.20073678893546</v>
      </c>
      <c r="J106">
        <f>'biomass summary'!AV109</f>
        <v>66.612822533098438</v>
      </c>
      <c r="K106">
        <f>'biomass summary'!AW109</f>
        <v>0</v>
      </c>
    </row>
    <row r="107" spans="1:11">
      <c r="A107" t="str">
        <f>'biomass summary'!AM110</f>
        <v>Lincoln1997Sowing19FebPopulation150</v>
      </c>
      <c r="B107" s="3">
        <f>'biomass summary'!AN110</f>
        <v>35908</v>
      </c>
      <c r="C107">
        <f>'biomass summary'!AO110</f>
        <v>0</v>
      </c>
      <c r="D107">
        <f>'biomass summary'!AP110</f>
        <v>0</v>
      </c>
      <c r="E107">
        <f>'biomass summary'!AQ110</f>
        <v>264.64689265536725</v>
      </c>
      <c r="F107" t="str">
        <f>'biomass summary'!AR110</f>
        <v/>
      </c>
      <c r="G107" t="str">
        <f>'biomass summary'!AS110</f>
        <v/>
      </c>
      <c r="H107">
        <f>'biomass summary'!AT110</f>
        <v>0</v>
      </c>
      <c r="I107">
        <f>'biomass summary'!AU110</f>
        <v>179.90306352695396</v>
      </c>
      <c r="J107">
        <f>'biomass summary'!AV110</f>
        <v>84.743829128413267</v>
      </c>
      <c r="K107">
        <f>'biomass summary'!AW110</f>
        <v>0</v>
      </c>
    </row>
    <row r="108" spans="1:11">
      <c r="A108" t="str">
        <f>'biomass summary'!AM111</f>
        <v>Lincoln1997Sowing19FebPopulation150</v>
      </c>
      <c r="B108" s="3">
        <f>'biomass summary'!AN111</f>
        <v>35915</v>
      </c>
      <c r="C108">
        <f>'biomass summary'!AO111</f>
        <v>0</v>
      </c>
      <c r="D108">
        <f>'biomass summary'!AP111</f>
        <v>0</v>
      </c>
      <c r="E108">
        <f>'biomass summary'!AQ111</f>
        <v>292.37288135593224</v>
      </c>
      <c r="F108" t="str">
        <f>'biomass summary'!AR111</f>
        <v/>
      </c>
      <c r="G108" t="str">
        <f>'biomass summary'!AS111</f>
        <v/>
      </c>
      <c r="H108">
        <f>'biomass summary'!AT111</f>
        <v>0</v>
      </c>
      <c r="I108">
        <f>'biomass summary'!AU111</f>
        <v>204.7919368184865</v>
      </c>
      <c r="J108">
        <f>'biomass summary'!AV111</f>
        <v>87.580944537445717</v>
      </c>
      <c r="K108">
        <f>'biomass summary'!AW111</f>
        <v>0</v>
      </c>
    </row>
    <row r="109" spans="1:11">
      <c r="A109" t="str">
        <f>'biomass summary'!AM112</f>
        <v>Lincoln1997Sowing19FebPopulation150</v>
      </c>
      <c r="B109" s="3">
        <f>'biomass summary'!AN112</f>
        <v>35921</v>
      </c>
      <c r="C109">
        <f>'biomass summary'!AO112</f>
        <v>0</v>
      </c>
      <c r="D109">
        <f>'biomass summary'!AP112</f>
        <v>24.974984525298414</v>
      </c>
      <c r="E109">
        <f>'biomass summary'!AQ112</f>
        <v>369.91525423728808</v>
      </c>
      <c r="F109" t="str">
        <f>'biomass summary'!AR112</f>
        <v/>
      </c>
      <c r="G109" t="str">
        <f>'biomass summary'!AS112</f>
        <v/>
      </c>
      <c r="H109">
        <f>'biomass summary'!AT112</f>
        <v>24.974984525298414</v>
      </c>
      <c r="I109">
        <f>'biomass summary'!AU112</f>
        <v>245.62283650187547</v>
      </c>
      <c r="J109">
        <f>'biomass summary'!AV112</f>
        <v>99.317433210114203</v>
      </c>
      <c r="K109">
        <f>'biomass summary'!AW112</f>
        <v>0</v>
      </c>
    </row>
    <row r="110" spans="1:11">
      <c r="A110" t="str">
        <f>'biomass summary'!AM113</f>
        <v>Lincoln1997Sowing19FebPopulation150</v>
      </c>
      <c r="B110" s="3">
        <f>'biomass summary'!AN113</f>
        <v>35929</v>
      </c>
      <c r="C110">
        <f>'biomass summary'!AO113</f>
        <v>0</v>
      </c>
      <c r="D110">
        <f>'biomass summary'!AP113</f>
        <v>36.596678474931423</v>
      </c>
      <c r="E110">
        <f>'biomass summary'!AQ113</f>
        <v>412.71186440677974</v>
      </c>
      <c r="F110" t="str">
        <f>'biomass summary'!AR113</f>
        <v/>
      </c>
      <c r="G110" t="str">
        <f>'biomass summary'!AS113</f>
        <v/>
      </c>
      <c r="H110">
        <f>'biomass summary'!AT113</f>
        <v>36.596678474931423</v>
      </c>
      <c r="I110">
        <f>'biomass summary'!AU113</f>
        <v>263.57055626252298</v>
      </c>
      <c r="J110">
        <f>'biomass summary'!AV113</f>
        <v>112.54462966932529</v>
      </c>
      <c r="K110">
        <f>'biomass summary'!AW113</f>
        <v>0</v>
      </c>
    </row>
    <row r="111" spans="1:11">
      <c r="A111" t="str">
        <f>'biomass summary'!AM114</f>
        <v>Lincoln1997Sowing19FebPopulation150</v>
      </c>
      <c r="B111" s="3">
        <f>'biomass summary'!AN114</f>
        <v>35943</v>
      </c>
      <c r="C111">
        <f>'biomass summary'!AO114</f>
        <v>21.693146445331916</v>
      </c>
      <c r="D111">
        <f>'biomass summary'!AP114</f>
        <v>100.06334173502223</v>
      </c>
      <c r="E111">
        <f>'biomass summary'!AQ114</f>
        <v>518.07909604519773</v>
      </c>
      <c r="F111" t="str">
        <f>'biomass summary'!AR114</f>
        <v/>
      </c>
      <c r="G111">
        <f>'biomass summary'!AS114</f>
        <v>99.333333333333329</v>
      </c>
      <c r="H111">
        <f>'biomass summary'!AT114</f>
        <v>78.370195289690329</v>
      </c>
      <c r="I111">
        <f>'biomass summary'!AU114</f>
        <v>313.13635951979677</v>
      </c>
      <c r="J111">
        <f>'biomass summary'!AV114</f>
        <v>104.87939479037878</v>
      </c>
      <c r="K111">
        <f>'biomass summary'!AW114</f>
        <v>0</v>
      </c>
    </row>
    <row r="112" spans="1:11">
      <c r="A112" t="str">
        <f>'biomass summary'!AM115</f>
        <v>Lincoln1997Sowing19FebPopulation150</v>
      </c>
      <c r="B112" s="3">
        <f>'biomass summary'!AN115</f>
        <v>35961</v>
      </c>
      <c r="C112">
        <f>'biomass summary'!AO115</f>
        <v>24.121370256185028</v>
      </c>
      <c r="D112">
        <f>'biomass summary'!AP115</f>
        <v>110.68299552163785</v>
      </c>
      <c r="E112">
        <f>'biomass summary'!AQ115</f>
        <v>520.0564971751412</v>
      </c>
      <c r="F112" t="str">
        <f>'biomass summary'!AR115</f>
        <v/>
      </c>
      <c r="G112">
        <f>'biomass summary'!AS115</f>
        <v>159.33333333333334</v>
      </c>
      <c r="H112">
        <f>'biomass summary'!AT115</f>
        <v>86.561625265452832</v>
      </c>
      <c r="I112">
        <f>'biomass summary'!AU115</f>
        <v>330.60841155999373</v>
      </c>
      <c r="J112">
        <f>'biomass summary'!AV115</f>
        <v>78.76509009350967</v>
      </c>
      <c r="K112">
        <f>'biomass summary'!AW115</f>
        <v>0</v>
      </c>
    </row>
    <row r="113" spans="1:11">
      <c r="A113" t="str">
        <f>'biomass summary'!AM116</f>
        <v>Lincoln1997Sowing19FebPopulation150</v>
      </c>
      <c r="B113" s="3">
        <f>'biomass summary'!AN116</f>
        <v>35975</v>
      </c>
      <c r="C113">
        <f>'biomass summary'!AO116</f>
        <v>11.410098225103326</v>
      </c>
      <c r="D113">
        <f>'biomass summary'!AP116</f>
        <v>71.73257077587229</v>
      </c>
      <c r="E113">
        <f>'biomass summary'!AQ116</f>
        <v>492.79661016949154</v>
      </c>
      <c r="F113" t="str">
        <f>'biomass summary'!AR116</f>
        <v/>
      </c>
      <c r="G113">
        <f>'biomass summary'!AS116</f>
        <v>62.333333333333336</v>
      </c>
      <c r="H113">
        <f>'biomass summary'!AT116</f>
        <v>60.322472550768964</v>
      </c>
      <c r="I113">
        <f>'biomass summary'!AU116</f>
        <v>349.21756073435495</v>
      </c>
      <c r="J113">
        <f>'biomass summary'!AV116</f>
        <v>71.846478659264363</v>
      </c>
      <c r="K113">
        <f>'biomass summary'!AW116</f>
        <v>0</v>
      </c>
    </row>
    <row r="114" spans="1:11">
      <c r="A114" t="str">
        <f>'biomass summary'!AM117</f>
        <v>Lincoln1997Sowing23DecPopulation150</v>
      </c>
      <c r="B114" s="3">
        <f>'biomass summary'!AN117</f>
        <v>35803</v>
      </c>
      <c r="C114">
        <f>'biomass summary'!AO117</f>
        <v>0</v>
      </c>
      <c r="D114">
        <f>'biomass summary'!AP117</f>
        <v>0</v>
      </c>
      <c r="E114">
        <f>'biomass summary'!AQ117</f>
        <v>15.607344632768362</v>
      </c>
      <c r="F114" t="str">
        <f>'biomass summary'!AR117</f>
        <v/>
      </c>
      <c r="G114" t="str">
        <f>'biomass summary'!AS117</f>
        <v/>
      </c>
      <c r="H114">
        <f>'biomass summary'!AT117</f>
        <v>0</v>
      </c>
      <c r="I114">
        <f>'biomass summary'!AU117</f>
        <v>5.4506002824858761</v>
      </c>
      <c r="J114">
        <f>'biomass summary'!AV117</f>
        <v>10.156744350282485</v>
      </c>
      <c r="K114">
        <f>'biomass summary'!AW117</f>
        <v>0</v>
      </c>
    </row>
    <row r="115" spans="1:11">
      <c r="A115" t="str">
        <f>'biomass summary'!AM118</f>
        <v>Lincoln1997Sowing23DecPopulation150</v>
      </c>
      <c r="B115" s="3">
        <f>'biomass summary'!AN118</f>
        <v>35810</v>
      </c>
      <c r="C115">
        <f>'biomass summary'!AO118</f>
        <v>0</v>
      </c>
      <c r="D115">
        <f>'biomass summary'!AP118</f>
        <v>0</v>
      </c>
      <c r="E115">
        <f>'biomass summary'!AQ118</f>
        <v>34.802259887005654</v>
      </c>
      <c r="F115" t="str">
        <f>'biomass summary'!AR118</f>
        <v/>
      </c>
      <c r="G115" t="str">
        <f>'biomass summary'!AS118</f>
        <v/>
      </c>
      <c r="H115">
        <f>'biomass summary'!AT118</f>
        <v>0</v>
      </c>
      <c r="I115">
        <f>'biomass summary'!AU118</f>
        <v>12.805785930828899</v>
      </c>
      <c r="J115">
        <f>'biomass summary'!AV118</f>
        <v>21.996473956176754</v>
      </c>
      <c r="K115">
        <f>'biomass summary'!AW118</f>
        <v>0</v>
      </c>
    </row>
    <row r="116" spans="1:11">
      <c r="A116" t="str">
        <f>'biomass summary'!AM119</f>
        <v>Lincoln1997Sowing23DecPopulation150</v>
      </c>
      <c r="B116" s="3">
        <f>'biomass summary'!AN119</f>
        <v>35817</v>
      </c>
      <c r="C116">
        <f>'biomass summary'!AO119</f>
        <v>0</v>
      </c>
      <c r="D116">
        <f>'biomass summary'!AP119</f>
        <v>0</v>
      </c>
      <c r="E116">
        <f>'biomass summary'!AQ119</f>
        <v>66.793785310734464</v>
      </c>
      <c r="F116" t="str">
        <f>'biomass summary'!AR119</f>
        <v/>
      </c>
      <c r="G116" t="str">
        <f>'biomass summary'!AS119</f>
        <v/>
      </c>
      <c r="H116">
        <f>'biomass summary'!AT119</f>
        <v>0</v>
      </c>
      <c r="I116">
        <f>'biomass summary'!AU119</f>
        <v>29.383645276689574</v>
      </c>
      <c r="J116">
        <f>'biomass summary'!AV119</f>
        <v>37.410140034044893</v>
      </c>
      <c r="K116">
        <f>'biomass summary'!AW119</f>
        <v>0</v>
      </c>
    </row>
    <row r="117" spans="1:11">
      <c r="A117" t="str">
        <f>'biomass summary'!AM120</f>
        <v>Lincoln1997Sowing23DecPopulation150</v>
      </c>
      <c r="B117" s="3">
        <f>'biomass summary'!AN120</f>
        <v>35824</v>
      </c>
      <c r="C117">
        <f>'biomass summary'!AO120</f>
        <v>0</v>
      </c>
      <c r="D117">
        <f>'biomass summary'!AP120</f>
        <v>0</v>
      </c>
      <c r="E117">
        <f>'biomass summary'!AQ120</f>
        <v>146.63841807909606</v>
      </c>
      <c r="F117" t="str">
        <f>'biomass summary'!AR120</f>
        <v/>
      </c>
      <c r="G117" t="str">
        <f>'biomass summary'!AS120</f>
        <v/>
      </c>
      <c r="H117">
        <f>'biomass summary'!AT120</f>
        <v>0</v>
      </c>
      <c r="I117">
        <f>'biomass summary'!AU120</f>
        <v>74.419885197239296</v>
      </c>
      <c r="J117">
        <f>'biomass summary'!AV120</f>
        <v>72.218532881856746</v>
      </c>
      <c r="K117">
        <f>'biomass summary'!AW120</f>
        <v>0</v>
      </c>
    </row>
    <row r="118" spans="1:11">
      <c r="A118" t="str">
        <f>'biomass summary'!AM121</f>
        <v>Lincoln1997Sowing23DecPopulation150</v>
      </c>
      <c r="B118" s="3">
        <f>'biomass summary'!AN121</f>
        <v>35831</v>
      </c>
      <c r="C118">
        <f>'biomass summary'!AO121</f>
        <v>0</v>
      </c>
      <c r="D118">
        <f>'biomass summary'!AP121</f>
        <v>0</v>
      </c>
      <c r="E118">
        <f>'biomass summary'!AQ121</f>
        <v>288.98305084745766</v>
      </c>
      <c r="F118" t="str">
        <f>'biomass summary'!AR121</f>
        <v/>
      </c>
      <c r="G118" t="str">
        <f>'biomass summary'!AS121</f>
        <v/>
      </c>
      <c r="H118">
        <f>'biomass summary'!AT121</f>
        <v>0</v>
      </c>
      <c r="I118">
        <f>'biomass summary'!AU121</f>
        <v>186.26492245941776</v>
      </c>
      <c r="J118">
        <f>'biomass summary'!AV121</f>
        <v>102.71812838803991</v>
      </c>
      <c r="K118">
        <f>'biomass summary'!AW121</f>
        <v>0</v>
      </c>
    </row>
    <row r="119" spans="1:11">
      <c r="A119" t="str">
        <f>'biomass summary'!AM122</f>
        <v>Lincoln1997Sowing23DecPopulation150</v>
      </c>
      <c r="B119" s="3">
        <f>'biomass summary'!AN122</f>
        <v>35838</v>
      </c>
      <c r="C119">
        <f>'biomass summary'!AO122</f>
        <v>0</v>
      </c>
      <c r="D119">
        <f>'biomass summary'!AP122</f>
        <v>53.852580119141997</v>
      </c>
      <c r="E119">
        <f>'biomass summary'!AQ122</f>
        <v>475.70621468926555</v>
      </c>
      <c r="F119">
        <f>'biomass summary'!AR122</f>
        <v>35</v>
      </c>
      <c r="G119" t="str">
        <f>'biomass summary'!AS122</f>
        <v/>
      </c>
      <c r="H119">
        <f>'biomass summary'!AT122</f>
        <v>53.852580119141997</v>
      </c>
      <c r="I119">
        <f>'biomass summary'!AU122</f>
        <v>280.68074990660426</v>
      </c>
      <c r="J119">
        <f>'biomass summary'!AV122</f>
        <v>141.17288466351923</v>
      </c>
      <c r="K119">
        <f>'biomass summary'!AW122</f>
        <v>0</v>
      </c>
    </row>
    <row r="120" spans="1:11">
      <c r="A120" t="str">
        <f>'biomass summary'!AM123</f>
        <v>Lincoln1997Sowing23DecPopulation150</v>
      </c>
      <c r="B120" s="3">
        <f>'biomass summary'!AN123</f>
        <v>35843</v>
      </c>
      <c r="C120">
        <f>'biomass summary'!AO123</f>
        <v>39.798707899946237</v>
      </c>
      <c r="D120">
        <f>'biomass summary'!AP123</f>
        <v>155.85581879456979</v>
      </c>
      <c r="E120">
        <f>'biomass summary'!AQ123</f>
        <v>566.10169491525437</v>
      </c>
      <c r="F120">
        <f>'biomass summary'!AR123</f>
        <v>35</v>
      </c>
      <c r="G120">
        <f>'biomass summary'!AS123</f>
        <v>75</v>
      </c>
      <c r="H120">
        <f>'biomass summary'!AT123</f>
        <v>116.05711089462353</v>
      </c>
      <c r="I120">
        <f>'biomass summary'!AU123</f>
        <v>313.37630177735292</v>
      </c>
      <c r="J120">
        <f>'biomass summary'!AV123</f>
        <v>96.869574343331578</v>
      </c>
      <c r="K120">
        <f>'biomass summary'!AW123</f>
        <v>0</v>
      </c>
    </row>
    <row r="121" spans="1:11">
      <c r="A121" t="str">
        <f>'biomass summary'!AM124</f>
        <v>Lincoln1997Sowing23DecPopulation150</v>
      </c>
      <c r="B121" s="3">
        <f>'biomass summary'!AN124</f>
        <v>35846</v>
      </c>
      <c r="C121">
        <f>'biomass summary'!AO124</f>
        <v>108.10351705849659</v>
      </c>
      <c r="D121">
        <f>'biomass summary'!AP124</f>
        <v>202.14375324269682</v>
      </c>
      <c r="E121">
        <f>'biomass summary'!AQ124</f>
        <v>575.84745762711862</v>
      </c>
      <c r="F121">
        <f>'biomass summary'!AR124</f>
        <v>37.666666666666664</v>
      </c>
      <c r="G121">
        <f>'biomass summary'!AS124</f>
        <v>114.33333333333333</v>
      </c>
      <c r="H121">
        <f>'biomass summary'!AT124</f>
        <v>94.040236184200253</v>
      </c>
      <c r="I121">
        <f>'biomass summary'!AU124</f>
        <v>287.17466550977736</v>
      </c>
      <c r="J121">
        <f>'biomass summary'!AV124</f>
        <v>86.529038874644428</v>
      </c>
      <c r="K121">
        <f>'biomass summary'!AW124</f>
        <v>0</v>
      </c>
    </row>
    <row r="122" spans="1:11">
      <c r="A122" t="str">
        <f>'biomass summary'!AM125</f>
        <v>Lincoln1997Sowing23DecPopulation150</v>
      </c>
      <c r="B122" s="3">
        <f>'biomass summary'!AN125</f>
        <v>35849</v>
      </c>
      <c r="C122">
        <f>'biomass summary'!AO125</f>
        <v>219.34382278149414</v>
      </c>
      <c r="D122">
        <f>'biomass summary'!AP125</f>
        <v>306.30189674276238</v>
      </c>
      <c r="E122">
        <f>'biomass summary'!AQ125</f>
        <v>652.768361581921</v>
      </c>
      <c r="F122">
        <f>'biomass summary'!AR125</f>
        <v>39.666666666666664</v>
      </c>
      <c r="G122">
        <f>'biomass summary'!AS125</f>
        <v>133.33333333333334</v>
      </c>
      <c r="H122">
        <f>'biomass summary'!AT125</f>
        <v>86.95807396126817</v>
      </c>
      <c r="I122">
        <f>'biomass summary'!AU125</f>
        <v>272.03362408101447</v>
      </c>
      <c r="J122">
        <f>'biomass summary'!AV125</f>
        <v>74.432840758144138</v>
      </c>
      <c r="K122">
        <f>'biomass summary'!AW125</f>
        <v>0</v>
      </c>
    </row>
    <row r="123" spans="1:11">
      <c r="A123" t="str">
        <f>'biomass summary'!AM126</f>
        <v>Lincoln1997Sowing23DecPopulation150</v>
      </c>
      <c r="B123" s="3">
        <f>'biomass summary'!AN126</f>
        <v>35852</v>
      </c>
      <c r="C123">
        <f>'biomass summary'!AO126</f>
        <v>260.29508402778049</v>
      </c>
      <c r="D123">
        <f>'biomass summary'!AP126</f>
        <v>344.10244716838997</v>
      </c>
      <c r="E123">
        <f>'biomass summary'!AQ126</f>
        <v>700.91807909604506</v>
      </c>
      <c r="F123">
        <f>'biomass summary'!AR126</f>
        <v>45.333333333333336</v>
      </c>
      <c r="G123">
        <f>'biomass summary'!AS126</f>
        <v>145.66666666666666</v>
      </c>
      <c r="H123">
        <f>'biomass summary'!AT126</f>
        <v>83.807363140609496</v>
      </c>
      <c r="I123">
        <f>'biomass summary'!AU126</f>
        <v>278.69785925695254</v>
      </c>
      <c r="J123">
        <f>'biomass summary'!AV126</f>
        <v>78.117772670702678</v>
      </c>
      <c r="K123">
        <f>'biomass summary'!AW126</f>
        <v>0</v>
      </c>
    </row>
    <row r="124" spans="1:11">
      <c r="A124" t="str">
        <f>'biomass summary'!AM127</f>
        <v>Lincoln1997Sowing23DecPopulation150</v>
      </c>
      <c r="B124" s="3">
        <f>'biomass summary'!AN127</f>
        <v>35856</v>
      </c>
      <c r="C124">
        <f>'biomass summary'!AO127</f>
        <v>363.2000623362174</v>
      </c>
      <c r="D124">
        <f>'biomass summary'!AP127</f>
        <v>445.12017420510278</v>
      </c>
      <c r="E124">
        <f>'biomass summary'!AQ127</f>
        <v>821.11581920903973</v>
      </c>
      <c r="F124">
        <f>'biomass summary'!AR127</f>
        <v>42.333333333333336</v>
      </c>
      <c r="G124">
        <f>'biomass summary'!AS127</f>
        <v>142</v>
      </c>
      <c r="H124">
        <f>'biomass summary'!AT127</f>
        <v>81.9201118688854</v>
      </c>
      <c r="I124">
        <f>'biomass summary'!AU127</f>
        <v>308.92338642467121</v>
      </c>
      <c r="J124">
        <f>'biomass summary'!AV127</f>
        <v>67.072258579265522</v>
      </c>
      <c r="K124">
        <f>'biomass summary'!AW127</f>
        <v>0</v>
      </c>
    </row>
    <row r="125" spans="1:11">
      <c r="A125" t="str">
        <f>'biomass summary'!AM128</f>
        <v>Lincoln1997Sowing23DecPopulation150</v>
      </c>
      <c r="B125" s="3">
        <f>'biomass summary'!AN128</f>
        <v>35859</v>
      </c>
      <c r="C125">
        <f>'biomass summary'!AO128</f>
        <v>447.56093926595764</v>
      </c>
      <c r="D125">
        <f>'biomass summary'!AP128</f>
        <v>538.47003460759697</v>
      </c>
      <c r="E125">
        <f>'biomass summary'!AQ128</f>
        <v>901.28531073446322</v>
      </c>
      <c r="F125">
        <f>'biomass summary'!AR128</f>
        <v>42</v>
      </c>
      <c r="G125">
        <f>'biomass summary'!AS128</f>
        <v>132.66666666666666</v>
      </c>
      <c r="H125">
        <f>'biomass summary'!AT128</f>
        <v>90.909095341639329</v>
      </c>
      <c r="I125">
        <f>'biomass summary'!AU128</f>
        <v>297.37885286175543</v>
      </c>
      <c r="J125">
        <f>'biomass summary'!AV128</f>
        <v>65.436423265110946</v>
      </c>
      <c r="K125">
        <f>'biomass summary'!AW128</f>
        <v>0</v>
      </c>
    </row>
    <row r="126" spans="1:11">
      <c r="A126" t="str">
        <f>'biomass summary'!AM129</f>
        <v>Lincoln1997Sowing23DecPopulation150</v>
      </c>
      <c r="B126" s="3">
        <f>'biomass summary'!AN129</f>
        <v>35863</v>
      </c>
      <c r="C126">
        <f>'biomass summary'!AO129</f>
        <v>419.28486993170509</v>
      </c>
      <c r="D126">
        <f>'biomass summary'!AP129</f>
        <v>495.89109014114575</v>
      </c>
      <c r="E126">
        <f>'biomass summary'!AQ129</f>
        <v>803.51694915254245</v>
      </c>
      <c r="F126">
        <f>'biomass summary'!AR129</f>
        <v>38.333333333333336</v>
      </c>
      <c r="G126">
        <f>'biomass summary'!AS129</f>
        <v>130.66666666666666</v>
      </c>
      <c r="H126">
        <f>'biomass summary'!AT129</f>
        <v>76.606220209440622</v>
      </c>
      <c r="I126">
        <f>'biomass summary'!AU129</f>
        <v>273.17885345084937</v>
      </c>
      <c r="J126">
        <f>'biomass summary'!AV129</f>
        <v>34.447005560547289</v>
      </c>
      <c r="K126">
        <f>'biomass summary'!AW129</f>
        <v>0</v>
      </c>
    </row>
    <row r="127" spans="1:11">
      <c r="A127" t="str">
        <f>'biomass summary'!AM130</f>
        <v>Lincoln1997Sowing23DecPopulation150</v>
      </c>
      <c r="B127" s="3">
        <f>'biomass summary'!AN130</f>
        <v>35866</v>
      </c>
      <c r="C127">
        <f>'biomass summary'!AO130</f>
        <v>425.52622342973149</v>
      </c>
      <c r="D127">
        <f>'biomass summary'!AP130</f>
        <v>491.50456852055942</v>
      </c>
      <c r="E127">
        <f>'biomass summary'!AQ130</f>
        <v>788.23446327683632</v>
      </c>
      <c r="F127">
        <f>'biomass summary'!AR130</f>
        <v>34</v>
      </c>
      <c r="G127">
        <f>'biomass summary'!AS130</f>
        <v>125.66666666666667</v>
      </c>
      <c r="H127">
        <f>'biomass summary'!AT130</f>
        <v>65.978345090827972</v>
      </c>
      <c r="I127">
        <f>'biomass summary'!AU130</f>
        <v>292.49211385663261</v>
      </c>
      <c r="J127">
        <f>'biomass summary'!AV130</f>
        <v>4.2377808996442257</v>
      </c>
      <c r="K127">
        <f>'biomass summary'!AW130</f>
        <v>0</v>
      </c>
    </row>
    <row r="128" spans="1:11">
      <c r="A128" t="str">
        <f>'biomass summary'!AM131</f>
        <v>Lincoln1997Sowing23DecPopulation150</v>
      </c>
      <c r="B128" s="3">
        <f>'biomass summary'!AN131</f>
        <v>35870</v>
      </c>
      <c r="C128">
        <f>'biomass summary'!AO131</f>
        <v>433.56874885257452</v>
      </c>
      <c r="D128">
        <f>'biomass summary'!AP131</f>
        <v>491.9085444575382</v>
      </c>
      <c r="E128">
        <f>'biomass summary'!AQ131</f>
        <v>747.95197740112997</v>
      </c>
      <c r="F128">
        <f>'biomass summary'!AR131</f>
        <v>30.333333333333332</v>
      </c>
      <c r="G128">
        <f>'biomass summary'!AS131</f>
        <v>112.33333333333333</v>
      </c>
      <c r="H128">
        <f>'biomass summary'!AT131</f>
        <v>58.339795604963662</v>
      </c>
      <c r="I128">
        <f>'biomass summary'!AU131</f>
        <v>255.26661379032848</v>
      </c>
      <c r="J128">
        <f>'biomass summary'!AV131</f>
        <v>0.7768191532633818</v>
      </c>
      <c r="K128">
        <f>'biomass summary'!AW131</f>
        <v>0</v>
      </c>
    </row>
    <row r="129" spans="1:11">
      <c r="A129" t="str">
        <f>'biomass summary'!AM132</f>
        <v>Lincoln1997Sowing23DecPopulation150</v>
      </c>
      <c r="B129" s="3">
        <f>'biomass summary'!AN132</f>
        <v>35884</v>
      </c>
      <c r="C129">
        <f>'biomass summary'!AO132</f>
        <v>496.03634564834806</v>
      </c>
      <c r="D129">
        <f>'biomass summary'!AP132</f>
        <v>564.86967898168143</v>
      </c>
      <c r="E129">
        <f>'biomass summary'!AQ132</f>
        <v>880.95190283705733</v>
      </c>
      <c r="F129">
        <f>'biomass summary'!AR132</f>
        <v>123</v>
      </c>
      <c r="G129">
        <f>'biomass summary'!AS132</f>
        <v>445.33333333333331</v>
      </c>
      <c r="H129">
        <f>'biomass summary'!AT132</f>
        <v>68.833333333333329</v>
      </c>
      <c r="I129">
        <f>'biomass summary'!AU132</f>
        <v>316.08222385537596</v>
      </c>
      <c r="J129" t="str">
        <f>'biomass summary'!AV132</f>
        <v/>
      </c>
      <c r="K129">
        <f>'biomass summary'!AW132</f>
        <v>0</v>
      </c>
    </row>
    <row r="130" spans="1:11">
      <c r="A130" t="str">
        <f>'biomass summary'!AM133</f>
        <v>Lincoln1997Sowing18NovPopulation150</v>
      </c>
      <c r="B130" s="3">
        <f>'biomass summary'!AN133</f>
        <v>36143</v>
      </c>
      <c r="C130">
        <f>'biomass summary'!AO133</f>
        <v>0</v>
      </c>
      <c r="D130">
        <f>'biomass summary'!AP133</f>
        <v>0</v>
      </c>
      <c r="E130">
        <f>'biomass summary'!AQ133</f>
        <v>44.901129943502831</v>
      </c>
      <c r="F130" t="str">
        <f>'biomass summary'!AR133</f>
        <v/>
      </c>
      <c r="G130" t="str">
        <f>'biomass summary'!AS133</f>
        <v/>
      </c>
      <c r="H130">
        <f>'biomass summary'!AT133</f>
        <v>0</v>
      </c>
      <c r="I130">
        <f>'biomass summary'!AU133</f>
        <v>15.219464849045323</v>
      </c>
      <c r="J130">
        <f>'biomass summary'!AV133</f>
        <v>29.681665094457504</v>
      </c>
      <c r="K130">
        <f>'biomass summary'!AW133</f>
        <v>0</v>
      </c>
    </row>
    <row r="131" spans="1:11">
      <c r="A131" t="str">
        <f>'biomass summary'!AM134</f>
        <v>Lincoln1997Sowing18NovPopulation150</v>
      </c>
      <c r="B131" s="3">
        <f>'biomass summary'!AN134</f>
        <v>36150</v>
      </c>
      <c r="C131">
        <f>'biomass summary'!AO134</f>
        <v>0</v>
      </c>
      <c r="D131">
        <f>'biomass summary'!AP134</f>
        <v>0</v>
      </c>
      <c r="E131">
        <f>'biomass summary'!AQ134</f>
        <v>58.877118644067792</v>
      </c>
      <c r="F131" t="str">
        <f>'biomass summary'!AR134</f>
        <v/>
      </c>
      <c r="G131" t="str">
        <f>'biomass summary'!AS134</f>
        <v/>
      </c>
      <c r="H131">
        <f>'biomass summary'!AT134</f>
        <v>0</v>
      </c>
      <c r="I131">
        <f>'biomass summary'!AU134</f>
        <v>27.168827881808944</v>
      </c>
      <c r="J131">
        <f>'biomass summary'!AV134</f>
        <v>31.708290762258851</v>
      </c>
      <c r="K131">
        <f>'biomass summary'!AW134</f>
        <v>0</v>
      </c>
    </row>
    <row r="132" spans="1:11">
      <c r="A132" t="str">
        <f>'biomass summary'!AM135</f>
        <v>Lincoln1997Sowing18NovPopulation150</v>
      </c>
      <c r="B132" s="3">
        <f>'biomass summary'!AN135</f>
        <v>36157</v>
      </c>
      <c r="C132">
        <f>'biomass summary'!AO135</f>
        <v>0</v>
      </c>
      <c r="D132">
        <f>'biomass summary'!AP135</f>
        <v>0</v>
      </c>
      <c r="E132">
        <f>'biomass summary'!AQ135</f>
        <v>115.53672316384181</v>
      </c>
      <c r="F132" t="str">
        <f>'biomass summary'!AR135</f>
        <v/>
      </c>
      <c r="G132" t="str">
        <f>'biomass summary'!AS135</f>
        <v/>
      </c>
      <c r="H132">
        <f>'biomass summary'!AT135</f>
        <v>0</v>
      </c>
      <c r="I132">
        <f>'biomass summary'!AU135</f>
        <v>55.580156965002438</v>
      </c>
      <c r="J132">
        <f>'biomass summary'!AV135</f>
        <v>59.95656619883939</v>
      </c>
      <c r="K132">
        <f>'biomass summary'!AW135</f>
        <v>0</v>
      </c>
    </row>
    <row r="133" spans="1:11">
      <c r="A133" t="str">
        <f>'biomass summary'!AM136</f>
        <v>Lincoln1997Sowing18NovPopulation150</v>
      </c>
      <c r="B133" s="3">
        <f>'biomass summary'!AN136</f>
        <v>36164</v>
      </c>
      <c r="C133">
        <f>'biomass summary'!AO136</f>
        <v>0</v>
      </c>
      <c r="D133">
        <f>'biomass summary'!AP136</f>
        <v>0</v>
      </c>
      <c r="E133">
        <f>'biomass summary'!AQ136</f>
        <v>257.62711864406782</v>
      </c>
      <c r="F133" t="str">
        <f>'biomass summary'!AR136</f>
        <v/>
      </c>
      <c r="G133" t="str">
        <f>'biomass summary'!AS136</f>
        <v/>
      </c>
      <c r="H133">
        <f>'biomass summary'!AT136</f>
        <v>0</v>
      </c>
      <c r="I133">
        <f>'biomass summary'!AU136</f>
        <v>148.74288194103605</v>
      </c>
      <c r="J133">
        <f>'biomass summary'!AV136</f>
        <v>108.88423670303177</v>
      </c>
      <c r="K133">
        <f>'biomass summary'!AW136</f>
        <v>0</v>
      </c>
    </row>
    <row r="134" spans="1:11">
      <c r="A134" t="str">
        <f>'biomass summary'!AM137</f>
        <v>Lincoln1997Sowing18NovPopulation150</v>
      </c>
      <c r="B134" s="3">
        <f>'biomass summary'!AN137</f>
        <v>36172</v>
      </c>
      <c r="C134">
        <f>'biomass summary'!AO137</f>
        <v>0</v>
      </c>
      <c r="D134">
        <f>'biomass summary'!AP137</f>
        <v>5.4752525382645461</v>
      </c>
      <c r="E134">
        <f>'biomass summary'!AQ137</f>
        <v>431.15819209039552</v>
      </c>
      <c r="F134">
        <f>'biomass summary'!AR137</f>
        <v>11</v>
      </c>
      <c r="G134" t="str">
        <f>'biomass summary'!AS137</f>
        <v/>
      </c>
      <c r="H134">
        <f>'biomass summary'!AT137</f>
        <v>5.4752525382645461</v>
      </c>
      <c r="I134">
        <f>'biomass summary'!AU137</f>
        <v>298.66107341283072</v>
      </c>
      <c r="J134">
        <f>'biomass summary'!AV137</f>
        <v>127.02186613930023</v>
      </c>
      <c r="K134">
        <f>'biomass summary'!AW137</f>
        <v>0</v>
      </c>
    </row>
    <row r="135" spans="1:11">
      <c r="A135" t="str">
        <f>'biomass summary'!AM138</f>
        <v>Lincoln1997Sowing18NovPopulation150</v>
      </c>
      <c r="B135" s="3">
        <f>'biomass summary'!AN138</f>
        <v>36187</v>
      </c>
      <c r="C135">
        <f>'biomass summary'!AO138</f>
        <v>77.588698632888324</v>
      </c>
      <c r="D135">
        <f>'biomass summary'!AP138</f>
        <v>279.23050045755326</v>
      </c>
      <c r="E135">
        <f>'biomass summary'!AQ138</f>
        <v>848.40395480225982</v>
      </c>
      <c r="F135">
        <f>'biomass summary'!AR138</f>
        <v>46</v>
      </c>
      <c r="G135">
        <f>'biomass summary'!AS138</f>
        <v>182.66666666666666</v>
      </c>
      <c r="H135">
        <f>'biomass summary'!AT138</f>
        <v>201.64180182466495</v>
      </c>
      <c r="I135">
        <f>'biomass summary'!AU138</f>
        <v>446.6935191702085</v>
      </c>
      <c r="J135">
        <f>'biomass summary'!AV138</f>
        <v>122.4799351744981</v>
      </c>
      <c r="K135">
        <f>'biomass summary'!AW138</f>
        <v>0</v>
      </c>
    </row>
    <row r="136" spans="1:11">
      <c r="A136" t="str">
        <f>'biomass summary'!AM139</f>
        <v>Lincoln1997Sowing18NovPopulation150</v>
      </c>
      <c r="B136" s="3">
        <f>'biomass summary'!AN139</f>
        <v>36199</v>
      </c>
      <c r="C136">
        <f>'biomass summary'!AO139</f>
        <v>408.76638884195353</v>
      </c>
      <c r="D136">
        <f>'biomass summary'!AP139</f>
        <v>550.78937385518748</v>
      </c>
      <c r="E136">
        <f>'biomass summary'!AQ139</f>
        <v>992.09039548022599</v>
      </c>
      <c r="F136">
        <f>'biomass summary'!AR139</f>
        <v>32</v>
      </c>
      <c r="G136">
        <f>'biomass summary'!AS139</f>
        <v>240.66666666666666</v>
      </c>
      <c r="H136">
        <f>'biomass summary'!AT139</f>
        <v>142.02298501323392</v>
      </c>
      <c r="I136">
        <f>'biomass summary'!AU139</f>
        <v>407.64353101725959</v>
      </c>
      <c r="J136">
        <f>'biomass summary'!AV139</f>
        <v>33.65749060777889</v>
      </c>
      <c r="K136">
        <f>'biomass summary'!AW139</f>
        <v>0</v>
      </c>
    </row>
    <row r="137" spans="1:11">
      <c r="A137" t="str">
        <f>'biomass summary'!AM140</f>
        <v>Lincoln1997Sowing18NovPopulation150</v>
      </c>
      <c r="B137" s="3">
        <f>'biomass summary'!AN140</f>
        <v>36214</v>
      </c>
      <c r="C137">
        <f>'biomass summary'!AO140</f>
        <v>481.14356024288912</v>
      </c>
      <c r="D137">
        <f>'biomass summary'!AP140</f>
        <v>607.25467135400027</v>
      </c>
      <c r="E137">
        <f>'biomass summary'!AQ140</f>
        <v>1051.5324491317781</v>
      </c>
      <c r="F137">
        <f>'biomass summary'!AR140</f>
        <v>176.33333333333334</v>
      </c>
      <c r="G137">
        <f>'biomass summary'!AS140</f>
        <v>989</v>
      </c>
      <c r="H137">
        <f>'biomass summary'!AT140</f>
        <v>126.1111111111111</v>
      </c>
      <c r="I137">
        <f>'biomass summary'!AU140</f>
        <v>444.27777777777783</v>
      </c>
      <c r="J137" t="str">
        <f>'biomass summary'!AV140</f>
        <v/>
      </c>
      <c r="K137">
        <f>'biomass summary'!AW140</f>
        <v>0</v>
      </c>
    </row>
    <row r="138" spans="1:11">
      <c r="A138" t="str">
        <f>'biomass summary'!AM141</f>
        <v>Lincoln1997Sowing14SepPopulation150</v>
      </c>
      <c r="B138" s="3">
        <f>'biomass summary'!AN141</f>
        <v>36087</v>
      </c>
      <c r="C138">
        <f>'biomass summary'!AO141</f>
        <v>0</v>
      </c>
      <c r="D138">
        <f>'biomass summary'!AP141</f>
        <v>0</v>
      </c>
      <c r="E138">
        <f>'biomass summary'!AQ141</f>
        <v>39.463276836158194</v>
      </c>
      <c r="F138" t="str">
        <f>'biomass summary'!AR141</f>
        <v/>
      </c>
      <c r="G138" t="str">
        <f>'biomass summary'!AS141</f>
        <v/>
      </c>
      <c r="H138">
        <f>'biomass summary'!AT141</f>
        <v>0</v>
      </c>
      <c r="I138">
        <f>'biomass summary'!AU141</f>
        <v>16.395578220284342</v>
      </c>
      <c r="J138">
        <f>'biomass summary'!AV141</f>
        <v>23.067698615873855</v>
      </c>
      <c r="K138">
        <f>'biomass summary'!AW141</f>
        <v>0</v>
      </c>
    </row>
    <row r="139" spans="1:11">
      <c r="A139" t="str">
        <f>'biomass summary'!AM142</f>
        <v>Lincoln1997Sowing14SepPopulation150</v>
      </c>
      <c r="B139" s="3">
        <f>'biomass summary'!AN142</f>
        <v>36095</v>
      </c>
      <c r="C139">
        <f>'biomass summary'!AO142</f>
        <v>0</v>
      </c>
      <c r="D139">
        <f>'biomass summary'!AP142</f>
        <v>0</v>
      </c>
      <c r="E139">
        <f>'biomass summary'!AQ142</f>
        <v>66.525423728813564</v>
      </c>
      <c r="F139" t="str">
        <f>'biomass summary'!AR142</f>
        <v/>
      </c>
      <c r="G139" t="str">
        <f>'biomass summary'!AS142</f>
        <v/>
      </c>
      <c r="H139">
        <f>'biomass summary'!AT142</f>
        <v>0</v>
      </c>
      <c r="I139">
        <f>'biomass summary'!AU142</f>
        <v>30.954194187841825</v>
      </c>
      <c r="J139">
        <f>'biomass summary'!AV142</f>
        <v>35.571229540971736</v>
      </c>
      <c r="K139">
        <f>'biomass summary'!AW142</f>
        <v>0</v>
      </c>
    </row>
    <row r="140" spans="1:11">
      <c r="A140" t="str">
        <f>'biomass summary'!AM143</f>
        <v>Lincoln1997Sowing14SepPopulation150</v>
      </c>
      <c r="B140" s="3">
        <f>'biomass summary'!AN143</f>
        <v>36101</v>
      </c>
      <c r="C140">
        <f>'biomass summary'!AO143</f>
        <v>0</v>
      </c>
      <c r="D140">
        <f>'biomass summary'!AP143</f>
        <v>0</v>
      </c>
      <c r="E140">
        <f>'biomass summary'!AQ143</f>
        <v>112.20338983050847</v>
      </c>
      <c r="F140" t="str">
        <f>'biomass summary'!AR143</f>
        <v/>
      </c>
      <c r="G140" t="str">
        <f>'biomass summary'!AS143</f>
        <v/>
      </c>
      <c r="H140">
        <f>'biomass summary'!AT143</f>
        <v>0</v>
      </c>
      <c r="I140">
        <f>'biomass summary'!AU143</f>
        <v>54.87816996828375</v>
      </c>
      <c r="J140">
        <f>'biomass summary'!AV143</f>
        <v>57.325219862224721</v>
      </c>
      <c r="K140">
        <f>'biomass summary'!AW143</f>
        <v>0</v>
      </c>
    </row>
    <row r="141" spans="1:11">
      <c r="A141" t="str">
        <f>'biomass summary'!AM144</f>
        <v>Lincoln1997Sowing14SepPopulation150</v>
      </c>
      <c r="B141" s="3">
        <f>'biomass summary'!AN144</f>
        <v>36108</v>
      </c>
      <c r="C141">
        <f>'biomass summary'!AO144</f>
        <v>0</v>
      </c>
      <c r="D141">
        <f>'biomass summary'!AP144</f>
        <v>0</v>
      </c>
      <c r="E141">
        <f>'biomass summary'!AQ144</f>
        <v>216.38418079096047</v>
      </c>
      <c r="F141" t="str">
        <f>'biomass summary'!AR144</f>
        <v/>
      </c>
      <c r="G141" t="str">
        <f>'biomass summary'!AS144</f>
        <v/>
      </c>
      <c r="H141">
        <f>'biomass summary'!AT144</f>
        <v>0</v>
      </c>
      <c r="I141">
        <f>'biomass summary'!AU144</f>
        <v>121.36265805757331</v>
      </c>
      <c r="J141">
        <f>'biomass summary'!AV144</f>
        <v>95.021522733387144</v>
      </c>
      <c r="K141">
        <f>'biomass summary'!AW144</f>
        <v>0</v>
      </c>
    </row>
    <row r="142" spans="1:11">
      <c r="A142" t="str">
        <f>'biomass summary'!AM145</f>
        <v>Lincoln1997Sowing14SepPopulation150</v>
      </c>
      <c r="B142" s="3">
        <f>'biomass summary'!AN145</f>
        <v>36114</v>
      </c>
      <c r="C142">
        <f>'biomass summary'!AO145</f>
        <v>0</v>
      </c>
      <c r="D142">
        <f>'biomass summary'!AP145</f>
        <v>0</v>
      </c>
      <c r="E142">
        <f>'biomass summary'!AQ145</f>
        <v>366.24293785310738</v>
      </c>
      <c r="F142" t="str">
        <f>'biomass summary'!AR145</f>
        <v/>
      </c>
      <c r="G142" t="str">
        <f>'biomass summary'!AS145</f>
        <v/>
      </c>
      <c r="H142">
        <f>'biomass summary'!AT145</f>
        <v>0</v>
      </c>
      <c r="I142">
        <f>'biomass summary'!AU145</f>
        <v>232.01401121936669</v>
      </c>
      <c r="J142">
        <f>'biomass summary'!AV145</f>
        <v>134.22892663374068</v>
      </c>
      <c r="K142">
        <f>'biomass summary'!AW145</f>
        <v>0</v>
      </c>
    </row>
    <row r="143" spans="1:11">
      <c r="A143" t="str">
        <f>'biomass summary'!AM146</f>
        <v>Lincoln1997Sowing14SepPopulation150</v>
      </c>
      <c r="B143" s="3">
        <f>'biomass summary'!AN146</f>
        <v>36121</v>
      </c>
      <c r="C143">
        <f>'biomass summary'!AO146</f>
        <v>0</v>
      </c>
      <c r="D143">
        <f>'biomass summary'!AP146</f>
        <v>0</v>
      </c>
      <c r="E143">
        <f>'biomass summary'!AQ146</f>
        <v>516.65254237288138</v>
      </c>
      <c r="F143" t="str">
        <f>'biomass summary'!AR146</f>
        <v/>
      </c>
      <c r="G143" t="str">
        <f>'biomass summary'!AS146</f>
        <v/>
      </c>
      <c r="H143">
        <f>'biomass summary'!AT146</f>
        <v>0</v>
      </c>
      <c r="I143">
        <f>'biomass summary'!AU146</f>
        <v>351.55242102195103</v>
      </c>
      <c r="J143">
        <f>'biomass summary'!AV146</f>
        <v>165.10012135093032</v>
      </c>
      <c r="K143">
        <f>'biomass summary'!AW146</f>
        <v>0</v>
      </c>
    </row>
    <row r="144" spans="1:11">
      <c r="A144" t="str">
        <f>'biomass summary'!AM147</f>
        <v>Lincoln1997Sowing14SepPopulation150</v>
      </c>
      <c r="B144" s="3">
        <f>'biomass summary'!AN147</f>
        <v>36129</v>
      </c>
      <c r="C144">
        <f>'biomass summary'!AO147</f>
        <v>0</v>
      </c>
      <c r="D144">
        <f>'biomass summary'!AP147</f>
        <v>25.951115159852538</v>
      </c>
      <c r="E144">
        <f>'biomass summary'!AQ147</f>
        <v>609.81638418079103</v>
      </c>
      <c r="F144" t="str">
        <f>'biomass summary'!AR147</f>
        <v/>
      </c>
      <c r="G144" t="str">
        <f>'biomass summary'!AS147</f>
        <v/>
      </c>
      <c r="H144">
        <f>'biomass summary'!AT147</f>
        <v>25.951115159852538</v>
      </c>
      <c r="I144">
        <f>'biomass summary'!AU147</f>
        <v>418.26315678474458</v>
      </c>
      <c r="J144">
        <f>'biomass summary'!AV147</f>
        <v>165.60211223619385</v>
      </c>
      <c r="K144">
        <f>'biomass summary'!AW147</f>
        <v>0</v>
      </c>
    </row>
    <row r="145" spans="1:11">
      <c r="A145" t="str">
        <f>'biomass summary'!AM148</f>
        <v>Lincoln1997Sowing14SepPopulation150</v>
      </c>
      <c r="B145" s="3">
        <f>'biomass summary'!AN148</f>
        <v>36136</v>
      </c>
      <c r="C145">
        <f>'biomass summary'!AO148</f>
        <v>0</v>
      </c>
      <c r="D145">
        <f>'biomass summary'!AP148</f>
        <v>72.3218332632418</v>
      </c>
      <c r="E145">
        <f>'biomass summary'!AQ148</f>
        <v>857.61299435028252</v>
      </c>
      <c r="F145" t="str">
        <f>'biomass summary'!AR148</f>
        <v/>
      </c>
      <c r="G145" t="str">
        <f>'biomass summary'!AS148</f>
        <v/>
      </c>
      <c r="H145">
        <f>'biomass summary'!AT148</f>
        <v>72.3218332632418</v>
      </c>
      <c r="I145">
        <f>'biomass summary'!AU148</f>
        <v>602.03628605757967</v>
      </c>
      <c r="J145">
        <f>'biomass summary'!AV148</f>
        <v>183.25487502946109</v>
      </c>
      <c r="K145">
        <f>'biomass summary'!AW148</f>
        <v>0</v>
      </c>
    </row>
    <row r="146" spans="1:11">
      <c r="A146" t="str">
        <f>'biomass summary'!AM149</f>
        <v>Lincoln1997Sowing14SepPopulation150</v>
      </c>
      <c r="B146" s="3">
        <f>'biomass summary'!AN149</f>
        <v>36151</v>
      </c>
      <c r="C146">
        <f>'biomass summary'!AO149</f>
        <v>219.10189324614001</v>
      </c>
      <c r="D146">
        <f>'biomass summary'!AP149</f>
        <v>518.03048002428602</v>
      </c>
      <c r="E146">
        <f>'biomass summary'!AQ149</f>
        <v>1540.9887005649716</v>
      </c>
      <c r="F146" t="str">
        <f>'biomass summary'!AR149</f>
        <v/>
      </c>
      <c r="G146" t="str">
        <f>'biomass summary'!AS149</f>
        <v/>
      </c>
      <c r="H146">
        <f>'biomass summary'!AT149</f>
        <v>298.92858677814604</v>
      </c>
      <c r="I146">
        <f>'biomass summary'!AU149</f>
        <v>839.622979236633</v>
      </c>
      <c r="J146">
        <f>'biomass summary'!AV149</f>
        <v>183.33524130405269</v>
      </c>
      <c r="K146">
        <f>'biomass summary'!AW149</f>
        <v>0</v>
      </c>
    </row>
    <row r="147" spans="1:11">
      <c r="A147" t="str">
        <f>'biomass summary'!AM150</f>
        <v>Lincoln1997Sowing14SepPopulation150</v>
      </c>
      <c r="B147" s="3">
        <f>'biomass summary'!AN150</f>
        <v>36164</v>
      </c>
      <c r="C147">
        <f>'biomass summary'!AO150</f>
        <v>800.15955683401933</v>
      </c>
      <c r="D147">
        <f>'biomass summary'!AP150</f>
        <v>1006.0181673665905</v>
      </c>
      <c r="E147">
        <f>'biomass summary'!AQ150</f>
        <v>1830.6073446327682</v>
      </c>
      <c r="F147">
        <f>'biomass summary'!AR150</f>
        <v>58.666666666666664</v>
      </c>
      <c r="G147" t="str">
        <f>'biomass summary'!AS150</f>
        <v/>
      </c>
      <c r="H147">
        <f>'biomass summary'!AT150</f>
        <v>205.85861053257125</v>
      </c>
      <c r="I147">
        <f>'biomass summary'!AU150</f>
        <v>797.57710321042794</v>
      </c>
      <c r="J147">
        <f>'biomass summary'!AV150</f>
        <v>27.012074055749924</v>
      </c>
      <c r="K147">
        <f>'biomass summary'!AW150</f>
        <v>0</v>
      </c>
    </row>
    <row r="148" spans="1:11">
      <c r="A148" t="str">
        <f>'biomass summary'!AM151</f>
        <v>Lincoln1997Sowing14SepPopulation150</v>
      </c>
      <c r="B148" s="3">
        <f>'biomass summary'!AN151</f>
        <v>36178</v>
      </c>
      <c r="C148">
        <f>'biomass summary'!AO151</f>
        <v>565.76096686265271</v>
      </c>
      <c r="D148">
        <f>'biomass summary'!AP151</f>
        <v>716.71430019598608</v>
      </c>
      <c r="E148">
        <f>'biomass summary'!AQ151</f>
        <v>982.79295209587724</v>
      </c>
      <c r="F148">
        <f>'biomass summary'!AR151</f>
        <v>242.33333333333334</v>
      </c>
      <c r="G148">
        <f>'biomass summary'!AS151</f>
        <v>987</v>
      </c>
      <c r="H148">
        <f>'biomass summary'!AT151</f>
        <v>150.95333333333335</v>
      </c>
      <c r="I148">
        <f>'biomass summary'!AU151</f>
        <v>266.07865189989121</v>
      </c>
      <c r="J148" t="str">
        <f>'biomass summary'!AV151</f>
        <v/>
      </c>
      <c r="K148">
        <f>'biomass summary'!AW151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Y588"/>
  <sheetViews>
    <sheetView workbookViewId="0">
      <pane xSplit="8" ySplit="3" topLeftCell="AL577" activePane="bottomRight" state="frozen"/>
      <selection pane="topRight" activeCell="I1" sqref="I1"/>
      <selection pane="bottomLeft" activeCell="A4" sqref="A4"/>
      <selection pane="bottomRight" activeCell="AQ581" sqref="AQ581"/>
    </sheetView>
  </sheetViews>
  <sheetFormatPr defaultRowHeight="15"/>
  <cols>
    <col min="1" max="1" width="11.28515625" bestFit="1" customWidth="1"/>
    <col min="2" max="2" width="5.28515625" bestFit="1" customWidth="1"/>
    <col min="3" max="3" width="10.7109375" bestFit="1" customWidth="1"/>
    <col min="4" max="4" width="7.28515625" customWidth="1"/>
    <col min="7" max="7" width="7" customWidth="1"/>
    <col min="8" max="8" width="5.42578125" customWidth="1"/>
    <col min="35" max="35" width="10.42578125" customWidth="1"/>
  </cols>
  <sheetData>
    <row r="1" spans="1:51">
      <c r="C1" t="s">
        <v>3</v>
      </c>
      <c r="E1" s="4" t="s">
        <v>7</v>
      </c>
      <c r="F1" s="4"/>
      <c r="G1" s="4" t="s">
        <v>1</v>
      </c>
      <c r="H1" s="4" t="s">
        <v>2</v>
      </c>
      <c r="I1" s="1" t="s">
        <v>8</v>
      </c>
      <c r="J1" s="1" t="s">
        <v>9</v>
      </c>
      <c r="K1" s="1"/>
      <c r="L1" s="1"/>
      <c r="M1" s="1" t="s">
        <v>10</v>
      </c>
      <c r="S1" s="1" t="s">
        <v>11</v>
      </c>
      <c r="U1" s="1"/>
      <c r="Z1" s="1" t="s">
        <v>12</v>
      </c>
      <c r="AA1" s="1" t="s">
        <v>13</v>
      </c>
      <c r="AG1" s="1" t="s">
        <v>21</v>
      </c>
      <c r="AH1" s="1" t="s">
        <v>21</v>
      </c>
      <c r="AI1" s="1" t="s">
        <v>26</v>
      </c>
      <c r="AJ1" s="1" t="s">
        <v>27</v>
      </c>
      <c r="AK1" s="1" t="s">
        <v>22</v>
      </c>
    </row>
    <row r="2" spans="1:51">
      <c r="J2" s="1" t="s">
        <v>14</v>
      </c>
      <c r="K2" s="1" t="s">
        <v>15</v>
      </c>
      <c r="L2" s="1" t="s">
        <v>16</v>
      </c>
      <c r="M2" s="1" t="s">
        <v>17</v>
      </c>
      <c r="N2" s="1" t="s">
        <v>18</v>
      </c>
      <c r="O2" s="1" t="s">
        <v>23</v>
      </c>
      <c r="P2" s="1" t="s">
        <v>24</v>
      </c>
      <c r="Q2" s="1" t="s">
        <v>16</v>
      </c>
      <c r="R2" s="1" t="s">
        <v>19</v>
      </c>
      <c r="S2" s="1" t="s">
        <v>16</v>
      </c>
      <c r="T2" s="1" t="s">
        <v>19</v>
      </c>
      <c r="U2" s="1"/>
      <c r="V2" s="1" t="s">
        <v>17</v>
      </c>
      <c r="W2" s="1" t="s">
        <v>18</v>
      </c>
      <c r="X2" s="1" t="s">
        <v>23</v>
      </c>
      <c r="Y2" s="1" t="s">
        <v>24</v>
      </c>
      <c r="Z2" s="1" t="s">
        <v>20</v>
      </c>
      <c r="AA2" s="1" t="s">
        <v>17</v>
      </c>
      <c r="AB2" s="1" t="s">
        <v>18</v>
      </c>
      <c r="AC2" s="1" t="s">
        <v>23</v>
      </c>
      <c r="AD2" s="1" t="s">
        <v>24</v>
      </c>
      <c r="AE2" s="1"/>
      <c r="AF2" s="1" t="s">
        <v>16</v>
      </c>
      <c r="AG2" s="1" t="s">
        <v>23</v>
      </c>
      <c r="AH2" s="1" t="s">
        <v>24</v>
      </c>
      <c r="AI2" s="1" t="s">
        <v>28</v>
      </c>
      <c r="AJ2" s="1" t="s">
        <v>29</v>
      </c>
      <c r="AK2" s="1" t="s">
        <v>25</v>
      </c>
      <c r="AT2" s="63" t="s">
        <v>223</v>
      </c>
      <c r="AU2" s="63"/>
      <c r="AV2" s="63"/>
      <c r="AW2" s="63"/>
    </row>
    <row r="3" spans="1:51">
      <c r="A3" t="s">
        <v>231</v>
      </c>
      <c r="B3" t="s">
        <v>218</v>
      </c>
      <c r="C3" t="s">
        <v>30</v>
      </c>
      <c r="D3" t="s">
        <v>32</v>
      </c>
      <c r="E3" t="s">
        <v>31</v>
      </c>
      <c r="F3" t="s">
        <v>233</v>
      </c>
      <c r="G3" t="s">
        <v>1</v>
      </c>
      <c r="H3" t="s">
        <v>2</v>
      </c>
      <c r="I3" t="s">
        <v>33</v>
      </c>
      <c r="J3" t="s">
        <v>34</v>
      </c>
      <c r="K3" t="s">
        <v>35</v>
      </c>
      <c r="L3" t="s">
        <v>57</v>
      </c>
      <c r="M3" t="s">
        <v>36</v>
      </c>
      <c r="N3" t="s">
        <v>37</v>
      </c>
      <c r="O3" t="s">
        <v>39</v>
      </c>
      <c r="P3" t="s">
        <v>38</v>
      </c>
      <c r="Q3" t="s">
        <v>40</v>
      </c>
      <c r="R3" t="s">
        <v>43</v>
      </c>
      <c r="S3" t="s">
        <v>41</v>
      </c>
      <c r="T3" t="s">
        <v>42</v>
      </c>
      <c r="U3" t="s">
        <v>56</v>
      </c>
      <c r="V3" t="s">
        <v>58</v>
      </c>
      <c r="W3" t="s">
        <v>59</v>
      </c>
      <c r="X3" t="s">
        <v>209</v>
      </c>
      <c r="Y3" t="s">
        <v>60</v>
      </c>
      <c r="Z3" t="s">
        <v>44</v>
      </c>
      <c r="AA3" t="s">
        <v>212</v>
      </c>
      <c r="AB3" t="s">
        <v>211</v>
      </c>
      <c r="AC3" t="s">
        <v>210</v>
      </c>
      <c r="AD3" t="s">
        <v>45</v>
      </c>
      <c r="AE3" t="s">
        <v>225</v>
      </c>
      <c r="AF3" t="s">
        <v>46</v>
      </c>
      <c r="AG3" t="s">
        <v>47</v>
      </c>
      <c r="AH3" t="s">
        <v>49</v>
      </c>
      <c r="AI3" t="s">
        <v>50</v>
      </c>
      <c r="AJ3" t="s">
        <v>55</v>
      </c>
      <c r="AK3" t="s">
        <v>48</v>
      </c>
      <c r="AL3" t="s">
        <v>51</v>
      </c>
      <c r="AM3" t="s">
        <v>213</v>
      </c>
      <c r="AN3" t="s">
        <v>214</v>
      </c>
      <c r="AO3" t="s">
        <v>215</v>
      </c>
      <c r="AP3" t="s">
        <v>216</v>
      </c>
      <c r="AQ3" t="s">
        <v>217</v>
      </c>
      <c r="AR3" t="s">
        <v>229</v>
      </c>
      <c r="AS3" t="s">
        <v>228</v>
      </c>
      <c r="AT3" t="s">
        <v>220</v>
      </c>
      <c r="AU3" t="s">
        <v>219</v>
      </c>
      <c r="AV3" t="s">
        <v>221</v>
      </c>
      <c r="AW3" t="s">
        <v>222</v>
      </c>
      <c r="AX3" t="s">
        <v>224</v>
      </c>
      <c r="AY3" t="s">
        <v>226</v>
      </c>
    </row>
    <row r="4" spans="1:51">
      <c r="A4" t="s">
        <v>31</v>
      </c>
      <c r="C4" s="3">
        <v>35803</v>
      </c>
      <c r="D4" s="3" t="s">
        <v>74</v>
      </c>
      <c r="E4" s="4" t="str">
        <f>VLOOKUP(G4,'Treatment Struture'!$E$11:$G$19,3,FALSE)</f>
        <v>P1(50)</v>
      </c>
      <c r="F4" s="4" t="s">
        <v>254</v>
      </c>
      <c r="G4" s="4">
        <v>2</v>
      </c>
      <c r="H4" s="4">
        <v>1</v>
      </c>
      <c r="I4">
        <v>0.246</v>
      </c>
      <c r="J4">
        <v>3</v>
      </c>
      <c r="K4">
        <v>5</v>
      </c>
      <c r="L4">
        <f t="shared" ref="L4:L35" si="0">J4+K4</f>
        <v>8</v>
      </c>
      <c r="M4">
        <v>0.2</v>
      </c>
      <c r="N4">
        <v>0.11</v>
      </c>
      <c r="Q4">
        <f>SUM(M4:P4)</f>
        <v>0.31</v>
      </c>
      <c r="R4" s="5">
        <f t="shared" ref="R4:R35" si="1">Q4/J4</f>
        <v>0.10333333333333333</v>
      </c>
      <c r="S4">
        <v>0.52</v>
      </c>
      <c r="T4" s="6">
        <f t="shared" ref="T4:T35" si="2">S4/K4</f>
        <v>0.10400000000000001</v>
      </c>
      <c r="U4">
        <f t="shared" ref="U4:U35" si="3">S4+Q4</f>
        <v>0.83000000000000007</v>
      </c>
      <c r="V4" s="6">
        <f t="shared" ref="V4:V35" si="4">$U4*(M4/SUM($M4:$P4))</f>
        <v>0.53548387096774208</v>
      </c>
      <c r="W4" s="6">
        <f t="shared" ref="W4:W35" si="5">$U4*(N4/SUM($M4:$P4))</f>
        <v>0.2945161290322581</v>
      </c>
      <c r="X4" s="6">
        <f t="shared" ref="X4:X35" si="6">$U4*(O4/SUM($M4:$P4))</f>
        <v>0</v>
      </c>
      <c r="Y4" s="6">
        <f t="shared" ref="Y4:Y35" si="7">$U4*(P4/SUM($M4:$P4))</f>
        <v>0</v>
      </c>
      <c r="Z4" s="6">
        <f t="shared" ref="Z4:Z35" si="8">U4/L4</f>
        <v>0.10375000000000001</v>
      </c>
      <c r="AA4" s="6">
        <f>V4/$I4</f>
        <v>2.1767637031209026</v>
      </c>
      <c r="AB4" s="6">
        <f t="shared" ref="AB4:AD4" si="9">W4/$I4</f>
        <v>1.1972200367164965</v>
      </c>
      <c r="AC4" s="6">
        <f t="shared" si="9"/>
        <v>0</v>
      </c>
      <c r="AD4" s="6">
        <f t="shared" si="9"/>
        <v>0</v>
      </c>
      <c r="AE4" s="6">
        <f>SUM(AC4:AD4)</f>
        <v>0</v>
      </c>
      <c r="AF4" s="6">
        <f>SUM(AA4:AD4)</f>
        <v>3.3739837398373993</v>
      </c>
      <c r="AK4" s="2" t="str">
        <f>IF(AG4="","",AG4/J4)</f>
        <v/>
      </c>
      <c r="AL4">
        <f t="shared" ref="AL4:AL35" si="10">L4*1/I4</f>
        <v>32.520325203252035</v>
      </c>
      <c r="AM4">
        <f t="shared" ref="AM4:AM67" si="11">IF(AC4="","",AC4/AL4)</f>
        <v>0</v>
      </c>
      <c r="AN4" t="str">
        <f t="shared" ref="AN4:AN67" si="12">IF(AK4="","",AM4/AK4)</f>
        <v/>
      </c>
      <c r="AO4" t="str">
        <f t="shared" ref="AO4:AO67" si="13">IF(OR(AH4="",AG4=""),"",AH4/AG4)</f>
        <v/>
      </c>
      <c r="AP4" t="str">
        <f>IF(OR(AK4="",AO4=""),"",AK4*AO4*L4*1/I4)</f>
        <v/>
      </c>
      <c r="AS4" t="e">
        <f>IF(AP4=0,"",AD4/AP4)</f>
        <v>#VALUE!</v>
      </c>
    </row>
    <row r="5" spans="1:51">
      <c r="A5" t="s">
        <v>31</v>
      </c>
      <c r="C5" s="3">
        <v>35803</v>
      </c>
      <c r="D5" s="3" t="s">
        <v>74</v>
      </c>
      <c r="E5" s="4" t="str">
        <f>VLOOKUP(G5,'Treatment Struture'!$E$11:$G$19,3,FALSE)</f>
        <v>P1(50)</v>
      </c>
      <c r="F5" s="4" t="s">
        <v>254</v>
      </c>
      <c r="G5" s="4">
        <v>6</v>
      </c>
      <c r="H5" s="4">
        <v>2</v>
      </c>
      <c r="I5">
        <v>0.246</v>
      </c>
      <c r="J5">
        <v>3</v>
      </c>
      <c r="K5">
        <v>8</v>
      </c>
      <c r="L5">
        <f t="shared" si="0"/>
        <v>11</v>
      </c>
      <c r="M5">
        <v>0.28000000000000003</v>
      </c>
      <c r="N5">
        <v>0.13</v>
      </c>
      <c r="Q5">
        <f t="shared" ref="Q5:Q68" si="14">SUM(M5:P5)</f>
        <v>0.41000000000000003</v>
      </c>
      <c r="R5" s="5">
        <f t="shared" si="1"/>
        <v>0.13666666666666669</v>
      </c>
      <c r="S5">
        <v>0.98</v>
      </c>
      <c r="T5" s="6">
        <f t="shared" si="2"/>
        <v>0.1225</v>
      </c>
      <c r="U5">
        <f t="shared" si="3"/>
        <v>1.3900000000000001</v>
      </c>
      <c r="V5" s="6">
        <f t="shared" si="4"/>
        <v>0.94926829268292701</v>
      </c>
      <c r="W5" s="6">
        <f t="shared" si="5"/>
        <v>0.44073170731707323</v>
      </c>
      <c r="X5" s="6">
        <f t="shared" si="6"/>
        <v>0</v>
      </c>
      <c r="Y5" s="6">
        <f t="shared" si="7"/>
        <v>0</v>
      </c>
      <c r="Z5" s="6">
        <f t="shared" si="8"/>
        <v>0.12636363636363637</v>
      </c>
      <c r="AA5" s="6">
        <f t="shared" ref="AA5:AA68" si="15">V5/$I5</f>
        <v>3.8588141978980772</v>
      </c>
      <c r="AB5" s="6">
        <f t="shared" ref="AB5:AB68" si="16">W5/$I5</f>
        <v>1.7915923061669643</v>
      </c>
      <c r="AC5" s="6">
        <f t="shared" ref="AC5:AC68" si="17">X5/$I5</f>
        <v>0</v>
      </c>
      <c r="AD5" s="6">
        <f t="shared" ref="AD5:AD68" si="18">Y5/$I5</f>
        <v>0</v>
      </c>
      <c r="AE5" s="6">
        <f t="shared" ref="AE5:AE68" si="19">SUM(AC5:AD5)</f>
        <v>0</v>
      </c>
      <c r="AF5" s="6">
        <f t="shared" ref="AF5:AF68" si="20">SUM(AA5:AD5)</f>
        <v>5.6504065040650415</v>
      </c>
      <c r="AK5" s="2" t="str">
        <f t="shared" ref="AK5:AK68" si="21">IF(AG5="","",AG5/J5)</f>
        <v/>
      </c>
      <c r="AL5">
        <f t="shared" si="10"/>
        <v>44.715447154471548</v>
      </c>
      <c r="AM5">
        <f t="shared" si="11"/>
        <v>0</v>
      </c>
      <c r="AN5" t="str">
        <f t="shared" si="12"/>
        <v/>
      </c>
      <c r="AO5" t="str">
        <f t="shared" si="13"/>
        <v/>
      </c>
      <c r="AP5" t="str">
        <f t="shared" ref="AP5:AP68" si="22">IF(OR(AK5="",AO5=""),"",AK5*AO5*L5*1/I5)</f>
        <v/>
      </c>
      <c r="AS5" t="e">
        <f t="shared" ref="AS5:AS68" si="23">IF(AP5=0,"",AD5/AP5)</f>
        <v>#VALUE!</v>
      </c>
    </row>
    <row r="6" spans="1:51">
      <c r="A6" t="s">
        <v>31</v>
      </c>
      <c r="C6" s="3">
        <v>35803</v>
      </c>
      <c r="D6" s="3" t="s">
        <v>74</v>
      </c>
      <c r="E6" s="4" t="str">
        <f>VLOOKUP(G6,'Treatment Struture'!$E$11:$G$19,3,FALSE)</f>
        <v>P1(50)</v>
      </c>
      <c r="F6" s="4" t="s">
        <v>254</v>
      </c>
      <c r="G6" s="4">
        <v>7</v>
      </c>
      <c r="H6" s="4">
        <v>3</v>
      </c>
      <c r="I6">
        <v>0.246</v>
      </c>
      <c r="J6">
        <v>3</v>
      </c>
      <c r="K6">
        <v>8</v>
      </c>
      <c r="L6">
        <f t="shared" si="0"/>
        <v>11</v>
      </c>
      <c r="M6">
        <v>0.15</v>
      </c>
      <c r="N6">
        <v>0.08</v>
      </c>
      <c r="Q6">
        <f t="shared" si="14"/>
        <v>0.22999999999999998</v>
      </c>
      <c r="R6" s="5">
        <f t="shared" si="1"/>
        <v>7.6666666666666661E-2</v>
      </c>
      <c r="S6">
        <v>0.73</v>
      </c>
      <c r="T6" s="6">
        <f t="shared" si="2"/>
        <v>9.1249999999999998E-2</v>
      </c>
      <c r="U6">
        <f t="shared" si="3"/>
        <v>0.96</v>
      </c>
      <c r="V6" s="6">
        <f t="shared" si="4"/>
        <v>0.62608695652173907</v>
      </c>
      <c r="W6" s="6">
        <f t="shared" si="5"/>
        <v>0.3339130434782609</v>
      </c>
      <c r="X6" s="6">
        <f t="shared" si="6"/>
        <v>0</v>
      </c>
      <c r="Y6" s="6">
        <f t="shared" si="7"/>
        <v>0</v>
      </c>
      <c r="Z6" s="6">
        <f t="shared" si="8"/>
        <v>8.7272727272727266E-2</v>
      </c>
      <c r="AA6" s="6">
        <f t="shared" si="15"/>
        <v>2.5450689289501587</v>
      </c>
      <c r="AB6" s="6">
        <f t="shared" si="16"/>
        <v>1.3573700954400849</v>
      </c>
      <c r="AC6" s="6">
        <f t="shared" si="17"/>
        <v>0</v>
      </c>
      <c r="AD6" s="6">
        <f t="shared" si="18"/>
        <v>0</v>
      </c>
      <c r="AE6" s="6">
        <f t="shared" si="19"/>
        <v>0</v>
      </c>
      <c r="AF6" s="6">
        <f t="shared" si="20"/>
        <v>3.9024390243902438</v>
      </c>
      <c r="AK6" s="2" t="str">
        <f t="shared" si="21"/>
        <v/>
      </c>
      <c r="AL6">
        <f t="shared" si="10"/>
        <v>44.715447154471548</v>
      </c>
      <c r="AM6">
        <f t="shared" si="11"/>
        <v>0</v>
      </c>
      <c r="AN6" t="str">
        <f t="shared" si="12"/>
        <v/>
      </c>
      <c r="AO6" t="str">
        <f t="shared" si="13"/>
        <v/>
      </c>
      <c r="AP6" t="str">
        <f t="shared" si="22"/>
        <v/>
      </c>
      <c r="AS6" t="e">
        <f t="shared" si="23"/>
        <v>#VALUE!</v>
      </c>
    </row>
    <row r="7" spans="1:51">
      <c r="A7" t="s">
        <v>31</v>
      </c>
      <c r="C7" s="3">
        <v>35803</v>
      </c>
      <c r="D7" s="3" t="s">
        <v>74</v>
      </c>
      <c r="E7" s="4" t="str">
        <f>VLOOKUP(G7,'Treatment Struture'!$E$11:$G$19,3,FALSE)</f>
        <v>P2(100)</v>
      </c>
      <c r="F7" s="4" t="s">
        <v>254</v>
      </c>
      <c r="G7" s="4">
        <v>3</v>
      </c>
      <c r="H7" s="4">
        <v>1</v>
      </c>
      <c r="I7" s="5">
        <v>0.24</v>
      </c>
      <c r="J7">
        <v>6</v>
      </c>
      <c r="K7">
        <v>18</v>
      </c>
      <c r="L7">
        <f t="shared" si="0"/>
        <v>24</v>
      </c>
      <c r="M7">
        <v>0.55000000000000004</v>
      </c>
      <c r="N7">
        <v>0.26</v>
      </c>
      <c r="Q7">
        <f t="shared" si="14"/>
        <v>0.81</v>
      </c>
      <c r="R7" s="5">
        <f t="shared" si="1"/>
        <v>0.13500000000000001</v>
      </c>
      <c r="S7">
        <v>2.06</v>
      </c>
      <c r="T7" s="6">
        <f t="shared" si="2"/>
        <v>0.11444444444444445</v>
      </c>
      <c r="U7">
        <f t="shared" si="3"/>
        <v>2.87</v>
      </c>
      <c r="V7" s="6">
        <f t="shared" si="4"/>
        <v>1.9487654320987655</v>
      </c>
      <c r="W7" s="6">
        <f t="shared" si="5"/>
        <v>0.92123456790123459</v>
      </c>
      <c r="X7" s="6">
        <f t="shared" si="6"/>
        <v>0</v>
      </c>
      <c r="Y7" s="6">
        <f t="shared" si="7"/>
        <v>0</v>
      </c>
      <c r="Z7" s="6">
        <f t="shared" si="8"/>
        <v>0.11958333333333333</v>
      </c>
      <c r="AA7" s="6">
        <f t="shared" si="15"/>
        <v>8.1198559670781894</v>
      </c>
      <c r="AB7" s="6">
        <f t="shared" si="16"/>
        <v>3.8384773662551441</v>
      </c>
      <c r="AC7" s="6">
        <f t="shared" si="17"/>
        <v>0</v>
      </c>
      <c r="AD7" s="6">
        <f t="shared" si="18"/>
        <v>0</v>
      </c>
      <c r="AE7" s="6">
        <f t="shared" si="19"/>
        <v>0</v>
      </c>
      <c r="AF7" s="6">
        <f t="shared" si="20"/>
        <v>11.958333333333334</v>
      </c>
      <c r="AK7" s="2" t="str">
        <f t="shared" si="21"/>
        <v/>
      </c>
      <c r="AL7">
        <f t="shared" si="10"/>
        <v>100</v>
      </c>
      <c r="AM7">
        <f t="shared" si="11"/>
        <v>0</v>
      </c>
      <c r="AN7" t="str">
        <f t="shared" si="12"/>
        <v/>
      </c>
      <c r="AO7" t="str">
        <f t="shared" si="13"/>
        <v/>
      </c>
      <c r="AP7" t="str">
        <f t="shared" si="22"/>
        <v/>
      </c>
      <c r="AS7" t="e">
        <f t="shared" si="23"/>
        <v>#VALUE!</v>
      </c>
    </row>
    <row r="8" spans="1:51">
      <c r="A8" t="s">
        <v>31</v>
      </c>
      <c r="C8" s="3">
        <v>35803</v>
      </c>
      <c r="D8" s="3" t="s">
        <v>74</v>
      </c>
      <c r="E8" s="4" t="str">
        <f>VLOOKUP(G8,'Treatment Struture'!$E$11:$G$19,3,FALSE)</f>
        <v>P2(100)</v>
      </c>
      <c r="F8" s="4" t="s">
        <v>254</v>
      </c>
      <c r="G8" s="4">
        <v>4</v>
      </c>
      <c r="H8" s="4">
        <v>2</v>
      </c>
      <c r="I8" s="5">
        <v>0.24</v>
      </c>
      <c r="J8">
        <v>6</v>
      </c>
      <c r="K8">
        <v>16</v>
      </c>
      <c r="L8">
        <f t="shared" si="0"/>
        <v>22</v>
      </c>
      <c r="M8">
        <v>0.39</v>
      </c>
      <c r="N8">
        <v>0.19</v>
      </c>
      <c r="Q8">
        <f t="shared" si="14"/>
        <v>0.58000000000000007</v>
      </c>
      <c r="R8" s="5">
        <f t="shared" si="1"/>
        <v>9.6666666666666679E-2</v>
      </c>
      <c r="S8">
        <v>1.32</v>
      </c>
      <c r="T8" s="6">
        <f t="shared" si="2"/>
        <v>8.2500000000000004E-2</v>
      </c>
      <c r="U8">
        <f t="shared" si="3"/>
        <v>1.9000000000000001</v>
      </c>
      <c r="V8" s="6">
        <f t="shared" si="4"/>
        <v>1.2775862068965516</v>
      </c>
      <c r="W8" s="6">
        <f t="shared" si="5"/>
        <v>0.62241379310344824</v>
      </c>
      <c r="X8" s="6">
        <f t="shared" si="6"/>
        <v>0</v>
      </c>
      <c r="Y8" s="6">
        <f t="shared" si="7"/>
        <v>0</v>
      </c>
      <c r="Z8" s="6">
        <f t="shared" si="8"/>
        <v>8.6363636363636365E-2</v>
      </c>
      <c r="AA8" s="6">
        <f t="shared" si="15"/>
        <v>5.3232758620689653</v>
      </c>
      <c r="AB8" s="6">
        <f t="shared" si="16"/>
        <v>2.5933908045977012</v>
      </c>
      <c r="AC8" s="6">
        <f t="shared" si="17"/>
        <v>0</v>
      </c>
      <c r="AD8" s="6">
        <f t="shared" si="18"/>
        <v>0</v>
      </c>
      <c r="AE8" s="6">
        <f t="shared" si="19"/>
        <v>0</v>
      </c>
      <c r="AF8" s="6">
        <f t="shared" si="20"/>
        <v>7.9166666666666661</v>
      </c>
      <c r="AK8" s="2" t="str">
        <f t="shared" si="21"/>
        <v/>
      </c>
      <c r="AL8">
        <f t="shared" si="10"/>
        <v>91.666666666666671</v>
      </c>
      <c r="AM8">
        <f t="shared" si="11"/>
        <v>0</v>
      </c>
      <c r="AN8" t="str">
        <f t="shared" si="12"/>
        <v/>
      </c>
      <c r="AO8" t="str">
        <f t="shared" si="13"/>
        <v/>
      </c>
      <c r="AP8" t="str">
        <f t="shared" si="22"/>
        <v/>
      </c>
      <c r="AS8" t="e">
        <f t="shared" si="23"/>
        <v>#VALUE!</v>
      </c>
    </row>
    <row r="9" spans="1:51">
      <c r="A9" t="s">
        <v>31</v>
      </c>
      <c r="C9" s="3">
        <v>35803</v>
      </c>
      <c r="D9" s="3" t="s">
        <v>74</v>
      </c>
      <c r="E9" s="4" t="str">
        <f>VLOOKUP(G9,'Treatment Struture'!$E$11:$G$19,3,FALSE)</f>
        <v>P2(100)</v>
      </c>
      <c r="F9" s="4" t="s">
        <v>254</v>
      </c>
      <c r="G9" s="4">
        <v>8</v>
      </c>
      <c r="H9" s="4">
        <v>3</v>
      </c>
      <c r="I9" s="5">
        <v>0.24</v>
      </c>
      <c r="J9">
        <v>6</v>
      </c>
      <c r="K9">
        <v>18</v>
      </c>
      <c r="L9">
        <f t="shared" si="0"/>
        <v>24</v>
      </c>
      <c r="M9">
        <v>0.4</v>
      </c>
      <c r="N9">
        <v>0.17</v>
      </c>
      <c r="Q9">
        <f t="shared" si="14"/>
        <v>0.57000000000000006</v>
      </c>
      <c r="R9" s="5">
        <f t="shared" si="1"/>
        <v>9.5000000000000015E-2</v>
      </c>
      <c r="S9">
        <v>1.88</v>
      </c>
      <c r="T9" s="6">
        <f t="shared" si="2"/>
        <v>0.10444444444444444</v>
      </c>
      <c r="U9">
        <f t="shared" si="3"/>
        <v>2.4500000000000002</v>
      </c>
      <c r="V9" s="6">
        <f t="shared" si="4"/>
        <v>1.7192982456140351</v>
      </c>
      <c r="W9" s="6">
        <f t="shared" si="5"/>
        <v>0.73070175438596496</v>
      </c>
      <c r="X9" s="6">
        <f t="shared" si="6"/>
        <v>0</v>
      </c>
      <c r="Y9" s="6">
        <f t="shared" si="7"/>
        <v>0</v>
      </c>
      <c r="Z9" s="6">
        <f t="shared" si="8"/>
        <v>0.10208333333333335</v>
      </c>
      <c r="AA9" s="6">
        <f t="shared" si="15"/>
        <v>7.1637426900584797</v>
      </c>
      <c r="AB9" s="6">
        <f t="shared" si="16"/>
        <v>3.0445906432748542</v>
      </c>
      <c r="AC9" s="6">
        <f t="shared" si="17"/>
        <v>0</v>
      </c>
      <c r="AD9" s="6">
        <f t="shared" si="18"/>
        <v>0</v>
      </c>
      <c r="AE9" s="6">
        <f t="shared" si="19"/>
        <v>0</v>
      </c>
      <c r="AF9" s="6">
        <f t="shared" si="20"/>
        <v>10.208333333333334</v>
      </c>
      <c r="AK9" s="2" t="str">
        <f t="shared" si="21"/>
        <v/>
      </c>
      <c r="AL9">
        <f t="shared" si="10"/>
        <v>100</v>
      </c>
      <c r="AM9">
        <f t="shared" si="11"/>
        <v>0</v>
      </c>
      <c r="AN9" t="str">
        <f t="shared" si="12"/>
        <v/>
      </c>
      <c r="AO9" t="str">
        <f t="shared" si="13"/>
        <v/>
      </c>
      <c r="AP9" t="str">
        <f t="shared" si="22"/>
        <v/>
      </c>
      <c r="AS9" t="e">
        <f t="shared" si="23"/>
        <v>#VALUE!</v>
      </c>
    </row>
    <row r="10" spans="1:51">
      <c r="A10" t="s">
        <v>31</v>
      </c>
      <c r="C10" s="3">
        <v>35803</v>
      </c>
      <c r="D10" s="3" t="s">
        <v>74</v>
      </c>
      <c r="E10" s="4" t="str">
        <f>VLOOKUP(G10,'Treatment Struture'!$E$11:$G$19,3,FALSE)</f>
        <v>P3(150)</v>
      </c>
      <c r="F10" s="4" t="s">
        <v>254</v>
      </c>
      <c r="G10" s="4">
        <v>1</v>
      </c>
      <c r="H10" s="4">
        <v>1</v>
      </c>
      <c r="I10">
        <v>0.23599999999999999</v>
      </c>
      <c r="J10">
        <v>9</v>
      </c>
      <c r="K10">
        <v>19</v>
      </c>
      <c r="L10">
        <f t="shared" si="0"/>
        <v>28</v>
      </c>
      <c r="M10">
        <v>0.65</v>
      </c>
      <c r="N10">
        <v>0.39</v>
      </c>
      <c r="Q10">
        <f t="shared" si="14"/>
        <v>1.04</v>
      </c>
      <c r="R10" s="5">
        <f t="shared" si="1"/>
        <v>0.11555555555555556</v>
      </c>
      <c r="S10">
        <v>1.56</v>
      </c>
      <c r="T10" s="6">
        <f t="shared" si="2"/>
        <v>8.2105263157894737E-2</v>
      </c>
      <c r="U10">
        <f t="shared" si="3"/>
        <v>2.6</v>
      </c>
      <c r="V10" s="6">
        <f t="shared" si="4"/>
        <v>1.625</v>
      </c>
      <c r="W10" s="6">
        <f t="shared" si="5"/>
        <v>0.97500000000000009</v>
      </c>
      <c r="X10" s="6">
        <f t="shared" si="6"/>
        <v>0</v>
      </c>
      <c r="Y10" s="6">
        <f t="shared" si="7"/>
        <v>0</v>
      </c>
      <c r="Z10" s="6">
        <f t="shared" si="8"/>
        <v>9.285714285714286E-2</v>
      </c>
      <c r="AA10" s="6">
        <f t="shared" si="15"/>
        <v>6.8855932203389836</v>
      </c>
      <c r="AB10" s="6">
        <f t="shared" si="16"/>
        <v>4.1313559322033901</v>
      </c>
      <c r="AC10" s="6">
        <f t="shared" si="17"/>
        <v>0</v>
      </c>
      <c r="AD10" s="6">
        <f t="shared" si="18"/>
        <v>0</v>
      </c>
      <c r="AE10" s="6">
        <f t="shared" si="19"/>
        <v>0</v>
      </c>
      <c r="AF10" s="6">
        <f t="shared" si="20"/>
        <v>11.016949152542374</v>
      </c>
      <c r="AK10" s="2" t="str">
        <f t="shared" si="21"/>
        <v/>
      </c>
      <c r="AL10">
        <f t="shared" si="10"/>
        <v>118.64406779661017</v>
      </c>
      <c r="AM10">
        <f t="shared" si="11"/>
        <v>0</v>
      </c>
      <c r="AN10" t="str">
        <f t="shared" si="12"/>
        <v/>
      </c>
      <c r="AO10" t="str">
        <f t="shared" si="13"/>
        <v/>
      </c>
      <c r="AP10" t="str">
        <f t="shared" si="22"/>
        <v/>
      </c>
      <c r="AS10" t="e">
        <f t="shared" si="23"/>
        <v>#VALUE!</v>
      </c>
    </row>
    <row r="11" spans="1:51">
      <c r="A11" t="s">
        <v>31</v>
      </c>
      <c r="C11" s="3">
        <v>35803</v>
      </c>
      <c r="D11" s="3" t="s">
        <v>74</v>
      </c>
      <c r="E11" s="4" t="str">
        <f>VLOOKUP(G11,'Treatment Struture'!$E$11:$G$19,3,FALSE)</f>
        <v>P3(150)</v>
      </c>
      <c r="F11" s="4" t="s">
        <v>254</v>
      </c>
      <c r="G11" s="4">
        <v>5</v>
      </c>
      <c r="H11" s="4">
        <v>2</v>
      </c>
      <c r="I11">
        <v>0.23599999999999999</v>
      </c>
      <c r="J11">
        <v>9</v>
      </c>
      <c r="K11">
        <v>24</v>
      </c>
      <c r="L11">
        <f t="shared" si="0"/>
        <v>33</v>
      </c>
      <c r="M11">
        <v>0.8</v>
      </c>
      <c r="N11">
        <v>0.45</v>
      </c>
      <c r="Q11">
        <f t="shared" si="14"/>
        <v>1.25</v>
      </c>
      <c r="R11" s="5">
        <f t="shared" si="1"/>
        <v>0.1388888888888889</v>
      </c>
      <c r="S11">
        <v>2.94</v>
      </c>
      <c r="T11" s="6">
        <f t="shared" si="2"/>
        <v>0.1225</v>
      </c>
      <c r="U11">
        <f t="shared" si="3"/>
        <v>4.1899999999999995</v>
      </c>
      <c r="V11" s="6">
        <f t="shared" si="4"/>
        <v>2.6815999999999995</v>
      </c>
      <c r="W11" s="6">
        <f t="shared" si="5"/>
        <v>1.5083999999999997</v>
      </c>
      <c r="X11" s="6">
        <f t="shared" si="6"/>
        <v>0</v>
      </c>
      <c r="Y11" s="6">
        <f t="shared" si="7"/>
        <v>0</v>
      </c>
      <c r="Z11" s="6">
        <f t="shared" si="8"/>
        <v>0.12696969696969695</v>
      </c>
      <c r="AA11" s="6">
        <f t="shared" si="15"/>
        <v>11.362711864406778</v>
      </c>
      <c r="AB11" s="6">
        <f t="shared" si="16"/>
        <v>6.3915254237288126</v>
      </c>
      <c r="AC11" s="6">
        <f t="shared" si="17"/>
        <v>0</v>
      </c>
      <c r="AD11" s="6">
        <f t="shared" si="18"/>
        <v>0</v>
      </c>
      <c r="AE11" s="6">
        <f t="shared" si="19"/>
        <v>0</v>
      </c>
      <c r="AF11" s="6">
        <f t="shared" si="20"/>
        <v>17.754237288135592</v>
      </c>
      <c r="AK11" s="2" t="str">
        <f t="shared" si="21"/>
        <v/>
      </c>
      <c r="AL11">
        <f t="shared" si="10"/>
        <v>139.83050847457628</v>
      </c>
      <c r="AM11">
        <f t="shared" si="11"/>
        <v>0</v>
      </c>
      <c r="AN11" t="str">
        <f t="shared" si="12"/>
        <v/>
      </c>
      <c r="AO11" t="str">
        <f t="shared" si="13"/>
        <v/>
      </c>
      <c r="AP11" t="str">
        <f t="shared" si="22"/>
        <v/>
      </c>
      <c r="AS11" t="e">
        <f t="shared" si="23"/>
        <v>#VALUE!</v>
      </c>
    </row>
    <row r="12" spans="1:51">
      <c r="A12" t="s">
        <v>31</v>
      </c>
      <c r="C12" s="3">
        <v>35803</v>
      </c>
      <c r="D12" s="3" t="s">
        <v>74</v>
      </c>
      <c r="E12" s="4" t="str">
        <f>VLOOKUP(G12,'Treatment Struture'!$E$11:$G$19,3,FALSE)</f>
        <v>P3(150)</v>
      </c>
      <c r="F12" s="4" t="s">
        <v>254</v>
      </c>
      <c r="G12" s="4">
        <v>9</v>
      </c>
      <c r="H12" s="4">
        <v>3</v>
      </c>
      <c r="I12">
        <v>0.23599999999999999</v>
      </c>
      <c r="J12">
        <v>9</v>
      </c>
      <c r="K12">
        <v>26</v>
      </c>
      <c r="L12">
        <f t="shared" si="0"/>
        <v>35</v>
      </c>
      <c r="M12">
        <v>0.65</v>
      </c>
      <c r="N12">
        <v>0.31</v>
      </c>
      <c r="Q12">
        <f t="shared" si="14"/>
        <v>0.96</v>
      </c>
      <c r="R12" s="5">
        <f t="shared" si="1"/>
        <v>0.10666666666666666</v>
      </c>
      <c r="S12">
        <v>3.3</v>
      </c>
      <c r="T12" s="6">
        <f t="shared" si="2"/>
        <v>0.12692307692307692</v>
      </c>
      <c r="U12">
        <f t="shared" si="3"/>
        <v>4.26</v>
      </c>
      <c r="V12" s="6">
        <f t="shared" si="4"/>
        <v>2.8843749999999999</v>
      </c>
      <c r="W12" s="6">
        <f t="shared" si="5"/>
        <v>1.3756250000000001</v>
      </c>
      <c r="X12" s="6">
        <f t="shared" si="6"/>
        <v>0</v>
      </c>
      <c r="Y12" s="6">
        <f t="shared" si="7"/>
        <v>0</v>
      </c>
      <c r="Z12" s="6">
        <f t="shared" si="8"/>
        <v>0.12171428571428571</v>
      </c>
      <c r="AA12" s="6">
        <f t="shared" si="15"/>
        <v>12.221927966101696</v>
      </c>
      <c r="AB12" s="6">
        <f t="shared" si="16"/>
        <v>5.8289194915254248</v>
      </c>
      <c r="AC12" s="6">
        <f t="shared" si="17"/>
        <v>0</v>
      </c>
      <c r="AD12" s="6">
        <f t="shared" si="18"/>
        <v>0</v>
      </c>
      <c r="AE12" s="6">
        <f t="shared" si="19"/>
        <v>0</v>
      </c>
      <c r="AF12" s="6">
        <f t="shared" si="20"/>
        <v>18.050847457627121</v>
      </c>
      <c r="AK12" s="2" t="str">
        <f t="shared" si="21"/>
        <v/>
      </c>
      <c r="AL12">
        <f t="shared" si="10"/>
        <v>148.30508474576271</v>
      </c>
      <c r="AM12">
        <f t="shared" si="11"/>
        <v>0</v>
      </c>
      <c r="AN12" t="str">
        <f t="shared" si="12"/>
        <v/>
      </c>
      <c r="AO12" t="str">
        <f t="shared" si="13"/>
        <v/>
      </c>
      <c r="AP12" t="str">
        <f t="shared" si="22"/>
        <v/>
      </c>
      <c r="AS12" t="e">
        <f t="shared" si="23"/>
        <v>#VALUE!</v>
      </c>
    </row>
    <row r="13" spans="1:51">
      <c r="A13" t="s">
        <v>31</v>
      </c>
      <c r="C13" s="3">
        <v>35810</v>
      </c>
      <c r="D13" s="3" t="s">
        <v>74</v>
      </c>
      <c r="E13" s="4" t="str">
        <f>VLOOKUP(G13,'Treatment Struture'!$E$11:$G$19,3,FALSE)</f>
        <v>P1(50)</v>
      </c>
      <c r="F13" s="4" t="s">
        <v>254</v>
      </c>
      <c r="G13" s="4">
        <v>2</v>
      </c>
      <c r="H13" s="4">
        <v>1</v>
      </c>
      <c r="I13">
        <v>0.246</v>
      </c>
      <c r="J13">
        <v>3</v>
      </c>
      <c r="K13">
        <v>9</v>
      </c>
      <c r="L13">
        <f t="shared" si="0"/>
        <v>12</v>
      </c>
      <c r="M13">
        <v>0.28000000000000003</v>
      </c>
      <c r="N13">
        <v>0.18</v>
      </c>
      <c r="Q13">
        <f t="shared" si="14"/>
        <v>0.46</v>
      </c>
      <c r="R13" s="5">
        <f t="shared" si="1"/>
        <v>0.15333333333333335</v>
      </c>
      <c r="S13">
        <v>2.2000000000000002</v>
      </c>
      <c r="T13" s="6">
        <f t="shared" si="2"/>
        <v>0.24444444444444446</v>
      </c>
      <c r="U13">
        <f t="shared" si="3"/>
        <v>2.66</v>
      </c>
      <c r="V13" s="6">
        <f t="shared" si="4"/>
        <v>1.619130434782609</v>
      </c>
      <c r="W13" s="6">
        <f t="shared" si="5"/>
        <v>1.0408695652173912</v>
      </c>
      <c r="X13" s="6">
        <f t="shared" si="6"/>
        <v>0</v>
      </c>
      <c r="Y13" s="6">
        <f t="shared" si="7"/>
        <v>0</v>
      </c>
      <c r="Z13" s="6">
        <f t="shared" si="8"/>
        <v>0.22166666666666668</v>
      </c>
      <c r="AA13" s="6">
        <f t="shared" si="15"/>
        <v>6.5818310357016623</v>
      </c>
      <c r="AB13" s="6">
        <f t="shared" si="16"/>
        <v>4.231177094379639</v>
      </c>
      <c r="AC13" s="6">
        <f t="shared" si="17"/>
        <v>0</v>
      </c>
      <c r="AD13" s="6">
        <f t="shared" si="18"/>
        <v>0</v>
      </c>
      <c r="AE13" s="6">
        <f t="shared" si="19"/>
        <v>0</v>
      </c>
      <c r="AF13" s="6">
        <f t="shared" si="20"/>
        <v>10.8130081300813</v>
      </c>
      <c r="AK13" s="2" t="str">
        <f t="shared" si="21"/>
        <v/>
      </c>
      <c r="AL13">
        <f t="shared" si="10"/>
        <v>48.780487804878049</v>
      </c>
      <c r="AM13">
        <f t="shared" si="11"/>
        <v>0</v>
      </c>
      <c r="AN13" t="str">
        <f t="shared" si="12"/>
        <v/>
      </c>
      <c r="AO13" t="str">
        <f t="shared" si="13"/>
        <v/>
      </c>
      <c r="AP13" t="str">
        <f t="shared" si="22"/>
        <v/>
      </c>
      <c r="AS13" t="e">
        <f t="shared" si="23"/>
        <v>#VALUE!</v>
      </c>
    </row>
    <row r="14" spans="1:51">
      <c r="A14" t="s">
        <v>31</v>
      </c>
      <c r="C14" s="3">
        <v>35810</v>
      </c>
      <c r="D14" s="3" t="s">
        <v>74</v>
      </c>
      <c r="E14" s="4" t="str">
        <f>VLOOKUP(G14,'Treatment Struture'!$E$11:$G$19,3,FALSE)</f>
        <v>P1(50)</v>
      </c>
      <c r="F14" s="4" t="s">
        <v>254</v>
      </c>
      <c r="G14" s="4">
        <v>6</v>
      </c>
      <c r="H14" s="4">
        <v>2</v>
      </c>
      <c r="I14">
        <v>0.246</v>
      </c>
      <c r="J14">
        <v>3</v>
      </c>
      <c r="K14">
        <v>9</v>
      </c>
      <c r="L14">
        <f t="shared" si="0"/>
        <v>12</v>
      </c>
      <c r="M14">
        <v>0.6</v>
      </c>
      <c r="N14">
        <v>0.32</v>
      </c>
      <c r="Q14">
        <f t="shared" si="14"/>
        <v>0.91999999999999993</v>
      </c>
      <c r="R14" s="5">
        <f t="shared" si="1"/>
        <v>0.30666666666666664</v>
      </c>
      <c r="S14">
        <v>2.34</v>
      </c>
      <c r="T14" s="6">
        <f t="shared" si="2"/>
        <v>0.26</v>
      </c>
      <c r="U14">
        <f t="shared" si="3"/>
        <v>3.26</v>
      </c>
      <c r="V14" s="6">
        <f t="shared" si="4"/>
        <v>2.1260869565217391</v>
      </c>
      <c r="W14" s="6">
        <f t="shared" si="5"/>
        <v>1.1339130434782609</v>
      </c>
      <c r="X14" s="6">
        <f t="shared" si="6"/>
        <v>0</v>
      </c>
      <c r="Y14" s="6">
        <f t="shared" si="7"/>
        <v>0</v>
      </c>
      <c r="Z14" s="6">
        <f t="shared" si="8"/>
        <v>0.27166666666666667</v>
      </c>
      <c r="AA14" s="6">
        <f t="shared" si="15"/>
        <v>8.6426299045599144</v>
      </c>
      <c r="AB14" s="6">
        <f t="shared" si="16"/>
        <v>4.6094026157652888</v>
      </c>
      <c r="AC14" s="6">
        <f t="shared" si="17"/>
        <v>0</v>
      </c>
      <c r="AD14" s="6">
        <f t="shared" si="18"/>
        <v>0</v>
      </c>
      <c r="AE14" s="6">
        <f t="shared" si="19"/>
        <v>0</v>
      </c>
      <c r="AF14" s="6">
        <f t="shared" si="20"/>
        <v>13.252032520325203</v>
      </c>
      <c r="AK14" s="2" t="str">
        <f t="shared" si="21"/>
        <v/>
      </c>
      <c r="AL14">
        <f t="shared" si="10"/>
        <v>48.780487804878049</v>
      </c>
      <c r="AM14">
        <f t="shared" si="11"/>
        <v>0</v>
      </c>
      <c r="AN14" t="str">
        <f t="shared" si="12"/>
        <v/>
      </c>
      <c r="AO14" t="str">
        <f t="shared" si="13"/>
        <v/>
      </c>
      <c r="AP14" t="str">
        <f t="shared" si="22"/>
        <v/>
      </c>
      <c r="AS14" t="e">
        <f t="shared" si="23"/>
        <v>#VALUE!</v>
      </c>
    </row>
    <row r="15" spans="1:51">
      <c r="A15" t="s">
        <v>31</v>
      </c>
      <c r="C15" s="3">
        <v>35810</v>
      </c>
      <c r="D15" s="3" t="s">
        <v>74</v>
      </c>
      <c r="E15" s="4" t="str">
        <f>VLOOKUP(G15,'Treatment Struture'!$E$11:$G$19,3,FALSE)</f>
        <v>P1(50)</v>
      </c>
      <c r="F15" s="4" t="s">
        <v>254</v>
      </c>
      <c r="G15" s="4">
        <v>7</v>
      </c>
      <c r="H15" s="4">
        <v>3</v>
      </c>
      <c r="I15">
        <v>0.246</v>
      </c>
      <c r="J15">
        <v>3</v>
      </c>
      <c r="K15">
        <v>9</v>
      </c>
      <c r="L15">
        <f t="shared" si="0"/>
        <v>12</v>
      </c>
      <c r="M15">
        <v>0.26</v>
      </c>
      <c r="N15">
        <v>0.15</v>
      </c>
      <c r="Q15">
        <f t="shared" si="14"/>
        <v>0.41000000000000003</v>
      </c>
      <c r="R15" s="5">
        <f t="shared" si="1"/>
        <v>0.13666666666666669</v>
      </c>
      <c r="S15">
        <v>1.33</v>
      </c>
      <c r="T15" s="6">
        <f t="shared" si="2"/>
        <v>0.14777777777777779</v>
      </c>
      <c r="U15">
        <f t="shared" si="3"/>
        <v>1.7400000000000002</v>
      </c>
      <c r="V15" s="6">
        <f t="shared" si="4"/>
        <v>1.1034146341463416</v>
      </c>
      <c r="W15" s="6">
        <f t="shared" si="5"/>
        <v>0.63658536585365855</v>
      </c>
      <c r="X15" s="6">
        <f t="shared" si="6"/>
        <v>0</v>
      </c>
      <c r="Y15" s="6">
        <f t="shared" si="7"/>
        <v>0</v>
      </c>
      <c r="Z15" s="6">
        <f t="shared" si="8"/>
        <v>0.14500000000000002</v>
      </c>
      <c r="AA15" s="6">
        <f t="shared" si="15"/>
        <v>4.4854253420582992</v>
      </c>
      <c r="AB15" s="6">
        <f t="shared" si="16"/>
        <v>2.5877453896490183</v>
      </c>
      <c r="AC15" s="6">
        <f t="shared" si="17"/>
        <v>0</v>
      </c>
      <c r="AD15" s="6">
        <f t="shared" si="18"/>
        <v>0</v>
      </c>
      <c r="AE15" s="6">
        <f t="shared" si="19"/>
        <v>0</v>
      </c>
      <c r="AF15" s="6">
        <f t="shared" si="20"/>
        <v>7.073170731707318</v>
      </c>
      <c r="AK15" s="2" t="str">
        <f t="shared" si="21"/>
        <v/>
      </c>
      <c r="AL15">
        <f t="shared" si="10"/>
        <v>48.780487804878049</v>
      </c>
      <c r="AM15">
        <f t="shared" si="11"/>
        <v>0</v>
      </c>
      <c r="AN15" t="str">
        <f t="shared" si="12"/>
        <v/>
      </c>
      <c r="AO15" t="str">
        <f t="shared" si="13"/>
        <v/>
      </c>
      <c r="AP15" t="str">
        <f t="shared" si="22"/>
        <v/>
      </c>
      <c r="AS15" t="e">
        <f t="shared" si="23"/>
        <v>#VALUE!</v>
      </c>
    </row>
    <row r="16" spans="1:51">
      <c r="A16" t="s">
        <v>31</v>
      </c>
      <c r="C16" s="3">
        <v>35810</v>
      </c>
      <c r="D16" s="3" t="s">
        <v>74</v>
      </c>
      <c r="E16" s="4" t="str">
        <f>VLOOKUP(G16,'Treatment Struture'!$E$11:$G$19,3,FALSE)</f>
        <v>P2(100)</v>
      </c>
      <c r="F16" s="4" t="s">
        <v>254</v>
      </c>
      <c r="G16" s="4">
        <v>3</v>
      </c>
      <c r="H16" s="4">
        <v>1</v>
      </c>
      <c r="I16" s="5">
        <v>0.24</v>
      </c>
      <c r="J16">
        <v>6</v>
      </c>
      <c r="K16">
        <v>18</v>
      </c>
      <c r="L16">
        <f t="shared" si="0"/>
        <v>24</v>
      </c>
      <c r="M16">
        <v>1.1000000000000001</v>
      </c>
      <c r="N16">
        <v>0.64</v>
      </c>
      <c r="Q16">
        <f t="shared" si="14"/>
        <v>1.7400000000000002</v>
      </c>
      <c r="R16" s="5">
        <f t="shared" si="1"/>
        <v>0.29000000000000004</v>
      </c>
      <c r="S16">
        <v>4.8499999999999996</v>
      </c>
      <c r="T16" s="6">
        <f t="shared" si="2"/>
        <v>0.26944444444444443</v>
      </c>
      <c r="U16">
        <f t="shared" si="3"/>
        <v>6.59</v>
      </c>
      <c r="V16" s="6">
        <f t="shared" si="4"/>
        <v>4.1660919540229884</v>
      </c>
      <c r="W16" s="6">
        <f t="shared" si="5"/>
        <v>2.423908045977011</v>
      </c>
      <c r="X16" s="6">
        <f t="shared" si="6"/>
        <v>0</v>
      </c>
      <c r="Y16" s="6">
        <f t="shared" si="7"/>
        <v>0</v>
      </c>
      <c r="Z16" s="6">
        <f t="shared" si="8"/>
        <v>0.27458333333333335</v>
      </c>
      <c r="AA16" s="6">
        <f t="shared" si="15"/>
        <v>17.358716475095786</v>
      </c>
      <c r="AB16" s="6">
        <f t="shared" si="16"/>
        <v>10.099616858237546</v>
      </c>
      <c r="AC16" s="6">
        <f t="shared" si="17"/>
        <v>0</v>
      </c>
      <c r="AD16" s="6">
        <f t="shared" si="18"/>
        <v>0</v>
      </c>
      <c r="AE16" s="6">
        <f t="shared" si="19"/>
        <v>0</v>
      </c>
      <c r="AF16" s="6">
        <f t="shared" si="20"/>
        <v>27.458333333333332</v>
      </c>
      <c r="AK16" s="2" t="str">
        <f t="shared" si="21"/>
        <v/>
      </c>
      <c r="AL16">
        <f t="shared" si="10"/>
        <v>100</v>
      </c>
      <c r="AM16">
        <f t="shared" si="11"/>
        <v>0</v>
      </c>
      <c r="AN16" t="str">
        <f t="shared" si="12"/>
        <v/>
      </c>
      <c r="AO16" t="str">
        <f t="shared" si="13"/>
        <v/>
      </c>
      <c r="AP16" t="str">
        <f t="shared" si="22"/>
        <v/>
      </c>
      <c r="AS16" t="e">
        <f t="shared" si="23"/>
        <v>#VALUE!</v>
      </c>
    </row>
    <row r="17" spans="1:45">
      <c r="A17" t="s">
        <v>31</v>
      </c>
      <c r="C17" s="3">
        <v>35810</v>
      </c>
      <c r="D17" s="3" t="s">
        <v>74</v>
      </c>
      <c r="E17" s="4" t="str">
        <f>VLOOKUP(G17,'Treatment Struture'!$E$11:$G$19,3,FALSE)</f>
        <v>P2(100)</v>
      </c>
      <c r="F17" s="4" t="s">
        <v>254</v>
      </c>
      <c r="G17" s="4">
        <v>4</v>
      </c>
      <c r="H17" s="4">
        <v>2</v>
      </c>
      <c r="I17" s="5">
        <v>0.24</v>
      </c>
      <c r="J17">
        <v>6</v>
      </c>
      <c r="K17">
        <v>17</v>
      </c>
      <c r="L17">
        <f t="shared" si="0"/>
        <v>23</v>
      </c>
      <c r="M17">
        <v>0.83</v>
      </c>
      <c r="N17">
        <v>0.45</v>
      </c>
      <c r="Q17">
        <f t="shared" si="14"/>
        <v>1.28</v>
      </c>
      <c r="R17" s="5">
        <f t="shared" si="1"/>
        <v>0.21333333333333335</v>
      </c>
      <c r="S17">
        <v>3.69</v>
      </c>
      <c r="T17" s="6">
        <f t="shared" si="2"/>
        <v>0.21705882352941175</v>
      </c>
      <c r="U17">
        <f t="shared" si="3"/>
        <v>4.97</v>
      </c>
      <c r="V17" s="6">
        <f t="shared" si="4"/>
        <v>3.2227343749999999</v>
      </c>
      <c r="W17" s="6">
        <f t="shared" si="5"/>
        <v>1.7472656249999998</v>
      </c>
      <c r="X17" s="6">
        <f t="shared" si="6"/>
        <v>0</v>
      </c>
      <c r="Y17" s="6">
        <f t="shared" si="7"/>
        <v>0</v>
      </c>
      <c r="Z17" s="6">
        <f t="shared" si="8"/>
        <v>0.21608695652173912</v>
      </c>
      <c r="AA17" s="6">
        <f t="shared" si="15"/>
        <v>13.428059895833334</v>
      </c>
      <c r="AB17" s="6">
        <f t="shared" si="16"/>
        <v>7.2802734374999991</v>
      </c>
      <c r="AC17" s="6">
        <f t="shared" si="17"/>
        <v>0</v>
      </c>
      <c r="AD17" s="6">
        <f t="shared" si="18"/>
        <v>0</v>
      </c>
      <c r="AE17" s="6">
        <f t="shared" si="19"/>
        <v>0</v>
      </c>
      <c r="AF17" s="6">
        <f t="shared" si="20"/>
        <v>20.708333333333332</v>
      </c>
      <c r="AK17" s="2" t="str">
        <f t="shared" si="21"/>
        <v/>
      </c>
      <c r="AL17">
        <f t="shared" si="10"/>
        <v>95.833333333333343</v>
      </c>
      <c r="AM17">
        <f t="shared" si="11"/>
        <v>0</v>
      </c>
      <c r="AN17" t="str">
        <f t="shared" si="12"/>
        <v/>
      </c>
      <c r="AO17" t="str">
        <f t="shared" si="13"/>
        <v/>
      </c>
      <c r="AP17" t="str">
        <f t="shared" si="22"/>
        <v/>
      </c>
      <c r="AS17" t="e">
        <f t="shared" si="23"/>
        <v>#VALUE!</v>
      </c>
    </row>
    <row r="18" spans="1:45">
      <c r="A18" t="s">
        <v>31</v>
      </c>
      <c r="C18" s="3">
        <v>35810</v>
      </c>
      <c r="D18" s="3" t="s">
        <v>74</v>
      </c>
      <c r="E18" s="4" t="str">
        <f>VLOOKUP(G18,'Treatment Struture'!$E$11:$G$19,3,FALSE)</f>
        <v>P2(100)</v>
      </c>
      <c r="F18" s="4" t="s">
        <v>254</v>
      </c>
      <c r="G18" s="4">
        <v>8</v>
      </c>
      <c r="H18" s="4">
        <v>3</v>
      </c>
      <c r="I18" s="5">
        <v>0.24</v>
      </c>
      <c r="J18">
        <v>6</v>
      </c>
      <c r="K18">
        <v>18</v>
      </c>
      <c r="L18">
        <f t="shared" si="0"/>
        <v>24</v>
      </c>
      <c r="M18">
        <v>0.79</v>
      </c>
      <c r="N18">
        <v>0.48</v>
      </c>
      <c r="Q18">
        <f t="shared" si="14"/>
        <v>1.27</v>
      </c>
      <c r="R18" s="5">
        <f t="shared" si="1"/>
        <v>0.21166666666666667</v>
      </c>
      <c r="S18">
        <v>3.44</v>
      </c>
      <c r="T18" s="6">
        <f t="shared" si="2"/>
        <v>0.19111111111111112</v>
      </c>
      <c r="U18">
        <f t="shared" si="3"/>
        <v>4.71</v>
      </c>
      <c r="V18" s="6">
        <f t="shared" si="4"/>
        <v>2.9298425196850393</v>
      </c>
      <c r="W18" s="6">
        <f t="shared" si="5"/>
        <v>1.7801574803149607</v>
      </c>
      <c r="X18" s="6">
        <f t="shared" si="6"/>
        <v>0</v>
      </c>
      <c r="Y18" s="6">
        <f t="shared" si="7"/>
        <v>0</v>
      </c>
      <c r="Z18" s="6">
        <f t="shared" si="8"/>
        <v>0.19625000000000001</v>
      </c>
      <c r="AA18" s="6">
        <f t="shared" si="15"/>
        <v>12.207677165354331</v>
      </c>
      <c r="AB18" s="6">
        <f t="shared" si="16"/>
        <v>7.4173228346456694</v>
      </c>
      <c r="AC18" s="6">
        <f t="shared" si="17"/>
        <v>0</v>
      </c>
      <c r="AD18" s="6">
        <f t="shared" si="18"/>
        <v>0</v>
      </c>
      <c r="AE18" s="6">
        <f t="shared" si="19"/>
        <v>0</v>
      </c>
      <c r="AF18" s="6">
        <f t="shared" si="20"/>
        <v>19.625</v>
      </c>
      <c r="AK18" s="2" t="str">
        <f t="shared" si="21"/>
        <v/>
      </c>
      <c r="AL18">
        <f t="shared" si="10"/>
        <v>100</v>
      </c>
      <c r="AM18">
        <f t="shared" si="11"/>
        <v>0</v>
      </c>
      <c r="AN18" t="str">
        <f t="shared" si="12"/>
        <v/>
      </c>
      <c r="AO18" t="str">
        <f t="shared" si="13"/>
        <v/>
      </c>
      <c r="AP18" t="str">
        <f t="shared" si="22"/>
        <v/>
      </c>
      <c r="AS18" t="e">
        <f t="shared" si="23"/>
        <v>#VALUE!</v>
      </c>
    </row>
    <row r="19" spans="1:45">
      <c r="A19" t="s">
        <v>31</v>
      </c>
      <c r="C19" s="3">
        <v>35810</v>
      </c>
      <c r="D19" s="3" t="s">
        <v>74</v>
      </c>
      <c r="E19" s="4" t="str">
        <f>VLOOKUP(G19,'Treatment Struture'!$E$11:$G$19,3,FALSE)</f>
        <v>P3(150)</v>
      </c>
      <c r="F19" s="4" t="s">
        <v>254</v>
      </c>
      <c r="G19" s="4">
        <v>1</v>
      </c>
      <c r="H19" s="4">
        <v>1</v>
      </c>
      <c r="I19">
        <v>0.23599999999999999</v>
      </c>
      <c r="J19">
        <v>9</v>
      </c>
      <c r="K19">
        <v>25</v>
      </c>
      <c r="L19">
        <f t="shared" si="0"/>
        <v>34</v>
      </c>
      <c r="M19">
        <v>1.24</v>
      </c>
      <c r="N19">
        <v>0.72</v>
      </c>
      <c r="Q19">
        <f t="shared" si="14"/>
        <v>1.96</v>
      </c>
      <c r="R19" s="5">
        <f t="shared" si="1"/>
        <v>0.21777777777777776</v>
      </c>
      <c r="S19">
        <v>5.12</v>
      </c>
      <c r="T19" s="6">
        <f t="shared" si="2"/>
        <v>0.20480000000000001</v>
      </c>
      <c r="U19">
        <f t="shared" si="3"/>
        <v>7.08</v>
      </c>
      <c r="V19" s="6">
        <f t="shared" si="4"/>
        <v>4.4791836734693877</v>
      </c>
      <c r="W19" s="6">
        <f t="shared" si="5"/>
        <v>2.6008163265306123</v>
      </c>
      <c r="X19" s="6">
        <f t="shared" si="6"/>
        <v>0</v>
      </c>
      <c r="Y19" s="6">
        <f t="shared" si="7"/>
        <v>0</v>
      </c>
      <c r="Z19" s="6">
        <f t="shared" si="8"/>
        <v>0.20823529411764707</v>
      </c>
      <c r="AA19" s="6">
        <f t="shared" si="15"/>
        <v>18.979591836734695</v>
      </c>
      <c r="AB19" s="6">
        <f t="shared" si="16"/>
        <v>11.020408163265307</v>
      </c>
      <c r="AC19" s="6">
        <f t="shared" si="17"/>
        <v>0</v>
      </c>
      <c r="AD19" s="6">
        <f t="shared" si="18"/>
        <v>0</v>
      </c>
      <c r="AE19" s="6">
        <f t="shared" si="19"/>
        <v>0</v>
      </c>
      <c r="AF19" s="6">
        <f t="shared" si="20"/>
        <v>30</v>
      </c>
      <c r="AK19" s="2" t="str">
        <f t="shared" si="21"/>
        <v/>
      </c>
      <c r="AL19">
        <f t="shared" si="10"/>
        <v>144.06779661016949</v>
      </c>
      <c r="AM19">
        <f t="shared" si="11"/>
        <v>0</v>
      </c>
      <c r="AN19" t="str">
        <f t="shared" si="12"/>
        <v/>
      </c>
      <c r="AO19" t="str">
        <f t="shared" si="13"/>
        <v/>
      </c>
      <c r="AP19" t="str">
        <f t="shared" si="22"/>
        <v/>
      </c>
      <c r="AS19" t="e">
        <f t="shared" si="23"/>
        <v>#VALUE!</v>
      </c>
    </row>
    <row r="20" spans="1:45">
      <c r="A20" t="s">
        <v>31</v>
      </c>
      <c r="C20" s="3">
        <v>35810</v>
      </c>
      <c r="D20" s="3" t="s">
        <v>74</v>
      </c>
      <c r="E20" s="4" t="str">
        <f>VLOOKUP(G20,'Treatment Struture'!$E$11:$G$19,3,FALSE)</f>
        <v>P3(150)</v>
      </c>
      <c r="F20" s="4" t="s">
        <v>254</v>
      </c>
      <c r="G20" s="4">
        <v>5</v>
      </c>
      <c r="H20" s="4">
        <v>2</v>
      </c>
      <c r="I20">
        <v>0.23599999999999999</v>
      </c>
      <c r="J20">
        <v>9</v>
      </c>
      <c r="K20">
        <v>24</v>
      </c>
      <c r="L20">
        <f t="shared" si="0"/>
        <v>33</v>
      </c>
      <c r="M20">
        <v>1.37</v>
      </c>
      <c r="N20">
        <v>0.82</v>
      </c>
      <c r="Q20">
        <f t="shared" si="14"/>
        <v>2.19</v>
      </c>
      <c r="R20" s="5">
        <f t="shared" si="1"/>
        <v>0.24333333333333332</v>
      </c>
      <c r="S20">
        <v>5.53</v>
      </c>
      <c r="T20" s="6">
        <f t="shared" si="2"/>
        <v>0.23041666666666669</v>
      </c>
      <c r="U20">
        <f t="shared" si="3"/>
        <v>7.7200000000000006</v>
      </c>
      <c r="V20" s="6">
        <f t="shared" si="4"/>
        <v>4.8294063926940645</v>
      </c>
      <c r="W20" s="6">
        <f t="shared" si="5"/>
        <v>2.8905936073059362</v>
      </c>
      <c r="X20" s="6">
        <f t="shared" si="6"/>
        <v>0</v>
      </c>
      <c r="Y20" s="6">
        <f t="shared" si="7"/>
        <v>0</v>
      </c>
      <c r="Z20" s="6">
        <f t="shared" si="8"/>
        <v>0.23393939393939395</v>
      </c>
      <c r="AA20" s="6">
        <f t="shared" si="15"/>
        <v>20.463586409720612</v>
      </c>
      <c r="AB20" s="6">
        <f t="shared" si="16"/>
        <v>12.248277997059052</v>
      </c>
      <c r="AC20" s="6">
        <f t="shared" si="17"/>
        <v>0</v>
      </c>
      <c r="AD20" s="6">
        <f t="shared" si="18"/>
        <v>0</v>
      </c>
      <c r="AE20" s="6">
        <f t="shared" si="19"/>
        <v>0</v>
      </c>
      <c r="AF20" s="6">
        <f t="shared" si="20"/>
        <v>32.711864406779668</v>
      </c>
      <c r="AK20" s="2" t="str">
        <f t="shared" si="21"/>
        <v/>
      </c>
      <c r="AL20">
        <f t="shared" si="10"/>
        <v>139.83050847457628</v>
      </c>
      <c r="AM20">
        <f t="shared" si="11"/>
        <v>0</v>
      </c>
      <c r="AN20" t="str">
        <f t="shared" si="12"/>
        <v/>
      </c>
      <c r="AO20" t="str">
        <f t="shared" si="13"/>
        <v/>
      </c>
      <c r="AP20" t="str">
        <f t="shared" si="22"/>
        <v/>
      </c>
      <c r="AS20" t="e">
        <f t="shared" si="23"/>
        <v>#VALUE!</v>
      </c>
    </row>
    <row r="21" spans="1:45">
      <c r="A21" t="s">
        <v>31</v>
      </c>
      <c r="C21" s="3">
        <v>35810</v>
      </c>
      <c r="D21" s="3" t="s">
        <v>74</v>
      </c>
      <c r="E21" s="4" t="str">
        <f>VLOOKUP(G21,'Treatment Struture'!$E$11:$G$19,3,FALSE)</f>
        <v>P3(150)</v>
      </c>
      <c r="F21" s="4" t="s">
        <v>254</v>
      </c>
      <c r="G21" s="4">
        <v>9</v>
      </c>
      <c r="H21" s="4">
        <v>3</v>
      </c>
      <c r="I21">
        <v>0.23599999999999999</v>
      </c>
      <c r="J21">
        <v>9</v>
      </c>
      <c r="K21">
        <v>27</v>
      </c>
      <c r="L21">
        <f t="shared" si="0"/>
        <v>36</v>
      </c>
      <c r="M21">
        <v>1.84</v>
      </c>
      <c r="N21">
        <v>1.05</v>
      </c>
      <c r="Q21">
        <f t="shared" si="14"/>
        <v>2.89</v>
      </c>
      <c r="R21" s="5">
        <f t="shared" si="1"/>
        <v>0.32111111111111112</v>
      </c>
      <c r="S21">
        <v>6.95</v>
      </c>
      <c r="T21" s="6">
        <f t="shared" si="2"/>
        <v>0.25740740740740742</v>
      </c>
      <c r="U21">
        <f t="shared" si="3"/>
        <v>9.84</v>
      </c>
      <c r="V21" s="6">
        <f t="shared" si="4"/>
        <v>6.2649134948096883</v>
      </c>
      <c r="W21" s="6">
        <f t="shared" si="5"/>
        <v>3.5750865051903116</v>
      </c>
      <c r="X21" s="6">
        <f t="shared" si="6"/>
        <v>0</v>
      </c>
      <c r="Y21" s="6">
        <f t="shared" si="7"/>
        <v>0</v>
      </c>
      <c r="Z21" s="6">
        <f t="shared" si="8"/>
        <v>0.27333333333333332</v>
      </c>
      <c r="AA21" s="6">
        <f t="shared" si="15"/>
        <v>26.54624362207495</v>
      </c>
      <c r="AB21" s="6">
        <f t="shared" si="16"/>
        <v>15.148671632162339</v>
      </c>
      <c r="AC21" s="6">
        <f t="shared" si="17"/>
        <v>0</v>
      </c>
      <c r="AD21" s="6">
        <f t="shared" si="18"/>
        <v>0</v>
      </c>
      <c r="AE21" s="6">
        <f t="shared" si="19"/>
        <v>0</v>
      </c>
      <c r="AF21" s="6">
        <f t="shared" si="20"/>
        <v>41.694915254237287</v>
      </c>
      <c r="AK21" s="2" t="str">
        <f t="shared" si="21"/>
        <v/>
      </c>
      <c r="AL21">
        <f t="shared" si="10"/>
        <v>152.54237288135593</v>
      </c>
      <c r="AM21">
        <f t="shared" si="11"/>
        <v>0</v>
      </c>
      <c r="AN21" t="str">
        <f t="shared" si="12"/>
        <v/>
      </c>
      <c r="AO21" t="str">
        <f t="shared" si="13"/>
        <v/>
      </c>
      <c r="AP21" t="str">
        <f t="shared" si="22"/>
        <v/>
      </c>
      <c r="AS21" t="e">
        <f t="shared" si="23"/>
        <v>#VALUE!</v>
      </c>
    </row>
    <row r="22" spans="1:45">
      <c r="A22" t="s">
        <v>31</v>
      </c>
      <c r="C22" s="3">
        <v>35817</v>
      </c>
      <c r="D22" s="3" t="s">
        <v>74</v>
      </c>
      <c r="E22" s="4" t="str">
        <f>VLOOKUP(G22,'Treatment Struture'!$E$11:$G$19,3,FALSE)</f>
        <v>P1(50)</v>
      </c>
      <c r="F22" s="4" t="s">
        <v>254</v>
      </c>
      <c r="G22" s="4">
        <v>2</v>
      </c>
      <c r="H22" s="4">
        <v>1</v>
      </c>
      <c r="I22">
        <v>0.246</v>
      </c>
      <c r="J22">
        <v>3</v>
      </c>
      <c r="K22">
        <v>9</v>
      </c>
      <c r="L22">
        <f t="shared" si="0"/>
        <v>12</v>
      </c>
      <c r="M22">
        <v>0.66</v>
      </c>
      <c r="N22">
        <v>0.48</v>
      </c>
      <c r="Q22">
        <f t="shared" si="14"/>
        <v>1.1400000000000001</v>
      </c>
      <c r="R22" s="5">
        <f t="shared" si="1"/>
        <v>0.38000000000000006</v>
      </c>
      <c r="S22">
        <v>3.07</v>
      </c>
      <c r="T22" s="6">
        <f t="shared" si="2"/>
        <v>0.34111111111111109</v>
      </c>
      <c r="U22">
        <f t="shared" si="3"/>
        <v>4.21</v>
      </c>
      <c r="V22" s="6">
        <f t="shared" si="4"/>
        <v>2.4373684210526312</v>
      </c>
      <c r="W22" s="6">
        <f t="shared" si="5"/>
        <v>1.7726315789473681</v>
      </c>
      <c r="X22" s="6">
        <f t="shared" si="6"/>
        <v>0</v>
      </c>
      <c r="Y22" s="6">
        <f t="shared" si="7"/>
        <v>0</v>
      </c>
      <c r="Z22" s="6">
        <f t="shared" si="8"/>
        <v>0.35083333333333333</v>
      </c>
      <c r="AA22" s="6">
        <f t="shared" si="15"/>
        <v>9.9080017115960626</v>
      </c>
      <c r="AB22" s="6">
        <f t="shared" si="16"/>
        <v>7.2058194266153173</v>
      </c>
      <c r="AC22" s="6">
        <f t="shared" si="17"/>
        <v>0</v>
      </c>
      <c r="AD22" s="6">
        <f t="shared" si="18"/>
        <v>0</v>
      </c>
      <c r="AE22" s="6">
        <f t="shared" si="19"/>
        <v>0</v>
      </c>
      <c r="AF22" s="6">
        <f t="shared" si="20"/>
        <v>17.113821138211378</v>
      </c>
      <c r="AK22" s="2" t="str">
        <f t="shared" si="21"/>
        <v/>
      </c>
      <c r="AL22">
        <f t="shared" si="10"/>
        <v>48.780487804878049</v>
      </c>
      <c r="AM22">
        <f t="shared" si="11"/>
        <v>0</v>
      </c>
      <c r="AN22" t="str">
        <f t="shared" si="12"/>
        <v/>
      </c>
      <c r="AO22" t="str">
        <f t="shared" si="13"/>
        <v/>
      </c>
      <c r="AP22" t="str">
        <f t="shared" si="22"/>
        <v/>
      </c>
      <c r="AS22" t="e">
        <f t="shared" si="23"/>
        <v>#VALUE!</v>
      </c>
    </row>
    <row r="23" spans="1:45">
      <c r="A23" t="s">
        <v>31</v>
      </c>
      <c r="C23" s="3">
        <v>35817</v>
      </c>
      <c r="D23" s="3" t="s">
        <v>74</v>
      </c>
      <c r="E23" s="4" t="str">
        <f>VLOOKUP(G23,'Treatment Struture'!$E$11:$G$19,3,FALSE)</f>
        <v>P1(50)</v>
      </c>
      <c r="F23" s="4" t="s">
        <v>254</v>
      </c>
      <c r="G23" s="4">
        <v>6</v>
      </c>
      <c r="H23" s="4">
        <v>2</v>
      </c>
      <c r="I23">
        <v>0.246</v>
      </c>
      <c r="J23">
        <v>3</v>
      </c>
      <c r="K23">
        <v>9</v>
      </c>
      <c r="L23">
        <f t="shared" si="0"/>
        <v>12</v>
      </c>
      <c r="M23">
        <v>1.18</v>
      </c>
      <c r="N23">
        <v>0.89</v>
      </c>
      <c r="Q23">
        <f t="shared" si="14"/>
        <v>2.0699999999999998</v>
      </c>
      <c r="R23" s="5">
        <f t="shared" si="1"/>
        <v>0.69</v>
      </c>
      <c r="S23">
        <v>6.47</v>
      </c>
      <c r="T23" s="6">
        <f t="shared" si="2"/>
        <v>0.71888888888888891</v>
      </c>
      <c r="U23">
        <f t="shared" si="3"/>
        <v>8.5399999999999991</v>
      </c>
      <c r="V23" s="6">
        <f t="shared" si="4"/>
        <v>4.868212560386473</v>
      </c>
      <c r="W23" s="6">
        <f t="shared" si="5"/>
        <v>3.6717874396135266</v>
      </c>
      <c r="X23" s="6">
        <f t="shared" si="6"/>
        <v>0</v>
      </c>
      <c r="Y23" s="6">
        <f t="shared" si="7"/>
        <v>0</v>
      </c>
      <c r="Z23" s="6">
        <f t="shared" si="8"/>
        <v>0.71166666666666656</v>
      </c>
      <c r="AA23" s="6">
        <f t="shared" si="15"/>
        <v>19.789481952790542</v>
      </c>
      <c r="AB23" s="6">
        <f t="shared" si="16"/>
        <v>14.925965201681002</v>
      </c>
      <c r="AC23" s="6">
        <f t="shared" si="17"/>
        <v>0</v>
      </c>
      <c r="AD23" s="6">
        <f t="shared" si="18"/>
        <v>0</v>
      </c>
      <c r="AE23" s="6">
        <f t="shared" si="19"/>
        <v>0</v>
      </c>
      <c r="AF23" s="6">
        <f t="shared" si="20"/>
        <v>34.715447154471548</v>
      </c>
      <c r="AK23" s="2" t="str">
        <f t="shared" si="21"/>
        <v/>
      </c>
      <c r="AL23">
        <f t="shared" si="10"/>
        <v>48.780487804878049</v>
      </c>
      <c r="AM23">
        <f t="shared" si="11"/>
        <v>0</v>
      </c>
      <c r="AN23" t="str">
        <f t="shared" si="12"/>
        <v/>
      </c>
      <c r="AO23" t="str">
        <f t="shared" si="13"/>
        <v/>
      </c>
      <c r="AP23" t="str">
        <f t="shared" si="22"/>
        <v/>
      </c>
      <c r="AS23" t="e">
        <f t="shared" si="23"/>
        <v>#VALUE!</v>
      </c>
    </row>
    <row r="24" spans="1:45">
      <c r="A24" t="s">
        <v>31</v>
      </c>
      <c r="C24" s="3">
        <v>35817</v>
      </c>
      <c r="D24" s="3" t="s">
        <v>74</v>
      </c>
      <c r="E24" s="4" t="str">
        <f>VLOOKUP(G24,'Treatment Struture'!$E$11:$G$19,3,FALSE)</f>
        <v>P1(50)</v>
      </c>
      <c r="F24" s="4" t="s">
        <v>254</v>
      </c>
      <c r="G24" s="4">
        <v>7</v>
      </c>
      <c r="H24" s="4">
        <v>3</v>
      </c>
      <c r="I24">
        <v>0.246</v>
      </c>
      <c r="J24">
        <v>3</v>
      </c>
      <c r="K24">
        <v>9</v>
      </c>
      <c r="L24">
        <f t="shared" si="0"/>
        <v>12</v>
      </c>
      <c r="M24">
        <v>0.74</v>
      </c>
      <c r="N24">
        <v>0.49</v>
      </c>
      <c r="Q24">
        <f t="shared" si="14"/>
        <v>1.23</v>
      </c>
      <c r="R24" s="5">
        <f t="shared" si="1"/>
        <v>0.41</v>
      </c>
      <c r="S24">
        <v>3.85</v>
      </c>
      <c r="T24" s="6">
        <f t="shared" si="2"/>
        <v>0.42777777777777781</v>
      </c>
      <c r="U24">
        <f t="shared" si="3"/>
        <v>5.08</v>
      </c>
      <c r="V24" s="6">
        <f t="shared" si="4"/>
        <v>3.0562601626016264</v>
      </c>
      <c r="W24" s="6">
        <f t="shared" si="5"/>
        <v>2.0237398373983742</v>
      </c>
      <c r="X24" s="6">
        <f t="shared" si="6"/>
        <v>0</v>
      </c>
      <c r="Y24" s="6">
        <f t="shared" si="7"/>
        <v>0</v>
      </c>
      <c r="Z24" s="6">
        <f t="shared" si="8"/>
        <v>0.42333333333333334</v>
      </c>
      <c r="AA24" s="6">
        <f t="shared" si="15"/>
        <v>12.423821799193604</v>
      </c>
      <c r="AB24" s="6">
        <f t="shared" si="16"/>
        <v>8.2265847048714402</v>
      </c>
      <c r="AC24" s="6">
        <f t="shared" si="17"/>
        <v>0</v>
      </c>
      <c r="AD24" s="6">
        <f t="shared" si="18"/>
        <v>0</v>
      </c>
      <c r="AE24" s="6">
        <f t="shared" si="19"/>
        <v>0</v>
      </c>
      <c r="AF24" s="6">
        <f t="shared" si="20"/>
        <v>20.650406504065046</v>
      </c>
      <c r="AK24" s="2" t="str">
        <f t="shared" si="21"/>
        <v/>
      </c>
      <c r="AL24">
        <f t="shared" si="10"/>
        <v>48.780487804878049</v>
      </c>
      <c r="AM24">
        <f t="shared" si="11"/>
        <v>0</v>
      </c>
      <c r="AN24" t="str">
        <f t="shared" si="12"/>
        <v/>
      </c>
      <c r="AO24" t="str">
        <f t="shared" si="13"/>
        <v/>
      </c>
      <c r="AP24" t="str">
        <f t="shared" si="22"/>
        <v/>
      </c>
      <c r="AS24" t="e">
        <f t="shared" si="23"/>
        <v>#VALUE!</v>
      </c>
    </row>
    <row r="25" spans="1:45">
      <c r="A25" t="s">
        <v>31</v>
      </c>
      <c r="C25" s="3">
        <v>35817</v>
      </c>
      <c r="D25" s="3" t="s">
        <v>74</v>
      </c>
      <c r="E25" s="4" t="str">
        <f>VLOOKUP(G25,'Treatment Struture'!$E$11:$G$19,3,FALSE)</f>
        <v>P2(100)</v>
      </c>
      <c r="F25" s="4" t="s">
        <v>254</v>
      </c>
      <c r="G25" s="4">
        <v>3</v>
      </c>
      <c r="H25" s="4">
        <v>1</v>
      </c>
      <c r="I25" s="5">
        <v>0.24</v>
      </c>
      <c r="J25">
        <v>6</v>
      </c>
      <c r="K25">
        <v>18</v>
      </c>
      <c r="L25">
        <f t="shared" si="0"/>
        <v>24</v>
      </c>
      <c r="M25">
        <v>2.2000000000000002</v>
      </c>
      <c r="N25">
        <v>1.67</v>
      </c>
      <c r="Q25">
        <f t="shared" si="14"/>
        <v>3.87</v>
      </c>
      <c r="R25" s="5">
        <f t="shared" si="1"/>
        <v>0.64500000000000002</v>
      </c>
      <c r="S25">
        <v>10.16</v>
      </c>
      <c r="T25" s="6">
        <f t="shared" si="2"/>
        <v>0.56444444444444442</v>
      </c>
      <c r="U25">
        <f t="shared" si="3"/>
        <v>14.030000000000001</v>
      </c>
      <c r="V25" s="6">
        <f t="shared" si="4"/>
        <v>7.9757105943152471</v>
      </c>
      <c r="W25" s="6">
        <f t="shared" si="5"/>
        <v>6.0542894056847549</v>
      </c>
      <c r="X25" s="6">
        <f t="shared" si="6"/>
        <v>0</v>
      </c>
      <c r="Y25" s="6">
        <f t="shared" si="7"/>
        <v>0</v>
      </c>
      <c r="Z25" s="6">
        <f t="shared" si="8"/>
        <v>0.58458333333333334</v>
      </c>
      <c r="AA25" s="6">
        <f t="shared" si="15"/>
        <v>33.232127476313529</v>
      </c>
      <c r="AB25" s="6">
        <f t="shared" si="16"/>
        <v>25.226205857019814</v>
      </c>
      <c r="AC25" s="6">
        <f t="shared" si="17"/>
        <v>0</v>
      </c>
      <c r="AD25" s="6">
        <f t="shared" si="18"/>
        <v>0</v>
      </c>
      <c r="AE25" s="6">
        <f t="shared" si="19"/>
        <v>0</v>
      </c>
      <c r="AF25" s="6">
        <f t="shared" si="20"/>
        <v>58.458333333333343</v>
      </c>
      <c r="AK25" s="2" t="str">
        <f t="shared" si="21"/>
        <v/>
      </c>
      <c r="AL25">
        <f t="shared" si="10"/>
        <v>100</v>
      </c>
      <c r="AM25">
        <f t="shared" si="11"/>
        <v>0</v>
      </c>
      <c r="AN25" t="str">
        <f t="shared" si="12"/>
        <v/>
      </c>
      <c r="AO25" t="str">
        <f t="shared" si="13"/>
        <v/>
      </c>
      <c r="AP25" t="str">
        <f t="shared" si="22"/>
        <v/>
      </c>
      <c r="AS25" t="e">
        <f t="shared" si="23"/>
        <v>#VALUE!</v>
      </c>
    </row>
    <row r="26" spans="1:45">
      <c r="A26" t="s">
        <v>31</v>
      </c>
      <c r="C26" s="3">
        <v>35817</v>
      </c>
      <c r="D26" s="3" t="s">
        <v>74</v>
      </c>
      <c r="E26" s="4" t="str">
        <f>VLOOKUP(G26,'Treatment Struture'!$E$11:$G$19,3,FALSE)</f>
        <v>P2(100)</v>
      </c>
      <c r="F26" s="4" t="s">
        <v>254</v>
      </c>
      <c r="G26" s="4">
        <v>4</v>
      </c>
      <c r="H26" s="4">
        <v>2</v>
      </c>
      <c r="I26" s="5">
        <v>0.24</v>
      </c>
      <c r="J26">
        <v>6</v>
      </c>
      <c r="K26">
        <v>18</v>
      </c>
      <c r="L26">
        <f t="shared" si="0"/>
        <v>24</v>
      </c>
      <c r="M26">
        <v>1.4</v>
      </c>
      <c r="N26">
        <v>0.86</v>
      </c>
      <c r="Q26">
        <f t="shared" si="14"/>
        <v>2.2599999999999998</v>
      </c>
      <c r="R26" s="5">
        <f t="shared" si="1"/>
        <v>0.37666666666666665</v>
      </c>
      <c r="S26">
        <v>4.84</v>
      </c>
      <c r="T26" s="6">
        <f t="shared" si="2"/>
        <v>0.2688888888888889</v>
      </c>
      <c r="U26">
        <f t="shared" si="3"/>
        <v>7.1</v>
      </c>
      <c r="V26" s="6">
        <f t="shared" si="4"/>
        <v>4.3982300884955752</v>
      </c>
      <c r="W26" s="6">
        <f t="shared" si="5"/>
        <v>2.7017699115044249</v>
      </c>
      <c r="X26" s="6">
        <f t="shared" si="6"/>
        <v>0</v>
      </c>
      <c r="Y26" s="6">
        <f t="shared" si="7"/>
        <v>0</v>
      </c>
      <c r="Z26" s="6">
        <f t="shared" si="8"/>
        <v>0.29583333333333334</v>
      </c>
      <c r="AA26" s="6">
        <f t="shared" si="15"/>
        <v>18.325958702064899</v>
      </c>
      <c r="AB26" s="6">
        <f t="shared" si="16"/>
        <v>11.257374631268437</v>
      </c>
      <c r="AC26" s="6">
        <f t="shared" si="17"/>
        <v>0</v>
      </c>
      <c r="AD26" s="6">
        <f t="shared" si="18"/>
        <v>0</v>
      </c>
      <c r="AE26" s="6">
        <f t="shared" si="19"/>
        <v>0</v>
      </c>
      <c r="AF26" s="6">
        <f t="shared" si="20"/>
        <v>29.583333333333336</v>
      </c>
      <c r="AK26" s="2" t="str">
        <f t="shared" si="21"/>
        <v/>
      </c>
      <c r="AL26">
        <f t="shared" si="10"/>
        <v>100</v>
      </c>
      <c r="AM26">
        <f t="shared" si="11"/>
        <v>0</v>
      </c>
      <c r="AN26" t="str">
        <f t="shared" si="12"/>
        <v/>
      </c>
      <c r="AO26" t="str">
        <f t="shared" si="13"/>
        <v/>
      </c>
      <c r="AP26" t="str">
        <f t="shared" si="22"/>
        <v/>
      </c>
      <c r="AS26" t="e">
        <f t="shared" si="23"/>
        <v>#VALUE!</v>
      </c>
    </row>
    <row r="27" spans="1:45">
      <c r="A27" t="s">
        <v>31</v>
      </c>
      <c r="C27" s="3">
        <v>35817</v>
      </c>
      <c r="D27" s="3" t="s">
        <v>74</v>
      </c>
      <c r="E27" s="4" t="str">
        <f>VLOOKUP(G27,'Treatment Struture'!$E$11:$G$19,3,FALSE)</f>
        <v>P2(100)</v>
      </c>
      <c r="F27" s="4" t="s">
        <v>254</v>
      </c>
      <c r="G27" s="4">
        <v>8</v>
      </c>
      <c r="H27" s="4">
        <v>3</v>
      </c>
      <c r="I27" s="5">
        <v>0.24</v>
      </c>
      <c r="J27">
        <v>6</v>
      </c>
      <c r="K27">
        <v>18</v>
      </c>
      <c r="L27">
        <f t="shared" si="0"/>
        <v>24</v>
      </c>
      <c r="M27">
        <v>1.52</v>
      </c>
      <c r="N27">
        <v>0.94</v>
      </c>
      <c r="Q27">
        <f t="shared" si="14"/>
        <v>2.46</v>
      </c>
      <c r="R27" s="5">
        <f t="shared" si="1"/>
        <v>0.41</v>
      </c>
      <c r="S27">
        <v>6.91</v>
      </c>
      <c r="T27" s="6">
        <f t="shared" si="2"/>
        <v>0.38388888888888889</v>
      </c>
      <c r="U27">
        <f t="shared" si="3"/>
        <v>9.370000000000001</v>
      </c>
      <c r="V27" s="6">
        <f t="shared" si="4"/>
        <v>5.7895934959349606</v>
      </c>
      <c r="W27" s="6">
        <f t="shared" si="5"/>
        <v>3.5804065040650408</v>
      </c>
      <c r="X27" s="6">
        <f t="shared" si="6"/>
        <v>0</v>
      </c>
      <c r="Y27" s="6">
        <f t="shared" si="7"/>
        <v>0</v>
      </c>
      <c r="Z27" s="6">
        <f t="shared" si="8"/>
        <v>0.39041666666666669</v>
      </c>
      <c r="AA27" s="6">
        <f t="shared" si="15"/>
        <v>24.123306233062337</v>
      </c>
      <c r="AB27" s="6">
        <f t="shared" si="16"/>
        <v>14.918360433604338</v>
      </c>
      <c r="AC27" s="6">
        <f t="shared" si="17"/>
        <v>0</v>
      </c>
      <c r="AD27" s="6">
        <f t="shared" si="18"/>
        <v>0</v>
      </c>
      <c r="AE27" s="6">
        <f t="shared" si="19"/>
        <v>0</v>
      </c>
      <c r="AF27" s="6">
        <f t="shared" si="20"/>
        <v>39.041666666666671</v>
      </c>
      <c r="AK27" s="2" t="str">
        <f t="shared" si="21"/>
        <v/>
      </c>
      <c r="AL27">
        <f t="shared" si="10"/>
        <v>100</v>
      </c>
      <c r="AM27">
        <f t="shared" si="11"/>
        <v>0</v>
      </c>
      <c r="AN27" t="str">
        <f t="shared" si="12"/>
        <v/>
      </c>
      <c r="AO27" t="str">
        <f t="shared" si="13"/>
        <v/>
      </c>
      <c r="AP27" t="str">
        <f t="shared" si="22"/>
        <v/>
      </c>
      <c r="AS27" t="e">
        <f t="shared" si="23"/>
        <v>#VALUE!</v>
      </c>
    </row>
    <row r="28" spans="1:45">
      <c r="A28" t="s">
        <v>31</v>
      </c>
      <c r="C28" s="3">
        <v>35817</v>
      </c>
      <c r="D28" s="3" t="s">
        <v>74</v>
      </c>
      <c r="E28" s="4" t="str">
        <f>VLOOKUP(G28,'Treatment Struture'!$E$11:$G$19,3,FALSE)</f>
        <v>P3(150)</v>
      </c>
      <c r="F28" s="4" t="s">
        <v>254</v>
      </c>
      <c r="G28" s="4">
        <v>1</v>
      </c>
      <c r="H28" s="4">
        <v>1</v>
      </c>
      <c r="I28">
        <v>0.23599999999999999</v>
      </c>
      <c r="J28">
        <v>9</v>
      </c>
      <c r="K28">
        <v>27</v>
      </c>
      <c r="L28">
        <f t="shared" si="0"/>
        <v>36</v>
      </c>
      <c r="M28">
        <v>2.52</v>
      </c>
      <c r="N28">
        <v>1.96</v>
      </c>
      <c r="Q28">
        <f t="shared" si="14"/>
        <v>4.4800000000000004</v>
      </c>
      <c r="R28" s="5">
        <f t="shared" si="1"/>
        <v>0.49777777777777782</v>
      </c>
      <c r="S28">
        <v>9.94</v>
      </c>
      <c r="T28" s="6">
        <f t="shared" si="2"/>
        <v>0.36814814814814811</v>
      </c>
      <c r="U28">
        <f t="shared" si="3"/>
        <v>14.42</v>
      </c>
      <c r="V28" s="6">
        <f t="shared" si="4"/>
        <v>8.1112500000000001</v>
      </c>
      <c r="W28" s="6">
        <f t="shared" si="5"/>
        <v>6.308749999999999</v>
      </c>
      <c r="X28" s="6">
        <f t="shared" si="6"/>
        <v>0</v>
      </c>
      <c r="Y28" s="6">
        <f t="shared" si="7"/>
        <v>0</v>
      </c>
      <c r="Z28" s="6">
        <f t="shared" si="8"/>
        <v>0.40055555555555555</v>
      </c>
      <c r="AA28" s="6">
        <f t="shared" si="15"/>
        <v>34.369703389830512</v>
      </c>
      <c r="AB28" s="6">
        <f t="shared" si="16"/>
        <v>26.731991525423727</v>
      </c>
      <c r="AC28" s="6">
        <f t="shared" si="17"/>
        <v>0</v>
      </c>
      <c r="AD28" s="6">
        <f t="shared" si="18"/>
        <v>0</v>
      </c>
      <c r="AE28" s="6">
        <f t="shared" si="19"/>
        <v>0</v>
      </c>
      <c r="AF28" s="6">
        <f t="shared" si="20"/>
        <v>61.101694915254242</v>
      </c>
      <c r="AK28" s="2" t="str">
        <f t="shared" si="21"/>
        <v/>
      </c>
      <c r="AL28">
        <f t="shared" si="10"/>
        <v>152.54237288135593</v>
      </c>
      <c r="AM28">
        <f t="shared" si="11"/>
        <v>0</v>
      </c>
      <c r="AN28" t="str">
        <f t="shared" si="12"/>
        <v/>
      </c>
      <c r="AO28" t="str">
        <f t="shared" si="13"/>
        <v/>
      </c>
      <c r="AP28" t="str">
        <f t="shared" si="22"/>
        <v/>
      </c>
      <c r="AS28" t="e">
        <f t="shared" si="23"/>
        <v>#VALUE!</v>
      </c>
    </row>
    <row r="29" spans="1:45">
      <c r="A29" t="s">
        <v>31</v>
      </c>
      <c r="C29" s="3">
        <v>35817</v>
      </c>
      <c r="D29" s="3" t="s">
        <v>74</v>
      </c>
      <c r="E29" s="4" t="str">
        <f>VLOOKUP(G29,'Treatment Struture'!$E$11:$G$19,3,FALSE)</f>
        <v>P3(150)</v>
      </c>
      <c r="F29" s="4" t="s">
        <v>254</v>
      </c>
      <c r="G29" s="4">
        <v>5</v>
      </c>
      <c r="H29" s="4">
        <v>2</v>
      </c>
      <c r="I29">
        <v>0.23599999999999999</v>
      </c>
      <c r="J29">
        <v>9</v>
      </c>
      <c r="K29">
        <v>22</v>
      </c>
      <c r="L29">
        <f t="shared" si="0"/>
        <v>31</v>
      </c>
      <c r="M29">
        <v>2.25</v>
      </c>
      <c r="N29">
        <v>1.61</v>
      </c>
      <c r="Q29">
        <f t="shared" si="14"/>
        <v>3.8600000000000003</v>
      </c>
      <c r="R29" s="5">
        <f t="shared" si="1"/>
        <v>0.42888888888888893</v>
      </c>
      <c r="S29">
        <v>10.119999999999999</v>
      </c>
      <c r="T29" s="6">
        <f t="shared" si="2"/>
        <v>0.45999999999999996</v>
      </c>
      <c r="U29">
        <f t="shared" si="3"/>
        <v>13.98</v>
      </c>
      <c r="V29" s="6">
        <f t="shared" si="4"/>
        <v>8.1489637305699478</v>
      </c>
      <c r="W29" s="6">
        <f t="shared" si="5"/>
        <v>5.8310362694300517</v>
      </c>
      <c r="X29" s="6">
        <f t="shared" si="6"/>
        <v>0</v>
      </c>
      <c r="Y29" s="6">
        <f t="shared" si="7"/>
        <v>0</v>
      </c>
      <c r="Z29" s="6">
        <f t="shared" si="8"/>
        <v>0.45096774193548389</v>
      </c>
      <c r="AA29" s="6">
        <f t="shared" si="15"/>
        <v>34.529507332923508</v>
      </c>
      <c r="AB29" s="6">
        <f t="shared" si="16"/>
        <v>24.707780802669713</v>
      </c>
      <c r="AC29" s="6">
        <f t="shared" si="17"/>
        <v>0</v>
      </c>
      <c r="AD29" s="6">
        <f t="shared" si="18"/>
        <v>0</v>
      </c>
      <c r="AE29" s="6">
        <f t="shared" si="19"/>
        <v>0</v>
      </c>
      <c r="AF29" s="6">
        <f t="shared" si="20"/>
        <v>59.237288135593218</v>
      </c>
      <c r="AK29" s="2" t="str">
        <f t="shared" si="21"/>
        <v/>
      </c>
      <c r="AL29">
        <f t="shared" si="10"/>
        <v>131.35593220338984</v>
      </c>
      <c r="AM29">
        <f t="shared" si="11"/>
        <v>0</v>
      </c>
      <c r="AN29" t="str">
        <f t="shared" si="12"/>
        <v/>
      </c>
      <c r="AO29" t="str">
        <f t="shared" si="13"/>
        <v/>
      </c>
      <c r="AP29" t="str">
        <f t="shared" si="22"/>
        <v/>
      </c>
      <c r="AS29" t="e">
        <f t="shared" si="23"/>
        <v>#VALUE!</v>
      </c>
    </row>
    <row r="30" spans="1:45">
      <c r="A30" t="s">
        <v>31</v>
      </c>
      <c r="C30" s="3">
        <v>35817</v>
      </c>
      <c r="D30" s="3" t="s">
        <v>74</v>
      </c>
      <c r="E30" s="4" t="str">
        <f>VLOOKUP(G30,'Treatment Struture'!$E$11:$G$19,3,FALSE)</f>
        <v>P3(150)</v>
      </c>
      <c r="F30" s="4" t="s">
        <v>254</v>
      </c>
      <c r="G30" s="4">
        <v>9</v>
      </c>
      <c r="H30" s="4">
        <v>3</v>
      </c>
      <c r="I30">
        <v>0.23599999999999999</v>
      </c>
      <c r="J30">
        <v>9</v>
      </c>
      <c r="K30">
        <v>27</v>
      </c>
      <c r="L30">
        <f t="shared" si="0"/>
        <v>36</v>
      </c>
      <c r="M30">
        <v>3.6</v>
      </c>
      <c r="N30">
        <v>3.05</v>
      </c>
      <c r="Q30">
        <f t="shared" si="14"/>
        <v>6.65</v>
      </c>
      <c r="R30" s="5">
        <f t="shared" si="1"/>
        <v>0.73888888888888893</v>
      </c>
      <c r="S30">
        <v>12.24</v>
      </c>
      <c r="T30" s="6">
        <f t="shared" si="2"/>
        <v>0.45333333333333337</v>
      </c>
      <c r="U30">
        <f t="shared" si="3"/>
        <v>18.89</v>
      </c>
      <c r="V30" s="6">
        <f t="shared" si="4"/>
        <v>10.226165413533835</v>
      </c>
      <c r="W30" s="6">
        <f t="shared" si="5"/>
        <v>8.6638345864661659</v>
      </c>
      <c r="X30" s="6">
        <f t="shared" si="6"/>
        <v>0</v>
      </c>
      <c r="Y30" s="6">
        <f t="shared" si="7"/>
        <v>0</v>
      </c>
      <c r="Z30" s="6">
        <f t="shared" si="8"/>
        <v>0.5247222222222222</v>
      </c>
      <c r="AA30" s="6">
        <f t="shared" si="15"/>
        <v>43.33120937938066</v>
      </c>
      <c r="AB30" s="6">
        <f t="shared" si="16"/>
        <v>36.711163501975278</v>
      </c>
      <c r="AC30" s="6">
        <f t="shared" si="17"/>
        <v>0</v>
      </c>
      <c r="AD30" s="6">
        <f t="shared" si="18"/>
        <v>0</v>
      </c>
      <c r="AE30" s="6">
        <f t="shared" si="19"/>
        <v>0</v>
      </c>
      <c r="AF30" s="6">
        <f t="shared" si="20"/>
        <v>80.042372881355931</v>
      </c>
      <c r="AK30" s="2" t="str">
        <f t="shared" si="21"/>
        <v/>
      </c>
      <c r="AL30">
        <f t="shared" si="10"/>
        <v>152.54237288135593</v>
      </c>
      <c r="AM30">
        <f t="shared" si="11"/>
        <v>0</v>
      </c>
      <c r="AN30" t="str">
        <f t="shared" si="12"/>
        <v/>
      </c>
      <c r="AO30" t="str">
        <f t="shared" si="13"/>
        <v/>
      </c>
      <c r="AP30" t="str">
        <f t="shared" si="22"/>
        <v/>
      </c>
      <c r="AS30" t="e">
        <f t="shared" si="23"/>
        <v>#VALUE!</v>
      </c>
    </row>
    <row r="31" spans="1:45">
      <c r="A31" t="s">
        <v>31</v>
      </c>
      <c r="C31" s="3">
        <v>35824</v>
      </c>
      <c r="D31" s="3" t="s">
        <v>74</v>
      </c>
      <c r="E31" s="4" t="str">
        <f>VLOOKUP(G31,'Treatment Struture'!$E$11:$G$19,3,FALSE)</f>
        <v>P1(50)</v>
      </c>
      <c r="F31" s="4" t="s">
        <v>254</v>
      </c>
      <c r="G31" s="4">
        <v>2</v>
      </c>
      <c r="H31" s="4">
        <v>1</v>
      </c>
      <c r="I31">
        <v>0.246</v>
      </c>
      <c r="J31">
        <v>3</v>
      </c>
      <c r="K31">
        <v>8</v>
      </c>
      <c r="L31">
        <f t="shared" si="0"/>
        <v>11</v>
      </c>
      <c r="M31">
        <v>1.85</v>
      </c>
      <c r="N31">
        <v>2.0099999999999998</v>
      </c>
      <c r="Q31">
        <f t="shared" si="14"/>
        <v>3.86</v>
      </c>
      <c r="R31" s="5">
        <f t="shared" si="1"/>
        <v>1.2866666666666666</v>
      </c>
      <c r="S31">
        <v>9.2799999999999994</v>
      </c>
      <c r="T31" s="6">
        <f t="shared" si="2"/>
        <v>1.1599999999999999</v>
      </c>
      <c r="U31">
        <f t="shared" si="3"/>
        <v>13.139999999999999</v>
      </c>
      <c r="V31" s="6">
        <f t="shared" si="4"/>
        <v>6.2976683937823834</v>
      </c>
      <c r="W31" s="6">
        <f t="shared" si="5"/>
        <v>6.8423316062176154</v>
      </c>
      <c r="X31" s="6">
        <f t="shared" si="6"/>
        <v>0</v>
      </c>
      <c r="Y31" s="6">
        <f t="shared" si="7"/>
        <v>0</v>
      </c>
      <c r="Z31" s="6">
        <f t="shared" si="8"/>
        <v>1.1945454545454544</v>
      </c>
      <c r="AA31" s="6">
        <f t="shared" si="15"/>
        <v>25.600278023505624</v>
      </c>
      <c r="AB31" s="6">
        <f t="shared" si="16"/>
        <v>27.814356122835836</v>
      </c>
      <c r="AC31" s="6">
        <f t="shared" si="17"/>
        <v>0</v>
      </c>
      <c r="AD31" s="6">
        <f t="shared" si="18"/>
        <v>0</v>
      </c>
      <c r="AE31" s="6">
        <f t="shared" si="19"/>
        <v>0</v>
      </c>
      <c r="AF31" s="6">
        <f t="shared" si="20"/>
        <v>53.414634146341456</v>
      </c>
      <c r="AK31" s="2" t="str">
        <f t="shared" si="21"/>
        <v/>
      </c>
      <c r="AL31">
        <f t="shared" si="10"/>
        <v>44.715447154471548</v>
      </c>
      <c r="AM31">
        <f t="shared" si="11"/>
        <v>0</v>
      </c>
      <c r="AN31" t="str">
        <f t="shared" si="12"/>
        <v/>
      </c>
      <c r="AO31" t="str">
        <f t="shared" si="13"/>
        <v/>
      </c>
      <c r="AP31" t="str">
        <f t="shared" si="22"/>
        <v/>
      </c>
      <c r="AS31" t="e">
        <f t="shared" si="23"/>
        <v>#VALUE!</v>
      </c>
    </row>
    <row r="32" spans="1:45">
      <c r="A32" t="s">
        <v>31</v>
      </c>
      <c r="C32" s="3">
        <v>35824</v>
      </c>
      <c r="D32" s="3" t="s">
        <v>74</v>
      </c>
      <c r="E32" s="4" t="str">
        <f>VLOOKUP(G32,'Treatment Struture'!$E$11:$G$19,3,FALSE)</f>
        <v>P1(50)</v>
      </c>
      <c r="F32" s="4" t="s">
        <v>254</v>
      </c>
      <c r="G32" s="4">
        <v>6</v>
      </c>
      <c r="H32" s="4">
        <v>2</v>
      </c>
      <c r="I32">
        <v>0.246</v>
      </c>
      <c r="J32">
        <v>3</v>
      </c>
      <c r="K32">
        <v>7</v>
      </c>
      <c r="L32">
        <f t="shared" si="0"/>
        <v>10</v>
      </c>
      <c r="M32">
        <v>1.63</v>
      </c>
      <c r="N32">
        <v>1.84</v>
      </c>
      <c r="Q32">
        <f t="shared" si="14"/>
        <v>3.4699999999999998</v>
      </c>
      <c r="R32" s="5">
        <f t="shared" si="1"/>
        <v>1.1566666666666665</v>
      </c>
      <c r="S32">
        <v>13.46</v>
      </c>
      <c r="T32" s="6">
        <f t="shared" si="2"/>
        <v>1.922857142857143</v>
      </c>
      <c r="U32">
        <f t="shared" si="3"/>
        <v>16.93</v>
      </c>
      <c r="V32" s="6">
        <f t="shared" si="4"/>
        <v>7.9527089337175791</v>
      </c>
      <c r="W32" s="6">
        <f t="shared" si="5"/>
        <v>8.9772910662824223</v>
      </c>
      <c r="X32" s="6">
        <f t="shared" si="6"/>
        <v>0</v>
      </c>
      <c r="Y32" s="6">
        <f t="shared" si="7"/>
        <v>0</v>
      </c>
      <c r="Z32" s="6">
        <f t="shared" si="8"/>
        <v>1.6930000000000001</v>
      </c>
      <c r="AA32" s="6">
        <f t="shared" si="15"/>
        <v>32.328085096412927</v>
      </c>
      <c r="AB32" s="6">
        <f t="shared" si="16"/>
        <v>36.4930531149692</v>
      </c>
      <c r="AC32" s="6">
        <f t="shared" si="17"/>
        <v>0</v>
      </c>
      <c r="AD32" s="6">
        <f t="shared" si="18"/>
        <v>0</v>
      </c>
      <c r="AE32" s="6">
        <f t="shared" si="19"/>
        <v>0</v>
      </c>
      <c r="AF32" s="6">
        <f t="shared" si="20"/>
        <v>68.821138211382134</v>
      </c>
      <c r="AK32" s="2" t="str">
        <f t="shared" si="21"/>
        <v/>
      </c>
      <c r="AL32">
        <f t="shared" si="10"/>
        <v>40.650406504065039</v>
      </c>
      <c r="AM32">
        <f t="shared" si="11"/>
        <v>0</v>
      </c>
      <c r="AN32" t="str">
        <f t="shared" si="12"/>
        <v/>
      </c>
      <c r="AO32" t="str">
        <f t="shared" si="13"/>
        <v/>
      </c>
      <c r="AP32" t="str">
        <f t="shared" si="22"/>
        <v/>
      </c>
      <c r="AS32" t="e">
        <f t="shared" si="23"/>
        <v>#VALUE!</v>
      </c>
    </row>
    <row r="33" spans="1:45">
      <c r="A33" t="s">
        <v>31</v>
      </c>
      <c r="C33" s="3">
        <v>35824</v>
      </c>
      <c r="D33" s="3" t="s">
        <v>74</v>
      </c>
      <c r="E33" s="4" t="str">
        <f>VLOOKUP(G33,'Treatment Struture'!$E$11:$G$19,3,FALSE)</f>
        <v>P1(50)</v>
      </c>
      <c r="F33" s="4" t="s">
        <v>254</v>
      </c>
      <c r="G33" s="4">
        <v>7</v>
      </c>
      <c r="H33" s="4">
        <v>3</v>
      </c>
      <c r="I33">
        <v>0.246</v>
      </c>
      <c r="J33">
        <v>3</v>
      </c>
      <c r="K33">
        <v>5</v>
      </c>
      <c r="L33">
        <f t="shared" si="0"/>
        <v>8</v>
      </c>
      <c r="M33">
        <v>2.14</v>
      </c>
      <c r="N33">
        <v>2.12</v>
      </c>
      <c r="Q33">
        <f t="shared" si="14"/>
        <v>4.26</v>
      </c>
      <c r="R33" s="5">
        <f t="shared" si="1"/>
        <v>1.42</v>
      </c>
      <c r="S33">
        <v>5.07</v>
      </c>
      <c r="T33" s="6">
        <f t="shared" si="2"/>
        <v>1.014</v>
      </c>
      <c r="U33">
        <f t="shared" si="3"/>
        <v>9.33</v>
      </c>
      <c r="V33" s="6">
        <f t="shared" si="4"/>
        <v>4.686901408450705</v>
      </c>
      <c r="W33" s="6">
        <f t="shared" si="5"/>
        <v>4.6430985915492968</v>
      </c>
      <c r="X33" s="6">
        <f t="shared" si="6"/>
        <v>0</v>
      </c>
      <c r="Y33" s="6">
        <f t="shared" si="7"/>
        <v>0</v>
      </c>
      <c r="Z33" s="6">
        <f t="shared" si="8"/>
        <v>1.16625</v>
      </c>
      <c r="AA33" s="6">
        <f t="shared" si="15"/>
        <v>19.052444749799616</v>
      </c>
      <c r="AB33" s="6">
        <f t="shared" si="16"/>
        <v>18.874384518493077</v>
      </c>
      <c r="AC33" s="6">
        <f t="shared" si="17"/>
        <v>0</v>
      </c>
      <c r="AD33" s="6">
        <f t="shared" si="18"/>
        <v>0</v>
      </c>
      <c r="AE33" s="6">
        <f t="shared" si="19"/>
        <v>0</v>
      </c>
      <c r="AF33" s="6">
        <f t="shared" si="20"/>
        <v>37.926829268292693</v>
      </c>
      <c r="AK33" s="2" t="str">
        <f t="shared" si="21"/>
        <v/>
      </c>
      <c r="AL33">
        <f t="shared" si="10"/>
        <v>32.520325203252035</v>
      </c>
      <c r="AM33">
        <f t="shared" si="11"/>
        <v>0</v>
      </c>
      <c r="AN33" t="str">
        <f t="shared" si="12"/>
        <v/>
      </c>
      <c r="AO33" t="str">
        <f t="shared" si="13"/>
        <v/>
      </c>
      <c r="AP33" t="str">
        <f t="shared" si="22"/>
        <v/>
      </c>
      <c r="AS33" t="e">
        <f t="shared" si="23"/>
        <v>#VALUE!</v>
      </c>
    </row>
    <row r="34" spans="1:45">
      <c r="A34" t="s">
        <v>31</v>
      </c>
      <c r="C34" s="3">
        <v>35824</v>
      </c>
      <c r="D34" s="3" t="s">
        <v>74</v>
      </c>
      <c r="E34" s="4" t="str">
        <f>VLOOKUP(G34,'Treatment Struture'!$E$11:$G$19,3,FALSE)</f>
        <v>P2(100)</v>
      </c>
      <c r="F34" s="4" t="s">
        <v>254</v>
      </c>
      <c r="G34" s="4">
        <v>3</v>
      </c>
      <c r="H34" s="4">
        <v>1</v>
      </c>
      <c r="I34" s="5">
        <v>0.24</v>
      </c>
      <c r="J34">
        <v>6</v>
      </c>
      <c r="K34">
        <v>16</v>
      </c>
      <c r="L34">
        <f t="shared" si="0"/>
        <v>22</v>
      </c>
      <c r="M34">
        <v>3.63</v>
      </c>
      <c r="N34">
        <v>4.2</v>
      </c>
      <c r="Q34">
        <f t="shared" si="14"/>
        <v>7.83</v>
      </c>
      <c r="R34" s="5">
        <f t="shared" si="1"/>
        <v>1.3049999999999999</v>
      </c>
      <c r="S34">
        <v>19.82</v>
      </c>
      <c r="T34" s="6">
        <f t="shared" si="2"/>
        <v>1.23875</v>
      </c>
      <c r="U34">
        <f t="shared" si="3"/>
        <v>27.65</v>
      </c>
      <c r="V34" s="6">
        <f t="shared" si="4"/>
        <v>12.818582375478925</v>
      </c>
      <c r="W34" s="6">
        <f t="shared" si="5"/>
        <v>14.831417624521071</v>
      </c>
      <c r="X34" s="6">
        <f t="shared" si="6"/>
        <v>0</v>
      </c>
      <c r="Y34" s="6">
        <f t="shared" si="7"/>
        <v>0</v>
      </c>
      <c r="Z34" s="6">
        <f t="shared" si="8"/>
        <v>1.2568181818181818</v>
      </c>
      <c r="AA34" s="6">
        <f t="shared" si="15"/>
        <v>53.410759897828861</v>
      </c>
      <c r="AB34" s="6">
        <f t="shared" si="16"/>
        <v>61.797573435504468</v>
      </c>
      <c r="AC34" s="6">
        <f t="shared" si="17"/>
        <v>0</v>
      </c>
      <c r="AD34" s="6">
        <f t="shared" si="18"/>
        <v>0</v>
      </c>
      <c r="AE34" s="6">
        <f t="shared" si="19"/>
        <v>0</v>
      </c>
      <c r="AF34" s="6">
        <f t="shared" si="20"/>
        <v>115.20833333333333</v>
      </c>
      <c r="AK34" s="2" t="str">
        <f t="shared" si="21"/>
        <v/>
      </c>
      <c r="AL34">
        <f t="shared" si="10"/>
        <v>91.666666666666671</v>
      </c>
      <c r="AM34">
        <f t="shared" si="11"/>
        <v>0</v>
      </c>
      <c r="AN34" t="str">
        <f t="shared" si="12"/>
        <v/>
      </c>
      <c r="AO34" t="str">
        <f t="shared" si="13"/>
        <v/>
      </c>
      <c r="AP34" t="str">
        <f t="shared" si="22"/>
        <v/>
      </c>
      <c r="AS34" t="e">
        <f t="shared" si="23"/>
        <v>#VALUE!</v>
      </c>
    </row>
    <row r="35" spans="1:45">
      <c r="A35" t="s">
        <v>31</v>
      </c>
      <c r="C35" s="3">
        <v>35824</v>
      </c>
      <c r="D35" s="3" t="s">
        <v>74</v>
      </c>
      <c r="E35" s="4" t="str">
        <f>VLOOKUP(G35,'Treatment Struture'!$E$11:$G$19,3,FALSE)</f>
        <v>P2(100)</v>
      </c>
      <c r="F35" s="4" t="s">
        <v>254</v>
      </c>
      <c r="G35" s="4">
        <v>4</v>
      </c>
      <c r="H35" s="4">
        <v>2</v>
      </c>
      <c r="I35" s="5">
        <v>0.24</v>
      </c>
      <c r="J35">
        <v>6</v>
      </c>
      <c r="K35">
        <v>15</v>
      </c>
      <c r="L35">
        <f t="shared" si="0"/>
        <v>21</v>
      </c>
      <c r="M35">
        <v>3.64</v>
      </c>
      <c r="N35">
        <v>3.56</v>
      </c>
      <c r="Q35">
        <f t="shared" si="14"/>
        <v>7.2</v>
      </c>
      <c r="R35" s="5">
        <f t="shared" si="1"/>
        <v>1.2</v>
      </c>
      <c r="S35">
        <v>16.84</v>
      </c>
      <c r="T35" s="6">
        <f t="shared" si="2"/>
        <v>1.1226666666666667</v>
      </c>
      <c r="U35">
        <f t="shared" si="3"/>
        <v>24.04</v>
      </c>
      <c r="V35" s="6">
        <f t="shared" si="4"/>
        <v>12.153555555555554</v>
      </c>
      <c r="W35" s="6">
        <f t="shared" si="5"/>
        <v>11.886444444444445</v>
      </c>
      <c r="X35" s="6">
        <f t="shared" si="6"/>
        <v>0</v>
      </c>
      <c r="Y35" s="6">
        <f t="shared" si="7"/>
        <v>0</v>
      </c>
      <c r="Z35" s="6">
        <f t="shared" si="8"/>
        <v>1.1447619047619046</v>
      </c>
      <c r="AA35" s="6">
        <f t="shared" si="15"/>
        <v>50.639814814814812</v>
      </c>
      <c r="AB35" s="6">
        <f t="shared" si="16"/>
        <v>49.526851851851852</v>
      </c>
      <c r="AC35" s="6">
        <f t="shared" si="17"/>
        <v>0</v>
      </c>
      <c r="AD35" s="6">
        <f t="shared" si="18"/>
        <v>0</v>
      </c>
      <c r="AE35" s="6">
        <f t="shared" si="19"/>
        <v>0</v>
      </c>
      <c r="AF35" s="6">
        <f t="shared" si="20"/>
        <v>100.16666666666666</v>
      </c>
      <c r="AK35" s="2" t="str">
        <f t="shared" si="21"/>
        <v/>
      </c>
      <c r="AL35">
        <f t="shared" si="10"/>
        <v>87.5</v>
      </c>
      <c r="AM35">
        <f t="shared" si="11"/>
        <v>0</v>
      </c>
      <c r="AN35" t="str">
        <f t="shared" si="12"/>
        <v/>
      </c>
      <c r="AO35" t="str">
        <f t="shared" si="13"/>
        <v/>
      </c>
      <c r="AP35" t="str">
        <f t="shared" si="22"/>
        <v/>
      </c>
      <c r="AS35" t="e">
        <f t="shared" si="23"/>
        <v>#VALUE!</v>
      </c>
    </row>
    <row r="36" spans="1:45">
      <c r="A36" t="s">
        <v>31</v>
      </c>
      <c r="C36" s="3">
        <v>35824</v>
      </c>
      <c r="D36" s="3" t="s">
        <v>74</v>
      </c>
      <c r="E36" s="4" t="str">
        <f>VLOOKUP(G36,'Treatment Struture'!$E$11:$G$19,3,FALSE)</f>
        <v>P2(100)</v>
      </c>
      <c r="F36" s="4" t="s">
        <v>254</v>
      </c>
      <c r="G36" s="4">
        <v>8</v>
      </c>
      <c r="H36" s="4">
        <v>3</v>
      </c>
      <c r="I36" s="5">
        <v>0.24</v>
      </c>
      <c r="J36">
        <v>6</v>
      </c>
      <c r="K36">
        <v>13</v>
      </c>
      <c r="L36">
        <f t="shared" ref="L36:L67" si="24">J36+K36</f>
        <v>19</v>
      </c>
      <c r="M36">
        <v>2.93</v>
      </c>
      <c r="N36">
        <v>2.81</v>
      </c>
      <c r="Q36">
        <f t="shared" si="14"/>
        <v>5.74</v>
      </c>
      <c r="R36" s="5">
        <f t="shared" ref="R36:R67" si="25">Q36/J36</f>
        <v>0.95666666666666667</v>
      </c>
      <c r="S36">
        <v>16.899999999999999</v>
      </c>
      <c r="T36" s="6">
        <f t="shared" ref="T36:T67" si="26">S36/K36</f>
        <v>1.2999999999999998</v>
      </c>
      <c r="U36">
        <f t="shared" ref="U36:U67" si="27">S36+Q36</f>
        <v>22.64</v>
      </c>
      <c r="V36" s="6">
        <f t="shared" ref="V36:V67" si="28">$U36*(M36/SUM($M36:$P36))</f>
        <v>11.556655052264809</v>
      </c>
      <c r="W36" s="6">
        <f t="shared" ref="W36:W67" si="29">$U36*(N36/SUM($M36:$P36))</f>
        <v>11.083344947735192</v>
      </c>
      <c r="X36" s="6">
        <f t="shared" ref="X36:X67" si="30">$U36*(O36/SUM($M36:$P36))</f>
        <v>0</v>
      </c>
      <c r="Y36" s="6">
        <f t="shared" ref="Y36:Y67" si="31">$U36*(P36/SUM($M36:$P36))</f>
        <v>0</v>
      </c>
      <c r="Z36" s="6">
        <f t="shared" ref="Z36:Z67" si="32">U36/L36</f>
        <v>1.1915789473684211</v>
      </c>
      <c r="AA36" s="6">
        <f t="shared" si="15"/>
        <v>48.152729384436704</v>
      </c>
      <c r="AB36" s="6">
        <f t="shared" si="16"/>
        <v>46.180603948896632</v>
      </c>
      <c r="AC36" s="6">
        <f t="shared" si="17"/>
        <v>0</v>
      </c>
      <c r="AD36" s="6">
        <f t="shared" si="18"/>
        <v>0</v>
      </c>
      <c r="AE36" s="6">
        <f t="shared" si="19"/>
        <v>0</v>
      </c>
      <c r="AF36" s="6">
        <f t="shared" si="20"/>
        <v>94.333333333333343</v>
      </c>
      <c r="AK36" s="2" t="str">
        <f t="shared" si="21"/>
        <v/>
      </c>
      <c r="AL36">
        <f t="shared" ref="AL36:AL67" si="33">L36*1/I36</f>
        <v>79.166666666666671</v>
      </c>
      <c r="AM36">
        <f t="shared" si="11"/>
        <v>0</v>
      </c>
      <c r="AN36" t="str">
        <f t="shared" si="12"/>
        <v/>
      </c>
      <c r="AO36" t="str">
        <f t="shared" si="13"/>
        <v/>
      </c>
      <c r="AP36" t="str">
        <f t="shared" si="22"/>
        <v/>
      </c>
      <c r="AS36" t="e">
        <f t="shared" si="23"/>
        <v>#VALUE!</v>
      </c>
    </row>
    <row r="37" spans="1:45">
      <c r="A37" t="s">
        <v>31</v>
      </c>
      <c r="C37" s="3">
        <v>35824</v>
      </c>
      <c r="D37" s="3" t="s">
        <v>74</v>
      </c>
      <c r="E37" s="4" t="str">
        <f>VLOOKUP(G37,'Treatment Struture'!$E$11:$G$19,3,FALSE)</f>
        <v>P3(150)</v>
      </c>
      <c r="F37" s="4" t="s">
        <v>254</v>
      </c>
      <c r="G37" s="4">
        <v>1</v>
      </c>
      <c r="H37" s="4">
        <v>1</v>
      </c>
      <c r="I37">
        <v>0.23599999999999999</v>
      </c>
      <c r="J37">
        <v>9</v>
      </c>
      <c r="K37">
        <v>20</v>
      </c>
      <c r="L37">
        <f t="shared" si="24"/>
        <v>29</v>
      </c>
      <c r="M37">
        <v>4.63</v>
      </c>
      <c r="N37">
        <v>4.54</v>
      </c>
      <c r="Q37">
        <f t="shared" si="14"/>
        <v>9.17</v>
      </c>
      <c r="R37" s="5">
        <f t="shared" si="25"/>
        <v>1.018888888888889</v>
      </c>
      <c r="S37">
        <v>21.44</v>
      </c>
      <c r="T37" s="6">
        <f t="shared" si="26"/>
        <v>1.0720000000000001</v>
      </c>
      <c r="U37">
        <f t="shared" si="27"/>
        <v>30.61</v>
      </c>
      <c r="V37" s="6">
        <f t="shared" si="28"/>
        <v>15.455212649945473</v>
      </c>
      <c r="W37" s="6">
        <f t="shared" si="29"/>
        <v>15.154787350054525</v>
      </c>
      <c r="X37" s="6">
        <f t="shared" si="30"/>
        <v>0</v>
      </c>
      <c r="Y37" s="6">
        <f t="shared" si="31"/>
        <v>0</v>
      </c>
      <c r="Z37" s="6">
        <f t="shared" si="32"/>
        <v>1.0555172413793104</v>
      </c>
      <c r="AA37" s="6">
        <f t="shared" si="15"/>
        <v>65.48818919468421</v>
      </c>
      <c r="AB37" s="6">
        <f t="shared" si="16"/>
        <v>64.21520063582426</v>
      </c>
      <c r="AC37" s="6">
        <f t="shared" si="17"/>
        <v>0</v>
      </c>
      <c r="AD37" s="6">
        <f t="shared" si="18"/>
        <v>0</v>
      </c>
      <c r="AE37" s="6">
        <f t="shared" si="19"/>
        <v>0</v>
      </c>
      <c r="AF37" s="6">
        <f t="shared" si="20"/>
        <v>129.70338983050846</v>
      </c>
      <c r="AK37" s="2" t="str">
        <f t="shared" si="21"/>
        <v/>
      </c>
      <c r="AL37">
        <f t="shared" si="33"/>
        <v>122.88135593220339</v>
      </c>
      <c r="AM37">
        <f t="shared" si="11"/>
        <v>0</v>
      </c>
      <c r="AN37" t="str">
        <f t="shared" si="12"/>
        <v/>
      </c>
      <c r="AO37" t="str">
        <f t="shared" si="13"/>
        <v/>
      </c>
      <c r="AP37" t="str">
        <f t="shared" si="22"/>
        <v/>
      </c>
      <c r="AS37" t="e">
        <f t="shared" si="23"/>
        <v>#VALUE!</v>
      </c>
    </row>
    <row r="38" spans="1:45">
      <c r="A38" t="s">
        <v>31</v>
      </c>
      <c r="C38" s="3">
        <v>35824</v>
      </c>
      <c r="D38" s="3" t="s">
        <v>74</v>
      </c>
      <c r="E38" s="4" t="str">
        <f>VLOOKUP(G38,'Treatment Struture'!$E$11:$G$19,3,FALSE)</f>
        <v>P3(150)</v>
      </c>
      <c r="F38" s="4" t="s">
        <v>254</v>
      </c>
      <c r="G38" s="4">
        <v>5</v>
      </c>
      <c r="H38" s="4">
        <v>2</v>
      </c>
      <c r="I38">
        <v>0.23599999999999999</v>
      </c>
      <c r="J38">
        <v>9</v>
      </c>
      <c r="K38">
        <v>22</v>
      </c>
      <c r="L38">
        <f t="shared" si="24"/>
        <v>31</v>
      </c>
      <c r="M38">
        <v>5.01</v>
      </c>
      <c r="N38">
        <v>5.71</v>
      </c>
      <c r="Q38">
        <f t="shared" si="14"/>
        <v>10.719999999999999</v>
      </c>
      <c r="R38" s="5">
        <f t="shared" si="25"/>
        <v>1.191111111111111</v>
      </c>
      <c r="S38">
        <v>24.69</v>
      </c>
      <c r="T38" s="6">
        <f t="shared" si="26"/>
        <v>1.1222727272727273</v>
      </c>
      <c r="U38">
        <f t="shared" si="27"/>
        <v>35.409999999999997</v>
      </c>
      <c r="V38" s="6">
        <f t="shared" si="28"/>
        <v>16.548889925373135</v>
      </c>
      <c r="W38" s="6">
        <f t="shared" si="29"/>
        <v>18.861110074626865</v>
      </c>
      <c r="X38" s="6">
        <f t="shared" si="30"/>
        <v>0</v>
      </c>
      <c r="Y38" s="6">
        <f t="shared" si="31"/>
        <v>0</v>
      </c>
      <c r="Z38" s="6">
        <f t="shared" si="32"/>
        <v>1.1422580645161289</v>
      </c>
      <c r="AA38" s="6">
        <f t="shared" si="15"/>
        <v>70.122414938021763</v>
      </c>
      <c r="AB38" s="6">
        <f t="shared" si="16"/>
        <v>79.919957943334182</v>
      </c>
      <c r="AC38" s="6">
        <f t="shared" si="17"/>
        <v>0</v>
      </c>
      <c r="AD38" s="6">
        <f t="shared" si="18"/>
        <v>0</v>
      </c>
      <c r="AE38" s="6">
        <f t="shared" si="19"/>
        <v>0</v>
      </c>
      <c r="AF38" s="6">
        <f t="shared" si="20"/>
        <v>150.04237288135596</v>
      </c>
      <c r="AK38" s="2" t="str">
        <f t="shared" si="21"/>
        <v/>
      </c>
      <c r="AL38">
        <f t="shared" si="33"/>
        <v>131.35593220338984</v>
      </c>
      <c r="AM38">
        <f t="shared" si="11"/>
        <v>0</v>
      </c>
      <c r="AN38" t="str">
        <f t="shared" si="12"/>
        <v/>
      </c>
      <c r="AO38" t="str">
        <f t="shared" si="13"/>
        <v/>
      </c>
      <c r="AP38" t="str">
        <f t="shared" si="22"/>
        <v/>
      </c>
      <c r="AS38" t="e">
        <f t="shared" si="23"/>
        <v>#VALUE!</v>
      </c>
    </row>
    <row r="39" spans="1:45">
      <c r="A39" t="s">
        <v>31</v>
      </c>
      <c r="C39" s="3">
        <v>35824</v>
      </c>
      <c r="D39" s="3" t="s">
        <v>74</v>
      </c>
      <c r="E39" s="4" t="str">
        <f>VLOOKUP(G39,'Treatment Struture'!$E$11:$G$19,3,FALSE)</f>
        <v>P3(150)</v>
      </c>
      <c r="F39" s="4" t="s">
        <v>254</v>
      </c>
      <c r="G39" s="4">
        <v>9</v>
      </c>
      <c r="H39" s="4">
        <v>3</v>
      </c>
      <c r="I39">
        <v>0.23599999999999999</v>
      </c>
      <c r="J39">
        <v>9</v>
      </c>
      <c r="K39">
        <v>24</v>
      </c>
      <c r="L39">
        <f t="shared" si="24"/>
        <v>33</v>
      </c>
      <c r="M39">
        <v>4.22</v>
      </c>
      <c r="N39">
        <v>4.12</v>
      </c>
      <c r="Q39">
        <f t="shared" si="14"/>
        <v>8.34</v>
      </c>
      <c r="R39" s="5">
        <f t="shared" si="25"/>
        <v>0.92666666666666664</v>
      </c>
      <c r="S39">
        <v>29.46</v>
      </c>
      <c r="T39" s="6">
        <f t="shared" si="26"/>
        <v>1.2275</v>
      </c>
      <c r="U39">
        <f t="shared" si="27"/>
        <v>37.799999999999997</v>
      </c>
      <c r="V39" s="6">
        <f t="shared" si="28"/>
        <v>19.12661870503597</v>
      </c>
      <c r="W39" s="6">
        <f t="shared" si="29"/>
        <v>18.673381294964027</v>
      </c>
      <c r="X39" s="6">
        <f t="shared" si="30"/>
        <v>0</v>
      </c>
      <c r="Y39" s="6">
        <f t="shared" si="31"/>
        <v>0</v>
      </c>
      <c r="Z39" s="6">
        <f t="shared" si="32"/>
        <v>1.1454545454545453</v>
      </c>
      <c r="AA39" s="6">
        <f t="shared" si="15"/>
        <v>81.044994512864278</v>
      </c>
      <c r="AB39" s="6">
        <f t="shared" si="16"/>
        <v>79.124497012559445</v>
      </c>
      <c r="AC39" s="6">
        <f t="shared" si="17"/>
        <v>0</v>
      </c>
      <c r="AD39" s="6">
        <f t="shared" si="18"/>
        <v>0</v>
      </c>
      <c r="AE39" s="6">
        <f t="shared" si="19"/>
        <v>0</v>
      </c>
      <c r="AF39" s="6">
        <f t="shared" si="20"/>
        <v>160.16949152542372</v>
      </c>
      <c r="AK39" s="2" t="str">
        <f t="shared" si="21"/>
        <v/>
      </c>
      <c r="AL39">
        <f t="shared" si="33"/>
        <v>139.83050847457628</v>
      </c>
      <c r="AM39">
        <f t="shared" si="11"/>
        <v>0</v>
      </c>
      <c r="AN39" t="str">
        <f t="shared" si="12"/>
        <v/>
      </c>
      <c r="AO39" t="str">
        <f t="shared" si="13"/>
        <v/>
      </c>
      <c r="AP39" t="str">
        <f t="shared" si="22"/>
        <v/>
      </c>
      <c r="AS39" t="e">
        <f t="shared" si="23"/>
        <v>#VALUE!</v>
      </c>
    </row>
    <row r="40" spans="1:45">
      <c r="A40" t="s">
        <v>31</v>
      </c>
      <c r="C40" s="3">
        <v>35831</v>
      </c>
      <c r="D40" s="3" t="s">
        <v>74</v>
      </c>
      <c r="E40" s="4" t="str">
        <f>VLOOKUP(G40,'Treatment Struture'!$E$11:$G$19,3,FALSE)</f>
        <v>P1(50)</v>
      </c>
      <c r="F40" s="4" t="s">
        <v>254</v>
      </c>
      <c r="G40" s="4">
        <v>2</v>
      </c>
      <c r="H40" s="4">
        <v>1</v>
      </c>
      <c r="I40" s="10">
        <v>0.246</v>
      </c>
      <c r="J40">
        <v>3</v>
      </c>
      <c r="K40">
        <v>7</v>
      </c>
      <c r="L40">
        <f t="shared" si="24"/>
        <v>10</v>
      </c>
      <c r="M40">
        <v>4.3</v>
      </c>
      <c r="N40">
        <v>6.4</v>
      </c>
      <c r="Q40">
        <f t="shared" si="14"/>
        <v>10.7</v>
      </c>
      <c r="R40" s="5">
        <f t="shared" si="25"/>
        <v>3.5666666666666664</v>
      </c>
      <c r="S40">
        <v>20.3</v>
      </c>
      <c r="T40" s="6">
        <f t="shared" si="26"/>
        <v>2.9</v>
      </c>
      <c r="U40">
        <f t="shared" si="27"/>
        <v>31</v>
      </c>
      <c r="V40" s="6">
        <f t="shared" si="28"/>
        <v>12.457943925233645</v>
      </c>
      <c r="W40" s="6">
        <f t="shared" si="29"/>
        <v>18.542056074766357</v>
      </c>
      <c r="X40" s="6">
        <f t="shared" si="30"/>
        <v>0</v>
      </c>
      <c r="Y40" s="6">
        <f t="shared" si="31"/>
        <v>0</v>
      </c>
      <c r="Z40" s="6">
        <f t="shared" si="32"/>
        <v>3.1</v>
      </c>
      <c r="AA40" s="6">
        <f t="shared" si="15"/>
        <v>50.64204847655953</v>
      </c>
      <c r="AB40" s="6">
        <f t="shared" si="16"/>
        <v>75.374211686042102</v>
      </c>
      <c r="AC40" s="6">
        <f t="shared" si="17"/>
        <v>0</v>
      </c>
      <c r="AD40" s="6">
        <f t="shared" si="18"/>
        <v>0</v>
      </c>
      <c r="AE40" s="6">
        <f t="shared" si="19"/>
        <v>0</v>
      </c>
      <c r="AF40" s="6">
        <f t="shared" si="20"/>
        <v>126.01626016260164</v>
      </c>
      <c r="AK40" s="2" t="str">
        <f t="shared" si="21"/>
        <v/>
      </c>
      <c r="AL40">
        <f t="shared" si="33"/>
        <v>40.650406504065039</v>
      </c>
      <c r="AM40">
        <f t="shared" si="11"/>
        <v>0</v>
      </c>
      <c r="AN40" t="str">
        <f t="shared" si="12"/>
        <v/>
      </c>
      <c r="AO40" t="str">
        <f t="shared" si="13"/>
        <v/>
      </c>
      <c r="AP40" t="str">
        <f t="shared" si="22"/>
        <v/>
      </c>
      <c r="AS40" t="e">
        <f t="shared" si="23"/>
        <v>#VALUE!</v>
      </c>
    </row>
    <row r="41" spans="1:45">
      <c r="A41" t="s">
        <v>31</v>
      </c>
      <c r="C41" s="3">
        <v>35831</v>
      </c>
      <c r="D41" s="3" t="s">
        <v>74</v>
      </c>
      <c r="E41" s="4" t="str">
        <f>VLOOKUP(G41,'Treatment Struture'!$E$11:$G$19,3,FALSE)</f>
        <v>P1(50)</v>
      </c>
      <c r="F41" s="4" t="s">
        <v>254</v>
      </c>
      <c r="G41" s="4">
        <v>6</v>
      </c>
      <c r="H41" s="4">
        <v>2</v>
      </c>
      <c r="I41" s="10">
        <v>0.246</v>
      </c>
      <c r="J41">
        <v>3</v>
      </c>
      <c r="K41">
        <v>9</v>
      </c>
      <c r="L41">
        <f t="shared" si="24"/>
        <v>12</v>
      </c>
      <c r="M41">
        <v>4.8</v>
      </c>
      <c r="N41">
        <v>8.8000000000000007</v>
      </c>
      <c r="Q41">
        <f t="shared" si="14"/>
        <v>13.600000000000001</v>
      </c>
      <c r="R41" s="5">
        <f t="shared" si="25"/>
        <v>4.5333333333333341</v>
      </c>
      <c r="S41">
        <v>35.1</v>
      </c>
      <c r="T41" s="6">
        <f t="shared" si="26"/>
        <v>3.9000000000000004</v>
      </c>
      <c r="U41">
        <f t="shared" si="27"/>
        <v>48.7</v>
      </c>
      <c r="V41" s="6">
        <f t="shared" si="28"/>
        <v>17.188235294117646</v>
      </c>
      <c r="W41" s="6">
        <f t="shared" si="29"/>
        <v>31.511764705882356</v>
      </c>
      <c r="X41" s="6">
        <f t="shared" si="30"/>
        <v>0</v>
      </c>
      <c r="Y41" s="6">
        <f t="shared" si="31"/>
        <v>0</v>
      </c>
      <c r="Z41" s="6">
        <f t="shared" si="32"/>
        <v>4.0583333333333336</v>
      </c>
      <c r="AA41" s="6">
        <f t="shared" si="15"/>
        <v>69.870875179340032</v>
      </c>
      <c r="AB41" s="6">
        <f t="shared" si="16"/>
        <v>128.09660449545675</v>
      </c>
      <c r="AC41" s="6">
        <f t="shared" si="17"/>
        <v>0</v>
      </c>
      <c r="AD41" s="6">
        <f t="shared" si="18"/>
        <v>0</v>
      </c>
      <c r="AE41" s="6">
        <f t="shared" si="19"/>
        <v>0</v>
      </c>
      <c r="AF41" s="6">
        <f t="shared" si="20"/>
        <v>197.96747967479678</v>
      </c>
      <c r="AK41" s="2" t="str">
        <f t="shared" si="21"/>
        <v/>
      </c>
      <c r="AL41">
        <f t="shared" si="33"/>
        <v>48.780487804878049</v>
      </c>
      <c r="AM41">
        <f t="shared" si="11"/>
        <v>0</v>
      </c>
      <c r="AN41" t="str">
        <f t="shared" si="12"/>
        <v/>
      </c>
      <c r="AO41" t="str">
        <f t="shared" si="13"/>
        <v/>
      </c>
      <c r="AP41" t="str">
        <f t="shared" si="22"/>
        <v/>
      </c>
      <c r="AS41" t="e">
        <f t="shared" si="23"/>
        <v>#VALUE!</v>
      </c>
    </row>
    <row r="42" spans="1:45">
      <c r="A42" t="s">
        <v>31</v>
      </c>
      <c r="C42" s="3">
        <v>35831</v>
      </c>
      <c r="D42" s="3" t="s">
        <v>74</v>
      </c>
      <c r="E42" s="4" t="str">
        <f>VLOOKUP(G42,'Treatment Struture'!$E$11:$G$19,3,FALSE)</f>
        <v>P1(50)</v>
      </c>
      <c r="F42" s="4" t="s">
        <v>254</v>
      </c>
      <c r="G42" s="4">
        <v>7</v>
      </c>
      <c r="H42" s="4">
        <v>3</v>
      </c>
      <c r="I42" s="10">
        <v>0.246</v>
      </c>
      <c r="J42">
        <v>3</v>
      </c>
      <c r="K42">
        <v>8</v>
      </c>
      <c r="L42">
        <f t="shared" si="24"/>
        <v>11</v>
      </c>
      <c r="M42">
        <v>3.6</v>
      </c>
      <c r="N42">
        <v>5.3</v>
      </c>
      <c r="Q42">
        <f t="shared" si="14"/>
        <v>8.9</v>
      </c>
      <c r="R42" s="5">
        <f t="shared" si="25"/>
        <v>2.9666666666666668</v>
      </c>
      <c r="S42">
        <v>21.9</v>
      </c>
      <c r="T42" s="6">
        <f t="shared" si="26"/>
        <v>2.7374999999999998</v>
      </c>
      <c r="U42">
        <f t="shared" si="27"/>
        <v>30.799999999999997</v>
      </c>
      <c r="V42" s="6">
        <f t="shared" si="28"/>
        <v>12.458426966292134</v>
      </c>
      <c r="W42" s="6">
        <f t="shared" si="29"/>
        <v>18.341573033707864</v>
      </c>
      <c r="X42" s="6">
        <f t="shared" si="30"/>
        <v>0</v>
      </c>
      <c r="Y42" s="6">
        <f t="shared" si="31"/>
        <v>0</v>
      </c>
      <c r="Z42" s="6">
        <f t="shared" si="32"/>
        <v>2.8</v>
      </c>
      <c r="AA42" s="6">
        <f t="shared" si="15"/>
        <v>50.644012058098106</v>
      </c>
      <c r="AB42" s="6">
        <f t="shared" si="16"/>
        <v>74.559239974422212</v>
      </c>
      <c r="AC42" s="6">
        <f t="shared" si="17"/>
        <v>0</v>
      </c>
      <c r="AD42" s="6">
        <f t="shared" si="18"/>
        <v>0</v>
      </c>
      <c r="AE42" s="6">
        <f t="shared" si="19"/>
        <v>0</v>
      </c>
      <c r="AF42" s="6">
        <f t="shared" si="20"/>
        <v>125.20325203252031</v>
      </c>
      <c r="AK42" s="2" t="str">
        <f t="shared" si="21"/>
        <v/>
      </c>
      <c r="AL42">
        <f t="shared" si="33"/>
        <v>44.715447154471548</v>
      </c>
      <c r="AM42">
        <f t="shared" si="11"/>
        <v>0</v>
      </c>
      <c r="AN42" t="str">
        <f t="shared" si="12"/>
        <v/>
      </c>
      <c r="AO42" t="str">
        <f t="shared" si="13"/>
        <v/>
      </c>
      <c r="AP42" t="str">
        <f t="shared" si="22"/>
        <v/>
      </c>
      <c r="AS42" t="e">
        <f t="shared" si="23"/>
        <v>#VALUE!</v>
      </c>
    </row>
    <row r="43" spans="1:45">
      <c r="A43" t="s">
        <v>31</v>
      </c>
      <c r="C43" s="3">
        <v>35831</v>
      </c>
      <c r="D43" s="3" t="s">
        <v>74</v>
      </c>
      <c r="E43" s="4" t="str">
        <f>VLOOKUP(G43,'Treatment Struture'!$E$11:$G$19,3,FALSE)</f>
        <v>P2(100)</v>
      </c>
      <c r="F43" s="4" t="s">
        <v>254</v>
      </c>
      <c r="G43" s="4">
        <v>3</v>
      </c>
      <c r="H43" s="4">
        <v>1</v>
      </c>
      <c r="I43" s="11">
        <v>0.24</v>
      </c>
      <c r="J43">
        <v>6</v>
      </c>
      <c r="K43">
        <v>17</v>
      </c>
      <c r="L43">
        <f t="shared" si="24"/>
        <v>23</v>
      </c>
      <c r="M43">
        <v>4</v>
      </c>
      <c r="N43">
        <v>7.1</v>
      </c>
      <c r="Q43">
        <f t="shared" si="14"/>
        <v>11.1</v>
      </c>
      <c r="R43" s="5">
        <f t="shared" si="25"/>
        <v>1.8499999999999999</v>
      </c>
      <c r="S43">
        <v>59</v>
      </c>
      <c r="T43" s="6">
        <f t="shared" si="26"/>
        <v>3.4705882352941178</v>
      </c>
      <c r="U43">
        <f t="shared" si="27"/>
        <v>70.099999999999994</v>
      </c>
      <c r="V43" s="6">
        <f t="shared" si="28"/>
        <v>25.261261261261261</v>
      </c>
      <c r="W43" s="6">
        <f t="shared" si="29"/>
        <v>44.838738738738734</v>
      </c>
      <c r="X43" s="6">
        <f t="shared" si="30"/>
        <v>0</v>
      </c>
      <c r="Y43" s="6">
        <f t="shared" si="31"/>
        <v>0</v>
      </c>
      <c r="Z43" s="6">
        <f t="shared" si="32"/>
        <v>3.0478260869565217</v>
      </c>
      <c r="AA43" s="6">
        <f t="shared" si="15"/>
        <v>105.25525525525526</v>
      </c>
      <c r="AB43" s="6">
        <f t="shared" si="16"/>
        <v>186.82807807807805</v>
      </c>
      <c r="AC43" s="6">
        <f t="shared" si="17"/>
        <v>0</v>
      </c>
      <c r="AD43" s="6">
        <f t="shared" si="18"/>
        <v>0</v>
      </c>
      <c r="AE43" s="6">
        <f t="shared" si="19"/>
        <v>0</v>
      </c>
      <c r="AF43" s="6">
        <f t="shared" si="20"/>
        <v>292.08333333333331</v>
      </c>
      <c r="AK43" s="2" t="str">
        <f t="shared" si="21"/>
        <v/>
      </c>
      <c r="AL43">
        <f t="shared" si="33"/>
        <v>95.833333333333343</v>
      </c>
      <c r="AM43">
        <f t="shared" si="11"/>
        <v>0</v>
      </c>
      <c r="AN43" t="str">
        <f t="shared" si="12"/>
        <v/>
      </c>
      <c r="AO43" t="str">
        <f t="shared" si="13"/>
        <v/>
      </c>
      <c r="AP43" t="str">
        <f t="shared" si="22"/>
        <v/>
      </c>
      <c r="AS43" t="e">
        <f t="shared" si="23"/>
        <v>#VALUE!</v>
      </c>
    </row>
    <row r="44" spans="1:45">
      <c r="A44" t="s">
        <v>31</v>
      </c>
      <c r="C44" s="3">
        <v>35831</v>
      </c>
      <c r="D44" s="3" t="s">
        <v>74</v>
      </c>
      <c r="E44" s="4" t="str">
        <f>VLOOKUP(G44,'Treatment Struture'!$E$11:$G$19,3,FALSE)</f>
        <v>P2(100)</v>
      </c>
      <c r="F44" s="4" t="s">
        <v>254</v>
      </c>
      <c r="G44" s="4">
        <v>4</v>
      </c>
      <c r="H44" s="4">
        <v>2</v>
      </c>
      <c r="I44" s="11">
        <v>0.24</v>
      </c>
      <c r="J44">
        <v>6</v>
      </c>
      <c r="K44">
        <v>17</v>
      </c>
      <c r="L44">
        <f t="shared" si="24"/>
        <v>23</v>
      </c>
      <c r="M44">
        <v>5.9</v>
      </c>
      <c r="N44">
        <v>10.1</v>
      </c>
      <c r="Q44">
        <f t="shared" si="14"/>
        <v>16</v>
      </c>
      <c r="R44" s="5">
        <f t="shared" si="25"/>
        <v>2.6666666666666665</v>
      </c>
      <c r="S44">
        <v>45.3</v>
      </c>
      <c r="T44" s="6">
        <f t="shared" si="26"/>
        <v>2.664705882352941</v>
      </c>
      <c r="U44">
        <f t="shared" si="27"/>
        <v>61.3</v>
      </c>
      <c r="V44" s="6">
        <f t="shared" si="28"/>
        <v>22.604375000000001</v>
      </c>
      <c r="W44" s="6">
        <f t="shared" si="29"/>
        <v>38.695625</v>
      </c>
      <c r="X44" s="6">
        <f t="shared" si="30"/>
        <v>0</v>
      </c>
      <c r="Y44" s="6">
        <f t="shared" si="31"/>
        <v>0</v>
      </c>
      <c r="Z44" s="6">
        <f t="shared" si="32"/>
        <v>2.6652173913043478</v>
      </c>
      <c r="AA44" s="6">
        <f t="shared" si="15"/>
        <v>94.184895833333343</v>
      </c>
      <c r="AB44" s="6">
        <f t="shared" si="16"/>
        <v>161.23177083333334</v>
      </c>
      <c r="AC44" s="6">
        <f t="shared" si="17"/>
        <v>0</v>
      </c>
      <c r="AD44" s="6">
        <f t="shared" si="18"/>
        <v>0</v>
      </c>
      <c r="AE44" s="6">
        <f t="shared" si="19"/>
        <v>0</v>
      </c>
      <c r="AF44" s="6">
        <f t="shared" si="20"/>
        <v>255.41666666666669</v>
      </c>
      <c r="AK44" s="2" t="str">
        <f t="shared" si="21"/>
        <v/>
      </c>
      <c r="AL44">
        <f t="shared" si="33"/>
        <v>95.833333333333343</v>
      </c>
      <c r="AM44">
        <f t="shared" si="11"/>
        <v>0</v>
      </c>
      <c r="AN44" t="str">
        <f t="shared" si="12"/>
        <v/>
      </c>
      <c r="AO44" t="str">
        <f t="shared" si="13"/>
        <v/>
      </c>
      <c r="AP44" t="str">
        <f t="shared" si="22"/>
        <v/>
      </c>
      <c r="AS44" t="e">
        <f t="shared" si="23"/>
        <v>#VALUE!</v>
      </c>
    </row>
    <row r="45" spans="1:45">
      <c r="A45" t="s">
        <v>31</v>
      </c>
      <c r="C45" s="3">
        <v>35831</v>
      </c>
      <c r="D45" s="3" t="s">
        <v>74</v>
      </c>
      <c r="E45" s="4" t="str">
        <f>VLOOKUP(G45,'Treatment Struture'!$E$11:$G$19,3,FALSE)</f>
        <v>P2(100)</v>
      </c>
      <c r="F45" s="4" t="s">
        <v>254</v>
      </c>
      <c r="G45" s="4">
        <v>8</v>
      </c>
      <c r="H45" s="4">
        <v>3</v>
      </c>
      <c r="I45" s="11">
        <v>0.24</v>
      </c>
      <c r="J45">
        <v>6</v>
      </c>
      <c r="K45">
        <v>18</v>
      </c>
      <c r="L45">
        <f t="shared" si="24"/>
        <v>24</v>
      </c>
      <c r="M45">
        <v>6</v>
      </c>
      <c r="N45">
        <v>10.4</v>
      </c>
      <c r="Q45">
        <f t="shared" si="14"/>
        <v>16.399999999999999</v>
      </c>
      <c r="R45" s="5">
        <f t="shared" si="25"/>
        <v>2.7333333333333329</v>
      </c>
      <c r="S45">
        <v>37.9</v>
      </c>
      <c r="T45" s="6">
        <f t="shared" si="26"/>
        <v>2.1055555555555556</v>
      </c>
      <c r="U45">
        <f t="shared" si="27"/>
        <v>54.3</v>
      </c>
      <c r="V45" s="6">
        <f t="shared" si="28"/>
        <v>19.865853658536587</v>
      </c>
      <c r="W45" s="6">
        <f t="shared" si="29"/>
        <v>34.434146341463418</v>
      </c>
      <c r="X45" s="6">
        <f t="shared" si="30"/>
        <v>0</v>
      </c>
      <c r="Y45" s="6">
        <f t="shared" si="31"/>
        <v>0</v>
      </c>
      <c r="Z45" s="6">
        <f t="shared" si="32"/>
        <v>2.2624999999999997</v>
      </c>
      <c r="AA45" s="6">
        <f t="shared" si="15"/>
        <v>82.774390243902445</v>
      </c>
      <c r="AB45" s="6">
        <f t="shared" si="16"/>
        <v>143.47560975609758</v>
      </c>
      <c r="AC45" s="6">
        <f t="shared" si="17"/>
        <v>0</v>
      </c>
      <c r="AD45" s="6">
        <f t="shared" si="18"/>
        <v>0</v>
      </c>
      <c r="AE45" s="6">
        <f t="shared" si="19"/>
        <v>0</v>
      </c>
      <c r="AF45" s="6">
        <f t="shared" si="20"/>
        <v>226.25000000000003</v>
      </c>
      <c r="AK45" s="2" t="str">
        <f t="shared" si="21"/>
        <v/>
      </c>
      <c r="AL45">
        <f t="shared" si="33"/>
        <v>100</v>
      </c>
      <c r="AM45">
        <f t="shared" si="11"/>
        <v>0</v>
      </c>
      <c r="AN45" t="str">
        <f t="shared" si="12"/>
        <v/>
      </c>
      <c r="AO45" t="str">
        <f t="shared" si="13"/>
        <v/>
      </c>
      <c r="AP45" t="str">
        <f t="shared" si="22"/>
        <v/>
      </c>
      <c r="AS45" t="e">
        <f t="shared" si="23"/>
        <v>#VALUE!</v>
      </c>
    </row>
    <row r="46" spans="1:45">
      <c r="A46" t="s">
        <v>31</v>
      </c>
      <c r="C46" s="3">
        <v>35831</v>
      </c>
      <c r="D46" s="3" t="s">
        <v>74</v>
      </c>
      <c r="E46" s="4" t="str">
        <f>VLOOKUP(G46,'Treatment Struture'!$E$11:$G$19,3,FALSE)</f>
        <v>P3(150)</v>
      </c>
      <c r="F46" s="4" t="s">
        <v>254</v>
      </c>
      <c r="G46" s="4">
        <v>1</v>
      </c>
      <c r="H46" s="4">
        <v>1</v>
      </c>
      <c r="I46" s="10">
        <v>0.23599999999999999</v>
      </c>
      <c r="J46">
        <v>9</v>
      </c>
      <c r="K46">
        <v>22</v>
      </c>
      <c r="L46">
        <f t="shared" si="24"/>
        <v>31</v>
      </c>
      <c r="M46">
        <v>6.8</v>
      </c>
      <c r="N46">
        <v>11.5</v>
      </c>
      <c r="Q46">
        <f t="shared" si="14"/>
        <v>18.3</v>
      </c>
      <c r="R46" s="5">
        <f t="shared" si="25"/>
        <v>2.0333333333333332</v>
      </c>
      <c r="S46">
        <v>47.1</v>
      </c>
      <c r="T46" s="6">
        <f t="shared" si="26"/>
        <v>2.1409090909090911</v>
      </c>
      <c r="U46">
        <f t="shared" si="27"/>
        <v>65.400000000000006</v>
      </c>
      <c r="V46" s="6">
        <f t="shared" si="28"/>
        <v>24.301639344262295</v>
      </c>
      <c r="W46" s="6">
        <f t="shared" si="29"/>
        <v>41.0983606557377</v>
      </c>
      <c r="X46" s="6">
        <f t="shared" si="30"/>
        <v>0</v>
      </c>
      <c r="Y46" s="6">
        <f t="shared" si="31"/>
        <v>0</v>
      </c>
      <c r="Z46" s="6">
        <f t="shared" si="32"/>
        <v>2.1096774193548389</v>
      </c>
      <c r="AA46" s="6">
        <f t="shared" si="15"/>
        <v>102.97304806890803</v>
      </c>
      <c r="AB46" s="6">
        <f t="shared" si="16"/>
        <v>174.14559599888858</v>
      </c>
      <c r="AC46" s="6">
        <f t="shared" si="17"/>
        <v>0</v>
      </c>
      <c r="AD46" s="6">
        <f t="shared" si="18"/>
        <v>0</v>
      </c>
      <c r="AE46" s="6">
        <f t="shared" si="19"/>
        <v>0</v>
      </c>
      <c r="AF46" s="6">
        <f t="shared" si="20"/>
        <v>277.11864406779659</v>
      </c>
      <c r="AK46" s="2" t="str">
        <f t="shared" si="21"/>
        <v/>
      </c>
      <c r="AL46">
        <f t="shared" si="33"/>
        <v>131.35593220338984</v>
      </c>
      <c r="AM46">
        <f t="shared" si="11"/>
        <v>0</v>
      </c>
      <c r="AN46" t="str">
        <f t="shared" si="12"/>
        <v/>
      </c>
      <c r="AO46" t="str">
        <f t="shared" si="13"/>
        <v/>
      </c>
      <c r="AP46" t="str">
        <f t="shared" si="22"/>
        <v/>
      </c>
      <c r="AS46" t="e">
        <f t="shared" si="23"/>
        <v>#VALUE!</v>
      </c>
    </row>
    <row r="47" spans="1:45">
      <c r="A47" t="s">
        <v>31</v>
      </c>
      <c r="C47" s="3">
        <v>35831</v>
      </c>
      <c r="D47" s="3" t="s">
        <v>74</v>
      </c>
      <c r="E47" s="4" t="str">
        <f>VLOOKUP(G47,'Treatment Struture'!$E$11:$G$19,3,FALSE)</f>
        <v>P3(150)</v>
      </c>
      <c r="F47" s="4" t="s">
        <v>254</v>
      </c>
      <c r="G47" s="4">
        <v>5</v>
      </c>
      <c r="H47" s="4">
        <v>2</v>
      </c>
      <c r="I47" s="10">
        <v>0.23599999999999999</v>
      </c>
      <c r="J47">
        <v>9</v>
      </c>
      <c r="K47">
        <v>25</v>
      </c>
      <c r="L47">
        <f t="shared" si="24"/>
        <v>34</v>
      </c>
      <c r="M47">
        <v>6.1</v>
      </c>
      <c r="N47">
        <v>11.7</v>
      </c>
      <c r="Q47">
        <f t="shared" si="14"/>
        <v>17.799999999999997</v>
      </c>
      <c r="R47" s="5">
        <f t="shared" si="25"/>
        <v>1.9777777777777774</v>
      </c>
      <c r="S47">
        <v>53.3</v>
      </c>
      <c r="T47" s="6">
        <f t="shared" si="26"/>
        <v>2.1319999999999997</v>
      </c>
      <c r="U47">
        <f t="shared" si="27"/>
        <v>71.099999999999994</v>
      </c>
      <c r="V47" s="6">
        <f t="shared" si="28"/>
        <v>24.365730337078656</v>
      </c>
      <c r="W47" s="6">
        <f t="shared" si="29"/>
        <v>46.734269662921349</v>
      </c>
      <c r="X47" s="6">
        <f t="shared" si="30"/>
        <v>0</v>
      </c>
      <c r="Y47" s="6">
        <f t="shared" si="31"/>
        <v>0</v>
      </c>
      <c r="Z47" s="6">
        <f t="shared" si="32"/>
        <v>2.091176470588235</v>
      </c>
      <c r="AA47" s="6">
        <f t="shared" si="15"/>
        <v>103.2446200723672</v>
      </c>
      <c r="AB47" s="6">
        <f t="shared" si="16"/>
        <v>198.02656636831082</v>
      </c>
      <c r="AC47" s="6">
        <f t="shared" si="17"/>
        <v>0</v>
      </c>
      <c r="AD47" s="6">
        <f t="shared" si="18"/>
        <v>0</v>
      </c>
      <c r="AE47" s="6">
        <f t="shared" si="19"/>
        <v>0</v>
      </c>
      <c r="AF47" s="6">
        <f t="shared" si="20"/>
        <v>301.27118644067804</v>
      </c>
      <c r="AK47" s="2" t="str">
        <f t="shared" si="21"/>
        <v/>
      </c>
      <c r="AL47">
        <f t="shared" si="33"/>
        <v>144.06779661016949</v>
      </c>
      <c r="AM47">
        <f t="shared" si="11"/>
        <v>0</v>
      </c>
      <c r="AN47" t="str">
        <f t="shared" si="12"/>
        <v/>
      </c>
      <c r="AO47" t="str">
        <f t="shared" si="13"/>
        <v/>
      </c>
      <c r="AP47" t="str">
        <f t="shared" si="22"/>
        <v/>
      </c>
      <c r="AS47" t="e">
        <f t="shared" si="23"/>
        <v>#VALUE!</v>
      </c>
    </row>
    <row r="48" spans="1:45">
      <c r="A48" t="s">
        <v>31</v>
      </c>
      <c r="C48" s="3">
        <v>35831</v>
      </c>
      <c r="D48" s="3" t="s">
        <v>74</v>
      </c>
      <c r="E48" s="4" t="str">
        <f>VLOOKUP(G48,'Treatment Struture'!$E$11:$G$19,3,FALSE)</f>
        <v>P3(150)</v>
      </c>
      <c r="F48" s="4" t="s">
        <v>254</v>
      </c>
      <c r="G48" s="4">
        <v>9</v>
      </c>
      <c r="H48" s="4">
        <v>3</v>
      </c>
      <c r="I48" s="10">
        <v>0.23599999999999999</v>
      </c>
      <c r="J48">
        <v>9</v>
      </c>
      <c r="K48">
        <v>23</v>
      </c>
      <c r="L48">
        <f t="shared" si="24"/>
        <v>32</v>
      </c>
      <c r="M48">
        <v>6.5</v>
      </c>
      <c r="N48">
        <v>11.9</v>
      </c>
      <c r="Q48">
        <f t="shared" si="14"/>
        <v>18.399999999999999</v>
      </c>
      <c r="R48" s="5">
        <f t="shared" si="25"/>
        <v>2.0444444444444443</v>
      </c>
      <c r="S48">
        <v>49.7</v>
      </c>
      <c r="T48" s="6">
        <f t="shared" si="26"/>
        <v>2.1608695652173915</v>
      </c>
      <c r="U48">
        <f t="shared" si="27"/>
        <v>68.099999999999994</v>
      </c>
      <c r="V48" s="6">
        <f t="shared" si="28"/>
        <v>24.057065217391305</v>
      </c>
      <c r="W48" s="6">
        <f t="shared" si="29"/>
        <v>44.042934782608697</v>
      </c>
      <c r="X48" s="6">
        <f t="shared" si="30"/>
        <v>0</v>
      </c>
      <c r="Y48" s="6">
        <f t="shared" si="31"/>
        <v>0</v>
      </c>
      <c r="Z48" s="6">
        <f t="shared" si="32"/>
        <v>2.1281249999999998</v>
      </c>
      <c r="AA48" s="6">
        <f t="shared" si="15"/>
        <v>101.93671702284452</v>
      </c>
      <c r="AB48" s="6">
        <f t="shared" si="16"/>
        <v>186.62260501105382</v>
      </c>
      <c r="AC48" s="6">
        <f t="shared" si="17"/>
        <v>0</v>
      </c>
      <c r="AD48" s="6">
        <f t="shared" si="18"/>
        <v>0</v>
      </c>
      <c r="AE48" s="6">
        <f t="shared" si="19"/>
        <v>0</v>
      </c>
      <c r="AF48" s="6">
        <f t="shared" si="20"/>
        <v>288.55932203389835</v>
      </c>
      <c r="AK48" s="2" t="str">
        <f t="shared" si="21"/>
        <v/>
      </c>
      <c r="AL48">
        <f t="shared" si="33"/>
        <v>135.59322033898306</v>
      </c>
      <c r="AM48">
        <f t="shared" si="11"/>
        <v>0</v>
      </c>
      <c r="AN48" t="str">
        <f t="shared" si="12"/>
        <v/>
      </c>
      <c r="AO48" t="str">
        <f t="shared" si="13"/>
        <v/>
      </c>
      <c r="AP48" t="str">
        <f t="shared" si="22"/>
        <v/>
      </c>
      <c r="AS48" t="e">
        <f t="shared" si="23"/>
        <v>#VALUE!</v>
      </c>
    </row>
    <row r="49" spans="1:46">
      <c r="A49" t="s">
        <v>31</v>
      </c>
      <c r="C49" s="3">
        <v>35838</v>
      </c>
      <c r="D49" s="3" t="s">
        <v>74</v>
      </c>
      <c r="E49" s="4" t="str">
        <f>VLOOKUP(G49,'Treatment Struture'!$E$11:$G$19,3,FALSE)</f>
        <v>P1(50)</v>
      </c>
      <c r="F49" s="4" t="s">
        <v>254</v>
      </c>
      <c r="G49" s="4">
        <v>2</v>
      </c>
      <c r="H49" s="4">
        <v>1</v>
      </c>
      <c r="I49" s="10">
        <v>0.246</v>
      </c>
      <c r="J49">
        <v>3</v>
      </c>
      <c r="K49">
        <v>9</v>
      </c>
      <c r="L49">
        <f t="shared" si="24"/>
        <v>12</v>
      </c>
      <c r="M49">
        <v>5</v>
      </c>
      <c r="N49">
        <v>8.9</v>
      </c>
      <c r="O49">
        <v>0.6</v>
      </c>
      <c r="P49">
        <v>0</v>
      </c>
      <c r="Q49">
        <f t="shared" si="14"/>
        <v>14.5</v>
      </c>
      <c r="R49" s="5">
        <f t="shared" si="25"/>
        <v>4.833333333333333</v>
      </c>
      <c r="S49">
        <v>51.3</v>
      </c>
      <c r="T49" s="6">
        <f t="shared" si="26"/>
        <v>5.6999999999999993</v>
      </c>
      <c r="U49">
        <f t="shared" si="27"/>
        <v>65.8</v>
      </c>
      <c r="V49" s="6">
        <f t="shared" si="28"/>
        <v>22.689655172413794</v>
      </c>
      <c r="W49" s="6">
        <f t="shared" si="29"/>
        <v>40.38758620689655</v>
      </c>
      <c r="X49" s="6">
        <f t="shared" si="30"/>
        <v>2.722758620689655</v>
      </c>
      <c r="Y49" s="6">
        <f t="shared" si="31"/>
        <v>0</v>
      </c>
      <c r="Z49" s="6">
        <f t="shared" si="32"/>
        <v>5.4833333333333334</v>
      </c>
      <c r="AA49" s="6">
        <f t="shared" si="15"/>
        <v>92.234370619568267</v>
      </c>
      <c r="AB49" s="6">
        <f t="shared" si="16"/>
        <v>164.17717970283149</v>
      </c>
      <c r="AC49" s="6">
        <f t="shared" si="17"/>
        <v>11.068124474348192</v>
      </c>
      <c r="AD49" s="6">
        <f t="shared" si="18"/>
        <v>0</v>
      </c>
      <c r="AE49" s="6">
        <f t="shared" si="19"/>
        <v>11.068124474348192</v>
      </c>
      <c r="AF49" s="6">
        <f t="shared" si="20"/>
        <v>267.47967479674793</v>
      </c>
      <c r="AG49">
        <v>10</v>
      </c>
      <c r="AK49" s="2">
        <f t="shared" si="21"/>
        <v>3.3333333333333335</v>
      </c>
      <c r="AL49">
        <f t="shared" si="33"/>
        <v>48.780487804878049</v>
      </c>
      <c r="AM49">
        <f t="shared" si="11"/>
        <v>0.22689655172413792</v>
      </c>
      <c r="AN49">
        <f t="shared" si="12"/>
        <v>6.806896551724137E-2</v>
      </c>
      <c r="AO49" t="str">
        <f t="shared" si="13"/>
        <v/>
      </c>
      <c r="AP49" t="str">
        <f t="shared" si="22"/>
        <v/>
      </c>
      <c r="AS49" t="e">
        <f t="shared" si="23"/>
        <v>#VALUE!</v>
      </c>
      <c r="AT49" s="2"/>
    </row>
    <row r="50" spans="1:46">
      <c r="A50" t="s">
        <v>31</v>
      </c>
      <c r="C50" s="3">
        <v>35838</v>
      </c>
      <c r="D50" s="3" t="s">
        <v>74</v>
      </c>
      <c r="E50" s="4" t="str">
        <f>VLOOKUP(G50,'Treatment Struture'!$E$11:$G$19,3,FALSE)</f>
        <v>P1(50)</v>
      </c>
      <c r="F50" s="4" t="s">
        <v>254</v>
      </c>
      <c r="G50" s="4">
        <v>6</v>
      </c>
      <c r="H50" s="4">
        <v>2</v>
      </c>
      <c r="I50" s="10">
        <v>0.246</v>
      </c>
      <c r="J50">
        <v>3</v>
      </c>
      <c r="K50">
        <v>8</v>
      </c>
      <c r="L50">
        <f t="shared" si="24"/>
        <v>11</v>
      </c>
      <c r="M50">
        <v>5.3</v>
      </c>
      <c r="N50">
        <v>13.3</v>
      </c>
      <c r="O50">
        <v>0.7</v>
      </c>
      <c r="P50">
        <v>0</v>
      </c>
      <c r="Q50">
        <f t="shared" si="14"/>
        <v>19.3</v>
      </c>
      <c r="R50" s="5">
        <f t="shared" si="25"/>
        <v>6.4333333333333336</v>
      </c>
      <c r="S50">
        <v>60.6</v>
      </c>
      <c r="T50" s="6">
        <f t="shared" si="26"/>
        <v>7.5750000000000002</v>
      </c>
      <c r="U50">
        <f t="shared" si="27"/>
        <v>79.900000000000006</v>
      </c>
      <c r="V50" s="6">
        <f t="shared" si="28"/>
        <v>21.941450777202071</v>
      </c>
      <c r="W50" s="6">
        <f t="shared" si="29"/>
        <v>55.060621761658034</v>
      </c>
      <c r="X50" s="6">
        <f t="shared" si="30"/>
        <v>2.8979274611398962</v>
      </c>
      <c r="Y50" s="6">
        <f t="shared" si="31"/>
        <v>0</v>
      </c>
      <c r="Z50" s="6">
        <f t="shared" si="32"/>
        <v>7.2636363636363646</v>
      </c>
      <c r="AA50" s="6">
        <f t="shared" si="15"/>
        <v>89.1928893382198</v>
      </c>
      <c r="AB50" s="6">
        <f t="shared" si="16"/>
        <v>223.82366569779688</v>
      </c>
      <c r="AC50" s="6">
        <f t="shared" si="17"/>
        <v>11.780192931462993</v>
      </c>
      <c r="AD50" s="6">
        <f t="shared" si="18"/>
        <v>0</v>
      </c>
      <c r="AE50" s="6">
        <f t="shared" si="19"/>
        <v>11.780192931462993</v>
      </c>
      <c r="AF50" s="6">
        <f t="shared" si="20"/>
        <v>324.79674796747969</v>
      </c>
      <c r="AG50">
        <v>13</v>
      </c>
      <c r="AK50" s="2">
        <f t="shared" si="21"/>
        <v>4.333333333333333</v>
      </c>
      <c r="AL50">
        <f t="shared" si="33"/>
        <v>44.715447154471548</v>
      </c>
      <c r="AM50">
        <f t="shared" si="11"/>
        <v>0.26344795101271784</v>
      </c>
      <c r="AN50">
        <f t="shared" si="12"/>
        <v>6.0795681002934893E-2</v>
      </c>
      <c r="AO50" t="str">
        <f t="shared" si="13"/>
        <v/>
      </c>
      <c r="AP50" t="str">
        <f t="shared" si="22"/>
        <v/>
      </c>
      <c r="AS50" t="e">
        <f t="shared" si="23"/>
        <v>#VALUE!</v>
      </c>
      <c r="AT50" s="2"/>
    </row>
    <row r="51" spans="1:46">
      <c r="A51" t="s">
        <v>31</v>
      </c>
      <c r="C51" s="3">
        <v>35838</v>
      </c>
      <c r="D51" s="3" t="s">
        <v>74</v>
      </c>
      <c r="E51" s="4" t="str">
        <f>VLOOKUP(G51,'Treatment Struture'!$E$11:$G$19,3,FALSE)</f>
        <v>P1(50)</v>
      </c>
      <c r="F51" s="4" t="s">
        <v>254</v>
      </c>
      <c r="G51" s="4">
        <v>7</v>
      </c>
      <c r="H51" s="4">
        <v>3</v>
      </c>
      <c r="I51" s="10">
        <v>0.246</v>
      </c>
      <c r="J51">
        <v>3</v>
      </c>
      <c r="K51">
        <v>8</v>
      </c>
      <c r="L51">
        <f t="shared" si="24"/>
        <v>11</v>
      </c>
      <c r="M51">
        <v>6.1</v>
      </c>
      <c r="N51">
        <v>12.1</v>
      </c>
      <c r="O51">
        <v>1.7</v>
      </c>
      <c r="P51">
        <v>0</v>
      </c>
      <c r="Q51">
        <f t="shared" si="14"/>
        <v>19.899999999999999</v>
      </c>
      <c r="R51" s="5">
        <f t="shared" si="25"/>
        <v>6.6333333333333329</v>
      </c>
      <c r="S51">
        <v>45.6</v>
      </c>
      <c r="T51" s="6">
        <f t="shared" si="26"/>
        <v>5.7</v>
      </c>
      <c r="U51">
        <f t="shared" si="27"/>
        <v>65.5</v>
      </c>
      <c r="V51" s="6">
        <f t="shared" si="28"/>
        <v>20.077889447236181</v>
      </c>
      <c r="W51" s="6">
        <f t="shared" si="29"/>
        <v>39.826633165829151</v>
      </c>
      <c r="X51" s="6">
        <f t="shared" si="30"/>
        <v>5.5954773869346743</v>
      </c>
      <c r="Y51" s="6">
        <f t="shared" si="31"/>
        <v>0</v>
      </c>
      <c r="Z51" s="6">
        <f t="shared" si="32"/>
        <v>5.9545454545454541</v>
      </c>
      <c r="AA51" s="6">
        <f t="shared" si="15"/>
        <v>81.617436777382849</v>
      </c>
      <c r="AB51" s="6">
        <f t="shared" si="16"/>
        <v>161.89688278792337</v>
      </c>
      <c r="AC51" s="6">
        <f t="shared" si="17"/>
        <v>22.745843036319815</v>
      </c>
      <c r="AD51" s="6">
        <f t="shared" si="18"/>
        <v>0</v>
      </c>
      <c r="AE51" s="6">
        <f t="shared" si="19"/>
        <v>22.745843036319815</v>
      </c>
      <c r="AF51" s="6">
        <f t="shared" si="20"/>
        <v>266.26016260162601</v>
      </c>
      <c r="AG51">
        <v>17</v>
      </c>
      <c r="AK51" s="2">
        <f t="shared" si="21"/>
        <v>5.666666666666667</v>
      </c>
      <c r="AL51">
        <f t="shared" si="33"/>
        <v>44.715447154471548</v>
      </c>
      <c r="AM51">
        <f t="shared" si="11"/>
        <v>0.5086797624486068</v>
      </c>
      <c r="AN51">
        <f t="shared" si="12"/>
        <v>8.9767016902695312E-2</v>
      </c>
      <c r="AO51" t="str">
        <f t="shared" si="13"/>
        <v/>
      </c>
      <c r="AP51" t="str">
        <f t="shared" si="22"/>
        <v/>
      </c>
      <c r="AS51" t="e">
        <f t="shared" si="23"/>
        <v>#VALUE!</v>
      </c>
      <c r="AT51" s="2"/>
    </row>
    <row r="52" spans="1:46">
      <c r="A52" t="s">
        <v>31</v>
      </c>
      <c r="C52" s="3">
        <v>35838</v>
      </c>
      <c r="D52" s="3" t="s">
        <v>74</v>
      </c>
      <c r="E52" s="4" t="str">
        <f>VLOOKUP(G52,'Treatment Struture'!$E$11:$G$19,3,FALSE)</f>
        <v>P2(100)</v>
      </c>
      <c r="F52" s="4" t="s">
        <v>254</v>
      </c>
      <c r="G52" s="4">
        <v>3</v>
      </c>
      <c r="H52" s="4">
        <v>1</v>
      </c>
      <c r="I52" s="11">
        <v>0.24</v>
      </c>
      <c r="J52">
        <v>6</v>
      </c>
      <c r="K52">
        <v>18</v>
      </c>
      <c r="L52">
        <f t="shared" si="24"/>
        <v>24</v>
      </c>
      <c r="M52">
        <v>6.8</v>
      </c>
      <c r="N52">
        <v>14.3</v>
      </c>
      <c r="O52">
        <v>1.8</v>
      </c>
      <c r="P52">
        <v>0</v>
      </c>
      <c r="Q52">
        <f t="shared" si="14"/>
        <v>22.900000000000002</v>
      </c>
      <c r="R52" s="5">
        <f t="shared" si="25"/>
        <v>3.8166666666666669</v>
      </c>
      <c r="S52">
        <v>81.3</v>
      </c>
      <c r="T52" s="6">
        <f t="shared" si="26"/>
        <v>4.5166666666666666</v>
      </c>
      <c r="U52">
        <f t="shared" si="27"/>
        <v>104.2</v>
      </c>
      <c r="V52" s="6">
        <f t="shared" si="28"/>
        <v>30.941484716157202</v>
      </c>
      <c r="W52" s="6">
        <f t="shared" si="29"/>
        <v>65.068122270742364</v>
      </c>
      <c r="X52" s="6">
        <f t="shared" si="30"/>
        <v>8.1903930131004365</v>
      </c>
      <c r="Y52" s="6">
        <f t="shared" si="31"/>
        <v>0</v>
      </c>
      <c r="Z52" s="6">
        <f t="shared" si="32"/>
        <v>4.3416666666666668</v>
      </c>
      <c r="AA52" s="6">
        <f t="shared" si="15"/>
        <v>128.92285298398835</v>
      </c>
      <c r="AB52" s="6">
        <f t="shared" si="16"/>
        <v>271.11717612809321</v>
      </c>
      <c r="AC52" s="6">
        <f t="shared" si="17"/>
        <v>34.126637554585152</v>
      </c>
      <c r="AD52" s="6">
        <f t="shared" si="18"/>
        <v>0</v>
      </c>
      <c r="AE52" s="6">
        <f t="shared" si="19"/>
        <v>34.126637554585152</v>
      </c>
      <c r="AF52" s="6">
        <f t="shared" si="20"/>
        <v>434.16666666666674</v>
      </c>
      <c r="AG52">
        <v>21</v>
      </c>
      <c r="AK52" s="2">
        <f t="shared" si="21"/>
        <v>3.5</v>
      </c>
      <c r="AL52">
        <f t="shared" si="33"/>
        <v>100</v>
      </c>
      <c r="AM52">
        <f t="shared" si="11"/>
        <v>0.34126637554585154</v>
      </c>
      <c r="AN52">
        <f t="shared" si="12"/>
        <v>9.7504678727386149E-2</v>
      </c>
      <c r="AO52" t="str">
        <f t="shared" si="13"/>
        <v/>
      </c>
      <c r="AP52" t="str">
        <f t="shared" si="22"/>
        <v/>
      </c>
      <c r="AS52" t="e">
        <f t="shared" si="23"/>
        <v>#VALUE!</v>
      </c>
      <c r="AT52" s="2"/>
    </row>
    <row r="53" spans="1:46">
      <c r="A53" t="s">
        <v>31</v>
      </c>
      <c r="C53" s="3">
        <v>35838</v>
      </c>
      <c r="D53" s="3" t="s">
        <v>74</v>
      </c>
      <c r="E53" s="4" t="str">
        <f>VLOOKUP(G53,'Treatment Struture'!$E$11:$G$19,3,FALSE)</f>
        <v>P2(100)</v>
      </c>
      <c r="F53" s="4" t="s">
        <v>254</v>
      </c>
      <c r="G53" s="4">
        <v>4</v>
      </c>
      <c r="H53" s="4">
        <v>2</v>
      </c>
      <c r="I53" s="11">
        <v>0.24</v>
      </c>
      <c r="J53">
        <v>6</v>
      </c>
      <c r="K53">
        <v>15</v>
      </c>
      <c r="L53">
        <f t="shared" si="24"/>
        <v>21</v>
      </c>
      <c r="M53">
        <v>8</v>
      </c>
      <c r="N53">
        <v>17.3</v>
      </c>
      <c r="O53">
        <v>3</v>
      </c>
      <c r="P53">
        <v>0</v>
      </c>
      <c r="Q53">
        <f t="shared" si="14"/>
        <v>28.3</v>
      </c>
      <c r="R53" s="5">
        <f t="shared" si="25"/>
        <v>4.7166666666666668</v>
      </c>
      <c r="S53">
        <v>68.7</v>
      </c>
      <c r="T53" s="6">
        <f t="shared" si="26"/>
        <v>4.58</v>
      </c>
      <c r="U53">
        <f t="shared" si="27"/>
        <v>97</v>
      </c>
      <c r="V53" s="6">
        <f t="shared" si="28"/>
        <v>27.420494699646643</v>
      </c>
      <c r="W53" s="6">
        <f t="shared" si="29"/>
        <v>59.296819787985868</v>
      </c>
      <c r="X53" s="6">
        <f t="shared" si="30"/>
        <v>10.282685512367491</v>
      </c>
      <c r="Y53" s="6">
        <f t="shared" si="31"/>
        <v>0</v>
      </c>
      <c r="Z53" s="6">
        <f t="shared" si="32"/>
        <v>4.6190476190476186</v>
      </c>
      <c r="AA53" s="6">
        <f t="shared" si="15"/>
        <v>114.25206124852768</v>
      </c>
      <c r="AB53" s="6">
        <f t="shared" si="16"/>
        <v>247.07008244994111</v>
      </c>
      <c r="AC53" s="6">
        <f t="shared" si="17"/>
        <v>42.844522968197886</v>
      </c>
      <c r="AD53" s="6">
        <f t="shared" si="18"/>
        <v>0</v>
      </c>
      <c r="AE53" s="6">
        <f t="shared" si="19"/>
        <v>42.844522968197886</v>
      </c>
      <c r="AF53" s="6">
        <f t="shared" si="20"/>
        <v>404.16666666666669</v>
      </c>
      <c r="AG53">
        <v>29</v>
      </c>
      <c r="AK53" s="2">
        <f t="shared" si="21"/>
        <v>4.833333333333333</v>
      </c>
      <c r="AL53">
        <f t="shared" si="33"/>
        <v>87.5</v>
      </c>
      <c r="AM53">
        <f t="shared" si="11"/>
        <v>0.48965169106511869</v>
      </c>
      <c r="AN53">
        <f t="shared" si="12"/>
        <v>0.10130724642726595</v>
      </c>
      <c r="AO53" t="str">
        <f t="shared" si="13"/>
        <v/>
      </c>
      <c r="AP53" t="str">
        <f t="shared" si="22"/>
        <v/>
      </c>
      <c r="AS53" t="e">
        <f t="shared" si="23"/>
        <v>#VALUE!</v>
      </c>
      <c r="AT53" s="2"/>
    </row>
    <row r="54" spans="1:46">
      <c r="A54" t="s">
        <v>31</v>
      </c>
      <c r="C54" s="3">
        <v>35838</v>
      </c>
      <c r="D54" s="3" t="s">
        <v>74</v>
      </c>
      <c r="E54" s="4" t="str">
        <f>VLOOKUP(G54,'Treatment Struture'!$E$11:$G$19,3,FALSE)</f>
        <v>P2(100)</v>
      </c>
      <c r="F54" s="4" t="s">
        <v>254</v>
      </c>
      <c r="G54" s="4">
        <v>8</v>
      </c>
      <c r="H54" s="4">
        <v>3</v>
      </c>
      <c r="I54" s="11">
        <v>0.24</v>
      </c>
      <c r="J54">
        <v>6</v>
      </c>
      <c r="K54">
        <v>15</v>
      </c>
      <c r="L54">
        <f t="shared" si="24"/>
        <v>21</v>
      </c>
      <c r="M54">
        <v>7.1</v>
      </c>
      <c r="N54">
        <v>15.3</v>
      </c>
      <c r="O54">
        <v>2.5</v>
      </c>
      <c r="P54">
        <v>0</v>
      </c>
      <c r="Q54">
        <f t="shared" si="14"/>
        <v>24.9</v>
      </c>
      <c r="R54" s="5">
        <f t="shared" si="25"/>
        <v>4.1499999999999995</v>
      </c>
      <c r="S54">
        <v>48.9</v>
      </c>
      <c r="T54" s="6">
        <f t="shared" si="26"/>
        <v>3.26</v>
      </c>
      <c r="U54">
        <f t="shared" si="27"/>
        <v>73.8</v>
      </c>
      <c r="V54" s="6">
        <f t="shared" si="28"/>
        <v>21.043373493975903</v>
      </c>
      <c r="W54" s="6">
        <f t="shared" si="29"/>
        <v>45.346987951807236</v>
      </c>
      <c r="X54" s="6">
        <f t="shared" si="30"/>
        <v>7.4096385542168672</v>
      </c>
      <c r="Y54" s="6">
        <f t="shared" si="31"/>
        <v>0</v>
      </c>
      <c r="Z54" s="6">
        <f t="shared" si="32"/>
        <v>3.5142857142857142</v>
      </c>
      <c r="AA54" s="6">
        <f t="shared" si="15"/>
        <v>87.680722891566262</v>
      </c>
      <c r="AB54" s="6">
        <f t="shared" si="16"/>
        <v>188.94578313253015</v>
      </c>
      <c r="AC54" s="6">
        <f t="shared" si="17"/>
        <v>30.873493975903614</v>
      </c>
      <c r="AD54" s="6">
        <f t="shared" si="18"/>
        <v>0</v>
      </c>
      <c r="AE54" s="6">
        <f t="shared" si="19"/>
        <v>30.873493975903614</v>
      </c>
      <c r="AF54" s="6">
        <f t="shared" si="20"/>
        <v>307.50000000000006</v>
      </c>
      <c r="AG54">
        <v>33</v>
      </c>
      <c r="AK54" s="2">
        <f t="shared" si="21"/>
        <v>5.5</v>
      </c>
      <c r="AL54">
        <f t="shared" si="33"/>
        <v>87.5</v>
      </c>
      <c r="AM54">
        <f t="shared" si="11"/>
        <v>0.35283993115318418</v>
      </c>
      <c r="AN54">
        <f t="shared" si="12"/>
        <v>6.4152714755124393E-2</v>
      </c>
      <c r="AO54" t="str">
        <f t="shared" si="13"/>
        <v/>
      </c>
      <c r="AP54" t="str">
        <f t="shared" si="22"/>
        <v/>
      </c>
      <c r="AS54" t="e">
        <f t="shared" si="23"/>
        <v>#VALUE!</v>
      </c>
      <c r="AT54" s="2"/>
    </row>
    <row r="55" spans="1:46">
      <c r="A55" t="s">
        <v>31</v>
      </c>
      <c r="C55" s="3">
        <v>35838</v>
      </c>
      <c r="D55" s="3" t="s">
        <v>74</v>
      </c>
      <c r="E55" s="4" t="str">
        <f>VLOOKUP(G55,'Treatment Struture'!$E$11:$G$19,3,FALSE)</f>
        <v>P3(150)</v>
      </c>
      <c r="F55" s="4" t="s">
        <v>254</v>
      </c>
      <c r="G55" s="4">
        <v>1</v>
      </c>
      <c r="H55" s="4">
        <v>1</v>
      </c>
      <c r="I55" s="10">
        <v>0.23599999999999999</v>
      </c>
      <c r="J55">
        <v>9</v>
      </c>
      <c r="K55">
        <v>26</v>
      </c>
      <c r="L55">
        <f t="shared" si="24"/>
        <v>35</v>
      </c>
      <c r="M55">
        <v>12.1</v>
      </c>
      <c r="N55">
        <v>22.3</v>
      </c>
      <c r="O55">
        <v>4.5999999999999996</v>
      </c>
      <c r="P55">
        <v>0</v>
      </c>
      <c r="Q55">
        <f t="shared" si="14"/>
        <v>39</v>
      </c>
      <c r="R55" s="5">
        <f t="shared" si="25"/>
        <v>4.333333333333333</v>
      </c>
      <c r="S55">
        <v>83.6</v>
      </c>
      <c r="T55" s="6">
        <f t="shared" si="26"/>
        <v>3.2153846153846151</v>
      </c>
      <c r="U55">
        <f t="shared" si="27"/>
        <v>122.6</v>
      </c>
      <c r="V55" s="6">
        <f t="shared" si="28"/>
        <v>38.037435897435898</v>
      </c>
      <c r="W55" s="6">
        <f t="shared" si="29"/>
        <v>70.102051282051278</v>
      </c>
      <c r="X55" s="6">
        <f t="shared" si="30"/>
        <v>14.46051282051282</v>
      </c>
      <c r="Y55" s="6">
        <f t="shared" si="31"/>
        <v>0</v>
      </c>
      <c r="Z55" s="6">
        <f t="shared" si="32"/>
        <v>3.5028571428571427</v>
      </c>
      <c r="AA55" s="6">
        <f t="shared" si="15"/>
        <v>161.1755758365928</v>
      </c>
      <c r="AB55" s="6">
        <f t="shared" si="16"/>
        <v>297.04259017818339</v>
      </c>
      <c r="AC55" s="6">
        <f t="shared" si="17"/>
        <v>61.273359408952629</v>
      </c>
      <c r="AD55" s="6">
        <f t="shared" si="18"/>
        <v>0</v>
      </c>
      <c r="AE55" s="6">
        <f t="shared" si="19"/>
        <v>61.273359408952629</v>
      </c>
      <c r="AF55" s="6">
        <f t="shared" si="20"/>
        <v>519.49152542372883</v>
      </c>
      <c r="AG55">
        <v>33</v>
      </c>
      <c r="AK55" s="2">
        <f t="shared" si="21"/>
        <v>3.6666666666666665</v>
      </c>
      <c r="AL55">
        <f t="shared" si="33"/>
        <v>148.30508474576271</v>
      </c>
      <c r="AM55">
        <f t="shared" si="11"/>
        <v>0.41315750915750915</v>
      </c>
      <c r="AN55">
        <f t="shared" si="12"/>
        <v>0.11267932067932068</v>
      </c>
      <c r="AO55" t="str">
        <f t="shared" si="13"/>
        <v/>
      </c>
      <c r="AP55" t="str">
        <f t="shared" si="22"/>
        <v/>
      </c>
      <c r="AS55" t="e">
        <f t="shared" si="23"/>
        <v>#VALUE!</v>
      </c>
      <c r="AT55" s="2"/>
    </row>
    <row r="56" spans="1:46">
      <c r="A56" t="s">
        <v>31</v>
      </c>
      <c r="C56" s="3">
        <v>35838</v>
      </c>
      <c r="D56" s="3" t="s">
        <v>74</v>
      </c>
      <c r="E56" s="4" t="str">
        <f>VLOOKUP(G56,'Treatment Struture'!$E$11:$G$19,3,FALSE)</f>
        <v>P3(150)</v>
      </c>
      <c r="F56" s="4" t="s">
        <v>254</v>
      </c>
      <c r="G56" s="4">
        <v>5</v>
      </c>
      <c r="H56" s="4">
        <v>2</v>
      </c>
      <c r="I56" s="10">
        <v>0.23599999999999999</v>
      </c>
      <c r="J56">
        <v>9</v>
      </c>
      <c r="K56">
        <v>25</v>
      </c>
      <c r="L56">
        <f t="shared" si="24"/>
        <v>34</v>
      </c>
      <c r="M56">
        <v>11.9</v>
      </c>
      <c r="N56">
        <v>22.1</v>
      </c>
      <c r="O56">
        <v>3.7</v>
      </c>
      <c r="P56">
        <v>0</v>
      </c>
      <c r="Q56">
        <f t="shared" si="14"/>
        <v>37.700000000000003</v>
      </c>
      <c r="R56" s="5">
        <f t="shared" si="25"/>
        <v>4.1888888888888891</v>
      </c>
      <c r="S56">
        <v>70</v>
      </c>
      <c r="T56" s="6">
        <f t="shared" si="26"/>
        <v>2.8</v>
      </c>
      <c r="U56">
        <f t="shared" si="27"/>
        <v>107.7</v>
      </c>
      <c r="V56" s="6">
        <f t="shared" si="28"/>
        <v>33.99549071618037</v>
      </c>
      <c r="W56" s="6">
        <f t="shared" si="29"/>
        <v>63.134482758620685</v>
      </c>
      <c r="X56" s="6">
        <f t="shared" si="30"/>
        <v>10.570026525198939</v>
      </c>
      <c r="Y56" s="6">
        <f t="shared" si="31"/>
        <v>0</v>
      </c>
      <c r="Z56" s="6">
        <f t="shared" si="32"/>
        <v>3.1676470588235297</v>
      </c>
      <c r="AA56" s="6">
        <f t="shared" si="15"/>
        <v>144.04868947534055</v>
      </c>
      <c r="AB56" s="6">
        <f t="shared" si="16"/>
        <v>267.51899473991818</v>
      </c>
      <c r="AC56" s="6">
        <f t="shared" si="17"/>
        <v>44.788247988131097</v>
      </c>
      <c r="AD56" s="6">
        <f t="shared" si="18"/>
        <v>0</v>
      </c>
      <c r="AE56" s="6">
        <f t="shared" si="19"/>
        <v>44.788247988131097</v>
      </c>
      <c r="AF56" s="6">
        <f t="shared" si="20"/>
        <v>456.35593220338984</v>
      </c>
      <c r="AG56">
        <v>36</v>
      </c>
      <c r="AK56" s="2">
        <f t="shared" si="21"/>
        <v>4</v>
      </c>
      <c r="AL56">
        <f t="shared" si="33"/>
        <v>144.06779661016949</v>
      </c>
      <c r="AM56">
        <f t="shared" si="11"/>
        <v>0.31088313309408644</v>
      </c>
      <c r="AN56">
        <f t="shared" si="12"/>
        <v>7.772078327352161E-2</v>
      </c>
      <c r="AO56" t="str">
        <f t="shared" si="13"/>
        <v/>
      </c>
      <c r="AP56" t="str">
        <f t="shared" si="22"/>
        <v/>
      </c>
      <c r="AS56" t="e">
        <f t="shared" si="23"/>
        <v>#VALUE!</v>
      </c>
      <c r="AT56" s="2"/>
    </row>
    <row r="57" spans="1:46">
      <c r="A57" t="s">
        <v>31</v>
      </c>
      <c r="C57" s="3">
        <v>35838</v>
      </c>
      <c r="D57" s="3" t="s">
        <v>74</v>
      </c>
      <c r="E57" s="4" t="str">
        <f>VLOOKUP(G57,'Treatment Struture'!$E$11:$G$19,3,FALSE)</f>
        <v>P3(150)</v>
      </c>
      <c r="F57" s="4" t="s">
        <v>254</v>
      </c>
      <c r="G57" s="4">
        <v>9</v>
      </c>
      <c r="H57" s="4">
        <v>3</v>
      </c>
      <c r="I57" s="10">
        <v>0.23599999999999999</v>
      </c>
      <c r="J57">
        <v>9</v>
      </c>
      <c r="K57">
        <v>24</v>
      </c>
      <c r="L57">
        <f t="shared" si="24"/>
        <v>33</v>
      </c>
      <c r="M57">
        <v>8.1</v>
      </c>
      <c r="N57">
        <v>19</v>
      </c>
      <c r="O57">
        <v>3.8</v>
      </c>
      <c r="P57">
        <v>0</v>
      </c>
      <c r="Q57">
        <f t="shared" si="14"/>
        <v>30.900000000000002</v>
      </c>
      <c r="R57" s="5">
        <f t="shared" si="25"/>
        <v>3.4333333333333336</v>
      </c>
      <c r="S57">
        <v>75.599999999999994</v>
      </c>
      <c r="T57" s="6">
        <f t="shared" si="26"/>
        <v>3.15</v>
      </c>
      <c r="U57">
        <f t="shared" si="27"/>
        <v>106.5</v>
      </c>
      <c r="V57" s="6">
        <f t="shared" si="28"/>
        <v>27.917475728155338</v>
      </c>
      <c r="W57" s="6">
        <f t="shared" si="29"/>
        <v>65.485436893203868</v>
      </c>
      <c r="X57" s="6">
        <f t="shared" si="30"/>
        <v>13.097087378640774</v>
      </c>
      <c r="Y57" s="6">
        <f t="shared" si="31"/>
        <v>0</v>
      </c>
      <c r="Z57" s="6">
        <f t="shared" si="32"/>
        <v>3.2272727272727271</v>
      </c>
      <c r="AA57" s="6">
        <f t="shared" si="15"/>
        <v>118.29438867862432</v>
      </c>
      <c r="AB57" s="6">
        <f t="shared" si="16"/>
        <v>277.48066480171133</v>
      </c>
      <c r="AC57" s="6">
        <f t="shared" si="17"/>
        <v>55.496132960342266</v>
      </c>
      <c r="AD57" s="6">
        <f t="shared" si="18"/>
        <v>0</v>
      </c>
      <c r="AE57" s="6">
        <f t="shared" si="19"/>
        <v>55.496132960342266</v>
      </c>
      <c r="AF57" s="6">
        <f t="shared" si="20"/>
        <v>451.27118644067792</v>
      </c>
      <c r="AG57">
        <v>36</v>
      </c>
      <c r="AK57" s="2">
        <f t="shared" si="21"/>
        <v>4</v>
      </c>
      <c r="AL57">
        <f t="shared" si="33"/>
        <v>139.83050847457628</v>
      </c>
      <c r="AM57">
        <f t="shared" si="11"/>
        <v>0.39688143571638712</v>
      </c>
      <c r="AN57">
        <f t="shared" si="12"/>
        <v>9.922035892909678E-2</v>
      </c>
      <c r="AO57" t="str">
        <f t="shared" si="13"/>
        <v/>
      </c>
      <c r="AP57" t="str">
        <f t="shared" si="22"/>
        <v/>
      </c>
      <c r="AS57" t="e">
        <f t="shared" si="23"/>
        <v>#VALUE!</v>
      </c>
      <c r="AT57" s="2"/>
    </row>
    <row r="58" spans="1:46">
      <c r="A58" t="s">
        <v>31</v>
      </c>
      <c r="C58" s="3">
        <v>35843</v>
      </c>
      <c r="D58" s="3" t="s">
        <v>74</v>
      </c>
      <c r="E58" s="4" t="str">
        <f>VLOOKUP(G58,'Treatment Struture'!$E$11:$G$19,3,FALSE)</f>
        <v>P1(50)</v>
      </c>
      <c r="F58" s="4" t="s">
        <v>254</v>
      </c>
      <c r="G58" s="4">
        <v>2</v>
      </c>
      <c r="H58" s="4">
        <v>1</v>
      </c>
      <c r="I58">
        <v>0.246</v>
      </c>
      <c r="J58">
        <v>3</v>
      </c>
      <c r="K58">
        <v>6</v>
      </c>
      <c r="L58">
        <f t="shared" si="24"/>
        <v>9</v>
      </c>
      <c r="M58">
        <v>6.2</v>
      </c>
      <c r="N58">
        <v>14.5</v>
      </c>
      <c r="O58">
        <v>4.5999999999999996</v>
      </c>
      <c r="P58">
        <v>0.8</v>
      </c>
      <c r="Q58">
        <f t="shared" si="14"/>
        <v>26.099999999999998</v>
      </c>
      <c r="R58" s="5">
        <f t="shared" si="25"/>
        <v>8.6999999999999993</v>
      </c>
      <c r="S58">
        <v>45.7</v>
      </c>
      <c r="T58" s="6">
        <f t="shared" si="26"/>
        <v>7.6166666666666671</v>
      </c>
      <c r="U58">
        <f t="shared" si="27"/>
        <v>71.8</v>
      </c>
      <c r="V58" s="6">
        <f t="shared" si="28"/>
        <v>17.055938697318009</v>
      </c>
      <c r="W58" s="6">
        <f t="shared" si="29"/>
        <v>39.888888888888886</v>
      </c>
      <c r="X58" s="6">
        <f t="shared" si="30"/>
        <v>12.654406130268198</v>
      </c>
      <c r="Y58" s="6">
        <f t="shared" si="31"/>
        <v>2.2007662835249047</v>
      </c>
      <c r="Z58" s="6">
        <f t="shared" si="32"/>
        <v>7.9777777777777779</v>
      </c>
      <c r="AA58" s="6">
        <f t="shared" si="15"/>
        <v>69.333084135439066</v>
      </c>
      <c r="AB58" s="6">
        <f t="shared" si="16"/>
        <v>162.14995483288166</v>
      </c>
      <c r="AC58" s="6">
        <f t="shared" si="17"/>
        <v>51.440675326293487</v>
      </c>
      <c r="AD58" s="6">
        <f t="shared" si="18"/>
        <v>8.946204404572784</v>
      </c>
      <c r="AE58" s="6">
        <f t="shared" si="19"/>
        <v>60.386879730866269</v>
      </c>
      <c r="AF58" s="6">
        <f t="shared" si="20"/>
        <v>291.869918699187</v>
      </c>
      <c r="AG58">
        <v>10</v>
      </c>
      <c r="AH58">
        <v>33</v>
      </c>
      <c r="AI58">
        <v>4</v>
      </c>
      <c r="AK58" s="2">
        <f t="shared" si="21"/>
        <v>3.3333333333333335</v>
      </c>
      <c r="AL58">
        <f t="shared" si="33"/>
        <v>36.585365853658537</v>
      </c>
      <c r="AM58">
        <f t="shared" si="11"/>
        <v>1.4060451255853552</v>
      </c>
      <c r="AN58">
        <f t="shared" si="12"/>
        <v>0.42181353767560653</v>
      </c>
      <c r="AO58">
        <f t="shared" si="13"/>
        <v>3.3</v>
      </c>
      <c r="AP58">
        <f t="shared" si="22"/>
        <v>402.4390243902439</v>
      </c>
      <c r="AS58">
        <f t="shared" si="23"/>
        <v>2.2229962459847524E-2</v>
      </c>
      <c r="AT58" s="2"/>
    </row>
    <row r="59" spans="1:46">
      <c r="A59" t="s">
        <v>31</v>
      </c>
      <c r="C59" s="3">
        <v>35843</v>
      </c>
      <c r="D59" s="3" t="s">
        <v>74</v>
      </c>
      <c r="E59" s="4" t="str">
        <f>VLOOKUP(G59,'Treatment Struture'!$E$11:$G$19,3,FALSE)</f>
        <v>P1(50)</v>
      </c>
      <c r="F59" s="4" t="s">
        <v>254</v>
      </c>
      <c r="G59" s="4">
        <v>6</v>
      </c>
      <c r="H59" s="4">
        <v>2</v>
      </c>
      <c r="I59">
        <v>0.246</v>
      </c>
      <c r="J59">
        <v>3</v>
      </c>
      <c r="K59">
        <v>9</v>
      </c>
      <c r="L59">
        <f t="shared" si="24"/>
        <v>12</v>
      </c>
      <c r="M59">
        <v>6.3</v>
      </c>
      <c r="N59">
        <v>21.3</v>
      </c>
      <c r="O59">
        <v>8</v>
      </c>
      <c r="P59">
        <v>1</v>
      </c>
      <c r="Q59">
        <f t="shared" si="14"/>
        <v>36.6</v>
      </c>
      <c r="R59" s="5">
        <f t="shared" si="25"/>
        <v>12.200000000000001</v>
      </c>
      <c r="S59">
        <v>86.8</v>
      </c>
      <c r="T59" s="6">
        <f t="shared" si="26"/>
        <v>9.6444444444444439</v>
      </c>
      <c r="U59">
        <f t="shared" si="27"/>
        <v>123.4</v>
      </c>
      <c r="V59" s="6">
        <f t="shared" si="28"/>
        <v>21.240983606557378</v>
      </c>
      <c r="W59" s="6">
        <f t="shared" si="29"/>
        <v>71.814754098360652</v>
      </c>
      <c r="X59" s="6">
        <f t="shared" si="30"/>
        <v>26.972677595628415</v>
      </c>
      <c r="Y59" s="6">
        <f t="shared" si="31"/>
        <v>3.3715846994535519</v>
      </c>
      <c r="Z59" s="6">
        <f t="shared" si="32"/>
        <v>10.283333333333333</v>
      </c>
      <c r="AA59" s="6">
        <f t="shared" si="15"/>
        <v>86.345461815273893</v>
      </c>
      <c r="AB59" s="6">
        <f t="shared" si="16"/>
        <v>291.92989470878314</v>
      </c>
      <c r="AC59" s="6">
        <f t="shared" si="17"/>
        <v>109.64503087653827</v>
      </c>
      <c r="AD59" s="6">
        <f t="shared" si="18"/>
        <v>13.705628859567284</v>
      </c>
      <c r="AE59" s="6">
        <f t="shared" si="19"/>
        <v>123.35065973610556</v>
      </c>
      <c r="AF59" s="6">
        <f t="shared" si="20"/>
        <v>501.6260162601626</v>
      </c>
      <c r="AG59">
        <v>13</v>
      </c>
      <c r="AH59">
        <v>43</v>
      </c>
      <c r="AI59">
        <v>5.2</v>
      </c>
      <c r="AK59" s="2">
        <f t="shared" si="21"/>
        <v>4.333333333333333</v>
      </c>
      <c r="AL59">
        <f t="shared" si="33"/>
        <v>48.780487804878049</v>
      </c>
      <c r="AM59">
        <f t="shared" si="11"/>
        <v>2.2477231329690346</v>
      </c>
      <c r="AN59">
        <f t="shared" si="12"/>
        <v>0.51870533837746957</v>
      </c>
      <c r="AO59">
        <f t="shared" si="13"/>
        <v>3.3076923076923075</v>
      </c>
      <c r="AP59">
        <f t="shared" si="22"/>
        <v>699.18699186991876</v>
      </c>
      <c r="AS59">
        <f t="shared" si="23"/>
        <v>1.960223662472995E-2</v>
      </c>
      <c r="AT59" s="2"/>
    </row>
    <row r="60" spans="1:46">
      <c r="A60" t="s">
        <v>31</v>
      </c>
      <c r="C60" s="3">
        <v>35843</v>
      </c>
      <c r="D60" s="3" t="s">
        <v>74</v>
      </c>
      <c r="E60" s="4" t="str">
        <f>VLOOKUP(G60,'Treatment Struture'!$E$11:$G$19,3,FALSE)</f>
        <v>P1(50)</v>
      </c>
      <c r="F60" s="4" t="s">
        <v>254</v>
      </c>
      <c r="G60" s="4">
        <v>7</v>
      </c>
      <c r="H60" s="4">
        <v>3</v>
      </c>
      <c r="I60">
        <v>0.246</v>
      </c>
      <c r="J60">
        <v>3</v>
      </c>
      <c r="K60">
        <v>9</v>
      </c>
      <c r="L60">
        <f t="shared" si="24"/>
        <v>12</v>
      </c>
      <c r="M60">
        <v>4</v>
      </c>
      <c r="N60">
        <v>8.6999999999999993</v>
      </c>
      <c r="O60">
        <v>2.7</v>
      </c>
      <c r="P60">
        <v>0</v>
      </c>
      <c r="Q60">
        <f t="shared" si="14"/>
        <v>15.399999999999999</v>
      </c>
      <c r="R60" s="5">
        <f t="shared" si="25"/>
        <v>5.1333333333333329</v>
      </c>
      <c r="S60">
        <v>63.4</v>
      </c>
      <c r="T60" s="6">
        <f t="shared" si="26"/>
        <v>7.0444444444444443</v>
      </c>
      <c r="U60">
        <f t="shared" si="27"/>
        <v>78.8</v>
      </c>
      <c r="V60" s="6">
        <f t="shared" si="28"/>
        <v>20.467532467532468</v>
      </c>
      <c r="W60" s="6">
        <f t="shared" si="29"/>
        <v>44.516883116883115</v>
      </c>
      <c r="X60" s="6">
        <f t="shared" si="30"/>
        <v>13.815584415584418</v>
      </c>
      <c r="Y60" s="6">
        <f t="shared" si="31"/>
        <v>0</v>
      </c>
      <c r="Z60" s="6">
        <f t="shared" si="32"/>
        <v>6.5666666666666664</v>
      </c>
      <c r="AA60" s="6">
        <f t="shared" si="15"/>
        <v>83.201351494034427</v>
      </c>
      <c r="AB60" s="6">
        <f t="shared" si="16"/>
        <v>180.96293949952485</v>
      </c>
      <c r="AC60" s="6">
        <f t="shared" si="17"/>
        <v>56.160912258473246</v>
      </c>
      <c r="AD60" s="6">
        <f t="shared" si="18"/>
        <v>0</v>
      </c>
      <c r="AE60" s="6">
        <f t="shared" si="19"/>
        <v>56.160912258473246</v>
      </c>
      <c r="AF60" s="6">
        <f t="shared" si="20"/>
        <v>320.32520325203257</v>
      </c>
      <c r="AG60">
        <v>17</v>
      </c>
      <c r="AH60">
        <v>0</v>
      </c>
      <c r="AI60">
        <v>0</v>
      </c>
      <c r="AK60" s="2">
        <f t="shared" si="21"/>
        <v>5.666666666666667</v>
      </c>
      <c r="AL60">
        <f t="shared" si="33"/>
        <v>48.780487804878049</v>
      </c>
      <c r="AM60">
        <f t="shared" si="11"/>
        <v>1.1512987012987015</v>
      </c>
      <c r="AN60">
        <f t="shared" si="12"/>
        <v>0.20317035905271202</v>
      </c>
      <c r="AO60">
        <f t="shared" si="13"/>
        <v>0</v>
      </c>
      <c r="AP60">
        <f t="shared" si="22"/>
        <v>0</v>
      </c>
      <c r="AS60" t="str">
        <f t="shared" si="23"/>
        <v/>
      </c>
      <c r="AT60" s="2"/>
    </row>
    <row r="61" spans="1:46">
      <c r="A61" t="s">
        <v>31</v>
      </c>
      <c r="C61" s="3">
        <v>35843</v>
      </c>
      <c r="D61" s="3" t="s">
        <v>74</v>
      </c>
      <c r="E61" s="4" t="str">
        <f>VLOOKUP(G61,'Treatment Struture'!$E$11:$G$19,3,FALSE)</f>
        <v>P2(100)</v>
      </c>
      <c r="F61" s="4" t="s">
        <v>254</v>
      </c>
      <c r="G61" s="4">
        <v>3</v>
      </c>
      <c r="H61" s="4">
        <v>1</v>
      </c>
      <c r="I61" s="5">
        <v>0.24</v>
      </c>
      <c r="J61">
        <v>6</v>
      </c>
      <c r="K61">
        <v>17</v>
      </c>
      <c r="L61">
        <f t="shared" si="24"/>
        <v>23</v>
      </c>
      <c r="M61">
        <v>11.7</v>
      </c>
      <c r="N61">
        <v>16.100000000000001</v>
      </c>
      <c r="O61">
        <v>5.9</v>
      </c>
      <c r="P61">
        <v>1.2</v>
      </c>
      <c r="Q61">
        <f t="shared" si="14"/>
        <v>34.900000000000006</v>
      </c>
      <c r="R61" s="5">
        <f t="shared" si="25"/>
        <v>5.8166666666666673</v>
      </c>
      <c r="S61">
        <v>118.3</v>
      </c>
      <c r="T61" s="6">
        <f t="shared" si="26"/>
        <v>6.9588235294117649</v>
      </c>
      <c r="U61">
        <f t="shared" si="27"/>
        <v>153.19999999999999</v>
      </c>
      <c r="V61" s="6">
        <f t="shared" si="28"/>
        <v>51.359312320916892</v>
      </c>
      <c r="W61" s="6">
        <f t="shared" si="29"/>
        <v>70.673925501432649</v>
      </c>
      <c r="X61" s="6">
        <f t="shared" si="30"/>
        <v>25.899140401146131</v>
      </c>
      <c r="Y61" s="6">
        <f t="shared" si="31"/>
        <v>5.2676217765042965</v>
      </c>
      <c r="Z61" s="6">
        <f t="shared" si="32"/>
        <v>6.660869565217391</v>
      </c>
      <c r="AA61" s="6">
        <f t="shared" si="15"/>
        <v>213.99713467048707</v>
      </c>
      <c r="AB61" s="6">
        <f t="shared" si="16"/>
        <v>294.47468958930273</v>
      </c>
      <c r="AC61" s="6">
        <f t="shared" si="17"/>
        <v>107.91308500477555</v>
      </c>
      <c r="AD61" s="6">
        <f t="shared" si="18"/>
        <v>21.948424068767903</v>
      </c>
      <c r="AE61" s="6">
        <f t="shared" si="19"/>
        <v>129.86150907354346</v>
      </c>
      <c r="AF61" s="6">
        <f t="shared" si="20"/>
        <v>638.33333333333314</v>
      </c>
      <c r="AG61">
        <v>21</v>
      </c>
      <c r="AH61">
        <v>40</v>
      </c>
      <c r="AI61">
        <v>6.1</v>
      </c>
      <c r="AK61" s="2">
        <f>IF(AG61="","",AG61/J61)</f>
        <v>3.5</v>
      </c>
      <c r="AL61">
        <f t="shared" si="33"/>
        <v>95.833333333333343</v>
      </c>
      <c r="AM61">
        <f t="shared" si="11"/>
        <v>1.1260495826585275</v>
      </c>
      <c r="AN61">
        <f t="shared" si="12"/>
        <v>0.32172845218815072</v>
      </c>
      <c r="AO61">
        <f t="shared" si="13"/>
        <v>1.9047619047619047</v>
      </c>
      <c r="AP61">
        <f t="shared" si="22"/>
        <v>638.8888888888888</v>
      </c>
      <c r="AS61">
        <f t="shared" si="23"/>
        <v>3.4354055064158458E-2</v>
      </c>
      <c r="AT61" s="2"/>
    </row>
    <row r="62" spans="1:46">
      <c r="A62" t="s">
        <v>31</v>
      </c>
      <c r="C62" s="3">
        <v>35843</v>
      </c>
      <c r="D62" s="3" t="s">
        <v>74</v>
      </c>
      <c r="E62" s="4" t="str">
        <f>VLOOKUP(G62,'Treatment Struture'!$E$11:$G$19,3,FALSE)</f>
        <v>P2(100)</v>
      </c>
      <c r="F62" s="4" t="s">
        <v>254</v>
      </c>
      <c r="G62" s="4">
        <v>4</v>
      </c>
      <c r="H62" s="4">
        <v>2</v>
      </c>
      <c r="I62" s="5">
        <v>0.24</v>
      </c>
      <c r="J62">
        <v>6</v>
      </c>
      <c r="K62">
        <v>16</v>
      </c>
      <c r="L62">
        <f t="shared" si="24"/>
        <v>22</v>
      </c>
      <c r="M62">
        <v>5.2</v>
      </c>
      <c r="N62">
        <v>14.7</v>
      </c>
      <c r="O62">
        <v>6.5</v>
      </c>
      <c r="P62">
        <v>3.4</v>
      </c>
      <c r="Q62">
        <f t="shared" si="14"/>
        <v>29.799999999999997</v>
      </c>
      <c r="R62" s="5">
        <f t="shared" si="25"/>
        <v>4.9666666666666659</v>
      </c>
      <c r="S62">
        <v>91.4</v>
      </c>
      <c r="T62" s="6">
        <f t="shared" si="26"/>
        <v>5.7125000000000004</v>
      </c>
      <c r="U62">
        <f t="shared" si="27"/>
        <v>121.2</v>
      </c>
      <c r="V62" s="6">
        <f t="shared" si="28"/>
        <v>21.148993288590606</v>
      </c>
      <c r="W62" s="6">
        <f t="shared" si="29"/>
        <v>59.78657718120806</v>
      </c>
      <c r="X62" s="6">
        <f t="shared" si="30"/>
        <v>26.436241610738257</v>
      </c>
      <c r="Y62" s="6">
        <f t="shared" si="31"/>
        <v>13.828187919463089</v>
      </c>
      <c r="Z62" s="6">
        <f t="shared" si="32"/>
        <v>5.5090909090909088</v>
      </c>
      <c r="AA62" s="6">
        <f t="shared" si="15"/>
        <v>88.120805369127524</v>
      </c>
      <c r="AB62" s="6">
        <f t="shared" si="16"/>
        <v>249.1107382550336</v>
      </c>
      <c r="AC62" s="6">
        <f t="shared" si="17"/>
        <v>110.15100671140941</v>
      </c>
      <c r="AD62" s="6">
        <f t="shared" si="18"/>
        <v>57.617449664429536</v>
      </c>
      <c r="AE62" s="6">
        <f t="shared" si="19"/>
        <v>167.76845637583895</v>
      </c>
      <c r="AF62" s="6">
        <f t="shared" si="20"/>
        <v>505.00000000000011</v>
      </c>
      <c r="AG62">
        <v>29</v>
      </c>
      <c r="AH62">
        <v>88</v>
      </c>
      <c r="AI62">
        <v>16.2</v>
      </c>
      <c r="AK62" s="2">
        <f t="shared" si="21"/>
        <v>4.833333333333333</v>
      </c>
      <c r="AL62">
        <f t="shared" si="33"/>
        <v>91.666666666666671</v>
      </c>
      <c r="AM62">
        <f t="shared" si="11"/>
        <v>1.201647345942648</v>
      </c>
      <c r="AN62">
        <f t="shared" si="12"/>
        <v>0.24861669226399616</v>
      </c>
      <c r="AO62">
        <f t="shared" si="13"/>
        <v>3.0344827586206895</v>
      </c>
      <c r="AP62">
        <f t="shared" si="22"/>
        <v>1344.4444444444443</v>
      </c>
      <c r="AS62">
        <f t="shared" si="23"/>
        <v>4.2855954295856681E-2</v>
      </c>
      <c r="AT62" s="2"/>
    </row>
    <row r="63" spans="1:46">
      <c r="A63" t="s">
        <v>31</v>
      </c>
      <c r="C63" s="3">
        <v>35843</v>
      </c>
      <c r="D63" s="3" t="s">
        <v>74</v>
      </c>
      <c r="E63" s="4" t="str">
        <f>VLOOKUP(G63,'Treatment Struture'!$E$11:$G$19,3,FALSE)</f>
        <v>P2(100)</v>
      </c>
      <c r="F63" s="4" t="s">
        <v>254</v>
      </c>
      <c r="G63" s="4">
        <v>8</v>
      </c>
      <c r="H63" s="4">
        <v>3</v>
      </c>
      <c r="I63" s="5">
        <v>0.24</v>
      </c>
      <c r="J63">
        <v>6</v>
      </c>
      <c r="K63">
        <v>16</v>
      </c>
      <c r="L63">
        <f t="shared" si="24"/>
        <v>22</v>
      </c>
      <c r="M63">
        <v>5.4</v>
      </c>
      <c r="N63">
        <v>13.3</v>
      </c>
      <c r="O63">
        <v>6.4</v>
      </c>
      <c r="P63">
        <v>2.2999999999999998</v>
      </c>
      <c r="Q63">
        <f t="shared" si="14"/>
        <v>27.400000000000002</v>
      </c>
      <c r="R63" s="5">
        <f t="shared" si="25"/>
        <v>4.5666666666666673</v>
      </c>
      <c r="S63">
        <v>72.900000000000006</v>
      </c>
      <c r="T63" s="6">
        <f t="shared" si="26"/>
        <v>4.5562500000000004</v>
      </c>
      <c r="U63">
        <f t="shared" si="27"/>
        <v>100.30000000000001</v>
      </c>
      <c r="V63" s="6">
        <f t="shared" si="28"/>
        <v>19.767153284671537</v>
      </c>
      <c r="W63" s="6">
        <f t="shared" si="29"/>
        <v>48.685766423357663</v>
      </c>
      <c r="X63" s="6">
        <f t="shared" si="30"/>
        <v>23.427737226277372</v>
      </c>
      <c r="Y63" s="6">
        <f t="shared" si="31"/>
        <v>8.4193430656934289</v>
      </c>
      <c r="Z63" s="6">
        <f t="shared" si="32"/>
        <v>4.5590909090909095</v>
      </c>
      <c r="AA63" s="6">
        <f t="shared" si="15"/>
        <v>82.363138686131407</v>
      </c>
      <c r="AB63" s="6">
        <f t="shared" si="16"/>
        <v>202.85736009732361</v>
      </c>
      <c r="AC63" s="6">
        <f t="shared" si="17"/>
        <v>97.615571776155718</v>
      </c>
      <c r="AD63" s="6">
        <f t="shared" si="18"/>
        <v>35.080596107055953</v>
      </c>
      <c r="AE63" s="6">
        <f t="shared" si="19"/>
        <v>132.69616788321167</v>
      </c>
      <c r="AF63" s="6">
        <f t="shared" si="20"/>
        <v>417.91666666666669</v>
      </c>
      <c r="AG63">
        <v>33</v>
      </c>
      <c r="AH63">
        <v>64</v>
      </c>
      <c r="AI63">
        <v>10.7</v>
      </c>
      <c r="AK63" s="2">
        <f t="shared" si="21"/>
        <v>5.5</v>
      </c>
      <c r="AL63">
        <f t="shared" si="33"/>
        <v>91.666666666666671</v>
      </c>
      <c r="AM63">
        <f t="shared" si="11"/>
        <v>1.0648971466489714</v>
      </c>
      <c r="AN63">
        <f t="shared" si="12"/>
        <v>0.19361766302708572</v>
      </c>
      <c r="AO63">
        <f t="shared" si="13"/>
        <v>1.9393939393939394</v>
      </c>
      <c r="AP63">
        <f t="shared" si="22"/>
        <v>977.77777777777794</v>
      </c>
      <c r="AS63">
        <f t="shared" si="23"/>
        <v>3.5877882382216307E-2</v>
      </c>
      <c r="AT63" s="2"/>
    </row>
    <row r="64" spans="1:46">
      <c r="A64" t="s">
        <v>31</v>
      </c>
      <c r="C64" s="3">
        <v>35843</v>
      </c>
      <c r="D64" s="3" t="s">
        <v>74</v>
      </c>
      <c r="E64" s="4" t="str">
        <f>VLOOKUP(G64,'Treatment Struture'!$E$11:$G$19,3,FALSE)</f>
        <v>P3(150)</v>
      </c>
      <c r="F64" s="4" t="s">
        <v>254</v>
      </c>
      <c r="G64" s="4">
        <v>1</v>
      </c>
      <c r="H64" s="4">
        <v>1</v>
      </c>
      <c r="I64">
        <v>0.23599999999999999</v>
      </c>
      <c r="J64">
        <v>9</v>
      </c>
      <c r="K64">
        <v>25</v>
      </c>
      <c r="L64">
        <f t="shared" si="24"/>
        <v>34</v>
      </c>
      <c r="M64">
        <v>6.4</v>
      </c>
      <c r="N64">
        <v>20.5</v>
      </c>
      <c r="O64">
        <v>6.8</v>
      </c>
      <c r="P64">
        <v>3.1</v>
      </c>
      <c r="Q64">
        <f t="shared" si="14"/>
        <v>36.799999999999997</v>
      </c>
      <c r="R64" s="5">
        <f t="shared" si="25"/>
        <v>4.0888888888888886</v>
      </c>
      <c r="S64">
        <v>95</v>
      </c>
      <c r="T64" s="6">
        <f t="shared" si="26"/>
        <v>3.8</v>
      </c>
      <c r="U64">
        <f t="shared" si="27"/>
        <v>131.80000000000001</v>
      </c>
      <c r="V64" s="6">
        <f t="shared" si="28"/>
        <v>22.921739130434787</v>
      </c>
      <c r="W64" s="6">
        <f t="shared" si="29"/>
        <v>73.421195652173935</v>
      </c>
      <c r="X64" s="6">
        <f t="shared" si="30"/>
        <v>24.354347826086961</v>
      </c>
      <c r="Y64" s="6">
        <f t="shared" si="31"/>
        <v>11.102717391304351</v>
      </c>
      <c r="Z64" s="6">
        <f t="shared" si="32"/>
        <v>3.8764705882352946</v>
      </c>
      <c r="AA64" s="6">
        <f t="shared" si="15"/>
        <v>97.126013264554189</v>
      </c>
      <c r="AB64" s="6">
        <f t="shared" si="16"/>
        <v>311.10676123802517</v>
      </c>
      <c r="AC64" s="6">
        <f t="shared" si="17"/>
        <v>103.19638909358882</v>
      </c>
      <c r="AD64" s="6">
        <f t="shared" si="18"/>
        <v>47.04541267501844</v>
      </c>
      <c r="AE64" s="6">
        <f t="shared" si="19"/>
        <v>150.24180176860727</v>
      </c>
      <c r="AF64" s="6">
        <f t="shared" si="20"/>
        <v>558.47457627118661</v>
      </c>
      <c r="AG64">
        <v>33</v>
      </c>
      <c r="AH64">
        <v>85</v>
      </c>
      <c r="AI64">
        <v>14.9</v>
      </c>
      <c r="AK64" s="2">
        <f t="shared" si="21"/>
        <v>3.6666666666666665</v>
      </c>
      <c r="AL64">
        <f t="shared" si="33"/>
        <v>144.06779661016949</v>
      </c>
      <c r="AM64">
        <f t="shared" si="11"/>
        <v>0.7163043478260871</v>
      </c>
      <c r="AN64">
        <f t="shared" si="12"/>
        <v>0.19535573122529648</v>
      </c>
      <c r="AO64">
        <f t="shared" si="13"/>
        <v>2.5757575757575757</v>
      </c>
      <c r="AP64">
        <f t="shared" si="22"/>
        <v>1360.6403013182676</v>
      </c>
      <c r="AS64">
        <f t="shared" si="23"/>
        <v>3.4575936512712513E-2</v>
      </c>
      <c r="AT64" s="2"/>
    </row>
    <row r="65" spans="1:46">
      <c r="A65" t="s">
        <v>31</v>
      </c>
      <c r="C65" s="3">
        <v>35843</v>
      </c>
      <c r="D65" s="3" t="s">
        <v>74</v>
      </c>
      <c r="E65" s="4" t="str">
        <f>VLOOKUP(G65,'Treatment Struture'!$E$11:$G$19,3,FALSE)</f>
        <v>P3(150)</v>
      </c>
      <c r="F65" s="4" t="s">
        <v>254</v>
      </c>
      <c r="G65" s="4">
        <v>5</v>
      </c>
      <c r="H65" s="4">
        <v>2</v>
      </c>
      <c r="I65">
        <v>0.23599999999999999</v>
      </c>
      <c r="J65">
        <v>9</v>
      </c>
      <c r="K65">
        <v>27</v>
      </c>
      <c r="L65">
        <f t="shared" si="24"/>
        <v>36</v>
      </c>
      <c r="M65">
        <v>5.5</v>
      </c>
      <c r="N65">
        <v>18.100000000000001</v>
      </c>
      <c r="O65">
        <v>6.5</v>
      </c>
      <c r="P65">
        <v>2.2000000000000002</v>
      </c>
      <c r="Q65">
        <f t="shared" si="14"/>
        <v>32.300000000000004</v>
      </c>
      <c r="R65" s="5">
        <f t="shared" si="25"/>
        <v>3.5888888888888895</v>
      </c>
      <c r="S65">
        <v>100.2</v>
      </c>
      <c r="T65" s="6">
        <f t="shared" si="26"/>
        <v>3.7111111111111112</v>
      </c>
      <c r="U65">
        <f t="shared" si="27"/>
        <v>132.5</v>
      </c>
      <c r="V65" s="6">
        <f t="shared" si="28"/>
        <v>22.56191950464396</v>
      </c>
      <c r="W65" s="6">
        <f t="shared" si="29"/>
        <v>74.249226006191947</v>
      </c>
      <c r="X65" s="6">
        <f t="shared" si="30"/>
        <v>26.664086687306497</v>
      </c>
      <c r="Y65" s="6">
        <f t="shared" si="31"/>
        <v>9.0247678018575836</v>
      </c>
      <c r="Z65" s="6">
        <f t="shared" si="32"/>
        <v>3.6805555555555554</v>
      </c>
      <c r="AA65" s="6">
        <f t="shared" si="15"/>
        <v>95.601353833237127</v>
      </c>
      <c r="AB65" s="6">
        <f t="shared" si="16"/>
        <v>314.61536443301674</v>
      </c>
      <c r="AC65" s="6">
        <f t="shared" si="17"/>
        <v>112.98341816655297</v>
      </c>
      <c r="AD65" s="6">
        <f t="shared" si="18"/>
        <v>38.240541533294845</v>
      </c>
      <c r="AE65" s="6">
        <f t="shared" si="19"/>
        <v>151.2239596998478</v>
      </c>
      <c r="AF65" s="6">
        <f t="shared" si="20"/>
        <v>561.4406779661017</v>
      </c>
      <c r="AG65">
        <v>36</v>
      </c>
      <c r="AH65">
        <v>63</v>
      </c>
      <c r="AI65">
        <v>10.6</v>
      </c>
      <c r="AK65" s="2">
        <f t="shared" si="21"/>
        <v>4</v>
      </c>
      <c r="AL65">
        <f t="shared" si="33"/>
        <v>152.54237288135593</v>
      </c>
      <c r="AM65">
        <f t="shared" si="11"/>
        <v>0.74066907464740284</v>
      </c>
      <c r="AN65">
        <f t="shared" si="12"/>
        <v>0.18516726866185071</v>
      </c>
      <c r="AO65">
        <f t="shared" si="13"/>
        <v>1.75</v>
      </c>
      <c r="AP65">
        <f t="shared" si="22"/>
        <v>1067.7966101694915</v>
      </c>
      <c r="AS65">
        <f t="shared" si="23"/>
        <v>3.5812570642291999E-2</v>
      </c>
      <c r="AT65" s="2"/>
    </row>
    <row r="66" spans="1:46">
      <c r="A66" t="s">
        <v>31</v>
      </c>
      <c r="C66" s="3">
        <v>35843</v>
      </c>
      <c r="D66" s="3" t="s">
        <v>74</v>
      </c>
      <c r="E66" s="4" t="str">
        <f>VLOOKUP(G66,'Treatment Struture'!$E$11:$G$19,3,FALSE)</f>
        <v>P3(150)</v>
      </c>
      <c r="F66" s="4" t="s">
        <v>254</v>
      </c>
      <c r="G66" s="4">
        <v>9</v>
      </c>
      <c r="H66" s="4">
        <v>3</v>
      </c>
      <c r="I66">
        <v>0.23599999999999999</v>
      </c>
      <c r="J66">
        <v>9</v>
      </c>
      <c r="K66">
        <v>24</v>
      </c>
      <c r="L66">
        <f t="shared" si="24"/>
        <v>33</v>
      </c>
      <c r="M66">
        <v>6.6</v>
      </c>
      <c r="N66">
        <v>21.2</v>
      </c>
      <c r="O66">
        <v>8.9</v>
      </c>
      <c r="P66">
        <v>2.2999999999999998</v>
      </c>
      <c r="Q66">
        <f t="shared" si="14"/>
        <v>38.999999999999993</v>
      </c>
      <c r="R66" s="5">
        <f t="shared" si="25"/>
        <v>4.3333333333333321</v>
      </c>
      <c r="S66">
        <v>97.5</v>
      </c>
      <c r="T66" s="6">
        <f t="shared" si="26"/>
        <v>4.0625</v>
      </c>
      <c r="U66">
        <f t="shared" si="27"/>
        <v>136.5</v>
      </c>
      <c r="V66" s="6">
        <f t="shared" si="28"/>
        <v>23.1</v>
      </c>
      <c r="W66" s="6">
        <f t="shared" si="29"/>
        <v>74.2</v>
      </c>
      <c r="X66" s="6">
        <f t="shared" si="30"/>
        <v>31.150000000000006</v>
      </c>
      <c r="Y66" s="6">
        <f t="shared" si="31"/>
        <v>8.0500000000000007</v>
      </c>
      <c r="Z66" s="6">
        <f t="shared" si="32"/>
        <v>4.1363636363636367</v>
      </c>
      <c r="AA66" s="6">
        <f t="shared" si="15"/>
        <v>97.881355932203405</v>
      </c>
      <c r="AB66" s="6">
        <f t="shared" si="16"/>
        <v>314.40677966101697</v>
      </c>
      <c r="AC66" s="6">
        <f t="shared" si="17"/>
        <v>131.99152542372883</v>
      </c>
      <c r="AD66" s="6">
        <f t="shared" si="18"/>
        <v>34.110169491525426</v>
      </c>
      <c r="AE66" s="6">
        <f t="shared" si="19"/>
        <v>166.10169491525426</v>
      </c>
      <c r="AF66" s="6">
        <f t="shared" si="20"/>
        <v>578.38983050847457</v>
      </c>
      <c r="AG66">
        <v>36</v>
      </c>
      <c r="AH66">
        <v>77</v>
      </c>
      <c r="AI66">
        <v>11.8</v>
      </c>
      <c r="AK66" s="2">
        <f t="shared" si="21"/>
        <v>4</v>
      </c>
      <c r="AL66">
        <f t="shared" si="33"/>
        <v>139.83050847457628</v>
      </c>
      <c r="AM66">
        <f t="shared" si="11"/>
        <v>0.94393939393939408</v>
      </c>
      <c r="AN66">
        <f t="shared" si="12"/>
        <v>0.23598484848484852</v>
      </c>
      <c r="AO66">
        <f t="shared" si="13"/>
        <v>2.1388888888888888</v>
      </c>
      <c r="AP66">
        <f t="shared" si="22"/>
        <v>1196.3276836158193</v>
      </c>
      <c r="AS66">
        <f t="shared" si="23"/>
        <v>2.8512396694214875E-2</v>
      </c>
      <c r="AT66" s="2"/>
    </row>
    <row r="67" spans="1:46">
      <c r="A67" t="s">
        <v>31</v>
      </c>
      <c r="C67" s="3">
        <v>35846</v>
      </c>
      <c r="D67" s="3" t="s">
        <v>74</v>
      </c>
      <c r="E67" s="4" t="str">
        <f>VLOOKUP(G67,'Treatment Struture'!$E$11:$G$19,3,FALSE)</f>
        <v>P1(50)</v>
      </c>
      <c r="F67" s="4" t="s">
        <v>254</v>
      </c>
      <c r="G67" s="4">
        <v>2</v>
      </c>
      <c r="H67" s="4">
        <v>1</v>
      </c>
      <c r="I67">
        <v>0.246</v>
      </c>
      <c r="J67">
        <v>3</v>
      </c>
      <c r="K67">
        <v>8</v>
      </c>
      <c r="L67">
        <f t="shared" si="24"/>
        <v>11</v>
      </c>
      <c r="M67">
        <v>4.3</v>
      </c>
      <c r="N67">
        <v>11</v>
      </c>
      <c r="O67">
        <v>4.0999999999999996</v>
      </c>
      <c r="P67">
        <v>2.2000000000000002</v>
      </c>
      <c r="Q67">
        <f t="shared" si="14"/>
        <v>21.599999999999998</v>
      </c>
      <c r="R67" s="5">
        <f t="shared" si="25"/>
        <v>7.1999999999999993</v>
      </c>
      <c r="S67">
        <v>83.4</v>
      </c>
      <c r="T67" s="6">
        <f t="shared" si="26"/>
        <v>10.425000000000001</v>
      </c>
      <c r="U67">
        <f t="shared" si="27"/>
        <v>105</v>
      </c>
      <c r="V67" s="6">
        <f t="shared" si="28"/>
        <v>20.902777777777779</v>
      </c>
      <c r="W67" s="6">
        <f t="shared" si="29"/>
        <v>53.472222222222229</v>
      </c>
      <c r="X67" s="6">
        <f t="shared" si="30"/>
        <v>19.930555555555557</v>
      </c>
      <c r="Y67" s="6">
        <f t="shared" si="31"/>
        <v>10.694444444444446</v>
      </c>
      <c r="Z67" s="6">
        <f t="shared" si="32"/>
        <v>9.545454545454545</v>
      </c>
      <c r="AA67" s="6">
        <f t="shared" si="15"/>
        <v>84.970641373080397</v>
      </c>
      <c r="AB67" s="6">
        <f t="shared" si="16"/>
        <v>217.36675700090336</v>
      </c>
      <c r="AC67" s="6">
        <f t="shared" si="17"/>
        <v>81.018518518518519</v>
      </c>
      <c r="AD67" s="6">
        <f t="shared" si="18"/>
        <v>43.473351400180675</v>
      </c>
      <c r="AE67" s="6">
        <f t="shared" si="19"/>
        <v>124.49186991869919</v>
      </c>
      <c r="AF67" s="6">
        <f t="shared" si="20"/>
        <v>426.82926829268297</v>
      </c>
      <c r="AG67">
        <v>25</v>
      </c>
      <c r="AH67">
        <v>67</v>
      </c>
      <c r="AI67">
        <v>10.8</v>
      </c>
      <c r="AK67" s="2">
        <f t="shared" si="21"/>
        <v>8.3333333333333339</v>
      </c>
      <c r="AL67">
        <f t="shared" si="33"/>
        <v>44.715447154471548</v>
      </c>
      <c r="AM67">
        <f t="shared" si="11"/>
        <v>1.8118686868686869</v>
      </c>
      <c r="AN67">
        <f t="shared" si="12"/>
        <v>0.21742424242424241</v>
      </c>
      <c r="AO67">
        <f t="shared" si="13"/>
        <v>2.68</v>
      </c>
      <c r="AP67">
        <f t="shared" si="22"/>
        <v>998.64498644986463</v>
      </c>
      <c r="AS67">
        <f t="shared" si="23"/>
        <v>4.3532338308457715E-2</v>
      </c>
      <c r="AT67" s="2"/>
    </row>
    <row r="68" spans="1:46">
      <c r="A68" t="s">
        <v>31</v>
      </c>
      <c r="C68" s="3">
        <v>35846</v>
      </c>
      <c r="D68" s="3" t="s">
        <v>74</v>
      </c>
      <c r="E68" s="4" t="str">
        <f>VLOOKUP(G68,'Treatment Struture'!$E$11:$G$19,3,FALSE)</f>
        <v>P1(50)</v>
      </c>
      <c r="F68" s="4" t="s">
        <v>254</v>
      </c>
      <c r="G68" s="4">
        <v>6</v>
      </c>
      <c r="H68" s="4">
        <v>2</v>
      </c>
      <c r="I68">
        <v>0.246</v>
      </c>
      <c r="J68">
        <v>3</v>
      </c>
      <c r="K68">
        <v>8</v>
      </c>
      <c r="L68">
        <f t="shared" ref="L68:L99" si="34">J68+K68</f>
        <v>11</v>
      </c>
      <c r="M68">
        <v>4.3</v>
      </c>
      <c r="N68">
        <v>15.1</v>
      </c>
      <c r="O68">
        <v>6.4</v>
      </c>
      <c r="P68">
        <v>3.5</v>
      </c>
      <c r="Q68">
        <f t="shared" si="14"/>
        <v>29.299999999999997</v>
      </c>
      <c r="R68" s="5">
        <f t="shared" ref="R68:R99" si="35">Q68/J68</f>
        <v>9.7666666666666657</v>
      </c>
      <c r="S68">
        <v>85.5</v>
      </c>
      <c r="T68" s="6">
        <f t="shared" ref="T68:T99" si="36">S68/K68</f>
        <v>10.6875</v>
      </c>
      <c r="U68">
        <f t="shared" ref="U68:U99" si="37">S68+Q68</f>
        <v>114.8</v>
      </c>
      <c r="V68" s="6">
        <f t="shared" ref="V68:V99" si="38">$U68*(M68/SUM($M68:$P68))</f>
        <v>16.847781569965871</v>
      </c>
      <c r="W68" s="6">
        <f t="shared" ref="W68:W99" si="39">$U68*(N68/SUM($M68:$P68))</f>
        <v>59.163139931740616</v>
      </c>
      <c r="X68" s="6">
        <f t="shared" ref="X68:X99" si="40">$U68*(O68/SUM($M68:$P68))</f>
        <v>25.07576791808874</v>
      </c>
      <c r="Y68" s="6">
        <f t="shared" ref="Y68:Y99" si="41">$U68*(P68/SUM($M68:$P68))</f>
        <v>13.71331058020478</v>
      </c>
      <c r="Z68" s="6">
        <f t="shared" ref="Z68:Z99" si="42">U68/L68</f>
        <v>10.436363636363636</v>
      </c>
      <c r="AA68" s="6">
        <f t="shared" si="15"/>
        <v>68.486916951080772</v>
      </c>
      <c r="AB68" s="6">
        <f t="shared" si="16"/>
        <v>240.50056882821389</v>
      </c>
      <c r="AC68" s="6">
        <f t="shared" si="17"/>
        <v>101.93401592719</v>
      </c>
      <c r="AD68" s="6">
        <f t="shared" si="18"/>
        <v>55.745164960182031</v>
      </c>
      <c r="AE68" s="6">
        <f t="shared" si="19"/>
        <v>157.67918088737204</v>
      </c>
      <c r="AF68" s="6">
        <f t="shared" si="20"/>
        <v>466.66666666666669</v>
      </c>
      <c r="AG68">
        <v>44</v>
      </c>
      <c r="AH68">
        <v>102</v>
      </c>
      <c r="AI68">
        <v>17.600000000000001</v>
      </c>
      <c r="AK68" s="2">
        <f t="shared" si="21"/>
        <v>14.666666666666666</v>
      </c>
      <c r="AL68">
        <f t="shared" ref="AL68:AL99" si="43">L68*1/I68</f>
        <v>44.715447154471548</v>
      </c>
      <c r="AM68">
        <f t="shared" ref="AM68:AM131" si="44">IF(AC68="","",AC68/AL68)</f>
        <v>2.2796152652807944</v>
      </c>
      <c r="AN68">
        <f t="shared" ref="AN68:AN131" si="45">IF(AK68="","",AM68/AK68)</f>
        <v>0.15542831354187234</v>
      </c>
      <c r="AO68">
        <f t="shared" ref="AO68:AO131" si="46">IF(OR(AH68="",AG68=""),"",AH68/AG68)</f>
        <v>2.3181818181818183</v>
      </c>
      <c r="AP68">
        <f t="shared" si="22"/>
        <v>1520.3252032520325</v>
      </c>
      <c r="AS68">
        <f t="shared" si="23"/>
        <v>3.6666605829424548E-2</v>
      </c>
      <c r="AT68" s="2"/>
    </row>
    <row r="69" spans="1:46">
      <c r="A69" t="s">
        <v>31</v>
      </c>
      <c r="C69" s="3">
        <v>35846</v>
      </c>
      <c r="D69" s="3" t="s">
        <v>74</v>
      </c>
      <c r="E69" s="4" t="str">
        <f>VLOOKUP(G69,'Treatment Struture'!$E$11:$G$19,3,FALSE)</f>
        <v>P1(50)</v>
      </c>
      <c r="F69" s="4" t="s">
        <v>254</v>
      </c>
      <c r="G69" s="4">
        <v>7</v>
      </c>
      <c r="H69" s="4">
        <v>3</v>
      </c>
      <c r="I69">
        <v>0.246</v>
      </c>
      <c r="J69">
        <v>3</v>
      </c>
      <c r="K69">
        <v>7</v>
      </c>
      <c r="L69">
        <f t="shared" si="34"/>
        <v>10</v>
      </c>
      <c r="M69">
        <v>5.7</v>
      </c>
      <c r="N69">
        <v>14.2</v>
      </c>
      <c r="O69">
        <v>5.7</v>
      </c>
      <c r="P69">
        <v>3.7</v>
      </c>
      <c r="Q69">
        <f t="shared" ref="Q69:Q132" si="47">SUM(M69:P69)</f>
        <v>29.299999999999997</v>
      </c>
      <c r="R69" s="5">
        <f t="shared" si="35"/>
        <v>9.7666666666666657</v>
      </c>
      <c r="S69">
        <v>63.4</v>
      </c>
      <c r="T69" s="6">
        <f t="shared" si="36"/>
        <v>9.0571428571428569</v>
      </c>
      <c r="U69">
        <f t="shared" si="37"/>
        <v>92.699999999999989</v>
      </c>
      <c r="V69" s="6">
        <f t="shared" si="38"/>
        <v>18.033788395904438</v>
      </c>
      <c r="W69" s="6">
        <f t="shared" si="39"/>
        <v>44.926279863481227</v>
      </c>
      <c r="X69" s="6">
        <f t="shared" si="40"/>
        <v>18.033788395904438</v>
      </c>
      <c r="Y69" s="6">
        <f t="shared" si="41"/>
        <v>11.706143344709899</v>
      </c>
      <c r="Z69" s="6">
        <f t="shared" si="42"/>
        <v>9.27</v>
      </c>
      <c r="AA69" s="6">
        <f t="shared" ref="AA69:AA132" si="48">V69/$I69</f>
        <v>73.308082910180644</v>
      </c>
      <c r="AB69" s="6">
        <f t="shared" ref="AB69:AB132" si="49">W69/$I69</f>
        <v>182.62715391659034</v>
      </c>
      <c r="AC69" s="6">
        <f t="shared" ref="AC69:AC132" si="50">X69/$I69</f>
        <v>73.308082910180644</v>
      </c>
      <c r="AD69" s="6">
        <f t="shared" ref="AD69:AD132" si="51">Y69/$I69</f>
        <v>47.585948555731299</v>
      </c>
      <c r="AE69" s="6">
        <f t="shared" ref="AE69:AE132" si="52">SUM(AC69:AD69)</f>
        <v>120.89403146591195</v>
      </c>
      <c r="AF69" s="6">
        <f t="shared" ref="AF69:AF132" si="53">SUM(AA69:AD69)</f>
        <v>376.82926829268297</v>
      </c>
      <c r="AG69">
        <v>31</v>
      </c>
      <c r="AH69">
        <v>101</v>
      </c>
      <c r="AI69">
        <v>17.399999999999999</v>
      </c>
      <c r="AK69" s="2">
        <f t="shared" ref="AK69:AK132" si="54">IF(AG69="","",AG69/J69)</f>
        <v>10.333333333333334</v>
      </c>
      <c r="AL69">
        <f t="shared" si="43"/>
        <v>40.650406504065039</v>
      </c>
      <c r="AM69">
        <f t="shared" si="44"/>
        <v>1.803378839590444</v>
      </c>
      <c r="AN69">
        <f t="shared" si="45"/>
        <v>0.17452053286359134</v>
      </c>
      <c r="AO69">
        <f t="shared" si="46"/>
        <v>3.2580645161290325</v>
      </c>
      <c r="AP69">
        <f t="shared" ref="AP69:AP132" si="55">IF(OR(AK69="",AO69=""),"",AK69*AO69*L69*1/I69)</f>
        <v>1368.5636856368567</v>
      </c>
      <c r="AS69">
        <f t="shared" ref="AS69:AS132" si="56">IF(AP69=0,"",AD69/AP69)</f>
        <v>3.4770722806069E-2</v>
      </c>
      <c r="AT69" s="2"/>
    </row>
    <row r="70" spans="1:46">
      <c r="A70" t="s">
        <v>31</v>
      </c>
      <c r="C70" s="3">
        <v>35846</v>
      </c>
      <c r="D70" s="3" t="s">
        <v>74</v>
      </c>
      <c r="E70" s="4" t="str">
        <f>VLOOKUP(G70,'Treatment Struture'!$E$11:$G$19,3,FALSE)</f>
        <v>P2(100)</v>
      </c>
      <c r="F70" s="4" t="s">
        <v>254</v>
      </c>
      <c r="G70" s="4">
        <v>3</v>
      </c>
      <c r="H70" s="4">
        <v>1</v>
      </c>
      <c r="I70" s="5">
        <v>0.24</v>
      </c>
      <c r="J70">
        <v>6</v>
      </c>
      <c r="K70">
        <v>17</v>
      </c>
      <c r="L70">
        <f t="shared" si="34"/>
        <v>23</v>
      </c>
      <c r="M70">
        <v>5.4</v>
      </c>
      <c r="N70">
        <v>17.399999999999999</v>
      </c>
      <c r="O70">
        <v>6</v>
      </c>
      <c r="P70">
        <v>5</v>
      </c>
      <c r="Q70">
        <f t="shared" si="47"/>
        <v>33.799999999999997</v>
      </c>
      <c r="R70" s="5">
        <f t="shared" si="35"/>
        <v>5.6333333333333329</v>
      </c>
      <c r="S70">
        <v>118.3</v>
      </c>
      <c r="T70" s="6">
        <f t="shared" si="36"/>
        <v>6.9588235294117649</v>
      </c>
      <c r="U70">
        <f t="shared" si="37"/>
        <v>152.1</v>
      </c>
      <c r="V70" s="6">
        <f t="shared" si="38"/>
        <v>24.3</v>
      </c>
      <c r="W70" s="6">
        <f t="shared" si="39"/>
        <v>78.3</v>
      </c>
      <c r="X70" s="6">
        <f t="shared" si="40"/>
        <v>27.000000000000004</v>
      </c>
      <c r="Y70" s="6">
        <f t="shared" si="41"/>
        <v>22.5</v>
      </c>
      <c r="Z70" s="6">
        <f t="shared" si="42"/>
        <v>6.6130434782608694</v>
      </c>
      <c r="AA70" s="6">
        <f t="shared" si="48"/>
        <v>101.25</v>
      </c>
      <c r="AB70" s="6">
        <f t="shared" si="49"/>
        <v>326.25</v>
      </c>
      <c r="AC70" s="6">
        <f t="shared" si="50"/>
        <v>112.50000000000001</v>
      </c>
      <c r="AD70" s="6">
        <f t="shared" si="51"/>
        <v>93.75</v>
      </c>
      <c r="AE70" s="6">
        <f t="shared" si="52"/>
        <v>206.25</v>
      </c>
      <c r="AF70" s="6">
        <f t="shared" si="53"/>
        <v>633.75</v>
      </c>
      <c r="AG70">
        <v>34</v>
      </c>
      <c r="AH70">
        <v>104</v>
      </c>
      <c r="AI70">
        <v>23.1</v>
      </c>
      <c r="AK70" s="2">
        <f t="shared" si="54"/>
        <v>5.666666666666667</v>
      </c>
      <c r="AL70">
        <f t="shared" si="43"/>
        <v>95.833333333333343</v>
      </c>
      <c r="AM70">
        <f t="shared" si="44"/>
        <v>1.173913043478261</v>
      </c>
      <c r="AN70">
        <f t="shared" si="45"/>
        <v>0.20716112531969311</v>
      </c>
      <c r="AO70">
        <f t="shared" si="46"/>
        <v>3.0588235294117645</v>
      </c>
      <c r="AP70">
        <f t="shared" si="55"/>
        <v>1661.1111111111111</v>
      </c>
      <c r="AS70">
        <f t="shared" si="56"/>
        <v>5.6438127090301007E-2</v>
      </c>
      <c r="AT70" s="2"/>
    </row>
    <row r="71" spans="1:46">
      <c r="A71" t="s">
        <v>31</v>
      </c>
      <c r="C71" s="3">
        <v>35846</v>
      </c>
      <c r="D71" s="3" t="s">
        <v>74</v>
      </c>
      <c r="E71" s="4" t="str">
        <f>VLOOKUP(G71,'Treatment Struture'!$E$11:$G$19,3,FALSE)</f>
        <v>P2(100)</v>
      </c>
      <c r="F71" s="4" t="s">
        <v>254</v>
      </c>
      <c r="G71" s="4">
        <v>4</v>
      </c>
      <c r="H71" s="4">
        <v>2</v>
      </c>
      <c r="I71" s="5">
        <v>0.24</v>
      </c>
      <c r="J71">
        <v>6</v>
      </c>
      <c r="K71">
        <v>16</v>
      </c>
      <c r="L71">
        <f t="shared" si="34"/>
        <v>22</v>
      </c>
      <c r="M71">
        <v>5.8</v>
      </c>
      <c r="N71">
        <v>17.100000000000001</v>
      </c>
      <c r="O71">
        <v>6.2</v>
      </c>
      <c r="P71">
        <v>6.2</v>
      </c>
      <c r="Q71">
        <f t="shared" si="47"/>
        <v>35.300000000000004</v>
      </c>
      <c r="R71" s="5">
        <f t="shared" si="35"/>
        <v>5.8833333333333337</v>
      </c>
      <c r="S71">
        <v>91.4</v>
      </c>
      <c r="T71" s="6">
        <f t="shared" si="36"/>
        <v>5.7125000000000004</v>
      </c>
      <c r="U71">
        <f t="shared" si="37"/>
        <v>126.70000000000002</v>
      </c>
      <c r="V71" s="6">
        <f t="shared" si="38"/>
        <v>20.817563739376773</v>
      </c>
      <c r="W71" s="6">
        <f t="shared" si="39"/>
        <v>61.375920679886697</v>
      </c>
      <c r="X71" s="6">
        <f t="shared" si="40"/>
        <v>22.253257790368274</v>
      </c>
      <c r="Y71" s="6">
        <f t="shared" si="41"/>
        <v>22.253257790368274</v>
      </c>
      <c r="Z71" s="6">
        <f t="shared" si="42"/>
        <v>5.7590909090909097</v>
      </c>
      <c r="AA71" s="6">
        <f t="shared" si="48"/>
        <v>86.739848914069896</v>
      </c>
      <c r="AB71" s="6">
        <f t="shared" si="49"/>
        <v>255.73300283286125</v>
      </c>
      <c r="AC71" s="6">
        <f t="shared" si="50"/>
        <v>92.721907459867808</v>
      </c>
      <c r="AD71" s="6">
        <f t="shared" si="51"/>
        <v>92.721907459867808</v>
      </c>
      <c r="AE71" s="6">
        <f t="shared" si="52"/>
        <v>185.44381491973562</v>
      </c>
      <c r="AF71" s="6">
        <f t="shared" si="53"/>
        <v>527.91666666666674</v>
      </c>
      <c r="AG71">
        <v>34</v>
      </c>
      <c r="AH71">
        <v>121</v>
      </c>
      <c r="AI71">
        <v>26.8</v>
      </c>
      <c r="AK71" s="2">
        <f t="shared" si="54"/>
        <v>5.666666666666667</v>
      </c>
      <c r="AL71">
        <f t="shared" si="43"/>
        <v>91.666666666666671</v>
      </c>
      <c r="AM71">
        <f t="shared" si="44"/>
        <v>1.0115117177440125</v>
      </c>
      <c r="AN71">
        <f t="shared" si="45"/>
        <v>0.17850206783717867</v>
      </c>
      <c r="AO71">
        <f t="shared" si="46"/>
        <v>3.5588235294117645</v>
      </c>
      <c r="AP71">
        <f t="shared" si="55"/>
        <v>1848.6111111111113</v>
      </c>
      <c r="AS71">
        <f t="shared" si="56"/>
        <v>5.0157605838546067E-2</v>
      </c>
      <c r="AT71" s="2"/>
    </row>
    <row r="72" spans="1:46">
      <c r="A72" t="s">
        <v>31</v>
      </c>
      <c r="C72" s="3">
        <v>35846</v>
      </c>
      <c r="D72" s="3" t="s">
        <v>74</v>
      </c>
      <c r="E72" s="4" t="str">
        <f>VLOOKUP(G72,'Treatment Struture'!$E$11:$G$19,3,FALSE)</f>
        <v>P2(100)</v>
      </c>
      <c r="F72" s="4" t="s">
        <v>254</v>
      </c>
      <c r="G72" s="4">
        <v>8</v>
      </c>
      <c r="H72" s="4">
        <v>3</v>
      </c>
      <c r="I72" s="5">
        <v>0.24</v>
      </c>
      <c r="J72">
        <v>6</v>
      </c>
      <c r="K72">
        <v>17</v>
      </c>
      <c r="L72">
        <f t="shared" si="34"/>
        <v>23</v>
      </c>
      <c r="M72">
        <v>5.8</v>
      </c>
      <c r="N72">
        <v>16</v>
      </c>
      <c r="O72">
        <v>5.8</v>
      </c>
      <c r="P72">
        <v>6</v>
      </c>
      <c r="Q72">
        <f t="shared" si="47"/>
        <v>33.6</v>
      </c>
      <c r="R72" s="5">
        <f t="shared" si="35"/>
        <v>5.6000000000000005</v>
      </c>
      <c r="S72">
        <v>72.900000000000006</v>
      </c>
      <c r="T72" s="6">
        <f t="shared" si="36"/>
        <v>4.2882352941176478</v>
      </c>
      <c r="U72">
        <f t="shared" si="37"/>
        <v>106.5</v>
      </c>
      <c r="V72" s="6">
        <f t="shared" si="38"/>
        <v>18.383928571428569</v>
      </c>
      <c r="W72" s="6">
        <f t="shared" si="39"/>
        <v>50.714285714285708</v>
      </c>
      <c r="X72" s="6">
        <f t="shared" si="40"/>
        <v>18.383928571428569</v>
      </c>
      <c r="Y72" s="6">
        <f t="shared" si="41"/>
        <v>19.017857142857142</v>
      </c>
      <c r="Z72" s="6">
        <f t="shared" si="42"/>
        <v>4.6304347826086953</v>
      </c>
      <c r="AA72" s="6">
        <f t="shared" si="48"/>
        <v>76.59970238095238</v>
      </c>
      <c r="AB72" s="6">
        <f t="shared" si="49"/>
        <v>211.3095238095238</v>
      </c>
      <c r="AC72" s="6">
        <f t="shared" si="50"/>
        <v>76.59970238095238</v>
      </c>
      <c r="AD72" s="6">
        <f t="shared" si="51"/>
        <v>79.241071428571431</v>
      </c>
      <c r="AE72" s="6">
        <f t="shared" si="52"/>
        <v>155.8407738095238</v>
      </c>
      <c r="AF72" s="6">
        <f t="shared" si="53"/>
        <v>443.75</v>
      </c>
      <c r="AG72">
        <v>31</v>
      </c>
      <c r="AH72">
        <v>112</v>
      </c>
      <c r="AI72">
        <v>26</v>
      </c>
      <c r="AK72" s="2">
        <f t="shared" si="54"/>
        <v>5.166666666666667</v>
      </c>
      <c r="AL72">
        <f t="shared" si="43"/>
        <v>95.833333333333343</v>
      </c>
      <c r="AM72">
        <f t="shared" si="44"/>
        <v>0.79930124223602472</v>
      </c>
      <c r="AN72">
        <f t="shared" si="45"/>
        <v>0.15470346623923059</v>
      </c>
      <c r="AO72">
        <f t="shared" si="46"/>
        <v>3.6129032258064515</v>
      </c>
      <c r="AP72">
        <f t="shared" si="55"/>
        <v>1788.8888888888891</v>
      </c>
      <c r="AS72">
        <f t="shared" si="56"/>
        <v>4.4296251109139304E-2</v>
      </c>
      <c r="AT72" s="2"/>
    </row>
    <row r="73" spans="1:46">
      <c r="A73" t="s">
        <v>31</v>
      </c>
      <c r="C73" s="3">
        <v>35846</v>
      </c>
      <c r="D73" s="3" t="s">
        <v>74</v>
      </c>
      <c r="E73" s="4" t="str">
        <f>VLOOKUP(G73,'Treatment Struture'!$E$11:$G$19,3,FALSE)</f>
        <v>P3(150)</v>
      </c>
      <c r="F73" s="4" t="s">
        <v>254</v>
      </c>
      <c r="G73" s="4">
        <v>1</v>
      </c>
      <c r="H73" s="4">
        <v>1</v>
      </c>
      <c r="I73">
        <v>0.23599999999999999</v>
      </c>
      <c r="J73">
        <v>9</v>
      </c>
      <c r="K73">
        <v>25</v>
      </c>
      <c r="L73">
        <f t="shared" si="34"/>
        <v>34</v>
      </c>
      <c r="M73">
        <v>6.2</v>
      </c>
      <c r="N73">
        <v>18.8</v>
      </c>
      <c r="O73">
        <v>6.9</v>
      </c>
      <c r="P73">
        <v>7.1</v>
      </c>
      <c r="Q73">
        <f t="shared" si="47"/>
        <v>39</v>
      </c>
      <c r="R73" s="5">
        <f t="shared" si="35"/>
        <v>4.333333333333333</v>
      </c>
      <c r="S73">
        <v>97.5</v>
      </c>
      <c r="T73" s="6">
        <f t="shared" si="36"/>
        <v>3.9</v>
      </c>
      <c r="U73">
        <f t="shared" si="37"/>
        <v>136.5</v>
      </c>
      <c r="V73" s="6">
        <f t="shared" si="38"/>
        <v>21.700000000000003</v>
      </c>
      <c r="W73" s="6">
        <f t="shared" si="39"/>
        <v>65.8</v>
      </c>
      <c r="X73" s="6">
        <f t="shared" si="40"/>
        <v>24.150000000000002</v>
      </c>
      <c r="Y73" s="6">
        <f t="shared" si="41"/>
        <v>24.849999999999998</v>
      </c>
      <c r="Z73" s="6">
        <f t="shared" si="42"/>
        <v>4.0147058823529411</v>
      </c>
      <c r="AA73" s="6">
        <f t="shared" si="48"/>
        <v>91.9491525423729</v>
      </c>
      <c r="AB73" s="6">
        <f t="shared" si="49"/>
        <v>278.81355932203388</v>
      </c>
      <c r="AC73" s="6">
        <f t="shared" si="50"/>
        <v>102.33050847457629</v>
      </c>
      <c r="AD73" s="6">
        <f t="shared" si="51"/>
        <v>105.29661016949152</v>
      </c>
      <c r="AE73" s="6">
        <f t="shared" si="52"/>
        <v>207.62711864406782</v>
      </c>
      <c r="AF73" s="6">
        <f t="shared" si="53"/>
        <v>578.38983050847457</v>
      </c>
      <c r="AG73">
        <v>40</v>
      </c>
      <c r="AH73">
        <v>125</v>
      </c>
      <c r="AI73">
        <v>29.1</v>
      </c>
      <c r="AK73" s="2">
        <f t="shared" si="54"/>
        <v>4.4444444444444446</v>
      </c>
      <c r="AL73">
        <f t="shared" si="43"/>
        <v>144.06779661016949</v>
      </c>
      <c r="AM73">
        <f t="shared" si="44"/>
        <v>0.71029411764705896</v>
      </c>
      <c r="AN73">
        <f t="shared" si="45"/>
        <v>0.15981617647058827</v>
      </c>
      <c r="AO73">
        <f t="shared" si="46"/>
        <v>3.125</v>
      </c>
      <c r="AP73">
        <f t="shared" si="55"/>
        <v>2000.9416195856875</v>
      </c>
      <c r="AS73">
        <f t="shared" si="56"/>
        <v>5.2623529411764701E-2</v>
      </c>
      <c r="AT73" s="2"/>
    </row>
    <row r="74" spans="1:46">
      <c r="A74" t="s">
        <v>31</v>
      </c>
      <c r="C74" s="3">
        <v>35846</v>
      </c>
      <c r="D74" s="3" t="s">
        <v>74</v>
      </c>
      <c r="E74" s="4" t="str">
        <f>VLOOKUP(G74,'Treatment Struture'!$E$11:$G$19,3,FALSE)</f>
        <v>P3(150)</v>
      </c>
      <c r="F74" s="4" t="s">
        <v>254</v>
      </c>
      <c r="G74" s="4">
        <v>5</v>
      </c>
      <c r="H74" s="4">
        <v>2</v>
      </c>
      <c r="I74">
        <v>0.23599999999999999</v>
      </c>
      <c r="J74">
        <v>9</v>
      </c>
      <c r="K74">
        <v>27</v>
      </c>
      <c r="L74">
        <f t="shared" si="34"/>
        <v>36</v>
      </c>
      <c r="M74">
        <v>5</v>
      </c>
      <c r="N74">
        <v>14.2</v>
      </c>
      <c r="O74">
        <v>4.9000000000000004</v>
      </c>
      <c r="P74">
        <v>7</v>
      </c>
      <c r="Q74">
        <f t="shared" si="47"/>
        <v>31.1</v>
      </c>
      <c r="R74" s="5">
        <f t="shared" si="35"/>
        <v>3.4555555555555557</v>
      </c>
      <c r="S74">
        <v>99.9</v>
      </c>
      <c r="T74" s="6">
        <f t="shared" si="36"/>
        <v>3.7</v>
      </c>
      <c r="U74">
        <f t="shared" si="37"/>
        <v>131</v>
      </c>
      <c r="V74" s="6">
        <f t="shared" si="38"/>
        <v>21.061093247588424</v>
      </c>
      <c r="W74" s="6">
        <f t="shared" si="39"/>
        <v>59.813504823151113</v>
      </c>
      <c r="X74" s="6">
        <f t="shared" si="40"/>
        <v>20.639871382636656</v>
      </c>
      <c r="Y74" s="6">
        <f t="shared" si="41"/>
        <v>29.485530546623796</v>
      </c>
      <c r="Z74" s="6">
        <f t="shared" si="42"/>
        <v>3.6388888888888888</v>
      </c>
      <c r="AA74" s="6">
        <f t="shared" si="48"/>
        <v>89.241920540628925</v>
      </c>
      <c r="AB74" s="6">
        <f t="shared" si="49"/>
        <v>253.4470543353861</v>
      </c>
      <c r="AC74" s="6">
        <f t="shared" si="50"/>
        <v>87.457082129816342</v>
      </c>
      <c r="AD74" s="6">
        <f t="shared" si="51"/>
        <v>124.9386887568805</v>
      </c>
      <c r="AE74" s="6">
        <f t="shared" si="52"/>
        <v>212.39577088669682</v>
      </c>
      <c r="AF74" s="6">
        <f t="shared" si="53"/>
        <v>555.08474576271192</v>
      </c>
      <c r="AG74">
        <v>31</v>
      </c>
      <c r="AH74">
        <v>108</v>
      </c>
      <c r="AI74">
        <v>27.1</v>
      </c>
      <c r="AK74" s="2">
        <f t="shared" si="54"/>
        <v>3.4444444444444446</v>
      </c>
      <c r="AL74">
        <f t="shared" si="43"/>
        <v>152.54237288135593</v>
      </c>
      <c r="AM74">
        <f t="shared" si="44"/>
        <v>0.57332976062879604</v>
      </c>
      <c r="AN74">
        <f t="shared" si="45"/>
        <v>0.16645057566642465</v>
      </c>
      <c r="AO74">
        <f t="shared" si="46"/>
        <v>3.4838709677419355</v>
      </c>
      <c r="AP74">
        <f t="shared" si="55"/>
        <v>1830.5084745762713</v>
      </c>
      <c r="AS74">
        <f t="shared" si="56"/>
        <v>6.825354293199952E-2</v>
      </c>
      <c r="AT74" s="2"/>
    </row>
    <row r="75" spans="1:46">
      <c r="A75" t="s">
        <v>31</v>
      </c>
      <c r="C75" s="3">
        <v>35846</v>
      </c>
      <c r="D75" s="3" t="s">
        <v>74</v>
      </c>
      <c r="E75" s="4" t="str">
        <f>VLOOKUP(G75,'Treatment Struture'!$E$11:$G$19,3,FALSE)</f>
        <v>P3(150)</v>
      </c>
      <c r="F75" s="4" t="s">
        <v>254</v>
      </c>
      <c r="G75" s="4">
        <v>9</v>
      </c>
      <c r="H75" s="4">
        <v>3</v>
      </c>
      <c r="I75">
        <v>0.23599999999999999</v>
      </c>
      <c r="J75">
        <v>9</v>
      </c>
      <c r="K75">
        <v>24</v>
      </c>
      <c r="L75">
        <f t="shared" si="34"/>
        <v>33</v>
      </c>
      <c r="M75">
        <v>4.5</v>
      </c>
      <c r="N75">
        <v>18.899999999999999</v>
      </c>
      <c r="O75">
        <v>5.3</v>
      </c>
      <c r="P75">
        <v>5.4</v>
      </c>
      <c r="Q75">
        <f t="shared" si="47"/>
        <v>34.1</v>
      </c>
      <c r="R75" s="5">
        <f t="shared" si="35"/>
        <v>3.7888888888888892</v>
      </c>
      <c r="S75">
        <v>106.1</v>
      </c>
      <c r="T75" s="6">
        <f t="shared" si="36"/>
        <v>4.4208333333333334</v>
      </c>
      <c r="U75">
        <f t="shared" si="37"/>
        <v>140.19999999999999</v>
      </c>
      <c r="V75" s="6">
        <f t="shared" si="38"/>
        <v>18.501466275659823</v>
      </c>
      <c r="W75" s="6">
        <f t="shared" si="39"/>
        <v>77.706158357771244</v>
      </c>
      <c r="X75" s="6">
        <f t="shared" si="40"/>
        <v>21.790615835777125</v>
      </c>
      <c r="Y75" s="6">
        <f t="shared" si="41"/>
        <v>22.201759530791787</v>
      </c>
      <c r="Z75" s="6">
        <f t="shared" si="42"/>
        <v>4.2484848484848481</v>
      </c>
      <c r="AA75" s="6">
        <f t="shared" si="48"/>
        <v>78.396043540931458</v>
      </c>
      <c r="AB75" s="6">
        <f t="shared" si="49"/>
        <v>329.26338287191209</v>
      </c>
      <c r="AC75" s="6">
        <f t="shared" si="50"/>
        <v>92.333117948208155</v>
      </c>
      <c r="AD75" s="6">
        <f t="shared" si="51"/>
        <v>94.075252249117739</v>
      </c>
      <c r="AE75" s="6">
        <f t="shared" si="52"/>
        <v>186.40837019732589</v>
      </c>
      <c r="AF75" s="6">
        <f t="shared" si="53"/>
        <v>594.06779661016947</v>
      </c>
      <c r="AG75">
        <v>42</v>
      </c>
      <c r="AH75">
        <v>110</v>
      </c>
      <c r="AI75">
        <v>23.4</v>
      </c>
      <c r="AK75" s="2">
        <f t="shared" si="54"/>
        <v>4.666666666666667</v>
      </c>
      <c r="AL75">
        <f t="shared" si="43"/>
        <v>139.83050847457628</v>
      </c>
      <c r="AM75">
        <f t="shared" si="44"/>
        <v>0.6603216919932462</v>
      </c>
      <c r="AN75">
        <f t="shared" si="45"/>
        <v>0.14149750542712417</v>
      </c>
      <c r="AO75">
        <f t="shared" si="46"/>
        <v>2.6190476190476191</v>
      </c>
      <c r="AP75">
        <f t="shared" si="55"/>
        <v>1709.0395480225991</v>
      </c>
      <c r="AS75">
        <f t="shared" si="56"/>
        <v>5.5045684787087067E-2</v>
      </c>
      <c r="AT75" s="2"/>
    </row>
    <row r="76" spans="1:46">
      <c r="A76" t="s">
        <v>31</v>
      </c>
      <c r="C76" s="3">
        <v>35849</v>
      </c>
      <c r="D76" s="3" t="s">
        <v>74</v>
      </c>
      <c r="E76" s="4" t="str">
        <f>VLOOKUP(G76,'Treatment Struture'!$E$11:$G$19,3,FALSE)</f>
        <v>P1(50)</v>
      </c>
      <c r="F76" s="4" t="s">
        <v>254</v>
      </c>
      <c r="G76" s="4">
        <v>2</v>
      </c>
      <c r="H76" s="4">
        <v>1</v>
      </c>
      <c r="I76">
        <v>0.246</v>
      </c>
      <c r="J76">
        <v>3</v>
      </c>
      <c r="K76">
        <v>6</v>
      </c>
      <c r="L76">
        <f t="shared" si="34"/>
        <v>9</v>
      </c>
      <c r="M76">
        <v>4.05</v>
      </c>
      <c r="N76">
        <v>13.64</v>
      </c>
      <c r="O76">
        <v>4.76</v>
      </c>
      <c r="P76">
        <v>6.11</v>
      </c>
      <c r="Q76">
        <f t="shared" si="47"/>
        <v>28.560000000000002</v>
      </c>
      <c r="R76" s="5">
        <f t="shared" si="35"/>
        <v>9.5200000000000014</v>
      </c>
      <c r="S76">
        <v>65.81</v>
      </c>
      <c r="T76" s="6">
        <f t="shared" si="36"/>
        <v>10.968333333333334</v>
      </c>
      <c r="U76">
        <f t="shared" si="37"/>
        <v>94.37</v>
      </c>
      <c r="V76" s="6">
        <f t="shared" si="38"/>
        <v>13.382300420168068</v>
      </c>
      <c r="W76" s="6">
        <f t="shared" si="39"/>
        <v>45.070266106442574</v>
      </c>
      <c r="X76" s="6">
        <f t="shared" si="40"/>
        <v>15.728333333333333</v>
      </c>
      <c r="Y76" s="6">
        <f t="shared" si="41"/>
        <v>20.189100140056023</v>
      </c>
      <c r="Z76" s="6">
        <f t="shared" si="42"/>
        <v>10.485555555555557</v>
      </c>
      <c r="AA76" s="6">
        <f t="shared" si="48"/>
        <v>54.399595203935235</v>
      </c>
      <c r="AB76" s="6">
        <f t="shared" si="49"/>
        <v>183.21246384732754</v>
      </c>
      <c r="AC76" s="6">
        <f t="shared" si="50"/>
        <v>63.93631436314363</v>
      </c>
      <c r="AD76" s="6">
        <f t="shared" si="51"/>
        <v>82.069512764455382</v>
      </c>
      <c r="AE76" s="6">
        <f t="shared" si="52"/>
        <v>146.00582712759902</v>
      </c>
      <c r="AF76" s="6">
        <f t="shared" si="53"/>
        <v>383.6178861788618</v>
      </c>
      <c r="AG76">
        <v>27</v>
      </c>
      <c r="AH76">
        <v>98</v>
      </c>
      <c r="AI76">
        <v>23.8</v>
      </c>
      <c r="AK76" s="2">
        <f t="shared" si="54"/>
        <v>9</v>
      </c>
      <c r="AL76">
        <f t="shared" si="43"/>
        <v>36.585365853658537</v>
      </c>
      <c r="AM76">
        <f t="shared" si="44"/>
        <v>1.7475925925925926</v>
      </c>
      <c r="AN76">
        <f t="shared" si="45"/>
        <v>0.19417695473251029</v>
      </c>
      <c r="AO76">
        <f t="shared" si="46"/>
        <v>3.6296296296296298</v>
      </c>
      <c r="AP76">
        <f t="shared" si="55"/>
        <v>1195.1219512195125</v>
      </c>
      <c r="AS76">
        <f t="shared" si="56"/>
        <v>6.8670408639646324E-2</v>
      </c>
      <c r="AT76" s="2"/>
    </row>
    <row r="77" spans="1:46">
      <c r="A77" t="s">
        <v>31</v>
      </c>
      <c r="C77" s="3">
        <v>35849</v>
      </c>
      <c r="D77" s="3" t="s">
        <v>74</v>
      </c>
      <c r="E77" s="4" t="str">
        <f>VLOOKUP(G77,'Treatment Struture'!$E$11:$G$19,3,FALSE)</f>
        <v>P1(50)</v>
      </c>
      <c r="F77" s="4" t="s">
        <v>254</v>
      </c>
      <c r="G77" s="4">
        <v>6</v>
      </c>
      <c r="H77" s="4">
        <v>2</v>
      </c>
      <c r="I77">
        <v>0.246</v>
      </c>
      <c r="J77">
        <v>3</v>
      </c>
      <c r="K77">
        <v>9</v>
      </c>
      <c r="L77">
        <f t="shared" si="34"/>
        <v>12</v>
      </c>
      <c r="M77">
        <v>5.05</v>
      </c>
      <c r="N77">
        <v>18.260000000000002</v>
      </c>
      <c r="O77">
        <v>6.51</v>
      </c>
      <c r="P77">
        <v>8.43</v>
      </c>
      <c r="Q77">
        <f t="shared" si="47"/>
        <v>38.25</v>
      </c>
      <c r="R77" s="5">
        <f t="shared" si="35"/>
        <v>12.75</v>
      </c>
      <c r="S77">
        <v>99.05</v>
      </c>
      <c r="T77" s="6">
        <f t="shared" si="36"/>
        <v>11.005555555555555</v>
      </c>
      <c r="U77">
        <f t="shared" si="37"/>
        <v>137.30000000000001</v>
      </c>
      <c r="V77" s="6">
        <f t="shared" si="38"/>
        <v>18.127189542483663</v>
      </c>
      <c r="W77" s="6">
        <f t="shared" si="39"/>
        <v>65.545045751633992</v>
      </c>
      <c r="X77" s="6">
        <f t="shared" si="40"/>
        <v>23.367921568627452</v>
      </c>
      <c r="Y77" s="6">
        <f t="shared" si="41"/>
        <v>30.259843137254904</v>
      </c>
      <c r="Z77" s="6">
        <f t="shared" si="42"/>
        <v>11.441666666666668</v>
      </c>
      <c r="AA77" s="6">
        <f t="shared" si="48"/>
        <v>73.687762367819772</v>
      </c>
      <c r="AB77" s="6">
        <f t="shared" si="49"/>
        <v>266.4432754131463</v>
      </c>
      <c r="AC77" s="6">
        <f t="shared" si="50"/>
        <v>94.991551091981506</v>
      </c>
      <c r="AD77" s="6">
        <f t="shared" si="51"/>
        <v>123.00749242786547</v>
      </c>
      <c r="AE77" s="6">
        <f t="shared" si="52"/>
        <v>217.99904351984696</v>
      </c>
      <c r="AF77" s="6">
        <f t="shared" si="53"/>
        <v>558.130081300813</v>
      </c>
      <c r="AG77">
        <v>39</v>
      </c>
      <c r="AH77">
        <v>132</v>
      </c>
      <c r="AI77">
        <v>32.6</v>
      </c>
      <c r="AK77" s="2">
        <f t="shared" si="54"/>
        <v>13</v>
      </c>
      <c r="AL77">
        <f t="shared" si="43"/>
        <v>48.780487804878049</v>
      </c>
      <c r="AM77">
        <f t="shared" si="44"/>
        <v>1.9473267973856208</v>
      </c>
      <c r="AN77">
        <f t="shared" si="45"/>
        <v>0.14979436902966314</v>
      </c>
      <c r="AO77">
        <f t="shared" si="46"/>
        <v>3.3846153846153846</v>
      </c>
      <c r="AP77">
        <f t="shared" si="55"/>
        <v>2146.3414634146343</v>
      </c>
      <c r="AS77">
        <f t="shared" si="56"/>
        <v>5.7310308972073683E-2</v>
      </c>
      <c r="AT77" s="2"/>
    </row>
    <row r="78" spans="1:46">
      <c r="A78" t="s">
        <v>31</v>
      </c>
      <c r="C78" s="3">
        <v>35849</v>
      </c>
      <c r="D78" s="3" t="s">
        <v>74</v>
      </c>
      <c r="E78" s="4" t="str">
        <f>VLOOKUP(G78,'Treatment Struture'!$E$11:$G$19,3,FALSE)</f>
        <v>P1(50)</v>
      </c>
      <c r="F78" s="4" t="s">
        <v>254</v>
      </c>
      <c r="G78" s="4">
        <v>7</v>
      </c>
      <c r="H78" s="4">
        <v>3</v>
      </c>
      <c r="I78">
        <v>0.246</v>
      </c>
      <c r="J78">
        <v>3</v>
      </c>
      <c r="K78">
        <v>8</v>
      </c>
      <c r="L78">
        <f t="shared" si="34"/>
        <v>11</v>
      </c>
      <c r="M78">
        <v>4.1100000000000003</v>
      </c>
      <c r="N78">
        <v>11.21</v>
      </c>
      <c r="O78">
        <v>4.83</v>
      </c>
      <c r="P78">
        <v>6.97</v>
      </c>
      <c r="Q78">
        <f t="shared" si="47"/>
        <v>27.119999999999997</v>
      </c>
      <c r="R78" s="5">
        <f t="shared" si="35"/>
        <v>9.0399999999999991</v>
      </c>
      <c r="S78">
        <v>64.56</v>
      </c>
      <c r="T78" s="6">
        <f t="shared" si="36"/>
        <v>8.07</v>
      </c>
      <c r="U78">
        <f t="shared" si="37"/>
        <v>91.68</v>
      </c>
      <c r="V78" s="6">
        <f t="shared" si="38"/>
        <v>13.893982300884957</v>
      </c>
      <c r="W78" s="6">
        <f t="shared" si="39"/>
        <v>37.89575221238939</v>
      </c>
      <c r="X78" s="6">
        <f t="shared" si="40"/>
        <v>16.327964601769914</v>
      </c>
      <c r="Y78" s="6">
        <f t="shared" si="41"/>
        <v>23.562300884955754</v>
      </c>
      <c r="Z78" s="6">
        <f t="shared" si="42"/>
        <v>8.3345454545454558</v>
      </c>
      <c r="AA78" s="6">
        <f t="shared" si="48"/>
        <v>56.47960284912584</v>
      </c>
      <c r="AB78" s="6">
        <f t="shared" si="49"/>
        <v>154.04777322109507</v>
      </c>
      <c r="AC78" s="6">
        <f t="shared" si="50"/>
        <v>66.373839844593149</v>
      </c>
      <c r="AD78" s="6">
        <f t="shared" si="51"/>
        <v>95.78171091445428</v>
      </c>
      <c r="AE78" s="6">
        <f t="shared" si="52"/>
        <v>162.15555075904743</v>
      </c>
      <c r="AF78" s="6">
        <f t="shared" si="53"/>
        <v>372.6829268292683</v>
      </c>
      <c r="AG78">
        <v>23</v>
      </c>
      <c r="AH78">
        <v>96</v>
      </c>
      <c r="AI78">
        <v>25.5</v>
      </c>
      <c r="AK78" s="2">
        <f t="shared" si="54"/>
        <v>7.666666666666667</v>
      </c>
      <c r="AL78">
        <f t="shared" si="43"/>
        <v>44.715447154471548</v>
      </c>
      <c r="AM78">
        <f t="shared" si="44"/>
        <v>1.4843604183427195</v>
      </c>
      <c r="AN78">
        <f t="shared" si="45"/>
        <v>0.19361222847948514</v>
      </c>
      <c r="AO78">
        <f t="shared" si="46"/>
        <v>4.1739130434782608</v>
      </c>
      <c r="AP78">
        <f t="shared" si="55"/>
        <v>1430.8943089430895</v>
      </c>
      <c r="AS78">
        <f t="shared" si="56"/>
        <v>6.6938354786806112E-2</v>
      </c>
      <c r="AT78" s="2"/>
    </row>
    <row r="79" spans="1:46">
      <c r="A79" t="s">
        <v>31</v>
      </c>
      <c r="C79" s="3">
        <v>35849</v>
      </c>
      <c r="D79" s="3" t="s">
        <v>74</v>
      </c>
      <c r="E79" s="4" t="str">
        <f>VLOOKUP(G79,'Treatment Struture'!$E$11:$G$19,3,FALSE)</f>
        <v>P2(100)</v>
      </c>
      <c r="F79" s="4" t="s">
        <v>254</v>
      </c>
      <c r="G79" s="4">
        <v>3</v>
      </c>
      <c r="H79" s="4">
        <v>1</v>
      </c>
      <c r="I79" s="5">
        <v>0.24</v>
      </c>
      <c r="J79">
        <v>6</v>
      </c>
      <c r="K79">
        <v>17</v>
      </c>
      <c r="L79">
        <f t="shared" si="34"/>
        <v>23</v>
      </c>
      <c r="M79">
        <v>4.51</v>
      </c>
      <c r="N79">
        <v>14.73</v>
      </c>
      <c r="O79">
        <v>5.77</v>
      </c>
      <c r="P79">
        <v>9.1999999999999993</v>
      </c>
      <c r="Q79">
        <f t="shared" si="47"/>
        <v>34.21</v>
      </c>
      <c r="R79" s="5">
        <f t="shared" si="35"/>
        <v>5.7016666666666671</v>
      </c>
      <c r="S79">
        <v>125.25</v>
      </c>
      <c r="T79" s="6">
        <f t="shared" si="36"/>
        <v>7.367647058823529</v>
      </c>
      <c r="U79">
        <f t="shared" si="37"/>
        <v>159.46</v>
      </c>
      <c r="V79" s="6">
        <f t="shared" si="38"/>
        <v>21.022057877813502</v>
      </c>
      <c r="W79" s="6">
        <f t="shared" si="39"/>
        <v>68.659625840397553</v>
      </c>
      <c r="X79" s="6">
        <f t="shared" si="40"/>
        <v>26.895182695118386</v>
      </c>
      <c r="Y79" s="6">
        <f t="shared" si="41"/>
        <v>42.88313358667056</v>
      </c>
      <c r="Z79" s="6">
        <f t="shared" si="42"/>
        <v>6.9330434782608696</v>
      </c>
      <c r="AA79" s="6">
        <f t="shared" si="48"/>
        <v>87.591907824222929</v>
      </c>
      <c r="AB79" s="6">
        <f t="shared" si="49"/>
        <v>286.0817743349898</v>
      </c>
      <c r="AC79" s="6">
        <f t="shared" si="50"/>
        <v>112.06326122965994</v>
      </c>
      <c r="AD79" s="6">
        <f t="shared" si="51"/>
        <v>178.67972327779401</v>
      </c>
      <c r="AE79" s="6">
        <f t="shared" si="52"/>
        <v>290.74298450745397</v>
      </c>
      <c r="AF79" s="6">
        <f t="shared" si="53"/>
        <v>664.41666666666663</v>
      </c>
      <c r="AG79">
        <v>28</v>
      </c>
      <c r="AH79">
        <v>117</v>
      </c>
      <c r="AI79">
        <v>32.6</v>
      </c>
      <c r="AK79" s="2">
        <f t="shared" si="54"/>
        <v>4.666666666666667</v>
      </c>
      <c r="AL79">
        <f t="shared" si="43"/>
        <v>95.833333333333343</v>
      </c>
      <c r="AM79">
        <f t="shared" si="44"/>
        <v>1.1693557693529733</v>
      </c>
      <c r="AN79">
        <f t="shared" si="45"/>
        <v>0.25057623628992282</v>
      </c>
      <c r="AO79">
        <f t="shared" si="46"/>
        <v>4.1785714285714288</v>
      </c>
      <c r="AP79">
        <f t="shared" si="55"/>
        <v>1868.7500000000002</v>
      </c>
      <c r="AS79">
        <f t="shared" si="56"/>
        <v>9.5614567640291095E-2</v>
      </c>
      <c r="AT79" s="2"/>
    </row>
    <row r="80" spans="1:46">
      <c r="A80" t="s">
        <v>31</v>
      </c>
      <c r="C80" s="3">
        <v>35849</v>
      </c>
      <c r="D80" s="3" t="s">
        <v>74</v>
      </c>
      <c r="E80" s="4" t="str">
        <f>VLOOKUP(G80,'Treatment Struture'!$E$11:$G$19,3,FALSE)</f>
        <v>P2(100)</v>
      </c>
      <c r="F80" s="4" t="s">
        <v>254</v>
      </c>
      <c r="G80" s="4">
        <v>4</v>
      </c>
      <c r="H80" s="4">
        <v>2</v>
      </c>
      <c r="I80" s="5">
        <v>0.24</v>
      </c>
      <c r="J80">
        <v>6</v>
      </c>
      <c r="K80">
        <v>15</v>
      </c>
      <c r="L80">
        <f t="shared" si="34"/>
        <v>21</v>
      </c>
      <c r="M80">
        <v>5.36</v>
      </c>
      <c r="N80">
        <v>17.149999999999999</v>
      </c>
      <c r="O80">
        <v>6.38</v>
      </c>
      <c r="P80">
        <v>11.43</v>
      </c>
      <c r="Q80">
        <f t="shared" si="47"/>
        <v>40.319999999999993</v>
      </c>
      <c r="R80" s="5">
        <f t="shared" si="35"/>
        <v>6.7199999999999989</v>
      </c>
      <c r="S80">
        <v>103.99</v>
      </c>
      <c r="T80" s="6">
        <f t="shared" si="36"/>
        <v>6.9326666666666661</v>
      </c>
      <c r="U80">
        <f t="shared" si="37"/>
        <v>144.31</v>
      </c>
      <c r="V80" s="6">
        <f t="shared" si="38"/>
        <v>19.184067460317465</v>
      </c>
      <c r="W80" s="6">
        <f t="shared" si="39"/>
        <v>61.381857638888896</v>
      </c>
      <c r="X80" s="6">
        <f t="shared" si="40"/>
        <v>22.83476686507937</v>
      </c>
      <c r="Y80" s="6">
        <f t="shared" si="41"/>
        <v>40.909308035714297</v>
      </c>
      <c r="Z80" s="6">
        <f t="shared" si="42"/>
        <v>6.8719047619047622</v>
      </c>
      <c r="AA80" s="6">
        <f t="shared" si="48"/>
        <v>79.933614417989446</v>
      </c>
      <c r="AB80" s="6">
        <f t="shared" si="49"/>
        <v>255.75774016203707</v>
      </c>
      <c r="AC80" s="6">
        <f t="shared" si="50"/>
        <v>95.144861937830711</v>
      </c>
      <c r="AD80" s="6">
        <f t="shared" si="51"/>
        <v>170.45545014880958</v>
      </c>
      <c r="AE80" s="6">
        <f t="shared" si="52"/>
        <v>265.60031208664032</v>
      </c>
      <c r="AF80" s="6">
        <f t="shared" si="53"/>
        <v>601.29166666666674</v>
      </c>
      <c r="AG80">
        <v>42</v>
      </c>
      <c r="AH80">
        <v>128</v>
      </c>
      <c r="AI80">
        <v>38.5</v>
      </c>
      <c r="AK80" s="2">
        <f t="shared" si="54"/>
        <v>7</v>
      </c>
      <c r="AL80">
        <f t="shared" si="43"/>
        <v>87.5</v>
      </c>
      <c r="AM80">
        <f t="shared" si="44"/>
        <v>1.0873698507180654</v>
      </c>
      <c r="AN80">
        <f t="shared" si="45"/>
        <v>0.15533855010258077</v>
      </c>
      <c r="AO80">
        <f t="shared" si="46"/>
        <v>3.0476190476190474</v>
      </c>
      <c r="AP80">
        <f t="shared" si="55"/>
        <v>1866.6666666666667</v>
      </c>
      <c r="AS80">
        <f t="shared" si="56"/>
        <v>9.1315419722576549E-2</v>
      </c>
      <c r="AT80" s="2"/>
    </row>
    <row r="81" spans="1:46">
      <c r="A81" t="s">
        <v>31</v>
      </c>
      <c r="C81" s="3">
        <v>35849</v>
      </c>
      <c r="D81" s="3" t="s">
        <v>74</v>
      </c>
      <c r="E81" s="4" t="str">
        <f>VLOOKUP(G81,'Treatment Struture'!$E$11:$G$19,3,FALSE)</f>
        <v>P2(100)</v>
      </c>
      <c r="F81" s="4" t="s">
        <v>254</v>
      </c>
      <c r="G81" s="4">
        <v>8</v>
      </c>
      <c r="H81" s="4">
        <v>3</v>
      </c>
      <c r="I81" s="5">
        <v>0.24</v>
      </c>
      <c r="J81">
        <v>6</v>
      </c>
      <c r="K81">
        <v>13</v>
      </c>
      <c r="L81">
        <f t="shared" si="34"/>
        <v>19</v>
      </c>
      <c r="M81">
        <v>5.69</v>
      </c>
      <c r="N81">
        <v>19.190000000000001</v>
      </c>
      <c r="O81">
        <v>6.94</v>
      </c>
      <c r="P81">
        <v>15.07</v>
      </c>
      <c r="Q81">
        <f t="shared" si="47"/>
        <v>46.89</v>
      </c>
      <c r="R81" s="5">
        <f t="shared" si="35"/>
        <v>7.8150000000000004</v>
      </c>
      <c r="S81">
        <v>82.13</v>
      </c>
      <c r="T81" s="6">
        <f t="shared" si="36"/>
        <v>6.3176923076923073</v>
      </c>
      <c r="U81">
        <f t="shared" si="37"/>
        <v>129.01999999999998</v>
      </c>
      <c r="V81" s="6">
        <f t="shared" si="38"/>
        <v>15.65629771806355</v>
      </c>
      <c r="W81" s="6">
        <f t="shared" si="39"/>
        <v>52.802171038600974</v>
      </c>
      <c r="X81" s="6">
        <f t="shared" si="40"/>
        <v>19.095730432928129</v>
      </c>
      <c r="Y81" s="6">
        <f t="shared" si="41"/>
        <v>41.46580081040733</v>
      </c>
      <c r="Z81" s="6">
        <f t="shared" si="42"/>
        <v>6.7905263157894726</v>
      </c>
      <c r="AA81" s="6">
        <f t="shared" si="48"/>
        <v>65.234573825264789</v>
      </c>
      <c r="AB81" s="6">
        <f t="shared" si="49"/>
        <v>220.00904599417075</v>
      </c>
      <c r="AC81" s="6">
        <f t="shared" si="50"/>
        <v>79.565543470533868</v>
      </c>
      <c r="AD81" s="6">
        <f t="shared" si="51"/>
        <v>172.77417004336388</v>
      </c>
      <c r="AE81" s="6">
        <f t="shared" si="52"/>
        <v>252.33971351389775</v>
      </c>
      <c r="AF81" s="6">
        <f t="shared" si="53"/>
        <v>537.58333333333326</v>
      </c>
      <c r="AG81">
        <v>38</v>
      </c>
      <c r="AH81">
        <v>151</v>
      </c>
      <c r="AI81">
        <v>47</v>
      </c>
      <c r="AK81" s="2">
        <f t="shared" si="54"/>
        <v>6.333333333333333</v>
      </c>
      <c r="AL81">
        <f t="shared" si="43"/>
        <v>79.166666666666671</v>
      </c>
      <c r="AM81">
        <f t="shared" si="44"/>
        <v>1.0050384438383224</v>
      </c>
      <c r="AN81">
        <f t="shared" si="45"/>
        <v>0.15869028060605092</v>
      </c>
      <c r="AO81">
        <f t="shared" si="46"/>
        <v>3.9736842105263159</v>
      </c>
      <c r="AP81">
        <f t="shared" si="55"/>
        <v>1992.3611111111113</v>
      </c>
      <c r="AS81">
        <f t="shared" si="56"/>
        <v>8.6718300753727412E-2</v>
      </c>
      <c r="AT81" s="2"/>
    </row>
    <row r="82" spans="1:46">
      <c r="A82" t="s">
        <v>31</v>
      </c>
      <c r="C82" s="3">
        <v>35849</v>
      </c>
      <c r="D82" s="3" t="s">
        <v>74</v>
      </c>
      <c r="E82" s="4" t="str">
        <f>VLOOKUP(G82,'Treatment Struture'!$E$11:$G$19,3,FALSE)</f>
        <v>P3(150)</v>
      </c>
      <c r="F82" s="4" t="s">
        <v>254</v>
      </c>
      <c r="G82" s="4">
        <v>1</v>
      </c>
      <c r="H82" s="4">
        <v>1</v>
      </c>
      <c r="I82">
        <v>0.23599999999999999</v>
      </c>
      <c r="J82">
        <v>9</v>
      </c>
      <c r="K82">
        <v>23</v>
      </c>
      <c r="L82">
        <f t="shared" si="34"/>
        <v>32</v>
      </c>
      <c r="M82">
        <v>5.33</v>
      </c>
      <c r="N82">
        <v>19.350000000000001</v>
      </c>
      <c r="O82">
        <v>6.29</v>
      </c>
      <c r="P82">
        <v>17.170000000000002</v>
      </c>
      <c r="Q82">
        <f t="shared" si="47"/>
        <v>48.14</v>
      </c>
      <c r="R82" s="5">
        <f t="shared" si="35"/>
        <v>5.3488888888888892</v>
      </c>
      <c r="S82">
        <v>107.33</v>
      </c>
      <c r="T82" s="6">
        <f t="shared" si="36"/>
        <v>4.6665217391304346</v>
      </c>
      <c r="U82">
        <f t="shared" si="37"/>
        <v>155.47</v>
      </c>
      <c r="V82" s="6">
        <f t="shared" si="38"/>
        <v>17.213442044038221</v>
      </c>
      <c r="W82" s="6">
        <f t="shared" si="39"/>
        <v>62.491576651433327</v>
      </c>
      <c r="X82" s="6">
        <f t="shared" si="40"/>
        <v>20.313799335272122</v>
      </c>
      <c r="Y82" s="6">
        <f t="shared" si="41"/>
        <v>55.451181969256339</v>
      </c>
      <c r="Z82" s="6">
        <f t="shared" si="42"/>
        <v>4.8584375</v>
      </c>
      <c r="AA82" s="6">
        <f t="shared" si="48"/>
        <v>72.938313745924674</v>
      </c>
      <c r="AB82" s="6">
        <f t="shared" si="49"/>
        <v>264.79481631963273</v>
      </c>
      <c r="AC82" s="6">
        <f t="shared" si="50"/>
        <v>86.075420912170017</v>
      </c>
      <c r="AD82" s="6">
        <f t="shared" si="51"/>
        <v>234.9626354629506</v>
      </c>
      <c r="AE82" s="6">
        <f t="shared" si="52"/>
        <v>321.03805637512062</v>
      </c>
      <c r="AF82" s="6">
        <f t="shared" si="53"/>
        <v>658.77118644067809</v>
      </c>
      <c r="AG82">
        <v>48</v>
      </c>
      <c r="AH82">
        <v>150</v>
      </c>
      <c r="AI82">
        <v>48.6</v>
      </c>
      <c r="AK82" s="2">
        <f t="shared" si="54"/>
        <v>5.333333333333333</v>
      </c>
      <c r="AL82">
        <f t="shared" si="43"/>
        <v>135.59322033898306</v>
      </c>
      <c r="AM82">
        <f t="shared" si="44"/>
        <v>0.63480622922725383</v>
      </c>
      <c r="AN82">
        <f t="shared" si="45"/>
        <v>0.11902616798011009</v>
      </c>
      <c r="AO82">
        <f t="shared" si="46"/>
        <v>3.125</v>
      </c>
      <c r="AP82">
        <f t="shared" si="55"/>
        <v>2259.8870056497171</v>
      </c>
      <c r="AS82">
        <f t="shared" si="56"/>
        <v>0.10397096619235566</v>
      </c>
      <c r="AT82" s="2"/>
    </row>
    <row r="83" spans="1:46">
      <c r="A83" t="s">
        <v>31</v>
      </c>
      <c r="C83" s="3">
        <v>35849</v>
      </c>
      <c r="D83" s="3" t="s">
        <v>74</v>
      </c>
      <c r="E83" s="4" t="str">
        <f>VLOOKUP(G83,'Treatment Struture'!$E$11:$G$19,3,FALSE)</f>
        <v>P3(150)</v>
      </c>
      <c r="F83" s="4" t="s">
        <v>254</v>
      </c>
      <c r="G83" s="4">
        <v>5</v>
      </c>
      <c r="H83" s="4">
        <v>2</v>
      </c>
      <c r="I83">
        <v>0.23599999999999999</v>
      </c>
      <c r="J83">
        <v>9</v>
      </c>
      <c r="K83">
        <v>24</v>
      </c>
      <c r="L83">
        <f t="shared" si="34"/>
        <v>33</v>
      </c>
      <c r="M83">
        <v>4.7</v>
      </c>
      <c r="N83">
        <v>16.22</v>
      </c>
      <c r="O83">
        <v>5.49</v>
      </c>
      <c r="P83">
        <v>13.52</v>
      </c>
      <c r="Q83">
        <f t="shared" si="47"/>
        <v>39.929999999999993</v>
      </c>
      <c r="R83" s="5">
        <f t="shared" si="35"/>
        <v>4.4366666666666656</v>
      </c>
      <c r="S83">
        <v>112.41</v>
      </c>
      <c r="T83" s="6">
        <f t="shared" si="36"/>
        <v>4.6837499999999999</v>
      </c>
      <c r="U83">
        <f t="shared" si="37"/>
        <v>152.33999999999997</v>
      </c>
      <c r="V83" s="6">
        <f t="shared" si="38"/>
        <v>17.931329827197597</v>
      </c>
      <c r="W83" s="6">
        <f t="shared" si="39"/>
        <v>61.882163786626592</v>
      </c>
      <c r="X83" s="6">
        <f t="shared" si="40"/>
        <v>20.945319308790385</v>
      </c>
      <c r="Y83" s="6">
        <f t="shared" si="41"/>
        <v>51.581187077385422</v>
      </c>
      <c r="Z83" s="6">
        <f t="shared" si="42"/>
        <v>4.6163636363636353</v>
      </c>
      <c r="AA83" s="6">
        <f t="shared" si="48"/>
        <v>75.980211132193219</v>
      </c>
      <c r="AB83" s="6">
        <f t="shared" si="49"/>
        <v>262.21255841790929</v>
      </c>
      <c r="AC83" s="6">
        <f t="shared" si="50"/>
        <v>88.751353003349095</v>
      </c>
      <c r="AD83" s="6">
        <f t="shared" si="51"/>
        <v>218.56435202281961</v>
      </c>
      <c r="AE83" s="6">
        <f t="shared" si="52"/>
        <v>307.3157050261687</v>
      </c>
      <c r="AF83" s="6">
        <f t="shared" si="53"/>
        <v>645.50847457627128</v>
      </c>
      <c r="AG83">
        <v>40</v>
      </c>
      <c r="AH83">
        <v>131</v>
      </c>
      <c r="AI83">
        <v>40.92</v>
      </c>
      <c r="AK83" s="2">
        <f t="shared" si="54"/>
        <v>4.4444444444444446</v>
      </c>
      <c r="AL83">
        <f t="shared" si="43"/>
        <v>139.83050847457628</v>
      </c>
      <c r="AM83">
        <f t="shared" si="44"/>
        <v>0.63470664572092073</v>
      </c>
      <c r="AN83">
        <f t="shared" si="45"/>
        <v>0.14280899528720717</v>
      </c>
      <c r="AO83">
        <f t="shared" si="46"/>
        <v>3.2749999999999999</v>
      </c>
      <c r="AP83">
        <f t="shared" si="55"/>
        <v>2035.310734463277</v>
      </c>
      <c r="AS83">
        <f t="shared" si="56"/>
        <v>0.10738623263855397</v>
      </c>
      <c r="AT83" s="2"/>
    </row>
    <row r="84" spans="1:46">
      <c r="A84" t="s">
        <v>31</v>
      </c>
      <c r="C84" s="3">
        <v>35849</v>
      </c>
      <c r="D84" s="3" t="s">
        <v>74</v>
      </c>
      <c r="E84" s="4" t="str">
        <f>VLOOKUP(G84,'Treatment Struture'!$E$11:$G$19,3,FALSE)</f>
        <v>P3(150)</v>
      </c>
      <c r="F84" s="4" t="s">
        <v>254</v>
      </c>
      <c r="G84" s="4">
        <v>9</v>
      </c>
      <c r="H84" s="4">
        <v>3</v>
      </c>
      <c r="I84">
        <v>0.23599999999999999</v>
      </c>
      <c r="J84">
        <v>9</v>
      </c>
      <c r="K84">
        <v>27</v>
      </c>
      <c r="L84">
        <f t="shared" si="34"/>
        <v>36</v>
      </c>
      <c r="M84">
        <v>4.59</v>
      </c>
      <c r="N84">
        <v>17.84</v>
      </c>
      <c r="O84">
        <v>5.31</v>
      </c>
      <c r="P84">
        <v>12.62</v>
      </c>
      <c r="Q84">
        <f t="shared" si="47"/>
        <v>40.36</v>
      </c>
      <c r="R84" s="5">
        <f t="shared" si="35"/>
        <v>4.4844444444444447</v>
      </c>
      <c r="S84">
        <v>113.99</v>
      </c>
      <c r="T84" s="6">
        <f t="shared" si="36"/>
        <v>4.2218518518518513</v>
      </c>
      <c r="U84">
        <f t="shared" si="37"/>
        <v>154.35</v>
      </c>
      <c r="V84" s="6">
        <f t="shared" si="38"/>
        <v>17.553679385530227</v>
      </c>
      <c r="W84" s="6">
        <f t="shared" si="39"/>
        <v>68.226065411298308</v>
      </c>
      <c r="X84" s="6">
        <f t="shared" si="40"/>
        <v>20.307197720515358</v>
      </c>
      <c r="Y84" s="6">
        <f t="shared" si="41"/>
        <v>48.263057482656095</v>
      </c>
      <c r="Z84" s="6">
        <f t="shared" si="42"/>
        <v>4.2874999999999996</v>
      </c>
      <c r="AA84" s="6">
        <f t="shared" si="48"/>
        <v>74.379997396314522</v>
      </c>
      <c r="AB84" s="6">
        <f t="shared" si="49"/>
        <v>289.09349750550132</v>
      </c>
      <c r="AC84" s="6">
        <f t="shared" si="50"/>
        <v>86.047447968285425</v>
      </c>
      <c r="AD84" s="6">
        <f t="shared" si="51"/>
        <v>204.50448085871227</v>
      </c>
      <c r="AE84" s="6">
        <f t="shared" si="52"/>
        <v>290.55192882699771</v>
      </c>
      <c r="AF84" s="6">
        <f t="shared" si="53"/>
        <v>654.02542372881362</v>
      </c>
      <c r="AG84">
        <v>31</v>
      </c>
      <c r="AH84">
        <v>119</v>
      </c>
      <c r="AI84">
        <v>36.799999999999997</v>
      </c>
      <c r="AK84" s="2">
        <f t="shared" si="54"/>
        <v>3.4444444444444446</v>
      </c>
      <c r="AL84">
        <f t="shared" si="43"/>
        <v>152.54237288135593</v>
      </c>
      <c r="AM84">
        <f t="shared" si="44"/>
        <v>0.56408882556987117</v>
      </c>
      <c r="AN84">
        <f t="shared" si="45"/>
        <v>0.16376772355254324</v>
      </c>
      <c r="AO84">
        <f t="shared" si="46"/>
        <v>3.838709677419355</v>
      </c>
      <c r="AP84">
        <f t="shared" si="55"/>
        <v>2016.9491525423732</v>
      </c>
      <c r="AS84">
        <f t="shared" si="56"/>
        <v>0.10139297790473968</v>
      </c>
      <c r="AT84" s="2"/>
    </row>
    <row r="85" spans="1:46">
      <c r="A85" t="s">
        <v>31</v>
      </c>
      <c r="C85" s="3">
        <v>35852</v>
      </c>
      <c r="D85" s="3" t="s">
        <v>74</v>
      </c>
      <c r="E85" s="4" t="str">
        <f>VLOOKUP(G85,'Treatment Struture'!$E$11:$G$19,3,FALSE)</f>
        <v>P1(50)</v>
      </c>
      <c r="F85" s="4" t="s">
        <v>254</v>
      </c>
      <c r="G85" s="4">
        <v>2</v>
      </c>
      <c r="H85" s="4">
        <v>1</v>
      </c>
      <c r="I85">
        <v>0.246</v>
      </c>
      <c r="J85">
        <v>3</v>
      </c>
      <c r="K85">
        <v>6</v>
      </c>
      <c r="L85">
        <f t="shared" si="34"/>
        <v>9</v>
      </c>
      <c r="M85">
        <v>5.17</v>
      </c>
      <c r="N85">
        <v>14.64</v>
      </c>
      <c r="O85">
        <v>7.03</v>
      </c>
      <c r="P85">
        <v>10.08</v>
      </c>
      <c r="Q85">
        <f t="shared" si="47"/>
        <v>36.92</v>
      </c>
      <c r="R85" s="5">
        <f t="shared" si="35"/>
        <v>12.306666666666667</v>
      </c>
      <c r="S85">
        <v>52.94</v>
      </c>
      <c r="T85" s="6">
        <f t="shared" si="36"/>
        <v>8.8233333333333324</v>
      </c>
      <c r="U85">
        <f t="shared" si="37"/>
        <v>89.86</v>
      </c>
      <c r="V85" s="6">
        <f t="shared" si="38"/>
        <v>12.583320693391116</v>
      </c>
      <c r="W85" s="6">
        <f t="shared" si="39"/>
        <v>35.632459371614303</v>
      </c>
      <c r="X85" s="6">
        <f t="shared" si="40"/>
        <v>17.1103954496208</v>
      </c>
      <c r="Y85" s="6">
        <f t="shared" si="41"/>
        <v>24.533824485373781</v>
      </c>
      <c r="Z85" s="6">
        <f t="shared" si="42"/>
        <v>9.9844444444444438</v>
      </c>
      <c r="AA85" s="6">
        <f t="shared" si="48"/>
        <v>51.151710135736245</v>
      </c>
      <c r="AB85" s="6">
        <f t="shared" si="49"/>
        <v>144.84739581957035</v>
      </c>
      <c r="AC85" s="6">
        <f t="shared" si="50"/>
        <v>69.554453047239022</v>
      </c>
      <c r="AD85" s="6">
        <f t="shared" si="51"/>
        <v>99.730993842982855</v>
      </c>
      <c r="AE85" s="6">
        <f t="shared" si="52"/>
        <v>169.28544689022186</v>
      </c>
      <c r="AF85" s="6">
        <f t="shared" si="53"/>
        <v>365.28455284552848</v>
      </c>
      <c r="AG85">
        <v>39</v>
      </c>
      <c r="AH85">
        <v>112</v>
      </c>
      <c r="AI85">
        <v>32.96</v>
      </c>
      <c r="AK85" s="2">
        <f t="shared" si="54"/>
        <v>13</v>
      </c>
      <c r="AL85">
        <f t="shared" si="43"/>
        <v>36.585365853658537</v>
      </c>
      <c r="AM85">
        <f t="shared" si="44"/>
        <v>1.9011550499578667</v>
      </c>
      <c r="AN85">
        <f t="shared" si="45"/>
        <v>0.14624269615060512</v>
      </c>
      <c r="AO85">
        <f t="shared" si="46"/>
        <v>2.8717948717948718</v>
      </c>
      <c r="AP85">
        <f t="shared" si="55"/>
        <v>1365.8536585365855</v>
      </c>
      <c r="AS85">
        <f t="shared" si="56"/>
        <v>7.3017334777898152E-2</v>
      </c>
      <c r="AT85" s="2"/>
    </row>
    <row r="86" spans="1:46">
      <c r="A86" t="s">
        <v>31</v>
      </c>
      <c r="C86" s="3">
        <v>35852</v>
      </c>
      <c r="D86" s="3" t="s">
        <v>74</v>
      </c>
      <c r="E86" s="4" t="str">
        <f>VLOOKUP(G86,'Treatment Struture'!$E$11:$G$19,3,FALSE)</f>
        <v>P1(50)</v>
      </c>
      <c r="F86" s="4" t="s">
        <v>254</v>
      </c>
      <c r="G86" s="4">
        <v>6</v>
      </c>
      <c r="H86" s="4">
        <v>2</v>
      </c>
      <c r="I86">
        <v>0.246</v>
      </c>
      <c r="J86">
        <v>3</v>
      </c>
      <c r="K86">
        <v>9</v>
      </c>
      <c r="L86">
        <f t="shared" si="34"/>
        <v>12</v>
      </c>
      <c r="M86">
        <v>5.74</v>
      </c>
      <c r="N86">
        <v>18.809999999999999</v>
      </c>
      <c r="O86">
        <v>8.01</v>
      </c>
      <c r="P86">
        <v>9.85</v>
      </c>
      <c r="Q86">
        <f t="shared" si="47"/>
        <v>42.41</v>
      </c>
      <c r="R86" s="5">
        <f t="shared" si="35"/>
        <v>14.136666666666665</v>
      </c>
      <c r="S86">
        <v>131.63999999999999</v>
      </c>
      <c r="T86" s="6">
        <f t="shared" si="36"/>
        <v>14.626666666666665</v>
      </c>
      <c r="U86">
        <f t="shared" si="37"/>
        <v>174.04999999999998</v>
      </c>
      <c r="V86" s="6">
        <f t="shared" si="38"/>
        <v>23.556873378920066</v>
      </c>
      <c r="W86" s="6">
        <f t="shared" si="39"/>
        <v>77.195956142419234</v>
      </c>
      <c r="X86" s="6">
        <f t="shared" si="40"/>
        <v>32.87291912284838</v>
      </c>
      <c r="Y86" s="6">
        <f t="shared" si="41"/>
        <v>40.424251355812309</v>
      </c>
      <c r="Z86" s="6">
        <f t="shared" si="42"/>
        <v>14.504166666666665</v>
      </c>
      <c r="AA86" s="6">
        <f t="shared" si="48"/>
        <v>95.759647881788894</v>
      </c>
      <c r="AB86" s="6">
        <f t="shared" si="49"/>
        <v>313.80469976593184</v>
      </c>
      <c r="AC86" s="6">
        <f t="shared" si="50"/>
        <v>133.62975253190399</v>
      </c>
      <c r="AD86" s="6">
        <f t="shared" si="51"/>
        <v>164.32622502362727</v>
      </c>
      <c r="AE86" s="6">
        <f t="shared" si="52"/>
        <v>297.95597755553126</v>
      </c>
      <c r="AF86" s="6">
        <f t="shared" si="53"/>
        <v>707.52032520325201</v>
      </c>
      <c r="AG86">
        <v>52</v>
      </c>
      <c r="AH86">
        <v>142</v>
      </c>
      <c r="AI86">
        <v>63.31</v>
      </c>
      <c r="AK86" s="2">
        <f t="shared" si="54"/>
        <v>17.333333333333332</v>
      </c>
      <c r="AL86">
        <f t="shared" si="43"/>
        <v>48.780487804878049</v>
      </c>
      <c r="AM86">
        <f t="shared" si="44"/>
        <v>2.739409926904032</v>
      </c>
      <c r="AN86">
        <f t="shared" si="45"/>
        <v>0.15804288039830955</v>
      </c>
      <c r="AO86">
        <f t="shared" si="46"/>
        <v>2.7307692307692308</v>
      </c>
      <c r="AP86">
        <f t="shared" si="55"/>
        <v>2308.9430894308944</v>
      </c>
      <c r="AS86">
        <f t="shared" si="56"/>
        <v>7.1169456612345611E-2</v>
      </c>
      <c r="AT86" s="2"/>
    </row>
    <row r="87" spans="1:46">
      <c r="A87" t="s">
        <v>31</v>
      </c>
      <c r="C87" s="3">
        <v>35852</v>
      </c>
      <c r="D87" s="3" t="s">
        <v>74</v>
      </c>
      <c r="E87" s="4" t="str">
        <f>VLOOKUP(G87,'Treatment Struture'!$E$11:$G$19,3,FALSE)</f>
        <v>P1(50)</v>
      </c>
      <c r="F87" s="4" t="s">
        <v>254</v>
      </c>
      <c r="G87" s="4">
        <v>7</v>
      </c>
      <c r="H87" s="4">
        <v>3</v>
      </c>
      <c r="I87">
        <v>0.246</v>
      </c>
      <c r="J87">
        <v>3</v>
      </c>
      <c r="K87">
        <v>9</v>
      </c>
      <c r="L87">
        <f t="shared" si="34"/>
        <v>12</v>
      </c>
      <c r="M87">
        <v>3.21</v>
      </c>
      <c r="N87">
        <v>8.8800000000000008</v>
      </c>
      <c r="O87">
        <v>3.44</v>
      </c>
      <c r="P87">
        <v>8.27</v>
      </c>
      <c r="Q87">
        <f t="shared" si="47"/>
        <v>23.799999999999997</v>
      </c>
      <c r="R87" s="5">
        <f t="shared" si="35"/>
        <v>7.9333333333333327</v>
      </c>
      <c r="S87">
        <v>123.81</v>
      </c>
      <c r="T87" s="6">
        <f t="shared" si="36"/>
        <v>13.756666666666668</v>
      </c>
      <c r="U87">
        <f t="shared" si="37"/>
        <v>147.61000000000001</v>
      </c>
      <c r="V87" s="6">
        <f t="shared" si="38"/>
        <v>19.908743697478997</v>
      </c>
      <c r="W87" s="6">
        <f t="shared" si="39"/>
        <v>55.074655462184886</v>
      </c>
      <c r="X87" s="6">
        <f t="shared" si="40"/>
        <v>21.335226890756307</v>
      </c>
      <c r="Y87" s="6">
        <f t="shared" si="41"/>
        <v>51.291373949579842</v>
      </c>
      <c r="Z87" s="6">
        <f t="shared" si="42"/>
        <v>12.300833333333335</v>
      </c>
      <c r="AA87" s="6">
        <f t="shared" si="48"/>
        <v>80.929852428776414</v>
      </c>
      <c r="AB87" s="6">
        <f t="shared" si="49"/>
        <v>223.88071326091418</v>
      </c>
      <c r="AC87" s="6">
        <f t="shared" si="50"/>
        <v>86.728564596570351</v>
      </c>
      <c r="AD87" s="6">
        <f t="shared" si="51"/>
        <v>208.50152012024327</v>
      </c>
      <c r="AE87" s="6">
        <f t="shared" si="52"/>
        <v>295.23008471681362</v>
      </c>
      <c r="AF87" s="6">
        <f t="shared" si="53"/>
        <v>600.04065040650426</v>
      </c>
      <c r="AG87">
        <v>19</v>
      </c>
      <c r="AH87">
        <v>75</v>
      </c>
      <c r="AI87">
        <v>25.2</v>
      </c>
      <c r="AK87" s="2">
        <f t="shared" si="54"/>
        <v>6.333333333333333</v>
      </c>
      <c r="AL87">
        <f t="shared" si="43"/>
        <v>48.780487804878049</v>
      </c>
      <c r="AM87">
        <f t="shared" si="44"/>
        <v>1.7779355742296921</v>
      </c>
      <c r="AN87">
        <f t="shared" si="45"/>
        <v>0.28072666961521453</v>
      </c>
      <c r="AO87">
        <f t="shared" si="46"/>
        <v>3.9473684210526314</v>
      </c>
      <c r="AP87">
        <f t="shared" si="55"/>
        <v>1219.512195121951</v>
      </c>
      <c r="AS87">
        <f t="shared" si="56"/>
        <v>0.17097124649859952</v>
      </c>
      <c r="AT87" s="2"/>
    </row>
    <row r="88" spans="1:46">
      <c r="A88" t="s">
        <v>31</v>
      </c>
      <c r="C88" s="3">
        <v>35852</v>
      </c>
      <c r="D88" s="3" t="s">
        <v>74</v>
      </c>
      <c r="E88" s="4" t="str">
        <f>VLOOKUP(G88,'Treatment Struture'!$E$11:$G$19,3,FALSE)</f>
        <v>P2(100)</v>
      </c>
      <c r="F88" s="4" t="s">
        <v>254</v>
      </c>
      <c r="G88" s="4">
        <v>3</v>
      </c>
      <c r="H88" s="4">
        <v>1</v>
      </c>
      <c r="I88" s="5">
        <v>0.24</v>
      </c>
      <c r="J88">
        <v>6</v>
      </c>
      <c r="K88">
        <v>17</v>
      </c>
      <c r="L88">
        <f t="shared" si="34"/>
        <v>23</v>
      </c>
      <c r="M88">
        <v>4.55</v>
      </c>
      <c r="N88">
        <v>17.239999999999998</v>
      </c>
      <c r="O88">
        <v>5.79</v>
      </c>
      <c r="P88">
        <v>15.49</v>
      </c>
      <c r="Q88">
        <f t="shared" si="47"/>
        <v>43.07</v>
      </c>
      <c r="R88" s="5">
        <f t="shared" si="35"/>
        <v>7.1783333333333337</v>
      </c>
      <c r="S88">
        <v>138.41</v>
      </c>
      <c r="T88" s="6">
        <f t="shared" si="36"/>
        <v>8.1417647058823519</v>
      </c>
      <c r="U88">
        <f t="shared" si="37"/>
        <v>181.48</v>
      </c>
      <c r="V88" s="6">
        <f t="shared" si="38"/>
        <v>19.171906199210586</v>
      </c>
      <c r="W88" s="6">
        <f t="shared" si="39"/>
        <v>72.642563269096811</v>
      </c>
      <c r="X88" s="6">
        <f t="shared" si="40"/>
        <v>24.396777339215227</v>
      </c>
      <c r="Y88" s="6">
        <f t="shared" si="41"/>
        <v>65.268753192477348</v>
      </c>
      <c r="Z88" s="6">
        <f t="shared" si="42"/>
        <v>7.8904347826086951</v>
      </c>
      <c r="AA88" s="6">
        <f t="shared" si="48"/>
        <v>79.882942496710783</v>
      </c>
      <c r="AB88" s="6">
        <f t="shared" si="49"/>
        <v>302.67734695457006</v>
      </c>
      <c r="AC88" s="6">
        <f t="shared" si="50"/>
        <v>101.65323891339678</v>
      </c>
      <c r="AD88" s="6">
        <f t="shared" si="51"/>
        <v>271.95313830198899</v>
      </c>
      <c r="AE88" s="6">
        <f t="shared" si="52"/>
        <v>373.60637721538575</v>
      </c>
      <c r="AF88" s="6">
        <f t="shared" si="53"/>
        <v>756.16666666666652</v>
      </c>
      <c r="AG88">
        <v>43</v>
      </c>
      <c r="AH88">
        <v>138</v>
      </c>
      <c r="AI88">
        <v>45.87</v>
      </c>
      <c r="AK88" s="2">
        <f t="shared" si="54"/>
        <v>7.166666666666667</v>
      </c>
      <c r="AL88">
        <f t="shared" si="43"/>
        <v>95.833333333333343</v>
      </c>
      <c r="AM88">
        <f t="shared" si="44"/>
        <v>1.0607294495310966</v>
      </c>
      <c r="AN88">
        <f t="shared" si="45"/>
        <v>0.14800876039968788</v>
      </c>
      <c r="AO88">
        <f t="shared" si="46"/>
        <v>3.2093023255813953</v>
      </c>
      <c r="AP88">
        <f t="shared" si="55"/>
        <v>2204.166666666667</v>
      </c>
      <c r="AS88">
        <f t="shared" si="56"/>
        <v>0.12338138599712165</v>
      </c>
      <c r="AT88" s="2"/>
    </row>
    <row r="89" spans="1:46">
      <c r="A89" t="s">
        <v>31</v>
      </c>
      <c r="C89" s="3">
        <v>35852</v>
      </c>
      <c r="D89" s="3" t="s">
        <v>74</v>
      </c>
      <c r="E89" s="4" t="str">
        <f>VLOOKUP(G89,'Treatment Struture'!$E$11:$G$19,3,FALSE)</f>
        <v>P2(100)</v>
      </c>
      <c r="F89" s="4" t="s">
        <v>254</v>
      </c>
      <c r="G89" s="4">
        <v>4</v>
      </c>
      <c r="H89" s="4">
        <v>2</v>
      </c>
      <c r="I89" s="5">
        <v>0.24</v>
      </c>
      <c r="J89">
        <v>6</v>
      </c>
      <c r="K89">
        <v>17</v>
      </c>
      <c r="L89">
        <f t="shared" si="34"/>
        <v>23</v>
      </c>
      <c r="M89">
        <v>4.3</v>
      </c>
      <c r="N89">
        <v>14.47</v>
      </c>
      <c r="O89">
        <v>4.5599999999999996</v>
      </c>
      <c r="P89">
        <v>15.78</v>
      </c>
      <c r="Q89">
        <f t="shared" si="47"/>
        <v>39.11</v>
      </c>
      <c r="R89" s="5">
        <f t="shared" si="35"/>
        <v>6.5183333333333335</v>
      </c>
      <c r="S89">
        <v>155.82</v>
      </c>
      <c r="T89" s="6">
        <f t="shared" si="36"/>
        <v>9.1658823529411766</v>
      </c>
      <c r="U89">
        <f t="shared" si="37"/>
        <v>194.93</v>
      </c>
      <c r="V89" s="6">
        <f t="shared" si="38"/>
        <v>21.431833290718487</v>
      </c>
      <c r="W89" s="6">
        <f t="shared" si="39"/>
        <v>72.12061109690616</v>
      </c>
      <c r="X89" s="6">
        <f t="shared" si="40"/>
        <v>22.727711582715418</v>
      </c>
      <c r="Y89" s="6">
        <f t="shared" si="41"/>
        <v>78.649844029659931</v>
      </c>
      <c r="Z89" s="6">
        <f t="shared" si="42"/>
        <v>8.4752173913043478</v>
      </c>
      <c r="AA89" s="6">
        <f t="shared" si="48"/>
        <v>89.299305377993704</v>
      </c>
      <c r="AB89" s="6">
        <f t="shared" si="49"/>
        <v>300.50254623710902</v>
      </c>
      <c r="AC89" s="6">
        <f t="shared" si="50"/>
        <v>94.698798261314252</v>
      </c>
      <c r="AD89" s="6">
        <f t="shared" si="51"/>
        <v>327.70768345691641</v>
      </c>
      <c r="AE89" s="6">
        <f t="shared" si="52"/>
        <v>422.40648171823068</v>
      </c>
      <c r="AF89" s="6">
        <f t="shared" si="53"/>
        <v>812.20833333333337</v>
      </c>
      <c r="AG89">
        <v>34</v>
      </c>
      <c r="AH89">
        <v>117</v>
      </c>
      <c r="AI89">
        <v>42.87</v>
      </c>
      <c r="AK89" s="2">
        <f t="shared" si="54"/>
        <v>5.666666666666667</v>
      </c>
      <c r="AL89">
        <f t="shared" si="43"/>
        <v>95.833333333333343</v>
      </c>
      <c r="AM89">
        <f t="shared" si="44"/>
        <v>0.98816137316153996</v>
      </c>
      <c r="AN89">
        <f t="shared" si="45"/>
        <v>0.17438141879321292</v>
      </c>
      <c r="AO89">
        <f t="shared" si="46"/>
        <v>3.4411764705882355</v>
      </c>
      <c r="AP89">
        <f t="shared" si="55"/>
        <v>1868.7500000000002</v>
      </c>
      <c r="AS89">
        <f t="shared" si="56"/>
        <v>0.17536197108062415</v>
      </c>
      <c r="AT89" s="2"/>
    </row>
    <row r="90" spans="1:46">
      <c r="A90" t="s">
        <v>31</v>
      </c>
      <c r="C90" s="3">
        <v>35852</v>
      </c>
      <c r="D90" s="3" t="s">
        <v>74</v>
      </c>
      <c r="E90" s="4" t="str">
        <f>VLOOKUP(G90,'Treatment Struture'!$E$11:$G$19,3,FALSE)</f>
        <v>P2(100)</v>
      </c>
      <c r="F90" s="4" t="s">
        <v>254</v>
      </c>
      <c r="G90" s="4">
        <v>8</v>
      </c>
      <c r="H90" s="4">
        <v>3</v>
      </c>
      <c r="I90" s="5">
        <v>0.24</v>
      </c>
      <c r="J90">
        <v>6</v>
      </c>
      <c r="K90">
        <v>18</v>
      </c>
      <c r="L90">
        <f t="shared" si="34"/>
        <v>24</v>
      </c>
      <c r="M90">
        <v>4.7</v>
      </c>
      <c r="N90">
        <v>15.85</v>
      </c>
      <c r="O90">
        <v>5.22</v>
      </c>
      <c r="P90">
        <v>16.11</v>
      </c>
      <c r="Q90">
        <f t="shared" si="47"/>
        <v>41.879999999999995</v>
      </c>
      <c r="R90" s="5">
        <f t="shared" si="35"/>
        <v>6.9799999999999995</v>
      </c>
      <c r="S90">
        <v>122.51</v>
      </c>
      <c r="T90" s="6">
        <f t="shared" si="36"/>
        <v>6.806111111111111</v>
      </c>
      <c r="U90">
        <f t="shared" si="37"/>
        <v>164.39</v>
      </c>
      <c r="V90" s="6">
        <f t="shared" si="38"/>
        <v>18.448734479465141</v>
      </c>
      <c r="W90" s="6">
        <f t="shared" si="39"/>
        <v>62.215413085004776</v>
      </c>
      <c r="X90" s="6">
        <f t="shared" si="40"/>
        <v>20.489871060171918</v>
      </c>
      <c r="Y90" s="6">
        <f t="shared" si="41"/>
        <v>63.235981375358165</v>
      </c>
      <c r="Z90" s="6">
        <f t="shared" si="42"/>
        <v>6.8495833333333325</v>
      </c>
      <c r="AA90" s="6">
        <f t="shared" si="48"/>
        <v>76.869726997771423</v>
      </c>
      <c r="AB90" s="6">
        <f t="shared" si="49"/>
        <v>259.23088785418656</v>
      </c>
      <c r="AC90" s="6">
        <f t="shared" si="50"/>
        <v>85.374462750716333</v>
      </c>
      <c r="AD90" s="6">
        <f t="shared" si="51"/>
        <v>263.48325573065904</v>
      </c>
      <c r="AE90" s="6">
        <f t="shared" si="52"/>
        <v>348.8577184813754</v>
      </c>
      <c r="AF90" s="6">
        <f t="shared" si="53"/>
        <v>684.95833333333337</v>
      </c>
      <c r="AG90">
        <v>36</v>
      </c>
      <c r="AH90">
        <v>121</v>
      </c>
      <c r="AI90">
        <v>43.16</v>
      </c>
      <c r="AK90" s="2">
        <f t="shared" si="54"/>
        <v>6</v>
      </c>
      <c r="AL90">
        <f t="shared" si="43"/>
        <v>100</v>
      </c>
      <c r="AM90">
        <f t="shared" si="44"/>
        <v>0.85374462750716329</v>
      </c>
      <c r="AN90">
        <f t="shared" si="45"/>
        <v>0.14229077125119388</v>
      </c>
      <c r="AO90">
        <f t="shared" si="46"/>
        <v>3.3611111111111112</v>
      </c>
      <c r="AP90">
        <f t="shared" si="55"/>
        <v>2016.6666666666667</v>
      </c>
      <c r="AS90">
        <f t="shared" si="56"/>
        <v>0.13065285408131852</v>
      </c>
      <c r="AT90" s="2"/>
    </row>
    <row r="91" spans="1:46">
      <c r="A91" t="s">
        <v>31</v>
      </c>
      <c r="C91" s="3">
        <v>35852</v>
      </c>
      <c r="D91" s="3" t="s">
        <v>74</v>
      </c>
      <c r="E91" s="4" t="str">
        <f>VLOOKUP(G91,'Treatment Struture'!$E$11:$G$19,3,FALSE)</f>
        <v>P3(150)</v>
      </c>
      <c r="F91" s="4" t="s">
        <v>254</v>
      </c>
      <c r="G91" s="4">
        <v>1</v>
      </c>
      <c r="H91" s="4">
        <v>1</v>
      </c>
      <c r="I91">
        <v>0.23599999999999999</v>
      </c>
      <c r="J91">
        <v>9</v>
      </c>
      <c r="K91">
        <v>22</v>
      </c>
      <c r="L91">
        <f t="shared" si="34"/>
        <v>31</v>
      </c>
      <c r="M91">
        <v>6.66</v>
      </c>
      <c r="N91">
        <v>19.97</v>
      </c>
      <c r="O91">
        <v>6.77</v>
      </c>
      <c r="P91">
        <v>17.690000000000001</v>
      </c>
      <c r="Q91">
        <f t="shared" si="47"/>
        <v>51.09</v>
      </c>
      <c r="R91" s="5">
        <f t="shared" si="35"/>
        <v>5.6766666666666667</v>
      </c>
      <c r="S91">
        <v>114.85</v>
      </c>
      <c r="T91" s="6">
        <f t="shared" si="36"/>
        <v>5.2204545454545448</v>
      </c>
      <c r="U91">
        <f t="shared" si="37"/>
        <v>165.94</v>
      </c>
      <c r="V91" s="6">
        <f t="shared" si="38"/>
        <v>21.631638285378742</v>
      </c>
      <c r="W91" s="6">
        <f t="shared" si="39"/>
        <v>64.862434918770788</v>
      </c>
      <c r="X91" s="6">
        <f t="shared" si="40"/>
        <v>21.988917596398508</v>
      </c>
      <c r="Y91" s="6">
        <f t="shared" si="41"/>
        <v>57.457009199451946</v>
      </c>
      <c r="Z91" s="6">
        <f t="shared" si="42"/>
        <v>5.3529032258064513</v>
      </c>
      <c r="AA91" s="6">
        <f t="shared" si="48"/>
        <v>91.659484260079424</v>
      </c>
      <c r="AB91" s="6">
        <f t="shared" si="49"/>
        <v>274.84082592699485</v>
      </c>
      <c r="AC91" s="6">
        <f t="shared" si="50"/>
        <v>93.173379645756398</v>
      </c>
      <c r="AD91" s="6">
        <f t="shared" si="51"/>
        <v>243.46190338750827</v>
      </c>
      <c r="AE91" s="6">
        <f t="shared" si="52"/>
        <v>336.63528303326467</v>
      </c>
      <c r="AF91" s="6">
        <f t="shared" si="53"/>
        <v>703.13559322033893</v>
      </c>
      <c r="AG91">
        <v>46</v>
      </c>
      <c r="AH91">
        <v>154</v>
      </c>
      <c r="AI91">
        <v>51.01</v>
      </c>
      <c r="AK91" s="2">
        <f t="shared" si="54"/>
        <v>5.1111111111111107</v>
      </c>
      <c r="AL91">
        <f t="shared" si="43"/>
        <v>131.35593220338984</v>
      </c>
      <c r="AM91">
        <f t="shared" si="44"/>
        <v>0.70931992246446796</v>
      </c>
      <c r="AN91">
        <f t="shared" si="45"/>
        <v>0.13877998483000462</v>
      </c>
      <c r="AO91">
        <f t="shared" si="46"/>
        <v>3.347826086956522</v>
      </c>
      <c r="AP91">
        <f t="shared" si="55"/>
        <v>2247.6459510357818</v>
      </c>
      <c r="AS91">
        <f t="shared" si="56"/>
        <v>0.1083186180969978</v>
      </c>
      <c r="AT91" s="2"/>
    </row>
    <row r="92" spans="1:46">
      <c r="A92" t="s">
        <v>31</v>
      </c>
      <c r="C92" s="3">
        <v>35852</v>
      </c>
      <c r="D92" s="3" t="s">
        <v>74</v>
      </c>
      <c r="E92" s="4" t="str">
        <f>VLOOKUP(G92,'Treatment Struture'!$E$11:$G$19,3,FALSE)</f>
        <v>P3(150)</v>
      </c>
      <c r="F92" s="4" t="s">
        <v>254</v>
      </c>
      <c r="G92" s="4">
        <v>5</v>
      </c>
      <c r="H92" s="4">
        <v>2</v>
      </c>
      <c r="I92">
        <v>0.23599999999999999</v>
      </c>
      <c r="J92">
        <v>9</v>
      </c>
      <c r="K92">
        <v>25</v>
      </c>
      <c r="L92">
        <f t="shared" si="34"/>
        <v>34</v>
      </c>
      <c r="M92">
        <v>6.12</v>
      </c>
      <c r="N92">
        <v>21.44</v>
      </c>
      <c r="O92">
        <v>7.01</v>
      </c>
      <c r="P92">
        <v>18.91</v>
      </c>
      <c r="Q92">
        <f t="shared" si="47"/>
        <v>53.480000000000004</v>
      </c>
      <c r="R92" s="5">
        <f t="shared" si="35"/>
        <v>5.942222222222223</v>
      </c>
      <c r="S92">
        <v>114.87</v>
      </c>
      <c r="T92" s="6">
        <f t="shared" si="36"/>
        <v>4.5948000000000002</v>
      </c>
      <c r="U92">
        <f t="shared" si="37"/>
        <v>168.35000000000002</v>
      </c>
      <c r="V92" s="6">
        <f t="shared" si="38"/>
        <v>19.265183246073299</v>
      </c>
      <c r="W92" s="6">
        <f t="shared" si="39"/>
        <v>67.4910994764398</v>
      </c>
      <c r="X92" s="6">
        <f t="shared" si="40"/>
        <v>22.06681937172775</v>
      </c>
      <c r="Y92" s="6">
        <f t="shared" si="41"/>
        <v>59.526897905759164</v>
      </c>
      <c r="Z92" s="6">
        <f t="shared" si="42"/>
        <v>4.9514705882352947</v>
      </c>
      <c r="AA92" s="6">
        <f t="shared" si="48"/>
        <v>81.632132398615681</v>
      </c>
      <c r="AB92" s="6">
        <f t="shared" si="49"/>
        <v>285.97923506966021</v>
      </c>
      <c r="AC92" s="6">
        <f t="shared" si="50"/>
        <v>93.503471914100643</v>
      </c>
      <c r="AD92" s="6">
        <f t="shared" si="51"/>
        <v>252.23261824474224</v>
      </c>
      <c r="AE92" s="6">
        <f t="shared" si="52"/>
        <v>345.7360901588429</v>
      </c>
      <c r="AF92" s="6">
        <f t="shared" si="53"/>
        <v>713.34745762711873</v>
      </c>
      <c r="AG92">
        <v>51</v>
      </c>
      <c r="AH92">
        <v>153</v>
      </c>
      <c r="AI92">
        <v>54.16</v>
      </c>
      <c r="AK92" s="2">
        <f t="shared" si="54"/>
        <v>5.666666666666667</v>
      </c>
      <c r="AL92">
        <f t="shared" si="43"/>
        <v>144.06779661016949</v>
      </c>
      <c r="AM92">
        <f t="shared" si="44"/>
        <v>0.64902409916846326</v>
      </c>
      <c r="AN92">
        <f t="shared" si="45"/>
        <v>0.11453366455914057</v>
      </c>
      <c r="AO92">
        <f t="shared" si="46"/>
        <v>3</v>
      </c>
      <c r="AP92">
        <f t="shared" si="55"/>
        <v>2449.1525423728813</v>
      </c>
      <c r="AS92">
        <f t="shared" si="56"/>
        <v>0.10298771263972174</v>
      </c>
      <c r="AT92" s="2"/>
    </row>
    <row r="93" spans="1:46">
      <c r="A93" t="s">
        <v>31</v>
      </c>
      <c r="C93" s="3">
        <v>35852</v>
      </c>
      <c r="D93" s="3" t="s">
        <v>74</v>
      </c>
      <c r="E93" s="4" t="str">
        <f>VLOOKUP(G93,'Treatment Struture'!$E$11:$G$19,3,FALSE)</f>
        <v>P3(150)</v>
      </c>
      <c r="F93" s="4" t="s">
        <v>254</v>
      </c>
      <c r="G93" s="4">
        <v>9</v>
      </c>
      <c r="H93" s="4">
        <v>3</v>
      </c>
      <c r="I93">
        <v>0.23599999999999999</v>
      </c>
      <c r="J93">
        <v>9</v>
      </c>
      <c r="K93">
        <v>22</v>
      </c>
      <c r="L93">
        <f t="shared" si="34"/>
        <v>31</v>
      </c>
      <c r="M93">
        <v>4.3099999999999996</v>
      </c>
      <c r="N93">
        <v>19.43</v>
      </c>
      <c r="O93">
        <v>4.57</v>
      </c>
      <c r="P93">
        <v>20.13</v>
      </c>
      <c r="Q93">
        <f t="shared" si="47"/>
        <v>48.44</v>
      </c>
      <c r="R93" s="5">
        <f t="shared" si="35"/>
        <v>5.3822222222222216</v>
      </c>
      <c r="S93">
        <v>113.52</v>
      </c>
      <c r="T93" s="6">
        <f t="shared" si="36"/>
        <v>5.16</v>
      </c>
      <c r="U93">
        <f t="shared" si="37"/>
        <v>161.95999999999998</v>
      </c>
      <c r="V93" s="6">
        <f t="shared" si="38"/>
        <v>14.410561519405448</v>
      </c>
      <c r="W93" s="6">
        <f t="shared" si="39"/>
        <v>64.9645499587118</v>
      </c>
      <c r="X93" s="6">
        <f t="shared" si="40"/>
        <v>15.279876135425267</v>
      </c>
      <c r="Y93" s="6">
        <f t="shared" si="41"/>
        <v>67.305012386457463</v>
      </c>
      <c r="Z93" s="6">
        <f t="shared" si="42"/>
        <v>5.2245161290322573</v>
      </c>
      <c r="AA93" s="6">
        <f t="shared" si="48"/>
        <v>61.061701353412921</v>
      </c>
      <c r="AB93" s="6">
        <f t="shared" si="49"/>
        <v>275.27351677420256</v>
      </c>
      <c r="AC93" s="6">
        <f t="shared" si="50"/>
        <v>64.745237861971475</v>
      </c>
      <c r="AD93" s="6">
        <f t="shared" si="51"/>
        <v>285.19073045109099</v>
      </c>
      <c r="AE93" s="6">
        <f t="shared" si="52"/>
        <v>349.93596831306246</v>
      </c>
      <c r="AF93" s="6">
        <f t="shared" si="53"/>
        <v>686.27118644067787</v>
      </c>
      <c r="AG93">
        <v>39</v>
      </c>
      <c r="AH93">
        <v>130</v>
      </c>
      <c r="AI93">
        <v>47.89</v>
      </c>
      <c r="AK93" s="2">
        <f t="shared" si="54"/>
        <v>4.333333333333333</v>
      </c>
      <c r="AL93">
        <f t="shared" si="43"/>
        <v>131.35593220338984</v>
      </c>
      <c r="AM93">
        <f t="shared" si="44"/>
        <v>0.49289923017500858</v>
      </c>
      <c r="AN93">
        <f t="shared" si="45"/>
        <v>0.11374597619423275</v>
      </c>
      <c r="AO93">
        <f t="shared" si="46"/>
        <v>3.3333333333333335</v>
      </c>
      <c r="AP93">
        <f t="shared" si="55"/>
        <v>1897.3634651600753</v>
      </c>
      <c r="AS93">
        <f t="shared" si="56"/>
        <v>0.15030896066454522</v>
      </c>
      <c r="AT93" s="2"/>
    </row>
    <row r="94" spans="1:46">
      <c r="A94" t="s">
        <v>31</v>
      </c>
      <c r="C94" s="3">
        <v>35856</v>
      </c>
      <c r="D94" s="3" t="s">
        <v>74</v>
      </c>
      <c r="E94" s="4" t="str">
        <f>VLOOKUP(G94,'Treatment Struture'!$E$11:$G$19,3,FALSE)</f>
        <v>P1(50)</v>
      </c>
      <c r="F94" s="4" t="s">
        <v>254</v>
      </c>
      <c r="G94" s="4">
        <v>2</v>
      </c>
      <c r="H94" s="4">
        <v>1</v>
      </c>
      <c r="I94">
        <v>0.246</v>
      </c>
      <c r="J94">
        <v>3</v>
      </c>
      <c r="K94">
        <v>7</v>
      </c>
      <c r="L94">
        <f t="shared" si="34"/>
        <v>10</v>
      </c>
      <c r="M94">
        <v>3.03</v>
      </c>
      <c r="N94">
        <v>8.92</v>
      </c>
      <c r="O94">
        <v>2.61</v>
      </c>
      <c r="P94">
        <v>10.56</v>
      </c>
      <c r="Q94">
        <f t="shared" si="47"/>
        <v>25.119999999999997</v>
      </c>
      <c r="R94" s="5">
        <f t="shared" si="35"/>
        <v>8.3733333333333331</v>
      </c>
      <c r="S94">
        <v>114.65</v>
      </c>
      <c r="T94" s="6">
        <f t="shared" si="36"/>
        <v>16.37857142857143</v>
      </c>
      <c r="U94">
        <f t="shared" si="37"/>
        <v>139.77000000000001</v>
      </c>
      <c r="V94" s="6">
        <f t="shared" si="38"/>
        <v>16.859199840764333</v>
      </c>
      <c r="W94" s="6">
        <f t="shared" si="39"/>
        <v>49.63170382165606</v>
      </c>
      <c r="X94" s="6">
        <f t="shared" si="40"/>
        <v>14.522281050955415</v>
      </c>
      <c r="Y94" s="6">
        <f t="shared" si="41"/>
        <v>58.756815286624217</v>
      </c>
      <c r="Z94" s="6">
        <f t="shared" si="42"/>
        <v>13.977</v>
      </c>
      <c r="AA94" s="6">
        <f t="shared" si="48"/>
        <v>68.533332686033873</v>
      </c>
      <c r="AB94" s="6">
        <f t="shared" si="49"/>
        <v>201.75489358396771</v>
      </c>
      <c r="AC94" s="6">
        <f t="shared" si="50"/>
        <v>59.033662808761854</v>
      </c>
      <c r="AD94" s="6">
        <f t="shared" si="51"/>
        <v>238.84884262855374</v>
      </c>
      <c r="AE94" s="6">
        <f t="shared" si="52"/>
        <v>297.88250543731561</v>
      </c>
      <c r="AF94" s="6">
        <f t="shared" si="53"/>
        <v>568.17073170731715</v>
      </c>
      <c r="AG94" s="10">
        <f>AH94/(AO95+AO96)</f>
        <v>24.46005267778753</v>
      </c>
      <c r="AH94">
        <v>199</v>
      </c>
      <c r="AI94">
        <v>79.42</v>
      </c>
      <c r="AK94" s="2">
        <f t="shared" si="54"/>
        <v>8.153350892595844</v>
      </c>
      <c r="AL94">
        <f t="shared" si="43"/>
        <v>40.650406504065039</v>
      </c>
      <c r="AM94">
        <f t="shared" si="44"/>
        <v>1.4522281050955417</v>
      </c>
      <c r="AN94">
        <f t="shared" si="45"/>
        <v>0.17811426543831538</v>
      </c>
      <c r="AO94">
        <f>IF(OR(AH94="",AG94=""),"",AH94/AG94)</f>
        <v>8.1357142857142861</v>
      </c>
      <c r="AP94">
        <f t="shared" si="55"/>
        <v>2696.4769647696476</v>
      </c>
      <c r="AS94">
        <f t="shared" si="56"/>
        <v>8.857811349742345E-2</v>
      </c>
      <c r="AT94" s="2"/>
    </row>
    <row r="95" spans="1:46">
      <c r="A95" t="s">
        <v>31</v>
      </c>
      <c r="C95" s="3">
        <v>35856</v>
      </c>
      <c r="D95" s="3" t="s">
        <v>74</v>
      </c>
      <c r="E95" s="4" t="str">
        <f>VLOOKUP(G95,'Treatment Struture'!$E$11:$G$19,3,FALSE)</f>
        <v>P1(50)</v>
      </c>
      <c r="F95" s="4" t="s">
        <v>254</v>
      </c>
      <c r="G95" s="4">
        <v>6</v>
      </c>
      <c r="H95" s="4">
        <v>2</v>
      </c>
      <c r="I95">
        <v>0.246</v>
      </c>
      <c r="J95">
        <v>3</v>
      </c>
      <c r="K95">
        <v>8</v>
      </c>
      <c r="L95">
        <f t="shared" si="34"/>
        <v>11</v>
      </c>
      <c r="M95">
        <v>3.7</v>
      </c>
      <c r="N95">
        <v>13.29</v>
      </c>
      <c r="O95">
        <v>5.63</v>
      </c>
      <c r="P95">
        <v>13.31</v>
      </c>
      <c r="Q95">
        <f t="shared" si="47"/>
        <v>35.93</v>
      </c>
      <c r="R95" s="5">
        <f t="shared" si="35"/>
        <v>11.976666666666667</v>
      </c>
      <c r="S95">
        <v>123.06</v>
      </c>
      <c r="T95" s="6">
        <f t="shared" si="36"/>
        <v>15.3825</v>
      </c>
      <c r="U95">
        <f t="shared" si="37"/>
        <v>158.99</v>
      </c>
      <c r="V95" s="6">
        <f t="shared" si="38"/>
        <v>16.372474255496801</v>
      </c>
      <c r="W95" s="6">
        <f t="shared" si="39"/>
        <v>58.808157528527694</v>
      </c>
      <c r="X95" s="6">
        <f t="shared" si="40"/>
        <v>24.912710826607292</v>
      </c>
      <c r="Y95" s="6">
        <f t="shared" si="41"/>
        <v>58.896657389368222</v>
      </c>
      <c r="Z95" s="6">
        <f t="shared" si="42"/>
        <v>14.453636363636365</v>
      </c>
      <c r="AA95" s="6">
        <f t="shared" si="48"/>
        <v>66.554773396328457</v>
      </c>
      <c r="AB95" s="6">
        <f t="shared" si="49"/>
        <v>239.05755092897436</v>
      </c>
      <c r="AC95" s="6">
        <f t="shared" si="50"/>
        <v>101.27118222198087</v>
      </c>
      <c r="AD95" s="6">
        <f t="shared" si="51"/>
        <v>239.41730646084645</v>
      </c>
      <c r="AE95" s="6">
        <f t="shared" si="52"/>
        <v>340.68848868282731</v>
      </c>
      <c r="AF95" s="6">
        <f t="shared" si="53"/>
        <v>646.30081300813015</v>
      </c>
      <c r="AG95">
        <v>35</v>
      </c>
      <c r="AH95">
        <v>136</v>
      </c>
      <c r="AI95">
        <v>39.32</v>
      </c>
      <c r="AK95" s="2">
        <f t="shared" si="54"/>
        <v>11.666666666666666</v>
      </c>
      <c r="AL95">
        <f t="shared" si="43"/>
        <v>44.715447154471548</v>
      </c>
      <c r="AM95">
        <f t="shared" si="44"/>
        <v>2.2647918933279354</v>
      </c>
      <c r="AN95">
        <f t="shared" si="45"/>
        <v>0.19412501942810875</v>
      </c>
      <c r="AO95">
        <f t="shared" si="46"/>
        <v>3.8857142857142857</v>
      </c>
      <c r="AP95">
        <f t="shared" si="55"/>
        <v>2027.1002710027099</v>
      </c>
      <c r="AS95">
        <f t="shared" si="56"/>
        <v>0.11810827016584538</v>
      </c>
      <c r="AT95" s="2"/>
    </row>
    <row r="96" spans="1:46">
      <c r="A96" t="s">
        <v>31</v>
      </c>
      <c r="C96" s="3">
        <v>35856</v>
      </c>
      <c r="D96" s="3" t="s">
        <v>74</v>
      </c>
      <c r="E96" s="4" t="str">
        <f>VLOOKUP(G96,'Treatment Struture'!$E$11:$G$19,3,FALSE)</f>
        <v>P1(50)</v>
      </c>
      <c r="F96" s="4" t="s">
        <v>254</v>
      </c>
      <c r="G96" s="4">
        <v>7</v>
      </c>
      <c r="H96" s="4">
        <v>3</v>
      </c>
      <c r="I96">
        <v>0.246</v>
      </c>
      <c r="J96">
        <v>3</v>
      </c>
      <c r="K96">
        <v>7</v>
      </c>
      <c r="L96">
        <f t="shared" si="34"/>
        <v>10</v>
      </c>
      <c r="M96">
        <v>3.41</v>
      </c>
      <c r="N96">
        <v>9.1999999999999993</v>
      </c>
      <c r="O96">
        <v>4.2</v>
      </c>
      <c r="P96">
        <v>17.54</v>
      </c>
      <c r="Q96">
        <f t="shared" si="47"/>
        <v>34.349999999999994</v>
      </c>
      <c r="R96" s="5">
        <f t="shared" si="35"/>
        <v>11.449999999999998</v>
      </c>
      <c r="T96" s="6">
        <f t="shared" si="36"/>
        <v>0</v>
      </c>
      <c r="U96">
        <f t="shared" si="37"/>
        <v>34.349999999999994</v>
      </c>
      <c r="V96" s="6">
        <f t="shared" si="38"/>
        <v>3.41</v>
      </c>
      <c r="W96" s="6">
        <f t="shared" si="39"/>
        <v>9.2000000000000011</v>
      </c>
      <c r="X96" s="6">
        <f t="shared" si="40"/>
        <v>4.2</v>
      </c>
      <c r="Y96" s="6">
        <f t="shared" si="41"/>
        <v>17.54</v>
      </c>
      <c r="Z96" s="6">
        <f t="shared" si="42"/>
        <v>3.4349999999999996</v>
      </c>
      <c r="AA96" s="6">
        <f t="shared" si="48"/>
        <v>13.86178861788618</v>
      </c>
      <c r="AB96" s="6">
        <f t="shared" si="49"/>
        <v>37.398373983739845</v>
      </c>
      <c r="AC96" s="6">
        <f t="shared" si="50"/>
        <v>17.073170731707318</v>
      </c>
      <c r="AD96" s="6">
        <f t="shared" si="51"/>
        <v>71.300813008130078</v>
      </c>
      <c r="AE96" s="6">
        <f t="shared" si="52"/>
        <v>88.373983739837399</v>
      </c>
      <c r="AF96" s="6">
        <f t="shared" si="53"/>
        <v>139.63414634146341</v>
      </c>
      <c r="AG96">
        <v>24</v>
      </c>
      <c r="AH96">
        <v>102</v>
      </c>
      <c r="AI96">
        <v>40.619999999999997</v>
      </c>
      <c r="AK96" s="2">
        <f t="shared" si="54"/>
        <v>8</v>
      </c>
      <c r="AL96">
        <f t="shared" si="43"/>
        <v>40.650406504065039</v>
      </c>
      <c r="AM96">
        <f t="shared" si="44"/>
        <v>0.42000000000000004</v>
      </c>
      <c r="AN96">
        <f t="shared" si="45"/>
        <v>5.2500000000000005E-2</v>
      </c>
      <c r="AO96">
        <f t="shared" si="46"/>
        <v>4.25</v>
      </c>
      <c r="AP96">
        <f t="shared" si="55"/>
        <v>1382.1138211382115</v>
      </c>
      <c r="AS96">
        <f t="shared" si="56"/>
        <v>5.1588235294117643E-2</v>
      </c>
      <c r="AT96" s="2"/>
    </row>
    <row r="97" spans="1:46">
      <c r="A97" t="s">
        <v>31</v>
      </c>
      <c r="C97" s="3">
        <v>35856</v>
      </c>
      <c r="D97" s="3" t="s">
        <v>74</v>
      </c>
      <c r="E97" s="4" t="str">
        <f>VLOOKUP(G97,'Treatment Struture'!$E$11:$G$19,3,FALSE)</f>
        <v>P2(100)</v>
      </c>
      <c r="F97" s="4" t="s">
        <v>254</v>
      </c>
      <c r="G97" s="4">
        <v>3</v>
      </c>
      <c r="H97" s="4">
        <v>1</v>
      </c>
      <c r="I97" s="5">
        <v>0.24</v>
      </c>
      <c r="J97">
        <v>6</v>
      </c>
      <c r="K97">
        <v>18</v>
      </c>
      <c r="L97">
        <f t="shared" si="34"/>
        <v>24</v>
      </c>
      <c r="M97">
        <v>4.7</v>
      </c>
      <c r="N97">
        <v>16.34</v>
      </c>
      <c r="O97">
        <v>5.38</v>
      </c>
      <c r="P97">
        <v>22.98</v>
      </c>
      <c r="Q97">
        <f t="shared" si="47"/>
        <v>49.4</v>
      </c>
      <c r="R97" s="5">
        <f t="shared" si="35"/>
        <v>8.2333333333333325</v>
      </c>
      <c r="S97">
        <v>177.88</v>
      </c>
      <c r="T97" s="6">
        <f t="shared" si="36"/>
        <v>9.8822222222222216</v>
      </c>
      <c r="U97">
        <f t="shared" si="37"/>
        <v>227.28</v>
      </c>
      <c r="V97" s="6">
        <f t="shared" si="38"/>
        <v>21.623805668016196</v>
      </c>
      <c r="W97" s="6">
        <f t="shared" si="39"/>
        <v>75.177230769230761</v>
      </c>
      <c r="X97" s="6">
        <f t="shared" si="40"/>
        <v>24.752356275303644</v>
      </c>
      <c r="Y97" s="6">
        <f t="shared" si="41"/>
        <v>105.7266072874494</v>
      </c>
      <c r="Z97" s="6">
        <f t="shared" si="42"/>
        <v>9.4700000000000006</v>
      </c>
      <c r="AA97" s="6">
        <f t="shared" si="48"/>
        <v>90.099190283400816</v>
      </c>
      <c r="AB97" s="6">
        <f t="shared" si="49"/>
        <v>313.23846153846154</v>
      </c>
      <c r="AC97" s="6">
        <f t="shared" si="50"/>
        <v>103.13481781376518</v>
      </c>
      <c r="AD97" s="6">
        <f t="shared" si="51"/>
        <v>440.52753036437252</v>
      </c>
      <c r="AE97" s="6">
        <f t="shared" si="52"/>
        <v>543.66234817813768</v>
      </c>
      <c r="AF97" s="6">
        <f t="shared" si="53"/>
        <v>947</v>
      </c>
      <c r="AG97">
        <v>40</v>
      </c>
      <c r="AH97">
        <v>142</v>
      </c>
      <c r="AI97">
        <v>55.48</v>
      </c>
      <c r="AK97" s="2">
        <f t="shared" si="54"/>
        <v>6.666666666666667</v>
      </c>
      <c r="AL97">
        <f t="shared" si="43"/>
        <v>100</v>
      </c>
      <c r="AM97">
        <f t="shared" si="44"/>
        <v>1.0313481781376519</v>
      </c>
      <c r="AN97">
        <f t="shared" si="45"/>
        <v>0.15470222672064779</v>
      </c>
      <c r="AO97">
        <f t="shared" si="46"/>
        <v>3.55</v>
      </c>
      <c r="AP97">
        <f t="shared" si="55"/>
        <v>2366.666666666667</v>
      </c>
      <c r="AS97">
        <f t="shared" si="56"/>
        <v>0.18613839311170668</v>
      </c>
      <c r="AT97" s="2"/>
    </row>
    <row r="98" spans="1:46">
      <c r="A98" t="s">
        <v>31</v>
      </c>
      <c r="C98" s="3">
        <v>35856</v>
      </c>
      <c r="D98" s="3" t="s">
        <v>74</v>
      </c>
      <c r="E98" s="4" t="str">
        <f>VLOOKUP(G98,'Treatment Struture'!$E$11:$G$19,3,FALSE)</f>
        <v>P2(100)</v>
      </c>
      <c r="F98" s="4" t="s">
        <v>254</v>
      </c>
      <c r="G98" s="4">
        <v>4</v>
      </c>
      <c r="H98" s="4">
        <v>2</v>
      </c>
      <c r="I98" s="5">
        <v>0.24</v>
      </c>
      <c r="J98">
        <v>6</v>
      </c>
      <c r="K98">
        <v>18</v>
      </c>
      <c r="L98">
        <f t="shared" si="34"/>
        <v>24</v>
      </c>
      <c r="M98">
        <v>4.26</v>
      </c>
      <c r="N98">
        <v>14.56</v>
      </c>
      <c r="O98">
        <v>4.8600000000000003</v>
      </c>
      <c r="P98">
        <v>17.71</v>
      </c>
      <c r="Q98">
        <f t="shared" si="47"/>
        <v>41.39</v>
      </c>
      <c r="R98" s="5">
        <f t="shared" si="35"/>
        <v>6.8983333333333334</v>
      </c>
      <c r="S98">
        <v>108.06</v>
      </c>
      <c r="T98" s="6">
        <f t="shared" si="36"/>
        <v>6.0033333333333339</v>
      </c>
      <c r="U98">
        <f t="shared" si="37"/>
        <v>149.44999999999999</v>
      </c>
      <c r="V98" s="6">
        <f t="shared" si="38"/>
        <v>15.381903841507608</v>
      </c>
      <c r="W98" s="6">
        <f t="shared" si="39"/>
        <v>52.572892002899245</v>
      </c>
      <c r="X98" s="6">
        <f t="shared" si="40"/>
        <v>17.548369171297416</v>
      </c>
      <c r="Y98" s="6">
        <f t="shared" si="41"/>
        <v>63.94683498429572</v>
      </c>
      <c r="Z98" s="6">
        <f t="shared" si="42"/>
        <v>6.2270833333333329</v>
      </c>
      <c r="AA98" s="6">
        <f t="shared" si="48"/>
        <v>64.0912660062817</v>
      </c>
      <c r="AB98" s="6">
        <f t="shared" si="49"/>
        <v>219.05371667874687</v>
      </c>
      <c r="AC98" s="6">
        <f t="shared" si="50"/>
        <v>73.118204880405898</v>
      </c>
      <c r="AD98" s="6">
        <f t="shared" si="51"/>
        <v>266.44514576789885</v>
      </c>
      <c r="AE98" s="6">
        <f t="shared" si="52"/>
        <v>339.56335064830478</v>
      </c>
      <c r="AF98" s="6">
        <f t="shared" si="53"/>
        <v>622.70833333333326</v>
      </c>
      <c r="AG98">
        <v>33</v>
      </c>
      <c r="AH98">
        <v>101</v>
      </c>
      <c r="AI98">
        <v>40.9</v>
      </c>
      <c r="AK98" s="2">
        <f t="shared" si="54"/>
        <v>5.5</v>
      </c>
      <c r="AL98">
        <f t="shared" si="43"/>
        <v>100</v>
      </c>
      <c r="AM98">
        <f t="shared" si="44"/>
        <v>0.73118204880405901</v>
      </c>
      <c r="AN98">
        <f t="shared" si="45"/>
        <v>0.13294219069164709</v>
      </c>
      <c r="AO98">
        <f t="shared" si="46"/>
        <v>3.0606060606060606</v>
      </c>
      <c r="AP98">
        <f t="shared" si="55"/>
        <v>1683.3333333333335</v>
      </c>
      <c r="AS98">
        <f t="shared" si="56"/>
        <v>0.15828424501063296</v>
      </c>
      <c r="AT98" s="2"/>
    </row>
    <row r="99" spans="1:46">
      <c r="A99" t="s">
        <v>31</v>
      </c>
      <c r="C99" s="3">
        <v>35856</v>
      </c>
      <c r="D99" s="3" t="s">
        <v>74</v>
      </c>
      <c r="E99" s="4" t="str">
        <f>VLOOKUP(G99,'Treatment Struture'!$E$11:$G$19,3,FALSE)</f>
        <v>P2(100)</v>
      </c>
      <c r="F99" s="4" t="s">
        <v>254</v>
      </c>
      <c r="G99" s="4">
        <v>8</v>
      </c>
      <c r="H99" s="4">
        <v>3</v>
      </c>
      <c r="I99" s="5">
        <v>0.24</v>
      </c>
      <c r="J99">
        <v>6</v>
      </c>
      <c r="K99">
        <v>18</v>
      </c>
      <c r="L99">
        <f t="shared" si="34"/>
        <v>24</v>
      </c>
      <c r="M99">
        <v>3.87</v>
      </c>
      <c r="N99">
        <v>16.829999999999998</v>
      </c>
      <c r="O99">
        <v>4.75</v>
      </c>
      <c r="P99">
        <v>25.83</v>
      </c>
      <c r="Q99">
        <f t="shared" si="47"/>
        <v>51.28</v>
      </c>
      <c r="R99" s="5">
        <f t="shared" si="35"/>
        <v>8.5466666666666669</v>
      </c>
      <c r="S99">
        <v>94.78</v>
      </c>
      <c r="T99" s="6">
        <f t="shared" si="36"/>
        <v>5.2655555555555553</v>
      </c>
      <c r="U99">
        <f t="shared" si="37"/>
        <v>146.06</v>
      </c>
      <c r="V99" s="6">
        <f t="shared" si="38"/>
        <v>11.022858814352574</v>
      </c>
      <c r="W99" s="6">
        <f t="shared" si="39"/>
        <v>47.936618564742588</v>
      </c>
      <c r="X99" s="6">
        <f t="shared" si="40"/>
        <v>13.529348673946958</v>
      </c>
      <c r="Y99" s="6">
        <f t="shared" si="41"/>
        <v>73.57117394695787</v>
      </c>
      <c r="Z99" s="6">
        <f t="shared" si="42"/>
        <v>6.0858333333333334</v>
      </c>
      <c r="AA99" s="6">
        <f t="shared" si="48"/>
        <v>45.92857839313573</v>
      </c>
      <c r="AB99" s="6">
        <f t="shared" si="49"/>
        <v>199.73591068642745</v>
      </c>
      <c r="AC99" s="6">
        <f t="shared" si="50"/>
        <v>56.372286141445656</v>
      </c>
      <c r="AD99" s="6">
        <f t="shared" si="51"/>
        <v>306.54655811232448</v>
      </c>
      <c r="AE99" s="6">
        <f t="shared" si="52"/>
        <v>362.91884425377015</v>
      </c>
      <c r="AF99" s="6">
        <f t="shared" si="53"/>
        <v>608.58333333333326</v>
      </c>
      <c r="AG99">
        <v>37</v>
      </c>
      <c r="AH99">
        <v>143</v>
      </c>
      <c r="AI99">
        <v>57.38</v>
      </c>
      <c r="AK99" s="2">
        <f t="shared" si="54"/>
        <v>6.166666666666667</v>
      </c>
      <c r="AL99">
        <f t="shared" si="43"/>
        <v>100</v>
      </c>
      <c r="AM99">
        <f t="shared" si="44"/>
        <v>0.5637228614144566</v>
      </c>
      <c r="AN99">
        <f t="shared" si="45"/>
        <v>9.1414518067209169E-2</v>
      </c>
      <c r="AO99">
        <f t="shared" si="46"/>
        <v>3.8648648648648649</v>
      </c>
      <c r="AP99">
        <f t="shared" si="55"/>
        <v>2383.3333333333335</v>
      </c>
      <c r="AS99">
        <f t="shared" si="56"/>
        <v>0.12862093347370257</v>
      </c>
      <c r="AT99" s="2"/>
    </row>
    <row r="100" spans="1:46">
      <c r="A100" t="s">
        <v>31</v>
      </c>
      <c r="C100" s="3">
        <v>35856</v>
      </c>
      <c r="D100" s="3" t="s">
        <v>74</v>
      </c>
      <c r="E100" s="4" t="str">
        <f>VLOOKUP(G100,'Treatment Struture'!$E$11:$G$19,3,FALSE)</f>
        <v>P3(150)</v>
      </c>
      <c r="F100" s="4" t="s">
        <v>254</v>
      </c>
      <c r="G100" s="4">
        <v>1</v>
      </c>
      <c r="H100" s="4">
        <v>1</v>
      </c>
      <c r="I100">
        <v>0.23599999999999999</v>
      </c>
      <c r="J100">
        <v>9</v>
      </c>
      <c r="K100">
        <v>27</v>
      </c>
      <c r="L100">
        <f t="shared" ref="L100:L131" si="57">J100+K100</f>
        <v>36</v>
      </c>
      <c r="M100">
        <v>6.29</v>
      </c>
      <c r="N100">
        <v>27.5</v>
      </c>
      <c r="O100">
        <v>7.94</v>
      </c>
      <c r="P100">
        <v>34.229999999999997</v>
      </c>
      <c r="Q100">
        <f t="shared" si="47"/>
        <v>75.959999999999994</v>
      </c>
      <c r="R100" s="5">
        <f t="shared" ref="R100:R131" si="58">Q100/J100</f>
        <v>8.44</v>
      </c>
      <c r="S100">
        <v>113.44</v>
      </c>
      <c r="T100" s="6">
        <f t="shared" ref="T100:T131" si="59">S100/K100</f>
        <v>4.2014814814814816</v>
      </c>
      <c r="U100">
        <f t="shared" ref="U100:U131" si="60">S100+Q100</f>
        <v>189.39999999999998</v>
      </c>
      <c r="V100" s="6">
        <f t="shared" ref="V100:V131" si="61">$U100*(M100/SUM($M100:$P100))</f>
        <v>15.683596629805159</v>
      </c>
      <c r="W100" s="6">
        <f t="shared" ref="W100:W131" si="62">$U100*(N100/SUM($M100:$P100))</f>
        <v>68.568983675618753</v>
      </c>
      <c r="X100" s="6">
        <f t="shared" ref="X100:X131" si="63">$U100*(O100/SUM($M100:$P100))</f>
        <v>19.797735650342286</v>
      </c>
      <c r="Y100" s="6">
        <f t="shared" ref="Y100:Y131" si="64">$U100*(P100/SUM($M100:$P100))</f>
        <v>85.349684044233797</v>
      </c>
      <c r="Z100" s="6">
        <f t="shared" ref="Z100:Z131" si="65">U100/L100</f>
        <v>5.2611111111111102</v>
      </c>
      <c r="AA100" s="6">
        <f t="shared" si="48"/>
        <v>66.455917922903225</v>
      </c>
      <c r="AB100" s="6">
        <f t="shared" si="49"/>
        <v>290.54654099838456</v>
      </c>
      <c r="AC100" s="6">
        <f t="shared" si="50"/>
        <v>83.888710382806295</v>
      </c>
      <c r="AD100" s="6">
        <f t="shared" si="51"/>
        <v>361.65120357726187</v>
      </c>
      <c r="AE100" s="6">
        <f t="shared" si="52"/>
        <v>445.53991396006813</v>
      </c>
      <c r="AF100" s="6">
        <f t="shared" si="53"/>
        <v>802.54237288135596</v>
      </c>
      <c r="AG100">
        <v>56</v>
      </c>
      <c r="AH100">
        <v>199</v>
      </c>
      <c r="AI100">
        <v>79.42</v>
      </c>
      <c r="AK100" s="2">
        <f t="shared" si="54"/>
        <v>6.2222222222222223</v>
      </c>
      <c r="AL100">
        <f t="shared" ref="AL100:AL131" si="66">L100*1/I100</f>
        <v>152.54237288135593</v>
      </c>
      <c r="AM100">
        <f t="shared" si="44"/>
        <v>0.5499371013983968</v>
      </c>
      <c r="AN100">
        <f t="shared" si="45"/>
        <v>8.8382748439028061E-2</v>
      </c>
      <c r="AO100">
        <f t="shared" si="46"/>
        <v>3.5535714285714284</v>
      </c>
      <c r="AP100">
        <f t="shared" si="55"/>
        <v>3372.8813559322034</v>
      </c>
      <c r="AS100">
        <f t="shared" si="56"/>
        <v>0.10722322116109774</v>
      </c>
      <c r="AT100" s="2"/>
    </row>
    <row r="101" spans="1:46">
      <c r="A101" t="s">
        <v>31</v>
      </c>
      <c r="C101" s="3">
        <v>35856</v>
      </c>
      <c r="D101" s="3" t="s">
        <v>74</v>
      </c>
      <c r="E101" s="4" t="str">
        <f>VLOOKUP(G101,'Treatment Struture'!$E$11:$G$19,3,FALSE)</f>
        <v>P3(150)</v>
      </c>
      <c r="F101" s="4" t="s">
        <v>254</v>
      </c>
      <c r="G101" s="4">
        <v>5</v>
      </c>
      <c r="H101" s="4">
        <v>2</v>
      </c>
      <c r="I101">
        <v>0.23599999999999999</v>
      </c>
      <c r="J101">
        <v>9</v>
      </c>
      <c r="K101">
        <v>27</v>
      </c>
      <c r="L101">
        <f t="shared" si="57"/>
        <v>36</v>
      </c>
      <c r="M101">
        <v>3.67</v>
      </c>
      <c r="N101">
        <v>15.83</v>
      </c>
      <c r="O101">
        <v>4.49</v>
      </c>
      <c r="P101">
        <v>19.27</v>
      </c>
      <c r="Q101">
        <f t="shared" si="47"/>
        <v>43.260000000000005</v>
      </c>
      <c r="R101" s="5">
        <f t="shared" si="58"/>
        <v>4.8066666666666675</v>
      </c>
      <c r="S101">
        <v>153.96</v>
      </c>
      <c r="T101" s="6">
        <f t="shared" si="59"/>
        <v>5.7022222222222227</v>
      </c>
      <c r="U101">
        <f t="shared" si="60"/>
        <v>197.22000000000003</v>
      </c>
      <c r="V101" s="6">
        <f t="shared" si="61"/>
        <v>16.731331484049932</v>
      </c>
      <c r="W101" s="6">
        <f t="shared" si="62"/>
        <v>72.168113730929264</v>
      </c>
      <c r="X101" s="6">
        <f t="shared" si="63"/>
        <v>20.469667128987517</v>
      </c>
      <c r="Y101" s="6">
        <f t="shared" si="64"/>
        <v>87.850887656033294</v>
      </c>
      <c r="Z101" s="6">
        <f t="shared" si="65"/>
        <v>5.4783333333333344</v>
      </c>
      <c r="AA101" s="6">
        <f t="shared" si="48"/>
        <v>70.895472390042087</v>
      </c>
      <c r="AB101" s="6">
        <f t="shared" si="49"/>
        <v>305.79709208020876</v>
      </c>
      <c r="AC101" s="6">
        <f t="shared" si="50"/>
        <v>86.735877665201343</v>
      </c>
      <c r="AD101" s="6">
        <f t="shared" si="51"/>
        <v>372.2495239662428</v>
      </c>
      <c r="AE101" s="6">
        <f t="shared" si="52"/>
        <v>458.98540163144412</v>
      </c>
      <c r="AF101" s="6">
        <f t="shared" si="53"/>
        <v>835.67796610169501</v>
      </c>
      <c r="AG101">
        <v>31</v>
      </c>
      <c r="AH101">
        <v>106</v>
      </c>
      <c r="AI101">
        <v>44.64</v>
      </c>
      <c r="AK101" s="2">
        <f t="shared" si="54"/>
        <v>3.4444444444444446</v>
      </c>
      <c r="AL101">
        <f t="shared" si="66"/>
        <v>152.54237288135593</v>
      </c>
      <c r="AM101">
        <f t="shared" si="44"/>
        <v>0.56860186469409768</v>
      </c>
      <c r="AN101">
        <f t="shared" si="45"/>
        <v>0.16507796071764125</v>
      </c>
      <c r="AO101">
        <f t="shared" si="46"/>
        <v>3.4193548387096775</v>
      </c>
      <c r="AP101">
        <f t="shared" si="55"/>
        <v>1796.6101694915255</v>
      </c>
      <c r="AS101">
        <f t="shared" si="56"/>
        <v>0.20719548975479551</v>
      </c>
      <c r="AT101" s="2"/>
    </row>
    <row r="102" spans="1:46">
      <c r="A102" t="s">
        <v>31</v>
      </c>
      <c r="C102" s="3">
        <v>35856</v>
      </c>
      <c r="D102" s="3" t="s">
        <v>74</v>
      </c>
      <c r="E102" s="4" t="str">
        <f>VLOOKUP(G102,'Treatment Struture'!$E$11:$G$19,3,FALSE)</f>
        <v>P3(150)</v>
      </c>
      <c r="F102" s="4" t="s">
        <v>254</v>
      </c>
      <c r="G102" s="4">
        <v>9</v>
      </c>
      <c r="H102" s="4">
        <v>3</v>
      </c>
      <c r="I102">
        <v>0.23599999999999999</v>
      </c>
      <c r="J102">
        <v>9</v>
      </c>
      <c r="K102">
        <v>23</v>
      </c>
      <c r="L102">
        <f t="shared" si="57"/>
        <v>32</v>
      </c>
      <c r="M102">
        <v>3.74</v>
      </c>
      <c r="N102">
        <v>19.350000000000001</v>
      </c>
      <c r="O102">
        <v>4.4000000000000004</v>
      </c>
      <c r="P102">
        <v>20.83</v>
      </c>
      <c r="Q102">
        <f t="shared" si="47"/>
        <v>48.32</v>
      </c>
      <c r="R102" s="5">
        <f t="shared" si="58"/>
        <v>5.3688888888888888</v>
      </c>
      <c r="S102">
        <v>146.41</v>
      </c>
      <c r="T102" s="6">
        <f t="shared" si="59"/>
        <v>6.3656521739130429</v>
      </c>
      <c r="U102">
        <f t="shared" si="60"/>
        <v>194.73</v>
      </c>
      <c r="V102" s="6">
        <f t="shared" si="61"/>
        <v>15.072230960264902</v>
      </c>
      <c r="W102" s="6">
        <f t="shared" si="62"/>
        <v>77.980660182119209</v>
      </c>
      <c r="X102" s="6">
        <f t="shared" si="63"/>
        <v>17.732036423841059</v>
      </c>
      <c r="Y102" s="6">
        <f t="shared" si="64"/>
        <v>83.945072433774826</v>
      </c>
      <c r="Z102" s="6">
        <f t="shared" si="65"/>
        <v>6.0853124999999997</v>
      </c>
      <c r="AA102" s="6">
        <f t="shared" si="48"/>
        <v>63.865385424851283</v>
      </c>
      <c r="AB102" s="6">
        <f t="shared" si="49"/>
        <v>330.42652619542042</v>
      </c>
      <c r="AC102" s="6">
        <f t="shared" si="50"/>
        <v>75.135747558648561</v>
      </c>
      <c r="AD102" s="6">
        <f t="shared" si="51"/>
        <v>355.69945946514758</v>
      </c>
      <c r="AE102" s="6">
        <f t="shared" si="52"/>
        <v>430.83520702379616</v>
      </c>
      <c r="AF102" s="6">
        <f t="shared" si="53"/>
        <v>825.12711864406788</v>
      </c>
      <c r="AG102">
        <v>40</v>
      </c>
      <c r="AH102">
        <v>121</v>
      </c>
      <c r="AI102">
        <v>47.96</v>
      </c>
      <c r="AK102" s="2">
        <f t="shared" si="54"/>
        <v>4.4444444444444446</v>
      </c>
      <c r="AL102">
        <f t="shared" si="66"/>
        <v>135.59322033898306</v>
      </c>
      <c r="AM102">
        <f t="shared" si="44"/>
        <v>0.5541261382450331</v>
      </c>
      <c r="AN102">
        <f t="shared" si="45"/>
        <v>0.12467838110513244</v>
      </c>
      <c r="AO102">
        <f t="shared" si="46"/>
        <v>3.0249999999999999</v>
      </c>
      <c r="AP102">
        <f t="shared" si="55"/>
        <v>1822.9755178907722</v>
      </c>
      <c r="AS102">
        <f t="shared" si="56"/>
        <v>0.19512026133883612</v>
      </c>
      <c r="AT102" s="2"/>
    </row>
    <row r="103" spans="1:46">
      <c r="A103" t="s">
        <v>31</v>
      </c>
      <c r="C103" s="3">
        <v>35859</v>
      </c>
      <c r="D103" s="3" t="s">
        <v>74</v>
      </c>
      <c r="E103" s="4" t="str">
        <f>VLOOKUP(G103,'Treatment Struture'!$E$11:$G$19,3,FALSE)</f>
        <v>P1(50)</v>
      </c>
      <c r="F103" s="4" t="s">
        <v>254</v>
      </c>
      <c r="G103" s="4">
        <v>2</v>
      </c>
      <c r="H103" s="4">
        <v>1</v>
      </c>
      <c r="I103">
        <v>0.246</v>
      </c>
      <c r="J103">
        <v>3</v>
      </c>
      <c r="K103">
        <v>6</v>
      </c>
      <c r="L103">
        <f t="shared" si="57"/>
        <v>9</v>
      </c>
      <c r="M103">
        <v>5.32</v>
      </c>
      <c r="N103">
        <v>14.55</v>
      </c>
      <c r="O103">
        <v>6.1</v>
      </c>
      <c r="P103">
        <v>21.99</v>
      </c>
      <c r="Q103">
        <f t="shared" si="47"/>
        <v>47.959999999999994</v>
      </c>
      <c r="R103" s="5">
        <f t="shared" si="58"/>
        <v>15.986666666666665</v>
      </c>
      <c r="S103">
        <v>86.75</v>
      </c>
      <c r="T103" s="6">
        <f t="shared" si="59"/>
        <v>14.458333333333334</v>
      </c>
      <c r="U103">
        <f t="shared" si="60"/>
        <v>134.70999999999998</v>
      </c>
      <c r="V103" s="6">
        <f t="shared" si="61"/>
        <v>14.942810675562971</v>
      </c>
      <c r="W103" s="6">
        <f t="shared" si="62"/>
        <v>40.868025437864887</v>
      </c>
      <c r="X103" s="6">
        <f t="shared" si="63"/>
        <v>17.133673894912427</v>
      </c>
      <c r="Y103" s="6">
        <f t="shared" si="64"/>
        <v>61.765489991659713</v>
      </c>
      <c r="Z103" s="6">
        <f t="shared" si="65"/>
        <v>14.967777777777776</v>
      </c>
      <c r="AA103" s="6">
        <f t="shared" si="48"/>
        <v>60.743132827491749</v>
      </c>
      <c r="AB103" s="6">
        <f t="shared" si="49"/>
        <v>166.13018470676784</v>
      </c>
      <c r="AC103" s="6">
        <f t="shared" si="50"/>
        <v>69.649080873627753</v>
      </c>
      <c r="AD103" s="6">
        <f t="shared" si="51"/>
        <v>251.07922760837283</v>
      </c>
      <c r="AE103" s="6">
        <f t="shared" si="52"/>
        <v>320.72830848200056</v>
      </c>
      <c r="AF103" s="6">
        <f t="shared" si="53"/>
        <v>547.60162601626007</v>
      </c>
      <c r="AG103">
        <v>34</v>
      </c>
      <c r="AH103">
        <v>149</v>
      </c>
      <c r="AI103">
        <v>52.74</v>
      </c>
      <c r="AK103" s="2">
        <f t="shared" si="54"/>
        <v>11.333333333333334</v>
      </c>
      <c r="AL103">
        <f t="shared" si="66"/>
        <v>36.585365853658537</v>
      </c>
      <c r="AM103">
        <f t="shared" si="44"/>
        <v>1.9037415438791585</v>
      </c>
      <c r="AN103">
        <f t="shared" si="45"/>
        <v>0.16797719504816103</v>
      </c>
      <c r="AO103">
        <f t="shared" si="46"/>
        <v>4.382352941176471</v>
      </c>
      <c r="AP103">
        <f t="shared" si="55"/>
        <v>1817.0731707317075</v>
      </c>
      <c r="AS103">
        <f t="shared" si="56"/>
        <v>0.13817782995897027</v>
      </c>
      <c r="AT103" s="2"/>
    </row>
    <row r="104" spans="1:46">
      <c r="A104" t="s">
        <v>31</v>
      </c>
      <c r="C104" s="3">
        <v>35859</v>
      </c>
      <c r="D104" s="3" t="s">
        <v>74</v>
      </c>
      <c r="E104" s="4" t="str">
        <f>VLOOKUP(G104,'Treatment Struture'!$E$11:$G$19,3,FALSE)</f>
        <v>P1(50)</v>
      </c>
      <c r="F104" s="4" t="s">
        <v>254</v>
      </c>
      <c r="G104" s="4">
        <v>6</v>
      </c>
      <c r="H104" s="4">
        <v>2</v>
      </c>
      <c r="I104">
        <v>0.246</v>
      </c>
      <c r="J104">
        <v>3</v>
      </c>
      <c r="K104">
        <v>7</v>
      </c>
      <c r="L104">
        <f t="shared" si="57"/>
        <v>10</v>
      </c>
      <c r="M104">
        <v>4.13</v>
      </c>
      <c r="N104">
        <v>13.31</v>
      </c>
      <c r="O104">
        <v>7.37</v>
      </c>
      <c r="P104">
        <v>14.59</v>
      </c>
      <c r="Q104">
        <f t="shared" si="47"/>
        <v>39.400000000000006</v>
      </c>
      <c r="R104" s="5">
        <f t="shared" si="58"/>
        <v>13.133333333333335</v>
      </c>
      <c r="S104">
        <v>118.96</v>
      </c>
      <c r="T104" s="6">
        <f t="shared" si="59"/>
        <v>16.994285714285713</v>
      </c>
      <c r="U104">
        <f t="shared" si="60"/>
        <v>158.36000000000001</v>
      </c>
      <c r="V104" s="6">
        <f t="shared" si="61"/>
        <v>16.599664974619287</v>
      </c>
      <c r="W104" s="6">
        <f t="shared" si="62"/>
        <v>53.496741116751267</v>
      </c>
      <c r="X104" s="6">
        <f t="shared" si="63"/>
        <v>29.622162436548223</v>
      </c>
      <c r="Y104" s="6">
        <f t="shared" si="64"/>
        <v>58.641431472081209</v>
      </c>
      <c r="Z104" s="6">
        <f t="shared" si="65"/>
        <v>15.836000000000002</v>
      </c>
      <c r="AA104" s="6">
        <f t="shared" si="48"/>
        <v>67.478312904956454</v>
      </c>
      <c r="AB104" s="6">
        <f t="shared" si="49"/>
        <v>217.46642730386694</v>
      </c>
      <c r="AC104" s="6">
        <f t="shared" si="50"/>
        <v>120.4152944575131</v>
      </c>
      <c r="AD104" s="6">
        <f t="shared" si="51"/>
        <v>238.37980273203743</v>
      </c>
      <c r="AE104" s="6">
        <f t="shared" si="52"/>
        <v>358.79509718955052</v>
      </c>
      <c r="AF104" s="6">
        <f t="shared" si="53"/>
        <v>643.73983739837399</v>
      </c>
      <c r="AG104">
        <v>43</v>
      </c>
      <c r="AH104">
        <v>110</v>
      </c>
      <c r="AI104">
        <v>41.95</v>
      </c>
      <c r="AK104" s="2">
        <f t="shared" si="54"/>
        <v>14.333333333333334</v>
      </c>
      <c r="AL104">
        <f t="shared" si="66"/>
        <v>40.650406504065039</v>
      </c>
      <c r="AM104">
        <f t="shared" si="44"/>
        <v>2.9622162436548223</v>
      </c>
      <c r="AN104">
        <f t="shared" si="45"/>
        <v>0.20666624955731316</v>
      </c>
      <c r="AO104">
        <f t="shared" si="46"/>
        <v>2.558139534883721</v>
      </c>
      <c r="AP104">
        <f t="shared" si="55"/>
        <v>1490.5149051490519</v>
      </c>
      <c r="AS104">
        <f t="shared" si="56"/>
        <v>0.15993117674203963</v>
      </c>
      <c r="AT104" s="2"/>
    </row>
    <row r="105" spans="1:46">
      <c r="A105" t="s">
        <v>31</v>
      </c>
      <c r="C105" s="3">
        <v>35859</v>
      </c>
      <c r="D105" s="3" t="s">
        <v>74</v>
      </c>
      <c r="E105" s="4" t="str">
        <f>VLOOKUP(G105,'Treatment Struture'!$E$11:$G$19,3,FALSE)</f>
        <v>P1(50)</v>
      </c>
      <c r="F105" s="4" t="s">
        <v>254</v>
      </c>
      <c r="G105" s="4">
        <v>7</v>
      </c>
      <c r="H105" s="4">
        <v>3</v>
      </c>
      <c r="I105">
        <v>0.246</v>
      </c>
      <c r="J105">
        <v>3</v>
      </c>
      <c r="K105">
        <v>9</v>
      </c>
      <c r="L105">
        <f t="shared" si="57"/>
        <v>12</v>
      </c>
      <c r="M105">
        <v>3.27</v>
      </c>
      <c r="N105">
        <v>11.56</v>
      </c>
      <c r="O105">
        <v>4.47</v>
      </c>
      <c r="P105">
        <v>19.47</v>
      </c>
      <c r="Q105">
        <f t="shared" si="47"/>
        <v>38.769999999999996</v>
      </c>
      <c r="R105" s="5">
        <f t="shared" si="58"/>
        <v>12.923333333333332</v>
      </c>
      <c r="S105">
        <v>129.72999999999999</v>
      </c>
      <c r="T105" s="6">
        <f t="shared" si="59"/>
        <v>14.414444444444444</v>
      </c>
      <c r="U105">
        <f t="shared" si="60"/>
        <v>168.5</v>
      </c>
      <c r="V105" s="6">
        <f t="shared" si="61"/>
        <v>14.211890637090535</v>
      </c>
      <c r="W105" s="6">
        <f t="shared" si="62"/>
        <v>50.241423781274186</v>
      </c>
      <c r="X105" s="6">
        <f t="shared" si="63"/>
        <v>19.427263347949445</v>
      </c>
      <c r="Y105" s="6">
        <f t="shared" si="64"/>
        <v>84.619422233685839</v>
      </c>
      <c r="Z105" s="6">
        <f t="shared" si="65"/>
        <v>14.041666666666666</v>
      </c>
      <c r="AA105" s="6">
        <f t="shared" si="48"/>
        <v>57.771913158904617</v>
      </c>
      <c r="AB105" s="6">
        <f t="shared" si="49"/>
        <v>204.23343000517963</v>
      </c>
      <c r="AC105" s="6">
        <f t="shared" si="50"/>
        <v>78.972615235566849</v>
      </c>
      <c r="AD105" s="6">
        <f t="shared" si="51"/>
        <v>343.9813911938449</v>
      </c>
      <c r="AE105" s="6">
        <f t="shared" si="52"/>
        <v>422.95400642941172</v>
      </c>
      <c r="AF105" s="6">
        <f t="shared" si="53"/>
        <v>684.95934959349597</v>
      </c>
      <c r="AG105">
        <v>26</v>
      </c>
      <c r="AH105">
        <v>136</v>
      </c>
      <c r="AI105">
        <v>44.72</v>
      </c>
      <c r="AK105" s="2">
        <f t="shared" si="54"/>
        <v>8.6666666666666661</v>
      </c>
      <c r="AL105">
        <f t="shared" si="66"/>
        <v>48.780487804878049</v>
      </c>
      <c r="AM105">
        <f t="shared" si="44"/>
        <v>1.6189386123291203</v>
      </c>
      <c r="AN105">
        <f t="shared" si="45"/>
        <v>0.18680060911489851</v>
      </c>
      <c r="AO105">
        <f t="shared" si="46"/>
        <v>5.2307692307692308</v>
      </c>
      <c r="AP105">
        <f t="shared" si="55"/>
        <v>2211.3821138211383</v>
      </c>
      <c r="AS105">
        <f t="shared" si="56"/>
        <v>0.15555040851780486</v>
      </c>
      <c r="AT105" s="2"/>
    </row>
    <row r="106" spans="1:46">
      <c r="A106" t="s">
        <v>31</v>
      </c>
      <c r="C106" s="3">
        <v>35859</v>
      </c>
      <c r="D106" s="3" t="s">
        <v>74</v>
      </c>
      <c r="E106" s="4" t="str">
        <f>VLOOKUP(G106,'Treatment Struture'!$E$11:$G$19,3,FALSE)</f>
        <v>P2(100)</v>
      </c>
      <c r="F106" s="4" t="s">
        <v>254</v>
      </c>
      <c r="G106" s="4">
        <v>3</v>
      </c>
      <c r="H106" s="4">
        <v>1</v>
      </c>
      <c r="I106" s="5">
        <v>0.24</v>
      </c>
      <c r="J106">
        <v>6</v>
      </c>
      <c r="K106">
        <v>13</v>
      </c>
      <c r="L106">
        <f t="shared" si="57"/>
        <v>19</v>
      </c>
      <c r="M106">
        <v>5.62</v>
      </c>
      <c r="N106">
        <v>21.33</v>
      </c>
      <c r="O106">
        <v>6.62</v>
      </c>
      <c r="P106">
        <v>36.119999999999997</v>
      </c>
      <c r="Q106">
        <f t="shared" si="47"/>
        <v>69.69</v>
      </c>
      <c r="R106" s="5">
        <f t="shared" si="58"/>
        <v>11.615</v>
      </c>
      <c r="S106">
        <v>127.87</v>
      </c>
      <c r="T106" s="6">
        <f t="shared" si="59"/>
        <v>9.8361538461538469</v>
      </c>
      <c r="U106">
        <f t="shared" si="60"/>
        <v>197.56</v>
      </c>
      <c r="V106" s="6">
        <f t="shared" si="61"/>
        <v>15.93180083225714</v>
      </c>
      <c r="W106" s="6">
        <f t="shared" si="62"/>
        <v>60.467137322427895</v>
      </c>
      <c r="X106" s="6">
        <f t="shared" si="63"/>
        <v>18.766640837996846</v>
      </c>
      <c r="Y106" s="6">
        <f t="shared" si="64"/>
        <v>102.39442100731812</v>
      </c>
      <c r="Z106" s="6">
        <f t="shared" si="65"/>
        <v>10.397894736842105</v>
      </c>
      <c r="AA106" s="6">
        <f t="shared" si="48"/>
        <v>66.38250346773809</v>
      </c>
      <c r="AB106" s="6">
        <f t="shared" si="49"/>
        <v>251.94640551011625</v>
      </c>
      <c r="AC106" s="6">
        <f t="shared" si="50"/>
        <v>78.194336824986863</v>
      </c>
      <c r="AD106" s="6">
        <f t="shared" si="51"/>
        <v>426.6434208638255</v>
      </c>
      <c r="AE106" s="6">
        <f t="shared" si="52"/>
        <v>504.83775768881236</v>
      </c>
      <c r="AF106" s="6">
        <f t="shared" si="53"/>
        <v>823.16666666666674</v>
      </c>
      <c r="AG106">
        <v>52</v>
      </c>
      <c r="AH106">
        <v>179</v>
      </c>
      <c r="AI106">
        <v>72.88</v>
      </c>
      <c r="AK106" s="2">
        <f t="shared" si="54"/>
        <v>8.6666666666666661</v>
      </c>
      <c r="AL106">
        <f t="shared" si="66"/>
        <v>79.166666666666671</v>
      </c>
      <c r="AM106">
        <f t="shared" si="44"/>
        <v>0.98771793884193926</v>
      </c>
      <c r="AN106">
        <f t="shared" si="45"/>
        <v>0.11396745448176222</v>
      </c>
      <c r="AO106">
        <f t="shared" si="46"/>
        <v>3.4423076923076925</v>
      </c>
      <c r="AP106">
        <f t="shared" si="55"/>
        <v>2361.8055555555552</v>
      </c>
      <c r="AS106">
        <f t="shared" si="56"/>
        <v>0.18064290680503053</v>
      </c>
      <c r="AT106" s="2"/>
    </row>
    <row r="107" spans="1:46">
      <c r="A107" t="s">
        <v>31</v>
      </c>
      <c r="C107" s="3">
        <v>35859</v>
      </c>
      <c r="D107" s="3" t="s">
        <v>74</v>
      </c>
      <c r="E107" s="4" t="str">
        <f>VLOOKUP(G107,'Treatment Struture'!$E$11:$G$19,3,FALSE)</f>
        <v>P2(100)</v>
      </c>
      <c r="F107" s="4" t="s">
        <v>254</v>
      </c>
      <c r="G107" s="4">
        <v>4</v>
      </c>
      <c r="H107" s="4">
        <v>2</v>
      </c>
      <c r="I107" s="5">
        <v>0.24</v>
      </c>
      <c r="J107">
        <v>6</v>
      </c>
      <c r="K107">
        <v>16</v>
      </c>
      <c r="L107">
        <f t="shared" si="57"/>
        <v>22</v>
      </c>
      <c r="M107">
        <v>4.3099999999999996</v>
      </c>
      <c r="N107">
        <v>14.11</v>
      </c>
      <c r="O107">
        <v>5.38</v>
      </c>
      <c r="P107">
        <v>23.72</v>
      </c>
      <c r="Q107">
        <f t="shared" si="47"/>
        <v>47.519999999999996</v>
      </c>
      <c r="R107" s="5">
        <f t="shared" si="58"/>
        <v>7.919999999999999</v>
      </c>
      <c r="S107">
        <v>141.5</v>
      </c>
      <c r="T107" s="6">
        <f t="shared" si="59"/>
        <v>8.84375</v>
      </c>
      <c r="U107">
        <f t="shared" si="60"/>
        <v>189.01999999999998</v>
      </c>
      <c r="V107" s="6">
        <f t="shared" si="61"/>
        <v>17.143859427609424</v>
      </c>
      <c r="W107" s="6">
        <f t="shared" si="62"/>
        <v>56.125256734006726</v>
      </c>
      <c r="X107" s="6">
        <f t="shared" si="63"/>
        <v>21.399991582491584</v>
      </c>
      <c r="Y107" s="6">
        <f t="shared" si="64"/>
        <v>94.350892255892248</v>
      </c>
      <c r="Z107" s="6">
        <f t="shared" si="65"/>
        <v>8.5918181818181818</v>
      </c>
      <c r="AA107" s="6">
        <f t="shared" si="48"/>
        <v>71.432747615039276</v>
      </c>
      <c r="AB107" s="6">
        <f t="shared" si="49"/>
        <v>233.85523639169469</v>
      </c>
      <c r="AC107" s="6">
        <f t="shared" si="50"/>
        <v>89.166631593714939</v>
      </c>
      <c r="AD107" s="6">
        <f t="shared" si="51"/>
        <v>393.12871773288435</v>
      </c>
      <c r="AE107" s="6">
        <f t="shared" si="52"/>
        <v>482.29534932659931</v>
      </c>
      <c r="AF107" s="6">
        <f t="shared" si="53"/>
        <v>787.58333333333326</v>
      </c>
      <c r="AG107">
        <v>36</v>
      </c>
      <c r="AH107">
        <v>128</v>
      </c>
      <c r="AI107">
        <v>54.36</v>
      </c>
      <c r="AK107" s="2">
        <f t="shared" si="54"/>
        <v>6</v>
      </c>
      <c r="AL107">
        <f t="shared" si="66"/>
        <v>91.666666666666671</v>
      </c>
      <c r="AM107">
        <f t="shared" si="44"/>
        <v>0.97272689011325386</v>
      </c>
      <c r="AN107">
        <f t="shared" si="45"/>
        <v>0.16212114835220898</v>
      </c>
      <c r="AO107">
        <f t="shared" si="46"/>
        <v>3.5555555555555554</v>
      </c>
      <c r="AP107">
        <f t="shared" si="55"/>
        <v>1955.5555555555557</v>
      </c>
      <c r="AS107">
        <f t="shared" si="56"/>
        <v>0.20103173065886132</v>
      </c>
      <c r="AT107" s="2"/>
    </row>
    <row r="108" spans="1:46">
      <c r="A108" t="s">
        <v>31</v>
      </c>
      <c r="C108" s="3">
        <v>35859</v>
      </c>
      <c r="D108" s="3" t="s">
        <v>74</v>
      </c>
      <c r="E108" s="4" t="str">
        <f>VLOOKUP(G108,'Treatment Struture'!$E$11:$G$19,3,FALSE)</f>
        <v>P2(100)</v>
      </c>
      <c r="F108" s="4" t="s">
        <v>254</v>
      </c>
      <c r="G108" s="4">
        <v>8</v>
      </c>
      <c r="H108" s="4">
        <v>3</v>
      </c>
      <c r="I108" s="5">
        <v>0.24</v>
      </c>
      <c r="J108">
        <v>6</v>
      </c>
      <c r="K108">
        <v>15</v>
      </c>
      <c r="L108">
        <f t="shared" si="57"/>
        <v>21</v>
      </c>
      <c r="M108">
        <v>2.63</v>
      </c>
      <c r="N108">
        <v>13.3</v>
      </c>
      <c r="O108">
        <v>4.18</v>
      </c>
      <c r="P108">
        <v>25.47</v>
      </c>
      <c r="Q108">
        <f t="shared" si="47"/>
        <v>45.58</v>
      </c>
      <c r="R108" s="5">
        <f t="shared" si="58"/>
        <v>7.5966666666666667</v>
      </c>
      <c r="S108">
        <v>115.57</v>
      </c>
      <c r="T108" s="6">
        <f t="shared" si="59"/>
        <v>7.7046666666666663</v>
      </c>
      <c r="U108">
        <f t="shared" si="60"/>
        <v>161.14999999999998</v>
      </c>
      <c r="V108" s="6">
        <f t="shared" si="61"/>
        <v>9.2984752084247457</v>
      </c>
      <c r="W108" s="6">
        <f t="shared" si="62"/>
        <v>47.022707327775336</v>
      </c>
      <c r="X108" s="6">
        <f t="shared" si="63"/>
        <v>14.77856516015796</v>
      </c>
      <c r="Y108" s="6">
        <f t="shared" si="64"/>
        <v>90.05025230364194</v>
      </c>
      <c r="Z108" s="6">
        <f t="shared" si="65"/>
        <v>7.6738095238095223</v>
      </c>
      <c r="AA108" s="6">
        <f t="shared" si="48"/>
        <v>38.743646701769777</v>
      </c>
      <c r="AB108" s="6">
        <f t="shared" si="49"/>
        <v>195.92794719906391</v>
      </c>
      <c r="AC108" s="6">
        <f t="shared" si="50"/>
        <v>61.5773548339915</v>
      </c>
      <c r="AD108" s="6">
        <f t="shared" si="51"/>
        <v>375.20938459850811</v>
      </c>
      <c r="AE108" s="6">
        <f t="shared" si="52"/>
        <v>436.78673943249959</v>
      </c>
      <c r="AF108" s="6">
        <f t="shared" si="53"/>
        <v>671.45833333333326</v>
      </c>
      <c r="AG108">
        <v>33</v>
      </c>
      <c r="AH108">
        <v>124</v>
      </c>
      <c r="AI108">
        <v>49.09</v>
      </c>
      <c r="AK108" s="2">
        <f t="shared" si="54"/>
        <v>5.5</v>
      </c>
      <c r="AL108">
        <f t="shared" si="66"/>
        <v>87.5</v>
      </c>
      <c r="AM108">
        <f t="shared" si="44"/>
        <v>0.70374119810276003</v>
      </c>
      <c r="AN108">
        <f t="shared" si="45"/>
        <v>0.12795294510959274</v>
      </c>
      <c r="AO108">
        <f t="shared" si="46"/>
        <v>3.7575757575757578</v>
      </c>
      <c r="AP108">
        <f t="shared" si="55"/>
        <v>1808.3333333333335</v>
      </c>
      <c r="AS108">
        <f t="shared" si="56"/>
        <v>0.20748906060746991</v>
      </c>
      <c r="AT108" s="2"/>
    </row>
    <row r="109" spans="1:46">
      <c r="A109" t="s">
        <v>31</v>
      </c>
      <c r="C109" s="3">
        <v>35859</v>
      </c>
      <c r="D109" s="3" t="s">
        <v>74</v>
      </c>
      <c r="E109" s="4" t="str">
        <f>VLOOKUP(G109,'Treatment Struture'!$E$11:$G$19,3,FALSE)</f>
        <v>P3(150)</v>
      </c>
      <c r="F109" s="4" t="s">
        <v>254</v>
      </c>
      <c r="G109" s="4">
        <v>1</v>
      </c>
      <c r="H109" s="4">
        <v>1</v>
      </c>
      <c r="I109">
        <v>0.23599999999999999</v>
      </c>
      <c r="J109">
        <v>9</v>
      </c>
      <c r="K109">
        <v>27</v>
      </c>
      <c r="L109">
        <f t="shared" si="57"/>
        <v>36</v>
      </c>
      <c r="M109">
        <v>4.66</v>
      </c>
      <c r="N109">
        <v>18.82</v>
      </c>
      <c r="O109">
        <v>6.24</v>
      </c>
      <c r="P109">
        <v>29.77</v>
      </c>
      <c r="Q109">
        <f t="shared" si="47"/>
        <v>59.489999999999995</v>
      </c>
      <c r="R109" s="5">
        <f t="shared" si="58"/>
        <v>6.6099999999999994</v>
      </c>
      <c r="S109">
        <v>169.13</v>
      </c>
      <c r="T109" s="6">
        <f t="shared" si="59"/>
        <v>6.2640740740740739</v>
      </c>
      <c r="U109">
        <f t="shared" si="60"/>
        <v>228.62</v>
      </c>
      <c r="V109" s="6">
        <f t="shared" si="61"/>
        <v>17.908374516725502</v>
      </c>
      <c r="W109" s="6">
        <f t="shared" si="62"/>
        <v>72.325237855101719</v>
      </c>
      <c r="X109" s="6">
        <f t="shared" si="63"/>
        <v>23.980312657589515</v>
      </c>
      <c r="Y109" s="6">
        <f t="shared" si="64"/>
        <v>114.4060749705833</v>
      </c>
      <c r="Z109" s="6">
        <f t="shared" si="65"/>
        <v>6.3505555555555553</v>
      </c>
      <c r="AA109" s="6">
        <f t="shared" si="48"/>
        <v>75.882942867480949</v>
      </c>
      <c r="AB109" s="6">
        <f t="shared" si="49"/>
        <v>306.46287226738019</v>
      </c>
      <c r="AC109" s="6">
        <f t="shared" si="50"/>
        <v>101.61149431181998</v>
      </c>
      <c r="AD109" s="6">
        <f t="shared" si="51"/>
        <v>484.77150411264114</v>
      </c>
      <c r="AE109" s="6">
        <f t="shared" si="52"/>
        <v>586.38299842446111</v>
      </c>
      <c r="AF109" s="6">
        <f t="shared" si="53"/>
        <v>968.72881355932225</v>
      </c>
      <c r="AG109">
        <v>48</v>
      </c>
      <c r="AH109">
        <v>160</v>
      </c>
      <c r="AI109">
        <v>67.14</v>
      </c>
      <c r="AK109" s="2">
        <f t="shared" si="54"/>
        <v>5.333333333333333</v>
      </c>
      <c r="AL109">
        <f t="shared" si="66"/>
        <v>152.54237288135593</v>
      </c>
      <c r="AM109">
        <f t="shared" si="44"/>
        <v>0.66611979604415317</v>
      </c>
      <c r="AN109">
        <f t="shared" si="45"/>
        <v>0.12489746175827872</v>
      </c>
      <c r="AO109">
        <f t="shared" si="46"/>
        <v>3.3333333333333335</v>
      </c>
      <c r="AP109">
        <f t="shared" si="55"/>
        <v>2711.8644067796613</v>
      </c>
      <c r="AS109">
        <f t="shared" si="56"/>
        <v>0.17875949214153641</v>
      </c>
      <c r="AT109" s="2"/>
    </row>
    <row r="110" spans="1:46">
      <c r="A110" t="s">
        <v>31</v>
      </c>
      <c r="C110" s="3">
        <v>35859</v>
      </c>
      <c r="D110" s="3" t="s">
        <v>74</v>
      </c>
      <c r="E110" s="4" t="str">
        <f>VLOOKUP(G110,'Treatment Struture'!$E$11:$G$19,3,FALSE)</f>
        <v>P3(150)</v>
      </c>
      <c r="F110" s="4" t="s">
        <v>254</v>
      </c>
      <c r="G110" s="4">
        <v>5</v>
      </c>
      <c r="H110" s="4">
        <v>2</v>
      </c>
      <c r="I110">
        <v>0.23599999999999999</v>
      </c>
      <c r="J110">
        <v>9</v>
      </c>
      <c r="K110">
        <v>27</v>
      </c>
      <c r="L110">
        <f t="shared" si="57"/>
        <v>36</v>
      </c>
      <c r="M110">
        <v>3.93</v>
      </c>
      <c r="N110">
        <v>18.600000000000001</v>
      </c>
      <c r="O110">
        <v>5.98</v>
      </c>
      <c r="P110">
        <v>27.16</v>
      </c>
      <c r="Q110">
        <f t="shared" si="47"/>
        <v>55.67</v>
      </c>
      <c r="R110" s="5">
        <f t="shared" si="58"/>
        <v>6.1855555555555561</v>
      </c>
      <c r="S110">
        <v>150.26</v>
      </c>
      <c r="T110" s="6">
        <f t="shared" si="59"/>
        <v>5.565185185185185</v>
      </c>
      <c r="U110">
        <f t="shared" si="60"/>
        <v>205.93</v>
      </c>
      <c r="V110" s="6">
        <f t="shared" si="61"/>
        <v>14.537540865816419</v>
      </c>
      <c r="W110" s="6">
        <f t="shared" si="62"/>
        <v>68.803628525238011</v>
      </c>
      <c r="X110" s="6">
        <f t="shared" si="63"/>
        <v>22.120736482845338</v>
      </c>
      <c r="Y110" s="6">
        <f t="shared" si="64"/>
        <v>100.46809412610023</v>
      </c>
      <c r="Z110" s="6">
        <f t="shared" si="65"/>
        <v>5.7202777777777776</v>
      </c>
      <c r="AA110" s="6">
        <f t="shared" si="48"/>
        <v>61.599749431425508</v>
      </c>
      <c r="AB110" s="6">
        <f t="shared" si="49"/>
        <v>291.54079883575429</v>
      </c>
      <c r="AC110" s="6">
        <f t="shared" si="50"/>
        <v>93.731934249344661</v>
      </c>
      <c r="AD110" s="6">
        <f t="shared" si="51"/>
        <v>425.71226324618743</v>
      </c>
      <c r="AE110" s="6">
        <f t="shared" si="52"/>
        <v>519.44419749553208</v>
      </c>
      <c r="AF110" s="6">
        <f t="shared" si="53"/>
        <v>872.58474576271192</v>
      </c>
      <c r="AG110">
        <v>42</v>
      </c>
      <c r="AH110">
        <v>109</v>
      </c>
      <c r="AI110">
        <v>57.56</v>
      </c>
      <c r="AK110" s="2">
        <f t="shared" si="54"/>
        <v>4.666666666666667</v>
      </c>
      <c r="AL110">
        <f t="shared" si="66"/>
        <v>152.54237288135593</v>
      </c>
      <c r="AM110">
        <f t="shared" si="44"/>
        <v>0.6144649023012595</v>
      </c>
      <c r="AN110">
        <f t="shared" si="45"/>
        <v>0.13167105049312702</v>
      </c>
      <c r="AO110">
        <f t="shared" si="46"/>
        <v>2.5952380952380953</v>
      </c>
      <c r="AP110">
        <f t="shared" si="55"/>
        <v>1847.4576271186445</v>
      </c>
      <c r="AS110">
        <f t="shared" si="56"/>
        <v>0.23043140854610139</v>
      </c>
      <c r="AT110" s="2"/>
    </row>
    <row r="111" spans="1:46">
      <c r="A111" t="s">
        <v>31</v>
      </c>
      <c r="C111" s="3">
        <v>35859</v>
      </c>
      <c r="D111" s="3" t="s">
        <v>74</v>
      </c>
      <c r="E111" s="4" t="str">
        <f>VLOOKUP(G111,'Treatment Struture'!$E$11:$G$19,3,FALSE)</f>
        <v>P3(150)</v>
      </c>
      <c r="F111" s="4" t="s">
        <v>254</v>
      </c>
      <c r="G111" s="4">
        <v>9</v>
      </c>
      <c r="H111" s="4">
        <v>3</v>
      </c>
      <c r="I111">
        <v>0.23599999999999999</v>
      </c>
      <c r="J111">
        <v>9</v>
      </c>
      <c r="K111">
        <v>24</v>
      </c>
      <c r="L111">
        <f t="shared" si="57"/>
        <v>33</v>
      </c>
      <c r="M111">
        <v>3.17</v>
      </c>
      <c r="N111">
        <v>15.85</v>
      </c>
      <c r="O111">
        <v>4.17</v>
      </c>
      <c r="P111">
        <v>23.29</v>
      </c>
      <c r="Q111">
        <f t="shared" si="47"/>
        <v>46.48</v>
      </c>
      <c r="R111" s="5">
        <f t="shared" si="58"/>
        <v>5.1644444444444444</v>
      </c>
      <c r="S111">
        <v>157.08000000000001</v>
      </c>
      <c r="T111" s="6">
        <f t="shared" si="59"/>
        <v>6.5450000000000008</v>
      </c>
      <c r="U111">
        <f t="shared" si="60"/>
        <v>203.56</v>
      </c>
      <c r="V111" s="6">
        <f t="shared" si="61"/>
        <v>13.883072289156628</v>
      </c>
      <c r="W111" s="6">
        <f t="shared" si="62"/>
        <v>69.415361445783134</v>
      </c>
      <c r="X111" s="6">
        <f t="shared" si="63"/>
        <v>18.262590361445785</v>
      </c>
      <c r="Y111" s="6">
        <f t="shared" si="64"/>
        <v>101.99897590361446</v>
      </c>
      <c r="Z111" s="6">
        <f t="shared" si="65"/>
        <v>6.1684848484848489</v>
      </c>
      <c r="AA111" s="6">
        <f t="shared" si="48"/>
        <v>58.826577496426395</v>
      </c>
      <c r="AB111" s="6">
        <f t="shared" si="49"/>
        <v>294.13288748213193</v>
      </c>
      <c r="AC111" s="6">
        <f t="shared" si="50"/>
        <v>77.38385746375333</v>
      </c>
      <c r="AD111" s="6">
        <f t="shared" si="51"/>
        <v>432.19905043904436</v>
      </c>
      <c r="AE111" s="6">
        <f t="shared" si="52"/>
        <v>509.58290790279767</v>
      </c>
      <c r="AF111" s="6">
        <f t="shared" si="53"/>
        <v>862.54237288135596</v>
      </c>
      <c r="AG111">
        <v>36</v>
      </c>
      <c r="AH111">
        <v>129</v>
      </c>
      <c r="AI111">
        <v>52.5</v>
      </c>
      <c r="AK111" s="2">
        <f t="shared" si="54"/>
        <v>4</v>
      </c>
      <c r="AL111">
        <f t="shared" si="66"/>
        <v>139.83050847457628</v>
      </c>
      <c r="AM111">
        <f t="shared" si="44"/>
        <v>0.55341182913472076</v>
      </c>
      <c r="AN111">
        <f t="shared" si="45"/>
        <v>0.13835295728368019</v>
      </c>
      <c r="AO111">
        <f t="shared" si="46"/>
        <v>3.5833333333333335</v>
      </c>
      <c r="AP111">
        <f t="shared" si="55"/>
        <v>2004.2372881355934</v>
      </c>
      <c r="AS111">
        <f t="shared" si="56"/>
        <v>0.21564265518734557</v>
      </c>
      <c r="AT111" s="2"/>
    </row>
    <row r="112" spans="1:46">
      <c r="A112" t="s">
        <v>31</v>
      </c>
      <c r="C112" s="3">
        <v>35863</v>
      </c>
      <c r="D112" s="3" t="s">
        <v>74</v>
      </c>
      <c r="E112" s="4" t="str">
        <f>VLOOKUP(G112,'Treatment Struture'!$E$11:$G$19,3,FALSE)</f>
        <v>P1(50)</v>
      </c>
      <c r="F112" s="4" t="s">
        <v>254</v>
      </c>
      <c r="G112" s="4">
        <v>2</v>
      </c>
      <c r="H112" s="4">
        <v>1</v>
      </c>
      <c r="I112">
        <v>0.246</v>
      </c>
      <c r="J112">
        <v>3</v>
      </c>
      <c r="K112">
        <v>8</v>
      </c>
      <c r="L112">
        <f t="shared" si="57"/>
        <v>11</v>
      </c>
      <c r="M112">
        <v>3.1</v>
      </c>
      <c r="N112">
        <v>11.52</v>
      </c>
      <c r="O112">
        <v>4.91</v>
      </c>
      <c r="P112">
        <v>19.559999999999999</v>
      </c>
      <c r="Q112">
        <f t="shared" si="47"/>
        <v>39.090000000000003</v>
      </c>
      <c r="R112" s="5">
        <f t="shared" si="58"/>
        <v>13.030000000000001</v>
      </c>
      <c r="S112">
        <v>85.82</v>
      </c>
      <c r="T112" s="6">
        <f t="shared" si="59"/>
        <v>10.727499999999999</v>
      </c>
      <c r="U112">
        <f t="shared" si="60"/>
        <v>124.91</v>
      </c>
      <c r="V112" s="6">
        <f t="shared" si="61"/>
        <v>9.9058838577641328</v>
      </c>
      <c r="W112" s="6">
        <f t="shared" si="62"/>
        <v>36.811542594013808</v>
      </c>
      <c r="X112" s="6">
        <f t="shared" si="63"/>
        <v>15.689641852136095</v>
      </c>
      <c r="Y112" s="6">
        <f t="shared" si="64"/>
        <v>62.502931696085945</v>
      </c>
      <c r="Z112" s="6">
        <f t="shared" si="65"/>
        <v>11.355454545454545</v>
      </c>
      <c r="AA112" s="6">
        <f t="shared" si="48"/>
        <v>40.267820560016801</v>
      </c>
      <c r="AB112" s="6">
        <f t="shared" si="49"/>
        <v>149.64041704883661</v>
      </c>
      <c r="AC112" s="6">
        <f t="shared" si="50"/>
        <v>63.779031919252418</v>
      </c>
      <c r="AD112" s="6">
        <f t="shared" si="51"/>
        <v>254.07695811417051</v>
      </c>
      <c r="AE112" s="6">
        <f t="shared" si="52"/>
        <v>317.85599003342293</v>
      </c>
      <c r="AF112" s="6">
        <f t="shared" si="53"/>
        <v>507.76422764227635</v>
      </c>
      <c r="AG112">
        <v>25</v>
      </c>
      <c r="AH112">
        <v>111</v>
      </c>
      <c r="AI112">
        <v>64</v>
      </c>
      <c r="AK112" s="2">
        <f t="shared" si="54"/>
        <v>8.3333333333333339</v>
      </c>
      <c r="AL112">
        <f t="shared" si="66"/>
        <v>44.715447154471548</v>
      </c>
      <c r="AM112">
        <f t="shared" si="44"/>
        <v>1.4263310774669176</v>
      </c>
      <c r="AN112">
        <f t="shared" si="45"/>
        <v>0.1711597292960301</v>
      </c>
      <c r="AO112">
        <f t="shared" si="46"/>
        <v>4.4400000000000004</v>
      </c>
      <c r="AP112">
        <f t="shared" si="55"/>
        <v>1654.4715447154474</v>
      </c>
      <c r="AS112">
        <f t="shared" si="56"/>
        <v>0.15356985674713988</v>
      </c>
      <c r="AT112" s="2"/>
    </row>
    <row r="113" spans="1:46">
      <c r="A113" t="s">
        <v>31</v>
      </c>
      <c r="C113" s="3">
        <v>35863</v>
      </c>
      <c r="D113" s="3" t="s">
        <v>74</v>
      </c>
      <c r="E113" s="4" t="str">
        <f>VLOOKUP(G113,'Treatment Struture'!$E$11:$G$19,3,FALSE)</f>
        <v>P1(50)</v>
      </c>
      <c r="F113" s="4" t="s">
        <v>254</v>
      </c>
      <c r="G113" s="4">
        <v>6</v>
      </c>
      <c r="H113" s="4">
        <v>2</v>
      </c>
      <c r="I113">
        <v>0.246</v>
      </c>
      <c r="J113">
        <v>3</v>
      </c>
      <c r="K113">
        <v>6</v>
      </c>
      <c r="L113">
        <f t="shared" si="57"/>
        <v>9</v>
      </c>
      <c r="M113">
        <v>3.1</v>
      </c>
      <c r="N113">
        <v>9.5399999999999991</v>
      </c>
      <c r="O113">
        <v>4.53</v>
      </c>
      <c r="P113">
        <v>16.22</v>
      </c>
      <c r="Q113">
        <f t="shared" si="47"/>
        <v>33.39</v>
      </c>
      <c r="R113" s="5">
        <f t="shared" si="58"/>
        <v>11.13</v>
      </c>
      <c r="S113">
        <v>115.37</v>
      </c>
      <c r="T113" s="6">
        <f t="shared" si="59"/>
        <v>19.228333333333335</v>
      </c>
      <c r="U113">
        <f t="shared" si="60"/>
        <v>148.76</v>
      </c>
      <c r="V113" s="6">
        <f t="shared" si="61"/>
        <v>13.811200958370769</v>
      </c>
      <c r="W113" s="6">
        <f t="shared" si="62"/>
        <v>42.502857142857138</v>
      </c>
      <c r="X113" s="6">
        <f t="shared" si="63"/>
        <v>20.182174303683738</v>
      </c>
      <c r="Y113" s="6">
        <f t="shared" si="64"/>
        <v>72.263767595088339</v>
      </c>
      <c r="Z113" s="6">
        <f t="shared" si="65"/>
        <v>16.528888888888886</v>
      </c>
      <c r="AA113" s="6">
        <f t="shared" si="48"/>
        <v>56.143093326710442</v>
      </c>
      <c r="AB113" s="6">
        <f t="shared" si="49"/>
        <v>172.77584204413472</v>
      </c>
      <c r="AC113" s="6">
        <f t="shared" si="50"/>
        <v>82.041358958063981</v>
      </c>
      <c r="AD113" s="6">
        <f t="shared" si="51"/>
        <v>293.75515282556233</v>
      </c>
      <c r="AE113" s="6">
        <f t="shared" si="52"/>
        <v>375.79651178362633</v>
      </c>
      <c r="AF113" s="6">
        <f t="shared" si="53"/>
        <v>604.71544715447146</v>
      </c>
      <c r="AG113">
        <v>25</v>
      </c>
      <c r="AH113">
        <v>131</v>
      </c>
      <c r="AI113">
        <v>41.58</v>
      </c>
      <c r="AK113" s="2">
        <f t="shared" si="54"/>
        <v>8.3333333333333339</v>
      </c>
      <c r="AL113">
        <f t="shared" si="66"/>
        <v>36.585365853658537</v>
      </c>
      <c r="AM113">
        <f t="shared" si="44"/>
        <v>2.2424638115204156</v>
      </c>
      <c r="AN113">
        <f t="shared" si="45"/>
        <v>0.26909565738244984</v>
      </c>
      <c r="AO113">
        <f t="shared" si="46"/>
        <v>5.24</v>
      </c>
      <c r="AP113">
        <f t="shared" si="55"/>
        <v>1597.5609756097563</v>
      </c>
      <c r="AS113">
        <f t="shared" si="56"/>
        <v>0.18387727123432143</v>
      </c>
      <c r="AT113" s="2"/>
    </row>
    <row r="114" spans="1:46">
      <c r="A114" t="s">
        <v>31</v>
      </c>
      <c r="C114" s="3">
        <v>35863</v>
      </c>
      <c r="D114" s="3" t="s">
        <v>74</v>
      </c>
      <c r="E114" s="4" t="str">
        <f>VLOOKUP(G114,'Treatment Struture'!$E$11:$G$19,3,FALSE)</f>
        <v>P1(50)</v>
      </c>
      <c r="F114" s="4" t="s">
        <v>254</v>
      </c>
      <c r="G114" s="4">
        <v>7</v>
      </c>
      <c r="H114" s="4">
        <v>3</v>
      </c>
      <c r="I114">
        <v>0.246</v>
      </c>
      <c r="J114">
        <v>3</v>
      </c>
      <c r="K114">
        <v>8</v>
      </c>
      <c r="L114">
        <f t="shared" si="57"/>
        <v>11</v>
      </c>
      <c r="M114">
        <v>3.69</v>
      </c>
      <c r="N114">
        <v>14.52</v>
      </c>
      <c r="O114">
        <v>5.1100000000000003</v>
      </c>
      <c r="P114">
        <v>25.81</v>
      </c>
      <c r="Q114">
        <f t="shared" si="47"/>
        <v>49.129999999999995</v>
      </c>
      <c r="R114" s="5">
        <f t="shared" si="58"/>
        <v>16.376666666666665</v>
      </c>
      <c r="S114">
        <v>107.23</v>
      </c>
      <c r="T114" s="6">
        <f t="shared" si="59"/>
        <v>13.40375</v>
      </c>
      <c r="U114">
        <f t="shared" si="60"/>
        <v>156.36000000000001</v>
      </c>
      <c r="V114" s="6">
        <f t="shared" si="61"/>
        <v>11.743708528394059</v>
      </c>
      <c r="W114" s="6">
        <f t="shared" si="62"/>
        <v>46.211015672705074</v>
      </c>
      <c r="X114" s="6">
        <f t="shared" si="63"/>
        <v>16.262967636881747</v>
      </c>
      <c r="Y114" s="6">
        <f t="shared" si="64"/>
        <v>82.142308162019148</v>
      </c>
      <c r="Z114" s="6">
        <f t="shared" si="65"/>
        <v>14.214545454545457</v>
      </c>
      <c r="AA114" s="6">
        <f t="shared" si="48"/>
        <v>47.738652554447398</v>
      </c>
      <c r="AB114" s="6">
        <f t="shared" si="49"/>
        <v>187.8496572061182</v>
      </c>
      <c r="AC114" s="6">
        <f t="shared" si="50"/>
        <v>66.109624540169705</v>
      </c>
      <c r="AD114" s="6">
        <f t="shared" si="51"/>
        <v>333.91182179682579</v>
      </c>
      <c r="AE114" s="6">
        <f t="shared" si="52"/>
        <v>400.0214463369955</v>
      </c>
      <c r="AF114" s="6">
        <f t="shared" si="53"/>
        <v>635.6097560975611</v>
      </c>
      <c r="AG114">
        <v>32</v>
      </c>
      <c r="AH114">
        <v>125</v>
      </c>
      <c r="AI114">
        <v>55.86</v>
      </c>
      <c r="AK114" s="2">
        <f t="shared" si="54"/>
        <v>10.666666666666666</v>
      </c>
      <c r="AL114">
        <f t="shared" si="66"/>
        <v>44.715447154471548</v>
      </c>
      <c r="AM114">
        <f t="shared" si="44"/>
        <v>1.4784516033528861</v>
      </c>
      <c r="AN114">
        <f t="shared" si="45"/>
        <v>0.13860483781433308</v>
      </c>
      <c r="AO114">
        <f t="shared" si="46"/>
        <v>3.90625</v>
      </c>
      <c r="AP114">
        <f t="shared" si="55"/>
        <v>1863.1436314363143</v>
      </c>
      <c r="AS114">
        <f t="shared" si="56"/>
        <v>0.17921958144440542</v>
      </c>
      <c r="AT114" s="2"/>
    </row>
    <row r="115" spans="1:46">
      <c r="A115" t="s">
        <v>31</v>
      </c>
      <c r="C115" s="3">
        <v>35863</v>
      </c>
      <c r="D115" s="3" t="s">
        <v>74</v>
      </c>
      <c r="E115" s="4" t="str">
        <f>VLOOKUP(G115,'Treatment Struture'!$E$11:$G$19,3,FALSE)</f>
        <v>P2(100)</v>
      </c>
      <c r="F115" s="4" t="s">
        <v>254</v>
      </c>
      <c r="G115" s="4">
        <v>3</v>
      </c>
      <c r="H115" s="4">
        <v>1</v>
      </c>
      <c r="I115" s="5">
        <v>0.24</v>
      </c>
      <c r="J115">
        <v>6</v>
      </c>
      <c r="K115">
        <v>15</v>
      </c>
      <c r="L115">
        <f t="shared" si="57"/>
        <v>21</v>
      </c>
      <c r="M115">
        <v>3.13</v>
      </c>
      <c r="N115">
        <v>18.75</v>
      </c>
      <c r="O115">
        <v>5.28</v>
      </c>
      <c r="P115">
        <v>31.61</v>
      </c>
      <c r="Q115">
        <f t="shared" si="47"/>
        <v>58.769999999999996</v>
      </c>
      <c r="R115" s="5">
        <f t="shared" si="58"/>
        <v>9.7949999999999999</v>
      </c>
      <c r="S115">
        <v>145.05000000000001</v>
      </c>
      <c r="T115" s="6">
        <f t="shared" si="59"/>
        <v>9.67</v>
      </c>
      <c r="U115">
        <f t="shared" si="60"/>
        <v>203.82</v>
      </c>
      <c r="V115" s="6">
        <f t="shared" si="61"/>
        <v>10.855140377743746</v>
      </c>
      <c r="W115" s="6">
        <f t="shared" si="62"/>
        <v>65.026799387442566</v>
      </c>
      <c r="X115" s="6">
        <f t="shared" si="63"/>
        <v>18.31154670750383</v>
      </c>
      <c r="Y115" s="6">
        <f t="shared" si="64"/>
        <v>109.62651352730985</v>
      </c>
      <c r="Z115" s="6">
        <f t="shared" si="65"/>
        <v>9.7057142857142846</v>
      </c>
      <c r="AA115" s="6">
        <f t="shared" si="48"/>
        <v>45.229751573932276</v>
      </c>
      <c r="AB115" s="6">
        <f t="shared" si="49"/>
        <v>270.94499744767739</v>
      </c>
      <c r="AC115" s="6">
        <f t="shared" si="50"/>
        <v>76.29811128126596</v>
      </c>
      <c r="AD115" s="6">
        <f t="shared" si="51"/>
        <v>456.77713969712443</v>
      </c>
      <c r="AE115" s="6">
        <f t="shared" si="52"/>
        <v>533.07525097839039</v>
      </c>
      <c r="AF115" s="6">
        <f t="shared" si="53"/>
        <v>849.25</v>
      </c>
      <c r="AG115">
        <v>43</v>
      </c>
      <c r="AH115">
        <v>134</v>
      </c>
      <c r="AI115">
        <v>59.48</v>
      </c>
      <c r="AK115" s="2">
        <f t="shared" si="54"/>
        <v>7.166666666666667</v>
      </c>
      <c r="AL115">
        <f t="shared" si="66"/>
        <v>87.5</v>
      </c>
      <c r="AM115">
        <f t="shared" si="44"/>
        <v>0.8719784146430396</v>
      </c>
      <c r="AN115">
        <f t="shared" si="45"/>
        <v>0.12167140669437761</v>
      </c>
      <c r="AO115">
        <f t="shared" si="46"/>
        <v>3.1162790697674421</v>
      </c>
      <c r="AP115">
        <f t="shared" si="55"/>
        <v>1954.166666666667</v>
      </c>
      <c r="AS115">
        <f t="shared" si="56"/>
        <v>0.23374523140151354</v>
      </c>
      <c r="AT115" s="2"/>
    </row>
    <row r="116" spans="1:46">
      <c r="A116" t="s">
        <v>31</v>
      </c>
      <c r="C116" s="3">
        <v>35863</v>
      </c>
      <c r="D116" s="3" t="s">
        <v>74</v>
      </c>
      <c r="E116" s="4" t="str">
        <f>VLOOKUP(G116,'Treatment Struture'!$E$11:$G$19,3,FALSE)</f>
        <v>P2(100)</v>
      </c>
      <c r="F116" s="4" t="s">
        <v>254</v>
      </c>
      <c r="G116" s="4">
        <v>4</v>
      </c>
      <c r="H116" s="4">
        <v>2</v>
      </c>
      <c r="I116" s="5">
        <v>0.24</v>
      </c>
      <c r="J116">
        <v>6</v>
      </c>
      <c r="K116">
        <v>18</v>
      </c>
      <c r="L116">
        <f t="shared" si="57"/>
        <v>24</v>
      </c>
      <c r="M116">
        <v>2.16</v>
      </c>
      <c r="N116">
        <v>14.55</v>
      </c>
      <c r="O116">
        <v>4.45</v>
      </c>
      <c r="P116">
        <v>31.65</v>
      </c>
      <c r="Q116">
        <f t="shared" si="47"/>
        <v>52.81</v>
      </c>
      <c r="R116" s="5">
        <f t="shared" si="58"/>
        <v>8.8016666666666676</v>
      </c>
      <c r="S116">
        <v>174.64</v>
      </c>
      <c r="T116" s="6">
        <f t="shared" si="59"/>
        <v>9.7022222222222219</v>
      </c>
      <c r="U116">
        <f t="shared" si="60"/>
        <v>227.45</v>
      </c>
      <c r="V116" s="6">
        <f t="shared" si="61"/>
        <v>9.3030107934103388</v>
      </c>
      <c r="W116" s="6">
        <f t="shared" si="62"/>
        <v>62.666114372277981</v>
      </c>
      <c r="X116" s="6">
        <f t="shared" si="63"/>
        <v>19.165925014201854</v>
      </c>
      <c r="Y116" s="6">
        <f t="shared" si="64"/>
        <v>136.3149498201098</v>
      </c>
      <c r="Z116" s="6">
        <f t="shared" si="65"/>
        <v>9.4770833333333329</v>
      </c>
      <c r="AA116" s="6">
        <f t="shared" si="48"/>
        <v>38.762544972543083</v>
      </c>
      <c r="AB116" s="6">
        <f t="shared" si="49"/>
        <v>261.10880988449162</v>
      </c>
      <c r="AC116" s="6">
        <f t="shared" si="50"/>
        <v>79.858020892507724</v>
      </c>
      <c r="AD116" s="6">
        <f t="shared" si="51"/>
        <v>567.97895758379082</v>
      </c>
      <c r="AE116" s="6">
        <f t="shared" si="52"/>
        <v>647.83697847629855</v>
      </c>
      <c r="AF116" s="6">
        <f t="shared" si="53"/>
        <v>947.70833333333326</v>
      </c>
      <c r="AG116">
        <v>38</v>
      </c>
      <c r="AH116">
        <v>142</v>
      </c>
      <c r="AI116">
        <v>55.07</v>
      </c>
      <c r="AK116" s="2">
        <f t="shared" si="54"/>
        <v>6.333333333333333</v>
      </c>
      <c r="AL116">
        <f t="shared" si="66"/>
        <v>100</v>
      </c>
      <c r="AM116">
        <f t="shared" si="44"/>
        <v>0.7985802089250772</v>
      </c>
      <c r="AN116">
        <f t="shared" si="45"/>
        <v>0.1260916119355385</v>
      </c>
      <c r="AO116">
        <f t="shared" si="46"/>
        <v>3.736842105263158</v>
      </c>
      <c r="AP116">
        <f t="shared" si="55"/>
        <v>2366.666666666667</v>
      </c>
      <c r="AS116">
        <f t="shared" si="56"/>
        <v>0.23999110883822145</v>
      </c>
      <c r="AT116" s="2"/>
    </row>
    <row r="117" spans="1:46">
      <c r="A117" t="s">
        <v>31</v>
      </c>
      <c r="C117" s="3">
        <v>35863</v>
      </c>
      <c r="D117" s="3" t="s">
        <v>74</v>
      </c>
      <c r="E117" s="4" t="str">
        <f>VLOOKUP(G117,'Treatment Struture'!$E$11:$G$19,3,FALSE)</f>
        <v>P2(100)</v>
      </c>
      <c r="F117" s="4" t="s">
        <v>254</v>
      </c>
      <c r="G117" s="4">
        <v>8</v>
      </c>
      <c r="H117" s="4">
        <v>3</v>
      </c>
      <c r="I117" s="5">
        <v>0.24</v>
      </c>
      <c r="J117">
        <v>6</v>
      </c>
      <c r="K117">
        <v>17</v>
      </c>
      <c r="L117">
        <f t="shared" si="57"/>
        <v>23</v>
      </c>
      <c r="M117">
        <v>0.56000000000000005</v>
      </c>
      <c r="N117">
        <v>17.05</v>
      </c>
      <c r="O117">
        <v>4.3</v>
      </c>
      <c r="P117">
        <v>26.98</v>
      </c>
      <c r="Q117">
        <f t="shared" si="47"/>
        <v>48.89</v>
      </c>
      <c r="R117" s="5">
        <f t="shared" si="58"/>
        <v>8.1483333333333334</v>
      </c>
      <c r="S117">
        <v>126.45</v>
      </c>
      <c r="T117" s="6">
        <f t="shared" si="59"/>
        <v>7.4382352941176473</v>
      </c>
      <c r="U117">
        <f t="shared" si="60"/>
        <v>175.34</v>
      </c>
      <c r="V117" s="6">
        <f t="shared" si="61"/>
        <v>2.0083943546737575</v>
      </c>
      <c r="W117" s="6">
        <f t="shared" si="62"/>
        <v>61.148435262834937</v>
      </c>
      <c r="X117" s="6">
        <f t="shared" si="63"/>
        <v>15.421599509102064</v>
      </c>
      <c r="Y117" s="6">
        <f t="shared" si="64"/>
        <v>96.761570873389232</v>
      </c>
      <c r="Z117" s="6">
        <f t="shared" si="65"/>
        <v>7.6234782608695655</v>
      </c>
      <c r="AA117" s="6">
        <f t="shared" si="48"/>
        <v>8.3683098111406569</v>
      </c>
      <c r="AB117" s="6">
        <f t="shared" si="49"/>
        <v>254.78514692847892</v>
      </c>
      <c r="AC117" s="6">
        <f t="shared" si="50"/>
        <v>64.256664621258608</v>
      </c>
      <c r="AD117" s="6">
        <f t="shared" si="51"/>
        <v>403.17321197245514</v>
      </c>
      <c r="AE117" s="6">
        <f t="shared" si="52"/>
        <v>467.42987659371374</v>
      </c>
      <c r="AF117" s="6">
        <f t="shared" si="53"/>
        <v>730.58333333333326</v>
      </c>
      <c r="AG117">
        <v>33</v>
      </c>
      <c r="AH117">
        <v>121</v>
      </c>
      <c r="AI117">
        <v>42.96</v>
      </c>
      <c r="AK117" s="2">
        <f t="shared" si="54"/>
        <v>5.5</v>
      </c>
      <c r="AL117">
        <f t="shared" si="66"/>
        <v>95.833333333333343</v>
      </c>
      <c r="AM117">
        <f t="shared" si="44"/>
        <v>0.67050432648269842</v>
      </c>
      <c r="AN117">
        <f t="shared" si="45"/>
        <v>0.12190987754230881</v>
      </c>
      <c r="AO117">
        <f t="shared" si="46"/>
        <v>3.6666666666666665</v>
      </c>
      <c r="AP117">
        <f t="shared" si="55"/>
        <v>1932.6388888888887</v>
      </c>
      <c r="AS117">
        <f t="shared" si="56"/>
        <v>0.20861280102060203</v>
      </c>
      <c r="AT117" s="2"/>
    </row>
    <row r="118" spans="1:46">
      <c r="A118" t="s">
        <v>31</v>
      </c>
      <c r="C118" s="3">
        <v>35863</v>
      </c>
      <c r="D118" s="3" t="s">
        <v>74</v>
      </c>
      <c r="E118" s="4" t="str">
        <f>VLOOKUP(G118,'Treatment Struture'!$E$11:$G$19,3,FALSE)</f>
        <v>P3(150)</v>
      </c>
      <c r="F118" s="4" t="s">
        <v>254</v>
      </c>
      <c r="G118" s="4">
        <v>1</v>
      </c>
      <c r="H118" s="4">
        <v>1</v>
      </c>
      <c r="I118">
        <v>0.23599999999999999</v>
      </c>
      <c r="J118">
        <v>9</v>
      </c>
      <c r="K118">
        <v>25</v>
      </c>
      <c r="L118">
        <f t="shared" si="57"/>
        <v>34</v>
      </c>
      <c r="M118">
        <v>2.8</v>
      </c>
      <c r="N118">
        <v>18.47</v>
      </c>
      <c r="O118">
        <v>5.91</v>
      </c>
      <c r="P118">
        <v>34.64</v>
      </c>
      <c r="Q118">
        <f t="shared" si="47"/>
        <v>61.82</v>
      </c>
      <c r="R118" s="5">
        <f t="shared" si="58"/>
        <v>6.8688888888888888</v>
      </c>
      <c r="S118">
        <v>133.99</v>
      </c>
      <c r="T118" s="6">
        <f t="shared" si="59"/>
        <v>5.3596000000000004</v>
      </c>
      <c r="U118">
        <f t="shared" si="60"/>
        <v>195.81</v>
      </c>
      <c r="V118" s="6">
        <f t="shared" si="61"/>
        <v>8.8687803299902939</v>
      </c>
      <c r="W118" s="6">
        <f t="shared" si="62"/>
        <v>58.502275962471693</v>
      </c>
      <c r="X118" s="6">
        <f t="shared" si="63"/>
        <v>18.719461339372373</v>
      </c>
      <c r="Y118" s="6">
        <f t="shared" si="64"/>
        <v>109.71948236816564</v>
      </c>
      <c r="Z118" s="6">
        <f t="shared" si="65"/>
        <v>5.7591176470588232</v>
      </c>
      <c r="AA118" s="6">
        <f t="shared" si="48"/>
        <v>37.579577669450401</v>
      </c>
      <c r="AB118" s="6">
        <f t="shared" si="49"/>
        <v>247.89099984098175</v>
      </c>
      <c r="AC118" s="6">
        <f t="shared" si="50"/>
        <v>79.319751438018528</v>
      </c>
      <c r="AD118" s="6">
        <f t="shared" si="51"/>
        <v>464.91306088205783</v>
      </c>
      <c r="AE118" s="6">
        <f t="shared" si="52"/>
        <v>544.23281232007639</v>
      </c>
      <c r="AF118" s="6">
        <f t="shared" si="53"/>
        <v>829.70338983050851</v>
      </c>
      <c r="AG118">
        <v>45</v>
      </c>
      <c r="AH118">
        <v>155</v>
      </c>
      <c r="AI118">
        <v>64</v>
      </c>
      <c r="AK118" s="2">
        <f t="shared" si="54"/>
        <v>5</v>
      </c>
      <c r="AL118">
        <f t="shared" si="66"/>
        <v>144.06779661016949</v>
      </c>
      <c r="AM118">
        <f t="shared" si="44"/>
        <v>0.55057239233448152</v>
      </c>
      <c r="AN118">
        <f t="shared" si="45"/>
        <v>0.1101144784668963</v>
      </c>
      <c r="AO118">
        <f t="shared" si="46"/>
        <v>3.4444444444444446</v>
      </c>
      <c r="AP118">
        <f t="shared" si="55"/>
        <v>2481.1676082862523</v>
      </c>
      <c r="AS118">
        <f t="shared" si="56"/>
        <v>0.18737672510692427</v>
      </c>
      <c r="AT118" s="2"/>
    </row>
    <row r="119" spans="1:46">
      <c r="A119" t="s">
        <v>31</v>
      </c>
      <c r="C119" s="3">
        <v>35863</v>
      </c>
      <c r="D119" s="3" t="s">
        <v>74</v>
      </c>
      <c r="E119" s="4" t="str">
        <f>VLOOKUP(G119,'Treatment Struture'!$E$11:$G$19,3,FALSE)</f>
        <v>P3(150)</v>
      </c>
      <c r="F119" s="4" t="s">
        <v>254</v>
      </c>
      <c r="G119" s="4">
        <v>5</v>
      </c>
      <c r="H119" s="4">
        <v>2</v>
      </c>
      <c r="I119">
        <v>0.23599999999999999</v>
      </c>
      <c r="J119">
        <v>9</v>
      </c>
      <c r="K119">
        <v>21</v>
      </c>
      <c r="L119">
        <f t="shared" si="57"/>
        <v>30</v>
      </c>
      <c r="M119">
        <v>2.6</v>
      </c>
      <c r="N119">
        <v>17.79</v>
      </c>
      <c r="O119">
        <v>5.84</v>
      </c>
      <c r="P119">
        <v>29.97</v>
      </c>
      <c r="Q119">
        <f t="shared" si="47"/>
        <v>56.2</v>
      </c>
      <c r="R119" s="5">
        <f t="shared" si="58"/>
        <v>6.2444444444444445</v>
      </c>
      <c r="S119">
        <v>133.88</v>
      </c>
      <c r="T119" s="6">
        <f t="shared" si="59"/>
        <v>6.3752380952380951</v>
      </c>
      <c r="U119">
        <f t="shared" si="60"/>
        <v>190.07999999999998</v>
      </c>
      <c r="V119" s="6">
        <f t="shared" si="61"/>
        <v>8.7937366548042686</v>
      </c>
      <c r="W119" s="6">
        <f t="shared" si="62"/>
        <v>60.169451957295358</v>
      </c>
      <c r="X119" s="6">
        <f t="shared" si="63"/>
        <v>19.752085409252665</v>
      </c>
      <c r="Y119" s="6">
        <f t="shared" si="64"/>
        <v>101.36472597864768</v>
      </c>
      <c r="Z119" s="6">
        <f t="shared" si="65"/>
        <v>6.3359999999999994</v>
      </c>
      <c r="AA119" s="6">
        <f t="shared" si="48"/>
        <v>37.261595994933344</v>
      </c>
      <c r="AB119" s="6">
        <f t="shared" si="49"/>
        <v>254.95530490379392</v>
      </c>
      <c r="AC119" s="6">
        <f t="shared" si="50"/>
        <v>83.695277157850285</v>
      </c>
      <c r="AD119" s="6">
        <f t="shared" si="51"/>
        <v>429.51155075698171</v>
      </c>
      <c r="AE119" s="6">
        <f t="shared" si="52"/>
        <v>513.20682791483205</v>
      </c>
      <c r="AF119" s="6">
        <f t="shared" si="53"/>
        <v>805.42372881355925</v>
      </c>
      <c r="AG119">
        <v>44</v>
      </c>
      <c r="AH119">
        <v>150</v>
      </c>
      <c r="AI119">
        <v>59.92</v>
      </c>
      <c r="AK119" s="2">
        <f t="shared" si="54"/>
        <v>4.8888888888888893</v>
      </c>
      <c r="AL119">
        <f t="shared" si="66"/>
        <v>127.11864406779662</v>
      </c>
      <c r="AM119">
        <f t="shared" si="44"/>
        <v>0.65840284697508888</v>
      </c>
      <c r="AN119">
        <f t="shared" si="45"/>
        <v>0.1346733096085409</v>
      </c>
      <c r="AO119">
        <f t="shared" si="46"/>
        <v>3.4090909090909092</v>
      </c>
      <c r="AP119">
        <f t="shared" si="55"/>
        <v>2118.6440677966107</v>
      </c>
      <c r="AS119">
        <f t="shared" si="56"/>
        <v>0.2027294519572953</v>
      </c>
      <c r="AT119" s="2"/>
    </row>
    <row r="120" spans="1:46">
      <c r="A120" t="s">
        <v>31</v>
      </c>
      <c r="C120" s="3">
        <v>35863</v>
      </c>
      <c r="D120" s="3" t="s">
        <v>74</v>
      </c>
      <c r="E120" s="4" t="str">
        <f>VLOOKUP(G120,'Treatment Struture'!$E$11:$G$19,3,FALSE)</f>
        <v>P3(150)</v>
      </c>
      <c r="F120" s="4" t="s">
        <v>254</v>
      </c>
      <c r="G120" s="4">
        <v>9</v>
      </c>
      <c r="H120" s="4">
        <v>3</v>
      </c>
      <c r="I120">
        <v>0.23599999999999999</v>
      </c>
      <c r="J120">
        <v>9</v>
      </c>
      <c r="K120">
        <v>24</v>
      </c>
      <c r="L120">
        <f t="shared" si="57"/>
        <v>33</v>
      </c>
      <c r="M120">
        <v>1.25</v>
      </c>
      <c r="N120">
        <v>13.89</v>
      </c>
      <c r="O120">
        <v>2.93</v>
      </c>
      <c r="P120">
        <v>15.94</v>
      </c>
      <c r="Q120">
        <f t="shared" si="47"/>
        <v>34.01</v>
      </c>
      <c r="R120" s="5">
        <f t="shared" si="58"/>
        <v>3.7788888888888885</v>
      </c>
      <c r="S120">
        <v>148.99</v>
      </c>
      <c r="T120" s="6">
        <f t="shared" si="59"/>
        <v>6.2079166666666667</v>
      </c>
      <c r="U120">
        <f t="shared" si="60"/>
        <v>183</v>
      </c>
      <c r="V120" s="6">
        <f t="shared" si="61"/>
        <v>6.7259629520729192</v>
      </c>
      <c r="W120" s="6">
        <f t="shared" si="62"/>
        <v>74.738900323434294</v>
      </c>
      <c r="X120" s="6">
        <f t="shared" si="63"/>
        <v>15.765657159658925</v>
      </c>
      <c r="Y120" s="6">
        <f t="shared" si="64"/>
        <v>85.769479564833873</v>
      </c>
      <c r="Z120" s="6">
        <f t="shared" si="65"/>
        <v>5.5454545454545459</v>
      </c>
      <c r="AA120" s="6">
        <f t="shared" si="48"/>
        <v>28.499843017258133</v>
      </c>
      <c r="AB120" s="6">
        <f t="shared" si="49"/>
        <v>316.69025560777243</v>
      </c>
      <c r="AC120" s="6">
        <f t="shared" si="50"/>
        <v>66.803632032453081</v>
      </c>
      <c r="AD120" s="6">
        <f t="shared" si="51"/>
        <v>363.42999815607573</v>
      </c>
      <c r="AE120" s="6">
        <f t="shared" si="52"/>
        <v>430.23363018852882</v>
      </c>
      <c r="AF120" s="6">
        <f t="shared" si="53"/>
        <v>775.42372881355936</v>
      </c>
      <c r="AG120">
        <v>26</v>
      </c>
      <c r="AH120">
        <v>87</v>
      </c>
      <c r="AI120">
        <v>26.29</v>
      </c>
      <c r="AK120" s="2">
        <f t="shared" si="54"/>
        <v>2.8888888888888888</v>
      </c>
      <c r="AL120">
        <f t="shared" si="66"/>
        <v>139.83050847457628</v>
      </c>
      <c r="AM120">
        <f t="shared" si="44"/>
        <v>0.47774718665633109</v>
      </c>
      <c r="AN120">
        <f t="shared" si="45"/>
        <v>0.16537402615026844</v>
      </c>
      <c r="AO120">
        <f t="shared" si="46"/>
        <v>3.3461538461538463</v>
      </c>
      <c r="AP120">
        <f t="shared" si="55"/>
        <v>1351.6949152542375</v>
      </c>
      <c r="AS120">
        <f t="shared" si="56"/>
        <v>0.26886984189603091</v>
      </c>
      <c r="AT120" s="2"/>
    </row>
    <row r="121" spans="1:46">
      <c r="A121" t="s">
        <v>31</v>
      </c>
      <c r="C121" s="3">
        <v>35866</v>
      </c>
      <c r="D121" s="3" t="s">
        <v>74</v>
      </c>
      <c r="E121" s="4" t="str">
        <f>VLOOKUP(G121,'Treatment Struture'!$E$11:$G$19,3,FALSE)</f>
        <v>P1(50)</v>
      </c>
      <c r="F121" s="4" t="s">
        <v>254</v>
      </c>
      <c r="G121" s="4">
        <v>2</v>
      </c>
      <c r="H121" s="4">
        <v>1</v>
      </c>
      <c r="I121">
        <v>0.246</v>
      </c>
      <c r="J121">
        <v>3</v>
      </c>
      <c r="K121">
        <v>9</v>
      </c>
      <c r="L121">
        <f t="shared" si="57"/>
        <v>12</v>
      </c>
      <c r="M121">
        <v>1.41</v>
      </c>
      <c r="N121">
        <v>12.42</v>
      </c>
      <c r="O121">
        <v>3.91</v>
      </c>
      <c r="P121">
        <v>20.54</v>
      </c>
      <c r="Q121">
        <f t="shared" si="47"/>
        <v>38.28</v>
      </c>
      <c r="R121" s="5">
        <f t="shared" si="58"/>
        <v>12.76</v>
      </c>
      <c r="S121" s="6">
        <v>121.31</v>
      </c>
      <c r="T121" s="6">
        <f t="shared" si="59"/>
        <v>13.478888888888889</v>
      </c>
      <c r="U121">
        <f t="shared" si="60"/>
        <v>159.59</v>
      </c>
      <c r="V121" s="6">
        <f t="shared" si="61"/>
        <v>5.8783150470219434</v>
      </c>
      <c r="W121" s="6">
        <f t="shared" si="62"/>
        <v>51.779200626959245</v>
      </c>
      <c r="X121" s="6">
        <f t="shared" si="63"/>
        <v>16.300859456635319</v>
      </c>
      <c r="Y121" s="6">
        <f t="shared" si="64"/>
        <v>85.631624869383486</v>
      </c>
      <c r="Z121" s="6">
        <f t="shared" si="65"/>
        <v>13.299166666666666</v>
      </c>
      <c r="AA121" s="6">
        <f t="shared" si="48"/>
        <v>23.895589622040422</v>
      </c>
      <c r="AB121" s="6">
        <f t="shared" si="49"/>
        <v>210.48455539414329</v>
      </c>
      <c r="AC121" s="6">
        <f t="shared" si="50"/>
        <v>66.263656327785853</v>
      </c>
      <c r="AD121" s="6">
        <f t="shared" si="51"/>
        <v>348.09603605440441</v>
      </c>
      <c r="AE121" s="6">
        <f t="shared" si="52"/>
        <v>414.35969238219025</v>
      </c>
      <c r="AF121" s="6">
        <f t="shared" si="53"/>
        <v>648.73983739837399</v>
      </c>
      <c r="AG121">
        <v>27</v>
      </c>
      <c r="AH121">
        <v>95</v>
      </c>
      <c r="AI121">
        <v>39.96</v>
      </c>
      <c r="AK121" s="2">
        <f t="shared" si="54"/>
        <v>9</v>
      </c>
      <c r="AL121">
        <f t="shared" si="66"/>
        <v>48.780487804878049</v>
      </c>
      <c r="AM121">
        <f t="shared" si="44"/>
        <v>1.35840495471961</v>
      </c>
      <c r="AN121">
        <f t="shared" si="45"/>
        <v>0.15093388385773443</v>
      </c>
      <c r="AO121">
        <f t="shared" si="46"/>
        <v>3.5185185185185186</v>
      </c>
      <c r="AP121">
        <f t="shared" si="55"/>
        <v>1544.7154471544716</v>
      </c>
      <c r="AS121">
        <f t="shared" si="56"/>
        <v>0.22534638123521969</v>
      </c>
      <c r="AT121" s="2"/>
    </row>
    <row r="122" spans="1:46">
      <c r="A122" t="s">
        <v>31</v>
      </c>
      <c r="C122" s="3">
        <v>35866</v>
      </c>
      <c r="D122" s="3" t="s">
        <v>74</v>
      </c>
      <c r="E122" s="4" t="str">
        <f>VLOOKUP(G122,'Treatment Struture'!$E$11:$G$19,3,FALSE)</f>
        <v>P1(50)</v>
      </c>
      <c r="F122" s="4" t="s">
        <v>254</v>
      </c>
      <c r="G122" s="4">
        <v>6</v>
      </c>
      <c r="H122" s="4">
        <v>2</v>
      </c>
      <c r="I122">
        <v>0.246</v>
      </c>
      <c r="J122">
        <v>3</v>
      </c>
      <c r="K122">
        <v>7</v>
      </c>
      <c r="L122">
        <f t="shared" si="57"/>
        <v>10</v>
      </c>
      <c r="M122">
        <v>2.09</v>
      </c>
      <c r="N122">
        <v>11.03</v>
      </c>
      <c r="O122">
        <v>4.2300000000000004</v>
      </c>
      <c r="P122">
        <v>22.08</v>
      </c>
      <c r="Q122">
        <f t="shared" si="47"/>
        <v>39.43</v>
      </c>
      <c r="R122" s="5">
        <f t="shared" si="58"/>
        <v>13.143333333333333</v>
      </c>
      <c r="S122" s="6">
        <v>118.74</v>
      </c>
      <c r="T122" s="6">
        <f t="shared" si="59"/>
        <v>16.962857142857143</v>
      </c>
      <c r="U122">
        <f t="shared" si="60"/>
        <v>158.16999999999999</v>
      </c>
      <c r="V122" s="6">
        <f t="shared" si="61"/>
        <v>8.3838523966522942</v>
      </c>
      <c r="W122" s="6">
        <f t="shared" si="62"/>
        <v>44.245881308648229</v>
      </c>
      <c r="X122" s="6">
        <f t="shared" si="63"/>
        <v>16.968275424803448</v>
      </c>
      <c r="Y122" s="6">
        <f t="shared" si="64"/>
        <v>88.571990869895998</v>
      </c>
      <c r="Z122" s="6">
        <f t="shared" si="65"/>
        <v>15.816999999999998</v>
      </c>
      <c r="AA122" s="6">
        <f t="shared" si="48"/>
        <v>34.080700799399573</v>
      </c>
      <c r="AB122" s="6">
        <f t="shared" si="49"/>
        <v>179.86130613271638</v>
      </c>
      <c r="AC122" s="6">
        <f t="shared" si="50"/>
        <v>68.97672936911971</v>
      </c>
      <c r="AD122" s="6">
        <f t="shared" si="51"/>
        <v>360.04874337356097</v>
      </c>
      <c r="AE122" s="6">
        <f t="shared" si="52"/>
        <v>429.02547274268068</v>
      </c>
      <c r="AF122" s="6">
        <f t="shared" si="53"/>
        <v>642.96747967479655</v>
      </c>
      <c r="AG122">
        <v>31</v>
      </c>
      <c r="AH122">
        <v>122</v>
      </c>
      <c r="AI122">
        <v>47.77</v>
      </c>
      <c r="AK122" s="2">
        <f t="shared" si="54"/>
        <v>10.333333333333334</v>
      </c>
      <c r="AL122">
        <f t="shared" si="66"/>
        <v>40.650406504065039</v>
      </c>
      <c r="AM122">
        <f t="shared" si="44"/>
        <v>1.696827542480345</v>
      </c>
      <c r="AN122">
        <f t="shared" si="45"/>
        <v>0.16420911701422691</v>
      </c>
      <c r="AO122">
        <f t="shared" si="46"/>
        <v>3.935483870967742</v>
      </c>
      <c r="AP122">
        <f t="shared" si="55"/>
        <v>1653.1165311653119</v>
      </c>
      <c r="AS122">
        <f t="shared" si="56"/>
        <v>0.21779997754892455</v>
      </c>
      <c r="AT122" s="2"/>
    </row>
    <row r="123" spans="1:46">
      <c r="A123" t="s">
        <v>31</v>
      </c>
      <c r="C123" s="3">
        <v>35866</v>
      </c>
      <c r="D123" s="3" t="s">
        <v>74</v>
      </c>
      <c r="E123" s="4" t="str">
        <f>VLOOKUP(G123,'Treatment Struture'!$E$11:$G$19,3,FALSE)</f>
        <v>P1(50)</v>
      </c>
      <c r="F123" s="4" t="s">
        <v>254</v>
      </c>
      <c r="G123" s="4">
        <v>7</v>
      </c>
      <c r="H123" s="4">
        <v>3</v>
      </c>
      <c r="I123">
        <v>0.246</v>
      </c>
      <c r="J123">
        <v>3</v>
      </c>
      <c r="K123">
        <v>8</v>
      </c>
      <c r="L123">
        <f t="shared" si="57"/>
        <v>11</v>
      </c>
      <c r="M123">
        <v>0.86</v>
      </c>
      <c r="N123">
        <v>12.46</v>
      </c>
      <c r="O123">
        <v>3.92</v>
      </c>
      <c r="P123">
        <v>22.14</v>
      </c>
      <c r="Q123">
        <f t="shared" si="47"/>
        <v>39.380000000000003</v>
      </c>
      <c r="R123" s="5">
        <f t="shared" si="58"/>
        <v>13.126666666666667</v>
      </c>
      <c r="S123" s="6">
        <v>102.98</v>
      </c>
      <c r="T123" s="6">
        <f t="shared" si="59"/>
        <v>12.8725</v>
      </c>
      <c r="U123">
        <f t="shared" si="60"/>
        <v>142.36000000000001</v>
      </c>
      <c r="V123" s="6">
        <f t="shared" si="61"/>
        <v>3.1089283900457088</v>
      </c>
      <c r="W123" s="6">
        <f t="shared" si="62"/>
        <v>45.043311325545965</v>
      </c>
      <c r="X123" s="6">
        <f t="shared" si="63"/>
        <v>14.170929405789742</v>
      </c>
      <c r="Y123" s="6">
        <f t="shared" si="64"/>
        <v>80.036830878618602</v>
      </c>
      <c r="Z123" s="6">
        <f t="shared" si="65"/>
        <v>12.941818181818183</v>
      </c>
      <c r="AA123" s="6">
        <f t="shared" si="48"/>
        <v>12.637920284738653</v>
      </c>
      <c r="AB123" s="6">
        <f t="shared" si="49"/>
        <v>183.10289156726003</v>
      </c>
      <c r="AC123" s="6">
        <f t="shared" si="50"/>
        <v>57.605404088576186</v>
      </c>
      <c r="AD123" s="6">
        <f t="shared" si="51"/>
        <v>325.35297105129513</v>
      </c>
      <c r="AE123" s="6">
        <f t="shared" si="52"/>
        <v>382.95837513987129</v>
      </c>
      <c r="AF123" s="6">
        <f t="shared" si="53"/>
        <v>578.69918699186996</v>
      </c>
      <c r="AG123">
        <v>30</v>
      </c>
      <c r="AH123">
        <v>98</v>
      </c>
      <c r="AI123">
        <v>40.6</v>
      </c>
      <c r="AK123" s="2">
        <f t="shared" si="54"/>
        <v>10</v>
      </c>
      <c r="AL123">
        <f t="shared" si="66"/>
        <v>44.715447154471548</v>
      </c>
      <c r="AM123">
        <f t="shared" si="44"/>
        <v>1.2882663096172491</v>
      </c>
      <c r="AN123">
        <f t="shared" si="45"/>
        <v>0.12882663096172492</v>
      </c>
      <c r="AO123">
        <f t="shared" si="46"/>
        <v>3.2666666666666666</v>
      </c>
      <c r="AP123">
        <f t="shared" si="55"/>
        <v>1460.7046070460704</v>
      </c>
      <c r="AS123">
        <f t="shared" si="56"/>
        <v>0.2227370061557104</v>
      </c>
      <c r="AT123" s="2"/>
    </row>
    <row r="124" spans="1:46">
      <c r="A124" t="s">
        <v>31</v>
      </c>
      <c r="C124" s="3">
        <v>35866</v>
      </c>
      <c r="D124" s="3" t="s">
        <v>74</v>
      </c>
      <c r="E124" s="4" t="str">
        <f>VLOOKUP(G124,'Treatment Struture'!$E$11:$G$19,3,FALSE)</f>
        <v>P2(100)</v>
      </c>
      <c r="F124" s="4" t="s">
        <v>254</v>
      </c>
      <c r="G124" s="4">
        <v>3</v>
      </c>
      <c r="H124" s="4">
        <v>1</v>
      </c>
      <c r="I124" s="5">
        <v>0.24</v>
      </c>
      <c r="J124">
        <v>6</v>
      </c>
      <c r="K124">
        <v>18</v>
      </c>
      <c r="L124">
        <f t="shared" si="57"/>
        <v>24</v>
      </c>
      <c r="M124">
        <v>1.35</v>
      </c>
      <c r="N124">
        <v>20.98</v>
      </c>
      <c r="O124">
        <v>5.92</v>
      </c>
      <c r="P124">
        <v>37.21</v>
      </c>
      <c r="Q124">
        <f t="shared" si="47"/>
        <v>65.460000000000008</v>
      </c>
      <c r="R124" s="5">
        <f t="shared" si="58"/>
        <v>10.910000000000002</v>
      </c>
      <c r="S124" s="6">
        <v>158.72</v>
      </c>
      <c r="T124" s="6">
        <f t="shared" si="59"/>
        <v>8.8177777777777777</v>
      </c>
      <c r="U124">
        <f t="shared" si="60"/>
        <v>224.18</v>
      </c>
      <c r="V124" s="6">
        <f t="shared" si="61"/>
        <v>4.6233272227314384</v>
      </c>
      <c r="W124" s="6">
        <f t="shared" si="62"/>
        <v>71.849929728078209</v>
      </c>
      <c r="X124" s="6">
        <f t="shared" si="63"/>
        <v>20.274146043385272</v>
      </c>
      <c r="Y124" s="6">
        <f t="shared" si="64"/>
        <v>127.43259700580505</v>
      </c>
      <c r="Z124" s="6">
        <f t="shared" si="65"/>
        <v>9.3408333333333342</v>
      </c>
      <c r="AA124" s="6">
        <f t="shared" si="48"/>
        <v>19.26386342804766</v>
      </c>
      <c r="AB124" s="6">
        <f t="shared" si="49"/>
        <v>299.37470720032587</v>
      </c>
      <c r="AC124" s="6">
        <f t="shared" si="50"/>
        <v>84.475608514105303</v>
      </c>
      <c r="AD124" s="6">
        <f t="shared" si="51"/>
        <v>530.9691541908544</v>
      </c>
      <c r="AE124" s="6">
        <f t="shared" si="52"/>
        <v>615.44476270495966</v>
      </c>
      <c r="AF124" s="6">
        <f t="shared" si="53"/>
        <v>934.08333333333326</v>
      </c>
      <c r="AG124">
        <v>43</v>
      </c>
      <c r="AH124">
        <v>162</v>
      </c>
      <c r="AI124">
        <v>72.58</v>
      </c>
      <c r="AK124" s="2">
        <f t="shared" si="54"/>
        <v>7.166666666666667</v>
      </c>
      <c r="AL124">
        <f t="shared" si="66"/>
        <v>100</v>
      </c>
      <c r="AM124">
        <f t="shared" si="44"/>
        <v>0.84475608514105305</v>
      </c>
      <c r="AN124">
        <f t="shared" si="45"/>
        <v>0.11787294211270508</v>
      </c>
      <c r="AO124">
        <f t="shared" si="46"/>
        <v>3.7674418604651163</v>
      </c>
      <c r="AP124">
        <f t="shared" si="55"/>
        <v>2700</v>
      </c>
      <c r="AS124">
        <f t="shared" si="56"/>
        <v>0.19665524229290904</v>
      </c>
      <c r="AT124" s="2"/>
    </row>
    <row r="125" spans="1:46">
      <c r="A125" t="s">
        <v>31</v>
      </c>
      <c r="C125" s="3">
        <v>35866</v>
      </c>
      <c r="D125" s="3" t="s">
        <v>74</v>
      </c>
      <c r="E125" s="4" t="str">
        <f>VLOOKUP(G125,'Treatment Struture'!$E$11:$G$19,3,FALSE)</f>
        <v>P2(100)</v>
      </c>
      <c r="F125" s="4" t="s">
        <v>254</v>
      </c>
      <c r="G125" s="4">
        <v>4</v>
      </c>
      <c r="H125" s="4">
        <v>2</v>
      </c>
      <c r="I125" s="5">
        <v>0.24</v>
      </c>
      <c r="J125">
        <v>6</v>
      </c>
      <c r="K125">
        <v>18</v>
      </c>
      <c r="L125">
        <f t="shared" si="57"/>
        <v>24</v>
      </c>
      <c r="M125">
        <v>1.22</v>
      </c>
      <c r="N125">
        <v>17.7</v>
      </c>
      <c r="O125">
        <v>4.71</v>
      </c>
      <c r="P125">
        <v>31.23</v>
      </c>
      <c r="Q125">
        <f t="shared" si="47"/>
        <v>54.86</v>
      </c>
      <c r="R125" s="5">
        <f t="shared" si="58"/>
        <v>9.1433333333333326</v>
      </c>
      <c r="S125" s="6">
        <v>132.63999999999999</v>
      </c>
      <c r="T125" s="6">
        <f t="shared" si="59"/>
        <v>7.3688888888888879</v>
      </c>
      <c r="U125">
        <f t="shared" si="60"/>
        <v>187.5</v>
      </c>
      <c r="V125" s="6">
        <f t="shared" si="61"/>
        <v>4.1697047028800585</v>
      </c>
      <c r="W125" s="6">
        <f t="shared" si="62"/>
        <v>60.494896099161501</v>
      </c>
      <c r="X125" s="6">
        <f t="shared" si="63"/>
        <v>16.097794385709079</v>
      </c>
      <c r="Y125" s="6">
        <f t="shared" si="64"/>
        <v>106.73760481224936</v>
      </c>
      <c r="Z125" s="6">
        <f t="shared" si="65"/>
        <v>7.8125</v>
      </c>
      <c r="AA125" s="6">
        <f t="shared" si="48"/>
        <v>17.373769595333577</v>
      </c>
      <c r="AB125" s="6">
        <f t="shared" si="49"/>
        <v>252.06206707983961</v>
      </c>
      <c r="AC125" s="6">
        <f t="shared" si="50"/>
        <v>67.07414327378784</v>
      </c>
      <c r="AD125" s="6">
        <f t="shared" si="51"/>
        <v>444.74002005103898</v>
      </c>
      <c r="AE125" s="6">
        <f t="shared" si="52"/>
        <v>511.81416332482684</v>
      </c>
      <c r="AF125" s="6">
        <f t="shared" si="53"/>
        <v>781.25</v>
      </c>
      <c r="AG125">
        <v>33</v>
      </c>
      <c r="AH125">
        <v>125</v>
      </c>
      <c r="AI125">
        <v>57.8</v>
      </c>
      <c r="AK125" s="2">
        <f t="shared" si="54"/>
        <v>5.5</v>
      </c>
      <c r="AL125">
        <f t="shared" si="66"/>
        <v>100</v>
      </c>
      <c r="AM125">
        <f t="shared" si="44"/>
        <v>0.67074143273787845</v>
      </c>
      <c r="AN125">
        <f t="shared" si="45"/>
        <v>0.12195298777052335</v>
      </c>
      <c r="AO125">
        <f t="shared" si="46"/>
        <v>3.7878787878787881</v>
      </c>
      <c r="AP125">
        <f t="shared" si="55"/>
        <v>2083.3333333333335</v>
      </c>
      <c r="AS125">
        <f t="shared" si="56"/>
        <v>0.2134752096244987</v>
      </c>
      <c r="AT125" s="2"/>
    </row>
    <row r="126" spans="1:46">
      <c r="A126" t="s">
        <v>31</v>
      </c>
      <c r="C126" s="3">
        <v>35866</v>
      </c>
      <c r="D126" s="3" t="s">
        <v>74</v>
      </c>
      <c r="E126" s="4" t="str">
        <f>VLOOKUP(G126,'Treatment Struture'!$E$11:$G$19,3,FALSE)</f>
        <v>P2(100)</v>
      </c>
      <c r="F126" s="4" t="s">
        <v>254</v>
      </c>
      <c r="G126" s="4">
        <v>8</v>
      </c>
      <c r="H126" s="4">
        <v>3</v>
      </c>
      <c r="I126" s="5">
        <v>0.24</v>
      </c>
      <c r="J126">
        <v>6</v>
      </c>
      <c r="K126">
        <v>12</v>
      </c>
      <c r="L126">
        <f t="shared" si="57"/>
        <v>18</v>
      </c>
      <c r="M126">
        <v>0.09</v>
      </c>
      <c r="N126">
        <v>15.25</v>
      </c>
      <c r="O126">
        <v>4.13</v>
      </c>
      <c r="P126">
        <v>27.19</v>
      </c>
      <c r="Q126">
        <f t="shared" si="47"/>
        <v>46.66</v>
      </c>
      <c r="R126" s="5">
        <f t="shared" si="58"/>
        <v>7.7766666666666664</v>
      </c>
      <c r="S126" s="6">
        <v>101.59</v>
      </c>
      <c r="T126" s="6">
        <f t="shared" si="59"/>
        <v>8.4658333333333342</v>
      </c>
      <c r="U126">
        <f t="shared" si="60"/>
        <v>148.25</v>
      </c>
      <c r="V126" s="6">
        <f t="shared" si="61"/>
        <v>0.28595156450921561</v>
      </c>
      <c r="W126" s="6">
        <f t="shared" si="62"/>
        <v>48.452903986283765</v>
      </c>
      <c r="X126" s="6">
        <f t="shared" si="63"/>
        <v>13.121999571367338</v>
      </c>
      <c r="Y126" s="6">
        <f t="shared" si="64"/>
        <v>86.389144877839712</v>
      </c>
      <c r="Z126" s="6">
        <f t="shared" si="65"/>
        <v>8.2361111111111107</v>
      </c>
      <c r="AA126" s="6">
        <f t="shared" si="48"/>
        <v>1.1914648521217317</v>
      </c>
      <c r="AB126" s="6">
        <f t="shared" si="49"/>
        <v>201.88709994284903</v>
      </c>
      <c r="AC126" s="6">
        <f t="shared" si="50"/>
        <v>54.67499821403058</v>
      </c>
      <c r="AD126" s="6">
        <f t="shared" si="51"/>
        <v>359.95477032433217</v>
      </c>
      <c r="AE126" s="6">
        <f t="shared" si="52"/>
        <v>414.62976853836278</v>
      </c>
      <c r="AF126" s="6">
        <f t="shared" si="53"/>
        <v>617.70833333333348</v>
      </c>
      <c r="AG126">
        <v>33</v>
      </c>
      <c r="AH126">
        <v>125</v>
      </c>
      <c r="AI126">
        <v>40.94</v>
      </c>
      <c r="AK126" s="2">
        <f t="shared" si="54"/>
        <v>5.5</v>
      </c>
      <c r="AL126">
        <f t="shared" si="66"/>
        <v>75</v>
      </c>
      <c r="AM126">
        <f t="shared" si="44"/>
        <v>0.72899997618707435</v>
      </c>
      <c r="AN126">
        <f t="shared" si="45"/>
        <v>0.13254545021583169</v>
      </c>
      <c r="AO126">
        <f t="shared" si="46"/>
        <v>3.7878787878787881</v>
      </c>
      <c r="AP126">
        <f t="shared" si="55"/>
        <v>1562.5000000000002</v>
      </c>
      <c r="AS126">
        <f t="shared" si="56"/>
        <v>0.23037105300757255</v>
      </c>
      <c r="AT126" s="2"/>
    </row>
    <row r="127" spans="1:46">
      <c r="A127" t="s">
        <v>31</v>
      </c>
      <c r="C127" s="3">
        <v>35866</v>
      </c>
      <c r="D127" s="3" t="s">
        <v>74</v>
      </c>
      <c r="E127" s="4" t="str">
        <f>VLOOKUP(G127,'Treatment Struture'!$E$11:$G$19,3,FALSE)</f>
        <v>P3(150)</v>
      </c>
      <c r="F127" s="4" t="s">
        <v>254</v>
      </c>
      <c r="G127" s="4">
        <v>1</v>
      </c>
      <c r="H127" s="4">
        <v>1</v>
      </c>
      <c r="I127">
        <v>0.23599999999999999</v>
      </c>
      <c r="J127">
        <v>9</v>
      </c>
      <c r="K127">
        <v>24</v>
      </c>
      <c r="L127">
        <f t="shared" si="57"/>
        <v>33</v>
      </c>
      <c r="M127">
        <v>0.18</v>
      </c>
      <c r="N127">
        <v>20.329999999999998</v>
      </c>
      <c r="O127">
        <v>5</v>
      </c>
      <c r="P127">
        <v>31.62</v>
      </c>
      <c r="Q127">
        <f t="shared" si="47"/>
        <v>57.129999999999995</v>
      </c>
      <c r="R127" s="5">
        <f t="shared" si="58"/>
        <v>6.3477777777777771</v>
      </c>
      <c r="S127" s="6">
        <v>121.91</v>
      </c>
      <c r="T127" s="6">
        <f t="shared" si="59"/>
        <v>5.0795833333333329</v>
      </c>
      <c r="U127">
        <f t="shared" si="60"/>
        <v>179.04</v>
      </c>
      <c r="V127" s="6">
        <f t="shared" si="61"/>
        <v>0.56410292315771049</v>
      </c>
      <c r="W127" s="6">
        <f t="shared" si="62"/>
        <v>63.712291265534738</v>
      </c>
      <c r="X127" s="6">
        <f t="shared" si="63"/>
        <v>15.669525643269736</v>
      </c>
      <c r="Y127" s="6">
        <f t="shared" si="64"/>
        <v>99.09408016803782</v>
      </c>
      <c r="Z127" s="6">
        <f t="shared" si="65"/>
        <v>5.4254545454545449</v>
      </c>
      <c r="AA127" s="6">
        <f t="shared" si="48"/>
        <v>2.3902666235496208</v>
      </c>
      <c r="AB127" s="6">
        <f t="shared" si="49"/>
        <v>269.96733587090989</v>
      </c>
      <c r="AC127" s="6">
        <f t="shared" si="50"/>
        <v>66.396295098600575</v>
      </c>
      <c r="AD127" s="6">
        <f t="shared" si="51"/>
        <v>419.8901702035501</v>
      </c>
      <c r="AE127" s="6">
        <f t="shared" si="52"/>
        <v>486.28646530215065</v>
      </c>
      <c r="AF127" s="6">
        <f t="shared" si="53"/>
        <v>758.64406779661022</v>
      </c>
      <c r="AG127">
        <v>39</v>
      </c>
      <c r="AH127">
        <v>143</v>
      </c>
      <c r="AI127">
        <v>49.66</v>
      </c>
      <c r="AK127" s="2">
        <f t="shared" si="54"/>
        <v>4.333333333333333</v>
      </c>
      <c r="AL127">
        <f t="shared" si="66"/>
        <v>139.83050847457628</v>
      </c>
      <c r="AM127">
        <f t="shared" si="44"/>
        <v>0.47483411040211321</v>
      </c>
      <c r="AN127">
        <f t="shared" si="45"/>
        <v>0.10957710240048767</v>
      </c>
      <c r="AO127">
        <f t="shared" si="46"/>
        <v>3.6666666666666665</v>
      </c>
      <c r="AP127">
        <f t="shared" si="55"/>
        <v>2221.7514124293784</v>
      </c>
      <c r="AS127">
        <f t="shared" si="56"/>
        <v>0.1889906169765502</v>
      </c>
      <c r="AT127" s="2"/>
    </row>
    <row r="128" spans="1:46">
      <c r="A128" t="s">
        <v>31</v>
      </c>
      <c r="C128" s="3">
        <v>35866</v>
      </c>
      <c r="D128" s="3" t="s">
        <v>74</v>
      </c>
      <c r="E128" s="4" t="str">
        <f>VLOOKUP(G128,'Treatment Struture'!$E$11:$G$19,3,FALSE)</f>
        <v>P3(150)</v>
      </c>
      <c r="F128" s="4" t="s">
        <v>254</v>
      </c>
      <c r="G128" s="4">
        <v>5</v>
      </c>
      <c r="H128" s="4">
        <v>2</v>
      </c>
      <c r="I128">
        <v>0.23599999999999999</v>
      </c>
      <c r="J128">
        <v>9</v>
      </c>
      <c r="K128">
        <v>25</v>
      </c>
      <c r="L128">
        <f t="shared" si="57"/>
        <v>34</v>
      </c>
      <c r="M128">
        <v>0.23</v>
      </c>
      <c r="N128">
        <v>17.5</v>
      </c>
      <c r="O128">
        <v>3.97</v>
      </c>
      <c r="P128">
        <v>25.21</v>
      </c>
      <c r="Q128">
        <f t="shared" si="47"/>
        <v>46.91</v>
      </c>
      <c r="R128" s="5">
        <f t="shared" si="58"/>
        <v>5.2122222222222216</v>
      </c>
      <c r="S128" s="6">
        <v>124.95</v>
      </c>
      <c r="T128" s="6">
        <f t="shared" si="59"/>
        <v>4.9980000000000002</v>
      </c>
      <c r="U128">
        <f t="shared" si="60"/>
        <v>171.86</v>
      </c>
      <c r="V128" s="6">
        <f t="shared" si="61"/>
        <v>0.84263056917501622</v>
      </c>
      <c r="W128" s="6">
        <f t="shared" si="62"/>
        <v>64.113195480707745</v>
      </c>
      <c r="X128" s="6">
        <f t="shared" si="63"/>
        <v>14.544536346194844</v>
      </c>
      <c r="Y128" s="6">
        <f t="shared" si="64"/>
        <v>92.359637603922422</v>
      </c>
      <c r="Z128" s="6">
        <f t="shared" si="65"/>
        <v>5.0547058823529412</v>
      </c>
      <c r="AA128" s="6">
        <f t="shared" si="48"/>
        <v>3.5704685134534588</v>
      </c>
      <c r="AB128" s="6">
        <f t="shared" si="49"/>
        <v>271.66608254537181</v>
      </c>
      <c r="AC128" s="6">
        <f t="shared" si="50"/>
        <v>61.629391297435781</v>
      </c>
      <c r="AD128" s="6">
        <f t="shared" si="51"/>
        <v>391.35439662678993</v>
      </c>
      <c r="AE128" s="6">
        <f t="shared" si="52"/>
        <v>452.98378792422574</v>
      </c>
      <c r="AF128" s="6">
        <f t="shared" si="53"/>
        <v>728.22033898305108</v>
      </c>
      <c r="AG128">
        <v>31</v>
      </c>
      <c r="AH128">
        <v>109</v>
      </c>
      <c r="AI128">
        <v>39.9</v>
      </c>
      <c r="AK128" s="2">
        <f t="shared" si="54"/>
        <v>3.4444444444444446</v>
      </c>
      <c r="AL128">
        <f t="shared" si="66"/>
        <v>144.06779661016949</v>
      </c>
      <c r="AM128">
        <f t="shared" si="44"/>
        <v>0.42778048077043657</v>
      </c>
      <c r="AN128">
        <f t="shared" si="45"/>
        <v>0.12419433312690094</v>
      </c>
      <c r="AO128">
        <f t="shared" si="46"/>
        <v>3.5161290322580645</v>
      </c>
      <c r="AP128">
        <f t="shared" si="55"/>
        <v>1744.8210922787198</v>
      </c>
      <c r="AS128">
        <f t="shared" si="56"/>
        <v>0.22429485656646023</v>
      </c>
      <c r="AT128" s="2"/>
    </row>
    <row r="129" spans="1:46">
      <c r="A129" t="s">
        <v>31</v>
      </c>
      <c r="C129" s="3">
        <v>35866</v>
      </c>
      <c r="D129" s="3" t="s">
        <v>74</v>
      </c>
      <c r="E129" s="4" t="str">
        <f>VLOOKUP(G129,'Treatment Struture'!$E$11:$G$19,3,FALSE)</f>
        <v>P3(150)</v>
      </c>
      <c r="F129" s="4" t="s">
        <v>254</v>
      </c>
      <c r="G129" s="4">
        <v>9</v>
      </c>
      <c r="H129" s="4">
        <v>3</v>
      </c>
      <c r="I129">
        <v>0.23599999999999999</v>
      </c>
      <c r="J129">
        <v>9</v>
      </c>
      <c r="K129">
        <v>24</v>
      </c>
      <c r="L129">
        <f t="shared" si="57"/>
        <v>33</v>
      </c>
      <c r="M129">
        <v>0.34</v>
      </c>
      <c r="N129">
        <v>16.91</v>
      </c>
      <c r="O129">
        <v>3.52</v>
      </c>
      <c r="P129">
        <v>23.43</v>
      </c>
      <c r="Q129">
        <f t="shared" si="47"/>
        <v>44.2</v>
      </c>
      <c r="R129" s="5">
        <f t="shared" si="58"/>
        <v>4.9111111111111114</v>
      </c>
      <c r="S129" s="6">
        <v>162.97</v>
      </c>
      <c r="T129" s="6">
        <f t="shared" si="59"/>
        <v>6.7904166666666663</v>
      </c>
      <c r="U129">
        <f t="shared" si="60"/>
        <v>207.17000000000002</v>
      </c>
      <c r="V129" s="6">
        <f t="shared" si="61"/>
        <v>1.5936153846153849</v>
      </c>
      <c r="W129" s="6">
        <f t="shared" si="62"/>
        <v>79.258929864253389</v>
      </c>
      <c r="X129" s="6">
        <f t="shared" si="63"/>
        <v>16.498606334841629</v>
      </c>
      <c r="Y129" s="6">
        <f t="shared" si="64"/>
        <v>109.8188484162896</v>
      </c>
      <c r="Z129" s="6">
        <f t="shared" si="65"/>
        <v>6.2778787878787883</v>
      </c>
      <c r="AA129" s="6">
        <f t="shared" si="48"/>
        <v>6.7526075619295973</v>
      </c>
      <c r="AB129" s="6">
        <f t="shared" si="49"/>
        <v>335.84292315361608</v>
      </c>
      <c r="AC129" s="6">
        <f t="shared" si="50"/>
        <v>69.909348876447581</v>
      </c>
      <c r="AD129" s="6">
        <f t="shared" si="51"/>
        <v>465.33410345885426</v>
      </c>
      <c r="AE129" s="6">
        <f t="shared" si="52"/>
        <v>535.24345233530187</v>
      </c>
      <c r="AF129" s="6">
        <f t="shared" si="53"/>
        <v>877.83898305084745</v>
      </c>
      <c r="AG129">
        <v>32</v>
      </c>
      <c r="AH129">
        <v>125</v>
      </c>
      <c r="AI129">
        <v>38.380000000000003</v>
      </c>
      <c r="AK129" s="2">
        <f t="shared" si="54"/>
        <v>3.5555555555555554</v>
      </c>
      <c r="AL129">
        <f t="shared" si="66"/>
        <v>139.83050847457628</v>
      </c>
      <c r="AM129">
        <f t="shared" si="44"/>
        <v>0.49995776772247358</v>
      </c>
      <c r="AN129">
        <f t="shared" si="45"/>
        <v>0.14061312217194571</v>
      </c>
      <c r="AO129">
        <f t="shared" si="46"/>
        <v>3.90625</v>
      </c>
      <c r="AP129">
        <f t="shared" si="55"/>
        <v>1942.0903954802261</v>
      </c>
      <c r="AS129">
        <f t="shared" si="56"/>
        <v>0.2396047601809955</v>
      </c>
      <c r="AT129" s="2"/>
    </row>
    <row r="130" spans="1:46">
      <c r="A130" t="s">
        <v>31</v>
      </c>
      <c r="C130" s="3">
        <v>35870</v>
      </c>
      <c r="D130" s="3" t="s">
        <v>74</v>
      </c>
      <c r="E130" s="4" t="str">
        <f>VLOOKUP(G130,'Treatment Struture'!$E$11:$G$19,3,FALSE)</f>
        <v>P1(50)</v>
      </c>
      <c r="F130" s="4" t="s">
        <v>254</v>
      </c>
      <c r="G130" s="4">
        <v>2</v>
      </c>
      <c r="H130" s="4">
        <v>1</v>
      </c>
      <c r="I130" s="10">
        <v>0.246</v>
      </c>
      <c r="J130">
        <v>3</v>
      </c>
      <c r="K130">
        <v>5</v>
      </c>
      <c r="L130">
        <f t="shared" si="57"/>
        <v>8</v>
      </c>
      <c r="M130">
        <v>1.75</v>
      </c>
      <c r="N130">
        <v>15.06</v>
      </c>
      <c r="O130">
        <v>5.58</v>
      </c>
      <c r="P130">
        <v>33.15</v>
      </c>
      <c r="Q130">
        <f t="shared" si="47"/>
        <v>55.54</v>
      </c>
      <c r="R130" s="5">
        <f t="shared" si="58"/>
        <v>18.513333333333332</v>
      </c>
      <c r="S130">
        <v>99.38</v>
      </c>
      <c r="T130" s="6">
        <f t="shared" si="59"/>
        <v>19.875999999999998</v>
      </c>
      <c r="U130">
        <f t="shared" si="60"/>
        <v>154.91999999999999</v>
      </c>
      <c r="V130" s="6">
        <f t="shared" si="61"/>
        <v>4.8813467770975869</v>
      </c>
      <c r="W130" s="6">
        <f t="shared" si="62"/>
        <v>42.007475693194095</v>
      </c>
      <c r="X130" s="6">
        <f t="shared" si="63"/>
        <v>15.564522866402593</v>
      </c>
      <c r="Y130" s="6">
        <f t="shared" si="64"/>
        <v>92.466654663305704</v>
      </c>
      <c r="Z130" s="6">
        <f t="shared" si="65"/>
        <v>19.364999999999998</v>
      </c>
      <c r="AA130" s="6">
        <f t="shared" si="48"/>
        <v>19.842873077632468</v>
      </c>
      <c r="AB130" s="6">
        <f t="shared" si="49"/>
        <v>170.76209631379714</v>
      </c>
      <c r="AC130" s="6">
        <f t="shared" si="50"/>
        <v>63.2704181561081</v>
      </c>
      <c r="AD130" s="6">
        <f t="shared" si="51"/>
        <v>375.88071001343781</v>
      </c>
      <c r="AE130" s="6">
        <f t="shared" si="52"/>
        <v>439.15112816954593</v>
      </c>
      <c r="AF130" s="6">
        <f t="shared" si="53"/>
        <v>629.75609756097549</v>
      </c>
      <c r="AG130">
        <v>41</v>
      </c>
      <c r="AH130">
        <v>162</v>
      </c>
      <c r="AI130">
        <v>62.17</v>
      </c>
      <c r="AK130" s="2">
        <f t="shared" si="54"/>
        <v>13.666666666666666</v>
      </c>
      <c r="AL130">
        <f t="shared" si="66"/>
        <v>32.520325203252035</v>
      </c>
      <c r="AM130">
        <f t="shared" si="44"/>
        <v>1.9455653583003238</v>
      </c>
      <c r="AN130">
        <f t="shared" si="45"/>
        <v>0.14235844085124322</v>
      </c>
      <c r="AO130">
        <f t="shared" si="46"/>
        <v>3.9512195121951219</v>
      </c>
      <c r="AP130">
        <f t="shared" si="55"/>
        <v>1756.0975609756099</v>
      </c>
      <c r="AS130">
        <f t="shared" si="56"/>
        <v>0.21404318209098541</v>
      </c>
      <c r="AT130" s="2"/>
    </row>
    <row r="131" spans="1:46">
      <c r="A131" t="s">
        <v>31</v>
      </c>
      <c r="C131" s="3">
        <v>35870</v>
      </c>
      <c r="D131" s="3" t="s">
        <v>74</v>
      </c>
      <c r="E131" s="4" t="str">
        <f>VLOOKUP(G131,'Treatment Struture'!$E$11:$G$19,3,FALSE)</f>
        <v>P1(50)</v>
      </c>
      <c r="F131" s="4" t="s">
        <v>254</v>
      </c>
      <c r="G131" s="4">
        <v>6</v>
      </c>
      <c r="H131" s="4">
        <v>2</v>
      </c>
      <c r="I131" s="10">
        <v>0.246</v>
      </c>
      <c r="J131">
        <v>3</v>
      </c>
      <c r="K131">
        <v>9</v>
      </c>
      <c r="L131">
        <f t="shared" si="57"/>
        <v>12</v>
      </c>
      <c r="M131">
        <v>1.44</v>
      </c>
      <c r="N131">
        <v>12.56</v>
      </c>
      <c r="O131">
        <v>4.5199999999999996</v>
      </c>
      <c r="P131">
        <v>25.73</v>
      </c>
      <c r="Q131">
        <f t="shared" si="47"/>
        <v>44.25</v>
      </c>
      <c r="R131" s="5">
        <f t="shared" si="58"/>
        <v>14.75</v>
      </c>
      <c r="S131">
        <v>176.89</v>
      </c>
      <c r="T131" s="6">
        <f t="shared" si="59"/>
        <v>19.654444444444444</v>
      </c>
      <c r="U131">
        <f t="shared" si="60"/>
        <v>221.14</v>
      </c>
      <c r="V131" s="6">
        <f t="shared" si="61"/>
        <v>7.1964203389830503</v>
      </c>
      <c r="W131" s="6">
        <f t="shared" si="62"/>
        <v>62.768777401129938</v>
      </c>
      <c r="X131" s="6">
        <f t="shared" si="63"/>
        <v>22.588763841807907</v>
      </c>
      <c r="Y131" s="6">
        <f t="shared" si="64"/>
        <v>128.58603841807908</v>
      </c>
      <c r="Z131" s="6">
        <f t="shared" si="65"/>
        <v>18.428333333333331</v>
      </c>
      <c r="AA131" s="6">
        <f t="shared" si="48"/>
        <v>29.253741215378255</v>
      </c>
      <c r="AB131" s="6">
        <f t="shared" si="49"/>
        <v>255.15763171191031</v>
      </c>
      <c r="AC131" s="6">
        <f t="shared" si="50"/>
        <v>91.824243259381731</v>
      </c>
      <c r="AD131" s="6">
        <f t="shared" si="51"/>
        <v>522.70747324422393</v>
      </c>
      <c r="AE131" s="6">
        <f t="shared" si="52"/>
        <v>614.53171650360571</v>
      </c>
      <c r="AF131" s="6">
        <f t="shared" si="53"/>
        <v>898.94308943089413</v>
      </c>
      <c r="AG131">
        <v>36</v>
      </c>
      <c r="AH131">
        <v>142</v>
      </c>
      <c r="AI131">
        <v>49.22</v>
      </c>
      <c r="AK131" s="2">
        <f t="shared" si="54"/>
        <v>12</v>
      </c>
      <c r="AL131">
        <f t="shared" si="66"/>
        <v>48.780487804878049</v>
      </c>
      <c r="AM131">
        <f t="shared" si="44"/>
        <v>1.8823969868173254</v>
      </c>
      <c r="AN131">
        <f t="shared" si="45"/>
        <v>0.15686641556811046</v>
      </c>
      <c r="AO131">
        <f t="shared" si="46"/>
        <v>3.9444444444444446</v>
      </c>
      <c r="AP131">
        <f t="shared" si="55"/>
        <v>2308.9430894308944</v>
      </c>
      <c r="AS131">
        <f t="shared" si="56"/>
        <v>0.22638387045436459</v>
      </c>
      <c r="AT131" s="2"/>
    </row>
    <row r="132" spans="1:46">
      <c r="A132" t="s">
        <v>31</v>
      </c>
      <c r="C132" s="3">
        <v>35870</v>
      </c>
      <c r="D132" s="3" t="s">
        <v>74</v>
      </c>
      <c r="E132" s="4" t="str">
        <f>VLOOKUP(G132,'Treatment Struture'!$E$11:$G$19,3,FALSE)</f>
        <v>P1(50)</v>
      </c>
      <c r="F132" s="4" t="s">
        <v>254</v>
      </c>
      <c r="G132" s="4">
        <v>7</v>
      </c>
      <c r="H132" s="4">
        <v>3</v>
      </c>
      <c r="I132" s="10">
        <v>0.246</v>
      </c>
      <c r="J132">
        <v>3</v>
      </c>
      <c r="K132">
        <v>8</v>
      </c>
      <c r="L132">
        <f t="shared" ref="L132:L136" si="67">J132+K132</f>
        <v>11</v>
      </c>
      <c r="M132">
        <v>0.11</v>
      </c>
      <c r="N132">
        <v>10.54</v>
      </c>
      <c r="O132">
        <v>3.84</v>
      </c>
      <c r="P132">
        <v>24.54</v>
      </c>
      <c r="Q132">
        <f t="shared" si="47"/>
        <v>39.03</v>
      </c>
      <c r="R132" s="5">
        <f t="shared" ref="R132:R138" si="68">Q132/J132</f>
        <v>13.01</v>
      </c>
      <c r="S132">
        <v>104.41</v>
      </c>
      <c r="T132" s="6">
        <f t="shared" ref="T132:T138" si="69">S132/K132</f>
        <v>13.05125</v>
      </c>
      <c r="U132">
        <f t="shared" ref="U132:U138" si="70">S132+Q132</f>
        <v>143.44</v>
      </c>
      <c r="V132" s="6">
        <f t="shared" ref="V132:V138" si="71">$U132*(M132/SUM($M132:$P132))</f>
        <v>0.40426338713809884</v>
      </c>
      <c r="W132" s="6">
        <f t="shared" ref="W132:W138" si="72">$U132*(N132/SUM($M132:$P132))</f>
        <v>38.735782731232383</v>
      </c>
      <c r="X132" s="6">
        <f t="shared" ref="X132:X138" si="73">$U132*(O132/SUM($M132:$P132))</f>
        <v>14.112467332820907</v>
      </c>
      <c r="Y132" s="6">
        <f t="shared" ref="Y132:Y138" si="74">$U132*(P132/SUM($M132:$P132))</f>
        <v>90.187486548808593</v>
      </c>
      <c r="Z132" s="6">
        <f t="shared" ref="Z132:Z138" si="75">U132/L132</f>
        <v>13.04</v>
      </c>
      <c r="AA132" s="6">
        <f t="shared" si="48"/>
        <v>1.6433471021873938</v>
      </c>
      <c r="AB132" s="6">
        <f t="shared" si="49"/>
        <v>157.46253142777391</v>
      </c>
      <c r="AC132" s="6">
        <f t="shared" si="50"/>
        <v>57.367753385450847</v>
      </c>
      <c r="AD132" s="6">
        <f t="shared" si="51"/>
        <v>366.61579897889675</v>
      </c>
      <c r="AE132" s="6">
        <f t="shared" si="52"/>
        <v>423.98355236434759</v>
      </c>
      <c r="AF132" s="6">
        <f t="shared" si="53"/>
        <v>583.08943089430886</v>
      </c>
      <c r="AG132">
        <v>24</v>
      </c>
      <c r="AH132">
        <v>110</v>
      </c>
      <c r="AI132">
        <v>30.08</v>
      </c>
      <c r="AK132" s="2">
        <f t="shared" si="54"/>
        <v>8</v>
      </c>
      <c r="AL132">
        <f t="shared" ref="AL132:AL137" si="76">L132*1/I132</f>
        <v>44.715447154471548</v>
      </c>
      <c r="AM132">
        <f t="shared" ref="AM132:AM195" si="77">IF(AC132="","",AC132/AL132)</f>
        <v>1.2829515757109915</v>
      </c>
      <c r="AN132">
        <f t="shared" ref="AN132:AN195" si="78">IF(AK132="","",AM132/AK132)</f>
        <v>0.16036894696387394</v>
      </c>
      <c r="AO132">
        <f t="shared" ref="AO132:AO195" si="79">IF(OR(AH132="",AG132=""),"",AH132/AG132)</f>
        <v>4.583333333333333</v>
      </c>
      <c r="AP132">
        <f t="shared" si="55"/>
        <v>1639.5663956639567</v>
      </c>
      <c r="AS132">
        <f t="shared" si="56"/>
        <v>0.22360533855076511</v>
      </c>
      <c r="AT132" s="2"/>
    </row>
    <row r="133" spans="1:46">
      <c r="A133" t="s">
        <v>31</v>
      </c>
      <c r="C133" s="3">
        <v>35870</v>
      </c>
      <c r="D133" s="3" t="s">
        <v>74</v>
      </c>
      <c r="E133" s="4" t="str">
        <f>VLOOKUP(G133,'Treatment Struture'!$E$11:$G$19,3,FALSE)</f>
        <v>P2(100)</v>
      </c>
      <c r="F133" s="4" t="s">
        <v>254</v>
      </c>
      <c r="G133" s="4">
        <v>3</v>
      </c>
      <c r="H133" s="4">
        <v>1</v>
      </c>
      <c r="I133" s="11">
        <v>0.24</v>
      </c>
      <c r="J133">
        <v>6</v>
      </c>
      <c r="K133">
        <v>16</v>
      </c>
      <c r="L133">
        <f t="shared" si="67"/>
        <v>22</v>
      </c>
      <c r="M133">
        <v>0.81</v>
      </c>
      <c r="N133">
        <v>15.66</v>
      </c>
      <c r="O133">
        <v>4.4000000000000004</v>
      </c>
      <c r="P133">
        <v>26.83</v>
      </c>
      <c r="Q133">
        <f t="shared" ref="Q133:Q165" si="80">SUM(M133:P133)</f>
        <v>47.699999999999996</v>
      </c>
      <c r="R133" s="5">
        <f t="shared" si="68"/>
        <v>7.9499999999999993</v>
      </c>
      <c r="S133">
        <v>137.72</v>
      </c>
      <c r="T133" s="6">
        <f t="shared" si="69"/>
        <v>8.6074999999999999</v>
      </c>
      <c r="U133">
        <f t="shared" si="70"/>
        <v>185.42</v>
      </c>
      <c r="V133" s="6">
        <f t="shared" si="71"/>
        <v>3.1486415094339626</v>
      </c>
      <c r="W133" s="6">
        <f t="shared" si="72"/>
        <v>60.873735849056608</v>
      </c>
      <c r="X133" s="6">
        <f t="shared" si="73"/>
        <v>17.103731656184486</v>
      </c>
      <c r="Y133" s="6">
        <f t="shared" si="74"/>
        <v>104.29389098532495</v>
      </c>
      <c r="Z133" s="6">
        <f t="shared" si="75"/>
        <v>8.4281818181818178</v>
      </c>
      <c r="AA133" s="6">
        <f t="shared" ref="AA133:AA138" si="81">V133/$I133</f>
        <v>13.119339622641512</v>
      </c>
      <c r="AB133" s="6">
        <f t="shared" ref="AB133:AB138" si="82">W133/$I133</f>
        <v>253.64056603773588</v>
      </c>
      <c r="AC133" s="6">
        <f t="shared" ref="AC133:AC138" si="83">X133/$I133</f>
        <v>71.26554856743536</v>
      </c>
      <c r="AD133" s="6">
        <f t="shared" ref="AD133:AD138" si="84">Y133/$I133</f>
        <v>434.55787910552061</v>
      </c>
      <c r="AE133" s="6">
        <f t="shared" ref="AE133:AE196" si="85">SUM(AC133:AD133)</f>
        <v>505.82342767295597</v>
      </c>
      <c r="AF133" s="6">
        <f t="shared" ref="AF133:AF138" si="86">SUM(AA133:AD133)</f>
        <v>772.58333333333337</v>
      </c>
      <c r="AG133">
        <v>40</v>
      </c>
      <c r="AH133">
        <v>135</v>
      </c>
      <c r="AI133">
        <v>46.33</v>
      </c>
      <c r="AK133" s="2">
        <f t="shared" ref="AK133:AK196" si="87">IF(AG133="","",AG133/J133)</f>
        <v>6.666666666666667</v>
      </c>
      <c r="AL133">
        <f t="shared" si="76"/>
        <v>91.666666666666671</v>
      </c>
      <c r="AM133">
        <f t="shared" si="77"/>
        <v>0.77744234800838574</v>
      </c>
      <c r="AN133">
        <f t="shared" si="78"/>
        <v>0.11661635220125785</v>
      </c>
      <c r="AO133">
        <f t="shared" si="79"/>
        <v>3.375</v>
      </c>
      <c r="AP133">
        <f t="shared" ref="AP133:AP196" si="88">IF(OR(AK133="",AO133=""),"",AK133*AO133*L133*1/I133)</f>
        <v>2062.5</v>
      </c>
      <c r="AS133">
        <f t="shared" ref="AS133:AS196" si="89">IF(AP133=0,"",AD133/AP133)</f>
        <v>0.21069472926328273</v>
      </c>
      <c r="AT133" s="2"/>
    </row>
    <row r="134" spans="1:46">
      <c r="A134" t="s">
        <v>31</v>
      </c>
      <c r="C134" s="3">
        <v>35870</v>
      </c>
      <c r="D134" s="3" t="s">
        <v>74</v>
      </c>
      <c r="E134" s="4" t="str">
        <f>VLOOKUP(G134,'Treatment Struture'!$E$11:$G$19,3,FALSE)</f>
        <v>P2(100)</v>
      </c>
      <c r="F134" s="4" t="s">
        <v>254</v>
      </c>
      <c r="G134" s="4">
        <v>4</v>
      </c>
      <c r="H134" s="4">
        <v>2</v>
      </c>
      <c r="I134" s="11">
        <v>0.24</v>
      </c>
      <c r="J134">
        <v>6</v>
      </c>
      <c r="K134">
        <v>18</v>
      </c>
      <c r="L134">
        <f t="shared" si="67"/>
        <v>24</v>
      </c>
      <c r="M134">
        <v>0.15</v>
      </c>
      <c r="N134">
        <v>13.59</v>
      </c>
      <c r="O134">
        <v>4.8099999999999996</v>
      </c>
      <c r="P134">
        <v>28.34</v>
      </c>
      <c r="Q134">
        <f t="shared" si="80"/>
        <v>46.89</v>
      </c>
      <c r="R134" s="5">
        <f t="shared" si="68"/>
        <v>7.8150000000000004</v>
      </c>
      <c r="S134">
        <v>131.41</v>
      </c>
      <c r="T134" s="6">
        <f t="shared" si="69"/>
        <v>7.3005555555555555</v>
      </c>
      <c r="U134">
        <f t="shared" si="70"/>
        <v>178.3</v>
      </c>
      <c r="V134" s="6">
        <f t="shared" si="71"/>
        <v>0.57037747920665394</v>
      </c>
      <c r="W134" s="6">
        <f t="shared" si="72"/>
        <v>51.676199616122844</v>
      </c>
      <c r="X134" s="6">
        <f t="shared" si="73"/>
        <v>18.290104499893367</v>
      </c>
      <c r="Y134" s="6">
        <f t="shared" si="74"/>
        <v>107.76331840477714</v>
      </c>
      <c r="Z134" s="6">
        <f t="shared" si="75"/>
        <v>7.4291666666666671</v>
      </c>
      <c r="AA134" s="6">
        <f t="shared" si="81"/>
        <v>2.3765728300277247</v>
      </c>
      <c r="AB134" s="6">
        <f t="shared" si="82"/>
        <v>215.31749840051185</v>
      </c>
      <c r="AC134" s="6">
        <f t="shared" si="83"/>
        <v>76.208768749555702</v>
      </c>
      <c r="AD134" s="6">
        <f t="shared" si="84"/>
        <v>449.01382668657141</v>
      </c>
      <c r="AE134" s="6">
        <f t="shared" si="85"/>
        <v>525.22259543612711</v>
      </c>
      <c r="AF134" s="6">
        <f t="shared" si="86"/>
        <v>742.91666666666674</v>
      </c>
      <c r="AG134">
        <v>33</v>
      </c>
      <c r="AH134">
        <v>126</v>
      </c>
      <c r="AI134">
        <v>34.89</v>
      </c>
      <c r="AK134" s="2">
        <f t="shared" si="87"/>
        <v>5.5</v>
      </c>
      <c r="AL134">
        <f t="shared" si="76"/>
        <v>100</v>
      </c>
      <c r="AM134">
        <f t="shared" si="77"/>
        <v>0.762087687495557</v>
      </c>
      <c r="AN134">
        <f t="shared" si="78"/>
        <v>0.13856139772646492</v>
      </c>
      <c r="AO134">
        <f t="shared" si="79"/>
        <v>3.8181818181818183</v>
      </c>
      <c r="AP134">
        <f t="shared" si="88"/>
        <v>2100</v>
      </c>
      <c r="AS134">
        <f t="shared" si="89"/>
        <v>0.21381610794598638</v>
      </c>
      <c r="AT134" s="2"/>
    </row>
    <row r="135" spans="1:46">
      <c r="A135" t="s">
        <v>31</v>
      </c>
      <c r="C135" s="3">
        <v>35870</v>
      </c>
      <c r="D135" s="3" t="s">
        <v>74</v>
      </c>
      <c r="E135" s="4" t="str">
        <f>VLOOKUP(G135,'Treatment Struture'!$E$11:$G$19,3,FALSE)</f>
        <v>P2(100)</v>
      </c>
      <c r="F135" s="4" t="s">
        <v>254</v>
      </c>
      <c r="G135" s="4">
        <v>8</v>
      </c>
      <c r="H135" s="4">
        <v>3</v>
      </c>
      <c r="I135" s="11">
        <v>0.24</v>
      </c>
      <c r="J135">
        <v>6</v>
      </c>
      <c r="K135">
        <v>16</v>
      </c>
      <c r="L135">
        <f t="shared" si="67"/>
        <v>22</v>
      </c>
      <c r="M135">
        <v>0</v>
      </c>
      <c r="N135">
        <v>14.1</v>
      </c>
      <c r="O135">
        <v>4.66</v>
      </c>
      <c r="P135">
        <v>29.22</v>
      </c>
      <c r="Q135">
        <f t="shared" si="80"/>
        <v>47.98</v>
      </c>
      <c r="R135" s="5">
        <f t="shared" si="68"/>
        <v>7.9966666666666661</v>
      </c>
      <c r="S135">
        <v>100.51</v>
      </c>
      <c r="T135" s="6">
        <f t="shared" si="69"/>
        <v>6.2818750000000003</v>
      </c>
      <c r="U135">
        <f t="shared" si="70"/>
        <v>148.49</v>
      </c>
      <c r="V135" s="6">
        <f t="shared" si="71"/>
        <v>0</v>
      </c>
      <c r="W135" s="6">
        <f t="shared" si="72"/>
        <v>43.637119633180497</v>
      </c>
      <c r="X135" s="6">
        <f t="shared" si="73"/>
        <v>14.421913297207171</v>
      </c>
      <c r="Y135" s="6">
        <f t="shared" si="74"/>
        <v>90.43096706961235</v>
      </c>
      <c r="Z135" s="6">
        <f t="shared" si="75"/>
        <v>6.749545454545455</v>
      </c>
      <c r="AA135" s="6">
        <f t="shared" si="81"/>
        <v>0</v>
      </c>
      <c r="AB135" s="6">
        <f t="shared" si="82"/>
        <v>181.82133180491874</v>
      </c>
      <c r="AC135" s="6">
        <f t="shared" si="83"/>
        <v>60.091305405029878</v>
      </c>
      <c r="AD135" s="6">
        <f t="shared" si="84"/>
        <v>376.7956961233848</v>
      </c>
      <c r="AE135" s="6">
        <f t="shared" si="85"/>
        <v>436.88700152841466</v>
      </c>
      <c r="AF135" s="6">
        <f t="shared" si="86"/>
        <v>618.70833333333348</v>
      </c>
      <c r="AG135">
        <v>34</v>
      </c>
      <c r="AH135">
        <v>129</v>
      </c>
      <c r="AI135">
        <v>34.57</v>
      </c>
      <c r="AK135" s="2">
        <f t="shared" si="87"/>
        <v>5.666666666666667</v>
      </c>
      <c r="AL135">
        <f t="shared" si="76"/>
        <v>91.666666666666671</v>
      </c>
      <c r="AM135">
        <f t="shared" si="77"/>
        <v>0.65554151350941681</v>
      </c>
      <c r="AN135">
        <f t="shared" si="78"/>
        <v>0.11568379650166179</v>
      </c>
      <c r="AO135">
        <f t="shared" si="79"/>
        <v>3.7941176470588234</v>
      </c>
      <c r="AP135">
        <f t="shared" si="88"/>
        <v>1970.8333333333335</v>
      </c>
      <c r="AS135">
        <f t="shared" si="89"/>
        <v>0.19118597689135802</v>
      </c>
      <c r="AT135" s="2"/>
    </row>
    <row r="136" spans="1:46">
      <c r="A136" t="s">
        <v>31</v>
      </c>
      <c r="C136" s="3">
        <v>35870</v>
      </c>
      <c r="D136" s="3" t="s">
        <v>74</v>
      </c>
      <c r="E136" s="4" t="str">
        <f>VLOOKUP(G136,'Treatment Struture'!$E$11:$G$19,3,FALSE)</f>
        <v>P3(150)</v>
      </c>
      <c r="F136" s="4" t="s">
        <v>254</v>
      </c>
      <c r="G136" s="4">
        <v>1</v>
      </c>
      <c r="H136" s="4">
        <v>1</v>
      </c>
      <c r="I136" s="10">
        <v>0.23599999999999999</v>
      </c>
      <c r="J136">
        <v>9</v>
      </c>
      <c r="K136">
        <v>26</v>
      </c>
      <c r="L136">
        <f t="shared" si="67"/>
        <v>35</v>
      </c>
      <c r="M136">
        <v>0</v>
      </c>
      <c r="N136">
        <v>12.37</v>
      </c>
      <c r="O136">
        <v>2.68</v>
      </c>
      <c r="P136">
        <v>21.55</v>
      </c>
      <c r="Q136">
        <f t="shared" si="80"/>
        <v>36.6</v>
      </c>
      <c r="R136" s="5">
        <f t="shared" si="68"/>
        <v>4.0666666666666664</v>
      </c>
      <c r="S136">
        <v>150.66999999999999</v>
      </c>
      <c r="T136" s="6">
        <f t="shared" si="69"/>
        <v>5.7949999999999999</v>
      </c>
      <c r="U136">
        <f t="shared" si="70"/>
        <v>187.26999999999998</v>
      </c>
      <c r="V136" s="6">
        <f t="shared" si="71"/>
        <v>0</v>
      </c>
      <c r="W136" s="6">
        <f t="shared" si="72"/>
        <v>63.29316666666665</v>
      </c>
      <c r="X136" s="6">
        <f t="shared" si="73"/>
        <v>13.712666666666665</v>
      </c>
      <c r="Y136" s="6">
        <f t="shared" si="74"/>
        <v>110.26416666666667</v>
      </c>
      <c r="Z136" s="6">
        <f t="shared" si="75"/>
        <v>5.3505714285714276</v>
      </c>
      <c r="AA136" s="6">
        <f t="shared" si="81"/>
        <v>0</v>
      </c>
      <c r="AB136" s="6">
        <f t="shared" si="82"/>
        <v>268.19138418079092</v>
      </c>
      <c r="AC136" s="6">
        <f t="shared" si="83"/>
        <v>58.104519774011294</v>
      </c>
      <c r="AD136" s="6">
        <f t="shared" si="84"/>
        <v>467.22104519774012</v>
      </c>
      <c r="AE136" s="6">
        <f t="shared" si="85"/>
        <v>525.32556497175142</v>
      </c>
      <c r="AF136" s="6">
        <f t="shared" si="86"/>
        <v>793.51694915254234</v>
      </c>
      <c r="AG136">
        <v>26</v>
      </c>
      <c r="AH136">
        <v>113</v>
      </c>
      <c r="AI136">
        <v>24.42</v>
      </c>
      <c r="AK136" s="2">
        <f t="shared" si="87"/>
        <v>2.8888888888888888</v>
      </c>
      <c r="AL136">
        <f t="shared" si="76"/>
        <v>148.30508474576271</v>
      </c>
      <c r="AM136">
        <f t="shared" si="77"/>
        <v>0.39179047619047613</v>
      </c>
      <c r="AN136">
        <f t="shared" si="78"/>
        <v>0.13561978021978019</v>
      </c>
      <c r="AO136">
        <f t="shared" si="79"/>
        <v>4.3461538461538458</v>
      </c>
      <c r="AP136">
        <f t="shared" si="88"/>
        <v>1862.0527306967983</v>
      </c>
      <c r="AS136">
        <f t="shared" si="89"/>
        <v>0.25091719342604302</v>
      </c>
      <c r="AT136" s="2"/>
    </row>
    <row r="137" spans="1:46">
      <c r="A137" t="s">
        <v>31</v>
      </c>
      <c r="C137" s="3">
        <v>35870</v>
      </c>
      <c r="D137" s="3" t="s">
        <v>74</v>
      </c>
      <c r="E137" s="4" t="str">
        <f>VLOOKUP(G137,'Treatment Struture'!$E$11:$G$19,3,FALSE)</f>
        <v>P3(150)</v>
      </c>
      <c r="F137" s="4" t="s">
        <v>254</v>
      </c>
      <c r="G137" s="4">
        <v>5</v>
      </c>
      <c r="H137" s="4">
        <v>2</v>
      </c>
      <c r="I137" s="10">
        <v>0.23599999999999999</v>
      </c>
      <c r="J137">
        <v>9</v>
      </c>
      <c r="K137">
        <v>24</v>
      </c>
      <c r="L137">
        <f t="shared" ref="L137:L165" si="90">J137+K137</f>
        <v>33</v>
      </c>
      <c r="M137">
        <v>0</v>
      </c>
      <c r="N137">
        <v>14.41</v>
      </c>
      <c r="O137">
        <v>3.55</v>
      </c>
      <c r="P137">
        <v>23.25</v>
      </c>
      <c r="Q137">
        <f t="shared" si="80"/>
        <v>41.21</v>
      </c>
      <c r="R137" s="5">
        <f t="shared" si="68"/>
        <v>4.5788888888888888</v>
      </c>
      <c r="S137">
        <v>125.37</v>
      </c>
      <c r="T137" s="6">
        <f t="shared" si="69"/>
        <v>5.2237499999999999</v>
      </c>
      <c r="U137">
        <f t="shared" si="70"/>
        <v>166.58</v>
      </c>
      <c r="V137" s="6">
        <f t="shared" si="71"/>
        <v>0</v>
      </c>
      <c r="W137" s="6">
        <f t="shared" si="72"/>
        <v>58.248429992720219</v>
      </c>
      <c r="X137" s="6">
        <f t="shared" si="73"/>
        <v>14.349890803203108</v>
      </c>
      <c r="Y137" s="6">
        <f t="shared" si="74"/>
        <v>93.981679204076684</v>
      </c>
      <c r="Z137" s="6">
        <f t="shared" si="75"/>
        <v>5.0478787878787879</v>
      </c>
      <c r="AA137" s="6">
        <f t="shared" si="81"/>
        <v>0</v>
      </c>
      <c r="AB137" s="6">
        <f t="shared" si="82"/>
        <v>246.8153813250857</v>
      </c>
      <c r="AC137" s="6">
        <f t="shared" si="83"/>
        <v>60.804622047470801</v>
      </c>
      <c r="AD137" s="6">
        <f t="shared" si="84"/>
        <v>398.22745425456225</v>
      </c>
      <c r="AE137" s="6">
        <f t="shared" si="85"/>
        <v>459.03207630203303</v>
      </c>
      <c r="AF137" s="6">
        <f t="shared" si="86"/>
        <v>705.84745762711873</v>
      </c>
      <c r="AG137">
        <v>32</v>
      </c>
      <c r="AH137">
        <v>107</v>
      </c>
      <c r="AI137">
        <v>29.38</v>
      </c>
      <c r="AK137" s="2">
        <f t="shared" si="87"/>
        <v>3.5555555555555554</v>
      </c>
      <c r="AL137">
        <f t="shared" si="76"/>
        <v>139.83050847457628</v>
      </c>
      <c r="AM137">
        <f t="shared" si="77"/>
        <v>0.43484517585463967</v>
      </c>
      <c r="AN137">
        <f t="shared" si="78"/>
        <v>0.12230020570911741</v>
      </c>
      <c r="AO137">
        <f t="shared" si="79"/>
        <v>3.34375</v>
      </c>
      <c r="AP137">
        <f t="shared" si="88"/>
        <v>1662.4293785310736</v>
      </c>
      <c r="AS137">
        <f t="shared" si="89"/>
        <v>0.2395454865014699</v>
      </c>
      <c r="AT137" s="2"/>
    </row>
    <row r="138" spans="1:46">
      <c r="A138" t="s">
        <v>31</v>
      </c>
      <c r="C138" s="3">
        <v>35870</v>
      </c>
      <c r="D138" s="3" t="s">
        <v>74</v>
      </c>
      <c r="E138" s="4" t="str">
        <f>VLOOKUP(G138,'Treatment Struture'!$E$11:$G$19,3,FALSE)</f>
        <v>P3(150)</v>
      </c>
      <c r="F138" s="4" t="s">
        <v>254</v>
      </c>
      <c r="G138" s="4">
        <v>9</v>
      </c>
      <c r="H138" s="4">
        <v>3</v>
      </c>
      <c r="I138" s="10">
        <v>0.23599999999999999</v>
      </c>
      <c r="J138">
        <v>9</v>
      </c>
      <c r="K138">
        <v>25</v>
      </c>
      <c r="L138">
        <f t="shared" si="90"/>
        <v>34</v>
      </c>
      <c r="M138">
        <v>0.13</v>
      </c>
      <c r="N138">
        <v>13.99</v>
      </c>
      <c r="O138">
        <v>3.13</v>
      </c>
      <c r="P138">
        <v>24.28</v>
      </c>
      <c r="Q138">
        <f t="shared" si="80"/>
        <v>41.53</v>
      </c>
      <c r="R138" s="5">
        <f t="shared" si="68"/>
        <v>4.6144444444444446</v>
      </c>
      <c r="S138">
        <v>134.16999999999999</v>
      </c>
      <c r="T138" s="6">
        <f t="shared" si="69"/>
        <v>5.3667999999999996</v>
      </c>
      <c r="U138">
        <f t="shared" si="70"/>
        <v>175.7</v>
      </c>
      <c r="V138" s="6">
        <f t="shared" si="71"/>
        <v>0.54998796051047427</v>
      </c>
      <c r="W138" s="6">
        <f t="shared" si="72"/>
        <v>59.187165904165667</v>
      </c>
      <c r="X138" s="6">
        <f t="shared" si="73"/>
        <v>13.242017818444497</v>
      </c>
      <c r="Y138" s="6">
        <f t="shared" si="74"/>
        <v>102.72082831687936</v>
      </c>
      <c r="Z138" s="6">
        <f t="shared" si="75"/>
        <v>5.1676470588235288</v>
      </c>
      <c r="AA138" s="6">
        <f t="shared" si="81"/>
        <v>2.3304574597901455</v>
      </c>
      <c r="AB138" s="6">
        <f t="shared" si="82"/>
        <v>250.79307586510876</v>
      </c>
      <c r="AC138" s="6">
        <f t="shared" si="83"/>
        <v>56.110244993408891</v>
      </c>
      <c r="AD138" s="6">
        <f t="shared" si="84"/>
        <v>435.25774710542106</v>
      </c>
      <c r="AE138" s="6">
        <f t="shared" si="85"/>
        <v>491.36799209882997</v>
      </c>
      <c r="AF138" s="6">
        <f t="shared" si="86"/>
        <v>744.49152542372894</v>
      </c>
      <c r="AG138">
        <v>33</v>
      </c>
      <c r="AH138">
        <v>117</v>
      </c>
      <c r="AI138">
        <v>31.19</v>
      </c>
      <c r="AK138" s="2">
        <f t="shared" si="87"/>
        <v>3.6666666666666665</v>
      </c>
      <c r="AL138">
        <f t="shared" ref="AL138:AL166" si="91">L138*1/I138</f>
        <v>144.06779661016949</v>
      </c>
      <c r="AM138">
        <f t="shared" si="77"/>
        <v>0.38947111230719111</v>
      </c>
      <c r="AN138">
        <f t="shared" si="78"/>
        <v>0.10621939426559758</v>
      </c>
      <c r="AO138">
        <f t="shared" si="79"/>
        <v>3.5454545454545454</v>
      </c>
      <c r="AP138">
        <f t="shared" si="88"/>
        <v>1872.8813559322034</v>
      </c>
      <c r="AS138">
        <f t="shared" si="89"/>
        <v>0.23240006406533795</v>
      </c>
      <c r="AT138" s="2"/>
    </row>
    <row r="139" spans="1:46">
      <c r="A139" t="s">
        <v>31</v>
      </c>
      <c r="C139" s="3">
        <v>35866</v>
      </c>
      <c r="D139" s="3" t="s">
        <v>75</v>
      </c>
      <c r="E139" s="4" t="str">
        <f>VLOOKUP(G139,'Treatment Struture'!$E$11:$G$19,3,FALSE)</f>
        <v>P1(50)</v>
      </c>
      <c r="F139" s="4" t="s">
        <v>254</v>
      </c>
      <c r="G139" s="4">
        <v>2</v>
      </c>
      <c r="H139" s="4">
        <v>1</v>
      </c>
      <c r="I139">
        <v>0.246</v>
      </c>
      <c r="J139">
        <v>3</v>
      </c>
      <c r="K139">
        <v>7</v>
      </c>
      <c r="L139">
        <f t="shared" si="90"/>
        <v>10</v>
      </c>
      <c r="M139">
        <v>0.28000000000000003</v>
      </c>
      <c r="N139">
        <v>0.16</v>
      </c>
      <c r="Q139">
        <f t="shared" si="80"/>
        <v>0.44000000000000006</v>
      </c>
      <c r="R139" s="5">
        <f t="shared" ref="R139:R167" si="92">Q139/J139</f>
        <v>0.1466666666666667</v>
      </c>
      <c r="S139">
        <v>0.6</v>
      </c>
      <c r="T139" s="6">
        <f t="shared" ref="T139:T167" si="93">S139/K139</f>
        <v>8.5714285714285715E-2</v>
      </c>
      <c r="U139">
        <f t="shared" ref="U139:U167" si="94">S139+Q139</f>
        <v>1.04</v>
      </c>
      <c r="V139" s="6">
        <f t="shared" ref="V139:V167" si="95">$U139*(M139/SUM($M139:$P139))</f>
        <v>0.66181818181818186</v>
      </c>
      <c r="W139" s="6">
        <f t="shared" ref="W139:W167" si="96">$U139*(N139/SUM($M139:$P139))</f>
        <v>0.37818181818181817</v>
      </c>
      <c r="X139" s="6">
        <f t="shared" ref="X139:X167" si="97">$U139*(O139/SUM($M139:$P139))</f>
        <v>0</v>
      </c>
      <c r="Y139" s="6">
        <f t="shared" ref="Y139:Y167" si="98">$U139*(P139/SUM($M139:$P139))</f>
        <v>0</v>
      </c>
      <c r="Z139" s="6">
        <f t="shared" ref="Z139:Z167" si="99">U139/L139</f>
        <v>0.10400000000000001</v>
      </c>
      <c r="AA139" s="6">
        <f t="shared" ref="AA139:AA167" si="100">V139/$I139</f>
        <v>2.6903178122690319</v>
      </c>
      <c r="AB139" s="6">
        <f t="shared" ref="AB139:AB167" si="101">W139/$I139</f>
        <v>1.5373244641537325</v>
      </c>
      <c r="AC139" s="6">
        <f t="shared" ref="AC139:AC167" si="102">X139/$I139</f>
        <v>0</v>
      </c>
      <c r="AD139" s="6">
        <f t="shared" ref="AD139:AD167" si="103">Y139/$I139</f>
        <v>0</v>
      </c>
      <c r="AE139" s="6">
        <f t="shared" si="85"/>
        <v>0</v>
      </c>
      <c r="AF139" s="6">
        <f t="shared" ref="AF139:AF167" si="104">SUM(AA139:AD139)</f>
        <v>4.2276422764227641</v>
      </c>
      <c r="AG139" s="6"/>
      <c r="AH139" s="6"/>
      <c r="AI139" s="6"/>
      <c r="AK139" s="2" t="str">
        <f t="shared" si="87"/>
        <v/>
      </c>
      <c r="AL139">
        <f t="shared" si="91"/>
        <v>40.650406504065039</v>
      </c>
      <c r="AM139">
        <f t="shared" si="77"/>
        <v>0</v>
      </c>
      <c r="AN139" t="str">
        <f t="shared" si="78"/>
        <v/>
      </c>
      <c r="AO139" t="str">
        <f t="shared" si="79"/>
        <v/>
      </c>
      <c r="AP139" t="str">
        <f t="shared" si="88"/>
        <v/>
      </c>
      <c r="AS139" t="e">
        <f t="shared" si="89"/>
        <v>#VALUE!</v>
      </c>
      <c r="AT139" s="2"/>
    </row>
    <row r="140" spans="1:46">
      <c r="A140" t="s">
        <v>31</v>
      </c>
      <c r="C140" s="3">
        <v>35866</v>
      </c>
      <c r="D140" s="3" t="s">
        <v>75</v>
      </c>
      <c r="E140" s="4" t="str">
        <f>VLOOKUP(G140,'Treatment Struture'!$E$11:$G$19,3,FALSE)</f>
        <v>P1(50)</v>
      </c>
      <c r="F140" s="4" t="s">
        <v>254</v>
      </c>
      <c r="G140" s="4">
        <v>6</v>
      </c>
      <c r="H140" s="4">
        <v>2</v>
      </c>
      <c r="I140">
        <v>0.246</v>
      </c>
      <c r="J140">
        <v>3</v>
      </c>
      <c r="K140">
        <v>8</v>
      </c>
      <c r="L140">
        <f t="shared" si="90"/>
        <v>11</v>
      </c>
      <c r="M140">
        <v>0.37</v>
      </c>
      <c r="N140">
        <v>0.1</v>
      </c>
      <c r="Q140">
        <f t="shared" si="80"/>
        <v>0.47</v>
      </c>
      <c r="R140" s="5">
        <f t="shared" si="92"/>
        <v>0.15666666666666665</v>
      </c>
      <c r="S140">
        <v>1.23</v>
      </c>
      <c r="T140" s="6">
        <f t="shared" si="93"/>
        <v>0.15375</v>
      </c>
      <c r="U140">
        <f t="shared" si="94"/>
        <v>1.7</v>
      </c>
      <c r="V140" s="6">
        <f t="shared" si="95"/>
        <v>1.3382978723404255</v>
      </c>
      <c r="W140" s="6">
        <f t="shared" si="96"/>
        <v>0.36170212765957449</v>
      </c>
      <c r="X140" s="6">
        <f t="shared" si="97"/>
        <v>0</v>
      </c>
      <c r="Y140" s="6">
        <f t="shared" si="98"/>
        <v>0</v>
      </c>
      <c r="Z140" s="6">
        <f t="shared" si="99"/>
        <v>0.15454545454545454</v>
      </c>
      <c r="AA140" s="6">
        <f t="shared" si="100"/>
        <v>5.4402352534163638</v>
      </c>
      <c r="AB140" s="6">
        <f t="shared" si="101"/>
        <v>1.4703338522746932</v>
      </c>
      <c r="AC140" s="6">
        <f t="shared" si="102"/>
        <v>0</v>
      </c>
      <c r="AD140" s="6">
        <f t="shared" si="103"/>
        <v>0</v>
      </c>
      <c r="AE140" s="6">
        <f t="shared" si="85"/>
        <v>0</v>
      </c>
      <c r="AF140" s="6">
        <f t="shared" si="104"/>
        <v>6.9105691056910565</v>
      </c>
      <c r="AG140" s="6"/>
      <c r="AH140" s="6"/>
      <c r="AI140" s="6"/>
      <c r="AK140" s="2" t="str">
        <f t="shared" si="87"/>
        <v/>
      </c>
      <c r="AL140">
        <f t="shared" si="91"/>
        <v>44.715447154471548</v>
      </c>
      <c r="AM140">
        <f t="shared" si="77"/>
        <v>0</v>
      </c>
      <c r="AN140" t="str">
        <f t="shared" si="78"/>
        <v/>
      </c>
      <c r="AO140" t="str">
        <f t="shared" si="79"/>
        <v/>
      </c>
      <c r="AP140" t="str">
        <f t="shared" si="88"/>
        <v/>
      </c>
      <c r="AS140" t="e">
        <f t="shared" si="89"/>
        <v>#VALUE!</v>
      </c>
      <c r="AT140" s="2"/>
    </row>
    <row r="141" spans="1:46">
      <c r="A141" t="s">
        <v>31</v>
      </c>
      <c r="C141" s="3">
        <v>35866</v>
      </c>
      <c r="D141" s="3" t="s">
        <v>75</v>
      </c>
      <c r="E141" s="4" t="str">
        <f>VLOOKUP(G141,'Treatment Struture'!$E$11:$G$19,3,FALSE)</f>
        <v>P1(50)</v>
      </c>
      <c r="F141" s="4" t="s">
        <v>254</v>
      </c>
      <c r="G141" s="4">
        <v>7</v>
      </c>
      <c r="H141" s="4">
        <v>3</v>
      </c>
      <c r="I141">
        <v>0.246</v>
      </c>
      <c r="J141">
        <v>3</v>
      </c>
      <c r="K141">
        <v>8</v>
      </c>
      <c r="L141">
        <f t="shared" si="90"/>
        <v>11</v>
      </c>
      <c r="M141">
        <v>0.21</v>
      </c>
      <c r="N141">
        <v>0.22</v>
      </c>
      <c r="Q141">
        <f t="shared" si="80"/>
        <v>0.43</v>
      </c>
      <c r="R141" s="5">
        <f t="shared" si="92"/>
        <v>0.14333333333333334</v>
      </c>
      <c r="S141">
        <v>0.86</v>
      </c>
      <c r="T141" s="6">
        <f t="shared" si="93"/>
        <v>0.1075</v>
      </c>
      <c r="U141">
        <f t="shared" si="94"/>
        <v>1.29</v>
      </c>
      <c r="V141" s="6">
        <f t="shared" si="95"/>
        <v>0.63</v>
      </c>
      <c r="W141" s="6">
        <f t="shared" si="96"/>
        <v>0.66</v>
      </c>
      <c r="X141" s="6">
        <f t="shared" si="97"/>
        <v>0</v>
      </c>
      <c r="Y141" s="6">
        <f t="shared" si="98"/>
        <v>0</v>
      </c>
      <c r="Z141" s="6">
        <f t="shared" si="99"/>
        <v>0.11727272727272728</v>
      </c>
      <c r="AA141" s="6">
        <f t="shared" si="100"/>
        <v>2.5609756097560976</v>
      </c>
      <c r="AB141" s="6">
        <f t="shared" si="101"/>
        <v>2.6829268292682928</v>
      </c>
      <c r="AC141" s="6">
        <f t="shared" si="102"/>
        <v>0</v>
      </c>
      <c r="AD141" s="6">
        <f t="shared" si="103"/>
        <v>0</v>
      </c>
      <c r="AE141" s="6">
        <f t="shared" si="85"/>
        <v>0</v>
      </c>
      <c r="AF141" s="6">
        <f t="shared" si="104"/>
        <v>5.2439024390243905</v>
      </c>
      <c r="AG141" s="6"/>
      <c r="AH141" s="6"/>
      <c r="AI141" s="6"/>
      <c r="AK141" s="2" t="str">
        <f t="shared" si="87"/>
        <v/>
      </c>
      <c r="AL141">
        <f t="shared" si="91"/>
        <v>44.715447154471548</v>
      </c>
      <c r="AM141">
        <f t="shared" si="77"/>
        <v>0</v>
      </c>
      <c r="AN141" t="str">
        <f t="shared" si="78"/>
        <v/>
      </c>
      <c r="AO141" t="str">
        <f t="shared" si="79"/>
        <v/>
      </c>
      <c r="AP141" t="str">
        <f t="shared" si="88"/>
        <v/>
      </c>
      <c r="AS141" t="e">
        <f t="shared" si="89"/>
        <v>#VALUE!</v>
      </c>
      <c r="AT141" s="2"/>
    </row>
    <row r="142" spans="1:46">
      <c r="A142" t="s">
        <v>31</v>
      </c>
      <c r="C142" s="3">
        <v>35866</v>
      </c>
      <c r="D142" s="3" t="s">
        <v>75</v>
      </c>
      <c r="E142" s="4" t="str">
        <f>VLOOKUP(G142,'Treatment Struture'!$E$11:$G$19,3,FALSE)</f>
        <v>P2(100)</v>
      </c>
      <c r="F142" s="4" t="s">
        <v>254</v>
      </c>
      <c r="G142" s="4">
        <v>3</v>
      </c>
      <c r="H142" s="4">
        <v>1</v>
      </c>
      <c r="I142" s="5">
        <v>0.24</v>
      </c>
      <c r="J142">
        <v>6</v>
      </c>
      <c r="K142">
        <v>17</v>
      </c>
      <c r="L142">
        <f t="shared" si="90"/>
        <v>23</v>
      </c>
      <c r="M142">
        <v>0.65</v>
      </c>
      <c r="N142">
        <v>0.32</v>
      </c>
      <c r="Q142">
        <f t="shared" si="80"/>
        <v>0.97</v>
      </c>
      <c r="R142" s="5">
        <f t="shared" si="92"/>
        <v>0.16166666666666665</v>
      </c>
      <c r="S142">
        <v>1.89</v>
      </c>
      <c r="T142" s="6">
        <f t="shared" si="93"/>
        <v>0.11117647058823529</v>
      </c>
      <c r="U142">
        <f t="shared" si="94"/>
        <v>2.86</v>
      </c>
      <c r="V142" s="6">
        <f t="shared" si="95"/>
        <v>1.9164948453608248</v>
      </c>
      <c r="W142" s="6">
        <f t="shared" si="96"/>
        <v>0.94350515463917517</v>
      </c>
      <c r="X142" s="6">
        <f t="shared" si="97"/>
        <v>0</v>
      </c>
      <c r="Y142" s="6">
        <f t="shared" si="98"/>
        <v>0</v>
      </c>
      <c r="Z142" s="6">
        <f t="shared" si="99"/>
        <v>0.12434782608695652</v>
      </c>
      <c r="AA142" s="6">
        <f t="shared" si="100"/>
        <v>7.9853951890034374</v>
      </c>
      <c r="AB142" s="6">
        <f t="shared" si="101"/>
        <v>3.93127147766323</v>
      </c>
      <c r="AC142" s="6">
        <f t="shared" si="102"/>
        <v>0</v>
      </c>
      <c r="AD142" s="6">
        <f t="shared" si="103"/>
        <v>0</v>
      </c>
      <c r="AE142" s="6">
        <f t="shared" si="85"/>
        <v>0</v>
      </c>
      <c r="AF142" s="6">
        <f t="shared" si="104"/>
        <v>11.916666666666668</v>
      </c>
      <c r="AG142" s="6"/>
      <c r="AH142" s="6"/>
      <c r="AI142" s="6"/>
      <c r="AK142" s="2" t="str">
        <f t="shared" si="87"/>
        <v/>
      </c>
      <c r="AL142">
        <f t="shared" si="91"/>
        <v>95.833333333333343</v>
      </c>
      <c r="AM142">
        <f t="shared" si="77"/>
        <v>0</v>
      </c>
      <c r="AN142" t="str">
        <f t="shared" si="78"/>
        <v/>
      </c>
      <c r="AO142" t="str">
        <f t="shared" si="79"/>
        <v/>
      </c>
      <c r="AP142" t="str">
        <f t="shared" si="88"/>
        <v/>
      </c>
      <c r="AS142" t="e">
        <f t="shared" si="89"/>
        <v>#VALUE!</v>
      </c>
      <c r="AT142" s="2"/>
    </row>
    <row r="143" spans="1:46">
      <c r="A143" t="s">
        <v>31</v>
      </c>
      <c r="C143" s="3">
        <v>35866</v>
      </c>
      <c r="D143" s="3" t="s">
        <v>75</v>
      </c>
      <c r="E143" s="4" t="str">
        <f>VLOOKUP(G143,'Treatment Struture'!$E$11:$G$19,3,FALSE)</f>
        <v>P2(100)</v>
      </c>
      <c r="F143" s="4" t="s">
        <v>254</v>
      </c>
      <c r="G143" s="4">
        <v>4</v>
      </c>
      <c r="H143" s="4">
        <v>2</v>
      </c>
      <c r="I143" s="5">
        <v>0.24</v>
      </c>
      <c r="J143">
        <v>6</v>
      </c>
      <c r="K143">
        <v>16</v>
      </c>
      <c r="L143">
        <f t="shared" si="90"/>
        <v>22</v>
      </c>
      <c r="M143">
        <v>0.84</v>
      </c>
      <c r="N143">
        <v>0.44</v>
      </c>
      <c r="Q143">
        <f t="shared" si="80"/>
        <v>1.28</v>
      </c>
      <c r="R143" s="5">
        <f t="shared" si="92"/>
        <v>0.21333333333333335</v>
      </c>
      <c r="S143">
        <v>1.96</v>
      </c>
      <c r="T143" s="6">
        <f t="shared" si="93"/>
        <v>0.1225</v>
      </c>
      <c r="U143">
        <f t="shared" si="94"/>
        <v>3.24</v>
      </c>
      <c r="V143" s="6">
        <f t="shared" si="95"/>
        <v>2.1262500000000002</v>
      </c>
      <c r="W143" s="6">
        <f t="shared" si="96"/>
        <v>1.11375</v>
      </c>
      <c r="X143" s="6">
        <f t="shared" si="97"/>
        <v>0</v>
      </c>
      <c r="Y143" s="6">
        <f t="shared" si="98"/>
        <v>0</v>
      </c>
      <c r="Z143" s="6">
        <f t="shared" si="99"/>
        <v>0.14727272727272728</v>
      </c>
      <c r="AA143" s="6">
        <f t="shared" si="100"/>
        <v>8.8593750000000018</v>
      </c>
      <c r="AB143" s="6">
        <f t="shared" si="101"/>
        <v>4.640625</v>
      </c>
      <c r="AC143" s="6">
        <f t="shared" si="102"/>
        <v>0</v>
      </c>
      <c r="AD143" s="6">
        <f t="shared" si="103"/>
        <v>0</v>
      </c>
      <c r="AE143" s="6">
        <f t="shared" si="85"/>
        <v>0</v>
      </c>
      <c r="AF143" s="6">
        <f t="shared" si="104"/>
        <v>13.500000000000002</v>
      </c>
      <c r="AG143" s="6"/>
      <c r="AH143" s="6"/>
      <c r="AI143" s="6"/>
      <c r="AK143" s="2" t="str">
        <f t="shared" si="87"/>
        <v/>
      </c>
      <c r="AL143">
        <f t="shared" si="91"/>
        <v>91.666666666666671</v>
      </c>
      <c r="AM143">
        <f t="shared" si="77"/>
        <v>0</v>
      </c>
      <c r="AN143" t="str">
        <f t="shared" si="78"/>
        <v/>
      </c>
      <c r="AO143" t="str">
        <f t="shared" si="79"/>
        <v/>
      </c>
      <c r="AP143" t="str">
        <f t="shared" si="88"/>
        <v/>
      </c>
      <c r="AS143" t="e">
        <f t="shared" si="89"/>
        <v>#VALUE!</v>
      </c>
      <c r="AT143" s="2"/>
    </row>
    <row r="144" spans="1:46">
      <c r="A144" t="s">
        <v>31</v>
      </c>
      <c r="C144" s="3">
        <v>35866</v>
      </c>
      <c r="D144" s="3" t="s">
        <v>75</v>
      </c>
      <c r="E144" s="4" t="str">
        <f>VLOOKUP(G144,'Treatment Struture'!$E$11:$G$19,3,FALSE)</f>
        <v>P2(100)</v>
      </c>
      <c r="F144" s="4" t="s">
        <v>254</v>
      </c>
      <c r="G144" s="4">
        <v>8</v>
      </c>
      <c r="H144" s="4">
        <v>3</v>
      </c>
      <c r="I144" s="5">
        <v>0.24</v>
      </c>
      <c r="J144">
        <v>6</v>
      </c>
      <c r="K144">
        <v>17</v>
      </c>
      <c r="L144">
        <f t="shared" si="90"/>
        <v>23</v>
      </c>
      <c r="M144">
        <v>0.63</v>
      </c>
      <c r="N144">
        <v>0.28999999999999998</v>
      </c>
      <c r="Q144">
        <f t="shared" si="80"/>
        <v>0.91999999999999993</v>
      </c>
      <c r="R144" s="5">
        <f t="shared" si="92"/>
        <v>0.15333333333333332</v>
      </c>
      <c r="S144">
        <v>2.21</v>
      </c>
      <c r="T144" s="6">
        <f t="shared" si="93"/>
        <v>0.13</v>
      </c>
      <c r="U144">
        <f t="shared" si="94"/>
        <v>3.13</v>
      </c>
      <c r="V144" s="6">
        <f t="shared" si="95"/>
        <v>2.1433695652173914</v>
      </c>
      <c r="W144" s="6">
        <f t="shared" si="96"/>
        <v>0.9866304347826087</v>
      </c>
      <c r="X144" s="6">
        <f t="shared" si="97"/>
        <v>0</v>
      </c>
      <c r="Y144" s="6">
        <f t="shared" si="98"/>
        <v>0</v>
      </c>
      <c r="Z144" s="6">
        <f t="shared" si="99"/>
        <v>0.13608695652173913</v>
      </c>
      <c r="AA144" s="6">
        <f t="shared" si="100"/>
        <v>8.9307065217391308</v>
      </c>
      <c r="AB144" s="6">
        <f t="shared" si="101"/>
        <v>4.1109601449275361</v>
      </c>
      <c r="AC144" s="6">
        <f t="shared" si="102"/>
        <v>0</v>
      </c>
      <c r="AD144" s="6">
        <f t="shared" si="103"/>
        <v>0</v>
      </c>
      <c r="AE144" s="6">
        <f t="shared" si="85"/>
        <v>0</v>
      </c>
      <c r="AF144" s="6">
        <f t="shared" si="104"/>
        <v>13.041666666666668</v>
      </c>
      <c r="AG144" s="6"/>
      <c r="AH144" s="6"/>
      <c r="AI144" s="6"/>
      <c r="AK144" s="2" t="str">
        <f t="shared" si="87"/>
        <v/>
      </c>
      <c r="AL144">
        <f t="shared" si="91"/>
        <v>95.833333333333343</v>
      </c>
      <c r="AM144">
        <f t="shared" si="77"/>
        <v>0</v>
      </c>
      <c r="AN144" t="str">
        <f t="shared" si="78"/>
        <v/>
      </c>
      <c r="AO144" t="str">
        <f t="shared" si="79"/>
        <v/>
      </c>
      <c r="AP144" t="str">
        <f t="shared" si="88"/>
        <v/>
      </c>
      <c r="AS144" t="e">
        <f t="shared" si="89"/>
        <v>#VALUE!</v>
      </c>
      <c r="AT144" s="2"/>
    </row>
    <row r="145" spans="1:46">
      <c r="A145" t="s">
        <v>31</v>
      </c>
      <c r="C145" s="3">
        <v>35866</v>
      </c>
      <c r="D145" s="3" t="s">
        <v>75</v>
      </c>
      <c r="E145" s="4" t="str">
        <f>VLOOKUP(G145,'Treatment Struture'!$E$11:$G$19,3,FALSE)</f>
        <v>P3(150)</v>
      </c>
      <c r="F145" s="4" t="s">
        <v>254</v>
      </c>
      <c r="G145" s="4">
        <v>1</v>
      </c>
      <c r="H145" s="4">
        <v>1</v>
      </c>
      <c r="I145">
        <v>0.23599999999999999</v>
      </c>
      <c r="J145">
        <v>9</v>
      </c>
      <c r="K145">
        <v>25</v>
      </c>
      <c r="L145">
        <f t="shared" si="90"/>
        <v>34</v>
      </c>
      <c r="M145">
        <v>0.77</v>
      </c>
      <c r="N145">
        <v>0.44</v>
      </c>
      <c r="Q145">
        <f t="shared" si="80"/>
        <v>1.21</v>
      </c>
      <c r="R145" s="5">
        <f t="shared" si="92"/>
        <v>0.13444444444444445</v>
      </c>
      <c r="S145">
        <v>2.65</v>
      </c>
      <c r="T145" s="6">
        <f t="shared" si="93"/>
        <v>0.106</v>
      </c>
      <c r="U145">
        <f t="shared" si="94"/>
        <v>3.86</v>
      </c>
      <c r="V145" s="6">
        <f t="shared" si="95"/>
        <v>2.4563636363636361</v>
      </c>
      <c r="W145" s="6">
        <f t="shared" si="96"/>
        <v>1.4036363636363636</v>
      </c>
      <c r="X145" s="6">
        <f t="shared" si="97"/>
        <v>0</v>
      </c>
      <c r="Y145" s="6">
        <f t="shared" si="98"/>
        <v>0</v>
      </c>
      <c r="Z145" s="6">
        <f t="shared" si="99"/>
        <v>0.11352941176470588</v>
      </c>
      <c r="AA145" s="6">
        <f t="shared" si="100"/>
        <v>10.408320493066254</v>
      </c>
      <c r="AB145" s="6">
        <f t="shared" si="101"/>
        <v>5.9476117103235744</v>
      </c>
      <c r="AC145" s="6">
        <f t="shared" si="102"/>
        <v>0</v>
      </c>
      <c r="AD145" s="6">
        <f t="shared" si="103"/>
        <v>0</v>
      </c>
      <c r="AE145" s="6">
        <f t="shared" si="85"/>
        <v>0</v>
      </c>
      <c r="AF145" s="6">
        <f t="shared" si="104"/>
        <v>16.355932203389827</v>
      </c>
      <c r="AG145" s="6"/>
      <c r="AH145" s="6"/>
      <c r="AI145" s="6"/>
      <c r="AK145" s="2" t="str">
        <f t="shared" si="87"/>
        <v/>
      </c>
      <c r="AL145">
        <f t="shared" si="91"/>
        <v>144.06779661016949</v>
      </c>
      <c r="AM145">
        <f t="shared" si="77"/>
        <v>0</v>
      </c>
      <c r="AN145" t="str">
        <f t="shared" si="78"/>
        <v/>
      </c>
      <c r="AO145" t="str">
        <f t="shared" si="79"/>
        <v/>
      </c>
      <c r="AP145" t="str">
        <f t="shared" si="88"/>
        <v/>
      </c>
      <c r="AS145" t="e">
        <f t="shared" si="89"/>
        <v>#VALUE!</v>
      </c>
      <c r="AT145" s="2"/>
    </row>
    <row r="146" spans="1:46">
      <c r="A146" t="s">
        <v>31</v>
      </c>
      <c r="C146" s="3">
        <v>35866</v>
      </c>
      <c r="D146" s="3" t="s">
        <v>75</v>
      </c>
      <c r="E146" s="4" t="str">
        <f>VLOOKUP(G146,'Treatment Struture'!$E$11:$G$19,3,FALSE)</f>
        <v>P3(150)</v>
      </c>
      <c r="F146" s="4" t="s">
        <v>254</v>
      </c>
      <c r="G146" s="4">
        <v>5</v>
      </c>
      <c r="H146" s="4">
        <v>2</v>
      </c>
      <c r="I146">
        <v>0.23599999999999999</v>
      </c>
      <c r="J146">
        <v>9</v>
      </c>
      <c r="K146">
        <v>27</v>
      </c>
      <c r="L146">
        <f t="shared" si="90"/>
        <v>36</v>
      </c>
      <c r="M146">
        <v>0.7</v>
      </c>
      <c r="N146">
        <v>0.39</v>
      </c>
      <c r="Q146">
        <f t="shared" si="80"/>
        <v>1.0899999999999999</v>
      </c>
      <c r="R146" s="5">
        <f t="shared" si="92"/>
        <v>0.1211111111111111</v>
      </c>
      <c r="S146">
        <v>3.2</v>
      </c>
      <c r="T146" s="6">
        <f t="shared" si="93"/>
        <v>0.11851851851851852</v>
      </c>
      <c r="U146">
        <f t="shared" si="94"/>
        <v>4.29</v>
      </c>
      <c r="V146" s="6">
        <f t="shared" si="95"/>
        <v>2.7550458715596333</v>
      </c>
      <c r="W146" s="6">
        <f t="shared" si="96"/>
        <v>1.5349541284403674</v>
      </c>
      <c r="X146" s="6">
        <f t="shared" si="97"/>
        <v>0</v>
      </c>
      <c r="Y146" s="6">
        <f t="shared" si="98"/>
        <v>0</v>
      </c>
      <c r="Z146" s="6">
        <f t="shared" si="99"/>
        <v>0.11916666666666667</v>
      </c>
      <c r="AA146" s="6">
        <f t="shared" si="100"/>
        <v>11.673923184574718</v>
      </c>
      <c r="AB146" s="6">
        <f t="shared" si="101"/>
        <v>6.5040429171202012</v>
      </c>
      <c r="AC146" s="6">
        <f t="shared" si="102"/>
        <v>0</v>
      </c>
      <c r="AD146" s="6">
        <f t="shared" si="103"/>
        <v>0</v>
      </c>
      <c r="AE146" s="6">
        <f t="shared" si="85"/>
        <v>0</v>
      </c>
      <c r="AF146" s="6">
        <f t="shared" si="104"/>
        <v>18.177966101694921</v>
      </c>
      <c r="AG146" s="6"/>
      <c r="AH146" s="6"/>
      <c r="AI146" s="6"/>
      <c r="AK146" s="2" t="str">
        <f t="shared" si="87"/>
        <v/>
      </c>
      <c r="AL146">
        <f t="shared" si="91"/>
        <v>152.54237288135593</v>
      </c>
      <c r="AM146">
        <f t="shared" si="77"/>
        <v>0</v>
      </c>
      <c r="AN146" t="str">
        <f t="shared" si="78"/>
        <v/>
      </c>
      <c r="AO146" t="str">
        <f t="shared" si="79"/>
        <v/>
      </c>
      <c r="AP146" t="str">
        <f t="shared" si="88"/>
        <v/>
      </c>
      <c r="AS146" t="e">
        <f t="shared" si="89"/>
        <v>#VALUE!</v>
      </c>
      <c r="AT146" s="2"/>
    </row>
    <row r="147" spans="1:46">
      <c r="A147" t="s">
        <v>31</v>
      </c>
      <c r="C147" s="3">
        <v>35866</v>
      </c>
      <c r="D147" s="3" t="s">
        <v>75</v>
      </c>
      <c r="E147" s="4" t="str">
        <f>VLOOKUP(G147,'Treatment Struture'!$E$11:$G$19,3,FALSE)</f>
        <v>P3(150)</v>
      </c>
      <c r="F147" s="4" t="s">
        <v>254</v>
      </c>
      <c r="G147" s="4">
        <v>9</v>
      </c>
      <c r="H147" s="4">
        <v>3</v>
      </c>
      <c r="I147">
        <v>0.23599999999999999</v>
      </c>
      <c r="J147">
        <v>9</v>
      </c>
      <c r="K147">
        <v>26</v>
      </c>
      <c r="L147">
        <f t="shared" si="90"/>
        <v>35</v>
      </c>
      <c r="M147">
        <v>0.78</v>
      </c>
      <c r="N147">
        <v>0.46</v>
      </c>
      <c r="Q147">
        <f t="shared" si="80"/>
        <v>1.24</v>
      </c>
      <c r="R147" s="5">
        <f t="shared" si="92"/>
        <v>0.13777777777777778</v>
      </c>
      <c r="S147">
        <v>3.34</v>
      </c>
      <c r="T147" s="6">
        <f t="shared" si="93"/>
        <v>0.12846153846153846</v>
      </c>
      <c r="U147">
        <f t="shared" si="94"/>
        <v>4.58</v>
      </c>
      <c r="V147" s="6">
        <f t="shared" si="95"/>
        <v>2.8809677419354838</v>
      </c>
      <c r="W147" s="6">
        <f t="shared" si="96"/>
        <v>1.6990322580645161</v>
      </c>
      <c r="X147" s="6">
        <f t="shared" si="97"/>
        <v>0</v>
      </c>
      <c r="Y147" s="6">
        <f t="shared" si="98"/>
        <v>0</v>
      </c>
      <c r="Z147" s="6">
        <f t="shared" si="99"/>
        <v>0.13085714285714287</v>
      </c>
      <c r="AA147" s="6">
        <f t="shared" si="100"/>
        <v>12.207490431930017</v>
      </c>
      <c r="AB147" s="6">
        <f t="shared" si="101"/>
        <v>7.1992892290869328</v>
      </c>
      <c r="AC147" s="6">
        <f t="shared" si="102"/>
        <v>0</v>
      </c>
      <c r="AD147" s="6">
        <f t="shared" si="103"/>
        <v>0</v>
      </c>
      <c r="AE147" s="6">
        <f t="shared" si="85"/>
        <v>0</v>
      </c>
      <c r="AF147" s="6">
        <f t="shared" si="104"/>
        <v>19.406779661016948</v>
      </c>
      <c r="AG147" s="6"/>
      <c r="AH147" s="6"/>
      <c r="AI147" s="6"/>
      <c r="AK147" s="2" t="str">
        <f t="shared" si="87"/>
        <v/>
      </c>
      <c r="AL147">
        <f t="shared" si="91"/>
        <v>148.30508474576271</v>
      </c>
      <c r="AM147">
        <f t="shared" si="77"/>
        <v>0</v>
      </c>
      <c r="AN147" t="str">
        <f t="shared" si="78"/>
        <v/>
      </c>
      <c r="AO147" t="str">
        <f t="shared" si="79"/>
        <v/>
      </c>
      <c r="AP147" t="str">
        <f t="shared" si="88"/>
        <v/>
      </c>
      <c r="AS147" t="e">
        <f t="shared" si="89"/>
        <v>#VALUE!</v>
      </c>
      <c r="AT147" s="2"/>
    </row>
    <row r="148" spans="1:46">
      <c r="A148" t="s">
        <v>31</v>
      </c>
      <c r="C148" s="3">
        <v>35870</v>
      </c>
      <c r="D148" s="3" t="s">
        <v>75</v>
      </c>
      <c r="E148" s="4" t="str">
        <f>VLOOKUP(G148,'Treatment Struture'!$E$11:$G$19,3,FALSE)</f>
        <v>P1(50)</v>
      </c>
      <c r="F148" s="4" t="s">
        <v>254</v>
      </c>
      <c r="G148" s="4">
        <v>2</v>
      </c>
      <c r="H148" s="4">
        <v>1</v>
      </c>
      <c r="I148">
        <v>0.246</v>
      </c>
      <c r="J148">
        <v>3</v>
      </c>
      <c r="K148">
        <v>7</v>
      </c>
      <c r="L148">
        <f t="shared" si="90"/>
        <v>10</v>
      </c>
      <c r="M148">
        <v>0.35</v>
      </c>
      <c r="N148">
        <v>0.24</v>
      </c>
      <c r="Q148">
        <f t="shared" si="80"/>
        <v>0.59</v>
      </c>
      <c r="R148" s="5">
        <f t="shared" si="92"/>
        <v>0.19666666666666666</v>
      </c>
      <c r="S148">
        <v>1.17</v>
      </c>
      <c r="T148" s="6">
        <f t="shared" si="93"/>
        <v>0.16714285714285712</v>
      </c>
      <c r="U148">
        <f t="shared" si="94"/>
        <v>1.7599999999999998</v>
      </c>
      <c r="V148" s="6">
        <f t="shared" si="95"/>
        <v>1.0440677966101692</v>
      </c>
      <c r="W148" s="6">
        <f t="shared" si="96"/>
        <v>0.71593220338983043</v>
      </c>
      <c r="X148" s="6">
        <f t="shared" si="97"/>
        <v>0</v>
      </c>
      <c r="Y148" s="6">
        <f t="shared" si="98"/>
        <v>0</v>
      </c>
      <c r="Z148" s="6">
        <f t="shared" si="99"/>
        <v>0.17599999999999999</v>
      </c>
      <c r="AA148" s="6">
        <f t="shared" si="100"/>
        <v>4.2441780350006884</v>
      </c>
      <c r="AB148" s="6">
        <f t="shared" si="101"/>
        <v>2.9102935097147578</v>
      </c>
      <c r="AC148" s="6">
        <f t="shared" si="102"/>
        <v>0</v>
      </c>
      <c r="AD148" s="6">
        <f t="shared" si="103"/>
        <v>0</v>
      </c>
      <c r="AE148" s="6">
        <f t="shared" si="85"/>
        <v>0</v>
      </c>
      <c r="AF148" s="6">
        <f t="shared" si="104"/>
        <v>7.1544715447154461</v>
      </c>
      <c r="AG148" s="6"/>
      <c r="AH148" s="6"/>
      <c r="AI148" s="6"/>
      <c r="AK148" s="2" t="str">
        <f t="shared" si="87"/>
        <v/>
      </c>
      <c r="AL148">
        <f t="shared" si="91"/>
        <v>40.650406504065039</v>
      </c>
      <c r="AM148">
        <f t="shared" si="77"/>
        <v>0</v>
      </c>
      <c r="AN148" t="str">
        <f t="shared" si="78"/>
        <v/>
      </c>
      <c r="AO148" t="str">
        <f t="shared" si="79"/>
        <v/>
      </c>
      <c r="AP148" t="str">
        <f t="shared" si="88"/>
        <v/>
      </c>
      <c r="AS148" t="e">
        <f t="shared" si="89"/>
        <v>#VALUE!</v>
      </c>
      <c r="AT148" s="2"/>
    </row>
    <row r="149" spans="1:46">
      <c r="A149" t="s">
        <v>31</v>
      </c>
      <c r="C149" s="3">
        <v>35870</v>
      </c>
      <c r="D149" s="3" t="s">
        <v>75</v>
      </c>
      <c r="E149" s="4" t="str">
        <f>VLOOKUP(G149,'Treatment Struture'!$E$11:$G$19,3,FALSE)</f>
        <v>P1(50)</v>
      </c>
      <c r="F149" s="4" t="s">
        <v>254</v>
      </c>
      <c r="G149" s="4">
        <v>6</v>
      </c>
      <c r="H149" s="4">
        <v>2</v>
      </c>
      <c r="I149">
        <v>0.246</v>
      </c>
      <c r="J149">
        <v>3</v>
      </c>
      <c r="K149">
        <v>7</v>
      </c>
      <c r="L149">
        <f t="shared" si="90"/>
        <v>10</v>
      </c>
      <c r="M149">
        <v>0.44</v>
      </c>
      <c r="N149">
        <v>0.45</v>
      </c>
      <c r="Q149">
        <f t="shared" si="80"/>
        <v>0.89</v>
      </c>
      <c r="R149" s="5">
        <f t="shared" si="92"/>
        <v>0.29666666666666669</v>
      </c>
      <c r="S149">
        <v>1.77</v>
      </c>
      <c r="T149" s="6">
        <f t="shared" si="93"/>
        <v>0.25285714285714284</v>
      </c>
      <c r="U149">
        <f t="shared" si="94"/>
        <v>2.66</v>
      </c>
      <c r="V149" s="6">
        <f t="shared" si="95"/>
        <v>1.3150561797752809</v>
      </c>
      <c r="W149" s="6">
        <f t="shared" si="96"/>
        <v>1.3449438202247193</v>
      </c>
      <c r="X149" s="6">
        <f t="shared" si="97"/>
        <v>0</v>
      </c>
      <c r="Y149" s="6">
        <f t="shared" si="98"/>
        <v>0</v>
      </c>
      <c r="Z149" s="6">
        <f t="shared" si="99"/>
        <v>0.26600000000000001</v>
      </c>
      <c r="AA149" s="6">
        <f t="shared" si="100"/>
        <v>5.3457568283548005</v>
      </c>
      <c r="AB149" s="6">
        <f t="shared" si="101"/>
        <v>5.4672513017265008</v>
      </c>
      <c r="AC149" s="6">
        <f t="shared" si="102"/>
        <v>0</v>
      </c>
      <c r="AD149" s="6">
        <f t="shared" si="103"/>
        <v>0</v>
      </c>
      <c r="AE149" s="6">
        <f t="shared" si="85"/>
        <v>0</v>
      </c>
      <c r="AF149" s="6">
        <f t="shared" si="104"/>
        <v>10.8130081300813</v>
      </c>
      <c r="AG149" s="6"/>
      <c r="AH149" s="6"/>
      <c r="AI149" s="6"/>
      <c r="AK149" s="2" t="str">
        <f t="shared" si="87"/>
        <v/>
      </c>
      <c r="AL149">
        <f t="shared" si="91"/>
        <v>40.650406504065039</v>
      </c>
      <c r="AM149">
        <f t="shared" si="77"/>
        <v>0</v>
      </c>
      <c r="AN149" t="str">
        <f t="shared" si="78"/>
        <v/>
      </c>
      <c r="AO149" t="str">
        <f t="shared" si="79"/>
        <v/>
      </c>
      <c r="AP149" t="str">
        <f t="shared" si="88"/>
        <v/>
      </c>
      <c r="AS149" t="e">
        <f t="shared" si="89"/>
        <v>#VALUE!</v>
      </c>
      <c r="AT149" s="2"/>
    </row>
    <row r="150" spans="1:46">
      <c r="A150" t="s">
        <v>31</v>
      </c>
      <c r="C150" s="3">
        <v>35870</v>
      </c>
      <c r="D150" s="3" t="s">
        <v>75</v>
      </c>
      <c r="E150" s="4" t="str">
        <f>VLOOKUP(G150,'Treatment Struture'!$E$11:$G$19,3,FALSE)</f>
        <v>P1(50)</v>
      </c>
      <c r="F150" s="4" t="s">
        <v>254</v>
      </c>
      <c r="G150" s="4">
        <v>7</v>
      </c>
      <c r="H150" s="4">
        <v>3</v>
      </c>
      <c r="I150">
        <v>0.246</v>
      </c>
      <c r="J150">
        <v>3</v>
      </c>
      <c r="K150">
        <v>9</v>
      </c>
      <c r="L150">
        <f t="shared" si="90"/>
        <v>12</v>
      </c>
      <c r="M150">
        <v>0.44</v>
      </c>
      <c r="N150">
        <v>0.3</v>
      </c>
      <c r="Q150">
        <f t="shared" si="80"/>
        <v>0.74</v>
      </c>
      <c r="R150" s="5">
        <f t="shared" si="92"/>
        <v>0.24666666666666667</v>
      </c>
      <c r="S150">
        <v>2.67</v>
      </c>
      <c r="T150" s="6">
        <f t="shared" si="93"/>
        <v>0.29666666666666663</v>
      </c>
      <c r="U150">
        <f t="shared" si="94"/>
        <v>3.41</v>
      </c>
      <c r="V150" s="6">
        <f t="shared" si="95"/>
        <v>2.027567567567568</v>
      </c>
      <c r="W150" s="6">
        <f t="shared" si="96"/>
        <v>1.3824324324324324</v>
      </c>
      <c r="X150" s="6">
        <f t="shared" si="97"/>
        <v>0</v>
      </c>
      <c r="Y150" s="6">
        <f t="shared" si="98"/>
        <v>0</v>
      </c>
      <c r="Z150" s="6">
        <f t="shared" si="99"/>
        <v>0.28416666666666668</v>
      </c>
      <c r="AA150" s="6">
        <f t="shared" si="100"/>
        <v>8.2421445836080007</v>
      </c>
      <c r="AB150" s="6">
        <f t="shared" si="101"/>
        <v>5.6196440342781804</v>
      </c>
      <c r="AC150" s="6">
        <f t="shared" si="102"/>
        <v>0</v>
      </c>
      <c r="AD150" s="6">
        <f t="shared" si="103"/>
        <v>0</v>
      </c>
      <c r="AE150" s="6">
        <f t="shared" si="85"/>
        <v>0</v>
      </c>
      <c r="AF150" s="6">
        <f t="shared" si="104"/>
        <v>13.86178861788618</v>
      </c>
      <c r="AG150" s="6"/>
      <c r="AH150" s="6"/>
      <c r="AI150" s="6"/>
      <c r="AK150" s="2" t="str">
        <f t="shared" si="87"/>
        <v/>
      </c>
      <c r="AL150">
        <f t="shared" si="91"/>
        <v>48.780487804878049</v>
      </c>
      <c r="AM150">
        <f t="shared" si="77"/>
        <v>0</v>
      </c>
      <c r="AN150" t="str">
        <f t="shared" si="78"/>
        <v/>
      </c>
      <c r="AO150" t="str">
        <f t="shared" si="79"/>
        <v/>
      </c>
      <c r="AP150" t="str">
        <f t="shared" si="88"/>
        <v/>
      </c>
      <c r="AS150" t="e">
        <f t="shared" si="89"/>
        <v>#VALUE!</v>
      </c>
      <c r="AT150" s="2"/>
    </row>
    <row r="151" spans="1:46">
      <c r="A151" t="s">
        <v>31</v>
      </c>
      <c r="C151" s="3">
        <v>35870</v>
      </c>
      <c r="D151" s="3" t="s">
        <v>75</v>
      </c>
      <c r="E151" s="4" t="str">
        <f>VLOOKUP(G151,'Treatment Struture'!$E$11:$G$19,3,FALSE)</f>
        <v>P2(100)</v>
      </c>
      <c r="F151" s="4" t="s">
        <v>254</v>
      </c>
      <c r="G151" s="4">
        <v>3</v>
      </c>
      <c r="H151" s="4">
        <v>1</v>
      </c>
      <c r="I151" s="5">
        <v>0.24</v>
      </c>
      <c r="J151">
        <v>6</v>
      </c>
      <c r="K151">
        <v>17</v>
      </c>
      <c r="L151">
        <f t="shared" si="90"/>
        <v>23</v>
      </c>
      <c r="M151">
        <v>0.75</v>
      </c>
      <c r="N151">
        <v>0.46</v>
      </c>
      <c r="Q151">
        <f t="shared" si="80"/>
        <v>1.21</v>
      </c>
      <c r="R151" s="5">
        <f t="shared" si="92"/>
        <v>0.20166666666666666</v>
      </c>
      <c r="S151">
        <v>2.95</v>
      </c>
      <c r="T151" s="6">
        <f t="shared" si="93"/>
        <v>0.1735294117647059</v>
      </c>
      <c r="U151">
        <f t="shared" si="94"/>
        <v>4.16</v>
      </c>
      <c r="V151" s="6">
        <f t="shared" si="95"/>
        <v>2.5785123966942152</v>
      </c>
      <c r="W151" s="6">
        <f t="shared" si="96"/>
        <v>1.5814876033057852</v>
      </c>
      <c r="X151" s="6">
        <f t="shared" si="97"/>
        <v>0</v>
      </c>
      <c r="Y151" s="6">
        <f t="shared" si="98"/>
        <v>0</v>
      </c>
      <c r="Z151" s="6">
        <f t="shared" si="99"/>
        <v>0.18086956521739131</v>
      </c>
      <c r="AA151" s="6">
        <f t="shared" si="100"/>
        <v>10.743801652892564</v>
      </c>
      <c r="AB151" s="6">
        <f t="shared" si="101"/>
        <v>6.5895316804407722</v>
      </c>
      <c r="AC151" s="6">
        <f t="shared" si="102"/>
        <v>0</v>
      </c>
      <c r="AD151" s="6">
        <f t="shared" si="103"/>
        <v>0</v>
      </c>
      <c r="AE151" s="6">
        <f t="shared" si="85"/>
        <v>0</v>
      </c>
      <c r="AF151" s="6">
        <f t="shared" si="104"/>
        <v>17.333333333333336</v>
      </c>
      <c r="AG151" s="6"/>
      <c r="AH151" s="6"/>
      <c r="AI151" s="6"/>
      <c r="AK151" s="2" t="str">
        <f t="shared" si="87"/>
        <v/>
      </c>
      <c r="AL151">
        <f t="shared" si="91"/>
        <v>95.833333333333343</v>
      </c>
      <c r="AM151">
        <f t="shared" si="77"/>
        <v>0</v>
      </c>
      <c r="AN151" t="str">
        <f t="shared" si="78"/>
        <v/>
      </c>
      <c r="AO151" t="str">
        <f t="shared" si="79"/>
        <v/>
      </c>
      <c r="AP151" t="str">
        <f t="shared" si="88"/>
        <v/>
      </c>
      <c r="AS151" t="e">
        <f t="shared" si="89"/>
        <v>#VALUE!</v>
      </c>
      <c r="AT151" s="2"/>
    </row>
    <row r="152" spans="1:46">
      <c r="A152" t="s">
        <v>31</v>
      </c>
      <c r="C152" s="3">
        <v>35870</v>
      </c>
      <c r="D152" s="3" t="s">
        <v>75</v>
      </c>
      <c r="E152" s="4" t="str">
        <f>VLOOKUP(G152,'Treatment Struture'!$E$11:$G$19,3,FALSE)</f>
        <v>P2(100)</v>
      </c>
      <c r="F152" s="4" t="s">
        <v>254</v>
      </c>
      <c r="G152" s="4">
        <v>4</v>
      </c>
      <c r="H152" s="4">
        <v>2</v>
      </c>
      <c r="I152" s="5">
        <v>0.24</v>
      </c>
      <c r="J152">
        <v>6</v>
      </c>
      <c r="K152">
        <v>18</v>
      </c>
      <c r="L152">
        <f t="shared" si="90"/>
        <v>24</v>
      </c>
      <c r="M152">
        <v>0.76</v>
      </c>
      <c r="N152">
        <v>0.5</v>
      </c>
      <c r="Q152">
        <f t="shared" si="80"/>
        <v>1.26</v>
      </c>
      <c r="R152" s="5">
        <f t="shared" si="92"/>
        <v>0.21</v>
      </c>
      <c r="S152">
        <v>2.9</v>
      </c>
      <c r="T152" s="6">
        <f t="shared" si="93"/>
        <v>0.16111111111111109</v>
      </c>
      <c r="U152">
        <f t="shared" si="94"/>
        <v>4.16</v>
      </c>
      <c r="V152" s="6">
        <f t="shared" si="95"/>
        <v>2.509206349206349</v>
      </c>
      <c r="W152" s="6">
        <f t="shared" si="96"/>
        <v>1.6507936507936507</v>
      </c>
      <c r="X152" s="6">
        <f t="shared" si="97"/>
        <v>0</v>
      </c>
      <c r="Y152" s="6">
        <f t="shared" si="98"/>
        <v>0</v>
      </c>
      <c r="Z152" s="6">
        <f t="shared" si="99"/>
        <v>0.17333333333333334</v>
      </c>
      <c r="AA152" s="6">
        <f t="shared" si="100"/>
        <v>10.455026455026454</v>
      </c>
      <c r="AB152" s="6">
        <f t="shared" si="101"/>
        <v>6.8783068783068781</v>
      </c>
      <c r="AC152" s="6">
        <f t="shared" si="102"/>
        <v>0</v>
      </c>
      <c r="AD152" s="6">
        <f t="shared" si="103"/>
        <v>0</v>
      </c>
      <c r="AE152" s="6">
        <f t="shared" si="85"/>
        <v>0</v>
      </c>
      <c r="AF152" s="6">
        <f t="shared" si="104"/>
        <v>17.333333333333332</v>
      </c>
      <c r="AG152" s="6"/>
      <c r="AH152" s="6"/>
      <c r="AI152" s="6"/>
      <c r="AK152" s="2" t="str">
        <f t="shared" si="87"/>
        <v/>
      </c>
      <c r="AL152">
        <f t="shared" si="91"/>
        <v>100</v>
      </c>
      <c r="AM152">
        <f t="shared" si="77"/>
        <v>0</v>
      </c>
      <c r="AN152" t="str">
        <f t="shared" si="78"/>
        <v/>
      </c>
      <c r="AO152" t="str">
        <f t="shared" si="79"/>
        <v/>
      </c>
      <c r="AP152" t="str">
        <f t="shared" si="88"/>
        <v/>
      </c>
      <c r="AS152" t="e">
        <f t="shared" si="89"/>
        <v>#VALUE!</v>
      </c>
      <c r="AT152" s="2"/>
    </row>
    <row r="153" spans="1:46">
      <c r="A153" t="s">
        <v>31</v>
      </c>
      <c r="C153" s="3">
        <v>35870</v>
      </c>
      <c r="D153" s="3" t="s">
        <v>75</v>
      </c>
      <c r="E153" s="4" t="str">
        <f>VLOOKUP(G153,'Treatment Struture'!$E$11:$G$19,3,FALSE)</f>
        <v>P2(100)</v>
      </c>
      <c r="F153" s="4" t="s">
        <v>254</v>
      </c>
      <c r="G153" s="4">
        <v>8</v>
      </c>
      <c r="H153" s="4">
        <v>3</v>
      </c>
      <c r="I153" s="5">
        <v>0.24</v>
      </c>
      <c r="J153">
        <v>6</v>
      </c>
      <c r="K153">
        <v>16</v>
      </c>
      <c r="L153">
        <f t="shared" si="90"/>
        <v>22</v>
      </c>
      <c r="M153">
        <v>0.76</v>
      </c>
      <c r="N153">
        <v>0.44</v>
      </c>
      <c r="Q153">
        <f t="shared" si="80"/>
        <v>1.2</v>
      </c>
      <c r="R153" s="5">
        <f t="shared" si="92"/>
        <v>0.19999999999999998</v>
      </c>
      <c r="S153">
        <v>2.86</v>
      </c>
      <c r="T153" s="6">
        <f t="shared" si="93"/>
        <v>0.17874999999999999</v>
      </c>
      <c r="U153">
        <f t="shared" si="94"/>
        <v>4.0599999999999996</v>
      </c>
      <c r="V153" s="6">
        <f t="shared" si="95"/>
        <v>2.5713333333333335</v>
      </c>
      <c r="W153" s="6">
        <f t="shared" si="96"/>
        <v>1.4886666666666666</v>
      </c>
      <c r="X153" s="6">
        <f t="shared" si="97"/>
        <v>0</v>
      </c>
      <c r="Y153" s="6">
        <f t="shared" si="98"/>
        <v>0</v>
      </c>
      <c r="Z153" s="6">
        <f t="shared" si="99"/>
        <v>0.18454545454545454</v>
      </c>
      <c r="AA153" s="6">
        <f t="shared" si="100"/>
        <v>10.71388888888889</v>
      </c>
      <c r="AB153" s="6">
        <f t="shared" si="101"/>
        <v>6.2027777777777775</v>
      </c>
      <c r="AC153" s="6">
        <f t="shared" si="102"/>
        <v>0</v>
      </c>
      <c r="AD153" s="6">
        <f t="shared" si="103"/>
        <v>0</v>
      </c>
      <c r="AE153" s="6">
        <f t="shared" si="85"/>
        <v>0</v>
      </c>
      <c r="AF153" s="6">
        <f t="shared" si="104"/>
        <v>16.916666666666668</v>
      </c>
      <c r="AG153" s="6"/>
      <c r="AH153" s="6"/>
      <c r="AI153" s="6"/>
      <c r="AK153" s="2" t="str">
        <f t="shared" si="87"/>
        <v/>
      </c>
      <c r="AL153">
        <f t="shared" si="91"/>
        <v>91.666666666666671</v>
      </c>
      <c r="AM153">
        <f t="shared" si="77"/>
        <v>0</v>
      </c>
      <c r="AN153" t="str">
        <f t="shared" si="78"/>
        <v/>
      </c>
      <c r="AO153" t="str">
        <f t="shared" si="79"/>
        <v/>
      </c>
      <c r="AP153" t="str">
        <f t="shared" si="88"/>
        <v/>
      </c>
      <c r="AS153" t="e">
        <f t="shared" si="89"/>
        <v>#VALUE!</v>
      </c>
      <c r="AT153" s="2"/>
    </row>
    <row r="154" spans="1:46">
      <c r="A154" t="s">
        <v>31</v>
      </c>
      <c r="C154" s="3">
        <v>35870</v>
      </c>
      <c r="D154" s="3" t="s">
        <v>75</v>
      </c>
      <c r="E154" s="4" t="str">
        <f>VLOOKUP(G154,'Treatment Struture'!$E$11:$G$19,3,FALSE)</f>
        <v>P3(150)</v>
      </c>
      <c r="F154" s="4" t="s">
        <v>254</v>
      </c>
      <c r="G154" s="4">
        <v>1</v>
      </c>
      <c r="H154" s="4">
        <v>1</v>
      </c>
      <c r="I154">
        <v>0.23599999999999999</v>
      </c>
      <c r="J154">
        <v>9</v>
      </c>
      <c r="K154">
        <v>27</v>
      </c>
      <c r="L154">
        <f t="shared" si="90"/>
        <v>36</v>
      </c>
      <c r="M154">
        <v>1.01</v>
      </c>
      <c r="N154">
        <v>0.73</v>
      </c>
      <c r="Q154">
        <f t="shared" si="80"/>
        <v>1.74</v>
      </c>
      <c r="R154" s="5">
        <f t="shared" si="92"/>
        <v>0.19333333333333333</v>
      </c>
      <c r="S154">
        <v>5.03</v>
      </c>
      <c r="T154" s="6">
        <f t="shared" si="93"/>
        <v>0.18629629629629629</v>
      </c>
      <c r="U154">
        <f t="shared" si="94"/>
        <v>6.7700000000000005</v>
      </c>
      <c r="V154" s="6">
        <f t="shared" si="95"/>
        <v>3.9297126436781613</v>
      </c>
      <c r="W154" s="6">
        <f t="shared" si="96"/>
        <v>2.8402873563218392</v>
      </c>
      <c r="X154" s="6">
        <f t="shared" si="97"/>
        <v>0</v>
      </c>
      <c r="Y154" s="6">
        <f t="shared" si="98"/>
        <v>0</v>
      </c>
      <c r="Z154" s="6">
        <f t="shared" si="99"/>
        <v>0.18805555555555556</v>
      </c>
      <c r="AA154" s="6">
        <f t="shared" si="100"/>
        <v>16.651324761348143</v>
      </c>
      <c r="AB154" s="6">
        <f t="shared" si="101"/>
        <v>12.035115916617963</v>
      </c>
      <c r="AC154" s="6">
        <f t="shared" si="102"/>
        <v>0</v>
      </c>
      <c r="AD154" s="6">
        <f t="shared" si="103"/>
        <v>0</v>
      </c>
      <c r="AE154" s="6">
        <f t="shared" si="85"/>
        <v>0</v>
      </c>
      <c r="AF154" s="6">
        <f t="shared" si="104"/>
        <v>28.686440677966104</v>
      </c>
      <c r="AG154" s="6"/>
      <c r="AH154" s="6"/>
      <c r="AI154" s="6"/>
      <c r="AK154" s="2" t="str">
        <f t="shared" si="87"/>
        <v/>
      </c>
      <c r="AL154">
        <f t="shared" si="91"/>
        <v>152.54237288135593</v>
      </c>
      <c r="AM154">
        <f t="shared" si="77"/>
        <v>0</v>
      </c>
      <c r="AN154" t="str">
        <f t="shared" si="78"/>
        <v/>
      </c>
      <c r="AO154" t="str">
        <f t="shared" si="79"/>
        <v/>
      </c>
      <c r="AP154" t="str">
        <f t="shared" si="88"/>
        <v/>
      </c>
      <c r="AS154" t="e">
        <f t="shared" si="89"/>
        <v>#VALUE!</v>
      </c>
      <c r="AT154" s="2"/>
    </row>
    <row r="155" spans="1:46">
      <c r="A155" t="s">
        <v>31</v>
      </c>
      <c r="C155" s="3">
        <v>35870</v>
      </c>
      <c r="D155" s="3" t="s">
        <v>75</v>
      </c>
      <c r="E155" s="4" t="str">
        <f>VLOOKUP(G155,'Treatment Struture'!$E$11:$G$19,3,FALSE)</f>
        <v>P3(150)</v>
      </c>
      <c r="F155" s="4" t="s">
        <v>254</v>
      </c>
      <c r="G155" s="4">
        <v>5</v>
      </c>
      <c r="H155" s="4">
        <v>2</v>
      </c>
      <c r="I155">
        <v>0.23599999999999999</v>
      </c>
      <c r="J155">
        <v>9</v>
      </c>
      <c r="K155">
        <v>25</v>
      </c>
      <c r="L155">
        <f t="shared" si="90"/>
        <v>34</v>
      </c>
      <c r="M155">
        <v>0.79</v>
      </c>
      <c r="N155">
        <v>0.55000000000000004</v>
      </c>
      <c r="Q155">
        <f t="shared" si="80"/>
        <v>1.34</v>
      </c>
      <c r="R155" s="5">
        <f t="shared" si="92"/>
        <v>0.1488888888888889</v>
      </c>
      <c r="S155">
        <v>3.99</v>
      </c>
      <c r="T155" s="6">
        <f t="shared" si="93"/>
        <v>0.15960000000000002</v>
      </c>
      <c r="U155">
        <f t="shared" si="94"/>
        <v>5.33</v>
      </c>
      <c r="V155" s="6">
        <f t="shared" si="95"/>
        <v>3.1423134328358211</v>
      </c>
      <c r="W155" s="6">
        <f t="shared" si="96"/>
        <v>2.1876865671641794</v>
      </c>
      <c r="X155" s="6">
        <f t="shared" si="97"/>
        <v>0</v>
      </c>
      <c r="Y155" s="6">
        <f t="shared" si="98"/>
        <v>0</v>
      </c>
      <c r="Z155" s="6">
        <f t="shared" si="99"/>
        <v>0.15676470588235294</v>
      </c>
      <c r="AA155" s="6">
        <f t="shared" si="100"/>
        <v>13.314887427270429</v>
      </c>
      <c r="AB155" s="6">
        <f t="shared" si="101"/>
        <v>9.2698583354414392</v>
      </c>
      <c r="AC155" s="6">
        <f t="shared" si="102"/>
        <v>0</v>
      </c>
      <c r="AD155" s="6">
        <f t="shared" si="103"/>
        <v>0</v>
      </c>
      <c r="AE155" s="6">
        <f t="shared" si="85"/>
        <v>0</v>
      </c>
      <c r="AF155" s="6">
        <f t="shared" si="104"/>
        <v>22.584745762711869</v>
      </c>
      <c r="AG155" s="6"/>
      <c r="AH155" s="6"/>
      <c r="AI155" s="6"/>
      <c r="AK155" s="2" t="str">
        <f t="shared" si="87"/>
        <v/>
      </c>
      <c r="AL155">
        <f t="shared" si="91"/>
        <v>144.06779661016949</v>
      </c>
      <c r="AM155">
        <f t="shared" si="77"/>
        <v>0</v>
      </c>
      <c r="AN155" t="str">
        <f t="shared" si="78"/>
        <v/>
      </c>
      <c r="AO155" t="str">
        <f t="shared" si="79"/>
        <v/>
      </c>
      <c r="AP155" t="str">
        <f t="shared" si="88"/>
        <v/>
      </c>
      <c r="AS155" t="e">
        <f t="shared" si="89"/>
        <v>#VALUE!</v>
      </c>
      <c r="AT155" s="2"/>
    </row>
    <row r="156" spans="1:46">
      <c r="A156" t="s">
        <v>31</v>
      </c>
      <c r="C156" s="3">
        <v>35870</v>
      </c>
      <c r="D156" s="3" t="s">
        <v>75</v>
      </c>
      <c r="E156" s="4" t="str">
        <f>VLOOKUP(G156,'Treatment Struture'!$E$11:$G$19,3,FALSE)</f>
        <v>P3(150)</v>
      </c>
      <c r="F156" s="4" t="s">
        <v>254</v>
      </c>
      <c r="G156" s="4">
        <v>9</v>
      </c>
      <c r="H156" s="4">
        <v>3</v>
      </c>
      <c r="I156">
        <v>0.23599999999999999</v>
      </c>
      <c r="J156">
        <v>9</v>
      </c>
      <c r="K156">
        <v>27</v>
      </c>
      <c r="L156">
        <f t="shared" si="90"/>
        <v>36</v>
      </c>
      <c r="M156">
        <v>0.86</v>
      </c>
      <c r="N156">
        <v>0.52</v>
      </c>
      <c r="Q156">
        <f t="shared" si="80"/>
        <v>1.38</v>
      </c>
      <c r="R156" s="5">
        <f t="shared" si="92"/>
        <v>0.15333333333333332</v>
      </c>
      <c r="S156">
        <v>4.75</v>
      </c>
      <c r="T156" s="6">
        <f t="shared" si="93"/>
        <v>0.17592592592592593</v>
      </c>
      <c r="U156">
        <f t="shared" si="94"/>
        <v>6.13</v>
      </c>
      <c r="V156" s="6">
        <f t="shared" si="95"/>
        <v>3.8201449275362318</v>
      </c>
      <c r="W156" s="6">
        <f t="shared" si="96"/>
        <v>2.3098550724637685</v>
      </c>
      <c r="X156" s="6">
        <f t="shared" si="97"/>
        <v>0</v>
      </c>
      <c r="Y156" s="6">
        <f t="shared" si="98"/>
        <v>0</v>
      </c>
      <c r="Z156" s="6">
        <f t="shared" si="99"/>
        <v>0.17027777777777778</v>
      </c>
      <c r="AA156" s="6">
        <f t="shared" si="100"/>
        <v>16.187054777695899</v>
      </c>
      <c r="AB156" s="6">
        <f t="shared" si="101"/>
        <v>9.7875214934905443</v>
      </c>
      <c r="AC156" s="6">
        <f t="shared" si="102"/>
        <v>0</v>
      </c>
      <c r="AD156" s="6">
        <f t="shared" si="103"/>
        <v>0</v>
      </c>
      <c r="AE156" s="6">
        <f t="shared" si="85"/>
        <v>0</v>
      </c>
      <c r="AF156" s="6">
        <f t="shared" si="104"/>
        <v>25.974576271186443</v>
      </c>
      <c r="AG156" s="6"/>
      <c r="AH156" s="6"/>
      <c r="AI156" s="6"/>
      <c r="AK156" s="2" t="str">
        <f t="shared" si="87"/>
        <v/>
      </c>
      <c r="AL156">
        <f t="shared" si="91"/>
        <v>152.54237288135593</v>
      </c>
      <c r="AM156">
        <f t="shared" si="77"/>
        <v>0</v>
      </c>
      <c r="AN156" t="str">
        <f t="shared" si="78"/>
        <v/>
      </c>
      <c r="AO156" t="str">
        <f t="shared" si="79"/>
        <v/>
      </c>
      <c r="AP156" t="str">
        <f t="shared" si="88"/>
        <v/>
      </c>
      <c r="AS156" t="e">
        <f t="shared" si="89"/>
        <v>#VALUE!</v>
      </c>
      <c r="AT156" s="2"/>
    </row>
    <row r="157" spans="1:46">
      <c r="A157" t="s">
        <v>31</v>
      </c>
      <c r="C157" s="3">
        <v>35873</v>
      </c>
      <c r="D157" s="3" t="s">
        <v>75</v>
      </c>
      <c r="E157" s="4" t="str">
        <f>VLOOKUP(G157,'Treatment Struture'!$E$11:$G$19,3,FALSE)</f>
        <v>P1(50)</v>
      </c>
      <c r="F157" s="4" t="s">
        <v>254</v>
      </c>
      <c r="G157" s="4">
        <v>2</v>
      </c>
      <c r="H157" s="4">
        <v>1</v>
      </c>
      <c r="I157">
        <v>0.246</v>
      </c>
      <c r="J157">
        <v>3</v>
      </c>
      <c r="K157">
        <v>9</v>
      </c>
      <c r="L157">
        <f t="shared" si="90"/>
        <v>12</v>
      </c>
      <c r="M157">
        <v>0.53</v>
      </c>
      <c r="N157">
        <v>0.36</v>
      </c>
      <c r="Q157">
        <f t="shared" si="80"/>
        <v>0.89</v>
      </c>
      <c r="R157" s="5">
        <f t="shared" si="92"/>
        <v>0.29666666666666669</v>
      </c>
      <c r="S157">
        <v>1.73</v>
      </c>
      <c r="T157" s="6">
        <f t="shared" si="93"/>
        <v>0.19222222222222221</v>
      </c>
      <c r="U157">
        <f t="shared" si="94"/>
        <v>2.62</v>
      </c>
      <c r="V157" s="6">
        <f t="shared" si="95"/>
        <v>1.5602247191011236</v>
      </c>
      <c r="W157" s="6">
        <f t="shared" si="96"/>
        <v>1.0597752808988765</v>
      </c>
      <c r="X157" s="6">
        <f t="shared" si="97"/>
        <v>0</v>
      </c>
      <c r="Y157" s="6">
        <f t="shared" si="98"/>
        <v>0</v>
      </c>
      <c r="Z157" s="6">
        <f t="shared" si="99"/>
        <v>0.21833333333333335</v>
      </c>
      <c r="AA157" s="6">
        <f t="shared" si="100"/>
        <v>6.3423769069151366</v>
      </c>
      <c r="AB157" s="6">
        <f t="shared" si="101"/>
        <v>4.308029597149905</v>
      </c>
      <c r="AC157" s="6">
        <f t="shared" si="102"/>
        <v>0</v>
      </c>
      <c r="AD157" s="6">
        <f t="shared" si="103"/>
        <v>0</v>
      </c>
      <c r="AE157" s="6">
        <f t="shared" si="85"/>
        <v>0</v>
      </c>
      <c r="AF157" s="6">
        <f t="shared" si="104"/>
        <v>10.650406504065042</v>
      </c>
      <c r="AG157" s="6"/>
      <c r="AH157" s="6"/>
      <c r="AI157" s="6"/>
      <c r="AK157" s="2" t="str">
        <f t="shared" si="87"/>
        <v/>
      </c>
      <c r="AL157">
        <f t="shared" si="91"/>
        <v>48.780487804878049</v>
      </c>
      <c r="AM157">
        <f t="shared" si="77"/>
        <v>0</v>
      </c>
      <c r="AN157" t="str">
        <f t="shared" si="78"/>
        <v/>
      </c>
      <c r="AO157" t="str">
        <f t="shared" si="79"/>
        <v/>
      </c>
      <c r="AP157" t="str">
        <f t="shared" si="88"/>
        <v/>
      </c>
      <c r="AS157" t="e">
        <f t="shared" si="89"/>
        <v>#VALUE!</v>
      </c>
      <c r="AT157" s="2"/>
    </row>
    <row r="158" spans="1:46">
      <c r="A158" t="s">
        <v>31</v>
      </c>
      <c r="C158" s="3">
        <v>35873</v>
      </c>
      <c r="D158" s="3" t="s">
        <v>75</v>
      </c>
      <c r="E158" s="4" t="str">
        <f>VLOOKUP(G158,'Treatment Struture'!$E$11:$G$19,3,FALSE)</f>
        <v>P1(50)</v>
      </c>
      <c r="F158" s="4" t="s">
        <v>254</v>
      </c>
      <c r="G158" s="4">
        <v>6</v>
      </c>
      <c r="H158" s="4">
        <v>2</v>
      </c>
      <c r="I158">
        <v>0.246</v>
      </c>
      <c r="J158">
        <v>3</v>
      </c>
      <c r="K158">
        <v>9</v>
      </c>
      <c r="L158">
        <f t="shared" si="90"/>
        <v>12</v>
      </c>
      <c r="M158">
        <v>0.69</v>
      </c>
      <c r="N158">
        <v>0.59</v>
      </c>
      <c r="Q158">
        <f t="shared" si="80"/>
        <v>1.2799999999999998</v>
      </c>
      <c r="R158" s="5">
        <f t="shared" si="92"/>
        <v>0.42666666666666658</v>
      </c>
      <c r="S158">
        <v>2.87</v>
      </c>
      <c r="T158" s="6">
        <f t="shared" si="93"/>
        <v>0.31888888888888889</v>
      </c>
      <c r="U158">
        <f t="shared" si="94"/>
        <v>4.1500000000000004</v>
      </c>
      <c r="V158" s="6">
        <f t="shared" si="95"/>
        <v>2.2371093750000002</v>
      </c>
      <c r="W158" s="6">
        <f t="shared" si="96"/>
        <v>1.9128906250000004</v>
      </c>
      <c r="X158" s="6">
        <f t="shared" si="97"/>
        <v>0</v>
      </c>
      <c r="Y158" s="6">
        <f t="shared" si="98"/>
        <v>0</v>
      </c>
      <c r="Z158" s="6">
        <f t="shared" si="99"/>
        <v>0.34583333333333338</v>
      </c>
      <c r="AA158" s="6">
        <f t="shared" si="100"/>
        <v>9.0939405487804894</v>
      </c>
      <c r="AB158" s="6">
        <f t="shared" si="101"/>
        <v>7.7759781504065062</v>
      </c>
      <c r="AC158" s="6">
        <f t="shared" si="102"/>
        <v>0</v>
      </c>
      <c r="AD158" s="6">
        <f t="shared" si="103"/>
        <v>0</v>
      </c>
      <c r="AE158" s="6">
        <f t="shared" si="85"/>
        <v>0</v>
      </c>
      <c r="AF158" s="6">
        <f t="shared" si="104"/>
        <v>16.869918699186996</v>
      </c>
      <c r="AG158" s="6"/>
      <c r="AH158" s="6"/>
      <c r="AI158" s="6"/>
      <c r="AK158" s="2" t="str">
        <f t="shared" si="87"/>
        <v/>
      </c>
      <c r="AL158">
        <f t="shared" si="91"/>
        <v>48.780487804878049</v>
      </c>
      <c r="AM158">
        <f t="shared" si="77"/>
        <v>0</v>
      </c>
      <c r="AN158" t="str">
        <f t="shared" si="78"/>
        <v/>
      </c>
      <c r="AO158" t="str">
        <f t="shared" si="79"/>
        <v/>
      </c>
      <c r="AP158" t="str">
        <f t="shared" si="88"/>
        <v/>
      </c>
      <c r="AS158" t="e">
        <f t="shared" si="89"/>
        <v>#VALUE!</v>
      </c>
      <c r="AT158" s="2"/>
    </row>
    <row r="159" spans="1:46">
      <c r="A159" t="s">
        <v>31</v>
      </c>
      <c r="C159" s="3">
        <v>35873</v>
      </c>
      <c r="D159" s="3" t="s">
        <v>75</v>
      </c>
      <c r="E159" s="4" t="str">
        <f>VLOOKUP(G159,'Treatment Struture'!$E$11:$G$19,3,FALSE)</f>
        <v>P1(50)</v>
      </c>
      <c r="F159" s="4" t="s">
        <v>254</v>
      </c>
      <c r="G159" s="4">
        <v>7</v>
      </c>
      <c r="H159" s="4">
        <v>3</v>
      </c>
      <c r="I159">
        <v>0.246</v>
      </c>
      <c r="J159">
        <v>3</v>
      </c>
      <c r="K159">
        <v>9</v>
      </c>
      <c r="L159">
        <f t="shared" si="90"/>
        <v>12</v>
      </c>
      <c r="M159">
        <v>0.65</v>
      </c>
      <c r="N159">
        <v>0.49</v>
      </c>
      <c r="Q159">
        <f t="shared" si="80"/>
        <v>1.1400000000000001</v>
      </c>
      <c r="R159" s="5">
        <f t="shared" si="92"/>
        <v>0.38000000000000006</v>
      </c>
      <c r="S159">
        <v>2.65</v>
      </c>
      <c r="T159" s="6">
        <f t="shared" si="93"/>
        <v>0.29444444444444445</v>
      </c>
      <c r="U159">
        <f t="shared" si="94"/>
        <v>3.79</v>
      </c>
      <c r="V159" s="6">
        <f t="shared" si="95"/>
        <v>2.160964912280702</v>
      </c>
      <c r="W159" s="6">
        <f t="shared" si="96"/>
        <v>1.6290350877192981</v>
      </c>
      <c r="X159" s="6">
        <f t="shared" si="97"/>
        <v>0</v>
      </c>
      <c r="Y159" s="6">
        <f t="shared" si="98"/>
        <v>0</v>
      </c>
      <c r="Z159" s="6">
        <f t="shared" si="99"/>
        <v>0.31583333333333335</v>
      </c>
      <c r="AA159" s="6">
        <f t="shared" si="100"/>
        <v>8.7844102125231789</v>
      </c>
      <c r="AB159" s="6">
        <f t="shared" si="101"/>
        <v>6.6220938525174722</v>
      </c>
      <c r="AC159" s="6">
        <f t="shared" si="102"/>
        <v>0</v>
      </c>
      <c r="AD159" s="6">
        <f t="shared" si="103"/>
        <v>0</v>
      </c>
      <c r="AE159" s="6">
        <f t="shared" si="85"/>
        <v>0</v>
      </c>
      <c r="AF159" s="6">
        <f t="shared" si="104"/>
        <v>15.40650406504065</v>
      </c>
      <c r="AG159" s="6"/>
      <c r="AH159" s="6"/>
      <c r="AI159" s="6"/>
      <c r="AK159" s="2" t="str">
        <f t="shared" si="87"/>
        <v/>
      </c>
      <c r="AL159">
        <f t="shared" si="91"/>
        <v>48.780487804878049</v>
      </c>
      <c r="AM159">
        <f t="shared" si="77"/>
        <v>0</v>
      </c>
      <c r="AN159" t="str">
        <f t="shared" si="78"/>
        <v/>
      </c>
      <c r="AO159" t="str">
        <f t="shared" si="79"/>
        <v/>
      </c>
      <c r="AP159" t="str">
        <f t="shared" si="88"/>
        <v/>
      </c>
      <c r="AS159" t="e">
        <f t="shared" si="89"/>
        <v>#VALUE!</v>
      </c>
      <c r="AT159" s="2"/>
    </row>
    <row r="160" spans="1:46">
      <c r="A160" t="s">
        <v>31</v>
      </c>
      <c r="C160" s="3">
        <v>35873</v>
      </c>
      <c r="D160" s="3" t="s">
        <v>75</v>
      </c>
      <c r="E160" s="4" t="str">
        <f>VLOOKUP(G160,'Treatment Struture'!$E$11:$G$19,3,FALSE)</f>
        <v>P2(100)</v>
      </c>
      <c r="F160" s="4" t="s">
        <v>254</v>
      </c>
      <c r="G160" s="4">
        <v>3</v>
      </c>
      <c r="H160" s="4">
        <v>1</v>
      </c>
      <c r="I160" s="5">
        <v>0.24</v>
      </c>
      <c r="J160">
        <v>6</v>
      </c>
      <c r="K160">
        <v>17</v>
      </c>
      <c r="L160">
        <f t="shared" si="90"/>
        <v>23</v>
      </c>
      <c r="M160">
        <v>0.88</v>
      </c>
      <c r="N160">
        <v>0.6</v>
      </c>
      <c r="Q160">
        <f t="shared" si="80"/>
        <v>1.48</v>
      </c>
      <c r="R160" s="5">
        <f t="shared" si="92"/>
        <v>0.24666666666666667</v>
      </c>
      <c r="S160">
        <v>3.21</v>
      </c>
      <c r="T160" s="6">
        <f t="shared" si="93"/>
        <v>0.1888235294117647</v>
      </c>
      <c r="U160">
        <f t="shared" si="94"/>
        <v>4.6899999999999995</v>
      </c>
      <c r="V160" s="6">
        <f t="shared" si="95"/>
        <v>2.7886486486486484</v>
      </c>
      <c r="W160" s="6">
        <f t="shared" si="96"/>
        <v>1.9013513513513509</v>
      </c>
      <c r="X160" s="6">
        <f t="shared" si="97"/>
        <v>0</v>
      </c>
      <c r="Y160" s="6">
        <f t="shared" si="98"/>
        <v>0</v>
      </c>
      <c r="Z160" s="6">
        <f t="shared" si="99"/>
        <v>0.20391304347826084</v>
      </c>
      <c r="AA160" s="6">
        <f t="shared" si="100"/>
        <v>11.619369369369368</v>
      </c>
      <c r="AB160" s="6">
        <f t="shared" si="101"/>
        <v>7.9222972972972956</v>
      </c>
      <c r="AC160" s="6">
        <f t="shared" si="102"/>
        <v>0</v>
      </c>
      <c r="AD160" s="6">
        <f t="shared" si="103"/>
        <v>0</v>
      </c>
      <c r="AE160" s="6">
        <f t="shared" si="85"/>
        <v>0</v>
      </c>
      <c r="AF160" s="6">
        <f t="shared" si="104"/>
        <v>19.541666666666664</v>
      </c>
      <c r="AG160" s="6"/>
      <c r="AH160" s="6"/>
      <c r="AI160" s="6"/>
      <c r="AK160" s="2" t="str">
        <f t="shared" si="87"/>
        <v/>
      </c>
      <c r="AL160">
        <f t="shared" si="91"/>
        <v>95.833333333333343</v>
      </c>
      <c r="AM160">
        <f t="shared" si="77"/>
        <v>0</v>
      </c>
      <c r="AN160" t="str">
        <f t="shared" si="78"/>
        <v/>
      </c>
      <c r="AO160" t="str">
        <f t="shared" si="79"/>
        <v/>
      </c>
      <c r="AP160" t="str">
        <f t="shared" si="88"/>
        <v/>
      </c>
      <c r="AS160" t="e">
        <f t="shared" si="89"/>
        <v>#VALUE!</v>
      </c>
      <c r="AT160" s="2"/>
    </row>
    <row r="161" spans="1:46">
      <c r="A161" t="s">
        <v>31</v>
      </c>
      <c r="C161" s="3">
        <v>35873</v>
      </c>
      <c r="D161" s="3" t="s">
        <v>75</v>
      </c>
      <c r="E161" s="4" t="str">
        <f>VLOOKUP(G161,'Treatment Struture'!$E$11:$G$19,3,FALSE)</f>
        <v>P2(100)</v>
      </c>
      <c r="F161" s="4" t="s">
        <v>254</v>
      </c>
      <c r="G161" s="4">
        <v>4</v>
      </c>
      <c r="H161" s="4">
        <v>2</v>
      </c>
      <c r="I161" s="5">
        <v>0.24</v>
      </c>
      <c r="J161">
        <v>6</v>
      </c>
      <c r="K161">
        <v>16</v>
      </c>
      <c r="L161">
        <f t="shared" si="90"/>
        <v>22</v>
      </c>
      <c r="M161">
        <v>0.89</v>
      </c>
      <c r="N161">
        <v>0.65</v>
      </c>
      <c r="Q161">
        <f t="shared" si="80"/>
        <v>1.54</v>
      </c>
      <c r="R161" s="5">
        <f t="shared" si="92"/>
        <v>0.25666666666666665</v>
      </c>
      <c r="S161">
        <v>4.01</v>
      </c>
      <c r="T161" s="6">
        <f t="shared" si="93"/>
        <v>0.25062499999999999</v>
      </c>
      <c r="U161">
        <f t="shared" si="94"/>
        <v>5.55</v>
      </c>
      <c r="V161" s="6">
        <f t="shared" si="95"/>
        <v>3.2074675324675326</v>
      </c>
      <c r="W161" s="6">
        <f t="shared" si="96"/>
        <v>2.3425324675324677</v>
      </c>
      <c r="X161" s="6">
        <f t="shared" si="97"/>
        <v>0</v>
      </c>
      <c r="Y161" s="6">
        <f t="shared" si="98"/>
        <v>0</v>
      </c>
      <c r="Z161" s="6">
        <f t="shared" si="99"/>
        <v>0.25227272727272726</v>
      </c>
      <c r="AA161" s="6">
        <f t="shared" si="100"/>
        <v>13.364448051948052</v>
      </c>
      <c r="AB161" s="6">
        <f t="shared" si="101"/>
        <v>9.7605519480519494</v>
      </c>
      <c r="AC161" s="6">
        <f t="shared" si="102"/>
        <v>0</v>
      </c>
      <c r="AD161" s="6">
        <f t="shared" si="103"/>
        <v>0</v>
      </c>
      <c r="AE161" s="6">
        <f t="shared" si="85"/>
        <v>0</v>
      </c>
      <c r="AF161" s="6">
        <f t="shared" si="104"/>
        <v>23.125</v>
      </c>
      <c r="AG161" s="6"/>
      <c r="AH161" s="6"/>
      <c r="AI161" s="6"/>
      <c r="AK161" s="2" t="str">
        <f t="shared" si="87"/>
        <v/>
      </c>
      <c r="AL161">
        <f t="shared" si="91"/>
        <v>91.666666666666671</v>
      </c>
      <c r="AM161">
        <f t="shared" si="77"/>
        <v>0</v>
      </c>
      <c r="AN161" t="str">
        <f t="shared" si="78"/>
        <v/>
      </c>
      <c r="AO161" t="str">
        <f t="shared" si="79"/>
        <v/>
      </c>
      <c r="AP161" t="str">
        <f t="shared" si="88"/>
        <v/>
      </c>
      <c r="AS161" t="e">
        <f t="shared" si="89"/>
        <v>#VALUE!</v>
      </c>
      <c r="AT161" s="2"/>
    </row>
    <row r="162" spans="1:46">
      <c r="A162" t="s">
        <v>31</v>
      </c>
      <c r="C162" s="3">
        <v>35873</v>
      </c>
      <c r="D162" s="3" t="s">
        <v>75</v>
      </c>
      <c r="E162" s="4" t="str">
        <f>VLOOKUP(G162,'Treatment Struture'!$E$11:$G$19,3,FALSE)</f>
        <v>P2(100)</v>
      </c>
      <c r="F162" s="4" t="s">
        <v>254</v>
      </c>
      <c r="G162" s="4">
        <v>8</v>
      </c>
      <c r="H162" s="4">
        <v>3</v>
      </c>
      <c r="I162" s="5">
        <v>0.24</v>
      </c>
      <c r="J162">
        <v>6</v>
      </c>
      <c r="K162">
        <v>16</v>
      </c>
      <c r="L162">
        <f t="shared" si="90"/>
        <v>22</v>
      </c>
      <c r="M162">
        <v>0.99</v>
      </c>
      <c r="N162">
        <v>0.64</v>
      </c>
      <c r="Q162">
        <f t="shared" si="80"/>
        <v>1.63</v>
      </c>
      <c r="R162" s="5">
        <f t="shared" si="92"/>
        <v>0.27166666666666667</v>
      </c>
      <c r="S162">
        <v>2.79</v>
      </c>
      <c r="T162" s="6">
        <f t="shared" si="93"/>
        <v>0.174375</v>
      </c>
      <c r="U162">
        <f t="shared" si="94"/>
        <v>4.42</v>
      </c>
      <c r="V162" s="6">
        <f t="shared" si="95"/>
        <v>2.6845398773006135</v>
      </c>
      <c r="W162" s="6">
        <f t="shared" si="96"/>
        <v>1.7354601226993864</v>
      </c>
      <c r="X162" s="6">
        <f t="shared" si="97"/>
        <v>0</v>
      </c>
      <c r="Y162" s="6">
        <f t="shared" si="98"/>
        <v>0</v>
      </c>
      <c r="Z162" s="6">
        <f t="shared" si="99"/>
        <v>0.2009090909090909</v>
      </c>
      <c r="AA162" s="6">
        <f t="shared" si="100"/>
        <v>11.185582822085889</v>
      </c>
      <c r="AB162" s="6">
        <f t="shared" si="101"/>
        <v>7.2310838445807768</v>
      </c>
      <c r="AC162" s="6">
        <f t="shared" si="102"/>
        <v>0</v>
      </c>
      <c r="AD162" s="6">
        <f t="shared" si="103"/>
        <v>0</v>
      </c>
      <c r="AE162" s="6">
        <f t="shared" si="85"/>
        <v>0</v>
      </c>
      <c r="AF162" s="6">
        <f t="shared" si="104"/>
        <v>18.416666666666664</v>
      </c>
      <c r="AG162" s="6"/>
      <c r="AH162" s="6"/>
      <c r="AI162" s="6"/>
      <c r="AK162" s="2" t="str">
        <f t="shared" si="87"/>
        <v/>
      </c>
      <c r="AL162">
        <f t="shared" si="91"/>
        <v>91.666666666666671</v>
      </c>
      <c r="AM162">
        <f t="shared" si="77"/>
        <v>0</v>
      </c>
      <c r="AN162" t="str">
        <f t="shared" si="78"/>
        <v/>
      </c>
      <c r="AO162" t="str">
        <f t="shared" si="79"/>
        <v/>
      </c>
      <c r="AP162" t="str">
        <f t="shared" si="88"/>
        <v/>
      </c>
      <c r="AS162" t="e">
        <f t="shared" si="89"/>
        <v>#VALUE!</v>
      </c>
      <c r="AT162" s="2"/>
    </row>
    <row r="163" spans="1:46">
      <c r="A163" t="s">
        <v>31</v>
      </c>
      <c r="C163" s="3">
        <v>35873</v>
      </c>
      <c r="D163" s="3" t="s">
        <v>75</v>
      </c>
      <c r="E163" s="4" t="str">
        <f>VLOOKUP(G163,'Treatment Struture'!$E$11:$G$19,3,FALSE)</f>
        <v>P3(150)</v>
      </c>
      <c r="F163" s="4" t="s">
        <v>254</v>
      </c>
      <c r="G163" s="4">
        <v>1</v>
      </c>
      <c r="H163" s="4">
        <v>1</v>
      </c>
      <c r="I163">
        <v>0.23599999999999999</v>
      </c>
      <c r="J163">
        <v>9</v>
      </c>
      <c r="K163">
        <v>27</v>
      </c>
      <c r="L163">
        <f t="shared" si="90"/>
        <v>36</v>
      </c>
      <c r="M163">
        <v>1.39</v>
      </c>
      <c r="N163">
        <v>0.94</v>
      </c>
      <c r="Q163">
        <f t="shared" si="80"/>
        <v>2.33</v>
      </c>
      <c r="R163" s="5">
        <f t="shared" si="92"/>
        <v>0.25888888888888889</v>
      </c>
      <c r="S163">
        <v>5.37</v>
      </c>
      <c r="T163" s="6">
        <f t="shared" si="93"/>
        <v>0.19888888888888889</v>
      </c>
      <c r="U163">
        <f t="shared" si="94"/>
        <v>7.7</v>
      </c>
      <c r="V163" s="6">
        <f t="shared" si="95"/>
        <v>4.5935622317596563</v>
      </c>
      <c r="W163" s="6">
        <f t="shared" si="96"/>
        <v>3.1064377682403435</v>
      </c>
      <c r="X163" s="6">
        <f t="shared" si="97"/>
        <v>0</v>
      </c>
      <c r="Y163" s="6">
        <f t="shared" si="98"/>
        <v>0</v>
      </c>
      <c r="Z163" s="6">
        <f t="shared" si="99"/>
        <v>0.21388888888888891</v>
      </c>
      <c r="AA163" s="6">
        <f t="shared" si="100"/>
        <v>19.464246744744308</v>
      </c>
      <c r="AB163" s="6">
        <f t="shared" si="101"/>
        <v>13.162871899323489</v>
      </c>
      <c r="AC163" s="6">
        <f t="shared" si="102"/>
        <v>0</v>
      </c>
      <c r="AD163" s="6">
        <f t="shared" si="103"/>
        <v>0</v>
      </c>
      <c r="AE163" s="6">
        <f t="shared" si="85"/>
        <v>0</v>
      </c>
      <c r="AF163" s="6">
        <f t="shared" si="104"/>
        <v>32.627118644067799</v>
      </c>
      <c r="AG163" s="6"/>
      <c r="AH163" s="6"/>
      <c r="AI163" s="6"/>
      <c r="AK163" s="2" t="str">
        <f t="shared" si="87"/>
        <v/>
      </c>
      <c r="AL163">
        <f t="shared" si="91"/>
        <v>152.54237288135593</v>
      </c>
      <c r="AM163">
        <f t="shared" si="77"/>
        <v>0</v>
      </c>
      <c r="AN163" t="str">
        <f t="shared" si="78"/>
        <v/>
      </c>
      <c r="AO163" t="str">
        <f t="shared" si="79"/>
        <v/>
      </c>
      <c r="AP163" t="str">
        <f t="shared" si="88"/>
        <v/>
      </c>
      <c r="AS163" t="e">
        <f t="shared" si="89"/>
        <v>#VALUE!</v>
      </c>
      <c r="AT163" s="2"/>
    </row>
    <row r="164" spans="1:46">
      <c r="A164" t="s">
        <v>31</v>
      </c>
      <c r="C164" s="3">
        <v>35873</v>
      </c>
      <c r="D164" s="3" t="s">
        <v>75</v>
      </c>
      <c r="E164" s="4" t="str">
        <f>VLOOKUP(G164,'Treatment Struture'!$E$11:$G$19,3,FALSE)</f>
        <v>P3(150)</v>
      </c>
      <c r="F164" s="4" t="s">
        <v>254</v>
      </c>
      <c r="G164" s="4">
        <v>5</v>
      </c>
      <c r="H164" s="4">
        <v>2</v>
      </c>
      <c r="I164">
        <v>0.23599999999999999</v>
      </c>
      <c r="J164">
        <v>9</v>
      </c>
      <c r="K164">
        <v>26</v>
      </c>
      <c r="L164">
        <f t="shared" si="90"/>
        <v>35</v>
      </c>
      <c r="M164">
        <v>1.44</v>
      </c>
      <c r="N164">
        <v>1.05</v>
      </c>
      <c r="Q164">
        <f t="shared" si="80"/>
        <v>2.4900000000000002</v>
      </c>
      <c r="R164" s="5">
        <f t="shared" si="92"/>
        <v>0.27666666666666667</v>
      </c>
      <c r="S164">
        <v>5.05</v>
      </c>
      <c r="T164" s="6">
        <f t="shared" si="93"/>
        <v>0.19423076923076923</v>
      </c>
      <c r="U164">
        <f t="shared" si="94"/>
        <v>7.54</v>
      </c>
      <c r="V164" s="6">
        <f t="shared" si="95"/>
        <v>4.3604819277108433</v>
      </c>
      <c r="W164" s="6">
        <f t="shared" si="96"/>
        <v>3.1795180722891563</v>
      </c>
      <c r="X164" s="6">
        <f t="shared" si="97"/>
        <v>0</v>
      </c>
      <c r="Y164" s="6">
        <f t="shared" si="98"/>
        <v>0</v>
      </c>
      <c r="Z164" s="6">
        <f t="shared" si="99"/>
        <v>0.21542857142857144</v>
      </c>
      <c r="AA164" s="6">
        <f t="shared" si="100"/>
        <v>18.476618337757813</v>
      </c>
      <c r="AB164" s="6">
        <f t="shared" si="101"/>
        <v>13.472534204615069</v>
      </c>
      <c r="AC164" s="6">
        <f t="shared" si="102"/>
        <v>0</v>
      </c>
      <c r="AD164" s="6">
        <f t="shared" si="103"/>
        <v>0</v>
      </c>
      <c r="AE164" s="6">
        <f t="shared" si="85"/>
        <v>0</v>
      </c>
      <c r="AF164" s="6">
        <f t="shared" si="104"/>
        <v>31.949152542372882</v>
      </c>
      <c r="AG164" s="6"/>
      <c r="AH164" s="6"/>
      <c r="AI164" s="6"/>
      <c r="AK164" s="2" t="str">
        <f t="shared" si="87"/>
        <v/>
      </c>
      <c r="AL164">
        <f t="shared" si="91"/>
        <v>148.30508474576271</v>
      </c>
      <c r="AM164">
        <f t="shared" si="77"/>
        <v>0</v>
      </c>
      <c r="AN164" t="str">
        <f t="shared" si="78"/>
        <v/>
      </c>
      <c r="AO164" t="str">
        <f t="shared" si="79"/>
        <v/>
      </c>
      <c r="AP164" t="str">
        <f t="shared" si="88"/>
        <v/>
      </c>
      <c r="AS164" t="e">
        <f t="shared" si="89"/>
        <v>#VALUE!</v>
      </c>
      <c r="AT164" s="2"/>
    </row>
    <row r="165" spans="1:46">
      <c r="A165" t="s">
        <v>31</v>
      </c>
      <c r="C165" s="3">
        <v>35873</v>
      </c>
      <c r="D165" s="3" t="s">
        <v>75</v>
      </c>
      <c r="E165" s="4" t="str">
        <f>VLOOKUP(G165,'Treatment Struture'!$E$11:$G$19,3,FALSE)</f>
        <v>P3(150)</v>
      </c>
      <c r="F165" s="4" t="s">
        <v>254</v>
      </c>
      <c r="G165" s="4">
        <v>9</v>
      </c>
      <c r="H165" s="4">
        <v>3</v>
      </c>
      <c r="I165">
        <v>0.23599999999999999</v>
      </c>
      <c r="J165">
        <v>9</v>
      </c>
      <c r="K165">
        <v>26</v>
      </c>
      <c r="L165">
        <f t="shared" si="90"/>
        <v>35</v>
      </c>
      <c r="M165">
        <v>1.6</v>
      </c>
      <c r="N165">
        <v>1.05</v>
      </c>
      <c r="Q165">
        <f t="shared" si="80"/>
        <v>2.6500000000000004</v>
      </c>
      <c r="R165" s="5">
        <f t="shared" si="92"/>
        <v>0.29444444444444451</v>
      </c>
      <c r="S165">
        <v>6.2</v>
      </c>
      <c r="T165" s="6">
        <f t="shared" si="93"/>
        <v>0.23846153846153847</v>
      </c>
      <c r="U165">
        <f t="shared" si="94"/>
        <v>8.8500000000000014</v>
      </c>
      <c r="V165" s="6">
        <f t="shared" si="95"/>
        <v>5.3433962264150949</v>
      </c>
      <c r="W165" s="6">
        <f t="shared" si="96"/>
        <v>3.506603773584906</v>
      </c>
      <c r="X165" s="6">
        <f t="shared" si="97"/>
        <v>0</v>
      </c>
      <c r="Y165" s="6">
        <f t="shared" si="98"/>
        <v>0</v>
      </c>
      <c r="Z165" s="6">
        <f t="shared" si="99"/>
        <v>0.25285714285714289</v>
      </c>
      <c r="AA165" s="6">
        <f t="shared" si="100"/>
        <v>22.641509433962266</v>
      </c>
      <c r="AB165" s="6">
        <f t="shared" si="101"/>
        <v>14.858490566037739</v>
      </c>
      <c r="AC165" s="6">
        <f t="shared" si="102"/>
        <v>0</v>
      </c>
      <c r="AD165" s="6">
        <f t="shared" si="103"/>
        <v>0</v>
      </c>
      <c r="AE165" s="6">
        <f t="shared" si="85"/>
        <v>0</v>
      </c>
      <c r="AF165" s="6">
        <f t="shared" si="104"/>
        <v>37.500000000000007</v>
      </c>
      <c r="AG165" s="6"/>
      <c r="AH165" s="6"/>
      <c r="AI165" s="6"/>
      <c r="AK165" s="2" t="str">
        <f t="shared" si="87"/>
        <v/>
      </c>
      <c r="AL165">
        <f t="shared" si="91"/>
        <v>148.30508474576271</v>
      </c>
      <c r="AM165">
        <f t="shared" si="77"/>
        <v>0</v>
      </c>
      <c r="AN165" t="str">
        <f t="shared" si="78"/>
        <v/>
      </c>
      <c r="AO165" t="str">
        <f t="shared" si="79"/>
        <v/>
      </c>
      <c r="AP165" t="str">
        <f t="shared" si="88"/>
        <v/>
      </c>
      <c r="AS165" t="e">
        <f t="shared" si="89"/>
        <v>#VALUE!</v>
      </c>
      <c r="AT165" s="2"/>
    </row>
    <row r="166" spans="1:46">
      <c r="A166" t="s">
        <v>31</v>
      </c>
      <c r="C166" s="3">
        <v>35877</v>
      </c>
      <c r="D166" s="3" t="s">
        <v>75</v>
      </c>
      <c r="E166" s="4" t="str">
        <f>VLOOKUP(G166,'Treatment Struture'!$E$11:$G$19,3,FALSE)</f>
        <v>P1(50)</v>
      </c>
      <c r="F166" s="4" t="s">
        <v>254</v>
      </c>
      <c r="G166" s="4">
        <v>2</v>
      </c>
      <c r="H166" s="4">
        <v>1</v>
      </c>
      <c r="I166">
        <v>0.246</v>
      </c>
      <c r="J166">
        <v>3</v>
      </c>
      <c r="K166">
        <v>7</v>
      </c>
      <c r="L166">
        <f t="shared" ref="L166:L196" si="105">J166+K166</f>
        <v>10</v>
      </c>
      <c r="M166">
        <v>0.79</v>
      </c>
      <c r="N166">
        <v>0.76</v>
      </c>
      <c r="Q166">
        <f t="shared" ref="Q166:Q194" si="106">SUM(M166:P166)</f>
        <v>1.55</v>
      </c>
      <c r="R166" s="5">
        <f t="shared" si="92"/>
        <v>0.51666666666666672</v>
      </c>
      <c r="S166">
        <v>2.4500000000000002</v>
      </c>
      <c r="T166" s="6">
        <f t="shared" si="93"/>
        <v>0.35000000000000003</v>
      </c>
      <c r="U166">
        <f t="shared" si="94"/>
        <v>4</v>
      </c>
      <c r="V166" s="6">
        <f t="shared" si="95"/>
        <v>2.0387096774193547</v>
      </c>
      <c r="W166" s="6">
        <f t="shared" si="96"/>
        <v>1.9612903225806451</v>
      </c>
      <c r="X166" s="6">
        <f t="shared" si="97"/>
        <v>0</v>
      </c>
      <c r="Y166" s="6">
        <f t="shared" si="98"/>
        <v>0</v>
      </c>
      <c r="Z166" s="6">
        <f t="shared" si="99"/>
        <v>0.4</v>
      </c>
      <c r="AA166" s="6">
        <f t="shared" si="100"/>
        <v>8.287437713086808</v>
      </c>
      <c r="AB166" s="6">
        <f t="shared" si="101"/>
        <v>7.9727248885392079</v>
      </c>
      <c r="AC166" s="6">
        <f t="shared" si="102"/>
        <v>0</v>
      </c>
      <c r="AD166" s="6">
        <f t="shared" si="103"/>
        <v>0</v>
      </c>
      <c r="AE166" s="6">
        <f t="shared" si="85"/>
        <v>0</v>
      </c>
      <c r="AF166" s="6">
        <f t="shared" si="104"/>
        <v>16.260162601626014</v>
      </c>
      <c r="AG166" s="6"/>
      <c r="AH166" s="6"/>
      <c r="AI166" s="6"/>
      <c r="AK166" s="2" t="str">
        <f t="shared" si="87"/>
        <v/>
      </c>
      <c r="AL166">
        <f t="shared" si="91"/>
        <v>40.650406504065039</v>
      </c>
      <c r="AM166">
        <f t="shared" si="77"/>
        <v>0</v>
      </c>
      <c r="AN166" t="str">
        <f t="shared" si="78"/>
        <v/>
      </c>
      <c r="AO166" t="str">
        <f t="shared" si="79"/>
        <v/>
      </c>
      <c r="AP166" t="str">
        <f t="shared" si="88"/>
        <v/>
      </c>
      <c r="AS166" t="e">
        <f t="shared" si="89"/>
        <v>#VALUE!</v>
      </c>
      <c r="AT166" s="2"/>
    </row>
    <row r="167" spans="1:46">
      <c r="A167" t="s">
        <v>31</v>
      </c>
      <c r="C167" s="3">
        <v>35877</v>
      </c>
      <c r="D167" s="3" t="s">
        <v>75</v>
      </c>
      <c r="E167" s="4" t="str">
        <f>VLOOKUP(G167,'Treatment Struture'!$E$11:$G$19,3,FALSE)</f>
        <v>P1(50)</v>
      </c>
      <c r="F167" s="4" t="s">
        <v>254</v>
      </c>
      <c r="G167" s="4">
        <v>6</v>
      </c>
      <c r="H167" s="4">
        <v>2</v>
      </c>
      <c r="I167">
        <v>0.246</v>
      </c>
      <c r="J167">
        <v>3</v>
      </c>
      <c r="K167">
        <v>9</v>
      </c>
      <c r="L167">
        <f t="shared" si="105"/>
        <v>12</v>
      </c>
      <c r="M167">
        <v>0.77</v>
      </c>
      <c r="N167">
        <v>0.63</v>
      </c>
      <c r="Q167">
        <f t="shared" si="106"/>
        <v>1.4</v>
      </c>
      <c r="R167" s="5">
        <f t="shared" si="92"/>
        <v>0.46666666666666662</v>
      </c>
      <c r="S167">
        <v>4.84</v>
      </c>
      <c r="T167" s="6">
        <f t="shared" si="93"/>
        <v>0.5377777777777778</v>
      </c>
      <c r="U167">
        <f t="shared" si="94"/>
        <v>6.24</v>
      </c>
      <c r="V167" s="6">
        <f t="shared" si="95"/>
        <v>3.4320000000000004</v>
      </c>
      <c r="W167" s="6">
        <f t="shared" si="96"/>
        <v>2.8080000000000003</v>
      </c>
      <c r="X167" s="6">
        <f t="shared" si="97"/>
        <v>0</v>
      </c>
      <c r="Y167" s="6">
        <f t="shared" si="98"/>
        <v>0</v>
      </c>
      <c r="Z167" s="6">
        <f t="shared" si="99"/>
        <v>0.52</v>
      </c>
      <c r="AA167" s="6">
        <f t="shared" si="100"/>
        <v>13.951219512195124</v>
      </c>
      <c r="AB167" s="6">
        <f t="shared" si="101"/>
        <v>11.414634146341465</v>
      </c>
      <c r="AC167" s="6">
        <f t="shared" si="102"/>
        <v>0</v>
      </c>
      <c r="AD167" s="6">
        <f t="shared" si="103"/>
        <v>0</v>
      </c>
      <c r="AE167" s="6">
        <f t="shared" si="85"/>
        <v>0</v>
      </c>
      <c r="AF167" s="6">
        <f t="shared" si="104"/>
        <v>25.365853658536587</v>
      </c>
      <c r="AG167" s="6"/>
      <c r="AH167" s="6"/>
      <c r="AI167" s="6"/>
      <c r="AK167" s="2" t="str">
        <f t="shared" si="87"/>
        <v/>
      </c>
      <c r="AL167">
        <f t="shared" ref="AL167:AL197" si="107">L167*1/I167</f>
        <v>48.780487804878049</v>
      </c>
      <c r="AM167">
        <f t="shared" si="77"/>
        <v>0</v>
      </c>
      <c r="AN167" t="str">
        <f t="shared" si="78"/>
        <v/>
      </c>
      <c r="AO167" t="str">
        <f t="shared" si="79"/>
        <v/>
      </c>
      <c r="AP167" t="str">
        <f t="shared" si="88"/>
        <v/>
      </c>
      <c r="AS167" t="e">
        <f t="shared" si="89"/>
        <v>#VALUE!</v>
      </c>
      <c r="AT167" s="2"/>
    </row>
    <row r="168" spans="1:46">
      <c r="A168" t="s">
        <v>31</v>
      </c>
      <c r="C168" s="3">
        <v>35877</v>
      </c>
      <c r="D168" s="3" t="s">
        <v>75</v>
      </c>
      <c r="E168" s="4" t="str">
        <f>VLOOKUP(G168,'Treatment Struture'!$E$11:$G$19,3,FALSE)</f>
        <v>P1(50)</v>
      </c>
      <c r="F168" s="4" t="s">
        <v>254</v>
      </c>
      <c r="G168" s="4">
        <v>7</v>
      </c>
      <c r="H168" s="4">
        <v>3</v>
      </c>
      <c r="I168">
        <v>0.246</v>
      </c>
      <c r="J168">
        <v>3</v>
      </c>
      <c r="K168">
        <v>9</v>
      </c>
      <c r="L168">
        <f t="shared" si="105"/>
        <v>12</v>
      </c>
      <c r="M168">
        <v>0.68</v>
      </c>
      <c r="N168">
        <v>0.61</v>
      </c>
      <c r="Q168">
        <f t="shared" si="106"/>
        <v>1.29</v>
      </c>
      <c r="R168" s="5">
        <f t="shared" ref="R168:R198" si="108">Q168/J168</f>
        <v>0.43</v>
      </c>
      <c r="S168">
        <v>3.26</v>
      </c>
      <c r="T168" s="6">
        <f t="shared" ref="T168:T198" si="109">S168/K168</f>
        <v>0.36222222222222222</v>
      </c>
      <c r="U168">
        <f t="shared" ref="U168:U198" si="110">S168+Q168</f>
        <v>4.55</v>
      </c>
      <c r="V168" s="6">
        <f t="shared" ref="V168:V198" si="111">$U168*(M168/SUM($M168:$P168))</f>
        <v>2.398449612403101</v>
      </c>
      <c r="W168" s="6">
        <f t="shared" ref="W168:W198" si="112">$U168*(N168/SUM($M168:$P168))</f>
        <v>2.1515503875968989</v>
      </c>
      <c r="X168" s="6">
        <f t="shared" ref="X168:X198" si="113">$U168*(O168/SUM($M168:$P168))</f>
        <v>0</v>
      </c>
      <c r="Y168" s="6">
        <f t="shared" ref="Y168:Y198" si="114">$U168*(P168/SUM($M168:$P168))</f>
        <v>0</v>
      </c>
      <c r="Z168" s="6">
        <f t="shared" ref="Z168:Z198" si="115">U168/L168</f>
        <v>0.37916666666666665</v>
      </c>
      <c r="AA168" s="6">
        <f t="shared" ref="AA168:AA198" si="116">V168/$I168</f>
        <v>9.7497951723703284</v>
      </c>
      <c r="AB168" s="6">
        <f t="shared" ref="AB168:AB198" si="117">W168/$I168</f>
        <v>8.7461397869792634</v>
      </c>
      <c r="AC168" s="6">
        <f t="shared" ref="AC168:AC198" si="118">X168/$I168</f>
        <v>0</v>
      </c>
      <c r="AD168" s="6">
        <f t="shared" ref="AD168:AD198" si="119">Y168/$I168</f>
        <v>0</v>
      </c>
      <c r="AE168" s="6">
        <f t="shared" si="85"/>
        <v>0</v>
      </c>
      <c r="AF168" s="6">
        <f t="shared" ref="AF168:AF198" si="120">SUM(AA168:AD168)</f>
        <v>18.49593495934959</v>
      </c>
      <c r="AG168" s="6"/>
      <c r="AH168" s="6"/>
      <c r="AI168" s="6"/>
      <c r="AK168" s="2" t="str">
        <f t="shared" si="87"/>
        <v/>
      </c>
      <c r="AL168">
        <f t="shared" si="107"/>
        <v>48.780487804878049</v>
      </c>
      <c r="AM168">
        <f t="shared" si="77"/>
        <v>0</v>
      </c>
      <c r="AN168" t="str">
        <f t="shared" si="78"/>
        <v/>
      </c>
      <c r="AO168" t="str">
        <f t="shared" si="79"/>
        <v/>
      </c>
      <c r="AP168" t="str">
        <f t="shared" si="88"/>
        <v/>
      </c>
      <c r="AS168" t="e">
        <f t="shared" si="89"/>
        <v>#VALUE!</v>
      </c>
      <c r="AT168" s="2"/>
    </row>
    <row r="169" spans="1:46">
      <c r="A169" t="s">
        <v>31</v>
      </c>
      <c r="C169" s="3">
        <v>35877</v>
      </c>
      <c r="D169" s="3" t="s">
        <v>75</v>
      </c>
      <c r="E169" s="4" t="str">
        <f>VLOOKUP(G169,'Treatment Struture'!$E$11:$G$19,3,FALSE)</f>
        <v>P2(100)</v>
      </c>
      <c r="F169" s="4" t="s">
        <v>254</v>
      </c>
      <c r="G169" s="4">
        <v>3</v>
      </c>
      <c r="H169" s="4">
        <v>1</v>
      </c>
      <c r="I169" s="5">
        <v>0.24</v>
      </c>
      <c r="J169">
        <v>6</v>
      </c>
      <c r="K169">
        <v>18</v>
      </c>
      <c r="L169">
        <f t="shared" si="105"/>
        <v>24</v>
      </c>
      <c r="M169">
        <v>1.43</v>
      </c>
      <c r="N169">
        <v>1.31</v>
      </c>
      <c r="Q169">
        <f t="shared" si="106"/>
        <v>2.74</v>
      </c>
      <c r="R169" s="5">
        <f t="shared" si="108"/>
        <v>0.45666666666666672</v>
      </c>
      <c r="S169">
        <v>6.93</v>
      </c>
      <c r="T169" s="6">
        <f t="shared" si="109"/>
        <v>0.38500000000000001</v>
      </c>
      <c r="U169">
        <f t="shared" si="110"/>
        <v>9.67</v>
      </c>
      <c r="V169" s="6">
        <f t="shared" si="111"/>
        <v>5.0467518248175178</v>
      </c>
      <c r="W169" s="6">
        <f t="shared" si="112"/>
        <v>4.6232481751824812</v>
      </c>
      <c r="X169" s="6">
        <f t="shared" si="113"/>
        <v>0</v>
      </c>
      <c r="Y169" s="6">
        <f t="shared" si="114"/>
        <v>0</v>
      </c>
      <c r="Z169" s="6">
        <f t="shared" si="115"/>
        <v>0.40291666666666665</v>
      </c>
      <c r="AA169" s="6">
        <f t="shared" si="116"/>
        <v>21.028132603406323</v>
      </c>
      <c r="AB169" s="6">
        <f t="shared" si="117"/>
        <v>19.263534063260337</v>
      </c>
      <c r="AC169" s="6">
        <f t="shared" si="118"/>
        <v>0</v>
      </c>
      <c r="AD169" s="6">
        <f t="shared" si="119"/>
        <v>0</v>
      </c>
      <c r="AE169" s="6">
        <f t="shared" si="85"/>
        <v>0</v>
      </c>
      <c r="AF169" s="6">
        <f t="shared" si="120"/>
        <v>40.291666666666657</v>
      </c>
      <c r="AG169" s="6"/>
      <c r="AH169" s="6"/>
      <c r="AI169" s="6"/>
      <c r="AK169" s="2" t="str">
        <f t="shared" si="87"/>
        <v/>
      </c>
      <c r="AL169">
        <f t="shared" si="107"/>
        <v>100</v>
      </c>
      <c r="AM169">
        <f t="shared" si="77"/>
        <v>0</v>
      </c>
      <c r="AN169" t="str">
        <f t="shared" si="78"/>
        <v/>
      </c>
      <c r="AO169" t="str">
        <f t="shared" si="79"/>
        <v/>
      </c>
      <c r="AP169" t="str">
        <f t="shared" si="88"/>
        <v/>
      </c>
      <c r="AS169" t="e">
        <f t="shared" si="89"/>
        <v>#VALUE!</v>
      </c>
      <c r="AT169" s="2"/>
    </row>
    <row r="170" spans="1:46">
      <c r="A170" t="s">
        <v>31</v>
      </c>
      <c r="C170" s="3">
        <v>35877</v>
      </c>
      <c r="D170" s="3" t="s">
        <v>75</v>
      </c>
      <c r="E170" s="4" t="str">
        <f>VLOOKUP(G170,'Treatment Struture'!$E$11:$G$19,3,FALSE)</f>
        <v>P2(100)</v>
      </c>
      <c r="F170" s="4" t="s">
        <v>254</v>
      </c>
      <c r="G170" s="4">
        <v>4</v>
      </c>
      <c r="H170" s="4">
        <v>2</v>
      </c>
      <c r="I170" s="5">
        <v>0.24</v>
      </c>
      <c r="J170">
        <v>6</v>
      </c>
      <c r="K170">
        <v>18</v>
      </c>
      <c r="L170">
        <f t="shared" si="105"/>
        <v>24</v>
      </c>
      <c r="M170">
        <v>1.1000000000000001</v>
      </c>
      <c r="N170">
        <v>0.88</v>
      </c>
      <c r="Q170">
        <f t="shared" si="106"/>
        <v>1.98</v>
      </c>
      <c r="R170" s="5">
        <f t="shared" si="108"/>
        <v>0.33</v>
      </c>
      <c r="S170">
        <v>5.68</v>
      </c>
      <c r="T170" s="6">
        <f t="shared" si="109"/>
        <v>0.31555555555555553</v>
      </c>
      <c r="U170">
        <f t="shared" si="110"/>
        <v>7.66</v>
      </c>
      <c r="V170" s="6">
        <f t="shared" si="111"/>
        <v>4.2555555555555555</v>
      </c>
      <c r="W170" s="6">
        <f t="shared" si="112"/>
        <v>3.4044444444444446</v>
      </c>
      <c r="X170" s="6">
        <f t="shared" si="113"/>
        <v>0</v>
      </c>
      <c r="Y170" s="6">
        <f t="shared" si="114"/>
        <v>0</v>
      </c>
      <c r="Z170" s="6">
        <f t="shared" si="115"/>
        <v>0.31916666666666665</v>
      </c>
      <c r="AA170" s="6">
        <f t="shared" si="116"/>
        <v>17.731481481481481</v>
      </c>
      <c r="AB170" s="6">
        <f t="shared" si="117"/>
        <v>14.185185185185187</v>
      </c>
      <c r="AC170" s="6">
        <f t="shared" si="118"/>
        <v>0</v>
      </c>
      <c r="AD170" s="6">
        <f t="shared" si="119"/>
        <v>0</v>
      </c>
      <c r="AE170" s="6">
        <f t="shared" si="85"/>
        <v>0</v>
      </c>
      <c r="AF170" s="6">
        <f t="shared" si="120"/>
        <v>31.916666666666668</v>
      </c>
      <c r="AG170" s="6"/>
      <c r="AH170" s="6"/>
      <c r="AI170" s="6"/>
      <c r="AK170" s="2" t="str">
        <f t="shared" si="87"/>
        <v/>
      </c>
      <c r="AL170">
        <f t="shared" si="107"/>
        <v>100</v>
      </c>
      <c r="AM170">
        <f t="shared" si="77"/>
        <v>0</v>
      </c>
      <c r="AN170" t="str">
        <f t="shared" si="78"/>
        <v/>
      </c>
      <c r="AO170" t="str">
        <f t="shared" si="79"/>
        <v/>
      </c>
      <c r="AP170" t="str">
        <f t="shared" si="88"/>
        <v/>
      </c>
      <c r="AS170" t="e">
        <f t="shared" si="89"/>
        <v>#VALUE!</v>
      </c>
      <c r="AT170" s="2"/>
    </row>
    <row r="171" spans="1:46">
      <c r="A171" t="s">
        <v>31</v>
      </c>
      <c r="C171" s="3">
        <v>35877</v>
      </c>
      <c r="D171" s="3" t="s">
        <v>75</v>
      </c>
      <c r="E171" s="4" t="str">
        <f>VLOOKUP(G171,'Treatment Struture'!$E$11:$G$19,3,FALSE)</f>
        <v>P2(100)</v>
      </c>
      <c r="F171" s="4" t="s">
        <v>254</v>
      </c>
      <c r="G171" s="4">
        <v>8</v>
      </c>
      <c r="H171" s="4">
        <v>3</v>
      </c>
      <c r="I171" s="5">
        <v>0.24</v>
      </c>
      <c r="J171">
        <v>6</v>
      </c>
      <c r="K171">
        <v>23</v>
      </c>
      <c r="L171">
        <f t="shared" si="105"/>
        <v>29</v>
      </c>
      <c r="M171">
        <v>1.47</v>
      </c>
      <c r="N171">
        <v>1.38</v>
      </c>
      <c r="Q171">
        <f t="shared" si="106"/>
        <v>2.8499999999999996</v>
      </c>
      <c r="R171" s="5">
        <f t="shared" si="108"/>
        <v>0.47499999999999992</v>
      </c>
      <c r="S171">
        <v>7.71</v>
      </c>
      <c r="T171" s="6">
        <f t="shared" si="109"/>
        <v>0.3352173913043478</v>
      </c>
      <c r="U171">
        <f t="shared" si="110"/>
        <v>10.559999999999999</v>
      </c>
      <c r="V171" s="6">
        <f t="shared" si="111"/>
        <v>5.4467368421052633</v>
      </c>
      <c r="W171" s="6">
        <f t="shared" si="112"/>
        <v>5.1132631578947363</v>
      </c>
      <c r="X171" s="6">
        <f t="shared" si="113"/>
        <v>0</v>
      </c>
      <c r="Y171" s="6">
        <f t="shared" si="114"/>
        <v>0</v>
      </c>
      <c r="Z171" s="6">
        <f t="shared" si="115"/>
        <v>0.36413793103448272</v>
      </c>
      <c r="AA171" s="6">
        <f t="shared" si="116"/>
        <v>22.694736842105264</v>
      </c>
      <c r="AB171" s="6">
        <f t="shared" si="117"/>
        <v>21.305263157894736</v>
      </c>
      <c r="AC171" s="6">
        <f t="shared" si="118"/>
        <v>0</v>
      </c>
      <c r="AD171" s="6">
        <f t="shared" si="119"/>
        <v>0</v>
      </c>
      <c r="AE171" s="6">
        <f t="shared" si="85"/>
        <v>0</v>
      </c>
      <c r="AF171" s="6">
        <f t="shared" si="120"/>
        <v>44</v>
      </c>
      <c r="AG171" s="6"/>
      <c r="AH171" s="6"/>
      <c r="AI171" s="6"/>
      <c r="AK171" s="2" t="str">
        <f t="shared" si="87"/>
        <v/>
      </c>
      <c r="AL171">
        <f t="shared" si="107"/>
        <v>120.83333333333334</v>
      </c>
      <c r="AM171">
        <f t="shared" si="77"/>
        <v>0</v>
      </c>
      <c r="AN171" t="str">
        <f t="shared" si="78"/>
        <v/>
      </c>
      <c r="AO171" t="str">
        <f t="shared" si="79"/>
        <v/>
      </c>
      <c r="AP171" t="str">
        <f t="shared" si="88"/>
        <v/>
      </c>
      <c r="AS171" t="e">
        <f t="shared" si="89"/>
        <v>#VALUE!</v>
      </c>
      <c r="AT171" s="2"/>
    </row>
    <row r="172" spans="1:46">
      <c r="A172" t="s">
        <v>31</v>
      </c>
      <c r="C172" s="3">
        <v>35877</v>
      </c>
      <c r="D172" s="3" t="s">
        <v>75</v>
      </c>
      <c r="E172" s="4" t="str">
        <f>VLOOKUP(G172,'Treatment Struture'!$E$11:$G$19,3,FALSE)</f>
        <v>P3(150)</v>
      </c>
      <c r="F172" s="4" t="s">
        <v>254</v>
      </c>
      <c r="G172" s="4">
        <v>1</v>
      </c>
      <c r="H172" s="4">
        <v>1</v>
      </c>
      <c r="I172">
        <v>0.23599999999999999</v>
      </c>
      <c r="J172">
        <v>9</v>
      </c>
      <c r="K172">
        <v>26</v>
      </c>
      <c r="L172">
        <f t="shared" si="105"/>
        <v>35</v>
      </c>
      <c r="M172">
        <v>1.87</v>
      </c>
      <c r="N172">
        <v>1.53</v>
      </c>
      <c r="Q172">
        <f t="shared" si="106"/>
        <v>3.4000000000000004</v>
      </c>
      <c r="R172" s="5">
        <f t="shared" si="108"/>
        <v>0.37777777777777782</v>
      </c>
      <c r="S172">
        <v>8.5500000000000007</v>
      </c>
      <c r="T172" s="6">
        <f t="shared" si="109"/>
        <v>0.3288461538461539</v>
      </c>
      <c r="U172">
        <f t="shared" si="110"/>
        <v>11.950000000000001</v>
      </c>
      <c r="V172" s="6">
        <f t="shared" si="111"/>
        <v>6.5724999999999998</v>
      </c>
      <c r="W172" s="6">
        <f t="shared" si="112"/>
        <v>5.3775000000000004</v>
      </c>
      <c r="X172" s="6">
        <f t="shared" si="113"/>
        <v>0</v>
      </c>
      <c r="Y172" s="6">
        <f t="shared" si="114"/>
        <v>0</v>
      </c>
      <c r="Z172" s="6">
        <f t="shared" si="115"/>
        <v>0.34142857142857147</v>
      </c>
      <c r="AA172" s="6">
        <f t="shared" si="116"/>
        <v>27.849576271186443</v>
      </c>
      <c r="AB172" s="6">
        <f t="shared" si="117"/>
        <v>22.786016949152547</v>
      </c>
      <c r="AC172" s="6">
        <f t="shared" si="118"/>
        <v>0</v>
      </c>
      <c r="AD172" s="6">
        <f t="shared" si="119"/>
        <v>0</v>
      </c>
      <c r="AE172" s="6">
        <f t="shared" si="85"/>
        <v>0</v>
      </c>
      <c r="AF172" s="6">
        <f t="shared" si="120"/>
        <v>50.63559322033899</v>
      </c>
      <c r="AG172" s="6"/>
      <c r="AH172" s="6"/>
      <c r="AI172" s="6"/>
      <c r="AK172" s="2" t="str">
        <f t="shared" si="87"/>
        <v/>
      </c>
      <c r="AL172">
        <f t="shared" si="107"/>
        <v>148.30508474576271</v>
      </c>
      <c r="AM172">
        <f t="shared" si="77"/>
        <v>0</v>
      </c>
      <c r="AN172" t="str">
        <f t="shared" si="78"/>
        <v/>
      </c>
      <c r="AO172" t="str">
        <f t="shared" si="79"/>
        <v/>
      </c>
      <c r="AP172" t="str">
        <f t="shared" si="88"/>
        <v/>
      </c>
      <c r="AS172" t="e">
        <f t="shared" si="89"/>
        <v>#VALUE!</v>
      </c>
      <c r="AT172" s="2"/>
    </row>
    <row r="173" spans="1:46">
      <c r="A173" t="s">
        <v>31</v>
      </c>
      <c r="C173" s="3">
        <v>35877</v>
      </c>
      <c r="D173" s="3" t="s">
        <v>75</v>
      </c>
      <c r="E173" s="4" t="str">
        <f>VLOOKUP(G173,'Treatment Struture'!$E$11:$G$19,3,FALSE)</f>
        <v>P3(150)</v>
      </c>
      <c r="F173" s="4" t="s">
        <v>254</v>
      </c>
      <c r="G173" s="4">
        <v>5</v>
      </c>
      <c r="H173" s="4">
        <v>2</v>
      </c>
      <c r="I173">
        <v>0.23599999999999999</v>
      </c>
      <c r="J173">
        <v>9</v>
      </c>
      <c r="K173">
        <v>27</v>
      </c>
      <c r="L173">
        <f t="shared" si="105"/>
        <v>36</v>
      </c>
      <c r="M173">
        <v>1.57</v>
      </c>
      <c r="N173">
        <v>1.38</v>
      </c>
      <c r="Q173">
        <f t="shared" si="106"/>
        <v>2.95</v>
      </c>
      <c r="R173" s="5">
        <f t="shared" si="108"/>
        <v>0.32777777777777778</v>
      </c>
      <c r="S173">
        <v>7.46</v>
      </c>
      <c r="T173" s="6">
        <f t="shared" si="109"/>
        <v>0.27629629629629632</v>
      </c>
      <c r="U173">
        <f t="shared" si="110"/>
        <v>10.41</v>
      </c>
      <c r="V173" s="6">
        <f t="shared" si="111"/>
        <v>5.540237288135593</v>
      </c>
      <c r="W173" s="6">
        <f t="shared" si="112"/>
        <v>4.8697627118644062</v>
      </c>
      <c r="X173" s="6">
        <f t="shared" si="113"/>
        <v>0</v>
      </c>
      <c r="Y173" s="6">
        <f t="shared" si="114"/>
        <v>0</v>
      </c>
      <c r="Z173" s="6">
        <f t="shared" si="115"/>
        <v>0.28916666666666668</v>
      </c>
      <c r="AA173" s="6">
        <f t="shared" si="116"/>
        <v>23.475581729388107</v>
      </c>
      <c r="AB173" s="6">
        <f t="shared" si="117"/>
        <v>20.634587762137315</v>
      </c>
      <c r="AC173" s="6">
        <f t="shared" si="118"/>
        <v>0</v>
      </c>
      <c r="AD173" s="6">
        <f t="shared" si="119"/>
        <v>0</v>
      </c>
      <c r="AE173" s="6">
        <f t="shared" si="85"/>
        <v>0</v>
      </c>
      <c r="AF173" s="6">
        <f t="shared" si="120"/>
        <v>44.110169491525426</v>
      </c>
      <c r="AG173" s="6"/>
      <c r="AH173" s="6"/>
      <c r="AI173" s="6"/>
      <c r="AK173" s="2" t="str">
        <f t="shared" si="87"/>
        <v/>
      </c>
      <c r="AL173">
        <f t="shared" si="107"/>
        <v>152.54237288135593</v>
      </c>
      <c r="AM173">
        <f t="shared" si="77"/>
        <v>0</v>
      </c>
      <c r="AN173" t="str">
        <f t="shared" si="78"/>
        <v/>
      </c>
      <c r="AO173" t="str">
        <f t="shared" si="79"/>
        <v/>
      </c>
      <c r="AP173" t="str">
        <f t="shared" si="88"/>
        <v/>
      </c>
      <c r="AS173" t="e">
        <f t="shared" si="89"/>
        <v>#VALUE!</v>
      </c>
      <c r="AT173" s="2"/>
    </row>
    <row r="174" spans="1:46">
      <c r="A174" t="s">
        <v>31</v>
      </c>
      <c r="C174" s="3">
        <v>35877</v>
      </c>
      <c r="D174" s="3" t="s">
        <v>75</v>
      </c>
      <c r="E174" s="4" t="str">
        <f>VLOOKUP(G174,'Treatment Struture'!$E$11:$G$19,3,FALSE)</f>
        <v>P3(150)</v>
      </c>
      <c r="F174" s="4" t="s">
        <v>254</v>
      </c>
      <c r="G174" s="4">
        <v>9</v>
      </c>
      <c r="H174" s="4">
        <v>3</v>
      </c>
      <c r="I174">
        <v>0.23599999999999999</v>
      </c>
      <c r="J174">
        <v>9</v>
      </c>
      <c r="K174">
        <v>25</v>
      </c>
      <c r="L174">
        <f t="shared" si="105"/>
        <v>34</v>
      </c>
      <c r="M174">
        <v>1.65</v>
      </c>
      <c r="N174">
        <v>1.52</v>
      </c>
      <c r="Q174">
        <f t="shared" si="106"/>
        <v>3.17</v>
      </c>
      <c r="R174" s="5">
        <f t="shared" si="108"/>
        <v>0.35222222222222221</v>
      </c>
      <c r="S174">
        <v>8.64</v>
      </c>
      <c r="T174" s="6">
        <f t="shared" si="109"/>
        <v>0.34560000000000002</v>
      </c>
      <c r="U174">
        <f t="shared" si="110"/>
        <v>11.81</v>
      </c>
      <c r="V174" s="6">
        <f t="shared" si="111"/>
        <v>6.1471608832807574</v>
      </c>
      <c r="W174" s="6">
        <f t="shared" si="112"/>
        <v>5.6628391167192431</v>
      </c>
      <c r="X174" s="6">
        <f t="shared" si="113"/>
        <v>0</v>
      </c>
      <c r="Y174" s="6">
        <f t="shared" si="114"/>
        <v>0</v>
      </c>
      <c r="Z174" s="6">
        <f t="shared" si="115"/>
        <v>0.34735294117647059</v>
      </c>
      <c r="AA174" s="6">
        <f t="shared" si="116"/>
        <v>26.047291878308297</v>
      </c>
      <c r="AB174" s="6">
        <f t="shared" si="117"/>
        <v>23.995081003047641</v>
      </c>
      <c r="AC174" s="6">
        <f t="shared" si="118"/>
        <v>0</v>
      </c>
      <c r="AD174" s="6">
        <f t="shared" si="119"/>
        <v>0</v>
      </c>
      <c r="AE174" s="6">
        <f t="shared" si="85"/>
        <v>0</v>
      </c>
      <c r="AF174" s="6">
        <f t="shared" si="120"/>
        <v>50.042372881355938</v>
      </c>
      <c r="AG174" s="6"/>
      <c r="AH174" s="6"/>
      <c r="AI174" s="6"/>
      <c r="AK174" s="2" t="str">
        <f t="shared" si="87"/>
        <v/>
      </c>
      <c r="AL174">
        <f t="shared" si="107"/>
        <v>144.06779661016949</v>
      </c>
      <c r="AM174">
        <f t="shared" si="77"/>
        <v>0</v>
      </c>
      <c r="AN174" t="str">
        <f t="shared" si="78"/>
        <v/>
      </c>
      <c r="AO174" t="str">
        <f t="shared" si="79"/>
        <v/>
      </c>
      <c r="AP174" t="str">
        <f t="shared" si="88"/>
        <v/>
      </c>
      <c r="AS174" t="e">
        <f t="shared" si="89"/>
        <v>#VALUE!</v>
      </c>
      <c r="AT174" s="2"/>
    </row>
    <row r="175" spans="1:46">
      <c r="A175" t="s">
        <v>31</v>
      </c>
      <c r="C175" s="3">
        <v>35884</v>
      </c>
      <c r="D175" s="3" t="s">
        <v>75</v>
      </c>
      <c r="E175" s="4" t="str">
        <f>VLOOKUP(G175,'Treatment Struture'!$E$11:$G$19,3,FALSE)</f>
        <v>P1(50)</v>
      </c>
      <c r="F175" s="4" t="s">
        <v>254</v>
      </c>
      <c r="G175" s="4">
        <v>2</v>
      </c>
      <c r="H175" s="4">
        <v>1</v>
      </c>
      <c r="I175">
        <v>0.246</v>
      </c>
      <c r="J175">
        <v>3</v>
      </c>
      <c r="K175">
        <v>8</v>
      </c>
      <c r="L175">
        <f t="shared" si="105"/>
        <v>11</v>
      </c>
      <c r="M175">
        <v>1.36</v>
      </c>
      <c r="N175">
        <v>1.57</v>
      </c>
      <c r="Q175">
        <f t="shared" si="106"/>
        <v>2.93</v>
      </c>
      <c r="R175" s="5">
        <f t="shared" si="108"/>
        <v>0.97666666666666668</v>
      </c>
      <c r="S175">
        <v>4.88</v>
      </c>
      <c r="T175" s="6">
        <f t="shared" si="109"/>
        <v>0.61</v>
      </c>
      <c r="U175">
        <f t="shared" si="110"/>
        <v>7.8100000000000005</v>
      </c>
      <c r="V175" s="6">
        <f t="shared" si="111"/>
        <v>3.6251194539249152</v>
      </c>
      <c r="W175" s="6">
        <f t="shared" si="112"/>
        <v>4.1848805460750853</v>
      </c>
      <c r="X175" s="6">
        <f t="shared" si="113"/>
        <v>0</v>
      </c>
      <c r="Y175" s="6">
        <f t="shared" si="114"/>
        <v>0</v>
      </c>
      <c r="Z175" s="6">
        <f t="shared" si="115"/>
        <v>0.71000000000000008</v>
      </c>
      <c r="AA175" s="6">
        <f t="shared" si="116"/>
        <v>14.736257942784208</v>
      </c>
      <c r="AB175" s="6">
        <f t="shared" si="117"/>
        <v>17.011709536890592</v>
      </c>
      <c r="AC175" s="6">
        <f t="shared" si="118"/>
        <v>0</v>
      </c>
      <c r="AD175" s="6">
        <f t="shared" si="119"/>
        <v>0</v>
      </c>
      <c r="AE175" s="6">
        <f t="shared" si="85"/>
        <v>0</v>
      </c>
      <c r="AF175" s="6">
        <f t="shared" si="120"/>
        <v>31.747967479674799</v>
      </c>
      <c r="AG175" s="6"/>
      <c r="AH175" s="6"/>
      <c r="AI175" s="6"/>
      <c r="AK175" s="2" t="str">
        <f t="shared" si="87"/>
        <v/>
      </c>
      <c r="AL175">
        <f t="shared" si="107"/>
        <v>44.715447154471548</v>
      </c>
      <c r="AM175">
        <f t="shared" si="77"/>
        <v>0</v>
      </c>
      <c r="AN175" t="str">
        <f t="shared" si="78"/>
        <v/>
      </c>
      <c r="AO175" t="str">
        <f t="shared" si="79"/>
        <v/>
      </c>
      <c r="AP175" t="str">
        <f t="shared" si="88"/>
        <v/>
      </c>
      <c r="AS175" t="e">
        <f t="shared" si="89"/>
        <v>#VALUE!</v>
      </c>
      <c r="AT175" s="2"/>
    </row>
    <row r="176" spans="1:46">
      <c r="A176" t="s">
        <v>31</v>
      </c>
      <c r="C176" s="3">
        <v>35884</v>
      </c>
      <c r="D176" s="3" t="s">
        <v>75</v>
      </c>
      <c r="E176" s="4" t="str">
        <f>VLOOKUP(G176,'Treatment Struture'!$E$11:$G$19,3,FALSE)</f>
        <v>P1(50)</v>
      </c>
      <c r="F176" s="4" t="s">
        <v>254</v>
      </c>
      <c r="G176" s="4">
        <v>6</v>
      </c>
      <c r="H176" s="4">
        <v>2</v>
      </c>
      <c r="I176">
        <v>0.246</v>
      </c>
      <c r="J176">
        <v>3</v>
      </c>
      <c r="K176">
        <v>9</v>
      </c>
      <c r="L176">
        <f t="shared" si="105"/>
        <v>12</v>
      </c>
      <c r="M176">
        <v>1.31</v>
      </c>
      <c r="N176">
        <v>1.41</v>
      </c>
      <c r="Q176">
        <f t="shared" si="106"/>
        <v>2.7199999999999998</v>
      </c>
      <c r="R176" s="5">
        <f t="shared" si="108"/>
        <v>0.90666666666666662</v>
      </c>
      <c r="S176">
        <v>7.21</v>
      </c>
      <c r="T176" s="6">
        <f t="shared" si="109"/>
        <v>0.80111111111111111</v>
      </c>
      <c r="U176">
        <f t="shared" si="110"/>
        <v>9.93</v>
      </c>
      <c r="V176" s="6">
        <f t="shared" si="111"/>
        <v>4.7824632352941183</v>
      </c>
      <c r="W176" s="6">
        <f t="shared" si="112"/>
        <v>5.1475367647058823</v>
      </c>
      <c r="X176" s="6">
        <f t="shared" si="113"/>
        <v>0</v>
      </c>
      <c r="Y176" s="6">
        <f t="shared" si="114"/>
        <v>0</v>
      </c>
      <c r="Z176" s="6">
        <f t="shared" si="115"/>
        <v>0.82750000000000001</v>
      </c>
      <c r="AA176" s="6">
        <f t="shared" si="116"/>
        <v>19.440907460545198</v>
      </c>
      <c r="AB176" s="6">
        <f t="shared" si="117"/>
        <v>20.924946197991392</v>
      </c>
      <c r="AC176" s="6">
        <f t="shared" si="118"/>
        <v>0</v>
      </c>
      <c r="AD176" s="6">
        <f t="shared" si="119"/>
        <v>0</v>
      </c>
      <c r="AE176" s="6">
        <f t="shared" si="85"/>
        <v>0</v>
      </c>
      <c r="AF176" s="6">
        <f t="shared" si="120"/>
        <v>40.365853658536594</v>
      </c>
      <c r="AG176" s="6"/>
      <c r="AH176" s="6"/>
      <c r="AI176" s="6"/>
      <c r="AK176" s="2" t="str">
        <f t="shared" si="87"/>
        <v/>
      </c>
      <c r="AL176">
        <f t="shared" si="107"/>
        <v>48.780487804878049</v>
      </c>
      <c r="AM176">
        <f t="shared" si="77"/>
        <v>0</v>
      </c>
      <c r="AN176" t="str">
        <f t="shared" si="78"/>
        <v/>
      </c>
      <c r="AO176" t="str">
        <f t="shared" si="79"/>
        <v/>
      </c>
      <c r="AP176" t="str">
        <f t="shared" si="88"/>
        <v/>
      </c>
      <c r="AS176" t="e">
        <f t="shared" si="89"/>
        <v>#VALUE!</v>
      </c>
      <c r="AT176" s="2"/>
    </row>
    <row r="177" spans="1:46">
      <c r="A177" t="s">
        <v>31</v>
      </c>
      <c r="C177" s="3">
        <v>35884</v>
      </c>
      <c r="D177" s="3" t="s">
        <v>75</v>
      </c>
      <c r="E177" s="4" t="str">
        <f>VLOOKUP(G177,'Treatment Struture'!$E$11:$G$19,3,FALSE)</f>
        <v>P1(50)</v>
      </c>
      <c r="F177" s="4" t="s">
        <v>254</v>
      </c>
      <c r="G177" s="4">
        <v>7</v>
      </c>
      <c r="H177" s="4">
        <v>3</v>
      </c>
      <c r="I177">
        <v>0.246</v>
      </c>
      <c r="J177">
        <v>3</v>
      </c>
      <c r="K177">
        <v>9</v>
      </c>
      <c r="L177">
        <f t="shared" si="105"/>
        <v>12</v>
      </c>
      <c r="M177">
        <v>0.98</v>
      </c>
      <c r="N177">
        <v>1.31</v>
      </c>
      <c r="Q177">
        <f t="shared" si="106"/>
        <v>2.29</v>
      </c>
      <c r="R177" s="5">
        <f t="shared" si="108"/>
        <v>0.76333333333333331</v>
      </c>
      <c r="S177">
        <v>6.38</v>
      </c>
      <c r="T177" s="6">
        <f t="shared" si="109"/>
        <v>0.7088888888888889</v>
      </c>
      <c r="U177">
        <f t="shared" si="110"/>
        <v>8.67</v>
      </c>
      <c r="V177" s="6">
        <f t="shared" si="111"/>
        <v>3.7103056768558953</v>
      </c>
      <c r="W177" s="6">
        <f t="shared" si="112"/>
        <v>4.9596943231441051</v>
      </c>
      <c r="X177" s="6">
        <f t="shared" si="113"/>
        <v>0</v>
      </c>
      <c r="Y177" s="6">
        <f t="shared" si="114"/>
        <v>0</v>
      </c>
      <c r="Z177" s="6">
        <f t="shared" si="115"/>
        <v>0.72250000000000003</v>
      </c>
      <c r="AA177" s="6">
        <f t="shared" si="116"/>
        <v>15.082543401853233</v>
      </c>
      <c r="AB177" s="6">
        <f t="shared" si="117"/>
        <v>20.16135903717116</v>
      </c>
      <c r="AC177" s="6">
        <f t="shared" si="118"/>
        <v>0</v>
      </c>
      <c r="AD177" s="6">
        <f t="shared" si="119"/>
        <v>0</v>
      </c>
      <c r="AE177" s="6">
        <f t="shared" si="85"/>
        <v>0</v>
      </c>
      <c r="AF177" s="6">
        <f t="shared" si="120"/>
        <v>35.243902439024396</v>
      </c>
      <c r="AG177" s="6"/>
      <c r="AH177" s="6"/>
      <c r="AI177" s="6"/>
      <c r="AK177" s="2" t="str">
        <f t="shared" si="87"/>
        <v/>
      </c>
      <c r="AL177">
        <f t="shared" si="107"/>
        <v>48.780487804878049</v>
      </c>
      <c r="AM177">
        <f t="shared" si="77"/>
        <v>0</v>
      </c>
      <c r="AN177" t="str">
        <f t="shared" si="78"/>
        <v/>
      </c>
      <c r="AO177" t="str">
        <f t="shared" si="79"/>
        <v/>
      </c>
      <c r="AP177" t="str">
        <f t="shared" si="88"/>
        <v/>
      </c>
      <c r="AS177" t="e">
        <f t="shared" si="89"/>
        <v>#VALUE!</v>
      </c>
      <c r="AT177" s="2"/>
    </row>
    <row r="178" spans="1:46">
      <c r="A178" t="s">
        <v>31</v>
      </c>
      <c r="C178" s="3">
        <v>35884</v>
      </c>
      <c r="D178" s="3" t="s">
        <v>75</v>
      </c>
      <c r="E178" s="4" t="str">
        <f>VLOOKUP(G178,'Treatment Struture'!$E$11:$G$19,3,FALSE)</f>
        <v>P2(100)</v>
      </c>
      <c r="F178" s="4" t="s">
        <v>254</v>
      </c>
      <c r="G178" s="4">
        <v>3</v>
      </c>
      <c r="H178" s="4">
        <v>1</v>
      </c>
      <c r="I178" s="5">
        <v>0.24</v>
      </c>
      <c r="J178">
        <v>6</v>
      </c>
      <c r="K178">
        <v>17</v>
      </c>
      <c r="L178">
        <f t="shared" si="105"/>
        <v>23</v>
      </c>
      <c r="M178">
        <v>2.25</v>
      </c>
      <c r="N178">
        <v>2.2799999999999998</v>
      </c>
      <c r="Q178">
        <f t="shared" si="106"/>
        <v>4.5299999999999994</v>
      </c>
      <c r="R178" s="5">
        <f t="shared" si="108"/>
        <v>0.75499999999999989</v>
      </c>
      <c r="S178">
        <v>10.8</v>
      </c>
      <c r="T178" s="6">
        <f t="shared" si="109"/>
        <v>0.6352941176470589</v>
      </c>
      <c r="U178">
        <f t="shared" si="110"/>
        <v>15.33</v>
      </c>
      <c r="V178" s="6">
        <f t="shared" si="111"/>
        <v>7.6142384105960277</v>
      </c>
      <c r="W178" s="6">
        <f t="shared" si="112"/>
        <v>7.7157615894039742</v>
      </c>
      <c r="X178" s="6">
        <f t="shared" si="113"/>
        <v>0</v>
      </c>
      <c r="Y178" s="6">
        <f t="shared" si="114"/>
        <v>0</v>
      </c>
      <c r="Z178" s="6">
        <f t="shared" si="115"/>
        <v>0.66652173913043478</v>
      </c>
      <c r="AA178" s="6">
        <f t="shared" si="116"/>
        <v>31.725993377483451</v>
      </c>
      <c r="AB178" s="6">
        <f t="shared" si="117"/>
        <v>32.149006622516559</v>
      </c>
      <c r="AC178" s="6">
        <f t="shared" si="118"/>
        <v>0</v>
      </c>
      <c r="AD178" s="6">
        <f t="shared" si="119"/>
        <v>0</v>
      </c>
      <c r="AE178" s="6">
        <f t="shared" si="85"/>
        <v>0</v>
      </c>
      <c r="AF178" s="6">
        <f t="shared" si="120"/>
        <v>63.875000000000014</v>
      </c>
      <c r="AG178" s="6"/>
      <c r="AH178" s="6"/>
      <c r="AI178" s="6"/>
      <c r="AK178" s="2" t="str">
        <f t="shared" si="87"/>
        <v/>
      </c>
      <c r="AL178">
        <f t="shared" si="107"/>
        <v>95.833333333333343</v>
      </c>
      <c r="AM178">
        <f t="shared" si="77"/>
        <v>0</v>
      </c>
      <c r="AN178" t="str">
        <f t="shared" si="78"/>
        <v/>
      </c>
      <c r="AO178" t="str">
        <f t="shared" si="79"/>
        <v/>
      </c>
      <c r="AP178" t="str">
        <f t="shared" si="88"/>
        <v/>
      </c>
      <c r="AS178" t="e">
        <f t="shared" si="89"/>
        <v>#VALUE!</v>
      </c>
      <c r="AT178" s="2"/>
    </row>
    <row r="179" spans="1:46">
      <c r="A179" t="s">
        <v>31</v>
      </c>
      <c r="C179" s="3">
        <v>35884</v>
      </c>
      <c r="D179" s="3" t="s">
        <v>75</v>
      </c>
      <c r="E179" s="4" t="str">
        <f>VLOOKUP(G179,'Treatment Struture'!$E$11:$G$19,3,FALSE)</f>
        <v>P2(100)</v>
      </c>
      <c r="F179" s="4" t="s">
        <v>254</v>
      </c>
      <c r="G179" s="4">
        <v>4</v>
      </c>
      <c r="H179" s="4">
        <v>2</v>
      </c>
      <c r="I179" s="5">
        <v>0.24</v>
      </c>
      <c r="J179">
        <v>6</v>
      </c>
      <c r="K179">
        <v>18</v>
      </c>
      <c r="L179">
        <f t="shared" si="105"/>
        <v>24</v>
      </c>
      <c r="M179">
        <v>1.95</v>
      </c>
      <c r="N179">
        <v>2.06</v>
      </c>
      <c r="Q179">
        <f t="shared" si="106"/>
        <v>4.01</v>
      </c>
      <c r="R179" s="5">
        <f t="shared" si="108"/>
        <v>0.66833333333333333</v>
      </c>
      <c r="S179">
        <v>8.14</v>
      </c>
      <c r="T179" s="6">
        <f t="shared" si="109"/>
        <v>0.45222222222222225</v>
      </c>
      <c r="U179">
        <f t="shared" si="110"/>
        <v>12.15</v>
      </c>
      <c r="V179" s="6">
        <f t="shared" si="111"/>
        <v>5.9083541147132177</v>
      </c>
      <c r="W179" s="6">
        <f t="shared" si="112"/>
        <v>6.2416458852867844</v>
      </c>
      <c r="X179" s="6">
        <f t="shared" si="113"/>
        <v>0</v>
      </c>
      <c r="Y179" s="6">
        <f t="shared" si="114"/>
        <v>0</v>
      </c>
      <c r="Z179" s="6">
        <f t="shared" si="115"/>
        <v>0.50624999999999998</v>
      </c>
      <c r="AA179" s="6">
        <f t="shared" si="116"/>
        <v>24.618142144638409</v>
      </c>
      <c r="AB179" s="6">
        <f t="shared" si="117"/>
        <v>26.006857855361602</v>
      </c>
      <c r="AC179" s="6">
        <f t="shared" si="118"/>
        <v>0</v>
      </c>
      <c r="AD179" s="6">
        <f t="shared" si="119"/>
        <v>0</v>
      </c>
      <c r="AE179" s="6">
        <f t="shared" si="85"/>
        <v>0</v>
      </c>
      <c r="AF179" s="6">
        <f t="shared" si="120"/>
        <v>50.625000000000014</v>
      </c>
      <c r="AG179" s="6"/>
      <c r="AH179" s="6"/>
      <c r="AI179" s="6"/>
      <c r="AK179" s="2" t="str">
        <f t="shared" si="87"/>
        <v/>
      </c>
      <c r="AL179">
        <f t="shared" si="107"/>
        <v>100</v>
      </c>
      <c r="AM179">
        <f t="shared" si="77"/>
        <v>0</v>
      </c>
      <c r="AN179" t="str">
        <f t="shared" si="78"/>
        <v/>
      </c>
      <c r="AO179" t="str">
        <f t="shared" si="79"/>
        <v/>
      </c>
      <c r="AP179" t="str">
        <f t="shared" si="88"/>
        <v/>
      </c>
      <c r="AS179" t="e">
        <f t="shared" si="89"/>
        <v>#VALUE!</v>
      </c>
      <c r="AT179" s="2"/>
    </row>
    <row r="180" spans="1:46">
      <c r="A180" t="s">
        <v>31</v>
      </c>
      <c r="C180" s="3">
        <v>35884</v>
      </c>
      <c r="D180" s="3" t="s">
        <v>75</v>
      </c>
      <c r="E180" s="4" t="str">
        <f>VLOOKUP(G180,'Treatment Struture'!$E$11:$G$19,3,FALSE)</f>
        <v>P2(100)</v>
      </c>
      <c r="F180" s="4" t="s">
        <v>254</v>
      </c>
      <c r="G180" s="4">
        <v>8</v>
      </c>
      <c r="H180" s="4">
        <v>3</v>
      </c>
      <c r="I180" s="5">
        <v>0.24</v>
      </c>
      <c r="J180">
        <v>6</v>
      </c>
      <c r="K180">
        <v>18</v>
      </c>
      <c r="L180">
        <f t="shared" si="105"/>
        <v>24</v>
      </c>
      <c r="M180">
        <v>1.96</v>
      </c>
      <c r="N180">
        <v>2.2200000000000002</v>
      </c>
      <c r="Q180">
        <f t="shared" si="106"/>
        <v>4.18</v>
      </c>
      <c r="R180" s="5">
        <f t="shared" si="108"/>
        <v>0.69666666666666666</v>
      </c>
      <c r="S180">
        <v>10.8</v>
      </c>
      <c r="T180" s="6">
        <f t="shared" si="109"/>
        <v>0.60000000000000009</v>
      </c>
      <c r="U180">
        <f t="shared" si="110"/>
        <v>14.98</v>
      </c>
      <c r="V180" s="6">
        <f t="shared" si="111"/>
        <v>7.0241148325358855</v>
      </c>
      <c r="W180" s="6">
        <f t="shared" si="112"/>
        <v>7.9558851674641167</v>
      </c>
      <c r="X180" s="6">
        <f t="shared" si="113"/>
        <v>0</v>
      </c>
      <c r="Y180" s="6">
        <f t="shared" si="114"/>
        <v>0</v>
      </c>
      <c r="Z180" s="6">
        <f t="shared" si="115"/>
        <v>0.62416666666666665</v>
      </c>
      <c r="AA180" s="6">
        <f t="shared" si="116"/>
        <v>29.267145135566192</v>
      </c>
      <c r="AB180" s="6">
        <f t="shared" si="117"/>
        <v>33.14952153110049</v>
      </c>
      <c r="AC180" s="6">
        <f t="shared" si="118"/>
        <v>0</v>
      </c>
      <c r="AD180" s="6">
        <f t="shared" si="119"/>
        <v>0</v>
      </c>
      <c r="AE180" s="6">
        <f t="shared" si="85"/>
        <v>0</v>
      </c>
      <c r="AF180" s="6">
        <f t="shared" si="120"/>
        <v>62.416666666666686</v>
      </c>
      <c r="AG180" s="6"/>
      <c r="AH180" s="6"/>
      <c r="AI180" s="6"/>
      <c r="AK180" s="2" t="str">
        <f t="shared" si="87"/>
        <v/>
      </c>
      <c r="AL180">
        <f t="shared" si="107"/>
        <v>100</v>
      </c>
      <c r="AM180">
        <f t="shared" si="77"/>
        <v>0</v>
      </c>
      <c r="AN180" t="str">
        <f t="shared" si="78"/>
        <v/>
      </c>
      <c r="AO180" t="str">
        <f t="shared" si="79"/>
        <v/>
      </c>
      <c r="AP180" t="str">
        <f t="shared" si="88"/>
        <v/>
      </c>
      <c r="AS180" t="e">
        <f t="shared" si="89"/>
        <v>#VALUE!</v>
      </c>
      <c r="AT180" s="2"/>
    </row>
    <row r="181" spans="1:46">
      <c r="A181" t="s">
        <v>31</v>
      </c>
      <c r="C181" s="3">
        <v>35884</v>
      </c>
      <c r="D181" s="3" t="s">
        <v>75</v>
      </c>
      <c r="E181" s="4" t="str">
        <f>VLOOKUP(G181,'Treatment Struture'!$E$11:$G$19,3,FALSE)</f>
        <v>P3(150)</v>
      </c>
      <c r="F181" s="4" t="s">
        <v>254</v>
      </c>
      <c r="G181" s="4">
        <v>1</v>
      </c>
      <c r="H181" s="4">
        <v>1</v>
      </c>
      <c r="I181">
        <v>0.23599999999999999</v>
      </c>
      <c r="J181">
        <v>9</v>
      </c>
      <c r="K181">
        <v>25</v>
      </c>
      <c r="L181">
        <f t="shared" si="105"/>
        <v>34</v>
      </c>
      <c r="M181">
        <v>2.5</v>
      </c>
      <c r="N181">
        <v>2.58</v>
      </c>
      <c r="Q181">
        <f t="shared" si="106"/>
        <v>5.08</v>
      </c>
      <c r="R181" s="5">
        <f t="shared" si="108"/>
        <v>0.56444444444444442</v>
      </c>
      <c r="S181">
        <v>13.3</v>
      </c>
      <c r="T181" s="6">
        <f t="shared" si="109"/>
        <v>0.53200000000000003</v>
      </c>
      <c r="U181">
        <f t="shared" si="110"/>
        <v>18.380000000000003</v>
      </c>
      <c r="V181" s="6">
        <f t="shared" si="111"/>
        <v>9.0452755905511832</v>
      </c>
      <c r="W181" s="6">
        <f t="shared" si="112"/>
        <v>9.3347244094488193</v>
      </c>
      <c r="X181" s="6">
        <f t="shared" si="113"/>
        <v>0</v>
      </c>
      <c r="Y181" s="6">
        <f t="shared" si="114"/>
        <v>0</v>
      </c>
      <c r="Z181" s="6">
        <f t="shared" si="115"/>
        <v>0.5405882352941177</v>
      </c>
      <c r="AA181" s="6">
        <f t="shared" si="116"/>
        <v>38.32743894301349</v>
      </c>
      <c r="AB181" s="6">
        <f t="shared" si="117"/>
        <v>39.553916989189915</v>
      </c>
      <c r="AC181" s="6">
        <f t="shared" si="118"/>
        <v>0</v>
      </c>
      <c r="AD181" s="6">
        <f t="shared" si="119"/>
        <v>0</v>
      </c>
      <c r="AE181" s="6">
        <f t="shared" si="85"/>
        <v>0</v>
      </c>
      <c r="AF181" s="6">
        <f t="shared" si="120"/>
        <v>77.881355932203405</v>
      </c>
      <c r="AG181" s="6"/>
      <c r="AH181" s="6"/>
      <c r="AI181" s="6"/>
      <c r="AK181" s="2" t="str">
        <f t="shared" si="87"/>
        <v/>
      </c>
      <c r="AL181">
        <f t="shared" si="107"/>
        <v>144.06779661016949</v>
      </c>
      <c r="AM181">
        <f t="shared" si="77"/>
        <v>0</v>
      </c>
      <c r="AN181" t="str">
        <f t="shared" si="78"/>
        <v/>
      </c>
      <c r="AO181" t="str">
        <f t="shared" si="79"/>
        <v/>
      </c>
      <c r="AP181" t="str">
        <f t="shared" si="88"/>
        <v/>
      </c>
      <c r="AS181" t="e">
        <f t="shared" si="89"/>
        <v>#VALUE!</v>
      </c>
      <c r="AT181" s="2"/>
    </row>
    <row r="182" spans="1:46">
      <c r="A182" t="s">
        <v>31</v>
      </c>
      <c r="C182" s="3">
        <v>35884</v>
      </c>
      <c r="D182" s="3" t="s">
        <v>75</v>
      </c>
      <c r="E182" s="4" t="str">
        <f>VLOOKUP(G182,'Treatment Struture'!$E$11:$G$19,3,FALSE)</f>
        <v>P3(150)</v>
      </c>
      <c r="F182" s="4" t="s">
        <v>254</v>
      </c>
      <c r="G182" s="4">
        <v>5</v>
      </c>
      <c r="H182" s="4">
        <v>2</v>
      </c>
      <c r="I182">
        <v>0.23599999999999999</v>
      </c>
      <c r="J182">
        <v>9</v>
      </c>
      <c r="K182">
        <v>27</v>
      </c>
      <c r="L182">
        <f t="shared" si="105"/>
        <v>36</v>
      </c>
      <c r="M182">
        <v>2.35</v>
      </c>
      <c r="N182">
        <v>2.56</v>
      </c>
      <c r="Q182">
        <f t="shared" si="106"/>
        <v>4.91</v>
      </c>
      <c r="R182" s="5">
        <f t="shared" si="108"/>
        <v>0.54555555555555557</v>
      </c>
      <c r="S182">
        <v>15.01</v>
      </c>
      <c r="T182" s="6">
        <f t="shared" si="109"/>
        <v>0.55592592592592593</v>
      </c>
      <c r="U182">
        <f t="shared" si="110"/>
        <v>19.920000000000002</v>
      </c>
      <c r="V182" s="6">
        <f t="shared" si="111"/>
        <v>9.5340122199592674</v>
      </c>
      <c r="W182" s="6">
        <f t="shared" si="112"/>
        <v>10.385987780040733</v>
      </c>
      <c r="X182" s="6">
        <f t="shared" si="113"/>
        <v>0</v>
      </c>
      <c r="Y182" s="6">
        <f t="shared" si="114"/>
        <v>0</v>
      </c>
      <c r="Z182" s="6">
        <f t="shared" si="115"/>
        <v>0.55333333333333334</v>
      </c>
      <c r="AA182" s="6">
        <f t="shared" si="116"/>
        <v>40.398356864234188</v>
      </c>
      <c r="AB182" s="6">
        <f t="shared" si="117"/>
        <v>44.008422796782767</v>
      </c>
      <c r="AC182" s="6">
        <f t="shared" si="118"/>
        <v>0</v>
      </c>
      <c r="AD182" s="6">
        <f t="shared" si="119"/>
        <v>0</v>
      </c>
      <c r="AE182" s="6">
        <f t="shared" si="85"/>
        <v>0</v>
      </c>
      <c r="AF182" s="6">
        <f t="shared" si="120"/>
        <v>84.406779661016955</v>
      </c>
      <c r="AG182" s="6"/>
      <c r="AH182" s="6"/>
      <c r="AI182" s="6"/>
      <c r="AK182" s="2" t="str">
        <f t="shared" si="87"/>
        <v/>
      </c>
      <c r="AL182">
        <f t="shared" si="107"/>
        <v>152.54237288135593</v>
      </c>
      <c r="AM182">
        <f t="shared" si="77"/>
        <v>0</v>
      </c>
      <c r="AN182" t="str">
        <f t="shared" si="78"/>
        <v/>
      </c>
      <c r="AO182" t="str">
        <f t="shared" si="79"/>
        <v/>
      </c>
      <c r="AP182" t="str">
        <f t="shared" si="88"/>
        <v/>
      </c>
      <c r="AS182" t="e">
        <f t="shared" si="89"/>
        <v>#VALUE!</v>
      </c>
      <c r="AT182" s="2"/>
    </row>
    <row r="183" spans="1:46">
      <c r="A183" t="s">
        <v>31</v>
      </c>
      <c r="C183" s="3">
        <v>35884</v>
      </c>
      <c r="D183" s="3" t="s">
        <v>75</v>
      </c>
      <c r="E183" s="4" t="str">
        <f>VLOOKUP(G183,'Treatment Struture'!$E$11:$G$19,3,FALSE)</f>
        <v>P3(150)</v>
      </c>
      <c r="F183" s="4" t="s">
        <v>254</v>
      </c>
      <c r="G183" s="4">
        <v>9</v>
      </c>
      <c r="H183" s="4">
        <v>3</v>
      </c>
      <c r="I183">
        <v>0.23599999999999999</v>
      </c>
      <c r="J183">
        <v>9</v>
      </c>
      <c r="K183">
        <v>24</v>
      </c>
      <c r="L183">
        <f t="shared" si="105"/>
        <v>33</v>
      </c>
      <c r="M183">
        <v>2.62</v>
      </c>
      <c r="N183">
        <v>2.99</v>
      </c>
      <c r="Q183">
        <f t="shared" si="106"/>
        <v>5.61</v>
      </c>
      <c r="R183" s="5">
        <f t="shared" si="108"/>
        <v>0.62333333333333341</v>
      </c>
      <c r="S183">
        <v>16.8</v>
      </c>
      <c r="T183" s="6">
        <f t="shared" si="109"/>
        <v>0.70000000000000007</v>
      </c>
      <c r="U183">
        <f t="shared" si="110"/>
        <v>22.41</v>
      </c>
      <c r="V183" s="6">
        <f t="shared" si="111"/>
        <v>10.465989304812835</v>
      </c>
      <c r="W183" s="6">
        <f t="shared" si="112"/>
        <v>11.944010695187165</v>
      </c>
      <c r="X183" s="6">
        <f t="shared" si="113"/>
        <v>0</v>
      </c>
      <c r="Y183" s="6">
        <f t="shared" si="114"/>
        <v>0</v>
      </c>
      <c r="Z183" s="6">
        <f t="shared" si="115"/>
        <v>0.67909090909090908</v>
      </c>
      <c r="AA183" s="6">
        <f t="shared" si="116"/>
        <v>44.347412308528966</v>
      </c>
      <c r="AB183" s="6">
        <f t="shared" si="117"/>
        <v>50.61021481011511</v>
      </c>
      <c r="AC183" s="6">
        <f t="shared" si="118"/>
        <v>0</v>
      </c>
      <c r="AD183" s="6">
        <f t="shared" si="119"/>
        <v>0</v>
      </c>
      <c r="AE183" s="6">
        <f t="shared" si="85"/>
        <v>0</v>
      </c>
      <c r="AF183" s="6">
        <f t="shared" si="120"/>
        <v>94.957627118644069</v>
      </c>
      <c r="AG183" s="6"/>
      <c r="AH183" s="6"/>
      <c r="AI183" s="6"/>
      <c r="AK183" s="2" t="str">
        <f t="shared" si="87"/>
        <v/>
      </c>
      <c r="AL183">
        <f t="shared" si="107"/>
        <v>139.83050847457628</v>
      </c>
      <c r="AM183">
        <f t="shared" si="77"/>
        <v>0</v>
      </c>
      <c r="AN183" t="str">
        <f t="shared" si="78"/>
        <v/>
      </c>
      <c r="AO183" t="str">
        <f t="shared" si="79"/>
        <v/>
      </c>
      <c r="AP183" t="str">
        <f t="shared" si="88"/>
        <v/>
      </c>
      <c r="AS183" t="e">
        <f t="shared" si="89"/>
        <v>#VALUE!</v>
      </c>
      <c r="AT183" s="2"/>
    </row>
    <row r="184" spans="1:46">
      <c r="A184" t="s">
        <v>31</v>
      </c>
      <c r="C184" s="3">
        <v>35886</v>
      </c>
      <c r="D184" s="3" t="s">
        <v>75</v>
      </c>
      <c r="E184" s="4" t="str">
        <f>VLOOKUP(G184,'Treatment Struture'!$E$11:$G$19,3,FALSE)</f>
        <v>P1(50)</v>
      </c>
      <c r="F184" s="4" t="s">
        <v>254</v>
      </c>
      <c r="G184" s="4">
        <v>2</v>
      </c>
      <c r="H184" s="4">
        <v>1</v>
      </c>
      <c r="I184">
        <v>0.246</v>
      </c>
      <c r="J184">
        <v>3</v>
      </c>
      <c r="K184">
        <v>8</v>
      </c>
      <c r="L184">
        <f t="shared" si="105"/>
        <v>11</v>
      </c>
      <c r="M184">
        <v>1.59</v>
      </c>
      <c r="N184">
        <v>2.11</v>
      </c>
      <c r="Q184">
        <f t="shared" si="106"/>
        <v>3.7</v>
      </c>
      <c r="R184" s="5">
        <f t="shared" si="108"/>
        <v>1.2333333333333334</v>
      </c>
      <c r="S184">
        <v>6.24</v>
      </c>
      <c r="T184" s="6">
        <f t="shared" si="109"/>
        <v>0.78</v>
      </c>
      <c r="U184">
        <f t="shared" si="110"/>
        <v>9.9400000000000013</v>
      </c>
      <c r="V184" s="6">
        <f t="shared" si="111"/>
        <v>4.271513513513514</v>
      </c>
      <c r="W184" s="6">
        <f t="shared" si="112"/>
        <v>5.6684864864864863</v>
      </c>
      <c r="X184" s="6">
        <f t="shared" si="113"/>
        <v>0</v>
      </c>
      <c r="Y184" s="6">
        <f t="shared" si="114"/>
        <v>0</v>
      </c>
      <c r="Z184" s="6">
        <f t="shared" si="115"/>
        <v>0.90363636363636379</v>
      </c>
      <c r="AA184" s="6">
        <f t="shared" si="116"/>
        <v>17.363876071193147</v>
      </c>
      <c r="AB184" s="6">
        <f t="shared" si="117"/>
        <v>23.042627993847507</v>
      </c>
      <c r="AC184" s="6">
        <f t="shared" si="118"/>
        <v>0</v>
      </c>
      <c r="AD184" s="6">
        <f t="shared" si="119"/>
        <v>0</v>
      </c>
      <c r="AE184" s="6">
        <f t="shared" si="85"/>
        <v>0</v>
      </c>
      <c r="AF184" s="6">
        <f t="shared" si="120"/>
        <v>40.40650406504065</v>
      </c>
      <c r="AG184" s="6"/>
      <c r="AH184" s="6"/>
      <c r="AI184" s="6"/>
      <c r="AK184" s="2" t="str">
        <f t="shared" si="87"/>
        <v/>
      </c>
      <c r="AL184">
        <f t="shared" si="107"/>
        <v>44.715447154471548</v>
      </c>
      <c r="AM184">
        <f t="shared" si="77"/>
        <v>0</v>
      </c>
      <c r="AN184" t="str">
        <f t="shared" si="78"/>
        <v/>
      </c>
      <c r="AO184" t="str">
        <f t="shared" si="79"/>
        <v/>
      </c>
      <c r="AP184" t="str">
        <f t="shared" si="88"/>
        <v/>
      </c>
      <c r="AS184" t="e">
        <f t="shared" si="89"/>
        <v>#VALUE!</v>
      </c>
      <c r="AT184" s="2"/>
    </row>
    <row r="185" spans="1:46">
      <c r="A185" t="s">
        <v>31</v>
      </c>
      <c r="C185" s="3">
        <v>35886</v>
      </c>
      <c r="D185" s="3" t="s">
        <v>75</v>
      </c>
      <c r="E185" s="4" t="str">
        <f>VLOOKUP(G185,'Treatment Struture'!$E$11:$G$19,3,FALSE)</f>
        <v>P1(50)</v>
      </c>
      <c r="F185" s="4" t="s">
        <v>254</v>
      </c>
      <c r="G185" s="4">
        <v>6</v>
      </c>
      <c r="H185" s="4">
        <v>2</v>
      </c>
      <c r="I185">
        <v>0.246</v>
      </c>
      <c r="J185">
        <v>3</v>
      </c>
      <c r="K185">
        <v>9</v>
      </c>
      <c r="L185">
        <f t="shared" si="105"/>
        <v>12</v>
      </c>
      <c r="M185">
        <v>2.94</v>
      </c>
      <c r="N185">
        <v>3.87</v>
      </c>
      <c r="Q185">
        <f t="shared" si="106"/>
        <v>6.8100000000000005</v>
      </c>
      <c r="R185" s="5">
        <f t="shared" si="108"/>
        <v>2.27</v>
      </c>
      <c r="S185">
        <v>10.4</v>
      </c>
      <c r="T185" s="6">
        <f t="shared" si="109"/>
        <v>1.1555555555555557</v>
      </c>
      <c r="U185">
        <f t="shared" si="110"/>
        <v>17.21</v>
      </c>
      <c r="V185" s="6">
        <f t="shared" si="111"/>
        <v>7.429867841409691</v>
      </c>
      <c r="W185" s="6">
        <f t="shared" si="112"/>
        <v>9.7801321585903089</v>
      </c>
      <c r="X185" s="6">
        <f t="shared" si="113"/>
        <v>0</v>
      </c>
      <c r="Y185" s="6">
        <f t="shared" si="114"/>
        <v>0</v>
      </c>
      <c r="Z185" s="6">
        <f t="shared" si="115"/>
        <v>1.4341666666666668</v>
      </c>
      <c r="AA185" s="6">
        <f t="shared" si="116"/>
        <v>30.202714802478418</v>
      </c>
      <c r="AB185" s="6">
        <f t="shared" si="117"/>
        <v>39.756634791017518</v>
      </c>
      <c r="AC185" s="6">
        <f t="shared" si="118"/>
        <v>0</v>
      </c>
      <c r="AD185" s="6">
        <f t="shared" si="119"/>
        <v>0</v>
      </c>
      <c r="AE185" s="6">
        <f t="shared" si="85"/>
        <v>0</v>
      </c>
      <c r="AF185" s="6">
        <f t="shared" si="120"/>
        <v>69.959349593495944</v>
      </c>
      <c r="AG185" s="6"/>
      <c r="AH185" s="6"/>
      <c r="AI185" s="6"/>
      <c r="AK185" s="2" t="str">
        <f t="shared" si="87"/>
        <v/>
      </c>
      <c r="AL185">
        <f t="shared" si="107"/>
        <v>48.780487804878049</v>
      </c>
      <c r="AM185">
        <f t="shared" si="77"/>
        <v>0</v>
      </c>
      <c r="AN185" t="str">
        <f t="shared" si="78"/>
        <v/>
      </c>
      <c r="AO185" t="str">
        <f t="shared" si="79"/>
        <v/>
      </c>
      <c r="AP185" t="str">
        <f t="shared" si="88"/>
        <v/>
      </c>
      <c r="AS185" t="e">
        <f t="shared" si="89"/>
        <v>#VALUE!</v>
      </c>
      <c r="AT185" s="2"/>
    </row>
    <row r="186" spans="1:46">
      <c r="A186" t="s">
        <v>31</v>
      </c>
      <c r="C186" s="3">
        <v>35886</v>
      </c>
      <c r="D186" s="3" t="s">
        <v>75</v>
      </c>
      <c r="E186" s="4" t="str">
        <f>VLOOKUP(G186,'Treatment Struture'!$E$11:$G$19,3,FALSE)</f>
        <v>P1(50)</v>
      </c>
      <c r="F186" s="4" t="s">
        <v>254</v>
      </c>
      <c r="G186" s="4">
        <v>7</v>
      </c>
      <c r="H186" s="4">
        <v>3</v>
      </c>
      <c r="I186">
        <v>0.246</v>
      </c>
      <c r="J186">
        <v>3</v>
      </c>
      <c r="K186">
        <v>9</v>
      </c>
      <c r="L186">
        <f t="shared" si="105"/>
        <v>12</v>
      </c>
      <c r="M186">
        <v>1.73</v>
      </c>
      <c r="N186">
        <v>2.5099999999999998</v>
      </c>
      <c r="Q186">
        <f t="shared" si="106"/>
        <v>4.24</v>
      </c>
      <c r="R186" s="5">
        <f t="shared" si="108"/>
        <v>1.4133333333333333</v>
      </c>
      <c r="S186">
        <v>12.3</v>
      </c>
      <c r="T186" s="6">
        <f t="shared" si="109"/>
        <v>1.3666666666666667</v>
      </c>
      <c r="U186">
        <f t="shared" si="110"/>
        <v>16.54</v>
      </c>
      <c r="V186" s="6">
        <f t="shared" si="111"/>
        <v>6.748632075471698</v>
      </c>
      <c r="W186" s="6">
        <f t="shared" si="112"/>
        <v>9.7913679245283003</v>
      </c>
      <c r="X186" s="6">
        <f t="shared" si="113"/>
        <v>0</v>
      </c>
      <c r="Y186" s="6">
        <f t="shared" si="114"/>
        <v>0</v>
      </c>
      <c r="Z186" s="6">
        <f t="shared" si="115"/>
        <v>1.3783333333333332</v>
      </c>
      <c r="AA186" s="6">
        <f t="shared" si="116"/>
        <v>27.433463721429668</v>
      </c>
      <c r="AB186" s="6">
        <f t="shared" si="117"/>
        <v>39.802308636293901</v>
      </c>
      <c r="AC186" s="6">
        <f t="shared" si="118"/>
        <v>0</v>
      </c>
      <c r="AD186" s="6">
        <f t="shared" si="119"/>
        <v>0</v>
      </c>
      <c r="AE186" s="6">
        <f t="shared" si="85"/>
        <v>0</v>
      </c>
      <c r="AF186" s="6">
        <f t="shared" si="120"/>
        <v>67.235772357723562</v>
      </c>
      <c r="AG186" s="6"/>
      <c r="AH186" s="6"/>
      <c r="AI186" s="6"/>
      <c r="AK186" s="2" t="str">
        <f t="shared" si="87"/>
        <v/>
      </c>
      <c r="AL186">
        <f t="shared" si="107"/>
        <v>48.780487804878049</v>
      </c>
      <c r="AM186">
        <f t="shared" si="77"/>
        <v>0</v>
      </c>
      <c r="AN186" t="str">
        <f t="shared" si="78"/>
        <v/>
      </c>
      <c r="AO186" t="str">
        <f t="shared" si="79"/>
        <v/>
      </c>
      <c r="AP186" t="str">
        <f t="shared" si="88"/>
        <v/>
      </c>
      <c r="AS186" t="e">
        <f t="shared" si="89"/>
        <v>#VALUE!</v>
      </c>
      <c r="AT186" s="2"/>
    </row>
    <row r="187" spans="1:46">
      <c r="A187" t="s">
        <v>31</v>
      </c>
      <c r="C187" s="3">
        <v>35886</v>
      </c>
      <c r="D187" s="3" t="s">
        <v>75</v>
      </c>
      <c r="E187" s="4" t="str">
        <f>VLOOKUP(G187,'Treatment Struture'!$E$11:$G$19,3,FALSE)</f>
        <v>P2(100)</v>
      </c>
      <c r="F187" s="4" t="s">
        <v>254</v>
      </c>
      <c r="G187" s="4">
        <v>3</v>
      </c>
      <c r="H187" s="4">
        <v>1</v>
      </c>
      <c r="I187" s="5">
        <v>0.24</v>
      </c>
      <c r="J187">
        <v>6</v>
      </c>
      <c r="K187">
        <v>18</v>
      </c>
      <c r="L187">
        <f t="shared" si="105"/>
        <v>24</v>
      </c>
      <c r="M187">
        <v>2.2400000000000002</v>
      </c>
      <c r="N187">
        <v>3.06</v>
      </c>
      <c r="Q187">
        <f t="shared" si="106"/>
        <v>5.3000000000000007</v>
      </c>
      <c r="R187" s="5">
        <f t="shared" si="108"/>
        <v>0.88333333333333341</v>
      </c>
      <c r="S187">
        <v>18.2</v>
      </c>
      <c r="T187" s="6">
        <f t="shared" si="109"/>
        <v>1.0111111111111111</v>
      </c>
      <c r="U187">
        <f t="shared" si="110"/>
        <v>23.5</v>
      </c>
      <c r="V187" s="6">
        <f t="shared" si="111"/>
        <v>9.9320754716981128</v>
      </c>
      <c r="W187" s="6">
        <f t="shared" si="112"/>
        <v>13.567924528301887</v>
      </c>
      <c r="X187" s="6">
        <f t="shared" si="113"/>
        <v>0</v>
      </c>
      <c r="Y187" s="6">
        <f t="shared" si="114"/>
        <v>0</v>
      </c>
      <c r="Z187" s="6">
        <f t="shared" si="115"/>
        <v>0.97916666666666663</v>
      </c>
      <c r="AA187" s="6">
        <f t="shared" si="116"/>
        <v>41.383647798742139</v>
      </c>
      <c r="AB187" s="6">
        <f t="shared" si="117"/>
        <v>56.533018867924532</v>
      </c>
      <c r="AC187" s="6">
        <f t="shared" si="118"/>
        <v>0</v>
      </c>
      <c r="AD187" s="6">
        <f t="shared" si="119"/>
        <v>0</v>
      </c>
      <c r="AE187" s="6">
        <f t="shared" si="85"/>
        <v>0</v>
      </c>
      <c r="AF187" s="6">
        <f t="shared" si="120"/>
        <v>97.916666666666671</v>
      </c>
      <c r="AG187" s="6"/>
      <c r="AH187" s="6"/>
      <c r="AI187" s="6"/>
      <c r="AK187" s="2" t="str">
        <f t="shared" si="87"/>
        <v/>
      </c>
      <c r="AL187">
        <f t="shared" si="107"/>
        <v>100</v>
      </c>
      <c r="AM187">
        <f t="shared" si="77"/>
        <v>0</v>
      </c>
      <c r="AN187" t="str">
        <f t="shared" si="78"/>
        <v/>
      </c>
      <c r="AO187" t="str">
        <f t="shared" si="79"/>
        <v/>
      </c>
      <c r="AP187" t="str">
        <f t="shared" si="88"/>
        <v/>
      </c>
      <c r="AS187" t="e">
        <f t="shared" si="89"/>
        <v>#VALUE!</v>
      </c>
      <c r="AT187" s="2"/>
    </row>
    <row r="188" spans="1:46">
      <c r="A188" t="s">
        <v>31</v>
      </c>
      <c r="C188" s="3">
        <v>35886</v>
      </c>
      <c r="D188" s="3" t="s">
        <v>75</v>
      </c>
      <c r="E188" s="4" t="str">
        <f>VLOOKUP(G188,'Treatment Struture'!$E$11:$G$19,3,FALSE)</f>
        <v>P2(100)</v>
      </c>
      <c r="F188" s="4" t="s">
        <v>254</v>
      </c>
      <c r="G188" s="4">
        <v>4</v>
      </c>
      <c r="H188" s="4">
        <v>2</v>
      </c>
      <c r="I188" s="5">
        <v>0.24</v>
      </c>
      <c r="J188">
        <v>6</v>
      </c>
      <c r="K188">
        <v>16</v>
      </c>
      <c r="L188">
        <f t="shared" si="105"/>
        <v>22</v>
      </c>
      <c r="M188">
        <v>3.16</v>
      </c>
      <c r="N188">
        <v>4.72</v>
      </c>
      <c r="Q188">
        <f t="shared" si="106"/>
        <v>7.88</v>
      </c>
      <c r="R188" s="5">
        <f t="shared" si="108"/>
        <v>1.3133333333333332</v>
      </c>
      <c r="S188">
        <v>14.2</v>
      </c>
      <c r="T188" s="6">
        <f t="shared" si="109"/>
        <v>0.88749999999999996</v>
      </c>
      <c r="U188">
        <f t="shared" si="110"/>
        <v>22.08</v>
      </c>
      <c r="V188" s="6">
        <f t="shared" si="111"/>
        <v>8.854416243654823</v>
      </c>
      <c r="W188" s="6">
        <f t="shared" si="112"/>
        <v>13.225583756345177</v>
      </c>
      <c r="X188" s="6">
        <f t="shared" si="113"/>
        <v>0</v>
      </c>
      <c r="Y188" s="6">
        <f t="shared" si="114"/>
        <v>0</v>
      </c>
      <c r="Z188" s="6">
        <f t="shared" si="115"/>
        <v>1.0036363636363637</v>
      </c>
      <c r="AA188" s="6">
        <f t="shared" si="116"/>
        <v>36.893401015228427</v>
      </c>
      <c r="AB188" s="6">
        <f t="shared" si="117"/>
        <v>55.106598984771573</v>
      </c>
      <c r="AC188" s="6">
        <f t="shared" si="118"/>
        <v>0</v>
      </c>
      <c r="AD188" s="6">
        <f t="shared" si="119"/>
        <v>0</v>
      </c>
      <c r="AE188" s="6">
        <f t="shared" si="85"/>
        <v>0</v>
      </c>
      <c r="AF188" s="6">
        <f t="shared" si="120"/>
        <v>92</v>
      </c>
      <c r="AG188" s="6"/>
      <c r="AH188" s="6"/>
      <c r="AI188" s="6"/>
      <c r="AK188" s="2" t="str">
        <f t="shared" si="87"/>
        <v/>
      </c>
      <c r="AL188">
        <f t="shared" si="107"/>
        <v>91.666666666666671</v>
      </c>
      <c r="AM188">
        <f t="shared" si="77"/>
        <v>0</v>
      </c>
      <c r="AN188" t="str">
        <f t="shared" si="78"/>
        <v/>
      </c>
      <c r="AO188" t="str">
        <f t="shared" si="79"/>
        <v/>
      </c>
      <c r="AP188" t="str">
        <f t="shared" si="88"/>
        <v/>
      </c>
      <c r="AS188" t="e">
        <f t="shared" si="89"/>
        <v>#VALUE!</v>
      </c>
      <c r="AT188" s="2"/>
    </row>
    <row r="189" spans="1:46">
      <c r="A189" t="s">
        <v>31</v>
      </c>
      <c r="C189" s="3">
        <v>35886</v>
      </c>
      <c r="D189" s="3" t="s">
        <v>75</v>
      </c>
      <c r="E189" s="4" t="str">
        <f>VLOOKUP(G189,'Treatment Struture'!$E$11:$G$19,3,FALSE)</f>
        <v>P2(100)</v>
      </c>
      <c r="F189" s="4" t="s">
        <v>254</v>
      </c>
      <c r="G189" s="4">
        <v>8</v>
      </c>
      <c r="H189" s="4">
        <v>3</v>
      </c>
      <c r="I189" s="5">
        <v>0.24</v>
      </c>
      <c r="J189">
        <v>6</v>
      </c>
      <c r="K189">
        <v>18</v>
      </c>
      <c r="L189">
        <f t="shared" si="105"/>
        <v>24</v>
      </c>
      <c r="M189">
        <v>3.24</v>
      </c>
      <c r="N189">
        <v>4.18</v>
      </c>
      <c r="Q189">
        <f t="shared" si="106"/>
        <v>7.42</v>
      </c>
      <c r="R189" s="5">
        <f t="shared" si="108"/>
        <v>1.2366666666666666</v>
      </c>
      <c r="S189">
        <v>16.2</v>
      </c>
      <c r="T189" s="6">
        <f t="shared" si="109"/>
        <v>0.89999999999999991</v>
      </c>
      <c r="U189">
        <f t="shared" si="110"/>
        <v>23.619999999999997</v>
      </c>
      <c r="V189" s="6">
        <f t="shared" si="111"/>
        <v>10.313854447439352</v>
      </c>
      <c r="W189" s="6">
        <f t="shared" si="112"/>
        <v>13.306145552560643</v>
      </c>
      <c r="X189" s="6">
        <f t="shared" si="113"/>
        <v>0</v>
      </c>
      <c r="Y189" s="6">
        <f t="shared" si="114"/>
        <v>0</v>
      </c>
      <c r="Z189" s="6">
        <f t="shared" si="115"/>
        <v>0.98416666666666652</v>
      </c>
      <c r="AA189" s="6">
        <f t="shared" si="116"/>
        <v>42.974393530997304</v>
      </c>
      <c r="AB189" s="6">
        <f t="shared" si="117"/>
        <v>55.442273135669346</v>
      </c>
      <c r="AC189" s="6">
        <f t="shared" si="118"/>
        <v>0</v>
      </c>
      <c r="AD189" s="6">
        <f t="shared" si="119"/>
        <v>0</v>
      </c>
      <c r="AE189" s="6">
        <f t="shared" si="85"/>
        <v>0</v>
      </c>
      <c r="AF189" s="6">
        <f t="shared" si="120"/>
        <v>98.416666666666657</v>
      </c>
      <c r="AG189" s="6"/>
      <c r="AH189" s="6"/>
      <c r="AI189" s="6"/>
      <c r="AK189" s="2" t="str">
        <f t="shared" si="87"/>
        <v/>
      </c>
      <c r="AL189">
        <f t="shared" si="107"/>
        <v>100</v>
      </c>
      <c r="AM189">
        <f t="shared" si="77"/>
        <v>0</v>
      </c>
      <c r="AN189" t="str">
        <f t="shared" si="78"/>
        <v/>
      </c>
      <c r="AO189" t="str">
        <f t="shared" si="79"/>
        <v/>
      </c>
      <c r="AP189" t="str">
        <f t="shared" si="88"/>
        <v/>
      </c>
      <c r="AS189" t="e">
        <f t="shared" si="89"/>
        <v>#VALUE!</v>
      </c>
      <c r="AT189" s="2"/>
    </row>
    <row r="190" spans="1:46">
      <c r="A190" t="s">
        <v>31</v>
      </c>
      <c r="C190" s="3">
        <v>35886</v>
      </c>
      <c r="D190" s="3" t="s">
        <v>75</v>
      </c>
      <c r="E190" s="4" t="str">
        <f>VLOOKUP(G190,'Treatment Struture'!$E$11:$G$19,3,FALSE)</f>
        <v>P3(150)</v>
      </c>
      <c r="F190" s="4" t="s">
        <v>254</v>
      </c>
      <c r="G190" s="4">
        <v>1</v>
      </c>
      <c r="H190" s="4">
        <v>1</v>
      </c>
      <c r="I190">
        <v>0.23599999999999999</v>
      </c>
      <c r="J190">
        <v>9</v>
      </c>
      <c r="K190">
        <v>27</v>
      </c>
      <c r="L190">
        <f t="shared" si="105"/>
        <v>36</v>
      </c>
      <c r="M190">
        <v>3.23</v>
      </c>
      <c r="N190">
        <v>3.7</v>
      </c>
      <c r="Q190">
        <f t="shared" si="106"/>
        <v>6.93</v>
      </c>
      <c r="R190" s="5">
        <f t="shared" si="108"/>
        <v>0.77</v>
      </c>
      <c r="S190">
        <v>26.5</v>
      </c>
      <c r="T190" s="6">
        <f t="shared" si="109"/>
        <v>0.98148148148148151</v>
      </c>
      <c r="U190">
        <f t="shared" si="110"/>
        <v>33.43</v>
      </c>
      <c r="V190" s="6">
        <f t="shared" si="111"/>
        <v>15.581370851370853</v>
      </c>
      <c r="W190" s="6">
        <f t="shared" si="112"/>
        <v>17.848629148629151</v>
      </c>
      <c r="X190" s="6">
        <f t="shared" si="113"/>
        <v>0</v>
      </c>
      <c r="Y190" s="6">
        <f t="shared" si="114"/>
        <v>0</v>
      </c>
      <c r="Z190" s="6">
        <f t="shared" si="115"/>
        <v>0.92861111111111105</v>
      </c>
      <c r="AA190" s="6">
        <f t="shared" si="116"/>
        <v>66.022757844791755</v>
      </c>
      <c r="AB190" s="6">
        <f t="shared" si="117"/>
        <v>75.62978452808963</v>
      </c>
      <c r="AC190" s="6">
        <f t="shared" si="118"/>
        <v>0</v>
      </c>
      <c r="AD190" s="6">
        <f t="shared" si="119"/>
        <v>0</v>
      </c>
      <c r="AE190" s="6">
        <f t="shared" si="85"/>
        <v>0</v>
      </c>
      <c r="AF190" s="6">
        <f t="shared" si="120"/>
        <v>141.65254237288138</v>
      </c>
      <c r="AG190" s="6"/>
      <c r="AH190" s="6"/>
      <c r="AI190" s="6"/>
      <c r="AK190" s="2" t="str">
        <f t="shared" si="87"/>
        <v/>
      </c>
      <c r="AL190">
        <f t="shared" si="107"/>
        <v>152.54237288135593</v>
      </c>
      <c r="AM190">
        <f t="shared" si="77"/>
        <v>0</v>
      </c>
      <c r="AN190" t="str">
        <f t="shared" si="78"/>
        <v/>
      </c>
      <c r="AO190" t="str">
        <f t="shared" si="79"/>
        <v/>
      </c>
      <c r="AP190" t="str">
        <f t="shared" si="88"/>
        <v/>
      </c>
      <c r="AS190" t="e">
        <f t="shared" si="89"/>
        <v>#VALUE!</v>
      </c>
      <c r="AT190" s="2"/>
    </row>
    <row r="191" spans="1:46">
      <c r="A191" t="s">
        <v>31</v>
      </c>
      <c r="C191" s="3">
        <v>35886</v>
      </c>
      <c r="D191" s="3" t="s">
        <v>75</v>
      </c>
      <c r="E191" s="4" t="str">
        <f>VLOOKUP(G191,'Treatment Struture'!$E$11:$G$19,3,FALSE)</f>
        <v>P3(150)</v>
      </c>
      <c r="F191" s="4" t="s">
        <v>254</v>
      </c>
      <c r="G191" s="4">
        <v>5</v>
      </c>
      <c r="H191" s="4">
        <v>2</v>
      </c>
      <c r="I191">
        <v>0.23599999999999999</v>
      </c>
      <c r="J191">
        <v>9</v>
      </c>
      <c r="K191">
        <v>24</v>
      </c>
      <c r="L191">
        <f t="shared" si="105"/>
        <v>33</v>
      </c>
      <c r="M191">
        <v>4.05</v>
      </c>
      <c r="N191">
        <v>4.91</v>
      </c>
      <c r="Q191">
        <f t="shared" si="106"/>
        <v>8.9600000000000009</v>
      </c>
      <c r="R191" s="5">
        <f t="shared" si="108"/>
        <v>0.99555555555555564</v>
      </c>
      <c r="S191">
        <v>19.3</v>
      </c>
      <c r="T191" s="6">
        <f t="shared" si="109"/>
        <v>0.8041666666666667</v>
      </c>
      <c r="U191">
        <f t="shared" si="110"/>
        <v>28.26</v>
      </c>
      <c r="V191" s="6">
        <f t="shared" si="111"/>
        <v>12.77377232142857</v>
      </c>
      <c r="W191" s="6">
        <f t="shared" si="112"/>
        <v>15.486227678571428</v>
      </c>
      <c r="X191" s="6">
        <f t="shared" si="113"/>
        <v>0</v>
      </c>
      <c r="Y191" s="6">
        <f t="shared" si="114"/>
        <v>0</v>
      </c>
      <c r="Z191" s="6">
        <f t="shared" si="115"/>
        <v>0.85636363636363644</v>
      </c>
      <c r="AA191" s="6">
        <f t="shared" si="116"/>
        <v>54.126153904358354</v>
      </c>
      <c r="AB191" s="6">
        <f t="shared" si="117"/>
        <v>65.619608807506054</v>
      </c>
      <c r="AC191" s="6">
        <f t="shared" si="118"/>
        <v>0</v>
      </c>
      <c r="AD191" s="6">
        <f t="shared" si="119"/>
        <v>0</v>
      </c>
      <c r="AE191" s="6">
        <f t="shared" si="85"/>
        <v>0</v>
      </c>
      <c r="AF191" s="6">
        <f t="shared" si="120"/>
        <v>119.74576271186442</v>
      </c>
      <c r="AG191" s="6"/>
      <c r="AH191" s="6"/>
      <c r="AI191" s="6"/>
      <c r="AK191" s="2" t="str">
        <f t="shared" si="87"/>
        <v/>
      </c>
      <c r="AL191">
        <f t="shared" si="107"/>
        <v>139.83050847457628</v>
      </c>
      <c r="AM191">
        <f t="shared" si="77"/>
        <v>0</v>
      </c>
      <c r="AN191" t="str">
        <f t="shared" si="78"/>
        <v/>
      </c>
      <c r="AO191" t="str">
        <f t="shared" si="79"/>
        <v/>
      </c>
      <c r="AP191" t="str">
        <f t="shared" si="88"/>
        <v/>
      </c>
      <c r="AS191" t="e">
        <f t="shared" si="89"/>
        <v>#VALUE!</v>
      </c>
      <c r="AT191" s="2"/>
    </row>
    <row r="192" spans="1:46">
      <c r="A192" t="s">
        <v>31</v>
      </c>
      <c r="C192" s="3">
        <v>35886</v>
      </c>
      <c r="D192" s="3" t="s">
        <v>75</v>
      </c>
      <c r="E192" s="4" t="str">
        <f>VLOOKUP(G192,'Treatment Struture'!$E$11:$G$19,3,FALSE)</f>
        <v>P3(150)</v>
      </c>
      <c r="F192" s="4" t="s">
        <v>254</v>
      </c>
      <c r="G192" s="4">
        <v>9</v>
      </c>
      <c r="H192" s="4">
        <v>3</v>
      </c>
      <c r="I192">
        <v>0.23599999999999999</v>
      </c>
      <c r="J192">
        <v>9</v>
      </c>
      <c r="K192">
        <v>27</v>
      </c>
      <c r="L192">
        <f t="shared" si="105"/>
        <v>36</v>
      </c>
      <c r="M192">
        <v>4.16</v>
      </c>
      <c r="N192">
        <v>5.2</v>
      </c>
      <c r="Q192">
        <f t="shared" si="106"/>
        <v>9.36</v>
      </c>
      <c r="R192" s="5">
        <f t="shared" si="108"/>
        <v>1.04</v>
      </c>
      <c r="S192">
        <v>22.5</v>
      </c>
      <c r="T192" s="6">
        <f t="shared" si="109"/>
        <v>0.83333333333333337</v>
      </c>
      <c r="U192">
        <f t="shared" si="110"/>
        <v>31.86</v>
      </c>
      <c r="V192" s="6">
        <f t="shared" si="111"/>
        <v>14.16</v>
      </c>
      <c r="W192" s="6">
        <f t="shared" si="112"/>
        <v>17.7</v>
      </c>
      <c r="X192" s="6">
        <f t="shared" si="113"/>
        <v>0</v>
      </c>
      <c r="Y192" s="6">
        <f t="shared" si="114"/>
        <v>0</v>
      </c>
      <c r="Z192" s="6">
        <f t="shared" si="115"/>
        <v>0.88500000000000001</v>
      </c>
      <c r="AA192" s="6">
        <f t="shared" si="116"/>
        <v>60.000000000000007</v>
      </c>
      <c r="AB192" s="6">
        <f t="shared" si="117"/>
        <v>75</v>
      </c>
      <c r="AC192" s="6">
        <f t="shared" si="118"/>
        <v>0</v>
      </c>
      <c r="AD192" s="6">
        <f t="shared" si="119"/>
        <v>0</v>
      </c>
      <c r="AE192" s="6">
        <f t="shared" si="85"/>
        <v>0</v>
      </c>
      <c r="AF192" s="6">
        <f t="shared" si="120"/>
        <v>135</v>
      </c>
      <c r="AG192" s="6"/>
      <c r="AH192" s="6"/>
      <c r="AI192" s="6"/>
      <c r="AK192" s="2" t="str">
        <f t="shared" si="87"/>
        <v/>
      </c>
      <c r="AL192">
        <f t="shared" si="107"/>
        <v>152.54237288135593</v>
      </c>
      <c r="AM192">
        <f t="shared" si="77"/>
        <v>0</v>
      </c>
      <c r="AN192" t="str">
        <f t="shared" si="78"/>
        <v/>
      </c>
      <c r="AO192" t="str">
        <f t="shared" si="79"/>
        <v/>
      </c>
      <c r="AP192" t="str">
        <f t="shared" si="88"/>
        <v/>
      </c>
      <c r="AS192" t="e">
        <f t="shared" si="89"/>
        <v>#VALUE!</v>
      </c>
      <c r="AT192" s="2"/>
    </row>
    <row r="193" spans="1:46">
      <c r="A193" t="s">
        <v>31</v>
      </c>
      <c r="C193" s="3">
        <v>35900</v>
      </c>
      <c r="D193" s="3" t="s">
        <v>75</v>
      </c>
      <c r="E193" s="4" t="str">
        <f>VLOOKUP(G193,'Treatment Struture'!$E$11:$G$19,3,FALSE)</f>
        <v>P1(50)</v>
      </c>
      <c r="F193" s="4" t="s">
        <v>254</v>
      </c>
      <c r="G193" s="4">
        <v>2</v>
      </c>
      <c r="H193" s="4">
        <v>1</v>
      </c>
      <c r="I193">
        <v>0.246</v>
      </c>
      <c r="J193">
        <v>3</v>
      </c>
      <c r="K193">
        <v>9</v>
      </c>
      <c r="L193">
        <f t="shared" si="105"/>
        <v>12</v>
      </c>
      <c r="M193">
        <v>2.37</v>
      </c>
      <c r="N193">
        <v>3.34</v>
      </c>
      <c r="Q193">
        <f t="shared" si="106"/>
        <v>5.71</v>
      </c>
      <c r="R193" s="5">
        <f t="shared" si="108"/>
        <v>1.9033333333333333</v>
      </c>
      <c r="S193">
        <v>20.2</v>
      </c>
      <c r="T193" s="6">
        <f t="shared" si="109"/>
        <v>2.2444444444444445</v>
      </c>
      <c r="U193">
        <f t="shared" si="110"/>
        <v>25.91</v>
      </c>
      <c r="V193" s="6">
        <f t="shared" si="111"/>
        <v>10.754238178633976</v>
      </c>
      <c r="W193" s="6">
        <f t="shared" si="112"/>
        <v>15.155761821366022</v>
      </c>
      <c r="X193" s="6">
        <f t="shared" si="113"/>
        <v>0</v>
      </c>
      <c r="Y193" s="6">
        <f t="shared" si="114"/>
        <v>0</v>
      </c>
      <c r="Z193" s="6">
        <f t="shared" si="115"/>
        <v>2.1591666666666667</v>
      </c>
      <c r="AA193" s="6">
        <f t="shared" si="116"/>
        <v>43.716415360300715</v>
      </c>
      <c r="AB193" s="6">
        <f t="shared" si="117"/>
        <v>61.608787891731801</v>
      </c>
      <c r="AC193" s="6">
        <f t="shared" si="118"/>
        <v>0</v>
      </c>
      <c r="AD193" s="6">
        <f t="shared" si="119"/>
        <v>0</v>
      </c>
      <c r="AE193" s="6">
        <f t="shared" si="85"/>
        <v>0</v>
      </c>
      <c r="AF193" s="6">
        <f t="shared" si="120"/>
        <v>105.32520325203251</v>
      </c>
      <c r="AG193" s="6"/>
      <c r="AH193" s="6"/>
      <c r="AI193" s="6"/>
      <c r="AK193" s="2" t="str">
        <f t="shared" si="87"/>
        <v/>
      </c>
      <c r="AL193">
        <f t="shared" si="107"/>
        <v>48.780487804878049</v>
      </c>
      <c r="AM193">
        <f t="shared" si="77"/>
        <v>0</v>
      </c>
      <c r="AN193" t="str">
        <f t="shared" si="78"/>
        <v/>
      </c>
      <c r="AO193" t="str">
        <f t="shared" si="79"/>
        <v/>
      </c>
      <c r="AP193" t="str">
        <f t="shared" si="88"/>
        <v/>
      </c>
      <c r="AS193" t="e">
        <f t="shared" si="89"/>
        <v>#VALUE!</v>
      </c>
      <c r="AT193" s="2"/>
    </row>
    <row r="194" spans="1:46">
      <c r="A194" t="s">
        <v>31</v>
      </c>
      <c r="C194" s="3">
        <v>35900</v>
      </c>
      <c r="D194" s="3" t="s">
        <v>75</v>
      </c>
      <c r="E194" s="4" t="str">
        <f>VLOOKUP(G194,'Treatment Struture'!$E$11:$G$19,3,FALSE)</f>
        <v>P1(50)</v>
      </c>
      <c r="F194" s="4" t="s">
        <v>254</v>
      </c>
      <c r="G194" s="4">
        <v>6</v>
      </c>
      <c r="H194" s="4">
        <v>2</v>
      </c>
      <c r="I194">
        <v>0.246</v>
      </c>
      <c r="J194">
        <v>3</v>
      </c>
      <c r="K194">
        <v>9</v>
      </c>
      <c r="L194">
        <f t="shared" si="105"/>
        <v>12</v>
      </c>
      <c r="M194">
        <v>3.08</v>
      </c>
      <c r="N194">
        <v>5.99</v>
      </c>
      <c r="Q194">
        <f t="shared" si="106"/>
        <v>9.07</v>
      </c>
      <c r="R194" s="5">
        <f t="shared" si="108"/>
        <v>3.0233333333333334</v>
      </c>
      <c r="S194">
        <v>22.3</v>
      </c>
      <c r="T194" s="6">
        <f t="shared" si="109"/>
        <v>2.4777777777777779</v>
      </c>
      <c r="U194">
        <f t="shared" si="110"/>
        <v>31.37</v>
      </c>
      <c r="V194" s="6">
        <f t="shared" si="111"/>
        <v>10.65265711135612</v>
      </c>
      <c r="W194" s="6">
        <f t="shared" si="112"/>
        <v>20.717342888643884</v>
      </c>
      <c r="X194" s="6">
        <f t="shared" si="113"/>
        <v>0</v>
      </c>
      <c r="Y194" s="6">
        <f t="shared" si="114"/>
        <v>0</v>
      </c>
      <c r="Z194" s="6">
        <f t="shared" si="115"/>
        <v>2.6141666666666667</v>
      </c>
      <c r="AA194" s="6">
        <f t="shared" si="116"/>
        <v>43.303484192504555</v>
      </c>
      <c r="AB194" s="6">
        <f t="shared" si="117"/>
        <v>84.216841010747501</v>
      </c>
      <c r="AC194" s="6">
        <f t="shared" si="118"/>
        <v>0</v>
      </c>
      <c r="AD194" s="6">
        <f t="shared" si="119"/>
        <v>0</v>
      </c>
      <c r="AE194" s="6">
        <f t="shared" si="85"/>
        <v>0</v>
      </c>
      <c r="AF194" s="6">
        <f t="shared" si="120"/>
        <v>127.52032520325206</v>
      </c>
      <c r="AG194" s="6"/>
      <c r="AH194" s="6"/>
      <c r="AI194" s="6"/>
      <c r="AK194" s="2" t="str">
        <f t="shared" si="87"/>
        <v/>
      </c>
      <c r="AL194">
        <f t="shared" si="107"/>
        <v>48.780487804878049</v>
      </c>
      <c r="AM194">
        <f t="shared" si="77"/>
        <v>0</v>
      </c>
      <c r="AN194" t="str">
        <f t="shared" si="78"/>
        <v/>
      </c>
      <c r="AO194" t="str">
        <f t="shared" si="79"/>
        <v/>
      </c>
      <c r="AP194" t="str">
        <f t="shared" si="88"/>
        <v/>
      </c>
      <c r="AS194" t="e">
        <f t="shared" si="89"/>
        <v>#VALUE!</v>
      </c>
      <c r="AT194" s="2"/>
    </row>
    <row r="195" spans="1:46">
      <c r="A195" t="s">
        <v>31</v>
      </c>
      <c r="C195" s="3">
        <v>35900</v>
      </c>
      <c r="D195" s="3" t="s">
        <v>75</v>
      </c>
      <c r="E195" s="4" t="str">
        <f>VLOOKUP(G195,'Treatment Struture'!$E$11:$G$19,3,FALSE)</f>
        <v>P1(50)</v>
      </c>
      <c r="F195" s="4" t="s">
        <v>254</v>
      </c>
      <c r="G195" s="4">
        <v>7</v>
      </c>
      <c r="H195" s="4">
        <v>3</v>
      </c>
      <c r="I195">
        <v>0.246</v>
      </c>
      <c r="J195">
        <v>3</v>
      </c>
      <c r="K195">
        <v>8</v>
      </c>
      <c r="L195">
        <f t="shared" si="105"/>
        <v>11</v>
      </c>
      <c r="M195">
        <v>2.5099999999999998</v>
      </c>
      <c r="N195">
        <v>4.79</v>
      </c>
      <c r="Q195">
        <f t="shared" ref="Q195:Q225" si="121">SUM(M195:P195)</f>
        <v>7.3</v>
      </c>
      <c r="R195" s="5">
        <f t="shared" si="108"/>
        <v>2.4333333333333331</v>
      </c>
      <c r="S195">
        <v>17.5</v>
      </c>
      <c r="T195" s="6">
        <f t="shared" si="109"/>
        <v>2.1875</v>
      </c>
      <c r="U195">
        <f t="shared" si="110"/>
        <v>24.8</v>
      </c>
      <c r="V195" s="6">
        <f t="shared" si="111"/>
        <v>8.5271232876712322</v>
      </c>
      <c r="W195" s="6">
        <f t="shared" si="112"/>
        <v>16.272876712328767</v>
      </c>
      <c r="X195" s="6">
        <f t="shared" si="113"/>
        <v>0</v>
      </c>
      <c r="Y195" s="6">
        <f t="shared" si="114"/>
        <v>0</v>
      </c>
      <c r="Z195" s="6">
        <f t="shared" si="115"/>
        <v>2.2545454545454544</v>
      </c>
      <c r="AA195" s="6">
        <f t="shared" si="116"/>
        <v>34.663102795411511</v>
      </c>
      <c r="AB195" s="6">
        <f t="shared" si="117"/>
        <v>66.149905334669782</v>
      </c>
      <c r="AC195" s="6">
        <f t="shared" si="118"/>
        <v>0</v>
      </c>
      <c r="AD195" s="6">
        <f t="shared" si="119"/>
        <v>0</v>
      </c>
      <c r="AE195" s="6">
        <f t="shared" si="85"/>
        <v>0</v>
      </c>
      <c r="AF195" s="6">
        <f t="shared" si="120"/>
        <v>100.8130081300813</v>
      </c>
      <c r="AG195" s="6"/>
      <c r="AH195" s="6"/>
      <c r="AI195" s="6"/>
      <c r="AK195" s="2" t="str">
        <f t="shared" si="87"/>
        <v/>
      </c>
      <c r="AL195">
        <f t="shared" si="107"/>
        <v>44.715447154471548</v>
      </c>
      <c r="AM195">
        <f t="shared" si="77"/>
        <v>0</v>
      </c>
      <c r="AN195" t="str">
        <f t="shared" si="78"/>
        <v/>
      </c>
      <c r="AO195" t="str">
        <f t="shared" si="79"/>
        <v/>
      </c>
      <c r="AP195" t="str">
        <f t="shared" si="88"/>
        <v/>
      </c>
      <c r="AS195" t="e">
        <f t="shared" si="89"/>
        <v>#VALUE!</v>
      </c>
      <c r="AT195" s="2"/>
    </row>
    <row r="196" spans="1:46">
      <c r="A196" t="s">
        <v>31</v>
      </c>
      <c r="C196" s="3">
        <v>35900</v>
      </c>
      <c r="D196" s="3" t="s">
        <v>75</v>
      </c>
      <c r="E196" s="4" t="str">
        <f>VLOOKUP(G196,'Treatment Struture'!$E$11:$G$19,3,FALSE)</f>
        <v>P2(100)</v>
      </c>
      <c r="F196" s="4" t="s">
        <v>254</v>
      </c>
      <c r="G196" s="4">
        <v>3</v>
      </c>
      <c r="H196" s="4">
        <v>1</v>
      </c>
      <c r="I196" s="5">
        <v>0.24</v>
      </c>
      <c r="J196">
        <v>6</v>
      </c>
      <c r="K196">
        <v>16</v>
      </c>
      <c r="L196">
        <f t="shared" si="105"/>
        <v>22</v>
      </c>
      <c r="M196">
        <v>4.0599999999999996</v>
      </c>
      <c r="N196">
        <v>7.51</v>
      </c>
      <c r="Q196">
        <f t="shared" si="121"/>
        <v>11.57</v>
      </c>
      <c r="R196" s="5">
        <f t="shared" si="108"/>
        <v>1.9283333333333335</v>
      </c>
      <c r="S196">
        <v>30</v>
      </c>
      <c r="T196" s="6">
        <f t="shared" si="109"/>
        <v>1.875</v>
      </c>
      <c r="U196">
        <f t="shared" si="110"/>
        <v>41.57</v>
      </c>
      <c r="V196" s="6">
        <f t="shared" si="111"/>
        <v>14.587225583405356</v>
      </c>
      <c r="W196" s="6">
        <f t="shared" si="112"/>
        <v>26.982774416594641</v>
      </c>
      <c r="X196" s="6">
        <f t="shared" si="113"/>
        <v>0</v>
      </c>
      <c r="Y196" s="6">
        <f t="shared" si="114"/>
        <v>0</v>
      </c>
      <c r="Z196" s="6">
        <f t="shared" si="115"/>
        <v>1.8895454545454546</v>
      </c>
      <c r="AA196" s="6">
        <f t="shared" si="116"/>
        <v>60.78010659752232</v>
      </c>
      <c r="AB196" s="6">
        <f t="shared" si="117"/>
        <v>112.42822673581101</v>
      </c>
      <c r="AC196" s="6">
        <f t="shared" si="118"/>
        <v>0</v>
      </c>
      <c r="AD196" s="6">
        <f t="shared" si="119"/>
        <v>0</v>
      </c>
      <c r="AE196" s="6">
        <f t="shared" si="85"/>
        <v>0</v>
      </c>
      <c r="AF196" s="6">
        <f t="shared" si="120"/>
        <v>173.20833333333331</v>
      </c>
      <c r="AG196" s="6"/>
      <c r="AH196" s="6"/>
      <c r="AI196" s="6"/>
      <c r="AK196" s="2" t="str">
        <f t="shared" si="87"/>
        <v/>
      </c>
      <c r="AL196">
        <f t="shared" si="107"/>
        <v>91.666666666666671</v>
      </c>
      <c r="AM196">
        <f t="shared" ref="AM196:AM259" si="122">IF(AC196="","",AC196/AL196)</f>
        <v>0</v>
      </c>
      <c r="AN196" t="str">
        <f t="shared" ref="AN196:AN259" si="123">IF(AK196="","",AM196/AK196)</f>
        <v/>
      </c>
      <c r="AO196" t="str">
        <f t="shared" ref="AO196:AO259" si="124">IF(OR(AH196="",AG196=""),"",AH196/AG196)</f>
        <v/>
      </c>
      <c r="AP196" t="str">
        <f t="shared" si="88"/>
        <v/>
      </c>
      <c r="AS196" t="e">
        <f t="shared" si="89"/>
        <v>#VALUE!</v>
      </c>
      <c r="AT196" s="2"/>
    </row>
    <row r="197" spans="1:46">
      <c r="A197" t="s">
        <v>31</v>
      </c>
      <c r="C197" s="3">
        <v>35900</v>
      </c>
      <c r="D197" s="3" t="s">
        <v>75</v>
      </c>
      <c r="E197" s="4" t="str">
        <f>VLOOKUP(G197,'Treatment Struture'!$E$11:$G$19,3,FALSE)</f>
        <v>P2(100)</v>
      </c>
      <c r="F197" s="4" t="s">
        <v>254</v>
      </c>
      <c r="G197" s="4">
        <v>4</v>
      </c>
      <c r="H197" s="4">
        <v>2</v>
      </c>
      <c r="I197" s="5">
        <v>0.24</v>
      </c>
      <c r="J197">
        <v>6</v>
      </c>
      <c r="K197">
        <v>16</v>
      </c>
      <c r="L197">
        <f t="shared" ref="L197:L228" si="125">J197+K197</f>
        <v>22</v>
      </c>
      <c r="M197">
        <v>3.91</v>
      </c>
      <c r="N197">
        <v>6.6</v>
      </c>
      <c r="Q197">
        <f t="shared" si="121"/>
        <v>10.51</v>
      </c>
      <c r="R197" s="5">
        <f t="shared" si="108"/>
        <v>1.7516666666666667</v>
      </c>
      <c r="S197">
        <v>30.7</v>
      </c>
      <c r="T197" s="6">
        <f t="shared" si="109"/>
        <v>1.91875</v>
      </c>
      <c r="U197">
        <f t="shared" si="110"/>
        <v>41.21</v>
      </c>
      <c r="V197" s="6">
        <f t="shared" si="111"/>
        <v>15.331217887725977</v>
      </c>
      <c r="W197" s="6">
        <f t="shared" si="112"/>
        <v>25.878782112274024</v>
      </c>
      <c r="X197" s="6">
        <f t="shared" si="113"/>
        <v>0</v>
      </c>
      <c r="Y197" s="6">
        <f t="shared" si="114"/>
        <v>0</v>
      </c>
      <c r="Z197" s="6">
        <f t="shared" si="115"/>
        <v>1.8731818181818183</v>
      </c>
      <c r="AA197" s="6">
        <f t="shared" si="116"/>
        <v>63.880074532191571</v>
      </c>
      <c r="AB197" s="6">
        <f t="shared" si="117"/>
        <v>107.82825880114177</v>
      </c>
      <c r="AC197" s="6">
        <f t="shared" si="118"/>
        <v>0</v>
      </c>
      <c r="AD197" s="6">
        <f t="shared" si="119"/>
        <v>0</v>
      </c>
      <c r="AE197" s="6">
        <f t="shared" ref="AE197:AE260" si="126">SUM(AC197:AD197)</f>
        <v>0</v>
      </c>
      <c r="AF197" s="6">
        <f t="shared" si="120"/>
        <v>171.70833333333334</v>
      </c>
      <c r="AG197" s="6"/>
      <c r="AH197" s="6"/>
      <c r="AI197" s="6"/>
      <c r="AK197" s="2" t="str">
        <f t="shared" ref="AK197:AK260" si="127">IF(AG197="","",AG197/J197)</f>
        <v/>
      </c>
      <c r="AL197">
        <f t="shared" si="107"/>
        <v>91.666666666666671</v>
      </c>
      <c r="AM197">
        <f t="shared" si="122"/>
        <v>0</v>
      </c>
      <c r="AN197" t="str">
        <f t="shared" si="123"/>
        <v/>
      </c>
      <c r="AO197" t="str">
        <f t="shared" si="124"/>
        <v/>
      </c>
      <c r="AP197" t="str">
        <f t="shared" ref="AP197:AP260" si="128">IF(OR(AK197="",AO197=""),"",AK197*AO197*L197*1/I197)</f>
        <v/>
      </c>
      <c r="AS197" t="e">
        <f t="shared" ref="AS197:AS260" si="129">IF(AP197=0,"",AD197/AP197)</f>
        <v>#VALUE!</v>
      </c>
      <c r="AT197" s="2"/>
    </row>
    <row r="198" spans="1:46">
      <c r="A198" t="s">
        <v>31</v>
      </c>
      <c r="C198" s="3">
        <v>35900</v>
      </c>
      <c r="D198" s="3" t="s">
        <v>75</v>
      </c>
      <c r="E198" s="4" t="str">
        <f>VLOOKUP(G198,'Treatment Struture'!$E$11:$G$19,3,FALSE)</f>
        <v>P2(100)</v>
      </c>
      <c r="F198" s="4" t="s">
        <v>254</v>
      </c>
      <c r="G198" s="4">
        <v>8</v>
      </c>
      <c r="H198" s="4">
        <v>3</v>
      </c>
      <c r="I198" s="5">
        <v>0.24</v>
      </c>
      <c r="J198">
        <v>6</v>
      </c>
      <c r="K198">
        <v>18</v>
      </c>
      <c r="L198">
        <f t="shared" si="125"/>
        <v>24</v>
      </c>
      <c r="M198">
        <v>4.79</v>
      </c>
      <c r="N198">
        <v>8.1999999999999993</v>
      </c>
      <c r="Q198">
        <f t="shared" si="121"/>
        <v>12.989999999999998</v>
      </c>
      <c r="R198" s="5">
        <f t="shared" si="108"/>
        <v>2.1649999999999996</v>
      </c>
      <c r="S198">
        <v>31.2</v>
      </c>
      <c r="T198" s="6">
        <f t="shared" si="109"/>
        <v>1.7333333333333334</v>
      </c>
      <c r="U198">
        <f t="shared" si="110"/>
        <v>44.19</v>
      </c>
      <c r="V198" s="6">
        <f t="shared" si="111"/>
        <v>16.29484988452656</v>
      </c>
      <c r="W198" s="6">
        <f t="shared" si="112"/>
        <v>27.895150115473442</v>
      </c>
      <c r="X198" s="6">
        <f t="shared" si="113"/>
        <v>0</v>
      </c>
      <c r="Y198" s="6">
        <f t="shared" si="114"/>
        <v>0</v>
      </c>
      <c r="Z198" s="6">
        <f t="shared" si="115"/>
        <v>1.8412499999999998</v>
      </c>
      <c r="AA198" s="6">
        <f t="shared" si="116"/>
        <v>67.895207852194005</v>
      </c>
      <c r="AB198" s="6">
        <f t="shared" si="117"/>
        <v>116.22979214780601</v>
      </c>
      <c r="AC198" s="6">
        <f t="shared" si="118"/>
        <v>0</v>
      </c>
      <c r="AD198" s="6">
        <f t="shared" si="119"/>
        <v>0</v>
      </c>
      <c r="AE198" s="6">
        <f t="shared" si="126"/>
        <v>0</v>
      </c>
      <c r="AF198" s="6">
        <f t="shared" si="120"/>
        <v>184.125</v>
      </c>
      <c r="AG198" s="6"/>
      <c r="AH198" s="6"/>
      <c r="AI198" s="6"/>
      <c r="AK198" s="2" t="str">
        <f t="shared" si="127"/>
        <v/>
      </c>
      <c r="AL198">
        <f t="shared" ref="AL198:AL228" si="130">L198*1/I198</f>
        <v>100</v>
      </c>
      <c r="AM198">
        <f t="shared" si="122"/>
        <v>0</v>
      </c>
      <c r="AN198" t="str">
        <f t="shared" si="123"/>
        <v/>
      </c>
      <c r="AO198" t="str">
        <f t="shared" si="124"/>
        <v/>
      </c>
      <c r="AP198" t="str">
        <f t="shared" si="128"/>
        <v/>
      </c>
      <c r="AS198" t="e">
        <f t="shared" si="129"/>
        <v>#VALUE!</v>
      </c>
      <c r="AT198" s="2"/>
    </row>
    <row r="199" spans="1:46">
      <c r="A199" t="s">
        <v>31</v>
      </c>
      <c r="C199" s="3">
        <v>35900</v>
      </c>
      <c r="D199" s="3" t="s">
        <v>75</v>
      </c>
      <c r="E199" s="4" t="str">
        <f>VLOOKUP(G199,'Treatment Struture'!$E$11:$G$19,3,FALSE)</f>
        <v>P3(150)</v>
      </c>
      <c r="F199" s="4" t="s">
        <v>254</v>
      </c>
      <c r="G199" s="4">
        <v>1</v>
      </c>
      <c r="H199" s="4">
        <v>1</v>
      </c>
      <c r="I199">
        <v>0.23599999999999999</v>
      </c>
      <c r="J199">
        <v>9</v>
      </c>
      <c r="K199">
        <v>25</v>
      </c>
      <c r="L199">
        <f t="shared" si="125"/>
        <v>34</v>
      </c>
      <c r="M199">
        <v>3.9</v>
      </c>
      <c r="N199">
        <v>6.71</v>
      </c>
      <c r="Q199">
        <f t="shared" si="121"/>
        <v>10.61</v>
      </c>
      <c r="R199" s="5">
        <f t="shared" ref="R199:R228" si="131">Q199/J199</f>
        <v>1.1788888888888889</v>
      </c>
      <c r="S199">
        <v>27.1</v>
      </c>
      <c r="T199" s="6">
        <f t="shared" ref="T199:T228" si="132">S199/K199</f>
        <v>1.0840000000000001</v>
      </c>
      <c r="U199">
        <f t="shared" ref="U199:U228" si="133">S199+Q199</f>
        <v>37.71</v>
      </c>
      <c r="V199" s="6">
        <f t="shared" ref="V199:V228" si="134">$U199*(M199/SUM($M199:$P199))</f>
        <v>13.861357210179078</v>
      </c>
      <c r="W199" s="6">
        <f t="shared" ref="W199:W228" si="135">$U199*(N199/SUM($M199:$P199))</f>
        <v>23.848642789820929</v>
      </c>
      <c r="X199" s="6">
        <f t="shared" ref="X199:X228" si="136">$U199*(O199/SUM($M199:$P199))</f>
        <v>0</v>
      </c>
      <c r="Y199" s="6">
        <f t="shared" ref="Y199:Y228" si="137">$U199*(P199/SUM($M199:$P199))</f>
        <v>0</v>
      </c>
      <c r="Z199" s="6">
        <f t="shared" ref="Z199:Z228" si="138">U199/L199</f>
        <v>1.1091176470588235</v>
      </c>
      <c r="AA199" s="6">
        <f t="shared" ref="AA199:AA228" si="139">V199/$I199</f>
        <v>58.734564449911346</v>
      </c>
      <c r="AB199" s="6">
        <f t="shared" ref="AB199:AB228" si="140">W199/$I199</f>
        <v>101.05357114330903</v>
      </c>
      <c r="AC199" s="6">
        <f t="shared" ref="AC199:AC228" si="141">X199/$I199</f>
        <v>0</v>
      </c>
      <c r="AD199" s="6">
        <f t="shared" ref="AD199:AD228" si="142">Y199/$I199</f>
        <v>0</v>
      </c>
      <c r="AE199" s="6">
        <f t="shared" si="126"/>
        <v>0</v>
      </c>
      <c r="AF199" s="6">
        <f t="shared" ref="AF199:AF228" si="143">SUM(AA199:AD199)</f>
        <v>159.78813559322037</v>
      </c>
      <c r="AG199" s="6"/>
      <c r="AH199" s="6"/>
      <c r="AI199" s="6"/>
      <c r="AK199" s="2" t="str">
        <f t="shared" si="127"/>
        <v/>
      </c>
      <c r="AL199">
        <f t="shared" si="130"/>
        <v>144.06779661016949</v>
      </c>
      <c r="AM199">
        <f t="shared" si="122"/>
        <v>0</v>
      </c>
      <c r="AN199" t="str">
        <f t="shared" si="123"/>
        <v/>
      </c>
      <c r="AO199" t="str">
        <f t="shared" si="124"/>
        <v/>
      </c>
      <c r="AP199" t="str">
        <f t="shared" si="128"/>
        <v/>
      </c>
      <c r="AS199" t="e">
        <f t="shared" si="129"/>
        <v>#VALUE!</v>
      </c>
      <c r="AT199" s="2"/>
    </row>
    <row r="200" spans="1:46">
      <c r="A200" t="s">
        <v>31</v>
      </c>
      <c r="C200" s="3">
        <v>35900</v>
      </c>
      <c r="D200" s="3" t="s">
        <v>75</v>
      </c>
      <c r="E200" s="4" t="str">
        <f>VLOOKUP(G200,'Treatment Struture'!$E$11:$G$19,3,FALSE)</f>
        <v>P3(150)</v>
      </c>
      <c r="F200" s="4" t="s">
        <v>254</v>
      </c>
      <c r="G200" s="4">
        <v>5</v>
      </c>
      <c r="H200" s="4">
        <v>2</v>
      </c>
      <c r="I200">
        <v>0.23599999999999999</v>
      </c>
      <c r="J200">
        <v>9</v>
      </c>
      <c r="K200">
        <v>26</v>
      </c>
      <c r="L200">
        <f t="shared" si="125"/>
        <v>35</v>
      </c>
      <c r="M200">
        <v>5.08</v>
      </c>
      <c r="N200">
        <v>7.6</v>
      </c>
      <c r="Q200">
        <f t="shared" si="121"/>
        <v>12.68</v>
      </c>
      <c r="R200" s="5">
        <f t="shared" si="131"/>
        <v>1.4088888888888889</v>
      </c>
      <c r="S200">
        <v>25.7</v>
      </c>
      <c r="T200" s="6">
        <f t="shared" si="132"/>
        <v>0.98846153846153839</v>
      </c>
      <c r="U200">
        <f t="shared" si="133"/>
        <v>38.379999999999995</v>
      </c>
      <c r="V200" s="6">
        <f t="shared" si="134"/>
        <v>15.376214511041008</v>
      </c>
      <c r="W200" s="6">
        <f t="shared" si="135"/>
        <v>23.003785488958986</v>
      </c>
      <c r="X200" s="6">
        <f t="shared" si="136"/>
        <v>0</v>
      </c>
      <c r="Y200" s="6">
        <f t="shared" si="137"/>
        <v>0</v>
      </c>
      <c r="Z200" s="6">
        <f t="shared" si="138"/>
        <v>1.0965714285714285</v>
      </c>
      <c r="AA200" s="6">
        <f t="shared" si="139"/>
        <v>65.153451317970379</v>
      </c>
      <c r="AB200" s="6">
        <f t="shared" si="140"/>
        <v>97.473667326097399</v>
      </c>
      <c r="AC200" s="6">
        <f t="shared" si="141"/>
        <v>0</v>
      </c>
      <c r="AD200" s="6">
        <f t="shared" si="142"/>
        <v>0</v>
      </c>
      <c r="AE200" s="6">
        <f t="shared" si="126"/>
        <v>0</v>
      </c>
      <c r="AF200" s="6">
        <f t="shared" si="143"/>
        <v>162.62711864406776</v>
      </c>
      <c r="AG200" s="6"/>
      <c r="AH200" s="6"/>
      <c r="AI200" s="6"/>
      <c r="AK200" s="2" t="str">
        <f t="shared" si="127"/>
        <v/>
      </c>
      <c r="AL200">
        <f t="shared" si="130"/>
        <v>148.30508474576271</v>
      </c>
      <c r="AM200">
        <f t="shared" si="122"/>
        <v>0</v>
      </c>
      <c r="AN200" t="str">
        <f t="shared" si="123"/>
        <v/>
      </c>
      <c r="AO200" t="str">
        <f t="shared" si="124"/>
        <v/>
      </c>
      <c r="AP200" t="str">
        <f t="shared" si="128"/>
        <v/>
      </c>
      <c r="AS200" t="e">
        <f t="shared" si="129"/>
        <v>#VALUE!</v>
      </c>
      <c r="AT200" s="2"/>
    </row>
    <row r="201" spans="1:46">
      <c r="A201" t="s">
        <v>31</v>
      </c>
      <c r="C201" s="3">
        <v>35900</v>
      </c>
      <c r="D201" s="3" t="s">
        <v>75</v>
      </c>
      <c r="E201" s="4" t="str">
        <f>VLOOKUP(G201,'Treatment Struture'!$E$11:$G$19,3,FALSE)</f>
        <v>P3(150)</v>
      </c>
      <c r="F201" s="4" t="s">
        <v>254</v>
      </c>
      <c r="G201" s="4">
        <v>9</v>
      </c>
      <c r="H201" s="4">
        <v>3</v>
      </c>
      <c r="I201">
        <v>0.23599999999999999</v>
      </c>
      <c r="J201">
        <v>9</v>
      </c>
      <c r="K201">
        <v>27</v>
      </c>
      <c r="L201">
        <f t="shared" si="125"/>
        <v>36</v>
      </c>
      <c r="M201">
        <v>4.12</v>
      </c>
      <c r="N201">
        <v>7.49</v>
      </c>
      <c r="Q201">
        <f t="shared" si="121"/>
        <v>11.61</v>
      </c>
      <c r="R201" s="5">
        <f t="shared" si="131"/>
        <v>1.29</v>
      </c>
      <c r="S201">
        <v>38.9</v>
      </c>
      <c r="T201" s="6">
        <f t="shared" si="132"/>
        <v>1.4407407407407407</v>
      </c>
      <c r="U201">
        <f t="shared" si="133"/>
        <v>50.51</v>
      </c>
      <c r="V201" s="6">
        <f t="shared" si="134"/>
        <v>17.924306632213607</v>
      </c>
      <c r="W201" s="6">
        <f t="shared" si="135"/>
        <v>32.585693367786391</v>
      </c>
      <c r="X201" s="6">
        <f t="shared" si="136"/>
        <v>0</v>
      </c>
      <c r="Y201" s="6">
        <f t="shared" si="137"/>
        <v>0</v>
      </c>
      <c r="Z201" s="6">
        <f t="shared" si="138"/>
        <v>1.4030555555555555</v>
      </c>
      <c r="AA201" s="6">
        <f t="shared" si="139"/>
        <v>75.950451831413588</v>
      </c>
      <c r="AB201" s="6">
        <f t="shared" si="140"/>
        <v>138.07497189739996</v>
      </c>
      <c r="AC201" s="6">
        <f t="shared" si="141"/>
        <v>0</v>
      </c>
      <c r="AD201" s="6">
        <f t="shared" si="142"/>
        <v>0</v>
      </c>
      <c r="AE201" s="6">
        <f t="shared" si="126"/>
        <v>0</v>
      </c>
      <c r="AF201" s="6">
        <f t="shared" si="143"/>
        <v>214.02542372881356</v>
      </c>
      <c r="AG201" s="6"/>
      <c r="AH201" s="6"/>
      <c r="AI201" s="6"/>
      <c r="AK201" s="2" t="str">
        <f t="shared" si="127"/>
        <v/>
      </c>
      <c r="AL201">
        <f t="shared" si="130"/>
        <v>152.54237288135593</v>
      </c>
      <c r="AM201">
        <f t="shared" si="122"/>
        <v>0</v>
      </c>
      <c r="AN201" t="str">
        <f t="shared" si="123"/>
        <v/>
      </c>
      <c r="AO201" t="str">
        <f t="shared" si="124"/>
        <v/>
      </c>
      <c r="AP201" t="str">
        <f t="shared" si="128"/>
        <v/>
      </c>
      <c r="AS201" t="e">
        <f t="shared" si="129"/>
        <v>#VALUE!</v>
      </c>
      <c r="AT201" s="2"/>
    </row>
    <row r="202" spans="1:46">
      <c r="A202" t="s">
        <v>31</v>
      </c>
      <c r="C202" s="3">
        <v>35908</v>
      </c>
      <c r="D202" s="3" t="s">
        <v>75</v>
      </c>
      <c r="E202" s="4" t="str">
        <f>VLOOKUP(G202,'Treatment Struture'!$E$11:$G$19,3,FALSE)</f>
        <v>P1(50)</v>
      </c>
      <c r="F202" s="4" t="s">
        <v>254</v>
      </c>
      <c r="G202" s="4">
        <v>2</v>
      </c>
      <c r="H202" s="4">
        <v>1</v>
      </c>
      <c r="I202">
        <v>0.246</v>
      </c>
      <c r="J202">
        <v>3</v>
      </c>
      <c r="K202">
        <v>9</v>
      </c>
      <c r="L202">
        <f t="shared" si="125"/>
        <v>12</v>
      </c>
      <c r="M202">
        <v>4.0999999999999996</v>
      </c>
      <c r="N202">
        <v>8.7799999999999994</v>
      </c>
      <c r="Q202">
        <f t="shared" si="121"/>
        <v>12.879999999999999</v>
      </c>
      <c r="R202" s="5">
        <f t="shared" si="131"/>
        <v>4.293333333333333</v>
      </c>
      <c r="S202">
        <v>30.69</v>
      </c>
      <c r="T202" s="6">
        <f t="shared" si="132"/>
        <v>3.41</v>
      </c>
      <c r="U202">
        <f t="shared" si="133"/>
        <v>43.57</v>
      </c>
      <c r="V202" s="6">
        <f t="shared" si="134"/>
        <v>13.869332298136646</v>
      </c>
      <c r="W202" s="6">
        <f t="shared" si="135"/>
        <v>29.700667701863352</v>
      </c>
      <c r="X202" s="6">
        <f t="shared" si="136"/>
        <v>0</v>
      </c>
      <c r="Y202" s="6">
        <f t="shared" si="137"/>
        <v>0</v>
      </c>
      <c r="Z202" s="6">
        <f t="shared" si="138"/>
        <v>3.6308333333333334</v>
      </c>
      <c r="AA202" s="6">
        <f t="shared" si="139"/>
        <v>56.379399585921327</v>
      </c>
      <c r="AB202" s="6">
        <f t="shared" si="140"/>
        <v>120.73442155229006</v>
      </c>
      <c r="AC202" s="6">
        <f t="shared" si="141"/>
        <v>0</v>
      </c>
      <c r="AD202" s="6">
        <f t="shared" si="142"/>
        <v>0</v>
      </c>
      <c r="AE202" s="6">
        <f t="shared" si="126"/>
        <v>0</v>
      </c>
      <c r="AF202" s="6">
        <f t="shared" si="143"/>
        <v>177.11382113821139</v>
      </c>
      <c r="AG202" s="6"/>
      <c r="AH202" s="6"/>
      <c r="AI202" s="6"/>
      <c r="AK202" s="2" t="str">
        <f t="shared" si="127"/>
        <v/>
      </c>
      <c r="AL202">
        <f t="shared" si="130"/>
        <v>48.780487804878049</v>
      </c>
      <c r="AM202">
        <f t="shared" si="122"/>
        <v>0</v>
      </c>
      <c r="AN202" t="str">
        <f t="shared" si="123"/>
        <v/>
      </c>
      <c r="AO202" t="str">
        <f t="shared" si="124"/>
        <v/>
      </c>
      <c r="AP202" t="str">
        <f t="shared" si="128"/>
        <v/>
      </c>
      <c r="AS202" t="e">
        <f t="shared" si="129"/>
        <v>#VALUE!</v>
      </c>
      <c r="AT202" s="2"/>
    </row>
    <row r="203" spans="1:46">
      <c r="A203" t="s">
        <v>31</v>
      </c>
      <c r="C203" s="3">
        <v>35908</v>
      </c>
      <c r="D203" s="3" t="s">
        <v>75</v>
      </c>
      <c r="E203" s="4" t="str">
        <f>VLOOKUP(G203,'Treatment Struture'!$E$11:$G$19,3,FALSE)</f>
        <v>P1(50)</v>
      </c>
      <c r="F203" s="4" t="s">
        <v>254</v>
      </c>
      <c r="G203" s="4">
        <v>6</v>
      </c>
      <c r="H203" s="4">
        <v>2</v>
      </c>
      <c r="I203">
        <v>0.246</v>
      </c>
      <c r="J203">
        <v>3</v>
      </c>
      <c r="K203">
        <v>8</v>
      </c>
      <c r="L203">
        <f t="shared" si="125"/>
        <v>11</v>
      </c>
      <c r="M203">
        <v>2.91</v>
      </c>
      <c r="N203">
        <v>5.72</v>
      </c>
      <c r="Q203">
        <f t="shared" si="121"/>
        <v>8.629999999999999</v>
      </c>
      <c r="R203" s="5">
        <f t="shared" si="131"/>
        <v>2.8766666666666665</v>
      </c>
      <c r="S203">
        <v>24.41</v>
      </c>
      <c r="T203" s="6">
        <f t="shared" si="132"/>
        <v>3.05125</v>
      </c>
      <c r="U203">
        <f t="shared" si="133"/>
        <v>33.04</v>
      </c>
      <c r="V203" s="6">
        <f t="shared" si="134"/>
        <v>11.140950173812284</v>
      </c>
      <c r="W203" s="6">
        <f t="shared" si="135"/>
        <v>21.899049826187717</v>
      </c>
      <c r="X203" s="6">
        <f t="shared" si="136"/>
        <v>0</v>
      </c>
      <c r="Y203" s="6">
        <f t="shared" si="137"/>
        <v>0</v>
      </c>
      <c r="Z203" s="6">
        <f t="shared" si="138"/>
        <v>3.0036363636363634</v>
      </c>
      <c r="AA203" s="6">
        <f t="shared" si="139"/>
        <v>45.28841534070034</v>
      </c>
      <c r="AB203" s="6">
        <f t="shared" si="140"/>
        <v>89.020527748730558</v>
      </c>
      <c r="AC203" s="6">
        <f t="shared" si="141"/>
        <v>0</v>
      </c>
      <c r="AD203" s="6">
        <f t="shared" si="142"/>
        <v>0</v>
      </c>
      <c r="AE203" s="6">
        <f t="shared" si="126"/>
        <v>0</v>
      </c>
      <c r="AF203" s="6">
        <f t="shared" si="143"/>
        <v>134.3089430894309</v>
      </c>
      <c r="AG203" s="6"/>
      <c r="AH203" s="6"/>
      <c r="AI203" s="6"/>
      <c r="AK203" s="2" t="str">
        <f t="shared" si="127"/>
        <v/>
      </c>
      <c r="AL203">
        <f t="shared" si="130"/>
        <v>44.715447154471548</v>
      </c>
      <c r="AM203">
        <f t="shared" si="122"/>
        <v>0</v>
      </c>
      <c r="AN203" t="str">
        <f t="shared" si="123"/>
        <v/>
      </c>
      <c r="AO203" t="str">
        <f t="shared" si="124"/>
        <v/>
      </c>
      <c r="AP203" t="str">
        <f t="shared" si="128"/>
        <v/>
      </c>
      <c r="AS203" t="e">
        <f t="shared" si="129"/>
        <v>#VALUE!</v>
      </c>
      <c r="AT203" s="2"/>
    </row>
    <row r="204" spans="1:46">
      <c r="A204" t="s">
        <v>31</v>
      </c>
      <c r="C204" s="3">
        <v>35908</v>
      </c>
      <c r="D204" s="3" t="s">
        <v>75</v>
      </c>
      <c r="E204" s="4" t="str">
        <f>VLOOKUP(G204,'Treatment Struture'!$E$11:$G$19,3,FALSE)</f>
        <v>P1(50)</v>
      </c>
      <c r="F204" s="4" t="s">
        <v>254</v>
      </c>
      <c r="G204" s="4">
        <v>7</v>
      </c>
      <c r="H204" s="4">
        <v>3</v>
      </c>
      <c r="I204">
        <v>0.246</v>
      </c>
      <c r="J204">
        <v>3</v>
      </c>
      <c r="K204">
        <v>9</v>
      </c>
      <c r="L204">
        <f t="shared" si="125"/>
        <v>12</v>
      </c>
      <c r="M204">
        <v>3.14</v>
      </c>
      <c r="N204">
        <v>7.03</v>
      </c>
      <c r="Q204">
        <f t="shared" si="121"/>
        <v>10.17</v>
      </c>
      <c r="R204" s="5">
        <f t="shared" si="131"/>
        <v>3.39</v>
      </c>
      <c r="S204">
        <v>27.86</v>
      </c>
      <c r="T204" s="6">
        <f t="shared" si="132"/>
        <v>3.0955555555555554</v>
      </c>
      <c r="U204">
        <f t="shared" si="133"/>
        <v>38.03</v>
      </c>
      <c r="V204" s="6">
        <f t="shared" si="134"/>
        <v>11.74180924287119</v>
      </c>
      <c r="W204" s="6">
        <f t="shared" si="135"/>
        <v>26.288190757128813</v>
      </c>
      <c r="X204" s="6">
        <f t="shared" si="136"/>
        <v>0</v>
      </c>
      <c r="Y204" s="6">
        <f t="shared" si="137"/>
        <v>0</v>
      </c>
      <c r="Z204" s="6">
        <f t="shared" si="138"/>
        <v>3.1691666666666669</v>
      </c>
      <c r="AA204" s="6">
        <f t="shared" si="139"/>
        <v>47.730931881590202</v>
      </c>
      <c r="AB204" s="6">
        <f t="shared" si="140"/>
        <v>106.86256405336916</v>
      </c>
      <c r="AC204" s="6">
        <f t="shared" si="141"/>
        <v>0</v>
      </c>
      <c r="AD204" s="6">
        <f t="shared" si="142"/>
        <v>0</v>
      </c>
      <c r="AE204" s="6">
        <f t="shared" si="126"/>
        <v>0</v>
      </c>
      <c r="AF204" s="6">
        <f t="shared" si="143"/>
        <v>154.59349593495935</v>
      </c>
      <c r="AG204" s="6"/>
      <c r="AH204" s="6"/>
      <c r="AI204" s="6"/>
      <c r="AK204" s="2" t="str">
        <f t="shared" si="127"/>
        <v/>
      </c>
      <c r="AL204">
        <f t="shared" si="130"/>
        <v>48.780487804878049</v>
      </c>
      <c r="AM204">
        <f t="shared" si="122"/>
        <v>0</v>
      </c>
      <c r="AN204" t="str">
        <f t="shared" si="123"/>
        <v/>
      </c>
      <c r="AO204" t="str">
        <f t="shared" si="124"/>
        <v/>
      </c>
      <c r="AP204" t="str">
        <f t="shared" si="128"/>
        <v/>
      </c>
      <c r="AS204" t="e">
        <f t="shared" si="129"/>
        <v>#VALUE!</v>
      </c>
      <c r="AT204" s="2"/>
    </row>
    <row r="205" spans="1:46">
      <c r="A205" t="s">
        <v>31</v>
      </c>
      <c r="C205" s="3">
        <v>35908</v>
      </c>
      <c r="D205" s="3" t="s">
        <v>75</v>
      </c>
      <c r="E205" s="4" t="str">
        <f>VLOOKUP(G205,'Treatment Struture'!$E$11:$G$19,3,FALSE)</f>
        <v>P2(100)</v>
      </c>
      <c r="F205" s="4" t="s">
        <v>254</v>
      </c>
      <c r="G205" s="4">
        <v>3</v>
      </c>
      <c r="H205" s="4">
        <v>1</v>
      </c>
      <c r="I205" s="5">
        <v>0.24</v>
      </c>
      <c r="J205">
        <v>6</v>
      </c>
      <c r="K205">
        <v>17</v>
      </c>
      <c r="L205">
        <f t="shared" si="125"/>
        <v>23</v>
      </c>
      <c r="M205">
        <v>4.9800000000000004</v>
      </c>
      <c r="N205">
        <v>10.23</v>
      </c>
      <c r="Q205">
        <f t="shared" si="121"/>
        <v>15.21</v>
      </c>
      <c r="R205" s="5">
        <f t="shared" si="131"/>
        <v>2.5350000000000001</v>
      </c>
      <c r="S205">
        <v>30.62</v>
      </c>
      <c r="T205" s="6">
        <f t="shared" si="132"/>
        <v>1.8011764705882354</v>
      </c>
      <c r="U205">
        <f t="shared" si="133"/>
        <v>45.83</v>
      </c>
      <c r="V205" s="6">
        <f t="shared" si="134"/>
        <v>15.005483234714005</v>
      </c>
      <c r="W205" s="6">
        <f t="shared" si="135"/>
        <v>30.824516765285995</v>
      </c>
      <c r="X205" s="6">
        <f t="shared" si="136"/>
        <v>0</v>
      </c>
      <c r="Y205" s="6">
        <f t="shared" si="137"/>
        <v>0</v>
      </c>
      <c r="Z205" s="6">
        <f t="shared" si="138"/>
        <v>1.9926086956521738</v>
      </c>
      <c r="AA205" s="6">
        <f t="shared" si="139"/>
        <v>62.522846811308355</v>
      </c>
      <c r="AB205" s="6">
        <f t="shared" si="140"/>
        <v>128.43548652202497</v>
      </c>
      <c r="AC205" s="6">
        <f t="shared" si="141"/>
        <v>0</v>
      </c>
      <c r="AD205" s="6">
        <f t="shared" si="142"/>
        <v>0</v>
      </c>
      <c r="AE205" s="6">
        <f t="shared" si="126"/>
        <v>0</v>
      </c>
      <c r="AF205" s="6">
        <f t="shared" si="143"/>
        <v>190.95833333333331</v>
      </c>
      <c r="AG205" s="6"/>
      <c r="AH205" s="6"/>
      <c r="AI205" s="6"/>
      <c r="AK205" s="2" t="str">
        <f t="shared" si="127"/>
        <v/>
      </c>
      <c r="AL205">
        <f t="shared" si="130"/>
        <v>95.833333333333343</v>
      </c>
      <c r="AM205">
        <f t="shared" si="122"/>
        <v>0</v>
      </c>
      <c r="AN205" t="str">
        <f t="shared" si="123"/>
        <v/>
      </c>
      <c r="AO205" t="str">
        <f t="shared" si="124"/>
        <v/>
      </c>
      <c r="AP205" t="str">
        <f t="shared" si="128"/>
        <v/>
      </c>
      <c r="AS205" t="e">
        <f t="shared" si="129"/>
        <v>#VALUE!</v>
      </c>
      <c r="AT205" s="2"/>
    </row>
    <row r="206" spans="1:46">
      <c r="A206" t="s">
        <v>31</v>
      </c>
      <c r="C206" s="3">
        <v>35908</v>
      </c>
      <c r="D206" s="3" t="s">
        <v>75</v>
      </c>
      <c r="E206" s="4" t="str">
        <f>VLOOKUP(G206,'Treatment Struture'!$E$11:$G$19,3,FALSE)</f>
        <v>P2(100)</v>
      </c>
      <c r="F206" s="4" t="s">
        <v>254</v>
      </c>
      <c r="G206" s="4">
        <v>4</v>
      </c>
      <c r="H206" s="4">
        <v>2</v>
      </c>
      <c r="I206" s="5">
        <v>0.24</v>
      </c>
      <c r="J206">
        <v>6</v>
      </c>
      <c r="K206">
        <v>16</v>
      </c>
      <c r="L206">
        <f t="shared" si="125"/>
        <v>22</v>
      </c>
      <c r="M206">
        <v>4.43</v>
      </c>
      <c r="N206">
        <v>7.53</v>
      </c>
      <c r="Q206">
        <f t="shared" si="121"/>
        <v>11.96</v>
      </c>
      <c r="R206" s="5">
        <f t="shared" si="131"/>
        <v>1.9933333333333334</v>
      </c>
      <c r="S206">
        <v>33.01</v>
      </c>
      <c r="T206" s="6">
        <f t="shared" si="132"/>
        <v>2.0631249999999999</v>
      </c>
      <c r="U206">
        <f t="shared" si="133"/>
        <v>44.97</v>
      </c>
      <c r="V206" s="6">
        <f t="shared" si="134"/>
        <v>16.656948160535116</v>
      </c>
      <c r="W206" s="6">
        <f t="shared" si="135"/>
        <v>28.31305183946488</v>
      </c>
      <c r="X206" s="6">
        <f t="shared" si="136"/>
        <v>0</v>
      </c>
      <c r="Y206" s="6">
        <f t="shared" si="137"/>
        <v>0</v>
      </c>
      <c r="Z206" s="6">
        <f t="shared" si="138"/>
        <v>2.044090909090909</v>
      </c>
      <c r="AA206" s="6">
        <f t="shared" si="139"/>
        <v>69.403950668896314</v>
      </c>
      <c r="AB206" s="6">
        <f t="shared" si="140"/>
        <v>117.97104933110367</v>
      </c>
      <c r="AC206" s="6">
        <f t="shared" si="141"/>
        <v>0</v>
      </c>
      <c r="AD206" s="6">
        <f t="shared" si="142"/>
        <v>0</v>
      </c>
      <c r="AE206" s="6">
        <f t="shared" si="126"/>
        <v>0</v>
      </c>
      <c r="AF206" s="6">
        <f t="shared" si="143"/>
        <v>187.375</v>
      </c>
      <c r="AG206" s="6"/>
      <c r="AH206" s="6"/>
      <c r="AI206" s="6"/>
      <c r="AK206" s="2" t="str">
        <f t="shared" si="127"/>
        <v/>
      </c>
      <c r="AL206">
        <f t="shared" si="130"/>
        <v>91.666666666666671</v>
      </c>
      <c r="AM206">
        <f t="shared" si="122"/>
        <v>0</v>
      </c>
      <c r="AN206" t="str">
        <f t="shared" si="123"/>
        <v/>
      </c>
      <c r="AO206" t="str">
        <f t="shared" si="124"/>
        <v/>
      </c>
      <c r="AP206" t="str">
        <f t="shared" si="128"/>
        <v/>
      </c>
      <c r="AS206" t="e">
        <f t="shared" si="129"/>
        <v>#VALUE!</v>
      </c>
      <c r="AT206" s="2"/>
    </row>
    <row r="207" spans="1:46">
      <c r="A207" t="s">
        <v>31</v>
      </c>
      <c r="C207" s="3">
        <v>35908</v>
      </c>
      <c r="D207" s="3" t="s">
        <v>75</v>
      </c>
      <c r="E207" s="4" t="str">
        <f>VLOOKUP(G207,'Treatment Struture'!$E$11:$G$19,3,FALSE)</f>
        <v>P2(100)</v>
      </c>
      <c r="F207" s="4" t="s">
        <v>254</v>
      </c>
      <c r="G207" s="4">
        <v>8</v>
      </c>
      <c r="H207" s="4">
        <v>3</v>
      </c>
      <c r="I207" s="5">
        <v>0.24</v>
      </c>
      <c r="J207">
        <v>6</v>
      </c>
      <c r="K207">
        <v>17</v>
      </c>
      <c r="L207">
        <f t="shared" si="125"/>
        <v>23</v>
      </c>
      <c r="M207">
        <v>6.11</v>
      </c>
      <c r="N207">
        <v>12.81</v>
      </c>
      <c r="Q207">
        <f t="shared" si="121"/>
        <v>18.920000000000002</v>
      </c>
      <c r="R207" s="5">
        <f t="shared" si="131"/>
        <v>3.1533333333333338</v>
      </c>
      <c r="S207">
        <v>38.270000000000003</v>
      </c>
      <c r="T207" s="6">
        <f t="shared" si="132"/>
        <v>2.2511764705882356</v>
      </c>
      <c r="U207">
        <f t="shared" si="133"/>
        <v>57.190000000000005</v>
      </c>
      <c r="V207" s="6">
        <f t="shared" si="134"/>
        <v>18.468863636363636</v>
      </c>
      <c r="W207" s="6">
        <f t="shared" si="135"/>
        <v>38.721136363636361</v>
      </c>
      <c r="X207" s="6">
        <f t="shared" si="136"/>
        <v>0</v>
      </c>
      <c r="Y207" s="6">
        <f t="shared" si="137"/>
        <v>0</v>
      </c>
      <c r="Z207" s="6">
        <f t="shared" si="138"/>
        <v>2.4865217391304348</v>
      </c>
      <c r="AA207" s="6">
        <f t="shared" si="139"/>
        <v>76.953598484848484</v>
      </c>
      <c r="AB207" s="6">
        <f t="shared" si="140"/>
        <v>161.33806818181819</v>
      </c>
      <c r="AC207" s="6">
        <f t="shared" si="141"/>
        <v>0</v>
      </c>
      <c r="AD207" s="6">
        <f t="shared" si="142"/>
        <v>0</v>
      </c>
      <c r="AE207" s="6">
        <f t="shared" si="126"/>
        <v>0</v>
      </c>
      <c r="AF207" s="6">
        <f t="shared" si="143"/>
        <v>238.29166666666669</v>
      </c>
      <c r="AG207" s="6"/>
      <c r="AH207" s="6"/>
      <c r="AI207" s="6"/>
      <c r="AK207" s="2" t="str">
        <f t="shared" si="127"/>
        <v/>
      </c>
      <c r="AL207">
        <f t="shared" si="130"/>
        <v>95.833333333333343</v>
      </c>
      <c r="AM207">
        <f t="shared" si="122"/>
        <v>0</v>
      </c>
      <c r="AN207" t="str">
        <f t="shared" si="123"/>
        <v/>
      </c>
      <c r="AO207" t="str">
        <f t="shared" si="124"/>
        <v/>
      </c>
      <c r="AP207" t="str">
        <f t="shared" si="128"/>
        <v/>
      </c>
      <c r="AS207" t="e">
        <f t="shared" si="129"/>
        <v>#VALUE!</v>
      </c>
      <c r="AT207" s="2"/>
    </row>
    <row r="208" spans="1:46">
      <c r="A208" t="s">
        <v>31</v>
      </c>
      <c r="C208" s="3">
        <v>35908</v>
      </c>
      <c r="D208" s="3" t="s">
        <v>75</v>
      </c>
      <c r="E208" s="4" t="str">
        <f>VLOOKUP(G208,'Treatment Struture'!$E$11:$G$19,3,FALSE)</f>
        <v>P3(150)</v>
      </c>
      <c r="F208" s="4" t="s">
        <v>254</v>
      </c>
      <c r="G208" s="4">
        <v>1</v>
      </c>
      <c r="H208" s="4">
        <v>1</v>
      </c>
      <c r="I208">
        <v>0.23599999999999999</v>
      </c>
      <c r="J208">
        <v>9</v>
      </c>
      <c r="K208">
        <v>26</v>
      </c>
      <c r="L208">
        <f t="shared" si="125"/>
        <v>35</v>
      </c>
      <c r="M208">
        <v>6.12</v>
      </c>
      <c r="N208">
        <v>13.55</v>
      </c>
      <c r="Q208">
        <f t="shared" si="121"/>
        <v>19.670000000000002</v>
      </c>
      <c r="R208" s="5">
        <f t="shared" si="131"/>
        <v>2.1855555555555557</v>
      </c>
      <c r="S208">
        <v>43.15</v>
      </c>
      <c r="T208" s="6">
        <f t="shared" si="132"/>
        <v>1.6596153846153845</v>
      </c>
      <c r="U208">
        <f t="shared" si="133"/>
        <v>62.82</v>
      </c>
      <c r="V208" s="6">
        <f t="shared" si="134"/>
        <v>19.545419420437213</v>
      </c>
      <c r="W208" s="6">
        <f t="shared" si="135"/>
        <v>43.27458057956278</v>
      </c>
      <c r="X208" s="6">
        <f t="shared" si="136"/>
        <v>0</v>
      </c>
      <c r="Y208" s="6">
        <f t="shared" si="137"/>
        <v>0</v>
      </c>
      <c r="Z208" s="6">
        <f t="shared" si="138"/>
        <v>1.7948571428571429</v>
      </c>
      <c r="AA208" s="6">
        <f t="shared" si="139"/>
        <v>82.819573815411928</v>
      </c>
      <c r="AB208" s="6">
        <f t="shared" si="140"/>
        <v>183.36686686255416</v>
      </c>
      <c r="AC208" s="6">
        <f t="shared" si="141"/>
        <v>0</v>
      </c>
      <c r="AD208" s="6">
        <f t="shared" si="142"/>
        <v>0</v>
      </c>
      <c r="AE208" s="6">
        <f t="shared" si="126"/>
        <v>0</v>
      </c>
      <c r="AF208" s="6">
        <f t="shared" si="143"/>
        <v>266.18644067796606</v>
      </c>
      <c r="AG208" s="6"/>
      <c r="AH208" s="6"/>
      <c r="AI208" s="6"/>
      <c r="AK208" s="2" t="str">
        <f t="shared" si="127"/>
        <v/>
      </c>
      <c r="AL208">
        <f t="shared" si="130"/>
        <v>148.30508474576271</v>
      </c>
      <c r="AM208">
        <f t="shared" si="122"/>
        <v>0</v>
      </c>
      <c r="AN208" t="str">
        <f t="shared" si="123"/>
        <v/>
      </c>
      <c r="AO208" t="str">
        <f t="shared" si="124"/>
        <v/>
      </c>
      <c r="AP208" t="str">
        <f t="shared" si="128"/>
        <v/>
      </c>
      <c r="AS208" t="e">
        <f t="shared" si="129"/>
        <v>#VALUE!</v>
      </c>
      <c r="AT208" s="2"/>
    </row>
    <row r="209" spans="1:46">
      <c r="A209" t="s">
        <v>31</v>
      </c>
      <c r="C209" s="3">
        <v>35908</v>
      </c>
      <c r="D209" s="3" t="s">
        <v>75</v>
      </c>
      <c r="E209" s="4" t="str">
        <f>VLOOKUP(G209,'Treatment Struture'!$E$11:$G$19,3,FALSE)</f>
        <v>P3(150)</v>
      </c>
      <c r="F209" s="4" t="s">
        <v>254</v>
      </c>
      <c r="G209" s="4">
        <v>5</v>
      </c>
      <c r="H209" s="4">
        <v>2</v>
      </c>
      <c r="I209">
        <v>0.23599999999999999</v>
      </c>
      <c r="J209">
        <v>9</v>
      </c>
      <c r="K209">
        <v>25</v>
      </c>
      <c r="L209">
        <f t="shared" si="125"/>
        <v>34</v>
      </c>
      <c r="M209">
        <v>5.94</v>
      </c>
      <c r="N209">
        <v>12.8</v>
      </c>
      <c r="Q209">
        <f t="shared" si="121"/>
        <v>18.740000000000002</v>
      </c>
      <c r="R209" s="5">
        <f t="shared" si="131"/>
        <v>2.0822222222222226</v>
      </c>
      <c r="S209">
        <v>50.01</v>
      </c>
      <c r="T209" s="6">
        <f t="shared" si="132"/>
        <v>2.0004</v>
      </c>
      <c r="U209">
        <f t="shared" si="133"/>
        <v>68.75</v>
      </c>
      <c r="V209" s="6">
        <f t="shared" si="134"/>
        <v>21.79162219850587</v>
      </c>
      <c r="W209" s="6">
        <f t="shared" si="135"/>
        <v>46.95837780149413</v>
      </c>
      <c r="X209" s="6">
        <f t="shared" si="136"/>
        <v>0</v>
      </c>
      <c r="Y209" s="6">
        <f t="shared" si="137"/>
        <v>0</v>
      </c>
      <c r="Z209" s="6">
        <f t="shared" si="138"/>
        <v>2.0220588235294117</v>
      </c>
      <c r="AA209" s="6">
        <f t="shared" si="139"/>
        <v>92.337382197058773</v>
      </c>
      <c r="AB209" s="6">
        <f t="shared" si="140"/>
        <v>198.97617712497515</v>
      </c>
      <c r="AC209" s="6">
        <f t="shared" si="141"/>
        <v>0</v>
      </c>
      <c r="AD209" s="6">
        <f t="shared" si="142"/>
        <v>0</v>
      </c>
      <c r="AE209" s="6">
        <f t="shared" si="126"/>
        <v>0</v>
      </c>
      <c r="AF209" s="6">
        <f t="shared" si="143"/>
        <v>291.31355932203394</v>
      </c>
      <c r="AG209" s="6"/>
      <c r="AH209" s="6"/>
      <c r="AI209" s="6"/>
      <c r="AK209" s="2" t="str">
        <f t="shared" si="127"/>
        <v/>
      </c>
      <c r="AL209">
        <f t="shared" si="130"/>
        <v>144.06779661016949</v>
      </c>
      <c r="AM209">
        <f t="shared" si="122"/>
        <v>0</v>
      </c>
      <c r="AN209" t="str">
        <f t="shared" si="123"/>
        <v/>
      </c>
      <c r="AO209" t="str">
        <f t="shared" si="124"/>
        <v/>
      </c>
      <c r="AP209" t="str">
        <f t="shared" si="128"/>
        <v/>
      </c>
      <c r="AS209" t="e">
        <f t="shared" si="129"/>
        <v>#VALUE!</v>
      </c>
      <c r="AT209" s="2"/>
    </row>
    <row r="210" spans="1:46">
      <c r="A210" t="s">
        <v>31</v>
      </c>
      <c r="C210" s="3">
        <v>35908</v>
      </c>
      <c r="D210" s="3" t="s">
        <v>75</v>
      </c>
      <c r="E210" s="4" t="str">
        <f>VLOOKUP(G210,'Treatment Struture'!$E$11:$G$19,3,FALSE)</f>
        <v>P3(150)</v>
      </c>
      <c r="F210" s="4" t="s">
        <v>254</v>
      </c>
      <c r="G210" s="4">
        <v>9</v>
      </c>
      <c r="H210" s="4">
        <v>3</v>
      </c>
      <c r="I210">
        <v>0.23599999999999999</v>
      </c>
      <c r="J210">
        <v>9</v>
      </c>
      <c r="K210">
        <v>24</v>
      </c>
      <c r="L210">
        <f t="shared" si="125"/>
        <v>33</v>
      </c>
      <c r="M210">
        <v>5.05</v>
      </c>
      <c r="N210">
        <v>10.050000000000001</v>
      </c>
      <c r="Q210">
        <f t="shared" si="121"/>
        <v>15.100000000000001</v>
      </c>
      <c r="R210" s="5">
        <f t="shared" si="131"/>
        <v>1.677777777777778</v>
      </c>
      <c r="S210">
        <v>40.700000000000003</v>
      </c>
      <c r="T210" s="6">
        <f t="shared" si="132"/>
        <v>1.6958333333333335</v>
      </c>
      <c r="U210">
        <f t="shared" si="133"/>
        <v>55.800000000000004</v>
      </c>
      <c r="V210" s="6">
        <f t="shared" si="134"/>
        <v>18.661589403973508</v>
      </c>
      <c r="W210" s="6">
        <f t="shared" si="135"/>
        <v>37.138410596026489</v>
      </c>
      <c r="X210" s="6">
        <f t="shared" si="136"/>
        <v>0</v>
      </c>
      <c r="Y210" s="6">
        <f t="shared" si="137"/>
        <v>0</v>
      </c>
      <c r="Z210" s="6">
        <f t="shared" si="138"/>
        <v>1.6909090909090911</v>
      </c>
      <c r="AA210" s="6">
        <f t="shared" si="139"/>
        <v>79.074531372769101</v>
      </c>
      <c r="AB210" s="6">
        <f t="shared" si="140"/>
        <v>157.36614659333259</v>
      </c>
      <c r="AC210" s="6">
        <f t="shared" si="141"/>
        <v>0</v>
      </c>
      <c r="AD210" s="6">
        <f t="shared" si="142"/>
        <v>0</v>
      </c>
      <c r="AE210" s="6">
        <f t="shared" si="126"/>
        <v>0</v>
      </c>
      <c r="AF210" s="6">
        <f t="shared" si="143"/>
        <v>236.4406779661017</v>
      </c>
      <c r="AG210" s="6"/>
      <c r="AH210" s="6"/>
      <c r="AI210" s="6"/>
      <c r="AK210" s="2" t="str">
        <f t="shared" si="127"/>
        <v/>
      </c>
      <c r="AL210">
        <f t="shared" si="130"/>
        <v>139.83050847457628</v>
      </c>
      <c r="AM210">
        <f t="shared" si="122"/>
        <v>0</v>
      </c>
      <c r="AN210" t="str">
        <f t="shared" si="123"/>
        <v/>
      </c>
      <c r="AO210" t="str">
        <f t="shared" si="124"/>
        <v/>
      </c>
      <c r="AP210" t="str">
        <f t="shared" si="128"/>
        <v/>
      </c>
      <c r="AS210" t="e">
        <f t="shared" si="129"/>
        <v>#VALUE!</v>
      </c>
      <c r="AT210" s="2"/>
    </row>
    <row r="211" spans="1:46">
      <c r="A211" t="s">
        <v>31</v>
      </c>
      <c r="C211" s="3">
        <v>35915</v>
      </c>
      <c r="D211" s="3" t="s">
        <v>75</v>
      </c>
      <c r="E211" s="4" t="str">
        <f>VLOOKUP(G211,'Treatment Struture'!$E$11:$G$19,3,FALSE)</f>
        <v>P1(50)</v>
      </c>
      <c r="F211" s="4" t="s">
        <v>254</v>
      </c>
      <c r="G211" s="4">
        <v>2</v>
      </c>
      <c r="H211" s="4">
        <v>1</v>
      </c>
      <c r="I211">
        <v>0.246</v>
      </c>
      <c r="J211">
        <v>3</v>
      </c>
      <c r="K211">
        <v>9</v>
      </c>
      <c r="L211">
        <f t="shared" si="125"/>
        <v>12</v>
      </c>
      <c r="M211">
        <v>3.6</v>
      </c>
      <c r="N211">
        <v>9.8000000000000007</v>
      </c>
      <c r="Q211">
        <f t="shared" si="121"/>
        <v>13.4</v>
      </c>
      <c r="R211" s="5">
        <f t="shared" si="131"/>
        <v>4.4666666666666668</v>
      </c>
      <c r="S211">
        <v>42</v>
      </c>
      <c r="T211" s="6">
        <f t="shared" si="132"/>
        <v>4.666666666666667</v>
      </c>
      <c r="U211">
        <f t="shared" si="133"/>
        <v>55.4</v>
      </c>
      <c r="V211" s="6">
        <f t="shared" si="134"/>
        <v>14.883582089552238</v>
      </c>
      <c r="W211" s="6">
        <f t="shared" si="135"/>
        <v>40.516417910447757</v>
      </c>
      <c r="X211" s="6">
        <f t="shared" si="136"/>
        <v>0</v>
      </c>
      <c r="Y211" s="6">
        <f t="shared" si="137"/>
        <v>0</v>
      </c>
      <c r="Z211" s="6">
        <f t="shared" si="138"/>
        <v>4.6166666666666663</v>
      </c>
      <c r="AA211" s="6">
        <f t="shared" si="139"/>
        <v>60.502366217692028</v>
      </c>
      <c r="AB211" s="6">
        <f t="shared" si="140"/>
        <v>164.70088581482827</v>
      </c>
      <c r="AC211" s="6">
        <f t="shared" si="141"/>
        <v>0</v>
      </c>
      <c r="AD211" s="6">
        <f t="shared" si="142"/>
        <v>0</v>
      </c>
      <c r="AE211" s="6">
        <f t="shared" si="126"/>
        <v>0</v>
      </c>
      <c r="AF211" s="6">
        <f t="shared" si="143"/>
        <v>225.20325203252031</v>
      </c>
      <c r="AG211" s="6"/>
      <c r="AH211" s="6"/>
      <c r="AI211" s="6"/>
      <c r="AK211" s="2" t="str">
        <f t="shared" si="127"/>
        <v/>
      </c>
      <c r="AL211">
        <f t="shared" si="130"/>
        <v>48.780487804878049</v>
      </c>
      <c r="AM211">
        <f t="shared" si="122"/>
        <v>0</v>
      </c>
      <c r="AN211" t="str">
        <f t="shared" si="123"/>
        <v/>
      </c>
      <c r="AO211" t="str">
        <f t="shared" si="124"/>
        <v/>
      </c>
      <c r="AP211" t="str">
        <f t="shared" si="128"/>
        <v/>
      </c>
      <c r="AS211" t="e">
        <f t="shared" si="129"/>
        <v>#VALUE!</v>
      </c>
      <c r="AT211" s="2"/>
    </row>
    <row r="212" spans="1:46">
      <c r="A212" t="s">
        <v>31</v>
      </c>
      <c r="C212" s="3">
        <v>35915</v>
      </c>
      <c r="D212" s="3" t="s">
        <v>75</v>
      </c>
      <c r="E212" s="4" t="str">
        <f>VLOOKUP(G212,'Treatment Struture'!$E$11:$G$19,3,FALSE)</f>
        <v>P1(50)</v>
      </c>
      <c r="F212" s="4" t="s">
        <v>254</v>
      </c>
      <c r="G212" s="4">
        <v>6</v>
      </c>
      <c r="H212" s="4">
        <v>2</v>
      </c>
      <c r="I212">
        <v>0.246</v>
      </c>
      <c r="J212">
        <v>3</v>
      </c>
      <c r="K212">
        <v>8</v>
      </c>
      <c r="L212">
        <f t="shared" si="125"/>
        <v>11</v>
      </c>
      <c r="M212">
        <v>4.0999999999999996</v>
      </c>
      <c r="N212">
        <v>9.4</v>
      </c>
      <c r="Q212">
        <f t="shared" si="121"/>
        <v>13.5</v>
      </c>
      <c r="R212" s="5">
        <f t="shared" si="131"/>
        <v>4.5</v>
      </c>
      <c r="S212">
        <v>44.2</v>
      </c>
      <c r="T212" s="6">
        <f t="shared" si="132"/>
        <v>5.5250000000000004</v>
      </c>
      <c r="U212">
        <f t="shared" si="133"/>
        <v>57.7</v>
      </c>
      <c r="V212" s="6">
        <f t="shared" si="134"/>
        <v>17.523703703703703</v>
      </c>
      <c r="W212" s="6">
        <f t="shared" si="135"/>
        <v>40.1762962962963</v>
      </c>
      <c r="X212" s="6">
        <f t="shared" si="136"/>
        <v>0</v>
      </c>
      <c r="Y212" s="6">
        <f t="shared" si="137"/>
        <v>0</v>
      </c>
      <c r="Z212" s="6">
        <f t="shared" si="138"/>
        <v>5.245454545454546</v>
      </c>
      <c r="AA212" s="6">
        <f t="shared" si="139"/>
        <v>71.23456790123457</v>
      </c>
      <c r="AB212" s="6">
        <f t="shared" si="140"/>
        <v>163.31827762722074</v>
      </c>
      <c r="AC212" s="6">
        <f t="shared" si="141"/>
        <v>0</v>
      </c>
      <c r="AD212" s="6">
        <f t="shared" si="142"/>
        <v>0</v>
      </c>
      <c r="AE212" s="6">
        <f t="shared" si="126"/>
        <v>0</v>
      </c>
      <c r="AF212" s="6">
        <f t="shared" si="143"/>
        <v>234.55284552845529</v>
      </c>
      <c r="AG212" s="6"/>
      <c r="AH212" s="6"/>
      <c r="AI212" s="6"/>
      <c r="AK212" s="2" t="str">
        <f t="shared" si="127"/>
        <v/>
      </c>
      <c r="AL212">
        <f t="shared" si="130"/>
        <v>44.715447154471548</v>
      </c>
      <c r="AM212">
        <f t="shared" si="122"/>
        <v>0</v>
      </c>
      <c r="AN212" t="str">
        <f t="shared" si="123"/>
        <v/>
      </c>
      <c r="AO212" t="str">
        <f t="shared" si="124"/>
        <v/>
      </c>
      <c r="AP212" t="str">
        <f t="shared" si="128"/>
        <v/>
      </c>
      <c r="AS212" t="e">
        <f t="shared" si="129"/>
        <v>#VALUE!</v>
      </c>
      <c r="AT212" s="2"/>
    </row>
    <row r="213" spans="1:46">
      <c r="A213" t="s">
        <v>31</v>
      </c>
      <c r="C213" s="3">
        <v>35915</v>
      </c>
      <c r="D213" s="3" t="s">
        <v>75</v>
      </c>
      <c r="E213" s="4" t="str">
        <f>VLOOKUP(G213,'Treatment Struture'!$E$11:$G$19,3,FALSE)</f>
        <v>P1(50)</v>
      </c>
      <c r="F213" s="4" t="s">
        <v>254</v>
      </c>
      <c r="G213" s="4">
        <v>7</v>
      </c>
      <c r="H213" s="4">
        <v>3</v>
      </c>
      <c r="I213">
        <v>0.246</v>
      </c>
      <c r="J213">
        <v>3</v>
      </c>
      <c r="K213">
        <v>9</v>
      </c>
      <c r="L213">
        <f t="shared" si="125"/>
        <v>12</v>
      </c>
      <c r="M213">
        <v>5.0999999999999996</v>
      </c>
      <c r="N213">
        <v>11.3</v>
      </c>
      <c r="Q213">
        <f t="shared" si="121"/>
        <v>16.399999999999999</v>
      </c>
      <c r="R213" s="5">
        <f t="shared" si="131"/>
        <v>5.4666666666666659</v>
      </c>
      <c r="S213">
        <v>37.1</v>
      </c>
      <c r="T213" s="6">
        <f t="shared" si="132"/>
        <v>4.1222222222222227</v>
      </c>
      <c r="U213">
        <f t="shared" si="133"/>
        <v>53.5</v>
      </c>
      <c r="V213" s="6">
        <f t="shared" si="134"/>
        <v>16.637195121951219</v>
      </c>
      <c r="W213" s="6">
        <f t="shared" si="135"/>
        <v>36.862804878048784</v>
      </c>
      <c r="X213" s="6">
        <f t="shared" si="136"/>
        <v>0</v>
      </c>
      <c r="Y213" s="6">
        <f t="shared" si="137"/>
        <v>0</v>
      </c>
      <c r="Z213" s="6">
        <f t="shared" si="138"/>
        <v>4.458333333333333</v>
      </c>
      <c r="AA213" s="6">
        <f t="shared" si="139"/>
        <v>67.630874479476503</v>
      </c>
      <c r="AB213" s="6">
        <f t="shared" si="140"/>
        <v>149.8488003172715</v>
      </c>
      <c r="AC213" s="6">
        <f t="shared" si="141"/>
        <v>0</v>
      </c>
      <c r="AD213" s="6">
        <f t="shared" si="142"/>
        <v>0</v>
      </c>
      <c r="AE213" s="6">
        <f t="shared" si="126"/>
        <v>0</v>
      </c>
      <c r="AF213" s="6">
        <f t="shared" si="143"/>
        <v>217.47967479674799</v>
      </c>
      <c r="AG213" s="6"/>
      <c r="AH213" s="6"/>
      <c r="AI213" s="6"/>
      <c r="AK213" s="2" t="str">
        <f t="shared" si="127"/>
        <v/>
      </c>
      <c r="AL213">
        <f t="shared" si="130"/>
        <v>48.780487804878049</v>
      </c>
      <c r="AM213">
        <f t="shared" si="122"/>
        <v>0</v>
      </c>
      <c r="AN213" t="str">
        <f t="shared" si="123"/>
        <v/>
      </c>
      <c r="AO213" t="str">
        <f t="shared" si="124"/>
        <v/>
      </c>
      <c r="AP213" t="str">
        <f t="shared" si="128"/>
        <v/>
      </c>
      <c r="AS213" t="e">
        <f t="shared" si="129"/>
        <v>#VALUE!</v>
      </c>
      <c r="AT213" s="2"/>
    </row>
    <row r="214" spans="1:46">
      <c r="A214" t="s">
        <v>31</v>
      </c>
      <c r="C214" s="3">
        <v>35915</v>
      </c>
      <c r="D214" s="3" t="s">
        <v>75</v>
      </c>
      <c r="E214" s="4" t="str">
        <f>VLOOKUP(G214,'Treatment Struture'!$E$11:$G$19,3,FALSE)</f>
        <v>P2(100)</v>
      </c>
      <c r="F214" s="4" t="s">
        <v>254</v>
      </c>
      <c r="G214" s="4">
        <v>3</v>
      </c>
      <c r="H214" s="4">
        <v>1</v>
      </c>
      <c r="I214" s="5">
        <v>0.24</v>
      </c>
      <c r="J214">
        <v>6</v>
      </c>
      <c r="K214">
        <v>18</v>
      </c>
      <c r="L214">
        <f t="shared" si="125"/>
        <v>24</v>
      </c>
      <c r="M214">
        <v>5.7</v>
      </c>
      <c r="N214">
        <v>12.1</v>
      </c>
      <c r="Q214">
        <f t="shared" si="121"/>
        <v>17.8</v>
      </c>
      <c r="R214" s="5">
        <f t="shared" si="131"/>
        <v>2.9666666666666668</v>
      </c>
      <c r="S214">
        <v>41.9</v>
      </c>
      <c r="T214" s="6">
        <f t="shared" si="132"/>
        <v>2.3277777777777775</v>
      </c>
      <c r="U214">
        <f t="shared" si="133"/>
        <v>59.7</v>
      </c>
      <c r="V214" s="6">
        <f t="shared" si="134"/>
        <v>19.117415730337079</v>
      </c>
      <c r="W214" s="6">
        <f t="shared" si="135"/>
        <v>40.582584269662924</v>
      </c>
      <c r="X214" s="6">
        <f t="shared" si="136"/>
        <v>0</v>
      </c>
      <c r="Y214" s="6">
        <f t="shared" si="137"/>
        <v>0</v>
      </c>
      <c r="Z214" s="6">
        <f t="shared" si="138"/>
        <v>2.4875000000000003</v>
      </c>
      <c r="AA214" s="6">
        <f t="shared" si="139"/>
        <v>79.655898876404493</v>
      </c>
      <c r="AB214" s="6">
        <f t="shared" si="140"/>
        <v>169.09410112359552</v>
      </c>
      <c r="AC214" s="6">
        <f t="shared" si="141"/>
        <v>0</v>
      </c>
      <c r="AD214" s="6">
        <f t="shared" si="142"/>
        <v>0</v>
      </c>
      <c r="AE214" s="6">
        <f t="shared" si="126"/>
        <v>0</v>
      </c>
      <c r="AF214" s="6">
        <f t="shared" si="143"/>
        <v>248.75</v>
      </c>
      <c r="AG214" s="6"/>
      <c r="AH214" s="6"/>
      <c r="AI214" s="6"/>
      <c r="AK214" s="2" t="str">
        <f t="shared" si="127"/>
        <v/>
      </c>
      <c r="AL214">
        <f t="shared" si="130"/>
        <v>100</v>
      </c>
      <c r="AM214">
        <f t="shared" si="122"/>
        <v>0</v>
      </c>
      <c r="AN214" t="str">
        <f t="shared" si="123"/>
        <v/>
      </c>
      <c r="AO214" t="str">
        <f t="shared" si="124"/>
        <v/>
      </c>
      <c r="AP214" t="str">
        <f t="shared" si="128"/>
        <v/>
      </c>
      <c r="AS214" t="e">
        <f t="shared" si="129"/>
        <v>#VALUE!</v>
      </c>
      <c r="AT214" s="2"/>
    </row>
    <row r="215" spans="1:46">
      <c r="A215" t="s">
        <v>31</v>
      </c>
      <c r="C215" s="3">
        <v>35915</v>
      </c>
      <c r="D215" s="3" t="s">
        <v>75</v>
      </c>
      <c r="E215" s="4" t="str">
        <f>VLOOKUP(G215,'Treatment Struture'!$E$11:$G$19,3,FALSE)</f>
        <v>P2(100)</v>
      </c>
      <c r="F215" s="4" t="s">
        <v>254</v>
      </c>
      <c r="G215" s="4">
        <v>4</v>
      </c>
      <c r="H215" s="4">
        <v>2</v>
      </c>
      <c r="I215" s="5">
        <v>0.24</v>
      </c>
      <c r="J215">
        <v>6</v>
      </c>
      <c r="K215">
        <v>17</v>
      </c>
      <c r="L215">
        <f t="shared" si="125"/>
        <v>23</v>
      </c>
      <c r="M215">
        <v>5.3</v>
      </c>
      <c r="N215">
        <v>12</v>
      </c>
      <c r="Q215">
        <f t="shared" si="121"/>
        <v>17.3</v>
      </c>
      <c r="R215" s="5">
        <f t="shared" si="131"/>
        <v>2.8833333333333333</v>
      </c>
      <c r="S215">
        <v>37.1</v>
      </c>
      <c r="T215" s="6">
        <f t="shared" si="132"/>
        <v>2.1823529411764708</v>
      </c>
      <c r="U215">
        <f t="shared" si="133"/>
        <v>54.400000000000006</v>
      </c>
      <c r="V215" s="6">
        <f t="shared" si="134"/>
        <v>16.665895953757225</v>
      </c>
      <c r="W215" s="6">
        <f t="shared" si="135"/>
        <v>37.734104046242777</v>
      </c>
      <c r="X215" s="6">
        <f t="shared" si="136"/>
        <v>0</v>
      </c>
      <c r="Y215" s="6">
        <f t="shared" si="137"/>
        <v>0</v>
      </c>
      <c r="Z215" s="6">
        <f t="shared" si="138"/>
        <v>2.3652173913043479</v>
      </c>
      <c r="AA215" s="6">
        <f t="shared" si="139"/>
        <v>69.4412331406551</v>
      </c>
      <c r="AB215" s="6">
        <f t="shared" si="140"/>
        <v>157.22543352601159</v>
      </c>
      <c r="AC215" s="6">
        <f t="shared" si="141"/>
        <v>0</v>
      </c>
      <c r="AD215" s="6">
        <f t="shared" si="142"/>
        <v>0</v>
      </c>
      <c r="AE215" s="6">
        <f t="shared" si="126"/>
        <v>0</v>
      </c>
      <c r="AF215" s="6">
        <f t="shared" si="143"/>
        <v>226.66666666666669</v>
      </c>
      <c r="AG215" s="6"/>
      <c r="AH215" s="6"/>
      <c r="AI215" s="6"/>
      <c r="AK215" s="2" t="str">
        <f t="shared" si="127"/>
        <v/>
      </c>
      <c r="AL215">
        <f t="shared" si="130"/>
        <v>95.833333333333343</v>
      </c>
      <c r="AM215">
        <f t="shared" si="122"/>
        <v>0</v>
      </c>
      <c r="AN215" t="str">
        <f t="shared" si="123"/>
        <v/>
      </c>
      <c r="AO215" t="str">
        <f t="shared" si="124"/>
        <v/>
      </c>
      <c r="AP215" t="str">
        <f t="shared" si="128"/>
        <v/>
      </c>
      <c r="AS215" t="e">
        <f t="shared" si="129"/>
        <v>#VALUE!</v>
      </c>
      <c r="AT215" s="2"/>
    </row>
    <row r="216" spans="1:46">
      <c r="A216" t="s">
        <v>31</v>
      </c>
      <c r="C216" s="3">
        <v>35915</v>
      </c>
      <c r="D216" s="3" t="s">
        <v>75</v>
      </c>
      <c r="E216" s="4" t="str">
        <f>VLOOKUP(G216,'Treatment Struture'!$E$11:$G$19,3,FALSE)</f>
        <v>P2(100)</v>
      </c>
      <c r="F216" s="4" t="s">
        <v>254</v>
      </c>
      <c r="G216" s="4">
        <v>8</v>
      </c>
      <c r="H216" s="4">
        <v>3</v>
      </c>
      <c r="I216" s="5">
        <v>0.24</v>
      </c>
      <c r="J216">
        <v>6</v>
      </c>
      <c r="K216">
        <v>18</v>
      </c>
      <c r="L216">
        <f t="shared" si="125"/>
        <v>24</v>
      </c>
      <c r="M216">
        <v>5.6</v>
      </c>
      <c r="N216">
        <v>12.9</v>
      </c>
      <c r="Q216">
        <f t="shared" si="121"/>
        <v>18.5</v>
      </c>
      <c r="R216" s="5">
        <f t="shared" si="131"/>
        <v>3.0833333333333335</v>
      </c>
      <c r="S216">
        <v>50.2</v>
      </c>
      <c r="T216" s="6">
        <f t="shared" si="132"/>
        <v>2.7888888888888892</v>
      </c>
      <c r="U216">
        <f t="shared" si="133"/>
        <v>68.7</v>
      </c>
      <c r="V216" s="6">
        <f t="shared" si="134"/>
        <v>20.795675675675675</v>
      </c>
      <c r="W216" s="6">
        <f t="shared" si="135"/>
        <v>47.904324324324328</v>
      </c>
      <c r="X216" s="6">
        <f t="shared" si="136"/>
        <v>0</v>
      </c>
      <c r="Y216" s="6">
        <f t="shared" si="137"/>
        <v>0</v>
      </c>
      <c r="Z216" s="6">
        <f t="shared" si="138"/>
        <v>2.8625000000000003</v>
      </c>
      <c r="AA216" s="6">
        <f t="shared" si="139"/>
        <v>86.648648648648646</v>
      </c>
      <c r="AB216" s="6">
        <f t="shared" si="140"/>
        <v>199.60135135135138</v>
      </c>
      <c r="AC216" s="6">
        <f t="shared" si="141"/>
        <v>0</v>
      </c>
      <c r="AD216" s="6">
        <f t="shared" si="142"/>
        <v>0</v>
      </c>
      <c r="AE216" s="6">
        <f t="shared" si="126"/>
        <v>0</v>
      </c>
      <c r="AF216" s="6">
        <f t="shared" si="143"/>
        <v>286.25</v>
      </c>
      <c r="AG216" s="6"/>
      <c r="AH216" s="6"/>
      <c r="AI216" s="6"/>
      <c r="AK216" s="2" t="str">
        <f t="shared" si="127"/>
        <v/>
      </c>
      <c r="AL216">
        <f t="shared" si="130"/>
        <v>100</v>
      </c>
      <c r="AM216">
        <f t="shared" si="122"/>
        <v>0</v>
      </c>
      <c r="AN216" t="str">
        <f t="shared" si="123"/>
        <v/>
      </c>
      <c r="AO216" t="str">
        <f t="shared" si="124"/>
        <v/>
      </c>
      <c r="AP216" t="str">
        <f t="shared" si="128"/>
        <v/>
      </c>
      <c r="AS216" t="e">
        <f t="shared" si="129"/>
        <v>#VALUE!</v>
      </c>
      <c r="AT216" s="2"/>
    </row>
    <row r="217" spans="1:46">
      <c r="A217" t="s">
        <v>31</v>
      </c>
      <c r="C217" s="3">
        <v>35915</v>
      </c>
      <c r="D217" s="3" t="s">
        <v>75</v>
      </c>
      <c r="E217" s="4" t="str">
        <f>VLOOKUP(G217,'Treatment Struture'!$E$11:$G$19,3,FALSE)</f>
        <v>P3(150)</v>
      </c>
      <c r="F217" s="4" t="s">
        <v>254</v>
      </c>
      <c r="G217" s="4">
        <v>1</v>
      </c>
      <c r="H217" s="4">
        <v>1</v>
      </c>
      <c r="I217">
        <v>0.23599999999999999</v>
      </c>
      <c r="J217">
        <v>9</v>
      </c>
      <c r="K217">
        <v>26</v>
      </c>
      <c r="L217">
        <f t="shared" si="125"/>
        <v>35</v>
      </c>
      <c r="M217">
        <v>4.7</v>
      </c>
      <c r="N217">
        <v>12.3</v>
      </c>
      <c r="Q217">
        <f t="shared" si="121"/>
        <v>17</v>
      </c>
      <c r="R217" s="5">
        <f t="shared" si="131"/>
        <v>1.8888888888888888</v>
      </c>
      <c r="S217">
        <v>47.5</v>
      </c>
      <c r="T217" s="6">
        <f t="shared" si="132"/>
        <v>1.8269230769230769</v>
      </c>
      <c r="U217">
        <f t="shared" si="133"/>
        <v>64.5</v>
      </c>
      <c r="V217" s="6">
        <f t="shared" si="134"/>
        <v>17.83235294117647</v>
      </c>
      <c r="W217" s="6">
        <f t="shared" si="135"/>
        <v>46.667647058823533</v>
      </c>
      <c r="X217" s="6">
        <f t="shared" si="136"/>
        <v>0</v>
      </c>
      <c r="Y217" s="6">
        <f t="shared" si="137"/>
        <v>0</v>
      </c>
      <c r="Z217" s="6">
        <f t="shared" si="138"/>
        <v>1.8428571428571427</v>
      </c>
      <c r="AA217" s="6">
        <f t="shared" si="139"/>
        <v>75.560817547357928</v>
      </c>
      <c r="AB217" s="6">
        <f t="shared" si="140"/>
        <v>197.7442671984048</v>
      </c>
      <c r="AC217" s="6">
        <f t="shared" si="141"/>
        <v>0</v>
      </c>
      <c r="AD217" s="6">
        <f t="shared" si="142"/>
        <v>0</v>
      </c>
      <c r="AE217" s="6">
        <f t="shared" si="126"/>
        <v>0</v>
      </c>
      <c r="AF217" s="6">
        <f t="shared" si="143"/>
        <v>273.30508474576271</v>
      </c>
      <c r="AG217" s="6"/>
      <c r="AH217" s="6"/>
      <c r="AI217" s="6"/>
      <c r="AK217" s="2" t="str">
        <f t="shared" si="127"/>
        <v/>
      </c>
      <c r="AL217">
        <f t="shared" si="130"/>
        <v>148.30508474576271</v>
      </c>
      <c r="AM217">
        <f t="shared" si="122"/>
        <v>0</v>
      </c>
      <c r="AN217" t="str">
        <f t="shared" si="123"/>
        <v/>
      </c>
      <c r="AO217" t="str">
        <f t="shared" si="124"/>
        <v/>
      </c>
      <c r="AP217" t="str">
        <f t="shared" si="128"/>
        <v/>
      </c>
      <c r="AS217" t="e">
        <f t="shared" si="129"/>
        <v>#VALUE!</v>
      </c>
      <c r="AT217" s="2"/>
    </row>
    <row r="218" spans="1:46">
      <c r="A218" t="s">
        <v>31</v>
      </c>
      <c r="C218" s="3">
        <v>35915</v>
      </c>
      <c r="D218" s="3" t="s">
        <v>75</v>
      </c>
      <c r="E218" s="4" t="str">
        <f>VLOOKUP(G218,'Treatment Struture'!$E$11:$G$19,3,FALSE)</f>
        <v>P3(150)</v>
      </c>
      <c r="F218" s="4" t="s">
        <v>254</v>
      </c>
      <c r="G218" s="4">
        <v>5</v>
      </c>
      <c r="H218" s="4">
        <v>2</v>
      </c>
      <c r="I218">
        <v>0.23599999999999999</v>
      </c>
      <c r="J218">
        <v>9</v>
      </c>
      <c r="K218">
        <v>24</v>
      </c>
      <c r="L218">
        <f t="shared" si="125"/>
        <v>33</v>
      </c>
      <c r="M218">
        <v>5.6</v>
      </c>
      <c r="N218">
        <v>11.8</v>
      </c>
      <c r="Q218">
        <f t="shared" si="121"/>
        <v>17.399999999999999</v>
      </c>
      <c r="R218" s="5">
        <f t="shared" si="131"/>
        <v>1.9333333333333331</v>
      </c>
      <c r="S218">
        <v>54.1</v>
      </c>
      <c r="T218" s="6">
        <f t="shared" si="132"/>
        <v>2.2541666666666669</v>
      </c>
      <c r="U218">
        <f t="shared" si="133"/>
        <v>71.5</v>
      </c>
      <c r="V218" s="6">
        <f t="shared" si="134"/>
        <v>23.011494252873565</v>
      </c>
      <c r="W218" s="6">
        <f t="shared" si="135"/>
        <v>48.488505747126439</v>
      </c>
      <c r="X218" s="6">
        <f t="shared" si="136"/>
        <v>0</v>
      </c>
      <c r="Y218" s="6">
        <f t="shared" si="137"/>
        <v>0</v>
      </c>
      <c r="Z218" s="6">
        <f t="shared" si="138"/>
        <v>2.1666666666666665</v>
      </c>
      <c r="AA218" s="6">
        <f t="shared" si="139"/>
        <v>97.506331579972738</v>
      </c>
      <c r="AB218" s="6">
        <f t="shared" si="140"/>
        <v>205.45977011494256</v>
      </c>
      <c r="AC218" s="6">
        <f t="shared" si="141"/>
        <v>0</v>
      </c>
      <c r="AD218" s="6">
        <f t="shared" si="142"/>
        <v>0</v>
      </c>
      <c r="AE218" s="6">
        <f t="shared" si="126"/>
        <v>0</v>
      </c>
      <c r="AF218" s="6">
        <f t="shared" si="143"/>
        <v>302.96610169491532</v>
      </c>
      <c r="AG218" s="6"/>
      <c r="AH218" s="6"/>
      <c r="AI218" s="6"/>
      <c r="AK218" s="2" t="str">
        <f t="shared" si="127"/>
        <v/>
      </c>
      <c r="AL218">
        <f t="shared" si="130"/>
        <v>139.83050847457628</v>
      </c>
      <c r="AM218">
        <f t="shared" si="122"/>
        <v>0</v>
      </c>
      <c r="AN218" t="str">
        <f t="shared" si="123"/>
        <v/>
      </c>
      <c r="AO218" t="str">
        <f t="shared" si="124"/>
        <v/>
      </c>
      <c r="AP218" t="str">
        <f t="shared" si="128"/>
        <v/>
      </c>
      <c r="AS218" t="e">
        <f t="shared" si="129"/>
        <v>#VALUE!</v>
      </c>
      <c r="AT218" s="2"/>
    </row>
    <row r="219" spans="1:46">
      <c r="A219" t="s">
        <v>31</v>
      </c>
      <c r="C219" s="3">
        <v>35915</v>
      </c>
      <c r="D219" s="3" t="s">
        <v>75</v>
      </c>
      <c r="E219" s="4" t="str">
        <f>VLOOKUP(G219,'Treatment Struture'!$E$11:$G$19,3,FALSE)</f>
        <v>P3(150)</v>
      </c>
      <c r="F219" s="4" t="s">
        <v>254</v>
      </c>
      <c r="G219" s="4">
        <v>9</v>
      </c>
      <c r="H219" s="4">
        <v>3</v>
      </c>
      <c r="I219">
        <v>0.23599999999999999</v>
      </c>
      <c r="J219">
        <v>9</v>
      </c>
      <c r="K219">
        <v>27</v>
      </c>
      <c r="L219">
        <f t="shared" si="125"/>
        <v>36</v>
      </c>
      <c r="M219">
        <v>6.2</v>
      </c>
      <c r="N219">
        <v>14.6</v>
      </c>
      <c r="Q219">
        <f t="shared" si="121"/>
        <v>20.8</v>
      </c>
      <c r="R219" s="5">
        <f t="shared" si="131"/>
        <v>2.3111111111111113</v>
      </c>
      <c r="S219">
        <v>50.2</v>
      </c>
      <c r="T219" s="6">
        <f t="shared" si="132"/>
        <v>1.8592592592592594</v>
      </c>
      <c r="U219">
        <f t="shared" si="133"/>
        <v>71</v>
      </c>
      <c r="V219" s="6">
        <f t="shared" si="134"/>
        <v>21.163461538461537</v>
      </c>
      <c r="W219" s="6">
        <f t="shared" si="135"/>
        <v>49.83653846153846</v>
      </c>
      <c r="X219" s="6">
        <f t="shared" si="136"/>
        <v>0</v>
      </c>
      <c r="Y219" s="6">
        <f t="shared" si="137"/>
        <v>0</v>
      </c>
      <c r="Z219" s="6">
        <f t="shared" si="138"/>
        <v>1.9722222222222223</v>
      </c>
      <c r="AA219" s="6">
        <f t="shared" si="139"/>
        <v>89.675684485006514</v>
      </c>
      <c r="AB219" s="6">
        <f t="shared" si="140"/>
        <v>211.17177314211213</v>
      </c>
      <c r="AC219" s="6">
        <f t="shared" si="141"/>
        <v>0</v>
      </c>
      <c r="AD219" s="6">
        <f t="shared" si="142"/>
        <v>0</v>
      </c>
      <c r="AE219" s="6">
        <f t="shared" si="126"/>
        <v>0</v>
      </c>
      <c r="AF219" s="6">
        <f t="shared" si="143"/>
        <v>300.84745762711862</v>
      </c>
      <c r="AG219" s="6"/>
      <c r="AH219" s="6"/>
      <c r="AI219" s="6"/>
      <c r="AK219" s="2" t="str">
        <f t="shared" si="127"/>
        <v/>
      </c>
      <c r="AL219">
        <f t="shared" si="130"/>
        <v>152.54237288135593</v>
      </c>
      <c r="AM219">
        <f t="shared" si="122"/>
        <v>0</v>
      </c>
      <c r="AN219" t="str">
        <f t="shared" si="123"/>
        <v/>
      </c>
      <c r="AO219" t="str">
        <f t="shared" si="124"/>
        <v/>
      </c>
      <c r="AP219" t="str">
        <f t="shared" si="128"/>
        <v/>
      </c>
      <c r="AS219" t="e">
        <f t="shared" si="129"/>
        <v>#VALUE!</v>
      </c>
      <c r="AT219" s="2"/>
    </row>
    <row r="220" spans="1:46">
      <c r="A220" t="s">
        <v>31</v>
      </c>
      <c r="C220" s="3">
        <v>35921</v>
      </c>
      <c r="D220" s="3" t="s">
        <v>75</v>
      </c>
      <c r="E220" s="4" t="str">
        <f>VLOOKUP(G220,'Treatment Struture'!$E$11:$G$19,3,FALSE)</f>
        <v>P1(50)</v>
      </c>
      <c r="F220" s="4" t="s">
        <v>254</v>
      </c>
      <c r="G220" s="4">
        <v>2</v>
      </c>
      <c r="H220" s="4">
        <v>1</v>
      </c>
      <c r="I220">
        <v>0.246</v>
      </c>
      <c r="J220">
        <v>3</v>
      </c>
      <c r="K220">
        <v>6</v>
      </c>
      <c r="L220">
        <f t="shared" si="125"/>
        <v>9</v>
      </c>
      <c r="M220">
        <v>4.0999999999999996</v>
      </c>
      <c r="N220">
        <v>11.4</v>
      </c>
      <c r="O220">
        <v>0.8</v>
      </c>
      <c r="Q220">
        <f t="shared" si="121"/>
        <v>16.3</v>
      </c>
      <c r="R220" s="5">
        <f t="shared" si="131"/>
        <v>5.4333333333333336</v>
      </c>
      <c r="S220">
        <v>28.8</v>
      </c>
      <c r="T220" s="6">
        <f t="shared" si="132"/>
        <v>4.8</v>
      </c>
      <c r="U220">
        <f t="shared" si="133"/>
        <v>45.1</v>
      </c>
      <c r="V220" s="6">
        <f t="shared" si="134"/>
        <v>11.344171779141105</v>
      </c>
      <c r="W220" s="6">
        <f t="shared" si="135"/>
        <v>31.542331288343558</v>
      </c>
      <c r="X220" s="6">
        <f t="shared" si="136"/>
        <v>2.2134969325153375</v>
      </c>
      <c r="Y220" s="6">
        <f t="shared" si="137"/>
        <v>0</v>
      </c>
      <c r="Z220" s="6">
        <f t="shared" si="138"/>
        <v>5.0111111111111111</v>
      </c>
      <c r="AA220" s="6">
        <f t="shared" si="139"/>
        <v>46.114519427402868</v>
      </c>
      <c r="AB220" s="6">
        <f t="shared" si="140"/>
        <v>128.22085889570553</v>
      </c>
      <c r="AC220" s="6">
        <f t="shared" si="141"/>
        <v>8.997955010224949</v>
      </c>
      <c r="AD220" s="6">
        <f t="shared" si="142"/>
        <v>0</v>
      </c>
      <c r="AE220" s="6">
        <f t="shared" si="126"/>
        <v>8.997955010224949</v>
      </c>
      <c r="AF220" s="6">
        <f t="shared" si="143"/>
        <v>183.33333333333334</v>
      </c>
      <c r="AG220" s="6"/>
      <c r="AI220" s="6"/>
      <c r="AK220" s="2" t="str">
        <f t="shared" si="127"/>
        <v/>
      </c>
      <c r="AL220">
        <f t="shared" si="130"/>
        <v>36.585365853658537</v>
      </c>
      <c r="AM220">
        <f t="shared" si="122"/>
        <v>0.24594410361281527</v>
      </c>
      <c r="AN220" t="str">
        <f t="shared" si="123"/>
        <v/>
      </c>
      <c r="AO220" t="str">
        <f t="shared" si="124"/>
        <v/>
      </c>
      <c r="AP220" t="str">
        <f t="shared" si="128"/>
        <v/>
      </c>
      <c r="AS220" t="e">
        <f t="shared" si="129"/>
        <v>#VALUE!</v>
      </c>
      <c r="AT220" s="2"/>
    </row>
    <row r="221" spans="1:46">
      <c r="A221" t="s">
        <v>31</v>
      </c>
      <c r="C221" s="3">
        <v>35921</v>
      </c>
      <c r="D221" s="3" t="s">
        <v>75</v>
      </c>
      <c r="E221" s="4" t="str">
        <f>VLOOKUP(G221,'Treatment Struture'!$E$11:$G$19,3,FALSE)</f>
        <v>P1(50)</v>
      </c>
      <c r="F221" s="4" t="s">
        <v>254</v>
      </c>
      <c r="G221" s="4">
        <v>6</v>
      </c>
      <c r="H221" s="4">
        <v>2</v>
      </c>
      <c r="I221">
        <v>0.246</v>
      </c>
      <c r="J221">
        <v>3</v>
      </c>
      <c r="K221">
        <v>9</v>
      </c>
      <c r="L221">
        <f t="shared" si="125"/>
        <v>12</v>
      </c>
      <c r="M221">
        <v>6.5</v>
      </c>
      <c r="N221">
        <v>15.6</v>
      </c>
      <c r="O221">
        <v>1</v>
      </c>
      <c r="Q221">
        <f t="shared" si="121"/>
        <v>23.1</v>
      </c>
      <c r="R221" s="5">
        <f t="shared" si="131"/>
        <v>7.7</v>
      </c>
      <c r="S221">
        <v>35.799999999999997</v>
      </c>
      <c r="T221" s="6">
        <f t="shared" si="132"/>
        <v>3.9777777777777774</v>
      </c>
      <c r="U221">
        <f t="shared" si="133"/>
        <v>58.9</v>
      </c>
      <c r="V221" s="6">
        <f t="shared" si="134"/>
        <v>16.57359307359307</v>
      </c>
      <c r="W221" s="6">
        <f t="shared" si="135"/>
        <v>39.77662337662337</v>
      </c>
      <c r="X221" s="6">
        <f t="shared" si="136"/>
        <v>2.5497835497835495</v>
      </c>
      <c r="Y221" s="6">
        <f t="shared" si="137"/>
        <v>0</v>
      </c>
      <c r="Z221" s="6">
        <f t="shared" si="138"/>
        <v>4.9083333333333332</v>
      </c>
      <c r="AA221" s="6">
        <f t="shared" si="139"/>
        <v>67.372329567451501</v>
      </c>
      <c r="AB221" s="6">
        <f t="shared" si="140"/>
        <v>161.69359096188361</v>
      </c>
      <c r="AC221" s="6">
        <f t="shared" si="141"/>
        <v>10.364973779607926</v>
      </c>
      <c r="AD221" s="6">
        <f t="shared" si="142"/>
        <v>0</v>
      </c>
      <c r="AE221" s="6">
        <f t="shared" si="126"/>
        <v>10.364973779607926</v>
      </c>
      <c r="AF221" s="6">
        <f t="shared" si="143"/>
        <v>239.43089430894307</v>
      </c>
      <c r="AG221" s="6"/>
      <c r="AI221" s="6"/>
      <c r="AK221" s="2" t="str">
        <f t="shared" si="127"/>
        <v/>
      </c>
      <c r="AL221">
        <f t="shared" si="130"/>
        <v>48.780487804878049</v>
      </c>
      <c r="AM221">
        <f t="shared" si="122"/>
        <v>0.21248196248196247</v>
      </c>
      <c r="AN221" t="str">
        <f t="shared" si="123"/>
        <v/>
      </c>
      <c r="AO221" t="str">
        <f t="shared" si="124"/>
        <v/>
      </c>
      <c r="AP221" t="str">
        <f t="shared" si="128"/>
        <v/>
      </c>
      <c r="AS221" t="e">
        <f t="shared" si="129"/>
        <v>#VALUE!</v>
      </c>
      <c r="AT221" s="2"/>
    </row>
    <row r="222" spans="1:46">
      <c r="A222" t="s">
        <v>31</v>
      </c>
      <c r="C222" s="3">
        <v>35921</v>
      </c>
      <c r="D222" s="3" t="s">
        <v>75</v>
      </c>
      <c r="E222" s="4" t="str">
        <f>VLOOKUP(G222,'Treatment Struture'!$E$11:$G$19,3,FALSE)</f>
        <v>P1(50)</v>
      </c>
      <c r="F222" s="4" t="s">
        <v>254</v>
      </c>
      <c r="G222" s="4">
        <v>7</v>
      </c>
      <c r="H222" s="4">
        <v>3</v>
      </c>
      <c r="I222">
        <v>0.246</v>
      </c>
      <c r="J222">
        <v>3</v>
      </c>
      <c r="K222">
        <v>9</v>
      </c>
      <c r="L222">
        <f t="shared" si="125"/>
        <v>12</v>
      </c>
      <c r="M222">
        <v>4.8</v>
      </c>
      <c r="N222">
        <v>12</v>
      </c>
      <c r="O222">
        <v>1.2</v>
      </c>
      <c r="Q222">
        <f t="shared" si="121"/>
        <v>18</v>
      </c>
      <c r="R222" s="5">
        <f t="shared" si="131"/>
        <v>6</v>
      </c>
      <c r="S222">
        <v>43.8</v>
      </c>
      <c r="T222" s="6">
        <f t="shared" si="132"/>
        <v>4.8666666666666663</v>
      </c>
      <c r="U222">
        <f t="shared" si="133"/>
        <v>61.8</v>
      </c>
      <c r="V222" s="6">
        <f t="shared" si="134"/>
        <v>16.48</v>
      </c>
      <c r="W222" s="6">
        <f t="shared" si="135"/>
        <v>41.199999999999996</v>
      </c>
      <c r="X222" s="6">
        <f t="shared" si="136"/>
        <v>4.12</v>
      </c>
      <c r="Y222" s="6">
        <f t="shared" si="137"/>
        <v>0</v>
      </c>
      <c r="Z222" s="6">
        <f t="shared" si="138"/>
        <v>5.1499999999999995</v>
      </c>
      <c r="AA222" s="6">
        <f t="shared" si="139"/>
        <v>66.991869918699194</v>
      </c>
      <c r="AB222" s="6">
        <f t="shared" si="140"/>
        <v>167.47967479674796</v>
      </c>
      <c r="AC222" s="6">
        <f t="shared" si="141"/>
        <v>16.747967479674799</v>
      </c>
      <c r="AD222" s="6">
        <f t="shared" si="142"/>
        <v>0</v>
      </c>
      <c r="AE222" s="6">
        <f t="shared" si="126"/>
        <v>16.747967479674799</v>
      </c>
      <c r="AF222" s="6">
        <f t="shared" si="143"/>
        <v>251.21951219512195</v>
      </c>
      <c r="AG222" s="6"/>
      <c r="AI222" s="6"/>
      <c r="AK222" s="2" t="str">
        <f t="shared" si="127"/>
        <v/>
      </c>
      <c r="AL222">
        <f t="shared" si="130"/>
        <v>48.780487804878049</v>
      </c>
      <c r="AM222">
        <f t="shared" si="122"/>
        <v>0.34333333333333338</v>
      </c>
      <c r="AN222" t="str">
        <f t="shared" si="123"/>
        <v/>
      </c>
      <c r="AO222" t="str">
        <f t="shared" si="124"/>
        <v/>
      </c>
      <c r="AP222" t="str">
        <f t="shared" si="128"/>
        <v/>
      </c>
      <c r="AS222" t="e">
        <f t="shared" si="129"/>
        <v>#VALUE!</v>
      </c>
      <c r="AT222" s="2"/>
    </row>
    <row r="223" spans="1:46">
      <c r="A223" t="s">
        <v>31</v>
      </c>
      <c r="C223" s="3">
        <v>35921</v>
      </c>
      <c r="D223" s="3" t="s">
        <v>75</v>
      </c>
      <c r="E223" s="4" t="str">
        <f>VLOOKUP(G223,'Treatment Struture'!$E$11:$G$19,3,FALSE)</f>
        <v>P2(100)</v>
      </c>
      <c r="F223" s="4" t="s">
        <v>254</v>
      </c>
      <c r="G223" s="4">
        <v>3</v>
      </c>
      <c r="H223" s="4">
        <v>1</v>
      </c>
      <c r="I223" s="5">
        <v>0.24</v>
      </c>
      <c r="J223">
        <v>6</v>
      </c>
      <c r="K223">
        <v>18</v>
      </c>
      <c r="L223">
        <f t="shared" si="125"/>
        <v>24</v>
      </c>
      <c r="M223">
        <v>6.1</v>
      </c>
      <c r="N223">
        <v>14</v>
      </c>
      <c r="O223">
        <v>1.7</v>
      </c>
      <c r="Q223">
        <f t="shared" si="121"/>
        <v>21.8</v>
      </c>
      <c r="R223" s="5">
        <f t="shared" si="131"/>
        <v>3.6333333333333333</v>
      </c>
      <c r="S223">
        <v>64.8</v>
      </c>
      <c r="T223" s="6">
        <f t="shared" si="132"/>
        <v>3.5999999999999996</v>
      </c>
      <c r="U223">
        <f t="shared" si="133"/>
        <v>86.6</v>
      </c>
      <c r="V223" s="6">
        <f t="shared" si="134"/>
        <v>24.232110091743117</v>
      </c>
      <c r="W223" s="6">
        <f t="shared" si="135"/>
        <v>55.614678899082556</v>
      </c>
      <c r="X223" s="6">
        <f t="shared" si="136"/>
        <v>6.7532110091743105</v>
      </c>
      <c r="Y223" s="6">
        <f t="shared" si="137"/>
        <v>0</v>
      </c>
      <c r="Z223" s="6">
        <f t="shared" si="138"/>
        <v>3.6083333333333329</v>
      </c>
      <c r="AA223" s="6">
        <f t="shared" si="139"/>
        <v>100.96712538226299</v>
      </c>
      <c r="AB223" s="6">
        <f t="shared" si="140"/>
        <v>231.72782874617732</v>
      </c>
      <c r="AC223" s="6">
        <f t="shared" si="141"/>
        <v>28.13837920489296</v>
      </c>
      <c r="AD223" s="6">
        <f t="shared" si="142"/>
        <v>0</v>
      </c>
      <c r="AE223" s="6">
        <f t="shared" si="126"/>
        <v>28.13837920489296</v>
      </c>
      <c r="AF223" s="6">
        <f t="shared" si="143"/>
        <v>360.83333333333326</v>
      </c>
      <c r="AG223" s="6"/>
      <c r="AI223" s="6"/>
      <c r="AK223" s="2" t="str">
        <f t="shared" si="127"/>
        <v/>
      </c>
      <c r="AL223">
        <f t="shared" si="130"/>
        <v>100</v>
      </c>
      <c r="AM223">
        <f t="shared" si="122"/>
        <v>0.2813837920489296</v>
      </c>
      <c r="AN223" t="str">
        <f t="shared" si="123"/>
        <v/>
      </c>
      <c r="AO223" t="str">
        <f t="shared" si="124"/>
        <v/>
      </c>
      <c r="AP223" t="str">
        <f t="shared" si="128"/>
        <v/>
      </c>
      <c r="AS223" t="e">
        <f t="shared" si="129"/>
        <v>#VALUE!</v>
      </c>
      <c r="AT223" s="2"/>
    </row>
    <row r="224" spans="1:46">
      <c r="A224" t="s">
        <v>31</v>
      </c>
      <c r="C224" s="3">
        <v>35921</v>
      </c>
      <c r="D224" s="3" t="s">
        <v>75</v>
      </c>
      <c r="E224" s="4" t="str">
        <f>VLOOKUP(G224,'Treatment Struture'!$E$11:$G$19,3,FALSE)</f>
        <v>P2(100)</v>
      </c>
      <c r="F224" s="4" t="s">
        <v>254</v>
      </c>
      <c r="G224" s="4">
        <v>4</v>
      </c>
      <c r="H224" s="4">
        <v>2</v>
      </c>
      <c r="I224" s="5">
        <v>0.24</v>
      </c>
      <c r="J224">
        <v>6</v>
      </c>
      <c r="K224">
        <v>18</v>
      </c>
      <c r="L224">
        <f t="shared" si="125"/>
        <v>24</v>
      </c>
      <c r="M224">
        <v>6.1</v>
      </c>
      <c r="N224">
        <v>15.8</v>
      </c>
      <c r="O224">
        <v>0.9</v>
      </c>
      <c r="Q224">
        <f t="shared" si="121"/>
        <v>22.799999999999997</v>
      </c>
      <c r="R224" s="5">
        <f t="shared" si="131"/>
        <v>3.7999999999999994</v>
      </c>
      <c r="S224">
        <v>58.2</v>
      </c>
      <c r="T224" s="6">
        <f t="shared" si="132"/>
        <v>3.2333333333333334</v>
      </c>
      <c r="U224">
        <f t="shared" si="133"/>
        <v>81</v>
      </c>
      <c r="V224" s="6">
        <f t="shared" si="134"/>
        <v>21.671052631578949</v>
      </c>
      <c r="W224" s="6">
        <f t="shared" si="135"/>
        <v>56.131578947368432</v>
      </c>
      <c r="X224" s="6">
        <f t="shared" si="136"/>
        <v>3.1973684210526319</v>
      </c>
      <c r="Y224" s="6">
        <f t="shared" si="137"/>
        <v>0</v>
      </c>
      <c r="Z224" s="6">
        <f t="shared" si="138"/>
        <v>3.375</v>
      </c>
      <c r="AA224" s="6">
        <f t="shared" si="139"/>
        <v>90.296052631578959</v>
      </c>
      <c r="AB224" s="6">
        <f t="shared" si="140"/>
        <v>233.88157894736847</v>
      </c>
      <c r="AC224" s="6">
        <f t="shared" si="141"/>
        <v>13.322368421052634</v>
      </c>
      <c r="AD224" s="6">
        <f t="shared" si="142"/>
        <v>0</v>
      </c>
      <c r="AE224" s="6">
        <f t="shared" si="126"/>
        <v>13.322368421052634</v>
      </c>
      <c r="AF224" s="6">
        <f t="shared" si="143"/>
        <v>337.50000000000006</v>
      </c>
      <c r="AG224" s="6"/>
      <c r="AI224" s="6"/>
      <c r="AK224" s="2" t="str">
        <f t="shared" si="127"/>
        <v/>
      </c>
      <c r="AL224">
        <f t="shared" si="130"/>
        <v>100</v>
      </c>
      <c r="AM224">
        <f t="shared" si="122"/>
        <v>0.13322368421052633</v>
      </c>
      <c r="AN224" t="str">
        <f t="shared" si="123"/>
        <v/>
      </c>
      <c r="AO224" t="str">
        <f t="shared" si="124"/>
        <v/>
      </c>
      <c r="AP224" t="str">
        <f t="shared" si="128"/>
        <v/>
      </c>
      <c r="AS224" t="e">
        <f t="shared" si="129"/>
        <v>#VALUE!</v>
      </c>
      <c r="AT224" s="2"/>
    </row>
    <row r="225" spans="1:46">
      <c r="A225" t="s">
        <v>31</v>
      </c>
      <c r="C225" s="3">
        <v>35921</v>
      </c>
      <c r="D225" s="3" t="s">
        <v>75</v>
      </c>
      <c r="E225" s="4" t="str">
        <f>VLOOKUP(G225,'Treatment Struture'!$E$11:$G$19,3,FALSE)</f>
        <v>P2(100)</v>
      </c>
      <c r="F225" s="4" t="s">
        <v>254</v>
      </c>
      <c r="G225" s="4">
        <v>8</v>
      </c>
      <c r="H225" s="4">
        <v>3</v>
      </c>
      <c r="I225" s="5">
        <v>0.24</v>
      </c>
      <c r="J225">
        <v>6</v>
      </c>
      <c r="K225">
        <v>16</v>
      </c>
      <c r="L225">
        <f t="shared" si="125"/>
        <v>22</v>
      </c>
      <c r="M225">
        <v>4.8</v>
      </c>
      <c r="N225">
        <v>9.6999999999999993</v>
      </c>
      <c r="O225">
        <v>0.7</v>
      </c>
      <c r="Q225">
        <f t="shared" si="121"/>
        <v>15.2</v>
      </c>
      <c r="R225" s="5">
        <f t="shared" si="131"/>
        <v>2.5333333333333332</v>
      </c>
      <c r="S225">
        <v>53.8</v>
      </c>
      <c r="T225" s="6">
        <f t="shared" si="132"/>
        <v>3.3624999999999998</v>
      </c>
      <c r="U225">
        <f t="shared" si="133"/>
        <v>69</v>
      </c>
      <c r="V225" s="6">
        <f t="shared" si="134"/>
        <v>21.789473684210524</v>
      </c>
      <c r="W225" s="6">
        <f t="shared" si="135"/>
        <v>44.032894736842103</v>
      </c>
      <c r="X225" s="6">
        <f t="shared" si="136"/>
        <v>3.1776315789473681</v>
      </c>
      <c r="Y225" s="6">
        <f t="shared" si="137"/>
        <v>0</v>
      </c>
      <c r="Z225" s="6">
        <f t="shared" si="138"/>
        <v>3.1363636363636362</v>
      </c>
      <c r="AA225" s="6">
        <f t="shared" si="139"/>
        <v>90.78947368421052</v>
      </c>
      <c r="AB225" s="6">
        <f t="shared" si="140"/>
        <v>183.47039473684211</v>
      </c>
      <c r="AC225" s="6">
        <f t="shared" si="141"/>
        <v>13.240131578947368</v>
      </c>
      <c r="AD225" s="6">
        <f t="shared" si="142"/>
        <v>0</v>
      </c>
      <c r="AE225" s="6">
        <f t="shared" si="126"/>
        <v>13.240131578947368</v>
      </c>
      <c r="AF225" s="6">
        <f t="shared" si="143"/>
        <v>287.49999999999994</v>
      </c>
      <c r="AG225" s="6"/>
      <c r="AI225" s="6"/>
      <c r="AK225" s="2" t="str">
        <f t="shared" si="127"/>
        <v/>
      </c>
      <c r="AL225">
        <f t="shared" si="130"/>
        <v>91.666666666666671</v>
      </c>
      <c r="AM225">
        <f t="shared" si="122"/>
        <v>0.1444377990430622</v>
      </c>
      <c r="AN225" t="str">
        <f t="shared" si="123"/>
        <v/>
      </c>
      <c r="AO225" t="str">
        <f t="shared" si="124"/>
        <v/>
      </c>
      <c r="AP225" t="str">
        <f t="shared" si="128"/>
        <v/>
      </c>
      <c r="AS225" t="e">
        <f t="shared" si="129"/>
        <v>#VALUE!</v>
      </c>
      <c r="AT225" s="2"/>
    </row>
    <row r="226" spans="1:46">
      <c r="A226" t="s">
        <v>31</v>
      </c>
      <c r="C226" s="3">
        <v>35921</v>
      </c>
      <c r="D226" s="3" t="s">
        <v>75</v>
      </c>
      <c r="E226" s="4" t="str">
        <f>VLOOKUP(G226,'Treatment Struture'!$E$11:$G$19,3,FALSE)</f>
        <v>P3(150)</v>
      </c>
      <c r="F226" s="4" t="s">
        <v>254</v>
      </c>
      <c r="G226" s="4">
        <v>1</v>
      </c>
      <c r="H226" s="4">
        <v>1</v>
      </c>
      <c r="I226">
        <v>0.23599999999999999</v>
      </c>
      <c r="J226">
        <v>9</v>
      </c>
      <c r="K226">
        <v>27</v>
      </c>
      <c r="L226">
        <f t="shared" si="125"/>
        <v>36</v>
      </c>
      <c r="M226">
        <v>5.4</v>
      </c>
      <c r="N226">
        <v>13.2</v>
      </c>
      <c r="O226">
        <v>1.9</v>
      </c>
      <c r="Q226">
        <f t="shared" ref="Q226:Q255" si="144">SUM(M226:P226)</f>
        <v>20.5</v>
      </c>
      <c r="R226" s="5">
        <f t="shared" si="131"/>
        <v>2.2777777777777777</v>
      </c>
      <c r="S226">
        <v>71.599999999999994</v>
      </c>
      <c r="T226" s="6">
        <f t="shared" si="132"/>
        <v>2.6518518518518515</v>
      </c>
      <c r="U226">
        <f t="shared" si="133"/>
        <v>92.1</v>
      </c>
      <c r="V226" s="6">
        <f t="shared" si="134"/>
        <v>24.26048780487805</v>
      </c>
      <c r="W226" s="6">
        <f t="shared" si="135"/>
        <v>59.303414634146343</v>
      </c>
      <c r="X226" s="6">
        <f t="shared" si="136"/>
        <v>8.5360975609756089</v>
      </c>
      <c r="Y226" s="6">
        <f t="shared" si="137"/>
        <v>0</v>
      </c>
      <c r="Z226" s="6">
        <f t="shared" si="138"/>
        <v>2.5583333333333331</v>
      </c>
      <c r="AA226" s="6">
        <f t="shared" si="139"/>
        <v>102.79867713931378</v>
      </c>
      <c r="AB226" s="6">
        <f t="shared" si="140"/>
        <v>251.28565522943367</v>
      </c>
      <c r="AC226" s="6">
        <f t="shared" si="141"/>
        <v>36.169904919388173</v>
      </c>
      <c r="AD226" s="6">
        <f t="shared" si="142"/>
        <v>0</v>
      </c>
      <c r="AE226" s="6">
        <f t="shared" si="126"/>
        <v>36.169904919388173</v>
      </c>
      <c r="AF226" s="6">
        <f t="shared" si="143"/>
        <v>390.25423728813564</v>
      </c>
      <c r="AG226" s="6"/>
      <c r="AI226" s="6"/>
      <c r="AK226" s="2" t="str">
        <f t="shared" si="127"/>
        <v/>
      </c>
      <c r="AL226">
        <f t="shared" si="130"/>
        <v>152.54237288135593</v>
      </c>
      <c r="AM226">
        <f t="shared" si="122"/>
        <v>0.23711382113821136</v>
      </c>
      <c r="AN226" t="str">
        <f t="shared" si="123"/>
        <v/>
      </c>
      <c r="AO226" t="str">
        <f t="shared" si="124"/>
        <v/>
      </c>
      <c r="AP226" t="str">
        <f t="shared" si="128"/>
        <v/>
      </c>
      <c r="AS226" t="e">
        <f t="shared" si="129"/>
        <v>#VALUE!</v>
      </c>
      <c r="AT226" s="2"/>
    </row>
    <row r="227" spans="1:46">
      <c r="A227" t="s">
        <v>31</v>
      </c>
      <c r="C227" s="3">
        <v>35921</v>
      </c>
      <c r="D227" s="3" t="s">
        <v>75</v>
      </c>
      <c r="E227" s="4" t="str">
        <f>VLOOKUP(G227,'Treatment Struture'!$E$11:$G$19,3,FALSE)</f>
        <v>P3(150)</v>
      </c>
      <c r="F227" s="4" t="s">
        <v>254</v>
      </c>
      <c r="G227" s="4">
        <v>5</v>
      </c>
      <c r="H227" s="4">
        <v>2</v>
      </c>
      <c r="I227">
        <v>0.23599999999999999</v>
      </c>
      <c r="J227">
        <v>9</v>
      </c>
      <c r="K227">
        <v>27</v>
      </c>
      <c r="L227">
        <f t="shared" si="125"/>
        <v>36</v>
      </c>
      <c r="M227">
        <v>5.9</v>
      </c>
      <c r="N227">
        <v>14.5</v>
      </c>
      <c r="O227">
        <v>1.1000000000000001</v>
      </c>
      <c r="Q227">
        <f t="shared" si="144"/>
        <v>21.5</v>
      </c>
      <c r="R227" s="5">
        <f t="shared" si="131"/>
        <v>2.3888888888888888</v>
      </c>
      <c r="S227">
        <v>58.6</v>
      </c>
      <c r="T227" s="6">
        <f t="shared" si="132"/>
        <v>2.1703703703703705</v>
      </c>
      <c r="U227">
        <f t="shared" si="133"/>
        <v>80.099999999999994</v>
      </c>
      <c r="V227" s="6">
        <f t="shared" si="134"/>
        <v>21.980930232558137</v>
      </c>
      <c r="W227" s="6">
        <f t="shared" si="135"/>
        <v>54.020930232558136</v>
      </c>
      <c r="X227" s="6">
        <f t="shared" si="136"/>
        <v>4.0981395348837211</v>
      </c>
      <c r="Y227" s="6">
        <f t="shared" si="137"/>
        <v>0</v>
      </c>
      <c r="Z227" s="6">
        <f t="shared" si="138"/>
        <v>2.2249999999999996</v>
      </c>
      <c r="AA227" s="6">
        <f t="shared" si="139"/>
        <v>93.139534883720927</v>
      </c>
      <c r="AB227" s="6">
        <f t="shared" si="140"/>
        <v>228.90224674812771</v>
      </c>
      <c r="AC227" s="6">
        <f t="shared" si="141"/>
        <v>17.364998029168312</v>
      </c>
      <c r="AD227" s="6">
        <f t="shared" si="142"/>
        <v>0</v>
      </c>
      <c r="AE227" s="6">
        <f t="shared" si="126"/>
        <v>17.364998029168312</v>
      </c>
      <c r="AF227" s="6">
        <f t="shared" si="143"/>
        <v>339.40677966101691</v>
      </c>
      <c r="AG227" s="6"/>
      <c r="AI227" s="6"/>
      <c r="AK227" s="2" t="str">
        <f t="shared" si="127"/>
        <v/>
      </c>
      <c r="AL227">
        <f t="shared" si="130"/>
        <v>152.54237288135593</v>
      </c>
      <c r="AM227">
        <f t="shared" si="122"/>
        <v>0.1138372093023256</v>
      </c>
      <c r="AN227" t="str">
        <f t="shared" si="123"/>
        <v/>
      </c>
      <c r="AO227" t="str">
        <f t="shared" si="124"/>
        <v/>
      </c>
      <c r="AP227" t="str">
        <f t="shared" si="128"/>
        <v/>
      </c>
      <c r="AS227" t="e">
        <f t="shared" si="129"/>
        <v>#VALUE!</v>
      </c>
      <c r="AT227" s="2"/>
    </row>
    <row r="228" spans="1:46">
      <c r="A228" t="s">
        <v>31</v>
      </c>
      <c r="C228" s="3">
        <v>35921</v>
      </c>
      <c r="D228" s="3" t="s">
        <v>75</v>
      </c>
      <c r="E228" s="4" t="str">
        <f>VLOOKUP(G228,'Treatment Struture'!$E$11:$G$19,3,FALSE)</f>
        <v>P3(150)</v>
      </c>
      <c r="F228" s="4" t="s">
        <v>254</v>
      </c>
      <c r="G228" s="4">
        <v>9</v>
      </c>
      <c r="H228" s="4">
        <v>3</v>
      </c>
      <c r="I228">
        <v>0.23599999999999999</v>
      </c>
      <c r="J228">
        <v>9</v>
      </c>
      <c r="K228">
        <v>27</v>
      </c>
      <c r="L228">
        <f t="shared" si="125"/>
        <v>36</v>
      </c>
      <c r="M228">
        <v>6.2</v>
      </c>
      <c r="N228">
        <v>15.6</v>
      </c>
      <c r="O228">
        <v>1.3</v>
      </c>
      <c r="Q228">
        <f t="shared" si="144"/>
        <v>23.1</v>
      </c>
      <c r="R228" s="5">
        <f t="shared" si="131"/>
        <v>2.5666666666666669</v>
      </c>
      <c r="S228">
        <v>66.599999999999994</v>
      </c>
      <c r="T228" s="6">
        <f t="shared" si="132"/>
        <v>2.4666666666666663</v>
      </c>
      <c r="U228">
        <f t="shared" si="133"/>
        <v>89.699999999999989</v>
      </c>
      <c r="V228" s="6">
        <f t="shared" si="134"/>
        <v>24.075324675324673</v>
      </c>
      <c r="W228" s="6">
        <f t="shared" si="135"/>
        <v>60.57662337662336</v>
      </c>
      <c r="X228" s="6">
        <f t="shared" si="136"/>
        <v>5.0480519480519472</v>
      </c>
      <c r="Y228" s="6">
        <f t="shared" si="137"/>
        <v>0</v>
      </c>
      <c r="Z228" s="6">
        <f t="shared" si="138"/>
        <v>2.4916666666666663</v>
      </c>
      <c r="AA228" s="6">
        <f t="shared" si="139"/>
        <v>102.01408760730794</v>
      </c>
      <c r="AB228" s="6">
        <f t="shared" si="140"/>
        <v>256.68060752806508</v>
      </c>
      <c r="AC228" s="6">
        <f t="shared" si="141"/>
        <v>21.390050627338759</v>
      </c>
      <c r="AD228" s="6">
        <f t="shared" si="142"/>
        <v>0</v>
      </c>
      <c r="AE228" s="6">
        <f t="shared" si="126"/>
        <v>21.390050627338759</v>
      </c>
      <c r="AF228" s="6">
        <f t="shared" si="143"/>
        <v>380.0847457627118</v>
      </c>
      <c r="AG228" s="6"/>
      <c r="AI228" s="6"/>
      <c r="AK228" s="2" t="str">
        <f t="shared" si="127"/>
        <v/>
      </c>
      <c r="AL228">
        <f t="shared" si="130"/>
        <v>152.54237288135593</v>
      </c>
      <c r="AM228">
        <f t="shared" si="122"/>
        <v>0.14022366522366519</v>
      </c>
      <c r="AN228" t="str">
        <f t="shared" si="123"/>
        <v/>
      </c>
      <c r="AO228" t="str">
        <f t="shared" si="124"/>
        <v/>
      </c>
      <c r="AP228" t="str">
        <f t="shared" si="128"/>
        <v/>
      </c>
      <c r="AS228" t="e">
        <f t="shared" si="129"/>
        <v>#VALUE!</v>
      </c>
      <c r="AT228" s="2"/>
    </row>
    <row r="229" spans="1:46">
      <c r="A229" t="s">
        <v>31</v>
      </c>
      <c r="C229" s="3">
        <v>35929</v>
      </c>
      <c r="D229" s="3" t="s">
        <v>75</v>
      </c>
      <c r="E229" s="4" t="str">
        <f>VLOOKUP(G229,'Treatment Struture'!$E$11:$G$19,3,FALSE)</f>
        <v>P1(50)</v>
      </c>
      <c r="F229" s="4" t="s">
        <v>254</v>
      </c>
      <c r="G229" s="4">
        <v>2</v>
      </c>
      <c r="H229" s="4">
        <v>1</v>
      </c>
      <c r="I229">
        <v>0.246</v>
      </c>
      <c r="J229">
        <v>3</v>
      </c>
      <c r="K229">
        <v>9</v>
      </c>
      <c r="L229">
        <f t="shared" ref="L229:L258" si="145">J229+K229</f>
        <v>12</v>
      </c>
      <c r="M229">
        <v>5.8</v>
      </c>
      <c r="N229">
        <v>12.2</v>
      </c>
      <c r="O229">
        <v>3.1</v>
      </c>
      <c r="Q229">
        <f t="shared" si="144"/>
        <v>21.1</v>
      </c>
      <c r="R229" s="5">
        <f t="shared" ref="R229:R258" si="146">Q229/J229</f>
        <v>7.0333333333333341</v>
      </c>
      <c r="S229">
        <v>50.8</v>
      </c>
      <c r="T229" s="6">
        <f t="shared" ref="T229:T258" si="147">S229/K229</f>
        <v>5.6444444444444439</v>
      </c>
      <c r="U229">
        <f t="shared" ref="U229:U258" si="148">S229+Q229</f>
        <v>71.900000000000006</v>
      </c>
      <c r="V229" s="6">
        <f t="shared" ref="V229:V258" si="149">$U229*(M229/SUM($M229:$P229))</f>
        <v>19.763981042654027</v>
      </c>
      <c r="W229" s="6">
        <f t="shared" ref="W229:W258" si="150">$U229*(N229/SUM($M229:$P229))</f>
        <v>41.572511848341236</v>
      </c>
      <c r="X229" s="6">
        <f t="shared" ref="X229:X258" si="151">$U229*(O229/SUM($M229:$P229))</f>
        <v>10.563507109004739</v>
      </c>
      <c r="Y229" s="6">
        <f t="shared" ref="Y229:Y258" si="152">$U229*(P229/SUM($M229:$P229))</f>
        <v>0</v>
      </c>
      <c r="Z229" s="6">
        <f t="shared" ref="Z229:Z258" si="153">U229/L229</f>
        <v>5.9916666666666671</v>
      </c>
      <c r="AA229" s="6">
        <f t="shared" ref="AA229:AA258" si="154">V229/$I229</f>
        <v>80.341386352252144</v>
      </c>
      <c r="AB229" s="6">
        <f t="shared" ref="AB229:AB258" si="155">W229/$I229</f>
        <v>168.99395060301316</v>
      </c>
      <c r="AC229" s="6">
        <f t="shared" ref="AC229:AC258" si="156">X229/$I229</f>
        <v>42.941085808962356</v>
      </c>
      <c r="AD229" s="6">
        <f t="shared" ref="AD229:AD258" si="157">Y229/$I229</f>
        <v>0</v>
      </c>
      <c r="AE229" s="6">
        <f t="shared" si="126"/>
        <v>42.941085808962356</v>
      </c>
      <c r="AF229" s="6">
        <f t="shared" ref="AF229:AF258" si="158">SUM(AA229:AD229)</f>
        <v>292.27642276422762</v>
      </c>
      <c r="AG229" s="6"/>
      <c r="AI229" s="6"/>
      <c r="AK229" s="2" t="str">
        <f t="shared" si="127"/>
        <v/>
      </c>
      <c r="AL229">
        <f t="shared" ref="AL229:AL258" si="159">L229*1/I229</f>
        <v>48.780487804878049</v>
      </c>
      <c r="AM229">
        <f t="shared" si="122"/>
        <v>0.88029225908372832</v>
      </c>
      <c r="AN229" t="str">
        <f t="shared" si="123"/>
        <v/>
      </c>
      <c r="AO229" t="str">
        <f t="shared" si="124"/>
        <v/>
      </c>
      <c r="AP229" t="str">
        <f t="shared" si="128"/>
        <v/>
      </c>
      <c r="AS229" t="e">
        <f t="shared" si="129"/>
        <v>#VALUE!</v>
      </c>
      <c r="AT229" s="2"/>
    </row>
    <row r="230" spans="1:46">
      <c r="A230" t="s">
        <v>31</v>
      </c>
      <c r="C230" s="3">
        <v>35929</v>
      </c>
      <c r="D230" s="3" t="s">
        <v>75</v>
      </c>
      <c r="E230" s="4" t="str">
        <f>VLOOKUP(G230,'Treatment Struture'!$E$11:$G$19,3,FALSE)</f>
        <v>P1(50)</v>
      </c>
      <c r="F230" s="4" t="s">
        <v>254</v>
      </c>
      <c r="G230" s="4">
        <v>6</v>
      </c>
      <c r="H230" s="4">
        <v>2</v>
      </c>
      <c r="I230">
        <v>0.246</v>
      </c>
      <c r="J230">
        <v>3</v>
      </c>
      <c r="K230">
        <v>9</v>
      </c>
      <c r="L230">
        <f t="shared" si="145"/>
        <v>12</v>
      </c>
      <c r="M230">
        <v>4.0999999999999996</v>
      </c>
      <c r="N230">
        <v>11.6</v>
      </c>
      <c r="O230">
        <v>0.5</v>
      </c>
      <c r="Q230">
        <f t="shared" si="144"/>
        <v>16.2</v>
      </c>
      <c r="R230" s="5">
        <f t="shared" si="146"/>
        <v>5.3999999999999995</v>
      </c>
      <c r="S230">
        <v>67.599999999999994</v>
      </c>
      <c r="T230" s="6">
        <f t="shared" si="147"/>
        <v>7.5111111111111102</v>
      </c>
      <c r="U230">
        <f t="shared" si="148"/>
        <v>83.8</v>
      </c>
      <c r="V230" s="6">
        <f t="shared" si="149"/>
        <v>21.208641975308641</v>
      </c>
      <c r="W230" s="6">
        <f t="shared" si="150"/>
        <v>60.004938271604935</v>
      </c>
      <c r="X230" s="6">
        <f t="shared" si="151"/>
        <v>2.5864197530864197</v>
      </c>
      <c r="Y230" s="6">
        <f t="shared" si="152"/>
        <v>0</v>
      </c>
      <c r="Z230" s="6">
        <f t="shared" si="153"/>
        <v>6.9833333333333334</v>
      </c>
      <c r="AA230" s="6">
        <f t="shared" si="154"/>
        <v>86.21399176954732</v>
      </c>
      <c r="AB230" s="6">
        <f t="shared" si="155"/>
        <v>243.92251329920705</v>
      </c>
      <c r="AC230" s="6">
        <f t="shared" si="156"/>
        <v>10.513901435310649</v>
      </c>
      <c r="AD230" s="6">
        <f t="shared" si="157"/>
        <v>0</v>
      </c>
      <c r="AE230" s="6">
        <f t="shared" si="126"/>
        <v>10.513901435310649</v>
      </c>
      <c r="AF230" s="6">
        <f t="shared" si="158"/>
        <v>340.65040650406502</v>
      </c>
      <c r="AG230" s="6"/>
      <c r="AI230" s="6"/>
      <c r="AK230" s="2" t="str">
        <f t="shared" si="127"/>
        <v/>
      </c>
      <c r="AL230">
        <f t="shared" si="159"/>
        <v>48.780487804878049</v>
      </c>
      <c r="AM230">
        <f t="shared" si="122"/>
        <v>0.21553497942386829</v>
      </c>
      <c r="AN230" t="str">
        <f t="shared" si="123"/>
        <v/>
      </c>
      <c r="AO230" t="str">
        <f t="shared" si="124"/>
        <v/>
      </c>
      <c r="AP230" t="str">
        <f t="shared" si="128"/>
        <v/>
      </c>
      <c r="AS230" t="e">
        <f t="shared" si="129"/>
        <v>#VALUE!</v>
      </c>
      <c r="AT230" s="2"/>
    </row>
    <row r="231" spans="1:46">
      <c r="A231" t="s">
        <v>31</v>
      </c>
      <c r="C231" s="3">
        <v>35929</v>
      </c>
      <c r="D231" s="3" t="s">
        <v>75</v>
      </c>
      <c r="E231" s="4" t="str">
        <f>VLOOKUP(G231,'Treatment Struture'!$E$11:$G$19,3,FALSE)</f>
        <v>P1(50)</v>
      </c>
      <c r="F231" s="4" t="s">
        <v>254</v>
      </c>
      <c r="G231" s="4">
        <v>7</v>
      </c>
      <c r="H231" s="4">
        <v>3</v>
      </c>
      <c r="I231">
        <v>0.246</v>
      </c>
      <c r="J231">
        <v>3</v>
      </c>
      <c r="K231">
        <v>9</v>
      </c>
      <c r="L231">
        <f t="shared" si="145"/>
        <v>12</v>
      </c>
      <c r="M231">
        <v>4.8</v>
      </c>
      <c r="N231">
        <v>9.6</v>
      </c>
      <c r="O231">
        <v>2.1</v>
      </c>
      <c r="Q231">
        <f t="shared" si="144"/>
        <v>16.5</v>
      </c>
      <c r="R231" s="5">
        <f t="shared" si="146"/>
        <v>5.5</v>
      </c>
      <c r="S231">
        <v>40</v>
      </c>
      <c r="T231" s="6">
        <f t="shared" si="147"/>
        <v>4.4444444444444446</v>
      </c>
      <c r="U231">
        <f t="shared" si="148"/>
        <v>56.5</v>
      </c>
      <c r="V231" s="6">
        <f t="shared" si="149"/>
        <v>16.436363636363634</v>
      </c>
      <c r="W231" s="6">
        <f t="shared" si="150"/>
        <v>32.872727272727268</v>
      </c>
      <c r="X231" s="6">
        <f t="shared" si="151"/>
        <v>7.1909090909090914</v>
      </c>
      <c r="Y231" s="6">
        <f t="shared" si="152"/>
        <v>0</v>
      </c>
      <c r="Z231" s="6">
        <f t="shared" si="153"/>
        <v>4.708333333333333</v>
      </c>
      <c r="AA231" s="6">
        <f t="shared" si="154"/>
        <v>66.814486326681433</v>
      </c>
      <c r="AB231" s="6">
        <f t="shared" si="155"/>
        <v>133.62897265336287</v>
      </c>
      <c r="AC231" s="6">
        <f t="shared" si="156"/>
        <v>29.231337767923137</v>
      </c>
      <c r="AD231" s="6">
        <f t="shared" si="157"/>
        <v>0</v>
      </c>
      <c r="AE231" s="6">
        <f t="shared" si="126"/>
        <v>29.231337767923137</v>
      </c>
      <c r="AF231" s="6">
        <f t="shared" si="158"/>
        <v>229.67479674796743</v>
      </c>
      <c r="AG231" s="6"/>
      <c r="AI231" s="6"/>
      <c r="AK231" s="2" t="str">
        <f t="shared" si="127"/>
        <v/>
      </c>
      <c r="AL231">
        <f t="shared" si="159"/>
        <v>48.780487804878049</v>
      </c>
      <c r="AM231">
        <f t="shared" si="122"/>
        <v>0.59924242424242424</v>
      </c>
      <c r="AN231" t="str">
        <f t="shared" si="123"/>
        <v/>
      </c>
      <c r="AO231" t="str">
        <f t="shared" si="124"/>
        <v/>
      </c>
      <c r="AP231" t="str">
        <f t="shared" si="128"/>
        <v/>
      </c>
      <c r="AS231" t="e">
        <f t="shared" si="129"/>
        <v>#VALUE!</v>
      </c>
      <c r="AT231" s="2"/>
    </row>
    <row r="232" spans="1:46">
      <c r="A232" t="s">
        <v>31</v>
      </c>
      <c r="C232" s="3">
        <v>35929</v>
      </c>
      <c r="D232" s="3" t="s">
        <v>75</v>
      </c>
      <c r="E232" s="4" t="str">
        <f>VLOOKUP(G232,'Treatment Struture'!$E$11:$G$19,3,FALSE)</f>
        <v>P2(100)</v>
      </c>
      <c r="F232" s="4" t="s">
        <v>254</v>
      </c>
      <c r="G232" s="4">
        <v>3</v>
      </c>
      <c r="H232" s="4">
        <v>1</v>
      </c>
      <c r="I232" s="5">
        <v>0.24</v>
      </c>
      <c r="J232">
        <v>6</v>
      </c>
      <c r="K232">
        <v>18</v>
      </c>
      <c r="L232">
        <f t="shared" si="145"/>
        <v>24</v>
      </c>
      <c r="M232">
        <v>5.6</v>
      </c>
      <c r="N232">
        <v>16.2</v>
      </c>
      <c r="O232">
        <v>1.8</v>
      </c>
      <c r="Q232">
        <f t="shared" si="144"/>
        <v>23.599999999999998</v>
      </c>
      <c r="R232" s="5">
        <f t="shared" si="146"/>
        <v>3.9333333333333331</v>
      </c>
      <c r="S232">
        <v>71.8</v>
      </c>
      <c r="T232" s="6">
        <f t="shared" si="147"/>
        <v>3.9888888888888889</v>
      </c>
      <c r="U232">
        <f t="shared" si="148"/>
        <v>95.399999999999991</v>
      </c>
      <c r="V232" s="6">
        <f t="shared" si="149"/>
        <v>22.63728813559322</v>
      </c>
      <c r="W232" s="6">
        <f t="shared" si="150"/>
        <v>65.486440677966101</v>
      </c>
      <c r="X232" s="6">
        <f t="shared" si="151"/>
        <v>7.2762711864406775</v>
      </c>
      <c r="Y232" s="6">
        <f t="shared" si="152"/>
        <v>0</v>
      </c>
      <c r="Z232" s="6">
        <f t="shared" si="153"/>
        <v>3.9749999999999996</v>
      </c>
      <c r="AA232" s="6">
        <f t="shared" si="154"/>
        <v>94.322033898305094</v>
      </c>
      <c r="AB232" s="6">
        <f t="shared" si="155"/>
        <v>272.86016949152543</v>
      </c>
      <c r="AC232" s="6">
        <f t="shared" si="156"/>
        <v>30.317796610169491</v>
      </c>
      <c r="AD232" s="6">
        <f t="shared" si="157"/>
        <v>0</v>
      </c>
      <c r="AE232" s="6">
        <f t="shared" si="126"/>
        <v>30.317796610169491</v>
      </c>
      <c r="AF232" s="6">
        <f t="shared" si="158"/>
        <v>397.5</v>
      </c>
      <c r="AG232" s="6"/>
      <c r="AI232" s="6"/>
      <c r="AK232" s="2" t="str">
        <f t="shared" si="127"/>
        <v/>
      </c>
      <c r="AL232">
        <f t="shared" si="159"/>
        <v>100</v>
      </c>
      <c r="AM232">
        <f t="shared" si="122"/>
        <v>0.3031779661016949</v>
      </c>
      <c r="AN232" t="str">
        <f t="shared" si="123"/>
        <v/>
      </c>
      <c r="AO232" t="str">
        <f t="shared" si="124"/>
        <v/>
      </c>
      <c r="AP232" t="str">
        <f t="shared" si="128"/>
        <v/>
      </c>
      <c r="AS232" t="e">
        <f t="shared" si="129"/>
        <v>#VALUE!</v>
      </c>
      <c r="AT232" s="2"/>
    </row>
    <row r="233" spans="1:46">
      <c r="A233" t="s">
        <v>31</v>
      </c>
      <c r="C233" s="3">
        <v>35929</v>
      </c>
      <c r="D233" s="3" t="s">
        <v>75</v>
      </c>
      <c r="E233" s="4" t="str">
        <f>VLOOKUP(G233,'Treatment Struture'!$E$11:$G$19,3,FALSE)</f>
        <v>P2(100)</v>
      </c>
      <c r="F233" s="4" t="s">
        <v>254</v>
      </c>
      <c r="G233" s="4">
        <v>4</v>
      </c>
      <c r="H233" s="4">
        <v>2</v>
      </c>
      <c r="I233" s="5">
        <v>0.24</v>
      </c>
      <c r="J233">
        <v>6</v>
      </c>
      <c r="K233">
        <v>17</v>
      </c>
      <c r="L233">
        <f t="shared" si="145"/>
        <v>23</v>
      </c>
      <c r="M233">
        <v>7.7</v>
      </c>
      <c r="N233">
        <v>18.600000000000001</v>
      </c>
      <c r="O233">
        <v>2</v>
      </c>
      <c r="Q233">
        <f t="shared" si="144"/>
        <v>28.3</v>
      </c>
      <c r="R233" s="5">
        <f t="shared" si="146"/>
        <v>4.7166666666666668</v>
      </c>
      <c r="S233">
        <v>64.900000000000006</v>
      </c>
      <c r="T233" s="6">
        <f t="shared" si="147"/>
        <v>3.8176470588235296</v>
      </c>
      <c r="U233">
        <f t="shared" si="148"/>
        <v>93.2</v>
      </c>
      <c r="V233" s="6">
        <f t="shared" si="149"/>
        <v>25.358303886925796</v>
      </c>
      <c r="W233" s="6">
        <f t="shared" si="150"/>
        <v>61.255123674911665</v>
      </c>
      <c r="X233" s="6">
        <f t="shared" si="151"/>
        <v>6.5865724381625448</v>
      </c>
      <c r="Y233" s="6">
        <f t="shared" si="152"/>
        <v>0</v>
      </c>
      <c r="Z233" s="6">
        <f t="shared" si="153"/>
        <v>4.052173913043478</v>
      </c>
      <c r="AA233" s="6">
        <f t="shared" si="154"/>
        <v>105.65959952885748</v>
      </c>
      <c r="AB233" s="6">
        <f t="shared" si="155"/>
        <v>255.22968197879862</v>
      </c>
      <c r="AC233" s="6">
        <f t="shared" si="156"/>
        <v>27.444051825677271</v>
      </c>
      <c r="AD233" s="6">
        <f t="shared" si="157"/>
        <v>0</v>
      </c>
      <c r="AE233" s="6">
        <f t="shared" si="126"/>
        <v>27.444051825677271</v>
      </c>
      <c r="AF233" s="6">
        <f t="shared" si="158"/>
        <v>388.33333333333337</v>
      </c>
      <c r="AG233" s="6"/>
      <c r="AI233" s="6"/>
      <c r="AK233" s="2" t="str">
        <f t="shared" si="127"/>
        <v/>
      </c>
      <c r="AL233">
        <f t="shared" si="159"/>
        <v>95.833333333333343</v>
      </c>
      <c r="AM233">
        <f t="shared" si="122"/>
        <v>0.2863727147027193</v>
      </c>
      <c r="AN233" t="str">
        <f t="shared" si="123"/>
        <v/>
      </c>
      <c r="AO233" t="str">
        <f t="shared" si="124"/>
        <v/>
      </c>
      <c r="AP233" t="str">
        <f t="shared" si="128"/>
        <v/>
      </c>
      <c r="AS233" t="e">
        <f t="shared" si="129"/>
        <v>#VALUE!</v>
      </c>
      <c r="AT233" s="2"/>
    </row>
    <row r="234" spans="1:46">
      <c r="A234" t="s">
        <v>31</v>
      </c>
      <c r="C234" s="3">
        <v>35929</v>
      </c>
      <c r="D234" s="3" t="s">
        <v>75</v>
      </c>
      <c r="E234" s="4" t="str">
        <f>VLOOKUP(G234,'Treatment Struture'!$E$11:$G$19,3,FALSE)</f>
        <v>P2(100)</v>
      </c>
      <c r="F234" s="4" t="s">
        <v>254</v>
      </c>
      <c r="G234" s="4">
        <v>8</v>
      </c>
      <c r="H234" s="4">
        <v>3</v>
      </c>
      <c r="I234" s="5">
        <v>0.24</v>
      </c>
      <c r="J234">
        <v>6</v>
      </c>
      <c r="K234">
        <v>18</v>
      </c>
      <c r="L234">
        <f t="shared" si="145"/>
        <v>24</v>
      </c>
      <c r="M234">
        <v>7.4</v>
      </c>
      <c r="N234">
        <v>20.399999999999999</v>
      </c>
      <c r="O234">
        <v>2.6</v>
      </c>
      <c r="Q234">
        <f t="shared" si="144"/>
        <v>30.4</v>
      </c>
      <c r="R234" s="5">
        <f t="shared" si="146"/>
        <v>5.0666666666666664</v>
      </c>
      <c r="S234">
        <v>70.099999999999994</v>
      </c>
      <c r="T234" s="6">
        <f t="shared" si="147"/>
        <v>3.8944444444444439</v>
      </c>
      <c r="U234">
        <f t="shared" si="148"/>
        <v>100.5</v>
      </c>
      <c r="V234" s="6">
        <f t="shared" si="149"/>
        <v>24.463815789473689</v>
      </c>
      <c r="W234" s="6">
        <f t="shared" si="150"/>
        <v>67.440789473684205</v>
      </c>
      <c r="X234" s="6">
        <f t="shared" si="151"/>
        <v>8.5953947368421062</v>
      </c>
      <c r="Y234" s="6">
        <f t="shared" si="152"/>
        <v>0</v>
      </c>
      <c r="Z234" s="6">
        <f t="shared" si="153"/>
        <v>4.1875</v>
      </c>
      <c r="AA234" s="6">
        <f t="shared" si="154"/>
        <v>101.9325657894737</v>
      </c>
      <c r="AB234" s="6">
        <f t="shared" si="155"/>
        <v>281.00328947368422</v>
      </c>
      <c r="AC234" s="6">
        <f t="shared" si="156"/>
        <v>35.81414473684211</v>
      </c>
      <c r="AD234" s="6">
        <f t="shared" si="157"/>
        <v>0</v>
      </c>
      <c r="AE234" s="6">
        <f t="shared" si="126"/>
        <v>35.81414473684211</v>
      </c>
      <c r="AF234" s="6">
        <f t="shared" si="158"/>
        <v>418.75</v>
      </c>
      <c r="AG234" s="6"/>
      <c r="AI234" s="6"/>
      <c r="AK234" s="2" t="str">
        <f t="shared" si="127"/>
        <v/>
      </c>
      <c r="AL234">
        <f t="shared" si="159"/>
        <v>100</v>
      </c>
      <c r="AM234">
        <f t="shared" si="122"/>
        <v>0.35814144736842107</v>
      </c>
      <c r="AN234" t="str">
        <f t="shared" si="123"/>
        <v/>
      </c>
      <c r="AO234" t="str">
        <f t="shared" si="124"/>
        <v/>
      </c>
      <c r="AP234" t="str">
        <f t="shared" si="128"/>
        <v/>
      </c>
      <c r="AS234" t="e">
        <f t="shared" si="129"/>
        <v>#VALUE!</v>
      </c>
      <c r="AT234" s="2"/>
    </row>
    <row r="235" spans="1:46">
      <c r="A235" t="s">
        <v>31</v>
      </c>
      <c r="C235" s="3">
        <v>35929</v>
      </c>
      <c r="D235" s="3" t="s">
        <v>75</v>
      </c>
      <c r="E235" s="4" t="str">
        <f>VLOOKUP(G235,'Treatment Struture'!$E$11:$G$19,3,FALSE)</f>
        <v>P3(150)</v>
      </c>
      <c r="F235" s="4" t="s">
        <v>254</v>
      </c>
      <c r="G235" s="4">
        <v>1</v>
      </c>
      <c r="H235" s="4">
        <v>1</v>
      </c>
      <c r="I235">
        <v>0.23599999999999999</v>
      </c>
      <c r="J235">
        <v>9</v>
      </c>
      <c r="K235">
        <v>25</v>
      </c>
      <c r="L235">
        <f t="shared" si="145"/>
        <v>34</v>
      </c>
      <c r="M235">
        <v>7.3</v>
      </c>
      <c r="N235">
        <v>18</v>
      </c>
      <c r="O235">
        <v>3.1</v>
      </c>
      <c r="Q235">
        <f t="shared" si="144"/>
        <v>28.400000000000002</v>
      </c>
      <c r="R235" s="5">
        <f t="shared" si="146"/>
        <v>3.1555555555555559</v>
      </c>
      <c r="S235">
        <v>59.5</v>
      </c>
      <c r="T235" s="6">
        <f t="shared" si="147"/>
        <v>2.38</v>
      </c>
      <c r="U235">
        <f t="shared" si="148"/>
        <v>87.9</v>
      </c>
      <c r="V235" s="6">
        <f t="shared" si="149"/>
        <v>22.594014084507045</v>
      </c>
      <c r="W235" s="6">
        <f t="shared" si="150"/>
        <v>55.7112676056338</v>
      </c>
      <c r="X235" s="6">
        <f t="shared" si="151"/>
        <v>9.5947183098591555</v>
      </c>
      <c r="Y235" s="6">
        <f t="shared" si="152"/>
        <v>0</v>
      </c>
      <c r="Z235" s="6">
        <f t="shared" si="153"/>
        <v>2.585294117647059</v>
      </c>
      <c r="AA235" s="6">
        <f t="shared" si="154"/>
        <v>95.737347815707821</v>
      </c>
      <c r="AB235" s="6">
        <f t="shared" si="155"/>
        <v>236.06469324421104</v>
      </c>
      <c r="AC235" s="6">
        <f t="shared" si="156"/>
        <v>40.655586058725234</v>
      </c>
      <c r="AD235" s="6">
        <f t="shared" si="157"/>
        <v>0</v>
      </c>
      <c r="AE235" s="6">
        <f t="shared" si="126"/>
        <v>40.655586058725234</v>
      </c>
      <c r="AF235" s="6">
        <f t="shared" si="158"/>
        <v>372.4576271186441</v>
      </c>
      <c r="AG235" s="6"/>
      <c r="AI235" s="6"/>
      <c r="AK235" s="2" t="str">
        <f t="shared" si="127"/>
        <v/>
      </c>
      <c r="AL235">
        <f t="shared" si="159"/>
        <v>144.06779661016949</v>
      </c>
      <c r="AM235">
        <f t="shared" si="122"/>
        <v>0.28219759734879868</v>
      </c>
      <c r="AN235" t="str">
        <f t="shared" si="123"/>
        <v/>
      </c>
      <c r="AO235" t="str">
        <f t="shared" si="124"/>
        <v/>
      </c>
      <c r="AP235" t="str">
        <f t="shared" si="128"/>
        <v/>
      </c>
      <c r="AS235" t="e">
        <f t="shared" si="129"/>
        <v>#VALUE!</v>
      </c>
      <c r="AT235" s="2"/>
    </row>
    <row r="236" spans="1:46">
      <c r="A236" t="s">
        <v>31</v>
      </c>
      <c r="C236" s="3">
        <v>35929</v>
      </c>
      <c r="D236" s="3" t="s">
        <v>75</v>
      </c>
      <c r="E236" s="4" t="str">
        <f>VLOOKUP(G236,'Treatment Struture'!$E$11:$G$19,3,FALSE)</f>
        <v>P3(150)</v>
      </c>
      <c r="F236" s="4" t="s">
        <v>254</v>
      </c>
      <c r="G236" s="4">
        <v>5</v>
      </c>
      <c r="H236" s="4">
        <v>2</v>
      </c>
      <c r="I236">
        <v>0.23599999999999999</v>
      </c>
      <c r="J236">
        <v>9</v>
      </c>
      <c r="K236">
        <v>26</v>
      </c>
      <c r="L236">
        <f t="shared" si="145"/>
        <v>35</v>
      </c>
      <c r="M236">
        <v>6.9</v>
      </c>
      <c r="N236">
        <v>16.2</v>
      </c>
      <c r="O236">
        <v>2.6</v>
      </c>
      <c r="Q236">
        <f t="shared" si="144"/>
        <v>25.700000000000003</v>
      </c>
      <c r="R236" s="5">
        <f t="shared" si="146"/>
        <v>2.8555555555555561</v>
      </c>
      <c r="S236">
        <v>79.2</v>
      </c>
      <c r="T236" s="6">
        <f t="shared" si="147"/>
        <v>3.0461538461538464</v>
      </c>
      <c r="U236">
        <f t="shared" si="148"/>
        <v>104.9</v>
      </c>
      <c r="V236" s="6">
        <f t="shared" si="149"/>
        <v>28.163813229571986</v>
      </c>
      <c r="W236" s="6">
        <f t="shared" si="150"/>
        <v>66.123735408560307</v>
      </c>
      <c r="X236" s="6">
        <f t="shared" si="151"/>
        <v>10.612451361867704</v>
      </c>
      <c r="Y236" s="6">
        <f t="shared" si="152"/>
        <v>0</v>
      </c>
      <c r="Z236" s="6">
        <f t="shared" si="153"/>
        <v>2.9971428571428573</v>
      </c>
      <c r="AA236" s="6">
        <f t="shared" si="154"/>
        <v>119.33819165072876</v>
      </c>
      <c r="AB236" s="6">
        <f t="shared" si="155"/>
        <v>280.1853195277979</v>
      </c>
      <c r="AC236" s="6">
        <f t="shared" si="156"/>
        <v>44.968014245202134</v>
      </c>
      <c r="AD236" s="6">
        <f t="shared" si="157"/>
        <v>0</v>
      </c>
      <c r="AE236" s="6">
        <f t="shared" si="126"/>
        <v>44.968014245202134</v>
      </c>
      <c r="AF236" s="6">
        <f t="shared" si="158"/>
        <v>444.49152542372877</v>
      </c>
      <c r="AG236" s="6"/>
      <c r="AI236" s="6"/>
      <c r="AK236" s="2" t="str">
        <f t="shared" si="127"/>
        <v/>
      </c>
      <c r="AL236">
        <f t="shared" si="159"/>
        <v>148.30508474576271</v>
      </c>
      <c r="AM236">
        <f t="shared" si="122"/>
        <v>0.30321289605336293</v>
      </c>
      <c r="AN236" t="str">
        <f t="shared" si="123"/>
        <v/>
      </c>
      <c r="AO236" t="str">
        <f t="shared" si="124"/>
        <v/>
      </c>
      <c r="AP236" t="str">
        <f t="shared" si="128"/>
        <v/>
      </c>
      <c r="AS236" t="e">
        <f t="shared" si="129"/>
        <v>#VALUE!</v>
      </c>
      <c r="AT236" s="2"/>
    </row>
    <row r="237" spans="1:46">
      <c r="A237" t="s">
        <v>31</v>
      </c>
      <c r="C237" s="3">
        <v>35929</v>
      </c>
      <c r="D237" s="3" t="s">
        <v>75</v>
      </c>
      <c r="E237" s="4" t="str">
        <f>VLOOKUP(G237,'Treatment Struture'!$E$11:$G$19,3,FALSE)</f>
        <v>P3(150)</v>
      </c>
      <c r="F237" s="4" t="s">
        <v>254</v>
      </c>
      <c r="G237" s="4">
        <v>9</v>
      </c>
      <c r="H237" s="4">
        <v>3</v>
      </c>
      <c r="I237">
        <v>0.23599999999999999</v>
      </c>
      <c r="J237">
        <v>9</v>
      </c>
      <c r="K237">
        <v>26</v>
      </c>
      <c r="L237">
        <f t="shared" si="145"/>
        <v>35</v>
      </c>
      <c r="M237">
        <v>7.1</v>
      </c>
      <c r="N237">
        <v>15.9</v>
      </c>
      <c r="O237">
        <v>1.4</v>
      </c>
      <c r="Q237">
        <f t="shared" si="144"/>
        <v>24.4</v>
      </c>
      <c r="R237" s="5">
        <f t="shared" si="146"/>
        <v>2.7111111111111108</v>
      </c>
      <c r="S237">
        <v>75</v>
      </c>
      <c r="T237" s="6">
        <f t="shared" si="147"/>
        <v>2.8846153846153846</v>
      </c>
      <c r="U237">
        <f t="shared" si="148"/>
        <v>99.4</v>
      </c>
      <c r="V237" s="6">
        <f t="shared" si="149"/>
        <v>28.923770491803278</v>
      </c>
      <c r="W237" s="6">
        <f t="shared" si="150"/>
        <v>64.772950819672133</v>
      </c>
      <c r="X237" s="6">
        <f t="shared" si="151"/>
        <v>5.7032786885245903</v>
      </c>
      <c r="Y237" s="6">
        <f t="shared" si="152"/>
        <v>0</v>
      </c>
      <c r="Z237" s="6">
        <f t="shared" si="153"/>
        <v>2.8400000000000003</v>
      </c>
      <c r="AA237" s="6">
        <f t="shared" si="154"/>
        <v>122.55834954153931</v>
      </c>
      <c r="AB237" s="6">
        <f t="shared" si="155"/>
        <v>274.46165601555992</v>
      </c>
      <c r="AC237" s="6">
        <f t="shared" si="156"/>
        <v>24.166435120866911</v>
      </c>
      <c r="AD237" s="6">
        <f t="shared" si="157"/>
        <v>0</v>
      </c>
      <c r="AE237" s="6">
        <f t="shared" si="126"/>
        <v>24.166435120866911</v>
      </c>
      <c r="AF237" s="6">
        <f t="shared" si="158"/>
        <v>421.18644067796617</v>
      </c>
      <c r="AG237" s="6"/>
      <c r="AI237" s="6"/>
      <c r="AK237" s="2" t="str">
        <f t="shared" si="127"/>
        <v/>
      </c>
      <c r="AL237">
        <f t="shared" si="159"/>
        <v>148.30508474576271</v>
      </c>
      <c r="AM237">
        <f t="shared" si="122"/>
        <v>0.16295081967213118</v>
      </c>
      <c r="AN237" t="str">
        <f t="shared" si="123"/>
        <v/>
      </c>
      <c r="AO237" t="str">
        <f t="shared" si="124"/>
        <v/>
      </c>
      <c r="AP237" t="str">
        <f t="shared" si="128"/>
        <v/>
      </c>
      <c r="AS237" t="e">
        <f t="shared" si="129"/>
        <v>#VALUE!</v>
      </c>
      <c r="AT237" s="2"/>
    </row>
    <row r="238" spans="1:46">
      <c r="A238" t="s">
        <v>31</v>
      </c>
      <c r="C238" s="3">
        <v>35943</v>
      </c>
      <c r="D238" s="3" t="s">
        <v>75</v>
      </c>
      <c r="E238" s="4" t="str">
        <f>VLOOKUP(G238,'Treatment Struture'!$E$11:$G$19,3,FALSE)</f>
        <v>P1(50)</v>
      </c>
      <c r="F238" s="4" t="s">
        <v>254</v>
      </c>
      <c r="G238" s="4">
        <v>2</v>
      </c>
      <c r="H238" s="4">
        <v>1</v>
      </c>
      <c r="I238">
        <v>0.246</v>
      </c>
      <c r="J238">
        <v>3</v>
      </c>
      <c r="K238">
        <v>9</v>
      </c>
      <c r="L238">
        <f t="shared" si="145"/>
        <v>12</v>
      </c>
      <c r="M238">
        <v>5.26</v>
      </c>
      <c r="N238">
        <v>12.3</v>
      </c>
      <c r="O238">
        <v>2.39</v>
      </c>
      <c r="P238">
        <v>0.92</v>
      </c>
      <c r="Q238">
        <f t="shared" si="144"/>
        <v>20.870000000000005</v>
      </c>
      <c r="R238" s="5">
        <f t="shared" si="146"/>
        <v>6.9566666666666679</v>
      </c>
      <c r="S238">
        <v>68.099999999999994</v>
      </c>
      <c r="T238" s="6">
        <f t="shared" si="147"/>
        <v>7.5666666666666664</v>
      </c>
      <c r="U238">
        <f t="shared" si="148"/>
        <v>88.97</v>
      </c>
      <c r="V238" s="6">
        <f t="shared" si="149"/>
        <v>22.423679923334923</v>
      </c>
      <c r="W238" s="6">
        <f t="shared" si="150"/>
        <v>52.435601341638709</v>
      </c>
      <c r="X238" s="6">
        <f t="shared" si="151"/>
        <v>10.188706276952562</v>
      </c>
      <c r="Y238" s="6">
        <f t="shared" si="152"/>
        <v>3.9220124580737896</v>
      </c>
      <c r="Z238" s="6">
        <f t="shared" si="153"/>
        <v>7.4141666666666666</v>
      </c>
      <c r="AA238" s="6">
        <f t="shared" si="154"/>
        <v>91.153170420060661</v>
      </c>
      <c r="AB238" s="6">
        <f t="shared" si="155"/>
        <v>213.15285098227119</v>
      </c>
      <c r="AC238" s="6">
        <f t="shared" si="156"/>
        <v>41.417505190864077</v>
      </c>
      <c r="AD238" s="6">
        <f t="shared" si="157"/>
        <v>15.943140073470691</v>
      </c>
      <c r="AE238" s="6">
        <f t="shared" si="126"/>
        <v>57.360645264334764</v>
      </c>
      <c r="AF238" s="6">
        <f t="shared" si="158"/>
        <v>361.66666666666663</v>
      </c>
      <c r="AG238" s="6"/>
      <c r="AH238">
        <v>44</v>
      </c>
      <c r="AI238">
        <v>4.3</v>
      </c>
      <c r="AK238" s="2" t="str">
        <f t="shared" si="127"/>
        <v/>
      </c>
      <c r="AL238">
        <f t="shared" si="159"/>
        <v>48.780487804878049</v>
      </c>
      <c r="AM238">
        <f t="shared" si="122"/>
        <v>0.84905885641271361</v>
      </c>
      <c r="AN238" t="str">
        <f t="shared" si="123"/>
        <v/>
      </c>
      <c r="AO238" t="str">
        <f t="shared" si="124"/>
        <v/>
      </c>
      <c r="AP238" t="str">
        <f t="shared" si="128"/>
        <v/>
      </c>
      <c r="AS238" t="e">
        <f t="shared" si="129"/>
        <v>#VALUE!</v>
      </c>
      <c r="AT238" s="2"/>
    </row>
    <row r="239" spans="1:46">
      <c r="A239" t="s">
        <v>31</v>
      </c>
      <c r="C239" s="3">
        <v>35943</v>
      </c>
      <c r="D239" s="3" t="s">
        <v>75</v>
      </c>
      <c r="E239" s="4" t="str">
        <f>VLOOKUP(G239,'Treatment Struture'!$E$11:$G$19,3,FALSE)</f>
        <v>P1(50)</v>
      </c>
      <c r="F239" s="4" t="s">
        <v>254</v>
      </c>
      <c r="G239" s="4">
        <v>6</v>
      </c>
      <c r="H239" s="4">
        <v>2</v>
      </c>
      <c r="I239">
        <v>0.246</v>
      </c>
      <c r="J239">
        <v>3</v>
      </c>
      <c r="K239">
        <v>9</v>
      </c>
      <c r="L239">
        <f t="shared" si="145"/>
        <v>12</v>
      </c>
      <c r="M239">
        <v>5.5</v>
      </c>
      <c r="N239">
        <v>14.9</v>
      </c>
      <c r="O239">
        <v>2.6</v>
      </c>
      <c r="P239">
        <v>0.9</v>
      </c>
      <c r="Q239">
        <f t="shared" si="144"/>
        <v>23.9</v>
      </c>
      <c r="R239" s="5">
        <f t="shared" si="146"/>
        <v>7.9666666666666659</v>
      </c>
      <c r="S239">
        <v>71.2</v>
      </c>
      <c r="T239" s="6">
        <f t="shared" si="147"/>
        <v>7.9111111111111114</v>
      </c>
      <c r="U239">
        <f t="shared" si="148"/>
        <v>95.1</v>
      </c>
      <c r="V239" s="6">
        <f t="shared" si="149"/>
        <v>21.884937238493723</v>
      </c>
      <c r="W239" s="6">
        <f t="shared" si="150"/>
        <v>59.288284518828448</v>
      </c>
      <c r="X239" s="6">
        <f t="shared" si="151"/>
        <v>10.345606694560669</v>
      </c>
      <c r="Y239" s="6">
        <f t="shared" si="152"/>
        <v>3.5811715481171547</v>
      </c>
      <c r="Z239" s="6">
        <f t="shared" si="153"/>
        <v>7.9249999999999998</v>
      </c>
      <c r="AA239" s="6">
        <f t="shared" si="154"/>
        <v>88.963159506072046</v>
      </c>
      <c r="AB239" s="6">
        <f t="shared" si="155"/>
        <v>241.00928666190427</v>
      </c>
      <c r="AC239" s="6">
        <f t="shared" si="156"/>
        <v>42.055311766506783</v>
      </c>
      <c r="AD239" s="6">
        <f t="shared" si="157"/>
        <v>14.557607919175426</v>
      </c>
      <c r="AE239" s="6">
        <f t="shared" si="126"/>
        <v>56.612919685682208</v>
      </c>
      <c r="AF239" s="6">
        <f t="shared" si="158"/>
        <v>386.58536585365857</v>
      </c>
      <c r="AG239" s="6"/>
      <c r="AH239">
        <v>82</v>
      </c>
      <c r="AK239" s="2" t="str">
        <f t="shared" si="127"/>
        <v/>
      </c>
      <c r="AL239">
        <f t="shared" si="159"/>
        <v>48.780487804878049</v>
      </c>
      <c r="AM239">
        <f t="shared" si="122"/>
        <v>0.86213389121338901</v>
      </c>
      <c r="AN239" t="str">
        <f t="shared" si="123"/>
        <v/>
      </c>
      <c r="AO239" t="str">
        <f t="shared" si="124"/>
        <v/>
      </c>
      <c r="AP239" t="str">
        <f t="shared" si="128"/>
        <v/>
      </c>
      <c r="AS239" t="e">
        <f t="shared" si="129"/>
        <v>#VALUE!</v>
      </c>
      <c r="AT239" s="2"/>
    </row>
    <row r="240" spans="1:46">
      <c r="A240" t="s">
        <v>31</v>
      </c>
      <c r="C240" s="3">
        <v>35943</v>
      </c>
      <c r="D240" s="3" t="s">
        <v>75</v>
      </c>
      <c r="E240" s="4" t="str">
        <f>VLOOKUP(G240,'Treatment Struture'!$E$11:$G$19,3,FALSE)</f>
        <v>P1(50)</v>
      </c>
      <c r="F240" s="4" t="s">
        <v>254</v>
      </c>
      <c r="G240" s="4">
        <v>7</v>
      </c>
      <c r="H240" s="4">
        <v>3</v>
      </c>
      <c r="I240">
        <v>0.246</v>
      </c>
      <c r="J240">
        <v>3</v>
      </c>
      <c r="K240">
        <v>9</v>
      </c>
      <c r="L240">
        <f t="shared" si="145"/>
        <v>12</v>
      </c>
      <c r="M240">
        <v>5.79</v>
      </c>
      <c r="N240">
        <v>17.3</v>
      </c>
      <c r="O240">
        <v>1.26</v>
      </c>
      <c r="P240">
        <v>0.14000000000000001</v>
      </c>
      <c r="Q240">
        <f t="shared" si="144"/>
        <v>24.490000000000002</v>
      </c>
      <c r="R240" s="5">
        <f t="shared" si="146"/>
        <v>8.163333333333334</v>
      </c>
      <c r="S240">
        <v>57.3</v>
      </c>
      <c r="T240" s="6">
        <f t="shared" si="147"/>
        <v>6.3666666666666663</v>
      </c>
      <c r="U240">
        <f t="shared" si="148"/>
        <v>81.789999999999992</v>
      </c>
      <c r="V240" s="6">
        <f t="shared" si="149"/>
        <v>19.337039608003263</v>
      </c>
      <c r="W240" s="6">
        <f t="shared" si="150"/>
        <v>57.77733768885259</v>
      </c>
      <c r="X240" s="6">
        <f t="shared" si="151"/>
        <v>4.2080604328297255</v>
      </c>
      <c r="Y240" s="6">
        <f t="shared" si="152"/>
        <v>0.46756227031441405</v>
      </c>
      <c r="Z240" s="6">
        <f t="shared" si="153"/>
        <v>6.815833333333333</v>
      </c>
      <c r="AA240" s="6">
        <f t="shared" si="154"/>
        <v>78.605852065053909</v>
      </c>
      <c r="AB240" s="6">
        <f t="shared" si="155"/>
        <v>234.86722637744955</v>
      </c>
      <c r="AC240" s="6">
        <f t="shared" si="156"/>
        <v>17.105936718820022</v>
      </c>
      <c r="AD240" s="6">
        <f t="shared" si="157"/>
        <v>1.9006596354244474</v>
      </c>
      <c r="AE240" s="6">
        <f t="shared" si="126"/>
        <v>19.006596354244468</v>
      </c>
      <c r="AF240" s="6">
        <f t="shared" si="158"/>
        <v>332.47967479674799</v>
      </c>
      <c r="AG240" s="6"/>
      <c r="AH240">
        <v>19</v>
      </c>
      <c r="AI240">
        <v>0.8</v>
      </c>
      <c r="AK240" s="2" t="str">
        <f t="shared" si="127"/>
        <v/>
      </c>
      <c r="AL240">
        <f t="shared" si="159"/>
        <v>48.780487804878049</v>
      </c>
      <c r="AM240">
        <f t="shared" si="122"/>
        <v>0.35067170273581044</v>
      </c>
      <c r="AN240" t="str">
        <f t="shared" si="123"/>
        <v/>
      </c>
      <c r="AO240" t="str">
        <f t="shared" si="124"/>
        <v/>
      </c>
      <c r="AP240" t="str">
        <f t="shared" si="128"/>
        <v/>
      </c>
      <c r="AS240" t="e">
        <f t="shared" si="129"/>
        <v>#VALUE!</v>
      </c>
      <c r="AT240" s="2"/>
    </row>
    <row r="241" spans="1:46">
      <c r="A241" t="s">
        <v>31</v>
      </c>
      <c r="C241" s="3">
        <v>35943</v>
      </c>
      <c r="D241" s="3" t="s">
        <v>75</v>
      </c>
      <c r="E241" s="4" t="str">
        <f>VLOOKUP(G241,'Treatment Struture'!$E$11:$G$19,3,FALSE)</f>
        <v>P2(100)</v>
      </c>
      <c r="F241" s="4" t="s">
        <v>254</v>
      </c>
      <c r="G241" s="4">
        <v>3</v>
      </c>
      <c r="H241" s="4">
        <v>1</v>
      </c>
      <c r="I241" s="5">
        <v>0.24</v>
      </c>
      <c r="J241">
        <v>6</v>
      </c>
      <c r="K241">
        <v>17</v>
      </c>
      <c r="L241">
        <f t="shared" si="145"/>
        <v>23</v>
      </c>
      <c r="M241">
        <v>5.46</v>
      </c>
      <c r="N241">
        <v>16.399999999999999</v>
      </c>
      <c r="O241">
        <v>4.42</v>
      </c>
      <c r="P241">
        <v>1.6</v>
      </c>
      <c r="Q241">
        <f t="shared" si="144"/>
        <v>27.880000000000003</v>
      </c>
      <c r="R241" s="5">
        <f t="shared" si="146"/>
        <v>4.6466666666666674</v>
      </c>
      <c r="S241">
        <v>92.5</v>
      </c>
      <c r="T241" s="6">
        <f t="shared" si="147"/>
        <v>5.4411764705882355</v>
      </c>
      <c r="U241">
        <f t="shared" si="148"/>
        <v>120.38</v>
      </c>
      <c r="V241" s="6">
        <f t="shared" si="149"/>
        <v>23.575136298421807</v>
      </c>
      <c r="W241" s="6">
        <f t="shared" si="150"/>
        <v>70.811764705882339</v>
      </c>
      <c r="X241" s="6">
        <f t="shared" si="151"/>
        <v>19.084634146341461</v>
      </c>
      <c r="Y241" s="6">
        <f t="shared" si="152"/>
        <v>6.9084648493543757</v>
      </c>
      <c r="Z241" s="6">
        <f t="shared" si="153"/>
        <v>5.2339130434782604</v>
      </c>
      <c r="AA241" s="6">
        <f t="shared" si="154"/>
        <v>98.229734576757537</v>
      </c>
      <c r="AB241" s="6">
        <f t="shared" si="155"/>
        <v>295.04901960784309</v>
      </c>
      <c r="AC241" s="6">
        <f t="shared" si="156"/>
        <v>79.519308943089428</v>
      </c>
      <c r="AD241" s="6">
        <f t="shared" si="157"/>
        <v>28.785270205643233</v>
      </c>
      <c r="AE241" s="6">
        <f t="shared" si="126"/>
        <v>108.30457914873266</v>
      </c>
      <c r="AF241" s="6">
        <f t="shared" si="158"/>
        <v>501.58333333333331</v>
      </c>
      <c r="AG241" s="6"/>
      <c r="AH241">
        <v>94</v>
      </c>
      <c r="AI241">
        <v>7.6</v>
      </c>
      <c r="AK241" s="2" t="str">
        <f t="shared" si="127"/>
        <v/>
      </c>
      <c r="AL241">
        <f t="shared" si="159"/>
        <v>95.833333333333343</v>
      </c>
      <c r="AM241">
        <f t="shared" si="122"/>
        <v>0.82976670201484615</v>
      </c>
      <c r="AN241" t="str">
        <f t="shared" si="123"/>
        <v/>
      </c>
      <c r="AO241" t="str">
        <f t="shared" si="124"/>
        <v/>
      </c>
      <c r="AP241" t="str">
        <f t="shared" si="128"/>
        <v/>
      </c>
      <c r="AS241" t="e">
        <f t="shared" si="129"/>
        <v>#VALUE!</v>
      </c>
      <c r="AT241" s="2"/>
    </row>
    <row r="242" spans="1:46">
      <c r="A242" t="s">
        <v>31</v>
      </c>
      <c r="C242" s="3">
        <v>35943</v>
      </c>
      <c r="D242" s="3" t="s">
        <v>75</v>
      </c>
      <c r="E242" s="4" t="str">
        <f>VLOOKUP(G242,'Treatment Struture'!$E$11:$G$19,3,FALSE)</f>
        <v>P2(100)</v>
      </c>
      <c r="F242" s="4" t="s">
        <v>254</v>
      </c>
      <c r="G242" s="4">
        <v>4</v>
      </c>
      <c r="H242" s="4">
        <v>2</v>
      </c>
      <c r="I242" s="5">
        <v>0.24</v>
      </c>
      <c r="J242">
        <v>6</v>
      </c>
      <c r="K242">
        <v>18</v>
      </c>
      <c r="L242">
        <f t="shared" si="145"/>
        <v>24</v>
      </c>
      <c r="M242">
        <v>4.4000000000000004</v>
      </c>
      <c r="N242">
        <v>13.5</v>
      </c>
      <c r="O242">
        <v>1.1000000000000001</v>
      </c>
      <c r="P242">
        <v>0.1</v>
      </c>
      <c r="Q242">
        <f t="shared" si="144"/>
        <v>19.100000000000001</v>
      </c>
      <c r="R242" s="5">
        <f t="shared" si="146"/>
        <v>3.1833333333333336</v>
      </c>
      <c r="S242">
        <v>89</v>
      </c>
      <c r="T242" s="6">
        <f t="shared" si="147"/>
        <v>4.9444444444444446</v>
      </c>
      <c r="U242">
        <f t="shared" si="148"/>
        <v>108.1</v>
      </c>
      <c r="V242" s="6">
        <f t="shared" si="149"/>
        <v>24.902617801047118</v>
      </c>
      <c r="W242" s="6">
        <f t="shared" si="150"/>
        <v>76.405759162303653</v>
      </c>
      <c r="X242" s="6">
        <f t="shared" si="151"/>
        <v>6.2256544502617794</v>
      </c>
      <c r="Y242" s="6">
        <f t="shared" si="152"/>
        <v>0.56596858638743452</v>
      </c>
      <c r="Z242" s="6">
        <f t="shared" si="153"/>
        <v>4.5041666666666664</v>
      </c>
      <c r="AA242" s="6">
        <f t="shared" si="154"/>
        <v>103.76090750436299</v>
      </c>
      <c r="AB242" s="6">
        <f t="shared" si="155"/>
        <v>318.3573298429319</v>
      </c>
      <c r="AC242" s="6">
        <f t="shared" si="156"/>
        <v>25.940226876090748</v>
      </c>
      <c r="AD242" s="6">
        <f t="shared" si="157"/>
        <v>2.3582024432809772</v>
      </c>
      <c r="AE242" s="6">
        <f t="shared" si="126"/>
        <v>28.298429319371724</v>
      </c>
      <c r="AF242" s="6">
        <f t="shared" si="158"/>
        <v>450.41666666666657</v>
      </c>
      <c r="AG242" s="6"/>
      <c r="AH242">
        <v>30</v>
      </c>
      <c r="AK242" s="2" t="str">
        <f t="shared" si="127"/>
        <v/>
      </c>
      <c r="AL242">
        <f t="shared" si="159"/>
        <v>100</v>
      </c>
      <c r="AM242">
        <f t="shared" si="122"/>
        <v>0.2594022687609075</v>
      </c>
      <c r="AN242" t="str">
        <f t="shared" si="123"/>
        <v/>
      </c>
      <c r="AO242" t="str">
        <f t="shared" si="124"/>
        <v/>
      </c>
      <c r="AP242" t="str">
        <f t="shared" si="128"/>
        <v/>
      </c>
      <c r="AS242" t="e">
        <f t="shared" si="129"/>
        <v>#VALUE!</v>
      </c>
      <c r="AT242" s="2"/>
    </row>
    <row r="243" spans="1:46">
      <c r="A243" t="s">
        <v>31</v>
      </c>
      <c r="C243" s="3">
        <v>35943</v>
      </c>
      <c r="D243" s="3" t="s">
        <v>75</v>
      </c>
      <c r="E243" s="4" t="str">
        <f>VLOOKUP(G243,'Treatment Struture'!$E$11:$G$19,3,FALSE)</f>
        <v>P2(100)</v>
      </c>
      <c r="F243" s="4" t="s">
        <v>254</v>
      </c>
      <c r="G243" s="4">
        <v>8</v>
      </c>
      <c r="H243" s="4">
        <v>3</v>
      </c>
      <c r="I243" s="5">
        <v>0.24</v>
      </c>
      <c r="J243">
        <v>6</v>
      </c>
      <c r="K243">
        <v>18</v>
      </c>
      <c r="L243">
        <f t="shared" si="145"/>
        <v>24</v>
      </c>
      <c r="M243">
        <v>7.38</v>
      </c>
      <c r="N243">
        <v>24.9</v>
      </c>
      <c r="O243">
        <v>2.89</v>
      </c>
      <c r="P243">
        <v>1.04</v>
      </c>
      <c r="Q243">
        <f t="shared" si="144"/>
        <v>36.21</v>
      </c>
      <c r="R243" s="5">
        <f t="shared" si="146"/>
        <v>6.0350000000000001</v>
      </c>
      <c r="S243">
        <v>81.099999999999994</v>
      </c>
      <c r="T243" s="6">
        <f t="shared" si="147"/>
        <v>4.5055555555555555</v>
      </c>
      <c r="U243">
        <f t="shared" si="148"/>
        <v>117.31</v>
      </c>
      <c r="V243" s="6">
        <f t="shared" si="149"/>
        <v>23.909080364540181</v>
      </c>
      <c r="W243" s="6">
        <f t="shared" si="150"/>
        <v>80.668848384424194</v>
      </c>
      <c r="X243" s="6">
        <f t="shared" si="151"/>
        <v>9.3627699530516431</v>
      </c>
      <c r="Y243" s="6">
        <f t="shared" si="152"/>
        <v>3.3693012979839825</v>
      </c>
      <c r="Z243" s="6">
        <f t="shared" si="153"/>
        <v>4.8879166666666665</v>
      </c>
      <c r="AA243" s="6">
        <f t="shared" si="154"/>
        <v>99.621168185584096</v>
      </c>
      <c r="AB243" s="6">
        <f t="shared" si="155"/>
        <v>336.12020160176746</v>
      </c>
      <c r="AC243" s="6">
        <f t="shared" si="156"/>
        <v>39.011541471048517</v>
      </c>
      <c r="AD243" s="6">
        <f t="shared" si="157"/>
        <v>14.038755408266594</v>
      </c>
      <c r="AE243" s="6">
        <f t="shared" si="126"/>
        <v>53.050296879315113</v>
      </c>
      <c r="AF243" s="6">
        <f t="shared" si="158"/>
        <v>488.79166666666669</v>
      </c>
      <c r="AG243" s="6"/>
      <c r="AH243">
        <v>86</v>
      </c>
      <c r="AI243">
        <v>5.3</v>
      </c>
      <c r="AK243" s="2" t="str">
        <f t="shared" si="127"/>
        <v/>
      </c>
      <c r="AL243">
        <f t="shared" si="159"/>
        <v>100</v>
      </c>
      <c r="AM243">
        <f t="shared" si="122"/>
        <v>0.39011541471048516</v>
      </c>
      <c r="AN243" t="str">
        <f t="shared" si="123"/>
        <v/>
      </c>
      <c r="AO243" t="str">
        <f t="shared" si="124"/>
        <v/>
      </c>
      <c r="AP243" t="str">
        <f t="shared" si="128"/>
        <v/>
      </c>
      <c r="AS243" t="e">
        <f t="shared" si="129"/>
        <v>#VALUE!</v>
      </c>
      <c r="AT243" s="2"/>
    </row>
    <row r="244" spans="1:46">
      <c r="A244" t="s">
        <v>31</v>
      </c>
      <c r="C244" s="3">
        <v>35943</v>
      </c>
      <c r="D244" s="3" t="s">
        <v>75</v>
      </c>
      <c r="E244" s="4" t="str">
        <f>VLOOKUP(G244,'Treatment Struture'!$E$11:$G$19,3,FALSE)</f>
        <v>P3(150)</v>
      </c>
      <c r="F244" s="4" t="s">
        <v>254</v>
      </c>
      <c r="G244" s="4">
        <v>1</v>
      </c>
      <c r="H244" s="4">
        <v>1</v>
      </c>
      <c r="I244">
        <v>0.23599999999999999</v>
      </c>
      <c r="J244">
        <v>9</v>
      </c>
      <c r="K244">
        <v>27</v>
      </c>
      <c r="L244">
        <f t="shared" si="145"/>
        <v>36</v>
      </c>
      <c r="M244">
        <v>6.17</v>
      </c>
      <c r="N244">
        <v>21.4</v>
      </c>
      <c r="O244">
        <v>6.97</v>
      </c>
      <c r="P244">
        <v>1.49</v>
      </c>
      <c r="Q244">
        <f t="shared" si="144"/>
        <v>36.03</v>
      </c>
      <c r="R244" s="5">
        <f t="shared" si="146"/>
        <v>4.0033333333333339</v>
      </c>
      <c r="S244">
        <v>79.3</v>
      </c>
      <c r="T244" s="6">
        <f t="shared" si="147"/>
        <v>2.9370370370370371</v>
      </c>
      <c r="U244">
        <f t="shared" si="148"/>
        <v>115.33</v>
      </c>
      <c r="V244" s="6">
        <f t="shared" si="149"/>
        <v>19.749822370247017</v>
      </c>
      <c r="W244" s="6">
        <f t="shared" si="150"/>
        <v>68.500194282542324</v>
      </c>
      <c r="X244" s="6">
        <f t="shared" si="151"/>
        <v>22.310577296697193</v>
      </c>
      <c r="Y244" s="6">
        <f t="shared" si="152"/>
        <v>4.7694060505134601</v>
      </c>
      <c r="Z244" s="6">
        <f t="shared" si="153"/>
        <v>3.203611111111111</v>
      </c>
      <c r="AA244" s="6">
        <f t="shared" si="154"/>
        <v>83.685688009521257</v>
      </c>
      <c r="AB244" s="6">
        <f t="shared" si="155"/>
        <v>290.25506051924714</v>
      </c>
      <c r="AC244" s="6">
        <f t="shared" si="156"/>
        <v>94.536344477530491</v>
      </c>
      <c r="AD244" s="6">
        <f t="shared" si="157"/>
        <v>20.209347671667206</v>
      </c>
      <c r="AE244" s="6">
        <f t="shared" si="126"/>
        <v>114.74569214919769</v>
      </c>
      <c r="AF244" s="6">
        <f t="shared" si="158"/>
        <v>488.68644067796612</v>
      </c>
      <c r="AG244" s="6"/>
      <c r="AH244">
        <v>80</v>
      </c>
      <c r="AI244">
        <v>7.1</v>
      </c>
      <c r="AK244" s="2" t="str">
        <f t="shared" si="127"/>
        <v/>
      </c>
      <c r="AL244">
        <f t="shared" si="159"/>
        <v>152.54237288135593</v>
      </c>
      <c r="AM244">
        <f t="shared" si="122"/>
        <v>0.61973825824158879</v>
      </c>
      <c r="AN244" t="str">
        <f t="shared" si="123"/>
        <v/>
      </c>
      <c r="AO244" t="str">
        <f t="shared" si="124"/>
        <v/>
      </c>
      <c r="AP244" t="str">
        <f t="shared" si="128"/>
        <v/>
      </c>
      <c r="AS244" t="e">
        <f t="shared" si="129"/>
        <v>#VALUE!</v>
      </c>
      <c r="AT244" s="2"/>
    </row>
    <row r="245" spans="1:46">
      <c r="A245" t="s">
        <v>31</v>
      </c>
      <c r="C245" s="3">
        <v>35943</v>
      </c>
      <c r="D245" s="3" t="s">
        <v>75</v>
      </c>
      <c r="E245" s="4" t="str">
        <f>VLOOKUP(G245,'Treatment Struture'!$E$11:$G$19,3,FALSE)</f>
        <v>P3(150)</v>
      </c>
      <c r="F245" s="4" t="s">
        <v>254</v>
      </c>
      <c r="G245" s="4">
        <v>5</v>
      </c>
      <c r="H245" s="4">
        <v>2</v>
      </c>
      <c r="I245">
        <v>0.23599999999999999</v>
      </c>
      <c r="J245">
        <v>9</v>
      </c>
      <c r="K245">
        <v>26</v>
      </c>
      <c r="L245">
        <f t="shared" si="145"/>
        <v>35</v>
      </c>
      <c r="M245">
        <v>7</v>
      </c>
      <c r="N245">
        <v>18.600000000000001</v>
      </c>
      <c r="O245">
        <v>4.08</v>
      </c>
      <c r="P245">
        <v>1.19</v>
      </c>
      <c r="Q245">
        <f t="shared" si="144"/>
        <v>30.87</v>
      </c>
      <c r="R245" s="5">
        <f t="shared" si="146"/>
        <v>3.43</v>
      </c>
      <c r="S245">
        <v>82.7</v>
      </c>
      <c r="T245" s="6">
        <f t="shared" si="147"/>
        <v>3.180769230769231</v>
      </c>
      <c r="U245">
        <f t="shared" si="148"/>
        <v>113.57000000000001</v>
      </c>
      <c r="V245" s="6">
        <f t="shared" si="149"/>
        <v>25.752834467120181</v>
      </c>
      <c r="W245" s="6">
        <f t="shared" si="150"/>
        <v>68.42896015549077</v>
      </c>
      <c r="X245" s="6">
        <f t="shared" si="151"/>
        <v>15.01022351797862</v>
      </c>
      <c r="Y245" s="6">
        <f t="shared" si="152"/>
        <v>4.3779818594104309</v>
      </c>
      <c r="Z245" s="6">
        <f t="shared" si="153"/>
        <v>3.2448571428571431</v>
      </c>
      <c r="AA245" s="6">
        <f t="shared" si="154"/>
        <v>109.12217994542451</v>
      </c>
      <c r="AB245" s="6">
        <f t="shared" si="155"/>
        <v>289.95322099784227</v>
      </c>
      <c r="AC245" s="6">
        <f t="shared" si="156"/>
        <v>63.602642025333139</v>
      </c>
      <c r="AD245" s="6">
        <f t="shared" si="157"/>
        <v>18.550770590722166</v>
      </c>
      <c r="AE245" s="6">
        <f t="shared" si="126"/>
        <v>82.153412616055306</v>
      </c>
      <c r="AF245" s="6">
        <f t="shared" si="158"/>
        <v>481.22881355932208</v>
      </c>
      <c r="AG245" s="6"/>
      <c r="AH245">
        <v>95</v>
      </c>
      <c r="AI245">
        <v>5.4</v>
      </c>
      <c r="AK245" s="2" t="str">
        <f t="shared" si="127"/>
        <v/>
      </c>
      <c r="AL245">
        <f t="shared" si="159"/>
        <v>148.30508474576271</v>
      </c>
      <c r="AM245">
        <f t="shared" si="122"/>
        <v>0.42886352908510345</v>
      </c>
      <c r="AN245" t="str">
        <f t="shared" si="123"/>
        <v/>
      </c>
      <c r="AO245" t="str">
        <f t="shared" si="124"/>
        <v/>
      </c>
      <c r="AP245" t="str">
        <f t="shared" si="128"/>
        <v/>
      </c>
      <c r="AS245" t="e">
        <f t="shared" si="129"/>
        <v>#VALUE!</v>
      </c>
      <c r="AT245" s="2"/>
    </row>
    <row r="246" spans="1:46">
      <c r="A246" t="s">
        <v>31</v>
      </c>
      <c r="C246" s="3">
        <v>35943</v>
      </c>
      <c r="D246" s="3" t="s">
        <v>75</v>
      </c>
      <c r="E246" s="4" t="str">
        <f>VLOOKUP(G246,'Treatment Struture'!$E$11:$G$19,3,FALSE)</f>
        <v>P3(150)</v>
      </c>
      <c r="F246" s="4" t="s">
        <v>254</v>
      </c>
      <c r="G246" s="4">
        <v>9</v>
      </c>
      <c r="H246" s="4">
        <v>3</v>
      </c>
      <c r="I246">
        <v>0.23599999999999999</v>
      </c>
      <c r="J246">
        <v>9</v>
      </c>
      <c r="K246">
        <v>27</v>
      </c>
      <c r="L246">
        <f t="shared" si="145"/>
        <v>36</v>
      </c>
      <c r="M246">
        <v>7.36</v>
      </c>
      <c r="N246">
        <v>21.7</v>
      </c>
      <c r="O246">
        <v>4.6500000000000004</v>
      </c>
      <c r="P246">
        <v>1.59</v>
      </c>
      <c r="Q246">
        <f t="shared" si="144"/>
        <v>35.300000000000004</v>
      </c>
      <c r="R246" s="5">
        <f t="shared" si="146"/>
        <v>3.9222222222222225</v>
      </c>
      <c r="S246">
        <v>102.6</v>
      </c>
      <c r="T246" s="6">
        <f t="shared" si="147"/>
        <v>3.8</v>
      </c>
      <c r="U246">
        <f t="shared" si="148"/>
        <v>137.9</v>
      </c>
      <c r="V246" s="6">
        <f t="shared" si="149"/>
        <v>28.751954674220965</v>
      </c>
      <c r="W246" s="6">
        <f t="shared" si="150"/>
        <v>84.771388101982993</v>
      </c>
      <c r="X246" s="6">
        <f t="shared" si="151"/>
        <v>18.16529745042493</v>
      </c>
      <c r="Y246" s="6">
        <f t="shared" si="152"/>
        <v>6.2113597733711048</v>
      </c>
      <c r="Z246" s="6">
        <f t="shared" si="153"/>
        <v>3.8305555555555557</v>
      </c>
      <c r="AA246" s="6">
        <f t="shared" si="154"/>
        <v>121.83031641619054</v>
      </c>
      <c r="AB246" s="6">
        <f t="shared" si="155"/>
        <v>359.20079704230085</v>
      </c>
      <c r="AC246" s="6">
        <f t="shared" si="156"/>
        <v>76.971599366207329</v>
      </c>
      <c r="AD246" s="6">
        <f t="shared" si="157"/>
        <v>26.319321073606378</v>
      </c>
      <c r="AE246" s="6">
        <f t="shared" si="126"/>
        <v>103.2909204398137</v>
      </c>
      <c r="AF246" s="6">
        <f t="shared" si="158"/>
        <v>584.32203389830511</v>
      </c>
      <c r="AG246" s="6"/>
      <c r="AH246">
        <v>123</v>
      </c>
      <c r="AI246">
        <v>7.8</v>
      </c>
      <c r="AK246" s="2" t="str">
        <f t="shared" si="127"/>
        <v/>
      </c>
      <c r="AL246">
        <f t="shared" si="159"/>
        <v>152.54237288135593</v>
      </c>
      <c r="AM246">
        <f t="shared" si="122"/>
        <v>0.50459159584513691</v>
      </c>
      <c r="AN246" t="str">
        <f t="shared" si="123"/>
        <v/>
      </c>
      <c r="AO246" t="str">
        <f t="shared" si="124"/>
        <v/>
      </c>
      <c r="AP246" t="str">
        <f t="shared" si="128"/>
        <v/>
      </c>
      <c r="AS246" t="e">
        <f t="shared" si="129"/>
        <v>#VALUE!</v>
      </c>
      <c r="AT246" s="2"/>
    </row>
    <row r="247" spans="1:46">
      <c r="A247" t="s">
        <v>31</v>
      </c>
      <c r="C247" s="3">
        <v>35961</v>
      </c>
      <c r="D247" s="3" t="s">
        <v>75</v>
      </c>
      <c r="E247" s="4" t="str">
        <f>VLOOKUP(G247,'Treatment Struture'!$E$11:$G$19,3,FALSE)</f>
        <v>P1(50)</v>
      </c>
      <c r="F247" s="4" t="s">
        <v>254</v>
      </c>
      <c r="G247" s="4">
        <v>2</v>
      </c>
      <c r="H247" s="4">
        <v>1</v>
      </c>
      <c r="I247">
        <v>0.246</v>
      </c>
      <c r="J247">
        <v>3</v>
      </c>
      <c r="K247">
        <v>9</v>
      </c>
      <c r="L247">
        <f t="shared" si="145"/>
        <v>12</v>
      </c>
      <c r="M247">
        <v>3.7</v>
      </c>
      <c r="N247">
        <v>14.7</v>
      </c>
      <c r="O247">
        <v>2</v>
      </c>
      <c r="P247">
        <v>0.9</v>
      </c>
      <c r="Q247">
        <f t="shared" si="144"/>
        <v>21.299999999999997</v>
      </c>
      <c r="R247" s="5">
        <f t="shared" si="146"/>
        <v>7.0999999999999988</v>
      </c>
      <c r="S247">
        <v>55</v>
      </c>
      <c r="T247" s="6">
        <f t="shared" si="147"/>
        <v>6.1111111111111107</v>
      </c>
      <c r="U247">
        <f t="shared" si="148"/>
        <v>76.3</v>
      </c>
      <c r="V247" s="6">
        <f t="shared" si="149"/>
        <v>13.253990610328641</v>
      </c>
      <c r="W247" s="6">
        <f t="shared" si="150"/>
        <v>52.657746478873243</v>
      </c>
      <c r="X247" s="6">
        <f t="shared" si="151"/>
        <v>7.1643192488262919</v>
      </c>
      <c r="Y247" s="6">
        <f t="shared" si="152"/>
        <v>3.2239436619718314</v>
      </c>
      <c r="Z247" s="6">
        <f t="shared" si="153"/>
        <v>6.3583333333333334</v>
      </c>
      <c r="AA247" s="6">
        <f t="shared" si="154"/>
        <v>53.878010611092037</v>
      </c>
      <c r="AB247" s="6">
        <f t="shared" si="155"/>
        <v>214.0558799954197</v>
      </c>
      <c r="AC247" s="6">
        <f t="shared" si="156"/>
        <v>29.123248978968668</v>
      </c>
      <c r="AD247" s="6">
        <f t="shared" si="157"/>
        <v>13.105462040535899</v>
      </c>
      <c r="AE247" s="6">
        <f t="shared" si="126"/>
        <v>42.228711019504566</v>
      </c>
      <c r="AF247" s="6">
        <f t="shared" si="158"/>
        <v>310.16260162601628</v>
      </c>
      <c r="AG247" s="6"/>
      <c r="AH247">
        <v>77</v>
      </c>
      <c r="AI247">
        <v>4.2</v>
      </c>
      <c r="AK247" s="2" t="str">
        <f t="shared" si="127"/>
        <v/>
      </c>
      <c r="AL247">
        <f t="shared" si="159"/>
        <v>48.780487804878049</v>
      </c>
      <c r="AM247">
        <f t="shared" si="122"/>
        <v>0.59702660406885766</v>
      </c>
      <c r="AN247" t="str">
        <f t="shared" si="123"/>
        <v/>
      </c>
      <c r="AO247" t="str">
        <f t="shared" si="124"/>
        <v/>
      </c>
      <c r="AP247" t="str">
        <f t="shared" si="128"/>
        <v/>
      </c>
      <c r="AS247" t="e">
        <f t="shared" si="129"/>
        <v>#VALUE!</v>
      </c>
      <c r="AT247" s="2"/>
    </row>
    <row r="248" spans="1:46">
      <c r="A248" t="s">
        <v>31</v>
      </c>
      <c r="C248" s="3">
        <v>35961</v>
      </c>
      <c r="D248" s="3" t="s">
        <v>75</v>
      </c>
      <c r="E248" s="4" t="str">
        <f>VLOOKUP(G248,'Treatment Struture'!$E$11:$G$19,3,FALSE)</f>
        <v>P1(50)</v>
      </c>
      <c r="F248" s="4" t="s">
        <v>254</v>
      </c>
      <c r="G248" s="4">
        <v>6</v>
      </c>
      <c r="H248" s="4">
        <v>2</v>
      </c>
      <c r="I248">
        <v>0.246</v>
      </c>
      <c r="J248">
        <v>3</v>
      </c>
      <c r="K248">
        <v>9</v>
      </c>
      <c r="L248">
        <f t="shared" si="145"/>
        <v>12</v>
      </c>
      <c r="M248">
        <v>5.5</v>
      </c>
      <c r="N248">
        <v>24.8</v>
      </c>
      <c r="O248">
        <v>2.4</v>
      </c>
      <c r="P248">
        <v>0.7</v>
      </c>
      <c r="Q248">
        <f t="shared" si="144"/>
        <v>33.400000000000006</v>
      </c>
      <c r="R248" s="5">
        <f t="shared" si="146"/>
        <v>11.133333333333335</v>
      </c>
      <c r="S248">
        <v>68.400000000000006</v>
      </c>
      <c r="T248" s="6">
        <f t="shared" si="147"/>
        <v>7.6000000000000005</v>
      </c>
      <c r="U248">
        <f t="shared" si="148"/>
        <v>101.80000000000001</v>
      </c>
      <c r="V248" s="6">
        <f t="shared" si="149"/>
        <v>16.763473053892213</v>
      </c>
      <c r="W248" s="6">
        <f t="shared" si="150"/>
        <v>75.588023952095796</v>
      </c>
      <c r="X248" s="6">
        <f t="shared" si="151"/>
        <v>7.3149700598802383</v>
      </c>
      <c r="Y248" s="6">
        <f t="shared" si="152"/>
        <v>2.1335329341317362</v>
      </c>
      <c r="Z248" s="6">
        <f t="shared" si="153"/>
        <v>8.4833333333333343</v>
      </c>
      <c r="AA248" s="6">
        <f t="shared" si="154"/>
        <v>68.144199406065908</v>
      </c>
      <c r="AB248" s="6">
        <f t="shared" si="155"/>
        <v>307.26839004916991</v>
      </c>
      <c r="AC248" s="6">
        <f t="shared" si="156"/>
        <v>29.73565064991967</v>
      </c>
      <c r="AD248" s="6">
        <f t="shared" si="157"/>
        <v>8.6728981062265706</v>
      </c>
      <c r="AE248" s="6">
        <f t="shared" si="126"/>
        <v>38.408548756146239</v>
      </c>
      <c r="AF248" s="6">
        <f t="shared" si="158"/>
        <v>413.82113821138205</v>
      </c>
      <c r="AG248" s="6"/>
      <c r="AH248">
        <v>106</v>
      </c>
      <c r="AI248">
        <v>4.5999999999999996</v>
      </c>
      <c r="AK248" s="2" t="str">
        <f t="shared" si="127"/>
        <v/>
      </c>
      <c r="AL248">
        <f t="shared" si="159"/>
        <v>48.780487804878049</v>
      </c>
      <c r="AM248">
        <f t="shared" si="122"/>
        <v>0.60958083832335319</v>
      </c>
      <c r="AN248" t="str">
        <f t="shared" si="123"/>
        <v/>
      </c>
      <c r="AO248" t="str">
        <f t="shared" si="124"/>
        <v/>
      </c>
      <c r="AP248" t="str">
        <f t="shared" si="128"/>
        <v/>
      </c>
      <c r="AS248" t="e">
        <f t="shared" si="129"/>
        <v>#VALUE!</v>
      </c>
      <c r="AT248" s="2"/>
    </row>
    <row r="249" spans="1:46">
      <c r="A249" t="s">
        <v>31</v>
      </c>
      <c r="C249" s="3">
        <v>35961</v>
      </c>
      <c r="D249" s="3" t="s">
        <v>75</v>
      </c>
      <c r="E249" s="4" t="str">
        <f>VLOOKUP(G249,'Treatment Struture'!$E$11:$G$19,3,FALSE)</f>
        <v>P1(50)</v>
      </c>
      <c r="F249" s="4" t="s">
        <v>254</v>
      </c>
      <c r="G249" s="4">
        <v>7</v>
      </c>
      <c r="H249" s="4">
        <v>3</v>
      </c>
      <c r="I249">
        <v>0.246</v>
      </c>
      <c r="J249">
        <v>3</v>
      </c>
      <c r="K249">
        <v>9</v>
      </c>
      <c r="L249">
        <f t="shared" si="145"/>
        <v>12</v>
      </c>
      <c r="M249">
        <v>5.5</v>
      </c>
      <c r="N249">
        <v>19.2</v>
      </c>
      <c r="O249">
        <v>1.3</v>
      </c>
      <c r="P249">
        <v>0.2</v>
      </c>
      <c r="Q249">
        <f t="shared" si="144"/>
        <v>26.2</v>
      </c>
      <c r="R249" s="5">
        <f t="shared" si="146"/>
        <v>8.7333333333333325</v>
      </c>
      <c r="S249">
        <v>85.7</v>
      </c>
      <c r="T249" s="6">
        <f t="shared" si="147"/>
        <v>9.5222222222222221</v>
      </c>
      <c r="U249">
        <f t="shared" si="148"/>
        <v>111.9</v>
      </c>
      <c r="V249" s="6">
        <f t="shared" si="149"/>
        <v>23.49045801526718</v>
      </c>
      <c r="W249" s="6">
        <f t="shared" si="150"/>
        <v>82.003053435114509</v>
      </c>
      <c r="X249" s="6">
        <f t="shared" si="151"/>
        <v>5.5522900763358791</v>
      </c>
      <c r="Y249" s="6">
        <f t="shared" si="152"/>
        <v>0.85419847328244281</v>
      </c>
      <c r="Z249" s="6">
        <f t="shared" si="153"/>
        <v>9.3250000000000011</v>
      </c>
      <c r="AA249" s="6">
        <f t="shared" si="154"/>
        <v>95.48966672872838</v>
      </c>
      <c r="AB249" s="6">
        <f t="shared" si="155"/>
        <v>333.34574567119722</v>
      </c>
      <c r="AC249" s="6">
        <f t="shared" si="156"/>
        <v>22.570284863153979</v>
      </c>
      <c r="AD249" s="6">
        <f t="shared" si="157"/>
        <v>3.4723515174083039</v>
      </c>
      <c r="AE249" s="6">
        <f t="shared" si="126"/>
        <v>26.042636380562282</v>
      </c>
      <c r="AF249" s="6">
        <f t="shared" si="158"/>
        <v>454.87804878048786</v>
      </c>
      <c r="AG249" s="6"/>
      <c r="AH249">
        <v>44</v>
      </c>
      <c r="AI249">
        <v>1.8</v>
      </c>
      <c r="AK249" s="2" t="str">
        <f t="shared" si="127"/>
        <v/>
      </c>
      <c r="AL249">
        <f t="shared" si="159"/>
        <v>48.780487804878049</v>
      </c>
      <c r="AM249">
        <f t="shared" si="122"/>
        <v>0.46269083969465657</v>
      </c>
      <c r="AN249" t="str">
        <f t="shared" si="123"/>
        <v/>
      </c>
      <c r="AO249" t="str">
        <f t="shared" si="124"/>
        <v/>
      </c>
      <c r="AP249" t="str">
        <f t="shared" si="128"/>
        <v/>
      </c>
      <c r="AS249" t="e">
        <f t="shared" si="129"/>
        <v>#VALUE!</v>
      </c>
      <c r="AT249" s="2"/>
    </row>
    <row r="250" spans="1:46">
      <c r="A250" t="s">
        <v>31</v>
      </c>
      <c r="C250" s="3">
        <v>35961</v>
      </c>
      <c r="D250" s="3" t="s">
        <v>75</v>
      </c>
      <c r="E250" s="4" t="str">
        <f>VLOOKUP(G250,'Treatment Struture'!$E$11:$G$19,3,FALSE)</f>
        <v>P2(100)</v>
      </c>
      <c r="F250" s="4" t="s">
        <v>254</v>
      </c>
      <c r="G250" s="4">
        <v>3</v>
      </c>
      <c r="H250" s="4">
        <v>1</v>
      </c>
      <c r="I250" s="5">
        <v>0.24</v>
      </c>
      <c r="J250">
        <v>6</v>
      </c>
      <c r="K250">
        <v>17</v>
      </c>
      <c r="L250">
        <f t="shared" si="145"/>
        <v>23</v>
      </c>
      <c r="M250">
        <v>6.2</v>
      </c>
      <c r="N250">
        <v>25.4</v>
      </c>
      <c r="O250">
        <v>6.8</v>
      </c>
      <c r="P250">
        <v>2.2999999999999998</v>
      </c>
      <c r="Q250">
        <f t="shared" si="144"/>
        <v>40.699999999999996</v>
      </c>
      <c r="R250" s="5">
        <f t="shared" si="146"/>
        <v>6.7833333333333323</v>
      </c>
      <c r="S250">
        <v>76.400000000000006</v>
      </c>
      <c r="T250" s="6">
        <f t="shared" si="147"/>
        <v>4.4941176470588236</v>
      </c>
      <c r="U250">
        <f t="shared" si="148"/>
        <v>117.1</v>
      </c>
      <c r="V250" s="6">
        <f t="shared" si="149"/>
        <v>17.838329238329237</v>
      </c>
      <c r="W250" s="6">
        <f t="shared" si="150"/>
        <v>73.079606879606885</v>
      </c>
      <c r="X250" s="6">
        <f t="shared" si="151"/>
        <v>19.564619164619167</v>
      </c>
      <c r="Y250" s="6">
        <f t="shared" si="152"/>
        <v>6.6174447174447177</v>
      </c>
      <c r="Z250" s="6">
        <f t="shared" si="153"/>
        <v>5.0913043478260871</v>
      </c>
      <c r="AA250" s="6">
        <f t="shared" si="154"/>
        <v>74.326371826371826</v>
      </c>
      <c r="AB250" s="6">
        <f t="shared" si="155"/>
        <v>304.49836199836204</v>
      </c>
      <c r="AC250" s="6">
        <f t="shared" si="156"/>
        <v>81.519246519246536</v>
      </c>
      <c r="AD250" s="6">
        <f t="shared" si="157"/>
        <v>27.572686322686327</v>
      </c>
      <c r="AE250" s="6">
        <f t="shared" si="126"/>
        <v>109.09193284193286</v>
      </c>
      <c r="AF250" s="6">
        <f t="shared" si="158"/>
        <v>487.91666666666674</v>
      </c>
      <c r="AG250" s="6"/>
      <c r="AH250">
        <v>130</v>
      </c>
      <c r="AI250">
        <v>11.6</v>
      </c>
      <c r="AK250" s="2" t="str">
        <f t="shared" si="127"/>
        <v/>
      </c>
      <c r="AL250">
        <f t="shared" si="159"/>
        <v>95.833333333333343</v>
      </c>
      <c r="AM250">
        <f t="shared" si="122"/>
        <v>0.85063561585300729</v>
      </c>
      <c r="AN250" t="str">
        <f t="shared" si="123"/>
        <v/>
      </c>
      <c r="AO250" t="str">
        <f t="shared" si="124"/>
        <v/>
      </c>
      <c r="AP250" t="str">
        <f t="shared" si="128"/>
        <v/>
      </c>
      <c r="AS250" t="e">
        <f t="shared" si="129"/>
        <v>#VALUE!</v>
      </c>
      <c r="AT250" s="2"/>
    </row>
    <row r="251" spans="1:46">
      <c r="A251" t="s">
        <v>31</v>
      </c>
      <c r="C251" s="3">
        <v>35961</v>
      </c>
      <c r="D251" s="3" t="s">
        <v>75</v>
      </c>
      <c r="E251" s="4" t="str">
        <f>VLOOKUP(G251,'Treatment Struture'!$E$11:$G$19,3,FALSE)</f>
        <v>P2(100)</v>
      </c>
      <c r="F251" s="4" t="s">
        <v>254</v>
      </c>
      <c r="G251" s="4">
        <v>4</v>
      </c>
      <c r="H251" s="4">
        <v>2</v>
      </c>
      <c r="I251" s="5">
        <v>0.24</v>
      </c>
      <c r="J251">
        <v>6</v>
      </c>
      <c r="K251">
        <v>17</v>
      </c>
      <c r="L251">
        <f t="shared" si="145"/>
        <v>23</v>
      </c>
      <c r="M251">
        <v>7.9</v>
      </c>
      <c r="N251">
        <v>25.2</v>
      </c>
      <c r="O251">
        <v>2.4</v>
      </c>
      <c r="P251">
        <v>1.1000000000000001</v>
      </c>
      <c r="Q251">
        <f t="shared" si="144"/>
        <v>36.6</v>
      </c>
      <c r="R251" s="5">
        <f t="shared" si="146"/>
        <v>6.1000000000000005</v>
      </c>
      <c r="S251">
        <v>97</v>
      </c>
      <c r="T251" s="6">
        <f t="shared" si="147"/>
        <v>5.7058823529411766</v>
      </c>
      <c r="U251">
        <f t="shared" si="148"/>
        <v>133.6</v>
      </c>
      <c r="V251" s="6">
        <f t="shared" si="149"/>
        <v>28.837158469945354</v>
      </c>
      <c r="W251" s="6">
        <f t="shared" si="150"/>
        <v>91.986885245901632</v>
      </c>
      <c r="X251" s="6">
        <f t="shared" si="151"/>
        <v>8.7606557377049157</v>
      </c>
      <c r="Y251" s="6">
        <f t="shared" si="152"/>
        <v>4.0153005464480875</v>
      </c>
      <c r="Z251" s="6">
        <f t="shared" si="153"/>
        <v>5.8086956521739124</v>
      </c>
      <c r="AA251" s="6">
        <f t="shared" si="154"/>
        <v>120.15482695810564</v>
      </c>
      <c r="AB251" s="6">
        <f t="shared" si="155"/>
        <v>383.27868852459017</v>
      </c>
      <c r="AC251" s="6">
        <f t="shared" si="156"/>
        <v>36.502732240437147</v>
      </c>
      <c r="AD251" s="6">
        <f t="shared" si="157"/>
        <v>16.730418943533699</v>
      </c>
      <c r="AE251" s="6">
        <f t="shared" si="126"/>
        <v>53.233151183970847</v>
      </c>
      <c r="AF251" s="6">
        <f t="shared" si="158"/>
        <v>556.66666666666663</v>
      </c>
      <c r="AG251" s="6"/>
      <c r="AH251">
        <v>74</v>
      </c>
      <c r="AI251">
        <v>5.2</v>
      </c>
      <c r="AK251" s="2" t="str">
        <f t="shared" si="127"/>
        <v/>
      </c>
      <c r="AL251">
        <f t="shared" si="159"/>
        <v>95.833333333333343</v>
      </c>
      <c r="AM251">
        <f t="shared" si="122"/>
        <v>0.38089807555238758</v>
      </c>
      <c r="AN251" t="str">
        <f t="shared" si="123"/>
        <v/>
      </c>
      <c r="AO251" t="str">
        <f t="shared" si="124"/>
        <v/>
      </c>
      <c r="AP251" t="str">
        <f t="shared" si="128"/>
        <v/>
      </c>
      <c r="AS251" t="e">
        <f t="shared" si="129"/>
        <v>#VALUE!</v>
      </c>
      <c r="AT251" s="2"/>
    </row>
    <row r="252" spans="1:46">
      <c r="A252" t="s">
        <v>31</v>
      </c>
      <c r="C252" s="3">
        <v>35961</v>
      </c>
      <c r="D252" s="3" t="s">
        <v>75</v>
      </c>
      <c r="E252" s="4" t="str">
        <f>VLOOKUP(G252,'Treatment Struture'!$E$11:$G$19,3,FALSE)</f>
        <v>P2(100)</v>
      </c>
      <c r="F252" s="4" t="s">
        <v>254</v>
      </c>
      <c r="G252" s="4">
        <v>8</v>
      </c>
      <c r="H252" s="4">
        <v>3</v>
      </c>
      <c r="I252" s="5">
        <v>0.24</v>
      </c>
      <c r="J252">
        <v>6</v>
      </c>
      <c r="K252">
        <v>18</v>
      </c>
      <c r="L252">
        <f t="shared" si="145"/>
        <v>24</v>
      </c>
      <c r="M252">
        <v>8.4</v>
      </c>
      <c r="N252">
        <v>19</v>
      </c>
      <c r="O252">
        <v>3.5</v>
      </c>
      <c r="P252">
        <v>1.4</v>
      </c>
      <c r="Q252">
        <f t="shared" si="144"/>
        <v>32.299999999999997</v>
      </c>
      <c r="R252" s="5">
        <f t="shared" si="146"/>
        <v>5.3833333333333329</v>
      </c>
      <c r="S252">
        <v>80.400000000000006</v>
      </c>
      <c r="T252" s="6">
        <f t="shared" si="147"/>
        <v>4.4666666666666668</v>
      </c>
      <c r="U252">
        <f t="shared" si="148"/>
        <v>112.7</v>
      </c>
      <c r="V252" s="6">
        <f t="shared" si="149"/>
        <v>29.308978328173382</v>
      </c>
      <c r="W252" s="6">
        <f t="shared" si="150"/>
        <v>66.294117647058826</v>
      </c>
      <c r="X252" s="6">
        <f t="shared" si="151"/>
        <v>12.212074303405576</v>
      </c>
      <c r="Y252" s="6">
        <f t="shared" si="152"/>
        <v>4.8848297213622294</v>
      </c>
      <c r="Z252" s="6">
        <f t="shared" si="153"/>
        <v>4.6958333333333337</v>
      </c>
      <c r="AA252" s="6">
        <f t="shared" si="154"/>
        <v>122.12074303405576</v>
      </c>
      <c r="AB252" s="6">
        <f t="shared" si="155"/>
        <v>276.22549019607845</v>
      </c>
      <c r="AC252" s="6">
        <f t="shared" si="156"/>
        <v>50.883642930856567</v>
      </c>
      <c r="AD252" s="6">
        <f t="shared" si="157"/>
        <v>20.353457172342623</v>
      </c>
      <c r="AE252" s="6">
        <f t="shared" si="126"/>
        <v>71.237100103199197</v>
      </c>
      <c r="AF252" s="6">
        <f t="shared" si="158"/>
        <v>469.58333333333343</v>
      </c>
      <c r="AG252" s="6"/>
      <c r="AH252">
        <v>85</v>
      </c>
      <c r="AI252">
        <v>6.8</v>
      </c>
      <c r="AK252" s="2" t="str">
        <f t="shared" si="127"/>
        <v/>
      </c>
      <c r="AL252">
        <f t="shared" si="159"/>
        <v>100</v>
      </c>
      <c r="AM252">
        <f t="shared" si="122"/>
        <v>0.50883642930856565</v>
      </c>
      <c r="AN252" t="str">
        <f t="shared" si="123"/>
        <v/>
      </c>
      <c r="AO252" t="str">
        <f t="shared" si="124"/>
        <v/>
      </c>
      <c r="AP252" t="str">
        <f t="shared" si="128"/>
        <v/>
      </c>
      <c r="AS252" t="e">
        <f t="shared" si="129"/>
        <v>#VALUE!</v>
      </c>
      <c r="AT252" s="2"/>
    </row>
    <row r="253" spans="1:46">
      <c r="A253" t="s">
        <v>31</v>
      </c>
      <c r="C253" s="3">
        <v>35961</v>
      </c>
      <c r="D253" s="3" t="s">
        <v>75</v>
      </c>
      <c r="E253" s="4" t="str">
        <f>VLOOKUP(G253,'Treatment Struture'!$E$11:$G$19,3,FALSE)</f>
        <v>P3(150)</v>
      </c>
      <c r="F253" s="4" t="s">
        <v>254</v>
      </c>
      <c r="G253" s="4">
        <v>1</v>
      </c>
      <c r="H253" s="4">
        <v>1</v>
      </c>
      <c r="I253">
        <v>0.23599999999999999</v>
      </c>
      <c r="J253">
        <v>9</v>
      </c>
      <c r="K253">
        <v>27</v>
      </c>
      <c r="L253">
        <f t="shared" si="145"/>
        <v>36</v>
      </c>
      <c r="M253">
        <v>4.8</v>
      </c>
      <c r="N253">
        <v>23.6</v>
      </c>
      <c r="O253">
        <v>7.7</v>
      </c>
      <c r="P253">
        <v>3.3</v>
      </c>
      <c r="Q253">
        <f t="shared" si="144"/>
        <v>39.4</v>
      </c>
      <c r="R253" s="5">
        <f t="shared" si="146"/>
        <v>4.3777777777777773</v>
      </c>
      <c r="S253">
        <v>101.9</v>
      </c>
      <c r="T253" s="6">
        <f t="shared" si="147"/>
        <v>3.7740740740740741</v>
      </c>
      <c r="U253">
        <f t="shared" si="148"/>
        <v>141.30000000000001</v>
      </c>
      <c r="V253" s="6">
        <f t="shared" si="149"/>
        <v>17.214213197969546</v>
      </c>
      <c r="W253" s="6">
        <f t="shared" si="150"/>
        <v>84.63654822335026</v>
      </c>
      <c r="X253" s="6">
        <f t="shared" si="151"/>
        <v>27.614467005076143</v>
      </c>
      <c r="Y253" s="6">
        <f t="shared" si="152"/>
        <v>11.834771573604062</v>
      </c>
      <c r="Z253" s="6">
        <f t="shared" si="153"/>
        <v>3.9250000000000003</v>
      </c>
      <c r="AA253" s="6">
        <f t="shared" si="154"/>
        <v>72.941581347328594</v>
      </c>
      <c r="AB253" s="6">
        <f t="shared" si="155"/>
        <v>358.62944162436554</v>
      </c>
      <c r="AC253" s="6">
        <f t="shared" si="156"/>
        <v>117.0104534113396</v>
      </c>
      <c r="AD253" s="6">
        <f t="shared" si="157"/>
        <v>50.147337176288403</v>
      </c>
      <c r="AE253" s="6">
        <f t="shared" si="126"/>
        <v>167.157790587628</v>
      </c>
      <c r="AF253" s="6">
        <f t="shared" si="158"/>
        <v>598.72881355932213</v>
      </c>
      <c r="AG253" s="6"/>
      <c r="AH253">
        <v>173</v>
      </c>
      <c r="AI253">
        <v>15.2</v>
      </c>
      <c r="AK253" s="2" t="str">
        <f t="shared" si="127"/>
        <v/>
      </c>
      <c r="AL253">
        <f t="shared" si="159"/>
        <v>152.54237288135593</v>
      </c>
      <c r="AM253">
        <f t="shared" si="122"/>
        <v>0.76706852791878177</v>
      </c>
      <c r="AN253" t="str">
        <f t="shared" si="123"/>
        <v/>
      </c>
      <c r="AO253" t="str">
        <f t="shared" si="124"/>
        <v/>
      </c>
      <c r="AP253" t="str">
        <f t="shared" si="128"/>
        <v/>
      </c>
      <c r="AS253" t="e">
        <f t="shared" si="129"/>
        <v>#VALUE!</v>
      </c>
      <c r="AT253" s="2"/>
    </row>
    <row r="254" spans="1:46">
      <c r="A254" t="s">
        <v>31</v>
      </c>
      <c r="C254" s="3">
        <v>35961</v>
      </c>
      <c r="D254" s="3" t="s">
        <v>75</v>
      </c>
      <c r="E254" s="4" t="str">
        <f>VLOOKUP(G254,'Treatment Struture'!$E$11:$G$19,3,FALSE)</f>
        <v>P3(150)</v>
      </c>
      <c r="F254" s="4" t="s">
        <v>254</v>
      </c>
      <c r="G254" s="4">
        <v>5</v>
      </c>
      <c r="H254" s="4">
        <v>2</v>
      </c>
      <c r="I254">
        <v>0.23599999999999999</v>
      </c>
      <c r="J254">
        <v>9</v>
      </c>
      <c r="K254">
        <v>27</v>
      </c>
      <c r="L254">
        <f t="shared" si="145"/>
        <v>36</v>
      </c>
      <c r="M254">
        <v>7.7</v>
      </c>
      <c r="N254">
        <v>26.7</v>
      </c>
      <c r="O254">
        <v>6.3</v>
      </c>
      <c r="P254">
        <v>0.1</v>
      </c>
      <c r="Q254">
        <f t="shared" si="144"/>
        <v>40.799999999999997</v>
      </c>
      <c r="R254" s="5">
        <f t="shared" si="146"/>
        <v>4.5333333333333332</v>
      </c>
      <c r="S254">
        <v>93</v>
      </c>
      <c r="T254" s="6">
        <f t="shared" si="147"/>
        <v>3.4444444444444446</v>
      </c>
      <c r="U254">
        <f t="shared" si="148"/>
        <v>133.80000000000001</v>
      </c>
      <c r="V254" s="6">
        <f t="shared" si="149"/>
        <v>25.2514705882353</v>
      </c>
      <c r="W254" s="6">
        <f t="shared" si="150"/>
        <v>87.560294117647061</v>
      </c>
      <c r="X254" s="6">
        <f t="shared" si="151"/>
        <v>20.660294117647062</v>
      </c>
      <c r="Y254" s="6">
        <f t="shared" si="152"/>
        <v>0.32794117647058829</v>
      </c>
      <c r="Z254" s="6">
        <f t="shared" si="153"/>
        <v>3.7166666666666668</v>
      </c>
      <c r="AA254" s="6">
        <f t="shared" si="154"/>
        <v>106.9977567298106</v>
      </c>
      <c r="AB254" s="6">
        <f t="shared" si="155"/>
        <v>371.01819541375875</v>
      </c>
      <c r="AC254" s="6">
        <f t="shared" si="156"/>
        <v>87.543619142572297</v>
      </c>
      <c r="AD254" s="6">
        <f t="shared" si="157"/>
        <v>1.3895812562313063</v>
      </c>
      <c r="AE254" s="6">
        <f t="shared" si="126"/>
        <v>88.933200398803606</v>
      </c>
      <c r="AF254" s="6">
        <f t="shared" si="158"/>
        <v>566.94915254237287</v>
      </c>
      <c r="AG254" s="6"/>
      <c r="AH254">
        <v>196</v>
      </c>
      <c r="AI254">
        <v>9.1999999999999993</v>
      </c>
      <c r="AK254" s="2" t="str">
        <f t="shared" si="127"/>
        <v/>
      </c>
      <c r="AL254">
        <f t="shared" si="159"/>
        <v>152.54237288135593</v>
      </c>
      <c r="AM254">
        <f t="shared" si="122"/>
        <v>0.57389705882352948</v>
      </c>
      <c r="AN254" t="str">
        <f t="shared" si="123"/>
        <v/>
      </c>
      <c r="AO254" t="str">
        <f t="shared" si="124"/>
        <v/>
      </c>
      <c r="AP254" t="str">
        <f t="shared" si="128"/>
        <v/>
      </c>
      <c r="AS254" t="e">
        <f t="shared" si="129"/>
        <v>#VALUE!</v>
      </c>
      <c r="AT254" s="2"/>
    </row>
    <row r="255" spans="1:46">
      <c r="A255" t="s">
        <v>31</v>
      </c>
      <c r="C255" s="3">
        <v>35961</v>
      </c>
      <c r="D255" s="3" t="s">
        <v>75</v>
      </c>
      <c r="E255" s="4" t="str">
        <f>VLOOKUP(G255,'Treatment Struture'!$E$11:$G$19,3,FALSE)</f>
        <v>P3(150)</v>
      </c>
      <c r="F255" s="4" t="s">
        <v>254</v>
      </c>
      <c r="G255" s="4">
        <v>9</v>
      </c>
      <c r="H255" s="4">
        <v>3</v>
      </c>
      <c r="I255">
        <v>0.23599999999999999</v>
      </c>
      <c r="J255">
        <v>9</v>
      </c>
      <c r="K255">
        <v>27</v>
      </c>
      <c r="L255">
        <f t="shared" si="145"/>
        <v>36</v>
      </c>
      <c r="M255">
        <v>4.5999999999999996</v>
      </c>
      <c r="N255">
        <v>21.4</v>
      </c>
      <c r="O255">
        <v>4.5</v>
      </c>
      <c r="P255">
        <v>1.7</v>
      </c>
      <c r="Q255">
        <f t="shared" si="144"/>
        <v>32.200000000000003</v>
      </c>
      <c r="R255" s="5">
        <f t="shared" si="146"/>
        <v>3.5777777777777779</v>
      </c>
      <c r="S255">
        <v>60.9</v>
      </c>
      <c r="T255" s="6">
        <f t="shared" si="147"/>
        <v>2.2555555555555555</v>
      </c>
      <c r="U255">
        <f t="shared" si="148"/>
        <v>93.1</v>
      </c>
      <c r="V255" s="6">
        <f t="shared" si="149"/>
        <v>13.299999999999995</v>
      </c>
      <c r="W255" s="6">
        <f t="shared" si="150"/>
        <v>61.873913043478247</v>
      </c>
      <c r="X255" s="6">
        <f t="shared" si="151"/>
        <v>13.010869565217389</v>
      </c>
      <c r="Y255" s="6">
        <f t="shared" si="152"/>
        <v>4.9152173913043473</v>
      </c>
      <c r="Z255" s="6">
        <f t="shared" si="153"/>
        <v>2.5861111111111108</v>
      </c>
      <c r="AA255" s="6">
        <f t="shared" si="154"/>
        <v>56.355932203389813</v>
      </c>
      <c r="AB255" s="6">
        <f t="shared" si="155"/>
        <v>262.17759764185701</v>
      </c>
      <c r="AC255" s="6">
        <f t="shared" si="156"/>
        <v>55.130803242446568</v>
      </c>
      <c r="AD255" s="6">
        <f t="shared" si="157"/>
        <v>20.82719233603537</v>
      </c>
      <c r="AE255" s="6">
        <f t="shared" si="126"/>
        <v>75.957995578481942</v>
      </c>
      <c r="AF255" s="6">
        <f t="shared" si="158"/>
        <v>394.49152542372872</v>
      </c>
      <c r="AG255" s="6"/>
      <c r="AH255">
        <v>109</v>
      </c>
      <c r="AI255">
        <v>8.5</v>
      </c>
      <c r="AK255" s="2" t="str">
        <f t="shared" si="127"/>
        <v/>
      </c>
      <c r="AL255">
        <f t="shared" si="159"/>
        <v>152.54237288135593</v>
      </c>
      <c r="AM255">
        <f t="shared" si="122"/>
        <v>0.36141304347826086</v>
      </c>
      <c r="AN255" t="str">
        <f t="shared" si="123"/>
        <v/>
      </c>
      <c r="AO255" t="str">
        <f t="shared" si="124"/>
        <v/>
      </c>
      <c r="AP255" t="str">
        <f t="shared" si="128"/>
        <v/>
      </c>
      <c r="AS255" t="e">
        <f t="shared" si="129"/>
        <v>#VALUE!</v>
      </c>
      <c r="AT255" s="2"/>
    </row>
    <row r="256" spans="1:46">
      <c r="A256" t="s">
        <v>31</v>
      </c>
      <c r="C256" s="3">
        <v>35975</v>
      </c>
      <c r="D256" s="3" t="s">
        <v>75</v>
      </c>
      <c r="E256" s="4" t="str">
        <f>VLOOKUP(G256,'Treatment Struture'!$E$11:$G$19,3,FALSE)</f>
        <v>P1(50)</v>
      </c>
      <c r="F256" s="4" t="s">
        <v>254</v>
      </c>
      <c r="G256" s="4">
        <v>2</v>
      </c>
      <c r="H256" s="4">
        <v>1</v>
      </c>
      <c r="I256">
        <v>0.246</v>
      </c>
      <c r="J256">
        <v>3</v>
      </c>
      <c r="K256">
        <v>9</v>
      </c>
      <c r="L256">
        <f t="shared" si="145"/>
        <v>12</v>
      </c>
      <c r="M256">
        <v>4.4000000000000004</v>
      </c>
      <c r="N256">
        <v>21.4</v>
      </c>
      <c r="O256">
        <v>0.9</v>
      </c>
      <c r="P256">
        <v>0.2</v>
      </c>
      <c r="Q256">
        <f t="shared" ref="Q256:Q306" si="160">SUM(M256:P256)</f>
        <v>26.899999999999995</v>
      </c>
      <c r="R256" s="5">
        <f t="shared" si="146"/>
        <v>8.966666666666665</v>
      </c>
      <c r="S256">
        <v>77.8</v>
      </c>
      <c r="T256" s="6">
        <f t="shared" si="147"/>
        <v>8.6444444444444439</v>
      </c>
      <c r="U256">
        <f t="shared" si="148"/>
        <v>104.69999999999999</v>
      </c>
      <c r="V256" s="6">
        <f t="shared" si="149"/>
        <v>17.125650557620823</v>
      </c>
      <c r="W256" s="6">
        <f t="shared" si="150"/>
        <v>83.292936802973983</v>
      </c>
      <c r="X256" s="6">
        <f t="shared" si="151"/>
        <v>3.5029739776951674</v>
      </c>
      <c r="Y256" s="6">
        <f t="shared" si="152"/>
        <v>0.77843866171003728</v>
      </c>
      <c r="Z256" s="6">
        <f t="shared" si="153"/>
        <v>8.7249999999999996</v>
      </c>
      <c r="AA256" s="6">
        <f t="shared" si="154"/>
        <v>69.616465681385463</v>
      </c>
      <c r="AB256" s="6">
        <f t="shared" si="155"/>
        <v>338.58917399582919</v>
      </c>
      <c r="AC256" s="6">
        <f t="shared" si="156"/>
        <v>14.239731616647022</v>
      </c>
      <c r="AD256" s="6">
        <f t="shared" si="157"/>
        <v>3.1643848036993387</v>
      </c>
      <c r="AE256" s="6">
        <f t="shared" si="126"/>
        <v>17.404116420346362</v>
      </c>
      <c r="AF256" s="6">
        <f t="shared" si="158"/>
        <v>425.60975609756105</v>
      </c>
      <c r="AG256" s="6"/>
      <c r="AH256">
        <v>13</v>
      </c>
      <c r="AI256">
        <v>1.5</v>
      </c>
      <c r="AK256" s="2" t="str">
        <f t="shared" si="127"/>
        <v/>
      </c>
      <c r="AL256">
        <f t="shared" si="159"/>
        <v>48.780487804878049</v>
      </c>
      <c r="AM256">
        <f t="shared" si="122"/>
        <v>0.29191449814126397</v>
      </c>
      <c r="AN256" t="str">
        <f t="shared" si="123"/>
        <v/>
      </c>
      <c r="AO256" t="str">
        <f t="shared" si="124"/>
        <v/>
      </c>
      <c r="AP256" t="str">
        <f t="shared" si="128"/>
        <v/>
      </c>
      <c r="AS256" t="e">
        <f t="shared" si="129"/>
        <v>#VALUE!</v>
      </c>
      <c r="AT256" s="2"/>
    </row>
    <row r="257" spans="1:46">
      <c r="A257" t="s">
        <v>31</v>
      </c>
      <c r="C257" s="3">
        <v>35975</v>
      </c>
      <c r="D257" s="3" t="s">
        <v>75</v>
      </c>
      <c r="E257" s="4" t="str">
        <f>VLOOKUP(G257,'Treatment Struture'!$E$11:$G$19,3,FALSE)</f>
        <v>P1(50)</v>
      </c>
      <c r="F257" s="4" t="s">
        <v>254</v>
      </c>
      <c r="G257" s="4">
        <v>6</v>
      </c>
      <c r="H257" s="4">
        <v>2</v>
      </c>
      <c r="I257">
        <v>0.246</v>
      </c>
      <c r="J257">
        <v>3</v>
      </c>
      <c r="K257">
        <v>9</v>
      </c>
      <c r="L257">
        <f t="shared" si="145"/>
        <v>12</v>
      </c>
      <c r="M257">
        <v>4.5</v>
      </c>
      <c r="N257">
        <v>21.8</v>
      </c>
      <c r="O257">
        <v>1.4</v>
      </c>
      <c r="P257">
        <v>0.1</v>
      </c>
      <c r="Q257">
        <f t="shared" si="160"/>
        <v>27.8</v>
      </c>
      <c r="R257" s="5">
        <f t="shared" si="146"/>
        <v>9.2666666666666675</v>
      </c>
      <c r="S257">
        <v>89.7</v>
      </c>
      <c r="T257" s="6">
        <f t="shared" si="147"/>
        <v>9.9666666666666668</v>
      </c>
      <c r="U257">
        <f t="shared" si="148"/>
        <v>117.5</v>
      </c>
      <c r="V257" s="6">
        <f t="shared" si="149"/>
        <v>19.019784172661868</v>
      </c>
      <c r="W257" s="6">
        <f t="shared" si="150"/>
        <v>92.14028776978418</v>
      </c>
      <c r="X257" s="6">
        <f t="shared" si="151"/>
        <v>5.9172661870503589</v>
      </c>
      <c r="Y257" s="6">
        <f t="shared" si="152"/>
        <v>0.42266187050359716</v>
      </c>
      <c r="Z257" s="6">
        <f t="shared" si="153"/>
        <v>9.7916666666666661</v>
      </c>
      <c r="AA257" s="6">
        <f t="shared" si="154"/>
        <v>77.316195823828735</v>
      </c>
      <c r="AB257" s="6">
        <f t="shared" si="155"/>
        <v>374.55401532432592</v>
      </c>
      <c r="AC257" s="6">
        <f t="shared" si="156"/>
        <v>24.053927589635606</v>
      </c>
      <c r="AD257" s="6">
        <f t="shared" si="157"/>
        <v>1.7181376849739722</v>
      </c>
      <c r="AE257" s="6">
        <f t="shared" si="126"/>
        <v>25.772065274609577</v>
      </c>
      <c r="AF257" s="6">
        <f t="shared" si="158"/>
        <v>477.64227642276421</v>
      </c>
      <c r="AG257" s="6"/>
      <c r="AH257">
        <v>7</v>
      </c>
      <c r="AI257">
        <v>0.5</v>
      </c>
      <c r="AK257" s="2" t="str">
        <f t="shared" si="127"/>
        <v/>
      </c>
      <c r="AL257">
        <f t="shared" si="159"/>
        <v>48.780487804878049</v>
      </c>
      <c r="AM257">
        <f t="shared" si="122"/>
        <v>0.49310551558752991</v>
      </c>
      <c r="AN257" t="str">
        <f t="shared" si="123"/>
        <v/>
      </c>
      <c r="AO257" t="str">
        <f t="shared" si="124"/>
        <v/>
      </c>
      <c r="AP257" t="str">
        <f t="shared" si="128"/>
        <v/>
      </c>
      <c r="AS257" t="e">
        <f t="shared" si="129"/>
        <v>#VALUE!</v>
      </c>
      <c r="AT257" s="2"/>
    </row>
    <row r="258" spans="1:46">
      <c r="A258" t="s">
        <v>31</v>
      </c>
      <c r="C258" s="3">
        <v>35975</v>
      </c>
      <c r="D258" s="3" t="s">
        <v>75</v>
      </c>
      <c r="E258" s="4" t="str">
        <f>VLOOKUP(G258,'Treatment Struture'!$E$11:$G$19,3,FALSE)</f>
        <v>P1(50)</v>
      </c>
      <c r="F258" s="4" t="s">
        <v>254</v>
      </c>
      <c r="G258" s="4">
        <v>7</v>
      </c>
      <c r="H258" s="4">
        <v>3</v>
      </c>
      <c r="I258">
        <v>0.246</v>
      </c>
      <c r="J258">
        <v>3</v>
      </c>
      <c r="K258">
        <v>9</v>
      </c>
      <c r="L258">
        <f t="shared" si="145"/>
        <v>12</v>
      </c>
      <c r="M258">
        <v>4.3</v>
      </c>
      <c r="N258">
        <v>14.1</v>
      </c>
      <c r="O258">
        <v>1.7</v>
      </c>
      <c r="P258">
        <v>0.1</v>
      </c>
      <c r="Q258">
        <f t="shared" si="160"/>
        <v>20.2</v>
      </c>
      <c r="R258" s="5">
        <f t="shared" si="146"/>
        <v>6.7333333333333334</v>
      </c>
      <c r="S258">
        <v>96.4</v>
      </c>
      <c r="T258" s="6">
        <f t="shared" si="147"/>
        <v>10.711111111111112</v>
      </c>
      <c r="U258">
        <f t="shared" si="148"/>
        <v>116.60000000000001</v>
      </c>
      <c r="V258" s="6">
        <f t="shared" si="149"/>
        <v>24.820792079207923</v>
      </c>
      <c r="W258" s="6">
        <f t="shared" si="150"/>
        <v>81.389108910891096</v>
      </c>
      <c r="X258" s="6">
        <f t="shared" si="151"/>
        <v>9.8128712871287149</v>
      </c>
      <c r="Y258" s="6">
        <f t="shared" si="152"/>
        <v>0.5772277227722773</v>
      </c>
      <c r="Z258" s="6">
        <f t="shared" si="153"/>
        <v>9.7166666666666668</v>
      </c>
      <c r="AA258" s="6">
        <f t="shared" si="154"/>
        <v>100.89752877726798</v>
      </c>
      <c r="AB258" s="6">
        <f t="shared" si="155"/>
        <v>330.85003622313457</v>
      </c>
      <c r="AC258" s="6">
        <f t="shared" si="156"/>
        <v>39.889720679385022</v>
      </c>
      <c r="AD258" s="6">
        <f t="shared" si="157"/>
        <v>2.3464541576108835</v>
      </c>
      <c r="AE258" s="6">
        <f t="shared" si="126"/>
        <v>42.236174836995907</v>
      </c>
      <c r="AF258" s="6">
        <f t="shared" si="158"/>
        <v>473.9837398373985</v>
      </c>
      <c r="AG258" s="6"/>
      <c r="AH258">
        <v>18</v>
      </c>
      <c r="AI258">
        <v>0.7</v>
      </c>
      <c r="AK258" s="2" t="str">
        <f t="shared" si="127"/>
        <v/>
      </c>
      <c r="AL258">
        <f t="shared" si="159"/>
        <v>48.780487804878049</v>
      </c>
      <c r="AM258">
        <f t="shared" si="122"/>
        <v>0.81773927392739298</v>
      </c>
      <c r="AN258" t="str">
        <f t="shared" si="123"/>
        <v/>
      </c>
      <c r="AO258" t="str">
        <f t="shared" si="124"/>
        <v/>
      </c>
      <c r="AP258" t="str">
        <f t="shared" si="128"/>
        <v/>
      </c>
      <c r="AS258" t="e">
        <f t="shared" si="129"/>
        <v>#VALUE!</v>
      </c>
      <c r="AT258" s="2"/>
    </row>
    <row r="259" spans="1:46">
      <c r="A259" t="s">
        <v>31</v>
      </c>
      <c r="C259" s="3">
        <v>35975</v>
      </c>
      <c r="D259" s="3" t="s">
        <v>75</v>
      </c>
      <c r="E259" s="4" t="str">
        <f>VLOOKUP(G259,'Treatment Struture'!$E$11:$G$19,3,FALSE)</f>
        <v>P2(100)</v>
      </c>
      <c r="F259" s="4" t="s">
        <v>254</v>
      </c>
      <c r="G259" s="4">
        <v>3</v>
      </c>
      <c r="H259" s="4">
        <v>1</v>
      </c>
      <c r="I259" s="5">
        <v>0.24</v>
      </c>
      <c r="J259">
        <v>6</v>
      </c>
      <c r="K259">
        <v>17</v>
      </c>
      <c r="L259">
        <f t="shared" ref="L259:L264" si="161">J259+K259</f>
        <v>23</v>
      </c>
      <c r="M259">
        <v>5.5</v>
      </c>
      <c r="N259">
        <v>26.9</v>
      </c>
      <c r="O259">
        <v>5.3</v>
      </c>
      <c r="P259">
        <v>2.1</v>
      </c>
      <c r="Q259">
        <f t="shared" si="160"/>
        <v>39.799999999999997</v>
      </c>
      <c r="R259" s="5">
        <f t="shared" ref="R259:R308" si="162">Q259/J259</f>
        <v>6.6333333333333329</v>
      </c>
      <c r="S259">
        <v>102.1</v>
      </c>
      <c r="T259" s="6">
        <f t="shared" ref="T259:T264" si="163">S259/K259</f>
        <v>6.0058823529411764</v>
      </c>
      <c r="U259">
        <f t="shared" ref="U259:U264" si="164">S259+Q259</f>
        <v>141.89999999999998</v>
      </c>
      <c r="V259" s="6">
        <f t="shared" ref="V259:V264" si="165">$U259*(M259/SUM($M259:$P259))</f>
        <v>19.609296482412059</v>
      </c>
      <c r="W259" s="6">
        <f t="shared" ref="W259:W264" si="166">$U259*(N259/SUM($M259:$P259))</f>
        <v>95.907286432160788</v>
      </c>
      <c r="X259" s="6">
        <f t="shared" ref="X259:X264" si="167">$U259*(O259/SUM($M259:$P259))</f>
        <v>18.896231155778892</v>
      </c>
      <c r="Y259" s="6">
        <f t="shared" ref="Y259:Y264" si="168">$U259*(P259/SUM($M259:$P259))</f>
        <v>7.4871859296482413</v>
      </c>
      <c r="Z259" s="6">
        <f t="shared" ref="Z259:Z264" si="169">U259/L259</f>
        <v>6.1695652173913036</v>
      </c>
      <c r="AA259" s="6">
        <f t="shared" ref="AA259:AA264" si="170">V259/$I259</f>
        <v>81.70540201005025</v>
      </c>
      <c r="AB259" s="6">
        <f t="shared" ref="AB259:AB264" si="171">W259/$I259</f>
        <v>399.61369346733665</v>
      </c>
      <c r="AC259" s="6">
        <f t="shared" ref="AC259:AC264" si="172">X259/$I259</f>
        <v>78.734296482412049</v>
      </c>
      <c r="AD259" s="6">
        <f t="shared" ref="AD259:AD264" si="173">Y259/$I259</f>
        <v>31.196608040201006</v>
      </c>
      <c r="AE259" s="6">
        <f t="shared" si="126"/>
        <v>109.93090452261305</v>
      </c>
      <c r="AF259" s="6">
        <f t="shared" ref="AF259:AF264" si="174">SUM(AA259:AD259)</f>
        <v>591.25</v>
      </c>
      <c r="AG259" s="6"/>
      <c r="AH259">
        <v>71</v>
      </c>
      <c r="AI259">
        <v>9.3000000000000007</v>
      </c>
      <c r="AK259" s="2" t="str">
        <f t="shared" si="127"/>
        <v/>
      </c>
      <c r="AL259">
        <f t="shared" ref="AL259:AL322" si="175">L259*1/I259</f>
        <v>95.833333333333343</v>
      </c>
      <c r="AM259">
        <f t="shared" si="122"/>
        <v>0.82157526764256039</v>
      </c>
      <c r="AN259" t="str">
        <f t="shared" si="123"/>
        <v/>
      </c>
      <c r="AO259" t="str">
        <f t="shared" si="124"/>
        <v/>
      </c>
      <c r="AP259" t="str">
        <f t="shared" si="128"/>
        <v/>
      </c>
      <c r="AS259" t="e">
        <f t="shared" si="129"/>
        <v>#VALUE!</v>
      </c>
      <c r="AT259" s="2"/>
    </row>
    <row r="260" spans="1:46">
      <c r="A260" t="s">
        <v>31</v>
      </c>
      <c r="C260" s="3">
        <v>35975</v>
      </c>
      <c r="D260" s="3" t="s">
        <v>75</v>
      </c>
      <c r="E260" s="4" t="str">
        <f>VLOOKUP(G260,'Treatment Struture'!$E$11:$G$19,3,FALSE)</f>
        <v>P2(100)</v>
      </c>
      <c r="F260" s="4" t="s">
        <v>254</v>
      </c>
      <c r="G260" s="4">
        <v>4</v>
      </c>
      <c r="H260" s="4">
        <v>2</v>
      </c>
      <c r="I260" s="5">
        <v>0.24</v>
      </c>
      <c r="J260">
        <v>6</v>
      </c>
      <c r="K260">
        <v>16</v>
      </c>
      <c r="L260">
        <f t="shared" si="161"/>
        <v>22</v>
      </c>
      <c r="M260">
        <v>6.4</v>
      </c>
      <c r="N260">
        <v>26.9</v>
      </c>
      <c r="O260">
        <v>1.6</v>
      </c>
      <c r="P260">
        <v>0.1</v>
      </c>
      <c r="Q260">
        <f t="shared" si="160"/>
        <v>35</v>
      </c>
      <c r="R260" s="5">
        <f t="shared" si="162"/>
        <v>5.833333333333333</v>
      </c>
      <c r="S260">
        <v>109.4</v>
      </c>
      <c r="T260" s="6">
        <f t="shared" si="163"/>
        <v>6.8375000000000004</v>
      </c>
      <c r="U260">
        <f t="shared" si="164"/>
        <v>144.4</v>
      </c>
      <c r="V260" s="6">
        <f t="shared" si="165"/>
        <v>26.40457142857143</v>
      </c>
      <c r="W260" s="6">
        <f t="shared" si="166"/>
        <v>110.98171428571429</v>
      </c>
      <c r="X260" s="6">
        <f t="shared" si="167"/>
        <v>6.6011428571428574</v>
      </c>
      <c r="Y260" s="6">
        <f t="shared" si="168"/>
        <v>0.41257142857142859</v>
      </c>
      <c r="Z260" s="6">
        <f t="shared" si="169"/>
        <v>6.5636363636363635</v>
      </c>
      <c r="AA260" s="6">
        <f t="shared" si="170"/>
        <v>110.01904761904763</v>
      </c>
      <c r="AB260" s="6">
        <f t="shared" si="171"/>
        <v>462.42380952380955</v>
      </c>
      <c r="AC260" s="6">
        <f t="shared" si="172"/>
        <v>27.504761904761907</v>
      </c>
      <c r="AD260" s="6">
        <f t="shared" si="173"/>
        <v>1.7190476190476192</v>
      </c>
      <c r="AE260" s="6">
        <f t="shared" si="126"/>
        <v>29.223809523809525</v>
      </c>
      <c r="AF260" s="6">
        <f t="shared" si="174"/>
        <v>601.66666666666674</v>
      </c>
      <c r="AG260" s="6"/>
      <c r="AH260">
        <v>15</v>
      </c>
      <c r="AI260">
        <v>0.6</v>
      </c>
      <c r="AK260" s="2" t="str">
        <f t="shared" si="127"/>
        <v/>
      </c>
      <c r="AL260">
        <f t="shared" si="175"/>
        <v>91.666666666666671</v>
      </c>
      <c r="AM260">
        <f t="shared" ref="AM260:AM323" si="176">IF(AC260="","",AC260/AL260)</f>
        <v>0.30005194805194807</v>
      </c>
      <c r="AN260" t="str">
        <f t="shared" ref="AN260:AN323" si="177">IF(AK260="","",AM260/AK260)</f>
        <v/>
      </c>
      <c r="AO260" t="str">
        <f t="shared" ref="AO260:AO323" si="178">IF(OR(AH260="",AG260=""),"",AH260/AG260)</f>
        <v/>
      </c>
      <c r="AP260" t="str">
        <f t="shared" si="128"/>
        <v/>
      </c>
      <c r="AS260" t="e">
        <f t="shared" si="129"/>
        <v>#VALUE!</v>
      </c>
      <c r="AT260" s="2"/>
    </row>
    <row r="261" spans="1:46">
      <c r="A261" t="s">
        <v>31</v>
      </c>
      <c r="C261" s="3">
        <v>35975</v>
      </c>
      <c r="D261" s="3" t="s">
        <v>75</v>
      </c>
      <c r="E261" s="4" t="str">
        <f>VLOOKUP(G261,'Treatment Struture'!$E$11:$G$19,3,FALSE)</f>
        <v>P2(100)</v>
      </c>
      <c r="F261" s="4" t="s">
        <v>254</v>
      </c>
      <c r="G261" s="4">
        <v>8</v>
      </c>
      <c r="H261" s="4">
        <v>3</v>
      </c>
      <c r="I261" s="5">
        <v>0.24</v>
      </c>
      <c r="J261">
        <v>6</v>
      </c>
      <c r="K261">
        <v>18</v>
      </c>
      <c r="L261">
        <f t="shared" si="161"/>
        <v>24</v>
      </c>
      <c r="M261">
        <v>7.1</v>
      </c>
      <c r="N261">
        <v>22.4</v>
      </c>
      <c r="O261">
        <v>3.8</v>
      </c>
      <c r="P261">
        <v>0.6</v>
      </c>
      <c r="Q261">
        <f t="shared" si="160"/>
        <v>33.9</v>
      </c>
      <c r="R261" s="5">
        <f t="shared" si="162"/>
        <v>5.6499999999999995</v>
      </c>
      <c r="S261">
        <v>86.7</v>
      </c>
      <c r="T261" s="6">
        <f t="shared" si="163"/>
        <v>4.8166666666666664</v>
      </c>
      <c r="U261">
        <f t="shared" si="164"/>
        <v>120.6</v>
      </c>
      <c r="V261" s="6">
        <f t="shared" si="165"/>
        <v>25.258407079646016</v>
      </c>
      <c r="W261" s="6">
        <f t="shared" si="166"/>
        <v>79.688495575221239</v>
      </c>
      <c r="X261" s="6">
        <f t="shared" si="167"/>
        <v>13.518584070796459</v>
      </c>
      <c r="Y261" s="6">
        <f t="shared" si="168"/>
        <v>2.1345132743362831</v>
      </c>
      <c r="Z261" s="6">
        <f t="shared" si="169"/>
        <v>5.0249999999999995</v>
      </c>
      <c r="AA261" s="6">
        <f t="shared" si="170"/>
        <v>105.24336283185841</v>
      </c>
      <c r="AB261" s="6">
        <f t="shared" si="171"/>
        <v>332.0353982300885</v>
      </c>
      <c r="AC261" s="6">
        <f t="shared" si="172"/>
        <v>56.32743362831858</v>
      </c>
      <c r="AD261" s="6">
        <f t="shared" si="173"/>
        <v>8.893805309734514</v>
      </c>
      <c r="AE261" s="6">
        <f t="shared" ref="AE261:AE324" si="179">SUM(AC261:AD261)</f>
        <v>65.221238938053091</v>
      </c>
      <c r="AF261" s="6">
        <f t="shared" si="174"/>
        <v>502.5</v>
      </c>
      <c r="AG261" s="6"/>
      <c r="AH261">
        <v>43</v>
      </c>
      <c r="AI261">
        <v>3.3</v>
      </c>
      <c r="AK261" s="2" t="str">
        <f t="shared" ref="AK261:AK324" si="180">IF(AG261="","",AG261/J261)</f>
        <v/>
      </c>
      <c r="AL261">
        <f t="shared" si="175"/>
        <v>100</v>
      </c>
      <c r="AM261">
        <f t="shared" si="176"/>
        <v>0.56327433628318579</v>
      </c>
      <c r="AN261" t="str">
        <f t="shared" si="177"/>
        <v/>
      </c>
      <c r="AO261" t="str">
        <f t="shared" si="178"/>
        <v/>
      </c>
      <c r="AP261" t="str">
        <f t="shared" ref="AP261:AP324" si="181">IF(OR(AK261="",AO261=""),"",AK261*AO261*L261*1/I261)</f>
        <v/>
      </c>
      <c r="AS261" t="e">
        <f t="shared" ref="AS261:AS324" si="182">IF(AP261=0,"",AD261/AP261)</f>
        <v>#VALUE!</v>
      </c>
      <c r="AT261" s="2"/>
    </row>
    <row r="262" spans="1:46">
      <c r="A262" t="s">
        <v>31</v>
      </c>
      <c r="C262" s="3">
        <v>35975</v>
      </c>
      <c r="D262" s="3" t="s">
        <v>75</v>
      </c>
      <c r="E262" s="4" t="str">
        <f>VLOOKUP(G262,'Treatment Struture'!$E$11:$G$19,3,FALSE)</f>
        <v>P3(150)</v>
      </c>
      <c r="F262" s="4" t="s">
        <v>254</v>
      </c>
      <c r="G262" s="4">
        <v>1</v>
      </c>
      <c r="H262" s="4">
        <v>1</v>
      </c>
      <c r="I262">
        <v>0.23599999999999999</v>
      </c>
      <c r="J262">
        <v>9</v>
      </c>
      <c r="K262">
        <v>25</v>
      </c>
      <c r="L262">
        <f t="shared" si="161"/>
        <v>34</v>
      </c>
      <c r="M262">
        <v>5.0999999999999996</v>
      </c>
      <c r="N262">
        <v>21.3</v>
      </c>
      <c r="O262">
        <v>5.5</v>
      </c>
      <c r="P262">
        <v>0.6</v>
      </c>
      <c r="Q262">
        <f t="shared" si="160"/>
        <v>32.5</v>
      </c>
      <c r="R262" s="5">
        <f t="shared" si="162"/>
        <v>3.6111111111111112</v>
      </c>
      <c r="S262">
        <v>68.400000000000006</v>
      </c>
      <c r="T262" s="6">
        <f t="shared" si="163"/>
        <v>2.7360000000000002</v>
      </c>
      <c r="U262">
        <f t="shared" si="164"/>
        <v>100.9</v>
      </c>
      <c r="V262" s="6">
        <f t="shared" si="165"/>
        <v>15.833538461538462</v>
      </c>
      <c r="W262" s="6">
        <f t="shared" si="166"/>
        <v>66.1283076923077</v>
      </c>
      <c r="X262" s="6">
        <f t="shared" si="167"/>
        <v>17.075384615384618</v>
      </c>
      <c r="Y262" s="6">
        <f t="shared" si="168"/>
        <v>1.8627692307692307</v>
      </c>
      <c r="Z262" s="6">
        <f t="shared" si="169"/>
        <v>2.9676470588235295</v>
      </c>
      <c r="AA262" s="6">
        <f t="shared" si="170"/>
        <v>67.091264667535853</v>
      </c>
      <c r="AB262" s="6">
        <f t="shared" si="171"/>
        <v>280.20469361147332</v>
      </c>
      <c r="AC262" s="6">
        <f t="shared" si="172"/>
        <v>72.353324641460247</v>
      </c>
      <c r="AD262" s="6">
        <f t="shared" si="173"/>
        <v>7.893089960886571</v>
      </c>
      <c r="AE262" s="6">
        <f t="shared" si="179"/>
        <v>80.246414602346817</v>
      </c>
      <c r="AF262" s="6">
        <f t="shared" si="174"/>
        <v>427.54237288135596</v>
      </c>
      <c r="AG262" s="6"/>
      <c r="AH262">
        <v>73</v>
      </c>
      <c r="AI262">
        <v>4.7</v>
      </c>
      <c r="AK262" s="2" t="str">
        <f t="shared" si="180"/>
        <v/>
      </c>
      <c r="AL262">
        <f t="shared" si="175"/>
        <v>144.06779661016949</v>
      </c>
      <c r="AM262">
        <f t="shared" si="176"/>
        <v>0.50221719457013581</v>
      </c>
      <c r="AN262" t="str">
        <f t="shared" si="177"/>
        <v/>
      </c>
      <c r="AO262" t="str">
        <f t="shared" si="178"/>
        <v/>
      </c>
      <c r="AP262" t="str">
        <f t="shared" si="181"/>
        <v/>
      </c>
      <c r="AS262" t="e">
        <f t="shared" si="182"/>
        <v>#VALUE!</v>
      </c>
      <c r="AT262" s="2"/>
    </row>
    <row r="263" spans="1:46">
      <c r="A263" t="s">
        <v>31</v>
      </c>
      <c r="C263" s="3">
        <v>35975</v>
      </c>
      <c r="D263" s="3" t="s">
        <v>75</v>
      </c>
      <c r="E263" s="4" t="str">
        <f>VLOOKUP(G263,'Treatment Struture'!$E$11:$G$19,3,FALSE)</f>
        <v>P3(150)</v>
      </c>
      <c r="F263" s="4" t="s">
        <v>254</v>
      </c>
      <c r="G263" s="4">
        <v>5</v>
      </c>
      <c r="H263" s="4">
        <v>2</v>
      </c>
      <c r="I263">
        <v>0.23599999999999999</v>
      </c>
      <c r="J263">
        <v>9</v>
      </c>
      <c r="K263">
        <v>27</v>
      </c>
      <c r="L263">
        <f t="shared" si="161"/>
        <v>36</v>
      </c>
      <c r="M263">
        <v>4.9000000000000004</v>
      </c>
      <c r="N263">
        <v>27.6</v>
      </c>
      <c r="O263">
        <v>4.0999999999999996</v>
      </c>
      <c r="P263">
        <v>0.6</v>
      </c>
      <c r="Q263">
        <f t="shared" si="160"/>
        <v>37.200000000000003</v>
      </c>
      <c r="R263" s="5">
        <f t="shared" si="162"/>
        <v>4.1333333333333337</v>
      </c>
      <c r="S263">
        <v>89.3</v>
      </c>
      <c r="T263" s="6">
        <f t="shared" si="163"/>
        <v>3.3074074074074074</v>
      </c>
      <c r="U263">
        <f t="shared" si="164"/>
        <v>126.5</v>
      </c>
      <c r="V263" s="6">
        <f t="shared" si="165"/>
        <v>16.662634408602148</v>
      </c>
      <c r="W263" s="6">
        <f t="shared" si="166"/>
        <v>93.854838709677423</v>
      </c>
      <c r="X263" s="6">
        <f t="shared" si="167"/>
        <v>13.942204301075266</v>
      </c>
      <c r="Y263" s="6">
        <f t="shared" si="168"/>
        <v>2.040322580645161</v>
      </c>
      <c r="Z263" s="6">
        <f t="shared" si="169"/>
        <v>3.5138888888888888</v>
      </c>
      <c r="AA263" s="6">
        <f t="shared" si="170"/>
        <v>70.604383087297236</v>
      </c>
      <c r="AB263" s="6">
        <f t="shared" si="171"/>
        <v>397.6899945325315</v>
      </c>
      <c r="AC263" s="6">
        <f t="shared" si="172"/>
        <v>59.077136868962995</v>
      </c>
      <c r="AD263" s="6">
        <f t="shared" si="173"/>
        <v>8.6454346637506827</v>
      </c>
      <c r="AE263" s="6">
        <f t="shared" si="179"/>
        <v>67.722571532713673</v>
      </c>
      <c r="AF263" s="6">
        <f t="shared" si="174"/>
        <v>536.01694915254245</v>
      </c>
      <c r="AG263" s="6"/>
      <c r="AH263">
        <v>60</v>
      </c>
      <c r="AI263">
        <v>4</v>
      </c>
      <c r="AK263" s="2" t="str">
        <f t="shared" si="180"/>
        <v/>
      </c>
      <c r="AL263">
        <f t="shared" si="175"/>
        <v>152.54237288135593</v>
      </c>
      <c r="AM263">
        <f t="shared" si="176"/>
        <v>0.38728345280764631</v>
      </c>
      <c r="AN263" t="str">
        <f t="shared" si="177"/>
        <v/>
      </c>
      <c r="AO263" t="str">
        <f t="shared" si="178"/>
        <v/>
      </c>
      <c r="AP263" t="str">
        <f t="shared" si="181"/>
        <v/>
      </c>
      <c r="AS263" t="e">
        <f t="shared" si="182"/>
        <v>#VALUE!</v>
      </c>
      <c r="AT263" s="2"/>
    </row>
    <row r="264" spans="1:46">
      <c r="A264" t="s">
        <v>31</v>
      </c>
      <c r="C264" s="3">
        <v>35975</v>
      </c>
      <c r="D264" s="3" t="s">
        <v>75</v>
      </c>
      <c r="E264" s="4" t="str">
        <f>VLOOKUP(G264,'Treatment Struture'!$E$11:$G$19,3,FALSE)</f>
        <v>P3(150)</v>
      </c>
      <c r="F264" s="4" t="s">
        <v>254</v>
      </c>
      <c r="G264" s="4">
        <v>9</v>
      </c>
      <c r="H264" s="4">
        <v>3</v>
      </c>
      <c r="I264">
        <v>0.23599999999999999</v>
      </c>
      <c r="J264">
        <v>9</v>
      </c>
      <c r="K264">
        <v>27</v>
      </c>
      <c r="L264">
        <f t="shared" si="161"/>
        <v>36</v>
      </c>
      <c r="M264">
        <v>4.4000000000000004</v>
      </c>
      <c r="N264">
        <v>20.9</v>
      </c>
      <c r="O264">
        <v>2.8</v>
      </c>
      <c r="P264">
        <v>1</v>
      </c>
      <c r="Q264">
        <f t="shared" si="160"/>
        <v>29.099999999999998</v>
      </c>
      <c r="R264" s="5">
        <f t="shared" si="162"/>
        <v>3.2333333333333329</v>
      </c>
      <c r="S264">
        <v>92.4</v>
      </c>
      <c r="T264" s="6">
        <f t="shared" si="163"/>
        <v>3.4222222222222225</v>
      </c>
      <c r="U264">
        <f t="shared" si="164"/>
        <v>121.5</v>
      </c>
      <c r="V264" s="6">
        <f t="shared" si="165"/>
        <v>18.371134020618559</v>
      </c>
      <c r="W264" s="6">
        <f t="shared" si="166"/>
        <v>87.262886597938149</v>
      </c>
      <c r="X264" s="6">
        <f t="shared" si="167"/>
        <v>11.690721649484537</v>
      </c>
      <c r="Y264" s="6">
        <f t="shared" si="168"/>
        <v>4.1752577319587632</v>
      </c>
      <c r="Z264" s="6">
        <f t="shared" si="169"/>
        <v>3.375</v>
      </c>
      <c r="AA264" s="6">
        <f t="shared" si="170"/>
        <v>77.843788222960001</v>
      </c>
      <c r="AB264" s="6">
        <f t="shared" si="171"/>
        <v>369.75799405905997</v>
      </c>
      <c r="AC264" s="6">
        <f t="shared" si="172"/>
        <v>49.536956141883635</v>
      </c>
      <c r="AD264" s="6">
        <f t="shared" si="173"/>
        <v>17.691770050672726</v>
      </c>
      <c r="AE264" s="6">
        <f t="shared" si="179"/>
        <v>67.228726192556366</v>
      </c>
      <c r="AF264" s="6">
        <f t="shared" si="174"/>
        <v>514.83050847457628</v>
      </c>
      <c r="AG264" s="6"/>
      <c r="AH264">
        <v>54</v>
      </c>
      <c r="AI264">
        <v>5.7</v>
      </c>
      <c r="AK264" s="2" t="str">
        <f t="shared" si="180"/>
        <v/>
      </c>
      <c r="AL264">
        <f t="shared" si="175"/>
        <v>152.54237288135593</v>
      </c>
      <c r="AM264">
        <f t="shared" si="176"/>
        <v>0.32474226804123718</v>
      </c>
      <c r="AN264" t="str">
        <f t="shared" si="177"/>
        <v/>
      </c>
      <c r="AO264" t="str">
        <f t="shared" si="178"/>
        <v/>
      </c>
      <c r="AP264" t="str">
        <f t="shared" si="181"/>
        <v/>
      </c>
      <c r="AS264" t="e">
        <f t="shared" si="182"/>
        <v>#VALUE!</v>
      </c>
      <c r="AT264" s="2"/>
    </row>
    <row r="265" spans="1:46">
      <c r="A265" t="s">
        <v>31</v>
      </c>
      <c r="C265" s="3">
        <v>36143</v>
      </c>
      <c r="D265" s="3" t="s">
        <v>77</v>
      </c>
      <c r="E265" s="4" t="str">
        <f>VLOOKUP(G265,'Treatment Struture'!$E$11:$G$19,3,FALSE)</f>
        <v>P1(50)</v>
      </c>
      <c r="F265" s="4" t="s">
        <v>254</v>
      </c>
      <c r="G265" s="4">
        <v>2</v>
      </c>
      <c r="H265" s="4">
        <v>1</v>
      </c>
      <c r="I265">
        <v>0.246</v>
      </c>
      <c r="J265">
        <v>3</v>
      </c>
      <c r="K265">
        <v>7</v>
      </c>
      <c r="L265">
        <f t="shared" ref="L265:L296" si="183">J265+K265</f>
        <v>10</v>
      </c>
      <c r="M265">
        <v>0.23</v>
      </c>
      <c r="N265">
        <v>0.12</v>
      </c>
      <c r="Q265">
        <f t="shared" si="160"/>
        <v>0.35</v>
      </c>
      <c r="R265" s="5">
        <f t="shared" si="162"/>
        <v>0.11666666666666665</v>
      </c>
      <c r="S265">
        <v>4.0419999999999998</v>
      </c>
      <c r="T265" s="6">
        <f t="shared" ref="T265:T326" si="184">S265/K265</f>
        <v>0.5774285714285714</v>
      </c>
      <c r="U265">
        <f t="shared" ref="U265:U326" si="185">S265+Q265</f>
        <v>4.3919999999999995</v>
      </c>
      <c r="V265" s="6">
        <f t="shared" ref="V265:V326" si="186">$U265*(M265/SUM($M265:$P265))</f>
        <v>2.8861714285714286</v>
      </c>
      <c r="W265" s="6">
        <f t="shared" ref="W265:W326" si="187">$U265*(N265/SUM($M265:$P265))</f>
        <v>1.5058285714285713</v>
      </c>
      <c r="X265" s="6">
        <f t="shared" ref="X265:X326" si="188">$U265*(O265/SUM($M265:$P265))</f>
        <v>0</v>
      </c>
      <c r="Y265" s="6">
        <f t="shared" ref="Y265:Y326" si="189">$U265*(P265/SUM($M265:$P265))</f>
        <v>0</v>
      </c>
      <c r="Z265" s="6">
        <f t="shared" ref="Z265:Z326" si="190">U265/L265</f>
        <v>0.43919999999999992</v>
      </c>
      <c r="AA265" s="6">
        <f t="shared" ref="AA265:AA326" si="191">V265/$I265</f>
        <v>11.73240418118467</v>
      </c>
      <c r="AB265" s="6">
        <f t="shared" ref="AB265:AB326" si="192">W265/$I265</f>
        <v>6.1212543554006968</v>
      </c>
      <c r="AC265" s="6">
        <f t="shared" ref="AC265:AC326" si="193">X265/$I265</f>
        <v>0</v>
      </c>
      <c r="AD265" s="6">
        <f t="shared" ref="AD265:AD326" si="194">Y265/$I265</f>
        <v>0</v>
      </c>
      <c r="AE265" s="6">
        <f t="shared" si="179"/>
        <v>0</v>
      </c>
      <c r="AF265" s="6">
        <f t="shared" ref="AF265:AF326" si="195">SUM(AA265:AD265)</f>
        <v>17.853658536585368</v>
      </c>
      <c r="AG265" s="6"/>
      <c r="AH265" s="2"/>
      <c r="AK265" s="2" t="str">
        <f t="shared" si="180"/>
        <v/>
      </c>
      <c r="AL265">
        <f t="shared" si="175"/>
        <v>40.650406504065039</v>
      </c>
      <c r="AM265">
        <f t="shared" si="176"/>
        <v>0</v>
      </c>
      <c r="AN265" t="str">
        <f t="shared" si="177"/>
        <v/>
      </c>
      <c r="AO265" t="str">
        <f t="shared" si="178"/>
        <v/>
      </c>
      <c r="AP265" t="str">
        <f t="shared" si="181"/>
        <v/>
      </c>
      <c r="AS265" t="e">
        <f t="shared" si="182"/>
        <v>#VALUE!</v>
      </c>
      <c r="AT265" s="2"/>
    </row>
    <row r="266" spans="1:46">
      <c r="A266" t="s">
        <v>31</v>
      </c>
      <c r="C266" s="3">
        <v>36143</v>
      </c>
      <c r="D266" s="3" t="s">
        <v>77</v>
      </c>
      <c r="E266" s="4" t="str">
        <f>VLOOKUP(G266,'Treatment Struture'!$E$11:$G$19,3,FALSE)</f>
        <v>P1(50)</v>
      </c>
      <c r="F266" s="4" t="s">
        <v>254</v>
      </c>
      <c r="G266" s="4">
        <v>6</v>
      </c>
      <c r="H266" s="4">
        <v>2</v>
      </c>
      <c r="I266">
        <v>0.246</v>
      </c>
      <c r="J266">
        <v>3</v>
      </c>
      <c r="K266">
        <v>7</v>
      </c>
      <c r="L266">
        <f t="shared" si="183"/>
        <v>10</v>
      </c>
      <c r="M266">
        <v>0.32</v>
      </c>
      <c r="N266">
        <v>0.21</v>
      </c>
      <c r="Q266">
        <f t="shared" si="160"/>
        <v>0.53</v>
      </c>
      <c r="R266" s="5">
        <f t="shared" si="162"/>
        <v>0.17666666666666667</v>
      </c>
      <c r="S266">
        <v>4.5090000000000003</v>
      </c>
      <c r="T266" s="6">
        <f t="shared" si="184"/>
        <v>0.64414285714285724</v>
      </c>
      <c r="U266">
        <f t="shared" si="185"/>
        <v>5.0390000000000006</v>
      </c>
      <c r="V266" s="6">
        <f t="shared" si="186"/>
        <v>3.0424150943396229</v>
      </c>
      <c r="W266" s="6">
        <f t="shared" si="187"/>
        <v>1.9965849056603775</v>
      </c>
      <c r="X266" s="6">
        <f t="shared" si="188"/>
        <v>0</v>
      </c>
      <c r="Y266" s="6">
        <f t="shared" si="189"/>
        <v>0</v>
      </c>
      <c r="Z266" s="6">
        <f t="shared" si="190"/>
        <v>0.50390000000000001</v>
      </c>
      <c r="AA266" s="6">
        <f t="shared" si="191"/>
        <v>12.367541033900906</v>
      </c>
      <c r="AB266" s="6">
        <f t="shared" si="192"/>
        <v>8.1161988034974701</v>
      </c>
      <c r="AC266" s="6">
        <f t="shared" si="193"/>
        <v>0</v>
      </c>
      <c r="AD266" s="6">
        <f t="shared" si="194"/>
        <v>0</v>
      </c>
      <c r="AE266" s="6">
        <f t="shared" si="179"/>
        <v>0</v>
      </c>
      <c r="AF266" s="6">
        <f t="shared" si="195"/>
        <v>20.483739837398375</v>
      </c>
      <c r="AG266" s="6"/>
      <c r="AH266" s="2"/>
      <c r="AK266" s="2" t="str">
        <f t="shared" si="180"/>
        <v/>
      </c>
      <c r="AL266">
        <f t="shared" si="175"/>
        <v>40.650406504065039</v>
      </c>
      <c r="AM266">
        <f t="shared" si="176"/>
        <v>0</v>
      </c>
      <c r="AN266" t="str">
        <f t="shared" si="177"/>
        <v/>
      </c>
      <c r="AO266" t="str">
        <f t="shared" si="178"/>
        <v/>
      </c>
      <c r="AP266" t="str">
        <f t="shared" si="181"/>
        <v/>
      </c>
      <c r="AS266" t="e">
        <f t="shared" si="182"/>
        <v>#VALUE!</v>
      </c>
      <c r="AT266" s="2"/>
    </row>
    <row r="267" spans="1:46">
      <c r="A267" t="s">
        <v>31</v>
      </c>
      <c r="C267" s="3">
        <v>36143</v>
      </c>
      <c r="D267" s="3" t="s">
        <v>77</v>
      </c>
      <c r="E267" s="4" t="str">
        <f>VLOOKUP(G267,'Treatment Struture'!$E$11:$G$19,3,FALSE)</f>
        <v>P1(50)</v>
      </c>
      <c r="F267" s="4" t="s">
        <v>254</v>
      </c>
      <c r="G267" s="4">
        <v>7</v>
      </c>
      <c r="H267" s="4">
        <v>3</v>
      </c>
      <c r="I267">
        <v>0.246</v>
      </c>
      <c r="J267">
        <v>3</v>
      </c>
      <c r="K267">
        <v>8</v>
      </c>
      <c r="L267">
        <f t="shared" si="183"/>
        <v>11</v>
      </c>
      <c r="M267">
        <v>0.56999999999999995</v>
      </c>
      <c r="N267">
        <v>0.37</v>
      </c>
      <c r="Q267">
        <f t="shared" si="160"/>
        <v>0.94</v>
      </c>
      <c r="R267" s="5">
        <f t="shared" si="162"/>
        <v>0.3133333333333333</v>
      </c>
      <c r="S267">
        <v>5.5129999999999999</v>
      </c>
      <c r="T267" s="6">
        <f t="shared" si="184"/>
        <v>0.68912499999999999</v>
      </c>
      <c r="U267">
        <f t="shared" si="185"/>
        <v>6.4529999999999994</v>
      </c>
      <c r="V267" s="6">
        <f t="shared" si="186"/>
        <v>3.912989361702127</v>
      </c>
      <c r="W267" s="6">
        <f t="shared" si="187"/>
        <v>2.540010638297872</v>
      </c>
      <c r="X267" s="6">
        <f t="shared" si="188"/>
        <v>0</v>
      </c>
      <c r="Y267" s="6">
        <f t="shared" si="189"/>
        <v>0</v>
      </c>
      <c r="Z267" s="6">
        <f t="shared" si="190"/>
        <v>0.58663636363636362</v>
      </c>
      <c r="AA267" s="6">
        <f t="shared" si="191"/>
        <v>15.906460819927347</v>
      </c>
      <c r="AB267" s="6">
        <f t="shared" si="192"/>
        <v>10.325246497145821</v>
      </c>
      <c r="AC267" s="6">
        <f t="shared" si="193"/>
        <v>0</v>
      </c>
      <c r="AD267" s="6">
        <f t="shared" si="194"/>
        <v>0</v>
      </c>
      <c r="AE267" s="6">
        <f t="shared" si="179"/>
        <v>0</v>
      </c>
      <c r="AF267" s="6">
        <f t="shared" si="195"/>
        <v>26.231707317073166</v>
      </c>
      <c r="AG267" s="6"/>
      <c r="AH267" s="2"/>
      <c r="AK267" s="2" t="str">
        <f t="shared" si="180"/>
        <v/>
      </c>
      <c r="AL267">
        <f t="shared" si="175"/>
        <v>44.715447154471548</v>
      </c>
      <c r="AM267">
        <f t="shared" si="176"/>
        <v>0</v>
      </c>
      <c r="AN267" t="str">
        <f t="shared" si="177"/>
        <v/>
      </c>
      <c r="AO267" t="str">
        <f t="shared" si="178"/>
        <v/>
      </c>
      <c r="AP267" t="str">
        <f t="shared" si="181"/>
        <v/>
      </c>
      <c r="AS267" t="e">
        <f t="shared" si="182"/>
        <v>#VALUE!</v>
      </c>
      <c r="AT267" s="2"/>
    </row>
    <row r="268" spans="1:46">
      <c r="A268" t="s">
        <v>31</v>
      </c>
      <c r="C268" s="3">
        <v>36143</v>
      </c>
      <c r="D268" s="3" t="s">
        <v>77</v>
      </c>
      <c r="E268" s="4" t="str">
        <f>VLOOKUP(G268,'Treatment Struture'!$E$11:$G$19,3,FALSE)</f>
        <v>P2(100)</v>
      </c>
      <c r="F268" s="4" t="s">
        <v>254</v>
      </c>
      <c r="G268" s="4">
        <v>3</v>
      </c>
      <c r="H268" s="4">
        <v>1</v>
      </c>
      <c r="I268" s="5">
        <v>0.24</v>
      </c>
      <c r="J268">
        <v>6</v>
      </c>
      <c r="K268">
        <v>14</v>
      </c>
      <c r="L268">
        <f t="shared" si="183"/>
        <v>20</v>
      </c>
      <c r="M268">
        <v>1.04</v>
      </c>
      <c r="N268">
        <v>0.63</v>
      </c>
      <c r="Q268">
        <f t="shared" si="160"/>
        <v>1.67</v>
      </c>
      <c r="R268" s="5">
        <f t="shared" si="162"/>
        <v>0.27833333333333332</v>
      </c>
      <c r="S268">
        <v>6.4459999999999997</v>
      </c>
      <c r="T268" s="6">
        <f t="shared" si="184"/>
        <v>0.46042857142857141</v>
      </c>
      <c r="U268">
        <f t="shared" si="185"/>
        <v>8.1159999999999997</v>
      </c>
      <c r="V268" s="6">
        <f t="shared" si="186"/>
        <v>5.0542754491017963</v>
      </c>
      <c r="W268" s="6">
        <f t="shared" si="187"/>
        <v>3.0617245508982038</v>
      </c>
      <c r="X268" s="6">
        <f t="shared" si="188"/>
        <v>0</v>
      </c>
      <c r="Y268" s="6">
        <f t="shared" si="189"/>
        <v>0</v>
      </c>
      <c r="Z268" s="6">
        <f t="shared" si="190"/>
        <v>0.40579999999999999</v>
      </c>
      <c r="AA268" s="6">
        <f t="shared" si="191"/>
        <v>21.059481037924151</v>
      </c>
      <c r="AB268" s="6">
        <f t="shared" si="192"/>
        <v>12.757185628742516</v>
      </c>
      <c r="AC268" s="6">
        <f t="shared" si="193"/>
        <v>0</v>
      </c>
      <c r="AD268" s="6">
        <f t="shared" si="194"/>
        <v>0</v>
      </c>
      <c r="AE268" s="6">
        <f t="shared" si="179"/>
        <v>0</v>
      </c>
      <c r="AF268" s="6">
        <f t="shared" si="195"/>
        <v>33.816666666666663</v>
      </c>
      <c r="AG268" s="6"/>
      <c r="AH268" s="2"/>
      <c r="AK268" s="2" t="str">
        <f t="shared" si="180"/>
        <v/>
      </c>
      <c r="AL268">
        <f t="shared" si="175"/>
        <v>83.333333333333343</v>
      </c>
      <c r="AM268">
        <f t="shared" si="176"/>
        <v>0</v>
      </c>
      <c r="AN268" t="str">
        <f t="shared" si="177"/>
        <v/>
      </c>
      <c r="AO268" t="str">
        <f t="shared" si="178"/>
        <v/>
      </c>
      <c r="AP268" t="str">
        <f t="shared" si="181"/>
        <v/>
      </c>
      <c r="AS268" t="e">
        <f t="shared" si="182"/>
        <v>#VALUE!</v>
      </c>
      <c r="AT268" s="2"/>
    </row>
    <row r="269" spans="1:46">
      <c r="A269" t="s">
        <v>31</v>
      </c>
      <c r="C269" s="3">
        <v>36143</v>
      </c>
      <c r="D269" s="3" t="s">
        <v>77</v>
      </c>
      <c r="E269" s="4" t="str">
        <f>VLOOKUP(G269,'Treatment Struture'!$E$11:$G$19,3,FALSE)</f>
        <v>P2(100)</v>
      </c>
      <c r="F269" s="4" t="s">
        <v>254</v>
      </c>
      <c r="G269" s="4">
        <v>4</v>
      </c>
      <c r="H269" s="4">
        <v>2</v>
      </c>
      <c r="I269" s="5">
        <v>0.24</v>
      </c>
      <c r="J269">
        <v>6</v>
      </c>
      <c r="K269">
        <v>12</v>
      </c>
      <c r="L269">
        <f t="shared" si="183"/>
        <v>18</v>
      </c>
      <c r="M269">
        <v>0.93</v>
      </c>
      <c r="N269">
        <v>0.56000000000000005</v>
      </c>
      <c r="Q269">
        <f t="shared" si="160"/>
        <v>1.4900000000000002</v>
      </c>
      <c r="R269" s="5">
        <f t="shared" si="162"/>
        <v>0.24833333333333338</v>
      </c>
      <c r="S269">
        <v>7.8209999999999997</v>
      </c>
      <c r="T269" s="6">
        <f t="shared" si="184"/>
        <v>0.65174999999999994</v>
      </c>
      <c r="U269">
        <f t="shared" si="185"/>
        <v>9.3109999999999999</v>
      </c>
      <c r="V269" s="6">
        <f t="shared" si="186"/>
        <v>5.8115637583892612</v>
      </c>
      <c r="W269" s="6">
        <f t="shared" si="187"/>
        <v>3.4994362416107379</v>
      </c>
      <c r="X269" s="6">
        <f t="shared" si="188"/>
        <v>0</v>
      </c>
      <c r="Y269" s="6">
        <f t="shared" si="189"/>
        <v>0</v>
      </c>
      <c r="Z269" s="6">
        <f t="shared" si="190"/>
        <v>0.51727777777777773</v>
      </c>
      <c r="AA269" s="6">
        <f t="shared" si="191"/>
        <v>24.214848993288591</v>
      </c>
      <c r="AB269" s="6">
        <f t="shared" si="192"/>
        <v>14.580984340044742</v>
      </c>
      <c r="AC269" s="6">
        <f t="shared" si="193"/>
        <v>0</v>
      </c>
      <c r="AD269" s="6">
        <f t="shared" si="194"/>
        <v>0</v>
      </c>
      <c r="AE269" s="6">
        <f t="shared" si="179"/>
        <v>0</v>
      </c>
      <c r="AF269" s="6">
        <f t="shared" si="195"/>
        <v>38.795833333333334</v>
      </c>
      <c r="AG269" s="6"/>
      <c r="AH269" s="2"/>
      <c r="AK269" s="2" t="str">
        <f t="shared" si="180"/>
        <v/>
      </c>
      <c r="AL269">
        <f t="shared" si="175"/>
        <v>75</v>
      </c>
      <c r="AM269">
        <f t="shared" si="176"/>
        <v>0</v>
      </c>
      <c r="AN269" t="str">
        <f t="shared" si="177"/>
        <v/>
      </c>
      <c r="AO269" t="str">
        <f t="shared" si="178"/>
        <v/>
      </c>
      <c r="AP269" t="str">
        <f t="shared" si="181"/>
        <v/>
      </c>
      <c r="AS269" t="e">
        <f t="shared" si="182"/>
        <v>#VALUE!</v>
      </c>
      <c r="AT269" s="2"/>
    </row>
    <row r="270" spans="1:46">
      <c r="A270" t="s">
        <v>31</v>
      </c>
      <c r="C270" s="3">
        <v>36143</v>
      </c>
      <c r="D270" s="3" t="s">
        <v>77</v>
      </c>
      <c r="E270" s="4" t="str">
        <f>VLOOKUP(G270,'Treatment Struture'!$E$11:$G$19,3,FALSE)</f>
        <v>P2(100)</v>
      </c>
      <c r="F270" s="4" t="s">
        <v>254</v>
      </c>
      <c r="G270" s="4">
        <v>8</v>
      </c>
      <c r="H270" s="4">
        <v>3</v>
      </c>
      <c r="I270" s="5">
        <v>0.24</v>
      </c>
      <c r="J270">
        <v>6</v>
      </c>
      <c r="K270">
        <v>18</v>
      </c>
      <c r="L270">
        <f t="shared" si="183"/>
        <v>24</v>
      </c>
      <c r="M270">
        <v>0.93</v>
      </c>
      <c r="N270">
        <v>0.53</v>
      </c>
      <c r="Q270">
        <f t="shared" si="160"/>
        <v>1.46</v>
      </c>
      <c r="R270" s="5">
        <f t="shared" si="162"/>
        <v>0.24333333333333332</v>
      </c>
      <c r="S270">
        <v>6.4489999999999998</v>
      </c>
      <c r="T270" s="6">
        <f t="shared" si="184"/>
        <v>0.35827777777777775</v>
      </c>
      <c r="U270">
        <f t="shared" si="185"/>
        <v>7.9089999999999998</v>
      </c>
      <c r="V270" s="6">
        <f t="shared" si="186"/>
        <v>5.0379246575342469</v>
      </c>
      <c r="W270" s="6">
        <f t="shared" si="187"/>
        <v>2.8710753424657534</v>
      </c>
      <c r="X270" s="6">
        <f t="shared" si="188"/>
        <v>0</v>
      </c>
      <c r="Y270" s="6">
        <f t="shared" si="189"/>
        <v>0</v>
      </c>
      <c r="Z270" s="6">
        <f t="shared" si="190"/>
        <v>0.32954166666666668</v>
      </c>
      <c r="AA270" s="6">
        <f t="shared" si="191"/>
        <v>20.991352739726029</v>
      </c>
      <c r="AB270" s="6">
        <f t="shared" si="192"/>
        <v>11.962813926940639</v>
      </c>
      <c r="AC270" s="6">
        <f t="shared" si="193"/>
        <v>0</v>
      </c>
      <c r="AD270" s="6">
        <f t="shared" si="194"/>
        <v>0</v>
      </c>
      <c r="AE270" s="6">
        <f t="shared" si="179"/>
        <v>0</v>
      </c>
      <c r="AF270" s="6">
        <f t="shared" si="195"/>
        <v>32.954166666666666</v>
      </c>
      <c r="AG270" s="6"/>
      <c r="AH270" s="2"/>
      <c r="AK270" s="2" t="str">
        <f t="shared" si="180"/>
        <v/>
      </c>
      <c r="AL270">
        <f t="shared" si="175"/>
        <v>100</v>
      </c>
      <c r="AM270">
        <f t="shared" si="176"/>
        <v>0</v>
      </c>
      <c r="AN270" t="str">
        <f t="shared" si="177"/>
        <v/>
      </c>
      <c r="AO270" t="str">
        <f t="shared" si="178"/>
        <v/>
      </c>
      <c r="AP270" t="str">
        <f t="shared" si="181"/>
        <v/>
      </c>
      <c r="AS270" t="e">
        <f t="shared" si="182"/>
        <v>#VALUE!</v>
      </c>
      <c r="AT270" s="2"/>
    </row>
    <row r="271" spans="1:46">
      <c r="A271" t="s">
        <v>31</v>
      </c>
      <c r="C271" s="3">
        <v>36143</v>
      </c>
      <c r="D271" s="3" t="s">
        <v>77</v>
      </c>
      <c r="E271" s="4" t="str">
        <f>VLOOKUP(G271,'Treatment Struture'!$E$11:$G$19,3,FALSE)</f>
        <v>P3(150)</v>
      </c>
      <c r="F271" s="4" t="s">
        <v>254</v>
      </c>
      <c r="G271" s="4">
        <v>1</v>
      </c>
      <c r="H271" s="4">
        <v>1</v>
      </c>
      <c r="I271">
        <v>0.23599999999999999</v>
      </c>
      <c r="J271">
        <v>9</v>
      </c>
      <c r="K271">
        <v>27</v>
      </c>
      <c r="L271">
        <f t="shared" si="183"/>
        <v>36</v>
      </c>
      <c r="M271">
        <v>1.45</v>
      </c>
      <c r="N271">
        <v>0.64</v>
      </c>
      <c r="Q271">
        <f t="shared" si="160"/>
        <v>2.09</v>
      </c>
      <c r="R271" s="5">
        <f t="shared" si="162"/>
        <v>0.23222222222222222</v>
      </c>
      <c r="S271">
        <v>8.9860000000000007</v>
      </c>
      <c r="T271" s="6">
        <f t="shared" si="184"/>
        <v>0.33281481481481484</v>
      </c>
      <c r="U271">
        <f t="shared" si="185"/>
        <v>11.076000000000001</v>
      </c>
      <c r="V271" s="6">
        <f t="shared" si="186"/>
        <v>7.6843062200956949</v>
      </c>
      <c r="W271" s="6">
        <f t="shared" si="187"/>
        <v>3.391693779904307</v>
      </c>
      <c r="X271" s="6">
        <f t="shared" si="188"/>
        <v>0</v>
      </c>
      <c r="Y271" s="6">
        <f t="shared" si="189"/>
        <v>0</v>
      </c>
      <c r="Z271" s="6">
        <f t="shared" si="190"/>
        <v>0.3076666666666667</v>
      </c>
      <c r="AA271" s="6">
        <f t="shared" si="191"/>
        <v>32.560619576676672</v>
      </c>
      <c r="AB271" s="6">
        <f t="shared" si="192"/>
        <v>14.371583813153844</v>
      </c>
      <c r="AC271" s="6">
        <f t="shared" si="193"/>
        <v>0</v>
      </c>
      <c r="AD271" s="6">
        <f t="shared" si="194"/>
        <v>0</v>
      </c>
      <c r="AE271" s="6">
        <f t="shared" si="179"/>
        <v>0</v>
      </c>
      <c r="AF271" s="6">
        <f t="shared" si="195"/>
        <v>46.932203389830519</v>
      </c>
      <c r="AG271" s="6"/>
      <c r="AH271" s="2"/>
      <c r="AK271" s="2" t="str">
        <f t="shared" si="180"/>
        <v/>
      </c>
      <c r="AL271">
        <f t="shared" si="175"/>
        <v>152.54237288135593</v>
      </c>
      <c r="AM271">
        <f t="shared" si="176"/>
        <v>0</v>
      </c>
      <c r="AN271" t="str">
        <f t="shared" si="177"/>
        <v/>
      </c>
      <c r="AO271" t="str">
        <f t="shared" si="178"/>
        <v/>
      </c>
      <c r="AP271" t="str">
        <f t="shared" si="181"/>
        <v/>
      </c>
      <c r="AS271" t="e">
        <f t="shared" si="182"/>
        <v>#VALUE!</v>
      </c>
      <c r="AT271" s="2"/>
    </row>
    <row r="272" spans="1:46">
      <c r="A272" t="s">
        <v>31</v>
      </c>
      <c r="C272" s="3">
        <v>36143</v>
      </c>
      <c r="D272" s="3" t="s">
        <v>77</v>
      </c>
      <c r="E272" s="4" t="str">
        <f>VLOOKUP(G272,'Treatment Struture'!$E$11:$G$19,3,FALSE)</f>
        <v>P3(150)</v>
      </c>
      <c r="F272" s="4" t="s">
        <v>254</v>
      </c>
      <c r="G272" s="4">
        <v>5</v>
      </c>
      <c r="H272" s="4">
        <v>2</v>
      </c>
      <c r="I272">
        <v>0.23599999999999999</v>
      </c>
      <c r="J272">
        <v>9</v>
      </c>
      <c r="K272">
        <v>18</v>
      </c>
      <c r="L272">
        <f t="shared" si="183"/>
        <v>27</v>
      </c>
      <c r="M272">
        <v>1.29</v>
      </c>
      <c r="N272">
        <v>0.77</v>
      </c>
      <c r="Q272">
        <f t="shared" si="160"/>
        <v>2.06</v>
      </c>
      <c r="R272" s="5">
        <f t="shared" si="162"/>
        <v>0.22888888888888889</v>
      </c>
      <c r="S272">
        <v>8.282</v>
      </c>
      <c r="T272" s="6">
        <f t="shared" si="184"/>
        <v>0.46011111111111114</v>
      </c>
      <c r="U272">
        <f t="shared" si="185"/>
        <v>10.342000000000001</v>
      </c>
      <c r="V272" s="6">
        <f t="shared" si="186"/>
        <v>6.4763009708737869</v>
      </c>
      <c r="W272" s="6">
        <f t="shared" si="187"/>
        <v>3.8656990291262137</v>
      </c>
      <c r="X272" s="6">
        <f t="shared" si="188"/>
        <v>0</v>
      </c>
      <c r="Y272" s="6">
        <f t="shared" si="189"/>
        <v>0</v>
      </c>
      <c r="Z272" s="6">
        <f t="shared" si="190"/>
        <v>0.38303703703703706</v>
      </c>
      <c r="AA272" s="6">
        <f t="shared" si="191"/>
        <v>27.441953266414352</v>
      </c>
      <c r="AB272" s="6">
        <f t="shared" si="192"/>
        <v>16.380080631890738</v>
      </c>
      <c r="AC272" s="6">
        <f t="shared" si="193"/>
        <v>0</v>
      </c>
      <c r="AD272" s="6">
        <f t="shared" si="194"/>
        <v>0</v>
      </c>
      <c r="AE272" s="6">
        <f t="shared" si="179"/>
        <v>0</v>
      </c>
      <c r="AF272" s="6">
        <f t="shared" si="195"/>
        <v>43.822033898305094</v>
      </c>
      <c r="AG272" s="6"/>
      <c r="AH272" s="2"/>
      <c r="AK272" s="2" t="str">
        <f t="shared" si="180"/>
        <v/>
      </c>
      <c r="AL272">
        <f t="shared" si="175"/>
        <v>114.40677966101696</v>
      </c>
      <c r="AM272">
        <f t="shared" si="176"/>
        <v>0</v>
      </c>
      <c r="AN272" t="str">
        <f t="shared" si="177"/>
        <v/>
      </c>
      <c r="AO272" t="str">
        <f t="shared" si="178"/>
        <v/>
      </c>
      <c r="AP272" t="str">
        <f t="shared" si="181"/>
        <v/>
      </c>
      <c r="AS272" t="e">
        <f t="shared" si="182"/>
        <v>#VALUE!</v>
      </c>
      <c r="AT272" s="2"/>
    </row>
    <row r="273" spans="1:46">
      <c r="A273" t="s">
        <v>31</v>
      </c>
      <c r="C273" s="3">
        <v>36143</v>
      </c>
      <c r="D273" s="3" t="s">
        <v>77</v>
      </c>
      <c r="E273" s="4" t="str">
        <f>VLOOKUP(G273,'Treatment Struture'!$E$11:$G$19,3,FALSE)</f>
        <v>P3(150)</v>
      </c>
      <c r="F273" s="4" t="s">
        <v>254</v>
      </c>
      <c r="G273" s="4">
        <v>9</v>
      </c>
      <c r="H273" s="4">
        <v>3</v>
      </c>
      <c r="I273">
        <v>0.23599999999999999</v>
      </c>
      <c r="J273">
        <v>9</v>
      </c>
      <c r="K273">
        <v>27</v>
      </c>
      <c r="L273">
        <f t="shared" si="183"/>
        <v>36</v>
      </c>
      <c r="M273">
        <v>1.1299999999999999</v>
      </c>
      <c r="N273">
        <v>0.57999999999999996</v>
      </c>
      <c r="Q273">
        <f t="shared" si="160"/>
        <v>1.71</v>
      </c>
      <c r="R273" s="5">
        <f t="shared" si="162"/>
        <v>0.19</v>
      </c>
      <c r="S273">
        <v>8.6620000000000008</v>
      </c>
      <c r="T273" s="6">
        <f t="shared" si="184"/>
        <v>0.32081481481481483</v>
      </c>
      <c r="U273">
        <f t="shared" si="185"/>
        <v>10.372</v>
      </c>
      <c r="V273" s="6">
        <f t="shared" si="186"/>
        <v>6.8540116959064319</v>
      </c>
      <c r="W273" s="6">
        <f t="shared" si="187"/>
        <v>3.5179883040935671</v>
      </c>
      <c r="X273" s="6">
        <f t="shared" si="188"/>
        <v>0</v>
      </c>
      <c r="Y273" s="6">
        <f t="shared" si="189"/>
        <v>0</v>
      </c>
      <c r="Z273" s="6">
        <f t="shared" si="190"/>
        <v>0.2881111111111111</v>
      </c>
      <c r="AA273" s="6">
        <f t="shared" si="191"/>
        <v>29.042422440281491</v>
      </c>
      <c r="AB273" s="6">
        <f t="shared" si="192"/>
        <v>14.906730102091387</v>
      </c>
      <c r="AC273" s="6">
        <f t="shared" si="193"/>
        <v>0</v>
      </c>
      <c r="AD273" s="6">
        <f t="shared" si="194"/>
        <v>0</v>
      </c>
      <c r="AE273" s="6">
        <f t="shared" si="179"/>
        <v>0</v>
      </c>
      <c r="AF273" s="6">
        <f t="shared" si="195"/>
        <v>43.949152542372879</v>
      </c>
      <c r="AG273" s="6"/>
      <c r="AH273" s="2"/>
      <c r="AK273" s="2" t="str">
        <f t="shared" si="180"/>
        <v/>
      </c>
      <c r="AL273">
        <f t="shared" si="175"/>
        <v>152.54237288135593</v>
      </c>
      <c r="AM273">
        <f t="shared" si="176"/>
        <v>0</v>
      </c>
      <c r="AN273" t="str">
        <f t="shared" si="177"/>
        <v/>
      </c>
      <c r="AO273" t="str">
        <f t="shared" si="178"/>
        <v/>
      </c>
      <c r="AP273" t="str">
        <f t="shared" si="181"/>
        <v/>
      </c>
      <c r="AS273" t="e">
        <f t="shared" si="182"/>
        <v>#VALUE!</v>
      </c>
      <c r="AT273" s="2"/>
    </row>
    <row r="274" spans="1:46">
      <c r="A274" t="s">
        <v>31</v>
      </c>
      <c r="C274" s="3">
        <v>36150</v>
      </c>
      <c r="D274" s="3" t="s">
        <v>77</v>
      </c>
      <c r="E274" s="4" t="str">
        <f>VLOOKUP(G274,'Treatment Struture'!$E$11:$G$19,3,FALSE)</f>
        <v>P1(50)</v>
      </c>
      <c r="F274" s="4" t="s">
        <v>254</v>
      </c>
      <c r="G274" s="4">
        <v>2</v>
      </c>
      <c r="H274" s="4">
        <v>1</v>
      </c>
      <c r="I274">
        <v>0.246</v>
      </c>
      <c r="J274">
        <v>3</v>
      </c>
      <c r="K274">
        <v>9</v>
      </c>
      <c r="L274">
        <f t="shared" si="183"/>
        <v>12</v>
      </c>
      <c r="M274">
        <v>0.71</v>
      </c>
      <c r="N274">
        <v>0.41</v>
      </c>
      <c r="Q274">
        <f t="shared" si="160"/>
        <v>1.1199999999999999</v>
      </c>
      <c r="R274" s="5">
        <f t="shared" si="162"/>
        <v>0.37333333333333329</v>
      </c>
      <c r="S274">
        <v>2.99</v>
      </c>
      <c r="T274" s="6">
        <f t="shared" si="184"/>
        <v>0.33222222222222225</v>
      </c>
      <c r="U274">
        <f t="shared" si="185"/>
        <v>4.1100000000000003</v>
      </c>
      <c r="V274" s="6">
        <f t="shared" si="186"/>
        <v>2.6054464285714292</v>
      </c>
      <c r="W274" s="6">
        <f t="shared" si="187"/>
        <v>1.5045535714285716</v>
      </c>
      <c r="X274" s="6">
        <f t="shared" si="188"/>
        <v>0</v>
      </c>
      <c r="Y274" s="6">
        <f t="shared" si="189"/>
        <v>0</v>
      </c>
      <c r="Z274" s="6">
        <f t="shared" si="190"/>
        <v>0.34250000000000003</v>
      </c>
      <c r="AA274" s="6">
        <f t="shared" si="191"/>
        <v>10.591245644599306</v>
      </c>
      <c r="AB274" s="6">
        <f t="shared" si="192"/>
        <v>6.1160714285714297</v>
      </c>
      <c r="AC274" s="6">
        <f t="shared" si="193"/>
        <v>0</v>
      </c>
      <c r="AD274" s="6">
        <f t="shared" si="194"/>
        <v>0</v>
      </c>
      <c r="AE274" s="6">
        <f t="shared" si="179"/>
        <v>0</v>
      </c>
      <c r="AF274" s="6">
        <f t="shared" si="195"/>
        <v>16.707317073170735</v>
      </c>
      <c r="AK274" s="2" t="str">
        <f t="shared" si="180"/>
        <v/>
      </c>
      <c r="AL274">
        <f t="shared" si="175"/>
        <v>48.780487804878049</v>
      </c>
      <c r="AM274">
        <f t="shared" si="176"/>
        <v>0</v>
      </c>
      <c r="AN274" t="str">
        <f t="shared" si="177"/>
        <v/>
      </c>
      <c r="AO274" t="str">
        <f t="shared" si="178"/>
        <v/>
      </c>
      <c r="AP274" t="str">
        <f t="shared" si="181"/>
        <v/>
      </c>
      <c r="AS274" t="e">
        <f t="shared" si="182"/>
        <v>#VALUE!</v>
      </c>
      <c r="AT274" s="2"/>
    </row>
    <row r="275" spans="1:46">
      <c r="A275" t="s">
        <v>31</v>
      </c>
      <c r="C275" s="3">
        <v>36150</v>
      </c>
      <c r="D275" s="3" t="s">
        <v>77</v>
      </c>
      <c r="E275" s="4" t="str">
        <f>VLOOKUP(G275,'Treatment Struture'!$E$11:$G$19,3,FALSE)</f>
        <v>P1(50)</v>
      </c>
      <c r="F275" s="4" t="s">
        <v>254</v>
      </c>
      <c r="G275" s="4">
        <v>6</v>
      </c>
      <c r="H275" s="4">
        <v>2</v>
      </c>
      <c r="I275">
        <v>0.246</v>
      </c>
      <c r="J275">
        <v>3</v>
      </c>
      <c r="K275">
        <v>9</v>
      </c>
      <c r="L275">
        <f t="shared" si="183"/>
        <v>12</v>
      </c>
      <c r="M275">
        <v>1.35</v>
      </c>
      <c r="N275">
        <v>0.79</v>
      </c>
      <c r="Q275">
        <f t="shared" si="160"/>
        <v>2.14</v>
      </c>
      <c r="R275" s="5">
        <f t="shared" si="162"/>
        <v>0.71333333333333337</v>
      </c>
      <c r="S275">
        <v>3.15</v>
      </c>
      <c r="T275" s="6">
        <f t="shared" si="184"/>
        <v>0.35</v>
      </c>
      <c r="U275">
        <f t="shared" si="185"/>
        <v>5.29</v>
      </c>
      <c r="V275" s="6">
        <f t="shared" si="186"/>
        <v>3.3371495327102805</v>
      </c>
      <c r="W275" s="6">
        <f t="shared" si="187"/>
        <v>1.9528504672897196</v>
      </c>
      <c r="X275" s="6">
        <f t="shared" si="188"/>
        <v>0</v>
      </c>
      <c r="Y275" s="6">
        <f t="shared" si="189"/>
        <v>0</v>
      </c>
      <c r="Z275" s="6">
        <f t="shared" si="190"/>
        <v>0.44083333333333335</v>
      </c>
      <c r="AA275" s="6">
        <f t="shared" si="191"/>
        <v>13.56564850695236</v>
      </c>
      <c r="AB275" s="6">
        <f t="shared" si="192"/>
        <v>7.9384165336980468</v>
      </c>
      <c r="AC275" s="6">
        <f t="shared" si="193"/>
        <v>0</v>
      </c>
      <c r="AD275" s="6">
        <f t="shared" si="194"/>
        <v>0</v>
      </c>
      <c r="AE275" s="6">
        <f t="shared" si="179"/>
        <v>0</v>
      </c>
      <c r="AF275" s="6">
        <f t="shared" si="195"/>
        <v>21.504065040650406</v>
      </c>
      <c r="AK275" s="2" t="str">
        <f t="shared" si="180"/>
        <v/>
      </c>
      <c r="AL275">
        <f t="shared" si="175"/>
        <v>48.780487804878049</v>
      </c>
      <c r="AM275">
        <f t="shared" si="176"/>
        <v>0</v>
      </c>
      <c r="AN275" t="str">
        <f t="shared" si="177"/>
        <v/>
      </c>
      <c r="AO275" t="str">
        <f t="shared" si="178"/>
        <v/>
      </c>
      <c r="AP275" t="str">
        <f t="shared" si="181"/>
        <v/>
      </c>
      <c r="AS275" t="e">
        <f t="shared" si="182"/>
        <v>#VALUE!</v>
      </c>
      <c r="AT275" s="2"/>
    </row>
    <row r="276" spans="1:46">
      <c r="A276" t="s">
        <v>31</v>
      </c>
      <c r="C276" s="3">
        <v>36150</v>
      </c>
      <c r="D276" s="3" t="s">
        <v>77</v>
      </c>
      <c r="E276" s="4" t="str">
        <f>VLOOKUP(G276,'Treatment Struture'!$E$11:$G$19,3,FALSE)</f>
        <v>P1(50)</v>
      </c>
      <c r="F276" s="4" t="s">
        <v>254</v>
      </c>
      <c r="G276" s="4">
        <v>7</v>
      </c>
      <c r="H276" s="4">
        <v>3</v>
      </c>
      <c r="I276">
        <v>0.246</v>
      </c>
      <c r="J276">
        <v>3</v>
      </c>
      <c r="K276">
        <v>6</v>
      </c>
      <c r="L276">
        <f t="shared" si="183"/>
        <v>9</v>
      </c>
      <c r="M276">
        <v>0.86</v>
      </c>
      <c r="N276">
        <v>0.64</v>
      </c>
      <c r="Q276">
        <f t="shared" si="160"/>
        <v>1.5</v>
      </c>
      <c r="R276" s="5">
        <f t="shared" si="162"/>
        <v>0.5</v>
      </c>
      <c r="S276">
        <v>3.16</v>
      </c>
      <c r="T276" s="6">
        <f t="shared" si="184"/>
        <v>0.52666666666666673</v>
      </c>
      <c r="U276">
        <f t="shared" si="185"/>
        <v>4.66</v>
      </c>
      <c r="V276" s="6">
        <f t="shared" si="186"/>
        <v>2.6717333333333335</v>
      </c>
      <c r="W276" s="6">
        <f t="shared" si="187"/>
        <v>1.9882666666666668</v>
      </c>
      <c r="X276" s="6">
        <f t="shared" si="188"/>
        <v>0</v>
      </c>
      <c r="Y276" s="6">
        <f t="shared" si="189"/>
        <v>0</v>
      </c>
      <c r="Z276" s="6">
        <f t="shared" si="190"/>
        <v>0.51777777777777778</v>
      </c>
      <c r="AA276" s="6">
        <f t="shared" si="191"/>
        <v>10.860704607046072</v>
      </c>
      <c r="AB276" s="6">
        <f t="shared" si="192"/>
        <v>8.0823848238482388</v>
      </c>
      <c r="AC276" s="6">
        <f t="shared" si="193"/>
        <v>0</v>
      </c>
      <c r="AD276" s="6">
        <f t="shared" si="194"/>
        <v>0</v>
      </c>
      <c r="AE276" s="6">
        <f t="shared" si="179"/>
        <v>0</v>
      </c>
      <c r="AF276" s="6">
        <f t="shared" si="195"/>
        <v>18.943089430894311</v>
      </c>
      <c r="AK276" s="2" t="str">
        <f t="shared" si="180"/>
        <v/>
      </c>
      <c r="AL276">
        <f t="shared" si="175"/>
        <v>36.585365853658537</v>
      </c>
      <c r="AM276">
        <f t="shared" si="176"/>
        <v>0</v>
      </c>
      <c r="AN276" t="str">
        <f t="shared" si="177"/>
        <v/>
      </c>
      <c r="AO276" t="str">
        <f t="shared" si="178"/>
        <v/>
      </c>
      <c r="AP276" t="str">
        <f t="shared" si="181"/>
        <v/>
      </c>
      <c r="AS276" t="e">
        <f t="shared" si="182"/>
        <v>#VALUE!</v>
      </c>
      <c r="AT276" s="2"/>
    </row>
    <row r="277" spans="1:46">
      <c r="A277" t="s">
        <v>31</v>
      </c>
      <c r="C277" s="3">
        <v>36150</v>
      </c>
      <c r="D277" s="3" t="s">
        <v>77</v>
      </c>
      <c r="E277" s="4" t="str">
        <f>VLOOKUP(G277,'Treatment Struture'!$E$11:$G$19,3,FALSE)</f>
        <v>P2(100)</v>
      </c>
      <c r="F277" s="4" t="s">
        <v>254</v>
      </c>
      <c r="G277" s="4">
        <v>3</v>
      </c>
      <c r="H277" s="4">
        <v>1</v>
      </c>
      <c r="I277" s="5">
        <v>0.24</v>
      </c>
      <c r="J277">
        <v>6</v>
      </c>
      <c r="K277">
        <v>16</v>
      </c>
      <c r="L277">
        <f t="shared" si="183"/>
        <v>22</v>
      </c>
      <c r="M277">
        <v>1.73</v>
      </c>
      <c r="N277">
        <v>0.97</v>
      </c>
      <c r="Q277">
        <f t="shared" si="160"/>
        <v>2.7</v>
      </c>
      <c r="R277" s="5">
        <f t="shared" si="162"/>
        <v>0.45</v>
      </c>
      <c r="S277">
        <v>6.62</v>
      </c>
      <c r="T277" s="6">
        <f t="shared" si="184"/>
        <v>0.41375000000000001</v>
      </c>
      <c r="U277">
        <f t="shared" si="185"/>
        <v>9.32</v>
      </c>
      <c r="V277" s="6">
        <f t="shared" si="186"/>
        <v>5.971703703703704</v>
      </c>
      <c r="W277" s="6">
        <f t="shared" si="187"/>
        <v>3.3482962962962959</v>
      </c>
      <c r="X277" s="6">
        <f t="shared" si="188"/>
        <v>0</v>
      </c>
      <c r="Y277" s="6">
        <f t="shared" si="189"/>
        <v>0</v>
      </c>
      <c r="Z277" s="6">
        <f t="shared" si="190"/>
        <v>0.42363636363636364</v>
      </c>
      <c r="AA277" s="6">
        <f t="shared" si="191"/>
        <v>24.882098765432101</v>
      </c>
      <c r="AB277" s="6">
        <f t="shared" si="192"/>
        <v>13.951234567901233</v>
      </c>
      <c r="AC277" s="6">
        <f t="shared" si="193"/>
        <v>0</v>
      </c>
      <c r="AD277" s="6">
        <f t="shared" si="194"/>
        <v>0</v>
      </c>
      <c r="AE277" s="6">
        <f t="shared" si="179"/>
        <v>0</v>
      </c>
      <c r="AF277" s="6">
        <f t="shared" si="195"/>
        <v>38.833333333333336</v>
      </c>
      <c r="AK277" s="2" t="str">
        <f t="shared" si="180"/>
        <v/>
      </c>
      <c r="AL277">
        <f t="shared" si="175"/>
        <v>91.666666666666671</v>
      </c>
      <c r="AM277">
        <f t="shared" si="176"/>
        <v>0</v>
      </c>
      <c r="AN277" t="str">
        <f t="shared" si="177"/>
        <v/>
      </c>
      <c r="AO277" t="str">
        <f t="shared" si="178"/>
        <v/>
      </c>
      <c r="AP277" t="str">
        <f t="shared" si="181"/>
        <v/>
      </c>
      <c r="AS277" t="e">
        <f t="shared" si="182"/>
        <v>#VALUE!</v>
      </c>
      <c r="AT277" s="2"/>
    </row>
    <row r="278" spans="1:46">
      <c r="A278" t="s">
        <v>31</v>
      </c>
      <c r="C278" s="3">
        <v>36150</v>
      </c>
      <c r="D278" s="3" t="s">
        <v>77</v>
      </c>
      <c r="E278" s="4" t="str">
        <f>VLOOKUP(G278,'Treatment Struture'!$E$11:$G$19,3,FALSE)</f>
        <v>P2(100)</v>
      </c>
      <c r="F278" s="4" t="s">
        <v>254</v>
      </c>
      <c r="G278" s="4">
        <v>4</v>
      </c>
      <c r="H278" s="4">
        <v>2</v>
      </c>
      <c r="I278" s="5">
        <v>0.24</v>
      </c>
      <c r="J278">
        <v>6</v>
      </c>
      <c r="K278">
        <v>13</v>
      </c>
      <c r="L278">
        <f t="shared" si="183"/>
        <v>19</v>
      </c>
      <c r="M278">
        <v>1.4</v>
      </c>
      <c r="N278">
        <v>1</v>
      </c>
      <c r="Q278">
        <f t="shared" si="160"/>
        <v>2.4</v>
      </c>
      <c r="R278" s="5">
        <f t="shared" si="162"/>
        <v>0.39999999999999997</v>
      </c>
      <c r="S278">
        <v>5.19</v>
      </c>
      <c r="T278" s="6">
        <f t="shared" si="184"/>
        <v>0.39923076923076928</v>
      </c>
      <c r="U278">
        <f t="shared" si="185"/>
        <v>7.59</v>
      </c>
      <c r="V278" s="6">
        <f t="shared" si="186"/>
        <v>4.4275000000000002</v>
      </c>
      <c r="W278" s="6">
        <f t="shared" si="187"/>
        <v>3.1625000000000001</v>
      </c>
      <c r="X278" s="6">
        <f t="shared" si="188"/>
        <v>0</v>
      </c>
      <c r="Y278" s="6">
        <f t="shared" si="189"/>
        <v>0</v>
      </c>
      <c r="Z278" s="6">
        <f t="shared" si="190"/>
        <v>0.39947368421052631</v>
      </c>
      <c r="AA278" s="6">
        <f t="shared" si="191"/>
        <v>18.447916666666668</v>
      </c>
      <c r="AB278" s="6">
        <f t="shared" si="192"/>
        <v>13.177083333333334</v>
      </c>
      <c r="AC278" s="6">
        <f t="shared" si="193"/>
        <v>0</v>
      </c>
      <c r="AD278" s="6">
        <f t="shared" si="194"/>
        <v>0</v>
      </c>
      <c r="AE278" s="6">
        <f t="shared" si="179"/>
        <v>0</v>
      </c>
      <c r="AF278" s="6">
        <f t="shared" si="195"/>
        <v>31.625</v>
      </c>
      <c r="AK278" s="2" t="str">
        <f t="shared" si="180"/>
        <v/>
      </c>
      <c r="AL278">
        <f t="shared" si="175"/>
        <v>79.166666666666671</v>
      </c>
      <c r="AM278">
        <f t="shared" si="176"/>
        <v>0</v>
      </c>
      <c r="AN278" t="str">
        <f t="shared" si="177"/>
        <v/>
      </c>
      <c r="AO278" t="str">
        <f t="shared" si="178"/>
        <v/>
      </c>
      <c r="AP278" t="str">
        <f t="shared" si="181"/>
        <v/>
      </c>
      <c r="AS278" t="e">
        <f t="shared" si="182"/>
        <v>#VALUE!</v>
      </c>
      <c r="AT278" s="2"/>
    </row>
    <row r="279" spans="1:46">
      <c r="A279" t="s">
        <v>31</v>
      </c>
      <c r="C279" s="3">
        <v>36150</v>
      </c>
      <c r="D279" s="3" t="s">
        <v>77</v>
      </c>
      <c r="E279" s="4" t="str">
        <f>VLOOKUP(G279,'Treatment Struture'!$E$11:$G$19,3,FALSE)</f>
        <v>P2(100)</v>
      </c>
      <c r="F279" s="4" t="s">
        <v>254</v>
      </c>
      <c r="G279" s="4">
        <v>8</v>
      </c>
      <c r="H279" s="4">
        <v>3</v>
      </c>
      <c r="I279" s="5">
        <v>0.24</v>
      </c>
      <c r="J279">
        <v>6</v>
      </c>
      <c r="K279">
        <v>17</v>
      </c>
      <c r="L279">
        <f t="shared" si="183"/>
        <v>23</v>
      </c>
      <c r="M279">
        <v>1.79</v>
      </c>
      <c r="N279">
        <v>1.58</v>
      </c>
      <c r="Q279">
        <f t="shared" si="160"/>
        <v>3.37</v>
      </c>
      <c r="R279" s="5">
        <f t="shared" si="162"/>
        <v>0.56166666666666665</v>
      </c>
      <c r="S279">
        <v>7.08</v>
      </c>
      <c r="T279" s="6">
        <f t="shared" si="184"/>
        <v>0.41647058823529415</v>
      </c>
      <c r="U279">
        <f t="shared" si="185"/>
        <v>10.45</v>
      </c>
      <c r="V279" s="6">
        <f t="shared" si="186"/>
        <v>5.5505934718100889</v>
      </c>
      <c r="W279" s="6">
        <f t="shared" si="187"/>
        <v>4.8994065281899104</v>
      </c>
      <c r="X279" s="6">
        <f t="shared" si="188"/>
        <v>0</v>
      </c>
      <c r="Y279" s="6">
        <f t="shared" si="189"/>
        <v>0</v>
      </c>
      <c r="Z279" s="6">
        <f t="shared" si="190"/>
        <v>0.45434782608695651</v>
      </c>
      <c r="AA279" s="6">
        <f t="shared" si="191"/>
        <v>23.127472799208704</v>
      </c>
      <c r="AB279" s="6">
        <f t="shared" si="192"/>
        <v>20.414193867457961</v>
      </c>
      <c r="AC279" s="6">
        <f t="shared" si="193"/>
        <v>0</v>
      </c>
      <c r="AD279" s="6">
        <f t="shared" si="194"/>
        <v>0</v>
      </c>
      <c r="AE279" s="6">
        <f t="shared" si="179"/>
        <v>0</v>
      </c>
      <c r="AF279" s="6">
        <f t="shared" si="195"/>
        <v>43.541666666666664</v>
      </c>
      <c r="AK279" s="2" t="str">
        <f t="shared" si="180"/>
        <v/>
      </c>
      <c r="AL279">
        <f t="shared" si="175"/>
        <v>95.833333333333343</v>
      </c>
      <c r="AM279">
        <f t="shared" si="176"/>
        <v>0</v>
      </c>
      <c r="AN279" t="str">
        <f t="shared" si="177"/>
        <v/>
      </c>
      <c r="AO279" t="str">
        <f t="shared" si="178"/>
        <v/>
      </c>
      <c r="AP279" t="str">
        <f t="shared" si="181"/>
        <v/>
      </c>
      <c r="AS279" t="e">
        <f t="shared" si="182"/>
        <v>#VALUE!</v>
      </c>
      <c r="AT279" s="2"/>
    </row>
    <row r="280" spans="1:46">
      <c r="A280" t="s">
        <v>31</v>
      </c>
      <c r="C280" s="3">
        <v>36150</v>
      </c>
      <c r="D280" s="3" t="s">
        <v>77</v>
      </c>
      <c r="E280" s="4" t="str">
        <f>VLOOKUP(G280,'Treatment Struture'!$E$11:$G$19,3,FALSE)</f>
        <v>P3(150)</v>
      </c>
      <c r="F280" s="4" t="s">
        <v>254</v>
      </c>
      <c r="G280" s="4">
        <v>1</v>
      </c>
      <c r="H280" s="4">
        <v>1</v>
      </c>
      <c r="I280">
        <v>0.23599999999999999</v>
      </c>
      <c r="J280">
        <v>9</v>
      </c>
      <c r="K280">
        <v>21</v>
      </c>
      <c r="L280">
        <f t="shared" si="183"/>
        <v>30</v>
      </c>
      <c r="M280">
        <v>3.13</v>
      </c>
      <c r="N280">
        <v>2.69</v>
      </c>
      <c r="Q280">
        <f t="shared" si="160"/>
        <v>5.82</v>
      </c>
      <c r="R280" s="5">
        <f t="shared" si="162"/>
        <v>0.64666666666666672</v>
      </c>
      <c r="S280">
        <v>8.5399999999999991</v>
      </c>
      <c r="T280" s="6">
        <f t="shared" si="184"/>
        <v>0.40666666666666662</v>
      </c>
      <c r="U280">
        <f t="shared" si="185"/>
        <v>14.36</v>
      </c>
      <c r="V280" s="6">
        <f t="shared" si="186"/>
        <v>7.7228178694158069</v>
      </c>
      <c r="W280" s="6">
        <f t="shared" si="187"/>
        <v>6.6371821305841916</v>
      </c>
      <c r="X280" s="6">
        <f t="shared" si="188"/>
        <v>0</v>
      </c>
      <c r="Y280" s="6">
        <f t="shared" si="189"/>
        <v>0</v>
      </c>
      <c r="Z280" s="6">
        <f t="shared" si="190"/>
        <v>0.47866666666666663</v>
      </c>
      <c r="AA280" s="6">
        <f t="shared" si="191"/>
        <v>32.723804531422914</v>
      </c>
      <c r="AB280" s="6">
        <f t="shared" si="192"/>
        <v>28.12365309569573</v>
      </c>
      <c r="AC280" s="6">
        <f t="shared" si="193"/>
        <v>0</v>
      </c>
      <c r="AD280" s="6">
        <f t="shared" si="194"/>
        <v>0</v>
      </c>
      <c r="AE280" s="6">
        <f t="shared" si="179"/>
        <v>0</v>
      </c>
      <c r="AF280" s="6">
        <f t="shared" si="195"/>
        <v>60.847457627118644</v>
      </c>
      <c r="AK280" s="2" t="str">
        <f t="shared" si="180"/>
        <v/>
      </c>
      <c r="AL280">
        <f t="shared" si="175"/>
        <v>127.11864406779662</v>
      </c>
      <c r="AM280">
        <f t="shared" si="176"/>
        <v>0</v>
      </c>
      <c r="AN280" t="str">
        <f t="shared" si="177"/>
        <v/>
      </c>
      <c r="AO280" t="str">
        <f t="shared" si="178"/>
        <v/>
      </c>
      <c r="AP280" t="str">
        <f t="shared" si="181"/>
        <v/>
      </c>
      <c r="AS280" t="e">
        <f t="shared" si="182"/>
        <v>#VALUE!</v>
      </c>
      <c r="AT280" s="2"/>
    </row>
    <row r="281" spans="1:46">
      <c r="A281" t="s">
        <v>31</v>
      </c>
      <c r="C281" s="3">
        <v>36150</v>
      </c>
      <c r="D281" s="3" t="s">
        <v>77</v>
      </c>
      <c r="E281" s="4" t="str">
        <f>VLOOKUP(G281,'Treatment Struture'!$E$11:$G$19,3,FALSE)</f>
        <v>P3(150)</v>
      </c>
      <c r="F281" s="4" t="s">
        <v>254</v>
      </c>
      <c r="G281" s="4">
        <v>5</v>
      </c>
      <c r="H281" s="4">
        <v>2</v>
      </c>
      <c r="I281">
        <v>0.23599999999999999</v>
      </c>
      <c r="J281">
        <v>9</v>
      </c>
      <c r="K281">
        <v>25</v>
      </c>
      <c r="L281">
        <f t="shared" si="183"/>
        <v>34</v>
      </c>
      <c r="M281">
        <v>2.33</v>
      </c>
      <c r="N281">
        <v>1.99</v>
      </c>
      <c r="Q281">
        <f t="shared" si="160"/>
        <v>4.32</v>
      </c>
      <c r="R281" s="5">
        <f t="shared" si="162"/>
        <v>0.48000000000000004</v>
      </c>
      <c r="S281">
        <v>9.11</v>
      </c>
      <c r="T281" s="6">
        <f t="shared" si="184"/>
        <v>0.3644</v>
      </c>
      <c r="U281">
        <f t="shared" si="185"/>
        <v>13.43</v>
      </c>
      <c r="V281" s="6">
        <f t="shared" si="186"/>
        <v>7.2434953703703702</v>
      </c>
      <c r="W281" s="6">
        <f t="shared" si="187"/>
        <v>6.1865046296296295</v>
      </c>
      <c r="X281" s="6">
        <f t="shared" si="188"/>
        <v>0</v>
      </c>
      <c r="Y281" s="6">
        <f t="shared" si="189"/>
        <v>0</v>
      </c>
      <c r="Z281" s="6">
        <f t="shared" si="190"/>
        <v>0.39500000000000002</v>
      </c>
      <c r="AA281" s="6">
        <f t="shared" si="191"/>
        <v>30.692776993094789</v>
      </c>
      <c r="AB281" s="6">
        <f t="shared" si="192"/>
        <v>26.214002667922159</v>
      </c>
      <c r="AC281" s="6">
        <f t="shared" si="193"/>
        <v>0</v>
      </c>
      <c r="AD281" s="6">
        <f t="shared" si="194"/>
        <v>0</v>
      </c>
      <c r="AE281" s="6">
        <f t="shared" si="179"/>
        <v>0</v>
      </c>
      <c r="AF281" s="6">
        <f t="shared" si="195"/>
        <v>56.906779661016948</v>
      </c>
      <c r="AK281" s="2" t="str">
        <f t="shared" si="180"/>
        <v/>
      </c>
      <c r="AL281">
        <f t="shared" si="175"/>
        <v>144.06779661016949</v>
      </c>
      <c r="AM281">
        <f t="shared" si="176"/>
        <v>0</v>
      </c>
      <c r="AN281" t="str">
        <f t="shared" si="177"/>
        <v/>
      </c>
      <c r="AO281" t="str">
        <f t="shared" si="178"/>
        <v/>
      </c>
      <c r="AP281" t="str">
        <f t="shared" si="181"/>
        <v/>
      </c>
      <c r="AS281" t="e">
        <f t="shared" si="182"/>
        <v>#VALUE!</v>
      </c>
      <c r="AT281" s="2"/>
    </row>
    <row r="282" spans="1:46">
      <c r="A282" t="s">
        <v>31</v>
      </c>
      <c r="C282" s="3">
        <v>36157</v>
      </c>
      <c r="D282" s="3" t="s">
        <v>77</v>
      </c>
      <c r="E282" s="4" t="str">
        <f>VLOOKUP(G282,'Treatment Struture'!$E$11:$G$19,3,FALSE)</f>
        <v>P1(50)</v>
      </c>
      <c r="F282" s="4" t="s">
        <v>254</v>
      </c>
      <c r="G282" s="4">
        <v>2</v>
      </c>
      <c r="H282" s="4">
        <v>1</v>
      </c>
      <c r="I282">
        <v>0.246</v>
      </c>
      <c r="J282">
        <v>3</v>
      </c>
      <c r="K282">
        <v>7</v>
      </c>
      <c r="L282">
        <f t="shared" si="183"/>
        <v>10</v>
      </c>
      <c r="M282">
        <v>1.7</v>
      </c>
      <c r="N282">
        <v>1.1000000000000001</v>
      </c>
      <c r="Q282">
        <f t="shared" si="160"/>
        <v>2.8</v>
      </c>
      <c r="R282" s="5">
        <f t="shared" si="162"/>
        <v>0.93333333333333324</v>
      </c>
      <c r="S282">
        <v>3.2</v>
      </c>
      <c r="T282" s="6">
        <f t="shared" si="184"/>
        <v>0.45714285714285718</v>
      </c>
      <c r="U282">
        <f t="shared" si="185"/>
        <v>6</v>
      </c>
      <c r="V282" s="6">
        <f t="shared" si="186"/>
        <v>3.6428571428571432</v>
      </c>
      <c r="W282" s="6">
        <f t="shared" si="187"/>
        <v>2.3571428571428577</v>
      </c>
      <c r="X282" s="6">
        <f t="shared" si="188"/>
        <v>0</v>
      </c>
      <c r="Y282" s="6">
        <f t="shared" si="189"/>
        <v>0</v>
      </c>
      <c r="Z282" s="6">
        <f t="shared" si="190"/>
        <v>0.6</v>
      </c>
      <c r="AA282" s="6">
        <f t="shared" si="191"/>
        <v>14.808362369337981</v>
      </c>
      <c r="AB282" s="6">
        <f t="shared" si="192"/>
        <v>9.581881533101047</v>
      </c>
      <c r="AC282" s="6">
        <f t="shared" si="193"/>
        <v>0</v>
      </c>
      <c r="AD282" s="6">
        <f t="shared" si="194"/>
        <v>0</v>
      </c>
      <c r="AE282" s="6">
        <f t="shared" si="179"/>
        <v>0</v>
      </c>
      <c r="AF282" s="6">
        <f t="shared" si="195"/>
        <v>24.390243902439028</v>
      </c>
      <c r="AK282" s="2" t="str">
        <f t="shared" si="180"/>
        <v/>
      </c>
      <c r="AL282">
        <f t="shared" si="175"/>
        <v>40.650406504065039</v>
      </c>
      <c r="AM282">
        <f t="shared" si="176"/>
        <v>0</v>
      </c>
      <c r="AN282" t="str">
        <f t="shared" si="177"/>
        <v/>
      </c>
      <c r="AO282" t="str">
        <f t="shared" si="178"/>
        <v/>
      </c>
      <c r="AP282" t="str">
        <f t="shared" si="181"/>
        <v/>
      </c>
      <c r="AS282" t="e">
        <f t="shared" si="182"/>
        <v>#VALUE!</v>
      </c>
      <c r="AT282" s="2"/>
    </row>
    <row r="283" spans="1:46">
      <c r="A283" t="s">
        <v>31</v>
      </c>
      <c r="C283" s="3">
        <v>36157</v>
      </c>
      <c r="D283" s="3" t="s">
        <v>77</v>
      </c>
      <c r="E283" s="4" t="str">
        <f>VLOOKUP(G283,'Treatment Struture'!$E$11:$G$19,3,FALSE)</f>
        <v>P1(50)</v>
      </c>
      <c r="F283" s="4" t="s">
        <v>254</v>
      </c>
      <c r="G283" s="4">
        <v>6</v>
      </c>
      <c r="H283" s="4">
        <v>2</v>
      </c>
      <c r="I283">
        <v>0.246</v>
      </c>
      <c r="J283">
        <v>3</v>
      </c>
      <c r="K283">
        <v>9</v>
      </c>
      <c r="L283">
        <f t="shared" si="183"/>
        <v>12</v>
      </c>
      <c r="M283">
        <v>1.1000000000000001</v>
      </c>
      <c r="N283">
        <v>0.9</v>
      </c>
      <c r="Q283">
        <f t="shared" si="160"/>
        <v>2</v>
      </c>
      <c r="R283" s="5">
        <f t="shared" si="162"/>
        <v>0.66666666666666663</v>
      </c>
      <c r="S283">
        <v>8.1999999999999993</v>
      </c>
      <c r="T283" s="6">
        <f t="shared" si="184"/>
        <v>0.91111111111111098</v>
      </c>
      <c r="U283">
        <f t="shared" si="185"/>
        <v>10.199999999999999</v>
      </c>
      <c r="V283" s="6">
        <f t="shared" si="186"/>
        <v>5.61</v>
      </c>
      <c r="W283" s="6">
        <f t="shared" si="187"/>
        <v>4.59</v>
      </c>
      <c r="X283" s="6">
        <f t="shared" si="188"/>
        <v>0</v>
      </c>
      <c r="Y283" s="6">
        <f t="shared" si="189"/>
        <v>0</v>
      </c>
      <c r="Z283" s="6">
        <f t="shared" si="190"/>
        <v>0.85</v>
      </c>
      <c r="AA283" s="6">
        <f t="shared" si="191"/>
        <v>22.804878048780491</v>
      </c>
      <c r="AB283" s="6">
        <f t="shared" si="192"/>
        <v>18.658536585365852</v>
      </c>
      <c r="AC283" s="6">
        <f t="shared" si="193"/>
        <v>0</v>
      </c>
      <c r="AD283" s="6">
        <f t="shared" si="194"/>
        <v>0</v>
      </c>
      <c r="AE283" s="6">
        <f t="shared" si="179"/>
        <v>0</v>
      </c>
      <c r="AF283" s="6">
        <f t="shared" si="195"/>
        <v>41.463414634146346</v>
      </c>
      <c r="AK283" s="2" t="str">
        <f t="shared" si="180"/>
        <v/>
      </c>
      <c r="AL283">
        <f t="shared" si="175"/>
        <v>48.780487804878049</v>
      </c>
      <c r="AM283">
        <f t="shared" si="176"/>
        <v>0</v>
      </c>
      <c r="AN283" t="str">
        <f t="shared" si="177"/>
        <v/>
      </c>
      <c r="AO283" t="str">
        <f t="shared" si="178"/>
        <v/>
      </c>
      <c r="AP283" t="str">
        <f t="shared" si="181"/>
        <v/>
      </c>
      <c r="AS283" t="e">
        <f t="shared" si="182"/>
        <v>#VALUE!</v>
      </c>
      <c r="AT283" s="2"/>
    </row>
    <row r="284" spans="1:46">
      <c r="A284" t="s">
        <v>31</v>
      </c>
      <c r="C284" s="3">
        <v>36157</v>
      </c>
      <c r="D284" s="3" t="s">
        <v>77</v>
      </c>
      <c r="E284" s="4" t="str">
        <f>VLOOKUP(G284,'Treatment Struture'!$E$11:$G$19,3,FALSE)</f>
        <v>P1(50)</v>
      </c>
      <c r="F284" s="4" t="s">
        <v>254</v>
      </c>
      <c r="G284" s="4">
        <v>7</v>
      </c>
      <c r="H284" s="4">
        <v>3</v>
      </c>
      <c r="I284">
        <v>0.246</v>
      </c>
      <c r="J284">
        <v>3</v>
      </c>
      <c r="K284">
        <v>9</v>
      </c>
      <c r="L284">
        <f t="shared" si="183"/>
        <v>12</v>
      </c>
      <c r="M284">
        <v>1.4</v>
      </c>
      <c r="N284">
        <v>1.2</v>
      </c>
      <c r="Q284">
        <f t="shared" si="160"/>
        <v>2.5999999999999996</v>
      </c>
      <c r="R284" s="5">
        <f t="shared" si="162"/>
        <v>0.86666666666666659</v>
      </c>
      <c r="S284">
        <v>8.4</v>
      </c>
      <c r="T284" s="6">
        <f t="shared" si="184"/>
        <v>0.93333333333333335</v>
      </c>
      <c r="U284">
        <f t="shared" si="185"/>
        <v>11</v>
      </c>
      <c r="V284" s="6">
        <f t="shared" si="186"/>
        <v>5.9230769230769242</v>
      </c>
      <c r="W284" s="6">
        <f t="shared" si="187"/>
        <v>5.0769230769230775</v>
      </c>
      <c r="X284" s="6">
        <f t="shared" si="188"/>
        <v>0</v>
      </c>
      <c r="Y284" s="6">
        <f t="shared" si="189"/>
        <v>0</v>
      </c>
      <c r="Z284" s="6">
        <f t="shared" si="190"/>
        <v>0.91666666666666663</v>
      </c>
      <c r="AA284" s="6">
        <f t="shared" si="191"/>
        <v>24.077548467792376</v>
      </c>
      <c r="AB284" s="6">
        <f t="shared" si="192"/>
        <v>20.637898686679176</v>
      </c>
      <c r="AC284" s="6">
        <f t="shared" si="193"/>
        <v>0</v>
      </c>
      <c r="AD284" s="6">
        <f t="shared" si="194"/>
        <v>0</v>
      </c>
      <c r="AE284" s="6">
        <f t="shared" si="179"/>
        <v>0</v>
      </c>
      <c r="AF284" s="6">
        <f t="shared" si="195"/>
        <v>44.715447154471548</v>
      </c>
      <c r="AK284" s="2" t="str">
        <f t="shared" si="180"/>
        <v/>
      </c>
      <c r="AL284">
        <f t="shared" si="175"/>
        <v>48.780487804878049</v>
      </c>
      <c r="AM284">
        <f t="shared" si="176"/>
        <v>0</v>
      </c>
      <c r="AN284" t="str">
        <f t="shared" si="177"/>
        <v/>
      </c>
      <c r="AO284" t="str">
        <f t="shared" si="178"/>
        <v/>
      </c>
      <c r="AP284" t="str">
        <f t="shared" si="181"/>
        <v/>
      </c>
      <c r="AS284" t="e">
        <f t="shared" si="182"/>
        <v>#VALUE!</v>
      </c>
      <c r="AT284" s="2"/>
    </row>
    <row r="285" spans="1:46">
      <c r="A285" t="s">
        <v>31</v>
      </c>
      <c r="C285" s="3">
        <v>36157</v>
      </c>
      <c r="D285" s="3" t="s">
        <v>77</v>
      </c>
      <c r="E285" s="4" t="str">
        <f>VLOOKUP(G285,'Treatment Struture'!$E$11:$G$19,3,FALSE)</f>
        <v>P2(100)</v>
      </c>
      <c r="F285" s="4" t="s">
        <v>254</v>
      </c>
      <c r="G285" s="4">
        <v>3</v>
      </c>
      <c r="H285" s="4">
        <v>1</v>
      </c>
      <c r="I285" s="5">
        <v>0.24</v>
      </c>
      <c r="J285">
        <v>6</v>
      </c>
      <c r="K285">
        <v>16</v>
      </c>
      <c r="L285">
        <f t="shared" si="183"/>
        <v>22</v>
      </c>
      <c r="M285">
        <v>2.7</v>
      </c>
      <c r="N285">
        <v>2.2999999999999998</v>
      </c>
      <c r="Q285">
        <f t="shared" si="160"/>
        <v>5</v>
      </c>
      <c r="R285" s="5">
        <f t="shared" si="162"/>
        <v>0.83333333333333337</v>
      </c>
      <c r="S285">
        <v>15.4</v>
      </c>
      <c r="T285" s="6">
        <f t="shared" si="184"/>
        <v>0.96250000000000002</v>
      </c>
      <c r="U285">
        <f t="shared" si="185"/>
        <v>20.399999999999999</v>
      </c>
      <c r="V285" s="6">
        <f t="shared" si="186"/>
        <v>11.016</v>
      </c>
      <c r="W285" s="6">
        <f t="shared" si="187"/>
        <v>9.3839999999999986</v>
      </c>
      <c r="X285" s="6">
        <f t="shared" si="188"/>
        <v>0</v>
      </c>
      <c r="Y285" s="6">
        <f t="shared" si="189"/>
        <v>0</v>
      </c>
      <c r="Z285" s="6">
        <f t="shared" si="190"/>
        <v>0.92727272727272725</v>
      </c>
      <c r="AA285" s="6">
        <f t="shared" si="191"/>
        <v>45.9</v>
      </c>
      <c r="AB285" s="6">
        <f t="shared" si="192"/>
        <v>39.099999999999994</v>
      </c>
      <c r="AC285" s="6">
        <f t="shared" si="193"/>
        <v>0</v>
      </c>
      <c r="AD285" s="6">
        <f t="shared" si="194"/>
        <v>0</v>
      </c>
      <c r="AE285" s="6">
        <f t="shared" si="179"/>
        <v>0</v>
      </c>
      <c r="AF285" s="6">
        <f t="shared" si="195"/>
        <v>85</v>
      </c>
      <c r="AK285" s="2" t="str">
        <f t="shared" si="180"/>
        <v/>
      </c>
      <c r="AL285">
        <f t="shared" si="175"/>
        <v>91.666666666666671</v>
      </c>
      <c r="AM285">
        <f t="shared" si="176"/>
        <v>0</v>
      </c>
      <c r="AN285" t="str">
        <f t="shared" si="177"/>
        <v/>
      </c>
      <c r="AO285" t="str">
        <f t="shared" si="178"/>
        <v/>
      </c>
      <c r="AP285" t="str">
        <f t="shared" si="181"/>
        <v/>
      </c>
      <c r="AS285" t="e">
        <f t="shared" si="182"/>
        <v>#VALUE!</v>
      </c>
      <c r="AT285" s="2"/>
    </row>
    <row r="286" spans="1:46">
      <c r="A286" t="s">
        <v>31</v>
      </c>
      <c r="C286" s="3">
        <v>36157</v>
      </c>
      <c r="D286" s="3" t="s">
        <v>77</v>
      </c>
      <c r="E286" s="4" t="str">
        <f>VLOOKUP(G286,'Treatment Struture'!$E$11:$G$19,3,FALSE)</f>
        <v>P2(100)</v>
      </c>
      <c r="F286" s="4" t="s">
        <v>254</v>
      </c>
      <c r="G286" s="4">
        <v>4</v>
      </c>
      <c r="H286" s="4">
        <v>2</v>
      </c>
      <c r="I286" s="5">
        <v>0.24</v>
      </c>
      <c r="J286">
        <v>6</v>
      </c>
      <c r="K286">
        <v>17</v>
      </c>
      <c r="L286">
        <f t="shared" si="183"/>
        <v>23</v>
      </c>
      <c r="M286">
        <v>3.3</v>
      </c>
      <c r="N286">
        <v>3.2</v>
      </c>
      <c r="Q286">
        <f t="shared" si="160"/>
        <v>6.5</v>
      </c>
      <c r="R286" s="5">
        <f t="shared" si="162"/>
        <v>1.0833333333333333</v>
      </c>
      <c r="S286">
        <v>15.7</v>
      </c>
      <c r="T286" s="6">
        <f t="shared" si="184"/>
        <v>0.92352941176470582</v>
      </c>
      <c r="U286">
        <f t="shared" si="185"/>
        <v>22.2</v>
      </c>
      <c r="V286" s="6">
        <f t="shared" si="186"/>
        <v>11.270769230769229</v>
      </c>
      <c r="W286" s="6">
        <f t="shared" si="187"/>
        <v>10.92923076923077</v>
      </c>
      <c r="X286" s="6">
        <f t="shared" si="188"/>
        <v>0</v>
      </c>
      <c r="Y286" s="6">
        <f t="shared" si="189"/>
        <v>0</v>
      </c>
      <c r="Z286" s="6">
        <f t="shared" si="190"/>
        <v>0.9652173913043478</v>
      </c>
      <c r="AA286" s="6">
        <f t="shared" si="191"/>
        <v>46.961538461538453</v>
      </c>
      <c r="AB286" s="6">
        <f t="shared" si="192"/>
        <v>45.538461538461547</v>
      </c>
      <c r="AC286" s="6">
        <f t="shared" si="193"/>
        <v>0</v>
      </c>
      <c r="AD286" s="6">
        <f t="shared" si="194"/>
        <v>0</v>
      </c>
      <c r="AE286" s="6">
        <f t="shared" si="179"/>
        <v>0</v>
      </c>
      <c r="AF286" s="6">
        <f t="shared" si="195"/>
        <v>92.5</v>
      </c>
      <c r="AK286" s="2" t="str">
        <f t="shared" si="180"/>
        <v/>
      </c>
      <c r="AL286">
        <f t="shared" si="175"/>
        <v>95.833333333333343</v>
      </c>
      <c r="AM286">
        <f t="shared" si="176"/>
        <v>0</v>
      </c>
      <c r="AN286" t="str">
        <f t="shared" si="177"/>
        <v/>
      </c>
      <c r="AO286" t="str">
        <f t="shared" si="178"/>
        <v/>
      </c>
      <c r="AP286" t="str">
        <f t="shared" si="181"/>
        <v/>
      </c>
      <c r="AS286" t="e">
        <f t="shared" si="182"/>
        <v>#VALUE!</v>
      </c>
      <c r="AT286" s="2"/>
    </row>
    <row r="287" spans="1:46">
      <c r="A287" t="s">
        <v>31</v>
      </c>
      <c r="C287" s="3">
        <v>36157</v>
      </c>
      <c r="D287" s="3" t="s">
        <v>77</v>
      </c>
      <c r="E287" s="4" t="str">
        <f>VLOOKUP(G287,'Treatment Struture'!$E$11:$G$19,3,FALSE)</f>
        <v>P2(100)</v>
      </c>
      <c r="F287" s="4" t="s">
        <v>254</v>
      </c>
      <c r="G287" s="4">
        <v>8</v>
      </c>
      <c r="H287" s="4">
        <v>3</v>
      </c>
      <c r="I287" s="5">
        <v>0.24</v>
      </c>
      <c r="J287">
        <v>6</v>
      </c>
      <c r="K287">
        <v>16</v>
      </c>
      <c r="L287">
        <f t="shared" si="183"/>
        <v>22</v>
      </c>
      <c r="M287">
        <v>4</v>
      </c>
      <c r="N287">
        <v>3.8</v>
      </c>
      <c r="Q287">
        <f t="shared" si="160"/>
        <v>7.8</v>
      </c>
      <c r="R287" s="5">
        <f t="shared" si="162"/>
        <v>1.3</v>
      </c>
      <c r="S287">
        <v>15.8</v>
      </c>
      <c r="T287" s="6">
        <f t="shared" si="184"/>
        <v>0.98750000000000004</v>
      </c>
      <c r="U287">
        <f t="shared" si="185"/>
        <v>23.6</v>
      </c>
      <c r="V287" s="6">
        <f t="shared" si="186"/>
        <v>12.102564102564104</v>
      </c>
      <c r="W287" s="6">
        <f t="shared" si="187"/>
        <v>11.497435897435897</v>
      </c>
      <c r="X287" s="6">
        <f t="shared" si="188"/>
        <v>0</v>
      </c>
      <c r="Y287" s="6">
        <f t="shared" si="189"/>
        <v>0</v>
      </c>
      <c r="Z287" s="6">
        <f t="shared" si="190"/>
        <v>1.0727272727272728</v>
      </c>
      <c r="AA287" s="6">
        <f t="shared" si="191"/>
        <v>50.427350427350433</v>
      </c>
      <c r="AB287" s="6">
        <f t="shared" si="192"/>
        <v>47.90598290598291</v>
      </c>
      <c r="AC287" s="6">
        <f t="shared" si="193"/>
        <v>0</v>
      </c>
      <c r="AD287" s="6">
        <f t="shared" si="194"/>
        <v>0</v>
      </c>
      <c r="AE287" s="6">
        <f t="shared" si="179"/>
        <v>0</v>
      </c>
      <c r="AF287" s="6">
        <f t="shared" si="195"/>
        <v>98.333333333333343</v>
      </c>
      <c r="AK287" s="2" t="str">
        <f t="shared" si="180"/>
        <v/>
      </c>
      <c r="AL287">
        <f t="shared" si="175"/>
        <v>91.666666666666671</v>
      </c>
      <c r="AM287">
        <f t="shared" si="176"/>
        <v>0</v>
      </c>
      <c r="AN287" t="str">
        <f t="shared" si="177"/>
        <v/>
      </c>
      <c r="AO287" t="str">
        <f t="shared" si="178"/>
        <v/>
      </c>
      <c r="AP287" t="str">
        <f t="shared" si="181"/>
        <v/>
      </c>
      <c r="AS287" t="e">
        <f t="shared" si="182"/>
        <v>#VALUE!</v>
      </c>
      <c r="AT287" s="2"/>
    </row>
    <row r="288" spans="1:46">
      <c r="A288" t="s">
        <v>31</v>
      </c>
      <c r="C288" s="3">
        <v>36157</v>
      </c>
      <c r="D288" s="3" t="s">
        <v>77</v>
      </c>
      <c r="E288" s="4" t="str">
        <f>VLOOKUP(G288,'Treatment Struture'!$E$11:$G$19,3,FALSE)</f>
        <v>P3(150)</v>
      </c>
      <c r="F288" s="4" t="s">
        <v>254</v>
      </c>
      <c r="G288" s="4">
        <v>1</v>
      </c>
      <c r="H288" s="4">
        <v>1</v>
      </c>
      <c r="I288">
        <v>0.23599999999999999</v>
      </c>
      <c r="J288">
        <v>9</v>
      </c>
      <c r="K288">
        <v>25</v>
      </c>
      <c r="L288">
        <f t="shared" si="183"/>
        <v>34</v>
      </c>
      <c r="M288">
        <v>4.0999999999999996</v>
      </c>
      <c r="N288">
        <v>4.4000000000000004</v>
      </c>
      <c r="Q288">
        <f t="shared" si="160"/>
        <v>8.5</v>
      </c>
      <c r="R288" s="5">
        <f t="shared" si="162"/>
        <v>0.94444444444444442</v>
      </c>
      <c r="S288">
        <v>24.2</v>
      </c>
      <c r="T288" s="6">
        <f t="shared" si="184"/>
        <v>0.96799999999999997</v>
      </c>
      <c r="U288">
        <f t="shared" si="185"/>
        <v>32.700000000000003</v>
      </c>
      <c r="V288" s="6">
        <f t="shared" si="186"/>
        <v>15.772941176470589</v>
      </c>
      <c r="W288" s="6">
        <f t="shared" si="187"/>
        <v>16.927058823529414</v>
      </c>
      <c r="X288" s="6">
        <f t="shared" si="188"/>
        <v>0</v>
      </c>
      <c r="Y288" s="6">
        <f t="shared" si="189"/>
        <v>0</v>
      </c>
      <c r="Z288" s="6">
        <f t="shared" si="190"/>
        <v>0.96176470588235308</v>
      </c>
      <c r="AA288" s="6">
        <f t="shared" si="191"/>
        <v>66.834496510468597</v>
      </c>
      <c r="AB288" s="6">
        <f t="shared" si="192"/>
        <v>71.724825523429729</v>
      </c>
      <c r="AC288" s="6">
        <f t="shared" si="193"/>
        <v>0</v>
      </c>
      <c r="AD288" s="6">
        <f t="shared" si="194"/>
        <v>0</v>
      </c>
      <c r="AE288" s="6">
        <f t="shared" si="179"/>
        <v>0</v>
      </c>
      <c r="AF288" s="6">
        <f t="shared" si="195"/>
        <v>138.55932203389833</v>
      </c>
      <c r="AK288" s="2" t="str">
        <f t="shared" si="180"/>
        <v/>
      </c>
      <c r="AL288">
        <f t="shared" si="175"/>
        <v>144.06779661016949</v>
      </c>
      <c r="AM288">
        <f t="shared" si="176"/>
        <v>0</v>
      </c>
      <c r="AN288" t="str">
        <f t="shared" si="177"/>
        <v/>
      </c>
      <c r="AO288" t="str">
        <f t="shared" si="178"/>
        <v/>
      </c>
      <c r="AP288" t="str">
        <f t="shared" si="181"/>
        <v/>
      </c>
      <c r="AS288" t="e">
        <f t="shared" si="182"/>
        <v>#VALUE!</v>
      </c>
      <c r="AT288" s="2"/>
    </row>
    <row r="289" spans="1:46">
      <c r="A289" t="s">
        <v>31</v>
      </c>
      <c r="C289" s="3">
        <v>36157</v>
      </c>
      <c r="D289" s="3" t="s">
        <v>77</v>
      </c>
      <c r="E289" s="4" t="str">
        <f>VLOOKUP(G289,'Treatment Struture'!$E$11:$G$19,3,FALSE)</f>
        <v>P3(150)</v>
      </c>
      <c r="F289" s="4" t="s">
        <v>254</v>
      </c>
      <c r="G289" s="4">
        <v>5</v>
      </c>
      <c r="H289" s="4">
        <v>2</v>
      </c>
      <c r="I289">
        <v>0.23599999999999999</v>
      </c>
      <c r="J289">
        <v>9</v>
      </c>
      <c r="K289">
        <v>24</v>
      </c>
      <c r="L289">
        <f t="shared" si="183"/>
        <v>33</v>
      </c>
      <c r="M289">
        <v>3.4</v>
      </c>
      <c r="N289">
        <v>3.1</v>
      </c>
      <c r="Q289">
        <f t="shared" si="160"/>
        <v>6.5</v>
      </c>
      <c r="R289" s="5">
        <f t="shared" si="162"/>
        <v>0.72222222222222221</v>
      </c>
      <c r="S289">
        <v>15.7</v>
      </c>
      <c r="T289" s="6">
        <f t="shared" si="184"/>
        <v>0.65416666666666667</v>
      </c>
      <c r="U289">
        <f t="shared" si="185"/>
        <v>22.2</v>
      </c>
      <c r="V289" s="6">
        <f t="shared" si="186"/>
        <v>11.612307692307693</v>
      </c>
      <c r="W289" s="6">
        <f t="shared" si="187"/>
        <v>10.587692307692308</v>
      </c>
      <c r="X289" s="6">
        <f t="shared" si="188"/>
        <v>0</v>
      </c>
      <c r="Y289" s="6">
        <f t="shared" si="189"/>
        <v>0</v>
      </c>
      <c r="Z289" s="6">
        <f t="shared" si="190"/>
        <v>0.67272727272727273</v>
      </c>
      <c r="AA289" s="6">
        <f t="shared" si="191"/>
        <v>49.204693611473282</v>
      </c>
      <c r="AB289" s="6">
        <f t="shared" si="192"/>
        <v>44.86310299869622</v>
      </c>
      <c r="AC289" s="6">
        <f t="shared" si="193"/>
        <v>0</v>
      </c>
      <c r="AD289" s="6">
        <f t="shared" si="194"/>
        <v>0</v>
      </c>
      <c r="AE289" s="6">
        <f t="shared" si="179"/>
        <v>0</v>
      </c>
      <c r="AF289" s="6">
        <f t="shared" si="195"/>
        <v>94.067796610169495</v>
      </c>
      <c r="AK289" s="2" t="str">
        <f t="shared" si="180"/>
        <v/>
      </c>
      <c r="AL289">
        <f t="shared" si="175"/>
        <v>139.83050847457628</v>
      </c>
      <c r="AM289">
        <f t="shared" si="176"/>
        <v>0</v>
      </c>
      <c r="AN289" t="str">
        <f t="shared" si="177"/>
        <v/>
      </c>
      <c r="AO289" t="str">
        <f t="shared" si="178"/>
        <v/>
      </c>
      <c r="AP289" t="str">
        <f t="shared" si="181"/>
        <v/>
      </c>
      <c r="AS289" t="e">
        <f t="shared" si="182"/>
        <v>#VALUE!</v>
      </c>
      <c r="AT289" s="2"/>
    </row>
    <row r="290" spans="1:46">
      <c r="A290" t="s">
        <v>31</v>
      </c>
      <c r="C290" s="3">
        <v>36157</v>
      </c>
      <c r="D290" s="3" t="s">
        <v>77</v>
      </c>
      <c r="E290" s="4" t="str">
        <f>VLOOKUP(G290,'Treatment Struture'!$E$11:$G$19,3,FALSE)</f>
        <v>P3(150)</v>
      </c>
      <c r="F290" s="4" t="s">
        <v>254</v>
      </c>
      <c r="G290" s="4">
        <v>9</v>
      </c>
      <c r="H290" s="4">
        <v>3</v>
      </c>
      <c r="I290">
        <v>0.23599999999999999</v>
      </c>
      <c r="J290">
        <v>9</v>
      </c>
      <c r="K290">
        <v>24</v>
      </c>
      <c r="L290">
        <f t="shared" si="183"/>
        <v>33</v>
      </c>
      <c r="M290">
        <v>4.2</v>
      </c>
      <c r="N290">
        <v>3.3</v>
      </c>
      <c r="Q290">
        <f t="shared" si="160"/>
        <v>7.5</v>
      </c>
      <c r="R290" s="5">
        <f t="shared" si="162"/>
        <v>0.83333333333333337</v>
      </c>
      <c r="S290">
        <v>19.399999999999999</v>
      </c>
      <c r="T290" s="6">
        <f t="shared" si="184"/>
        <v>0.80833333333333324</v>
      </c>
      <c r="U290">
        <f t="shared" si="185"/>
        <v>26.9</v>
      </c>
      <c r="V290" s="6">
        <f t="shared" si="186"/>
        <v>15.064</v>
      </c>
      <c r="W290" s="6">
        <f t="shared" si="187"/>
        <v>11.836</v>
      </c>
      <c r="X290" s="6">
        <f t="shared" si="188"/>
        <v>0</v>
      </c>
      <c r="Y290" s="6">
        <f t="shared" si="189"/>
        <v>0</v>
      </c>
      <c r="Z290" s="6">
        <f t="shared" si="190"/>
        <v>0.81515151515151507</v>
      </c>
      <c r="AA290" s="6">
        <f t="shared" si="191"/>
        <v>63.830508474576277</v>
      </c>
      <c r="AB290" s="6">
        <f t="shared" si="192"/>
        <v>50.152542372881356</v>
      </c>
      <c r="AC290" s="6">
        <f t="shared" si="193"/>
        <v>0</v>
      </c>
      <c r="AD290" s="6">
        <f t="shared" si="194"/>
        <v>0</v>
      </c>
      <c r="AE290" s="6">
        <f t="shared" si="179"/>
        <v>0</v>
      </c>
      <c r="AF290" s="6">
        <f t="shared" si="195"/>
        <v>113.98305084745763</v>
      </c>
      <c r="AK290" s="2" t="str">
        <f t="shared" si="180"/>
        <v/>
      </c>
      <c r="AL290">
        <f t="shared" si="175"/>
        <v>139.83050847457628</v>
      </c>
      <c r="AM290">
        <f t="shared" si="176"/>
        <v>0</v>
      </c>
      <c r="AN290" t="str">
        <f t="shared" si="177"/>
        <v/>
      </c>
      <c r="AO290" t="str">
        <f t="shared" si="178"/>
        <v/>
      </c>
      <c r="AP290" t="str">
        <f t="shared" si="181"/>
        <v/>
      </c>
      <c r="AS290" t="e">
        <f t="shared" si="182"/>
        <v>#VALUE!</v>
      </c>
      <c r="AT290" s="2"/>
    </row>
    <row r="291" spans="1:46">
      <c r="A291" t="s">
        <v>31</v>
      </c>
      <c r="C291" s="3">
        <v>36164</v>
      </c>
      <c r="D291" s="3" t="s">
        <v>77</v>
      </c>
      <c r="E291" s="4" t="str">
        <f>VLOOKUP(G291,'Treatment Struture'!$E$11:$G$19,3,FALSE)</f>
        <v>P1(50)</v>
      </c>
      <c r="F291" s="4" t="s">
        <v>254</v>
      </c>
      <c r="G291" s="4">
        <v>2</v>
      </c>
      <c r="H291" s="4">
        <v>1</v>
      </c>
      <c r="I291">
        <v>0.246</v>
      </c>
      <c r="J291">
        <v>3</v>
      </c>
      <c r="K291">
        <v>8</v>
      </c>
      <c r="L291">
        <f t="shared" si="183"/>
        <v>11</v>
      </c>
      <c r="M291">
        <v>3.58</v>
      </c>
      <c r="N291">
        <v>3.94</v>
      </c>
      <c r="Q291">
        <f t="shared" si="160"/>
        <v>7.52</v>
      </c>
      <c r="R291" s="5">
        <f t="shared" si="162"/>
        <v>2.5066666666666664</v>
      </c>
      <c r="S291">
        <v>15.32</v>
      </c>
      <c r="T291" s="6">
        <f t="shared" si="184"/>
        <v>1.915</v>
      </c>
      <c r="U291">
        <f t="shared" si="185"/>
        <v>22.84</v>
      </c>
      <c r="V291" s="6">
        <f t="shared" si="186"/>
        <v>10.873297872340427</v>
      </c>
      <c r="W291" s="6">
        <f t="shared" si="187"/>
        <v>11.966702127659575</v>
      </c>
      <c r="X291" s="6">
        <f t="shared" si="188"/>
        <v>0</v>
      </c>
      <c r="Y291" s="6">
        <f t="shared" si="189"/>
        <v>0</v>
      </c>
      <c r="Z291" s="6">
        <f t="shared" si="190"/>
        <v>2.0763636363636362</v>
      </c>
      <c r="AA291" s="6">
        <f t="shared" si="191"/>
        <v>44.200397855042382</v>
      </c>
      <c r="AB291" s="6">
        <f t="shared" si="192"/>
        <v>48.645130600242176</v>
      </c>
      <c r="AC291" s="6">
        <f t="shared" si="193"/>
        <v>0</v>
      </c>
      <c r="AD291" s="6">
        <f t="shared" si="194"/>
        <v>0</v>
      </c>
      <c r="AE291" s="6">
        <f t="shared" si="179"/>
        <v>0</v>
      </c>
      <c r="AF291" s="6">
        <f t="shared" si="195"/>
        <v>92.845528455284551</v>
      </c>
      <c r="AK291" s="2" t="str">
        <f t="shared" si="180"/>
        <v/>
      </c>
      <c r="AL291">
        <f t="shared" si="175"/>
        <v>44.715447154471548</v>
      </c>
      <c r="AM291">
        <f t="shared" si="176"/>
        <v>0</v>
      </c>
      <c r="AN291" t="str">
        <f t="shared" si="177"/>
        <v/>
      </c>
      <c r="AO291" t="str">
        <f t="shared" si="178"/>
        <v/>
      </c>
      <c r="AP291" t="str">
        <f t="shared" si="181"/>
        <v/>
      </c>
      <c r="AS291" t="e">
        <f t="shared" si="182"/>
        <v>#VALUE!</v>
      </c>
      <c r="AT291" s="2"/>
    </row>
    <row r="292" spans="1:46">
      <c r="A292" t="s">
        <v>31</v>
      </c>
      <c r="C292" s="3">
        <v>36164</v>
      </c>
      <c r="D292" s="3" t="s">
        <v>77</v>
      </c>
      <c r="E292" s="4" t="str">
        <f>VLOOKUP(G292,'Treatment Struture'!$E$11:$G$19,3,FALSE)</f>
        <v>P1(50)</v>
      </c>
      <c r="F292" s="4" t="s">
        <v>254</v>
      </c>
      <c r="G292" s="4">
        <v>6</v>
      </c>
      <c r="H292" s="4">
        <v>2</v>
      </c>
      <c r="I292">
        <v>0.246</v>
      </c>
      <c r="J292">
        <v>3</v>
      </c>
      <c r="K292">
        <v>9</v>
      </c>
      <c r="L292">
        <f t="shared" si="183"/>
        <v>12</v>
      </c>
      <c r="M292">
        <v>3.34</v>
      </c>
      <c r="N292">
        <v>4.25</v>
      </c>
      <c r="Q292">
        <f t="shared" si="160"/>
        <v>7.59</v>
      </c>
      <c r="R292" s="5">
        <f t="shared" si="162"/>
        <v>2.5299999999999998</v>
      </c>
      <c r="S292">
        <v>23.2</v>
      </c>
      <c r="T292" s="6">
        <f t="shared" si="184"/>
        <v>2.5777777777777775</v>
      </c>
      <c r="U292">
        <f t="shared" si="185"/>
        <v>30.79</v>
      </c>
      <c r="V292" s="6">
        <f t="shared" si="186"/>
        <v>13.549222661396573</v>
      </c>
      <c r="W292" s="6">
        <f t="shared" si="187"/>
        <v>17.240777338603426</v>
      </c>
      <c r="X292" s="6">
        <f t="shared" si="188"/>
        <v>0</v>
      </c>
      <c r="Y292" s="6">
        <f t="shared" si="189"/>
        <v>0</v>
      </c>
      <c r="Z292" s="6">
        <f t="shared" si="190"/>
        <v>2.5658333333333334</v>
      </c>
      <c r="AA292" s="6">
        <f t="shared" si="191"/>
        <v>55.078140899986074</v>
      </c>
      <c r="AB292" s="6">
        <f t="shared" si="192"/>
        <v>70.084460726030187</v>
      </c>
      <c r="AC292" s="6">
        <f t="shared" si="193"/>
        <v>0</v>
      </c>
      <c r="AD292" s="6">
        <f t="shared" si="194"/>
        <v>0</v>
      </c>
      <c r="AE292" s="6">
        <f t="shared" si="179"/>
        <v>0</v>
      </c>
      <c r="AF292" s="6">
        <f t="shared" si="195"/>
        <v>125.16260162601625</v>
      </c>
      <c r="AK292" s="2" t="str">
        <f t="shared" si="180"/>
        <v/>
      </c>
      <c r="AL292">
        <f t="shared" si="175"/>
        <v>48.780487804878049</v>
      </c>
      <c r="AM292">
        <f t="shared" si="176"/>
        <v>0</v>
      </c>
      <c r="AN292" t="str">
        <f t="shared" si="177"/>
        <v/>
      </c>
      <c r="AO292" t="str">
        <f t="shared" si="178"/>
        <v/>
      </c>
      <c r="AP292" t="str">
        <f t="shared" si="181"/>
        <v/>
      </c>
      <c r="AS292" t="e">
        <f t="shared" si="182"/>
        <v>#VALUE!</v>
      </c>
      <c r="AT292" s="2"/>
    </row>
    <row r="293" spans="1:46">
      <c r="A293" t="s">
        <v>31</v>
      </c>
      <c r="C293" s="3">
        <v>36164</v>
      </c>
      <c r="D293" s="3" t="s">
        <v>77</v>
      </c>
      <c r="E293" s="4" t="str">
        <f>VLOOKUP(G293,'Treatment Struture'!$E$11:$G$19,3,FALSE)</f>
        <v>P1(50)</v>
      </c>
      <c r="F293" s="4" t="s">
        <v>254</v>
      </c>
      <c r="G293" s="4">
        <v>7</v>
      </c>
      <c r="H293" s="4">
        <v>3</v>
      </c>
      <c r="I293">
        <v>0.246</v>
      </c>
      <c r="J293">
        <v>3</v>
      </c>
      <c r="K293">
        <v>9</v>
      </c>
      <c r="L293">
        <f t="shared" si="183"/>
        <v>12</v>
      </c>
      <c r="M293">
        <v>2.4700000000000002</v>
      </c>
      <c r="N293">
        <v>3.29</v>
      </c>
      <c r="Q293">
        <f t="shared" si="160"/>
        <v>5.76</v>
      </c>
      <c r="R293" s="5">
        <f t="shared" si="162"/>
        <v>1.92</v>
      </c>
      <c r="S293">
        <v>24.24</v>
      </c>
      <c r="T293" s="6">
        <f t="shared" si="184"/>
        <v>2.6933333333333334</v>
      </c>
      <c r="U293">
        <f t="shared" si="185"/>
        <v>30</v>
      </c>
      <c r="V293" s="6">
        <f t="shared" si="186"/>
        <v>12.864583333333334</v>
      </c>
      <c r="W293" s="6">
        <f t="shared" si="187"/>
        <v>17.135416666666668</v>
      </c>
      <c r="X293" s="6">
        <f t="shared" si="188"/>
        <v>0</v>
      </c>
      <c r="Y293" s="6">
        <f t="shared" si="189"/>
        <v>0</v>
      </c>
      <c r="Z293" s="6">
        <f t="shared" si="190"/>
        <v>2.5</v>
      </c>
      <c r="AA293" s="6">
        <f t="shared" si="191"/>
        <v>52.295054200542012</v>
      </c>
      <c r="AB293" s="6">
        <f t="shared" si="192"/>
        <v>69.656165311653126</v>
      </c>
      <c r="AC293" s="6">
        <f t="shared" si="193"/>
        <v>0</v>
      </c>
      <c r="AD293" s="6">
        <f t="shared" si="194"/>
        <v>0</v>
      </c>
      <c r="AE293" s="6">
        <f t="shared" si="179"/>
        <v>0</v>
      </c>
      <c r="AF293" s="6">
        <f t="shared" si="195"/>
        <v>121.95121951219514</v>
      </c>
      <c r="AK293" s="2" t="str">
        <f t="shared" si="180"/>
        <v/>
      </c>
      <c r="AL293">
        <f t="shared" si="175"/>
        <v>48.780487804878049</v>
      </c>
      <c r="AM293">
        <f t="shared" si="176"/>
        <v>0</v>
      </c>
      <c r="AN293" t="str">
        <f t="shared" si="177"/>
        <v/>
      </c>
      <c r="AO293" t="str">
        <f t="shared" si="178"/>
        <v/>
      </c>
      <c r="AP293" t="str">
        <f t="shared" si="181"/>
        <v/>
      </c>
      <c r="AS293" t="e">
        <f t="shared" si="182"/>
        <v>#VALUE!</v>
      </c>
      <c r="AT293" s="2"/>
    </row>
    <row r="294" spans="1:46">
      <c r="A294" t="s">
        <v>31</v>
      </c>
      <c r="C294" s="3">
        <v>36164</v>
      </c>
      <c r="D294" s="3" t="s">
        <v>77</v>
      </c>
      <c r="E294" s="4" t="str">
        <f>VLOOKUP(G294,'Treatment Struture'!$E$11:$G$19,3,FALSE)</f>
        <v>P2(100)</v>
      </c>
      <c r="F294" s="4" t="s">
        <v>254</v>
      </c>
      <c r="G294" s="4">
        <v>3</v>
      </c>
      <c r="H294" s="4">
        <v>1</v>
      </c>
      <c r="I294" s="5">
        <v>0.24</v>
      </c>
      <c r="J294">
        <v>6</v>
      </c>
      <c r="K294">
        <v>18</v>
      </c>
      <c r="L294">
        <f t="shared" si="183"/>
        <v>24</v>
      </c>
      <c r="M294">
        <v>4.28</v>
      </c>
      <c r="N294">
        <v>4.4000000000000004</v>
      </c>
      <c r="Q294">
        <f t="shared" si="160"/>
        <v>8.68</v>
      </c>
      <c r="R294" s="5">
        <f t="shared" si="162"/>
        <v>1.4466666666666665</v>
      </c>
      <c r="S294">
        <v>40.65</v>
      </c>
      <c r="T294" s="6">
        <f t="shared" si="184"/>
        <v>2.2583333333333333</v>
      </c>
      <c r="U294">
        <f t="shared" si="185"/>
        <v>49.33</v>
      </c>
      <c r="V294" s="6">
        <f t="shared" si="186"/>
        <v>24.324009216589861</v>
      </c>
      <c r="W294" s="6">
        <f t="shared" si="187"/>
        <v>25.005990783410137</v>
      </c>
      <c r="X294" s="6">
        <f t="shared" si="188"/>
        <v>0</v>
      </c>
      <c r="Y294" s="6">
        <f t="shared" si="189"/>
        <v>0</v>
      </c>
      <c r="Z294" s="6">
        <f t="shared" si="190"/>
        <v>2.0554166666666664</v>
      </c>
      <c r="AA294" s="6">
        <f t="shared" si="191"/>
        <v>101.35003840245776</v>
      </c>
      <c r="AB294" s="6">
        <f t="shared" si="192"/>
        <v>104.19162826420892</v>
      </c>
      <c r="AC294" s="6">
        <f t="shared" si="193"/>
        <v>0</v>
      </c>
      <c r="AD294" s="6">
        <f t="shared" si="194"/>
        <v>0</v>
      </c>
      <c r="AE294" s="6">
        <f t="shared" si="179"/>
        <v>0</v>
      </c>
      <c r="AF294" s="6">
        <f t="shared" si="195"/>
        <v>205.54166666666669</v>
      </c>
      <c r="AK294" s="2" t="str">
        <f t="shared" si="180"/>
        <v/>
      </c>
      <c r="AL294">
        <f t="shared" si="175"/>
        <v>100</v>
      </c>
      <c r="AM294">
        <f t="shared" si="176"/>
        <v>0</v>
      </c>
      <c r="AN294" t="str">
        <f t="shared" si="177"/>
        <v/>
      </c>
      <c r="AO294" t="str">
        <f t="shared" si="178"/>
        <v/>
      </c>
      <c r="AP294" t="str">
        <f t="shared" si="181"/>
        <v/>
      </c>
      <c r="AS294" t="e">
        <f t="shared" si="182"/>
        <v>#VALUE!</v>
      </c>
      <c r="AT294" s="2"/>
    </row>
    <row r="295" spans="1:46">
      <c r="A295" t="s">
        <v>31</v>
      </c>
      <c r="C295" s="3">
        <v>36164</v>
      </c>
      <c r="D295" s="3" t="s">
        <v>77</v>
      </c>
      <c r="E295" s="4" t="str">
        <f>VLOOKUP(G295,'Treatment Struture'!$E$11:$G$19,3,FALSE)</f>
        <v>P2(100)</v>
      </c>
      <c r="F295" s="4" t="s">
        <v>254</v>
      </c>
      <c r="G295" s="4">
        <v>4</v>
      </c>
      <c r="H295" s="4">
        <v>2</v>
      </c>
      <c r="I295" s="5">
        <v>0.24</v>
      </c>
      <c r="J295">
        <v>6</v>
      </c>
      <c r="K295">
        <v>14</v>
      </c>
      <c r="L295">
        <f t="shared" si="183"/>
        <v>20</v>
      </c>
      <c r="M295">
        <v>6.06</v>
      </c>
      <c r="N295">
        <v>7.87</v>
      </c>
      <c r="Q295">
        <f t="shared" si="160"/>
        <v>13.93</v>
      </c>
      <c r="R295" s="5">
        <f t="shared" si="162"/>
        <v>2.3216666666666668</v>
      </c>
      <c r="S295">
        <v>39.06</v>
      </c>
      <c r="T295" s="6">
        <f t="shared" si="184"/>
        <v>2.79</v>
      </c>
      <c r="U295">
        <f t="shared" si="185"/>
        <v>52.99</v>
      </c>
      <c r="V295" s="6">
        <f t="shared" si="186"/>
        <v>23.052361809045223</v>
      </c>
      <c r="W295" s="6">
        <f t="shared" si="187"/>
        <v>29.937638190954775</v>
      </c>
      <c r="X295" s="6">
        <f t="shared" si="188"/>
        <v>0</v>
      </c>
      <c r="Y295" s="6">
        <f t="shared" si="189"/>
        <v>0</v>
      </c>
      <c r="Z295" s="6">
        <f t="shared" si="190"/>
        <v>2.6495000000000002</v>
      </c>
      <c r="AA295" s="6">
        <f t="shared" si="191"/>
        <v>96.051507537688437</v>
      </c>
      <c r="AB295" s="6">
        <f t="shared" si="192"/>
        <v>124.74015912897823</v>
      </c>
      <c r="AC295" s="6">
        <f t="shared" si="193"/>
        <v>0</v>
      </c>
      <c r="AD295" s="6">
        <f t="shared" si="194"/>
        <v>0</v>
      </c>
      <c r="AE295" s="6">
        <f t="shared" si="179"/>
        <v>0</v>
      </c>
      <c r="AF295" s="6">
        <f t="shared" si="195"/>
        <v>220.79166666666669</v>
      </c>
      <c r="AK295" s="2" t="str">
        <f t="shared" si="180"/>
        <v/>
      </c>
      <c r="AL295">
        <f t="shared" si="175"/>
        <v>83.333333333333343</v>
      </c>
      <c r="AM295">
        <f t="shared" si="176"/>
        <v>0</v>
      </c>
      <c r="AN295" t="str">
        <f t="shared" si="177"/>
        <v/>
      </c>
      <c r="AO295" t="str">
        <f t="shared" si="178"/>
        <v/>
      </c>
      <c r="AP295" t="str">
        <f t="shared" si="181"/>
        <v/>
      </c>
      <c r="AS295" t="e">
        <f t="shared" si="182"/>
        <v>#VALUE!</v>
      </c>
      <c r="AT295" s="2"/>
    </row>
    <row r="296" spans="1:46">
      <c r="A296" t="s">
        <v>31</v>
      </c>
      <c r="C296" s="3">
        <v>36164</v>
      </c>
      <c r="D296" s="3" t="s">
        <v>77</v>
      </c>
      <c r="E296" s="4" t="str">
        <f>VLOOKUP(G296,'Treatment Struture'!$E$11:$G$19,3,FALSE)</f>
        <v>P2(100)</v>
      </c>
      <c r="F296" s="4" t="s">
        <v>254</v>
      </c>
      <c r="G296" s="4">
        <v>8</v>
      </c>
      <c r="H296" s="4">
        <v>3</v>
      </c>
      <c r="I296" s="5">
        <v>0.24</v>
      </c>
      <c r="J296">
        <v>6</v>
      </c>
      <c r="K296">
        <v>18</v>
      </c>
      <c r="L296">
        <f t="shared" si="183"/>
        <v>24</v>
      </c>
      <c r="M296">
        <v>4.95</v>
      </c>
      <c r="N296">
        <v>6.3</v>
      </c>
      <c r="Q296">
        <f t="shared" si="160"/>
        <v>11.25</v>
      </c>
      <c r="R296" s="5">
        <f t="shared" si="162"/>
        <v>1.875</v>
      </c>
      <c r="S296">
        <v>48.46</v>
      </c>
      <c r="T296" s="6">
        <f t="shared" si="184"/>
        <v>2.6922222222222221</v>
      </c>
      <c r="U296">
        <f t="shared" si="185"/>
        <v>59.71</v>
      </c>
      <c r="V296" s="6">
        <f t="shared" si="186"/>
        <v>26.272400000000001</v>
      </c>
      <c r="W296" s="6">
        <f t="shared" si="187"/>
        <v>33.437599999999996</v>
      </c>
      <c r="X296" s="6">
        <f t="shared" si="188"/>
        <v>0</v>
      </c>
      <c r="Y296" s="6">
        <f t="shared" si="189"/>
        <v>0</v>
      </c>
      <c r="Z296" s="6">
        <f t="shared" si="190"/>
        <v>2.4879166666666666</v>
      </c>
      <c r="AA296" s="6">
        <f t="shared" si="191"/>
        <v>109.46833333333335</v>
      </c>
      <c r="AB296" s="6">
        <f t="shared" si="192"/>
        <v>139.32333333333332</v>
      </c>
      <c r="AC296" s="6">
        <f t="shared" si="193"/>
        <v>0</v>
      </c>
      <c r="AD296" s="6">
        <f t="shared" si="194"/>
        <v>0</v>
      </c>
      <c r="AE296" s="6">
        <f t="shared" si="179"/>
        <v>0</v>
      </c>
      <c r="AF296" s="6">
        <f t="shared" si="195"/>
        <v>248.79166666666669</v>
      </c>
      <c r="AK296" s="2" t="str">
        <f t="shared" si="180"/>
        <v/>
      </c>
      <c r="AL296">
        <f t="shared" si="175"/>
        <v>100</v>
      </c>
      <c r="AM296">
        <f t="shared" si="176"/>
        <v>0</v>
      </c>
      <c r="AN296" t="str">
        <f t="shared" si="177"/>
        <v/>
      </c>
      <c r="AO296" t="str">
        <f t="shared" si="178"/>
        <v/>
      </c>
      <c r="AP296" t="str">
        <f t="shared" si="181"/>
        <v/>
      </c>
      <c r="AS296" t="e">
        <f t="shared" si="182"/>
        <v>#VALUE!</v>
      </c>
      <c r="AT296" s="2"/>
    </row>
    <row r="297" spans="1:46">
      <c r="A297" t="s">
        <v>31</v>
      </c>
      <c r="C297" s="3">
        <v>36164</v>
      </c>
      <c r="D297" s="3" t="s">
        <v>77</v>
      </c>
      <c r="E297" s="4" t="str">
        <f>VLOOKUP(G297,'Treatment Struture'!$E$11:$G$19,3,FALSE)</f>
        <v>P3(150)</v>
      </c>
      <c r="F297" s="4" t="s">
        <v>254</v>
      </c>
      <c r="G297" s="4">
        <v>1</v>
      </c>
      <c r="H297" s="4">
        <v>1</v>
      </c>
      <c r="I297">
        <v>0.23599999999999999</v>
      </c>
      <c r="J297">
        <v>9</v>
      </c>
      <c r="K297">
        <v>27</v>
      </c>
      <c r="L297">
        <f t="shared" ref="L297:L328" si="196">J297+K297</f>
        <v>36</v>
      </c>
      <c r="M297">
        <v>7.47</v>
      </c>
      <c r="N297">
        <v>10.5</v>
      </c>
      <c r="Q297">
        <f t="shared" si="160"/>
        <v>17.97</v>
      </c>
      <c r="R297" s="5">
        <f t="shared" si="162"/>
        <v>1.9966666666666666</v>
      </c>
      <c r="S297">
        <v>51.6</v>
      </c>
      <c r="T297" s="6">
        <f t="shared" si="184"/>
        <v>1.9111111111111112</v>
      </c>
      <c r="U297">
        <f t="shared" si="185"/>
        <v>69.569999999999993</v>
      </c>
      <c r="V297" s="6">
        <f t="shared" si="186"/>
        <v>28.919749582637728</v>
      </c>
      <c r="W297" s="6">
        <f t="shared" si="187"/>
        <v>40.650250417362265</v>
      </c>
      <c r="X297" s="6">
        <f t="shared" si="188"/>
        <v>0</v>
      </c>
      <c r="Y297" s="6">
        <f t="shared" si="189"/>
        <v>0</v>
      </c>
      <c r="Z297" s="6">
        <f t="shared" si="190"/>
        <v>1.9324999999999999</v>
      </c>
      <c r="AA297" s="6">
        <f t="shared" si="191"/>
        <v>122.54131179083784</v>
      </c>
      <c r="AB297" s="6">
        <f t="shared" si="192"/>
        <v>172.24682380238249</v>
      </c>
      <c r="AC297" s="6">
        <f t="shared" si="193"/>
        <v>0</v>
      </c>
      <c r="AD297" s="6">
        <f t="shared" si="194"/>
        <v>0</v>
      </c>
      <c r="AE297" s="6">
        <f t="shared" si="179"/>
        <v>0</v>
      </c>
      <c r="AF297" s="6">
        <f t="shared" si="195"/>
        <v>294.78813559322032</v>
      </c>
      <c r="AK297" s="2" t="str">
        <f t="shared" si="180"/>
        <v/>
      </c>
      <c r="AL297">
        <f t="shared" si="175"/>
        <v>152.54237288135593</v>
      </c>
      <c r="AM297">
        <f t="shared" si="176"/>
        <v>0</v>
      </c>
      <c r="AN297" t="str">
        <f t="shared" si="177"/>
        <v/>
      </c>
      <c r="AO297" t="str">
        <f t="shared" si="178"/>
        <v/>
      </c>
      <c r="AP297" t="str">
        <f t="shared" si="181"/>
        <v/>
      </c>
      <c r="AS297" t="e">
        <f t="shared" si="182"/>
        <v>#VALUE!</v>
      </c>
      <c r="AT297" s="2"/>
    </row>
    <row r="298" spans="1:46">
      <c r="A298" t="s">
        <v>31</v>
      </c>
      <c r="C298" s="3">
        <v>36164</v>
      </c>
      <c r="D298" s="3" t="s">
        <v>77</v>
      </c>
      <c r="E298" s="4" t="str">
        <f>VLOOKUP(G298,'Treatment Struture'!$E$11:$G$19,3,FALSE)</f>
        <v>P3(150)</v>
      </c>
      <c r="F298" s="4" t="s">
        <v>254</v>
      </c>
      <c r="G298" s="4">
        <v>5</v>
      </c>
      <c r="H298" s="4">
        <v>2</v>
      </c>
      <c r="I298">
        <v>0.23599999999999999</v>
      </c>
      <c r="J298">
        <v>9</v>
      </c>
      <c r="K298">
        <v>20</v>
      </c>
      <c r="L298">
        <f t="shared" si="196"/>
        <v>29</v>
      </c>
      <c r="M298">
        <v>6.48</v>
      </c>
      <c r="N298">
        <v>8.6999999999999993</v>
      </c>
      <c r="Q298">
        <f t="shared" si="160"/>
        <v>15.18</v>
      </c>
      <c r="R298" s="5">
        <f t="shared" si="162"/>
        <v>1.6866666666666665</v>
      </c>
      <c r="S298">
        <v>33.42</v>
      </c>
      <c r="T298" s="6">
        <f t="shared" si="184"/>
        <v>1.671</v>
      </c>
      <c r="U298">
        <f t="shared" si="185"/>
        <v>48.6</v>
      </c>
      <c r="V298" s="6">
        <f t="shared" si="186"/>
        <v>20.74624505928854</v>
      </c>
      <c r="W298" s="6">
        <f t="shared" si="187"/>
        <v>27.853754940711458</v>
      </c>
      <c r="X298" s="6">
        <f t="shared" si="188"/>
        <v>0</v>
      </c>
      <c r="Y298" s="6">
        <f t="shared" si="189"/>
        <v>0</v>
      </c>
      <c r="Z298" s="6">
        <f t="shared" si="190"/>
        <v>1.6758620689655173</v>
      </c>
      <c r="AA298" s="6">
        <f t="shared" si="191"/>
        <v>87.907818047832805</v>
      </c>
      <c r="AB298" s="6">
        <f t="shared" si="192"/>
        <v>118.02438534199771</v>
      </c>
      <c r="AC298" s="6">
        <f t="shared" si="193"/>
        <v>0</v>
      </c>
      <c r="AD298" s="6">
        <f t="shared" si="194"/>
        <v>0</v>
      </c>
      <c r="AE298" s="6">
        <f t="shared" si="179"/>
        <v>0</v>
      </c>
      <c r="AF298" s="6">
        <f t="shared" si="195"/>
        <v>205.93220338983053</v>
      </c>
      <c r="AK298" s="2" t="str">
        <f t="shared" si="180"/>
        <v/>
      </c>
      <c r="AL298">
        <f t="shared" si="175"/>
        <v>122.88135593220339</v>
      </c>
      <c r="AM298">
        <f t="shared" si="176"/>
        <v>0</v>
      </c>
      <c r="AN298" t="str">
        <f t="shared" si="177"/>
        <v/>
      </c>
      <c r="AO298" t="str">
        <f t="shared" si="178"/>
        <v/>
      </c>
      <c r="AP298" t="str">
        <f t="shared" si="181"/>
        <v/>
      </c>
      <c r="AS298" t="e">
        <f t="shared" si="182"/>
        <v>#VALUE!</v>
      </c>
      <c r="AT298" s="2"/>
    </row>
    <row r="299" spans="1:46">
      <c r="A299" t="s">
        <v>31</v>
      </c>
      <c r="C299" s="3">
        <v>36164</v>
      </c>
      <c r="D299" s="3" t="s">
        <v>77</v>
      </c>
      <c r="E299" s="4" t="str">
        <f>VLOOKUP(G299,'Treatment Struture'!$E$11:$G$19,3,FALSE)</f>
        <v>P3(150)</v>
      </c>
      <c r="F299" s="4" t="s">
        <v>254</v>
      </c>
      <c r="G299" s="4">
        <v>9</v>
      </c>
      <c r="H299" s="4">
        <v>3</v>
      </c>
      <c r="I299">
        <v>0.23599999999999999</v>
      </c>
      <c r="J299">
        <v>9</v>
      </c>
      <c r="K299">
        <v>26</v>
      </c>
      <c r="L299">
        <f t="shared" si="196"/>
        <v>35</v>
      </c>
      <c r="M299">
        <v>6.46</v>
      </c>
      <c r="N299">
        <v>8.67</v>
      </c>
      <c r="Q299">
        <f t="shared" si="160"/>
        <v>15.129999999999999</v>
      </c>
      <c r="R299" s="5">
        <f t="shared" si="162"/>
        <v>1.681111111111111</v>
      </c>
      <c r="S299">
        <v>49.1</v>
      </c>
      <c r="T299" s="6">
        <f t="shared" si="184"/>
        <v>1.8884615384615384</v>
      </c>
      <c r="U299">
        <f t="shared" si="185"/>
        <v>64.23</v>
      </c>
      <c r="V299" s="6">
        <f t="shared" si="186"/>
        <v>27.424044943820228</v>
      </c>
      <c r="W299" s="6">
        <f t="shared" si="187"/>
        <v>36.805955056179783</v>
      </c>
      <c r="X299" s="6">
        <f t="shared" si="188"/>
        <v>0</v>
      </c>
      <c r="Y299" s="6">
        <f t="shared" si="189"/>
        <v>0</v>
      </c>
      <c r="Z299" s="6">
        <f t="shared" si="190"/>
        <v>1.8351428571428572</v>
      </c>
      <c r="AA299" s="6">
        <f t="shared" si="191"/>
        <v>116.20358027042469</v>
      </c>
      <c r="AB299" s="6">
        <f t="shared" si="192"/>
        <v>155.9574366787279</v>
      </c>
      <c r="AC299" s="6">
        <f t="shared" si="193"/>
        <v>0</v>
      </c>
      <c r="AD299" s="6">
        <f t="shared" si="194"/>
        <v>0</v>
      </c>
      <c r="AE299" s="6">
        <f t="shared" si="179"/>
        <v>0</v>
      </c>
      <c r="AF299" s="6">
        <f t="shared" si="195"/>
        <v>272.16101694915261</v>
      </c>
      <c r="AK299" s="2" t="str">
        <f t="shared" si="180"/>
        <v/>
      </c>
      <c r="AL299">
        <f t="shared" si="175"/>
        <v>148.30508474576271</v>
      </c>
      <c r="AM299">
        <f t="shared" si="176"/>
        <v>0</v>
      </c>
      <c r="AN299" t="str">
        <f t="shared" si="177"/>
        <v/>
      </c>
      <c r="AO299" t="str">
        <f t="shared" si="178"/>
        <v/>
      </c>
      <c r="AP299" t="str">
        <f t="shared" si="181"/>
        <v/>
      </c>
      <c r="AS299" t="e">
        <f t="shared" si="182"/>
        <v>#VALUE!</v>
      </c>
      <c r="AT299" s="2"/>
    </row>
    <row r="300" spans="1:46">
      <c r="A300" t="s">
        <v>31</v>
      </c>
      <c r="C300" s="3">
        <v>36172</v>
      </c>
      <c r="D300" s="3" t="s">
        <v>77</v>
      </c>
      <c r="E300" s="4" t="str">
        <f>VLOOKUP(G300,'Treatment Struture'!$E$11:$G$19,3,FALSE)</f>
        <v>P1(50)</v>
      </c>
      <c r="F300" s="4" t="s">
        <v>254</v>
      </c>
      <c r="G300" s="4">
        <v>2</v>
      </c>
      <c r="H300" s="4">
        <v>1</v>
      </c>
      <c r="I300">
        <v>0.246</v>
      </c>
      <c r="J300">
        <v>3</v>
      </c>
      <c r="K300">
        <v>7</v>
      </c>
      <c r="L300">
        <f t="shared" si="196"/>
        <v>10</v>
      </c>
      <c r="M300">
        <v>3.3</v>
      </c>
      <c r="N300">
        <v>4.0999999999999996</v>
      </c>
      <c r="O300">
        <v>0</v>
      </c>
      <c r="Q300">
        <f t="shared" si="160"/>
        <v>7.3999999999999995</v>
      </c>
      <c r="R300" s="5">
        <f t="shared" si="162"/>
        <v>2.4666666666666663</v>
      </c>
      <c r="S300">
        <v>20.100000000000001</v>
      </c>
      <c r="T300" s="6">
        <f t="shared" si="184"/>
        <v>2.8714285714285714</v>
      </c>
      <c r="U300">
        <f t="shared" si="185"/>
        <v>27.5</v>
      </c>
      <c r="V300" s="6">
        <f t="shared" si="186"/>
        <v>12.263513513513514</v>
      </c>
      <c r="W300" s="6">
        <f t="shared" si="187"/>
        <v>15.236486486486486</v>
      </c>
      <c r="X300" s="6">
        <f t="shared" si="188"/>
        <v>0</v>
      </c>
      <c r="Y300" s="6">
        <f t="shared" si="189"/>
        <v>0</v>
      </c>
      <c r="Z300" s="6">
        <f t="shared" si="190"/>
        <v>2.75</v>
      </c>
      <c r="AA300" s="6">
        <f t="shared" si="191"/>
        <v>49.851680949241924</v>
      </c>
      <c r="AB300" s="6">
        <f t="shared" si="192"/>
        <v>61.936936936936938</v>
      </c>
      <c r="AC300" s="6">
        <f t="shared" si="193"/>
        <v>0</v>
      </c>
      <c r="AD300" s="6">
        <f t="shared" si="194"/>
        <v>0</v>
      </c>
      <c r="AE300" s="6">
        <f t="shared" si="179"/>
        <v>0</v>
      </c>
      <c r="AF300" s="6">
        <f t="shared" si="195"/>
        <v>111.78861788617886</v>
      </c>
      <c r="AG300">
        <v>0</v>
      </c>
      <c r="AK300" s="2">
        <f t="shared" si="180"/>
        <v>0</v>
      </c>
      <c r="AL300">
        <f t="shared" si="175"/>
        <v>40.650406504065039</v>
      </c>
      <c r="AM300">
        <f t="shared" si="176"/>
        <v>0</v>
      </c>
      <c r="AN300" t="e">
        <f t="shared" si="177"/>
        <v>#DIV/0!</v>
      </c>
      <c r="AO300" t="str">
        <f t="shared" si="178"/>
        <v/>
      </c>
      <c r="AP300" t="str">
        <f t="shared" si="181"/>
        <v/>
      </c>
      <c r="AS300" t="e">
        <f t="shared" si="182"/>
        <v>#VALUE!</v>
      </c>
      <c r="AT300" s="2"/>
    </row>
    <row r="301" spans="1:46">
      <c r="A301" t="s">
        <v>31</v>
      </c>
      <c r="C301" s="3">
        <v>36172</v>
      </c>
      <c r="D301" s="3" t="s">
        <v>77</v>
      </c>
      <c r="E301" s="4" t="str">
        <f>VLOOKUP(G301,'Treatment Struture'!$E$11:$G$19,3,FALSE)</f>
        <v>P1(50)</v>
      </c>
      <c r="F301" s="4" t="s">
        <v>254</v>
      </c>
      <c r="G301" s="4">
        <v>6</v>
      </c>
      <c r="H301" s="4">
        <v>2</v>
      </c>
      <c r="I301">
        <v>0.246</v>
      </c>
      <c r="J301">
        <v>3</v>
      </c>
      <c r="K301">
        <v>7</v>
      </c>
      <c r="L301">
        <f t="shared" si="196"/>
        <v>10</v>
      </c>
      <c r="M301">
        <v>4.5999999999999996</v>
      </c>
      <c r="N301">
        <v>7.7</v>
      </c>
      <c r="O301">
        <v>0</v>
      </c>
      <c r="Q301">
        <f t="shared" si="160"/>
        <v>12.3</v>
      </c>
      <c r="R301" s="5">
        <f t="shared" si="162"/>
        <v>4.1000000000000005</v>
      </c>
      <c r="S301">
        <v>38</v>
      </c>
      <c r="T301" s="6">
        <f t="shared" si="184"/>
        <v>5.4285714285714288</v>
      </c>
      <c r="U301">
        <f t="shared" si="185"/>
        <v>50.3</v>
      </c>
      <c r="V301" s="6">
        <f t="shared" si="186"/>
        <v>18.811382113821132</v>
      </c>
      <c r="W301" s="6">
        <f t="shared" si="187"/>
        <v>31.488617886178858</v>
      </c>
      <c r="X301" s="6">
        <f t="shared" si="188"/>
        <v>0</v>
      </c>
      <c r="Y301" s="6">
        <f t="shared" si="189"/>
        <v>0</v>
      </c>
      <c r="Z301" s="6">
        <f t="shared" si="190"/>
        <v>5.0299999999999994</v>
      </c>
      <c r="AA301" s="6">
        <f t="shared" si="191"/>
        <v>76.469032983012738</v>
      </c>
      <c r="AB301" s="6">
        <f t="shared" si="192"/>
        <v>128.00251173243439</v>
      </c>
      <c r="AC301" s="6">
        <f t="shared" si="193"/>
        <v>0</v>
      </c>
      <c r="AD301" s="6">
        <f t="shared" si="194"/>
        <v>0</v>
      </c>
      <c r="AE301" s="6">
        <f t="shared" si="179"/>
        <v>0</v>
      </c>
      <c r="AF301" s="6">
        <f t="shared" si="195"/>
        <v>204.47154471544712</v>
      </c>
      <c r="AG301">
        <v>0</v>
      </c>
      <c r="AK301" s="2">
        <f t="shared" si="180"/>
        <v>0</v>
      </c>
      <c r="AL301">
        <f t="shared" si="175"/>
        <v>40.650406504065039</v>
      </c>
      <c r="AM301">
        <f t="shared" si="176"/>
        <v>0</v>
      </c>
      <c r="AN301" t="e">
        <f t="shared" si="177"/>
        <v>#DIV/0!</v>
      </c>
      <c r="AO301" t="str">
        <f t="shared" si="178"/>
        <v/>
      </c>
      <c r="AP301" t="str">
        <f t="shared" si="181"/>
        <v/>
      </c>
      <c r="AS301" t="e">
        <f t="shared" si="182"/>
        <v>#VALUE!</v>
      </c>
      <c r="AT301" s="2"/>
    </row>
    <row r="302" spans="1:46">
      <c r="A302" t="s">
        <v>31</v>
      </c>
      <c r="C302" s="3">
        <v>36172</v>
      </c>
      <c r="D302" s="3" t="s">
        <v>77</v>
      </c>
      <c r="E302" s="4" t="str">
        <f>VLOOKUP(G302,'Treatment Struture'!$E$11:$G$19,3,FALSE)</f>
        <v>P1(50)</v>
      </c>
      <c r="F302" s="4" t="s">
        <v>254</v>
      </c>
      <c r="G302" s="4">
        <v>7</v>
      </c>
      <c r="H302" s="4">
        <v>3</v>
      </c>
      <c r="I302">
        <v>0.246</v>
      </c>
      <c r="J302">
        <v>3</v>
      </c>
      <c r="K302">
        <v>9</v>
      </c>
      <c r="L302">
        <f t="shared" si="196"/>
        <v>12</v>
      </c>
      <c r="M302">
        <v>5.2</v>
      </c>
      <c r="N302">
        <v>10.3</v>
      </c>
      <c r="O302">
        <v>0.05</v>
      </c>
      <c r="Q302">
        <f t="shared" si="160"/>
        <v>15.55</v>
      </c>
      <c r="R302" s="5">
        <f t="shared" si="162"/>
        <v>5.1833333333333336</v>
      </c>
      <c r="S302">
        <v>46.6</v>
      </c>
      <c r="T302" s="6">
        <f t="shared" si="184"/>
        <v>5.177777777777778</v>
      </c>
      <c r="U302">
        <f t="shared" si="185"/>
        <v>62.150000000000006</v>
      </c>
      <c r="V302" s="6">
        <f t="shared" si="186"/>
        <v>20.783279742765274</v>
      </c>
      <c r="W302" s="6">
        <f t="shared" si="187"/>
        <v>41.16688102893891</v>
      </c>
      <c r="X302" s="6">
        <f t="shared" si="188"/>
        <v>0.19983922829581996</v>
      </c>
      <c r="Y302" s="6">
        <f t="shared" si="189"/>
        <v>0</v>
      </c>
      <c r="Z302" s="6">
        <f t="shared" si="190"/>
        <v>5.1791666666666671</v>
      </c>
      <c r="AA302" s="6">
        <f t="shared" si="191"/>
        <v>84.484877003110867</v>
      </c>
      <c r="AB302" s="6">
        <f t="shared" si="192"/>
        <v>167.34504483308501</v>
      </c>
      <c r="AC302" s="6">
        <f t="shared" si="193"/>
        <v>0.81235458656837378</v>
      </c>
      <c r="AD302" s="6">
        <f t="shared" si="194"/>
        <v>0</v>
      </c>
      <c r="AE302" s="6">
        <f t="shared" si="179"/>
        <v>0.81235458656837378</v>
      </c>
      <c r="AF302" s="6">
        <f t="shared" si="195"/>
        <v>252.64227642276424</v>
      </c>
      <c r="AG302">
        <v>2</v>
      </c>
      <c r="AK302" s="2">
        <f t="shared" si="180"/>
        <v>0.66666666666666663</v>
      </c>
      <c r="AL302">
        <f t="shared" si="175"/>
        <v>48.780487804878049</v>
      </c>
      <c r="AM302">
        <f t="shared" si="176"/>
        <v>1.6653269024651661E-2</v>
      </c>
      <c r="AN302">
        <f t="shared" si="177"/>
        <v>2.4979903536977491E-2</v>
      </c>
      <c r="AO302" t="str">
        <f t="shared" si="178"/>
        <v/>
      </c>
      <c r="AP302" t="str">
        <f t="shared" si="181"/>
        <v/>
      </c>
      <c r="AS302" t="e">
        <f t="shared" si="182"/>
        <v>#VALUE!</v>
      </c>
      <c r="AT302" s="2"/>
    </row>
    <row r="303" spans="1:46">
      <c r="A303" t="s">
        <v>31</v>
      </c>
      <c r="C303" s="3">
        <v>36172</v>
      </c>
      <c r="D303" s="3" t="s">
        <v>77</v>
      </c>
      <c r="E303" s="4" t="str">
        <f>VLOOKUP(G303,'Treatment Struture'!$E$11:$G$19,3,FALSE)</f>
        <v>P2(100)</v>
      </c>
      <c r="F303" s="4" t="s">
        <v>254</v>
      </c>
      <c r="G303" s="4">
        <v>3</v>
      </c>
      <c r="H303" s="4">
        <v>1</v>
      </c>
      <c r="I303" s="5">
        <v>0.24</v>
      </c>
      <c r="J303">
        <v>6</v>
      </c>
      <c r="K303">
        <v>16</v>
      </c>
      <c r="L303">
        <f t="shared" si="196"/>
        <v>22</v>
      </c>
      <c r="M303">
        <v>7.4</v>
      </c>
      <c r="N303">
        <v>13.3</v>
      </c>
      <c r="O303">
        <v>0</v>
      </c>
      <c r="Q303">
        <f t="shared" si="160"/>
        <v>20.700000000000003</v>
      </c>
      <c r="R303" s="5">
        <f t="shared" si="162"/>
        <v>3.4500000000000006</v>
      </c>
      <c r="S303">
        <v>46.1</v>
      </c>
      <c r="T303" s="6">
        <f t="shared" si="184"/>
        <v>2.8812500000000001</v>
      </c>
      <c r="U303">
        <f t="shared" si="185"/>
        <v>66.800000000000011</v>
      </c>
      <c r="V303" s="6">
        <f t="shared" si="186"/>
        <v>23.880193236714977</v>
      </c>
      <c r="W303" s="6">
        <f t="shared" si="187"/>
        <v>42.919806763285031</v>
      </c>
      <c r="X303" s="6">
        <f t="shared" si="188"/>
        <v>0</v>
      </c>
      <c r="Y303" s="6">
        <f t="shared" si="189"/>
        <v>0</v>
      </c>
      <c r="Z303" s="6">
        <f t="shared" si="190"/>
        <v>3.036363636363637</v>
      </c>
      <c r="AA303" s="6">
        <f t="shared" si="191"/>
        <v>99.500805152979069</v>
      </c>
      <c r="AB303" s="6">
        <f t="shared" si="192"/>
        <v>178.8325281803543</v>
      </c>
      <c r="AC303" s="6">
        <f t="shared" si="193"/>
        <v>0</v>
      </c>
      <c r="AD303" s="6">
        <f t="shared" si="194"/>
        <v>0</v>
      </c>
      <c r="AE303" s="6">
        <f t="shared" si="179"/>
        <v>0</v>
      </c>
      <c r="AF303" s="6">
        <f t="shared" si="195"/>
        <v>278.33333333333337</v>
      </c>
      <c r="AG303">
        <v>0</v>
      </c>
      <c r="AK303" s="2">
        <f t="shared" si="180"/>
        <v>0</v>
      </c>
      <c r="AL303">
        <f t="shared" si="175"/>
        <v>91.666666666666671</v>
      </c>
      <c r="AM303">
        <f t="shared" si="176"/>
        <v>0</v>
      </c>
      <c r="AN303" t="e">
        <f t="shared" si="177"/>
        <v>#DIV/0!</v>
      </c>
      <c r="AO303" t="str">
        <f t="shared" si="178"/>
        <v/>
      </c>
      <c r="AP303" t="str">
        <f t="shared" si="181"/>
        <v/>
      </c>
      <c r="AS303" t="e">
        <f t="shared" si="182"/>
        <v>#VALUE!</v>
      </c>
      <c r="AT303" s="2"/>
    </row>
    <row r="304" spans="1:46">
      <c r="A304" t="s">
        <v>31</v>
      </c>
      <c r="C304" s="3">
        <v>36172</v>
      </c>
      <c r="D304" s="3" t="s">
        <v>77</v>
      </c>
      <c r="E304" s="4" t="str">
        <f>VLOOKUP(G304,'Treatment Struture'!$E$11:$G$19,3,FALSE)</f>
        <v>P2(100)</v>
      </c>
      <c r="F304" s="4" t="s">
        <v>254</v>
      </c>
      <c r="G304" s="4">
        <v>4</v>
      </c>
      <c r="H304" s="4">
        <v>2</v>
      </c>
      <c r="I304" s="5">
        <v>0.24</v>
      </c>
      <c r="J304">
        <v>6</v>
      </c>
      <c r="K304">
        <v>18</v>
      </c>
      <c r="L304">
        <f t="shared" si="196"/>
        <v>24</v>
      </c>
      <c r="M304">
        <v>7.9</v>
      </c>
      <c r="N304">
        <v>17.3</v>
      </c>
      <c r="O304">
        <v>0.5</v>
      </c>
      <c r="Q304">
        <f t="shared" si="160"/>
        <v>25.700000000000003</v>
      </c>
      <c r="R304" s="5">
        <f t="shared" si="162"/>
        <v>4.2833333333333341</v>
      </c>
      <c r="S304">
        <v>57.2</v>
      </c>
      <c r="T304" s="6">
        <f t="shared" si="184"/>
        <v>3.177777777777778</v>
      </c>
      <c r="U304">
        <f t="shared" si="185"/>
        <v>82.9</v>
      </c>
      <c r="V304" s="6">
        <f t="shared" si="186"/>
        <v>25.482879377431907</v>
      </c>
      <c r="W304" s="6">
        <f t="shared" si="187"/>
        <v>55.804280155642019</v>
      </c>
      <c r="X304" s="6">
        <f t="shared" si="188"/>
        <v>1.6128404669260699</v>
      </c>
      <c r="Y304" s="6">
        <f t="shared" si="189"/>
        <v>0</v>
      </c>
      <c r="Z304" s="6">
        <f t="shared" si="190"/>
        <v>3.4541666666666671</v>
      </c>
      <c r="AA304" s="6">
        <f t="shared" si="191"/>
        <v>106.17866407263296</v>
      </c>
      <c r="AB304" s="6">
        <f t="shared" si="192"/>
        <v>232.51783398184176</v>
      </c>
      <c r="AC304" s="6">
        <f t="shared" si="193"/>
        <v>6.7201686121919577</v>
      </c>
      <c r="AD304" s="6">
        <f t="shared" si="194"/>
        <v>0</v>
      </c>
      <c r="AE304" s="6">
        <f t="shared" si="179"/>
        <v>6.7201686121919577</v>
      </c>
      <c r="AF304" s="6">
        <f t="shared" si="195"/>
        <v>345.41666666666669</v>
      </c>
      <c r="AG304">
        <v>9</v>
      </c>
      <c r="AK304" s="2">
        <f t="shared" si="180"/>
        <v>1.5</v>
      </c>
      <c r="AL304">
        <f t="shared" si="175"/>
        <v>100</v>
      </c>
      <c r="AM304">
        <f t="shared" si="176"/>
        <v>6.7201686121919582E-2</v>
      </c>
      <c r="AN304">
        <f t="shared" si="177"/>
        <v>4.4801124081279724E-2</v>
      </c>
      <c r="AO304" t="str">
        <f t="shared" si="178"/>
        <v/>
      </c>
      <c r="AP304" t="str">
        <f t="shared" si="181"/>
        <v/>
      </c>
      <c r="AS304" t="e">
        <f t="shared" si="182"/>
        <v>#VALUE!</v>
      </c>
      <c r="AT304" s="2"/>
    </row>
    <row r="305" spans="1:46">
      <c r="A305" t="s">
        <v>31</v>
      </c>
      <c r="C305" s="3">
        <v>36172</v>
      </c>
      <c r="D305" s="3" t="s">
        <v>77</v>
      </c>
      <c r="E305" s="4" t="str">
        <f>VLOOKUP(G305,'Treatment Struture'!$E$11:$G$19,3,FALSE)</f>
        <v>P2(100)</v>
      </c>
      <c r="F305" s="4" t="s">
        <v>254</v>
      </c>
      <c r="G305" s="4">
        <v>8</v>
      </c>
      <c r="H305" s="4">
        <v>3</v>
      </c>
      <c r="I305" s="5">
        <v>0.24</v>
      </c>
      <c r="J305">
        <v>6</v>
      </c>
      <c r="K305">
        <v>18</v>
      </c>
      <c r="L305">
        <f t="shared" si="196"/>
        <v>24</v>
      </c>
      <c r="M305">
        <v>8.1999999999999993</v>
      </c>
      <c r="N305">
        <v>14.97</v>
      </c>
      <c r="O305">
        <v>0.27</v>
      </c>
      <c r="Q305">
        <f t="shared" si="160"/>
        <v>23.44</v>
      </c>
      <c r="R305" s="5">
        <f t="shared" si="162"/>
        <v>3.9066666666666667</v>
      </c>
      <c r="S305">
        <v>59.7</v>
      </c>
      <c r="T305" s="6">
        <f t="shared" si="184"/>
        <v>3.3166666666666669</v>
      </c>
      <c r="U305">
        <f t="shared" si="185"/>
        <v>83.14</v>
      </c>
      <c r="V305" s="6">
        <f t="shared" si="186"/>
        <v>29.084812286689413</v>
      </c>
      <c r="W305" s="6">
        <f t="shared" si="187"/>
        <v>53.097517064846414</v>
      </c>
      <c r="X305" s="6">
        <f t="shared" si="188"/>
        <v>0.95767064846416383</v>
      </c>
      <c r="Y305" s="6">
        <f t="shared" si="189"/>
        <v>0</v>
      </c>
      <c r="Z305" s="6">
        <f t="shared" si="190"/>
        <v>3.4641666666666668</v>
      </c>
      <c r="AA305" s="6">
        <f t="shared" si="191"/>
        <v>121.18671786120589</v>
      </c>
      <c r="AB305" s="6">
        <f t="shared" si="192"/>
        <v>221.23965443686006</v>
      </c>
      <c r="AC305" s="6">
        <f t="shared" si="193"/>
        <v>3.9902943686006829</v>
      </c>
      <c r="AD305" s="6">
        <f t="shared" si="194"/>
        <v>0</v>
      </c>
      <c r="AE305" s="6">
        <f t="shared" si="179"/>
        <v>3.9902943686006829</v>
      </c>
      <c r="AF305" s="6">
        <f t="shared" si="195"/>
        <v>346.41666666666669</v>
      </c>
      <c r="AG305">
        <v>9</v>
      </c>
      <c r="AK305" s="2">
        <f t="shared" si="180"/>
        <v>1.5</v>
      </c>
      <c r="AL305">
        <f t="shared" si="175"/>
        <v>100</v>
      </c>
      <c r="AM305">
        <f t="shared" si="176"/>
        <v>3.9902943686006831E-2</v>
      </c>
      <c r="AN305">
        <f t="shared" si="177"/>
        <v>2.6601962457337886E-2</v>
      </c>
      <c r="AO305" t="str">
        <f t="shared" si="178"/>
        <v/>
      </c>
      <c r="AP305" t="str">
        <f t="shared" si="181"/>
        <v/>
      </c>
      <c r="AS305" t="e">
        <f t="shared" si="182"/>
        <v>#VALUE!</v>
      </c>
      <c r="AT305" s="2"/>
    </row>
    <row r="306" spans="1:46">
      <c r="A306" t="s">
        <v>31</v>
      </c>
      <c r="C306" s="3">
        <v>36172</v>
      </c>
      <c r="D306" s="3" t="s">
        <v>77</v>
      </c>
      <c r="E306" s="4" t="str">
        <f>VLOOKUP(G306,'Treatment Struture'!$E$11:$G$19,3,FALSE)</f>
        <v>P3(150)</v>
      </c>
      <c r="F306" s="4" t="s">
        <v>254</v>
      </c>
      <c r="G306" s="4">
        <v>1</v>
      </c>
      <c r="H306" s="4">
        <v>1</v>
      </c>
      <c r="I306">
        <v>0.23599999999999999</v>
      </c>
      <c r="J306">
        <v>9</v>
      </c>
      <c r="K306">
        <v>27</v>
      </c>
      <c r="L306">
        <f t="shared" si="196"/>
        <v>36</v>
      </c>
      <c r="M306">
        <v>9.9</v>
      </c>
      <c r="N306">
        <v>24.21</v>
      </c>
      <c r="O306">
        <v>0.82</v>
      </c>
      <c r="Q306">
        <f t="shared" si="160"/>
        <v>34.93</v>
      </c>
      <c r="R306" s="5">
        <f t="shared" si="162"/>
        <v>3.8811111111111112</v>
      </c>
      <c r="S306">
        <v>64.8</v>
      </c>
      <c r="T306" s="6">
        <f t="shared" si="184"/>
        <v>2.4</v>
      </c>
      <c r="U306">
        <f t="shared" si="185"/>
        <v>99.72999999999999</v>
      </c>
      <c r="V306" s="6">
        <f t="shared" si="186"/>
        <v>28.265874606355567</v>
      </c>
      <c r="W306" s="6">
        <f t="shared" si="187"/>
        <v>69.122911537360437</v>
      </c>
      <c r="X306" s="6">
        <f t="shared" si="188"/>
        <v>2.3412138562839959</v>
      </c>
      <c r="Y306" s="6">
        <f t="shared" si="189"/>
        <v>0</v>
      </c>
      <c r="Z306" s="6">
        <f t="shared" si="190"/>
        <v>2.7702777777777774</v>
      </c>
      <c r="AA306" s="6">
        <f t="shared" si="191"/>
        <v>119.77065511167613</v>
      </c>
      <c r="AB306" s="6">
        <f t="shared" si="192"/>
        <v>292.89369295491713</v>
      </c>
      <c r="AC306" s="6">
        <f t="shared" si="193"/>
        <v>9.9203976961186271</v>
      </c>
      <c r="AD306" s="6">
        <f t="shared" si="194"/>
        <v>0</v>
      </c>
      <c r="AE306" s="6">
        <f t="shared" si="179"/>
        <v>9.9203976961186271</v>
      </c>
      <c r="AF306" s="6">
        <f t="shared" si="195"/>
        <v>422.58474576271192</v>
      </c>
      <c r="AG306">
        <v>14</v>
      </c>
      <c r="AK306" s="2">
        <f t="shared" si="180"/>
        <v>1.5555555555555556</v>
      </c>
      <c r="AL306">
        <f t="shared" si="175"/>
        <v>152.54237288135593</v>
      </c>
      <c r="AM306">
        <f t="shared" si="176"/>
        <v>6.5033718230111004E-2</v>
      </c>
      <c r="AN306">
        <f t="shared" si="177"/>
        <v>4.1807390290785645E-2</v>
      </c>
      <c r="AO306" t="str">
        <f t="shared" si="178"/>
        <v/>
      </c>
      <c r="AP306" t="str">
        <f t="shared" si="181"/>
        <v/>
      </c>
      <c r="AS306" t="e">
        <f t="shared" si="182"/>
        <v>#VALUE!</v>
      </c>
      <c r="AT306" s="2"/>
    </row>
    <row r="307" spans="1:46">
      <c r="A307" t="s">
        <v>31</v>
      </c>
      <c r="C307" s="3">
        <v>36172</v>
      </c>
      <c r="D307" s="3" t="s">
        <v>77</v>
      </c>
      <c r="E307" s="4" t="str">
        <f>VLOOKUP(G307,'Treatment Struture'!$E$11:$G$19,3,FALSE)</f>
        <v>P3(150)</v>
      </c>
      <c r="F307" s="4" t="s">
        <v>254</v>
      </c>
      <c r="G307" s="4">
        <v>5</v>
      </c>
      <c r="H307" s="4">
        <v>2</v>
      </c>
      <c r="I307">
        <v>0.23599999999999999</v>
      </c>
      <c r="J307">
        <v>9</v>
      </c>
      <c r="K307">
        <v>24</v>
      </c>
      <c r="L307">
        <f t="shared" si="196"/>
        <v>33</v>
      </c>
      <c r="M307">
        <v>8.8000000000000007</v>
      </c>
      <c r="N307">
        <v>20.100000000000001</v>
      </c>
      <c r="O307">
        <v>0.17</v>
      </c>
      <c r="Q307">
        <f t="shared" ref="Q307:Q308" si="197">SUM(M307:P307)</f>
        <v>29.070000000000004</v>
      </c>
      <c r="R307" s="5">
        <f t="shared" si="162"/>
        <v>3.2300000000000004</v>
      </c>
      <c r="S307">
        <v>75.400000000000006</v>
      </c>
      <c r="T307" s="6">
        <f t="shared" si="184"/>
        <v>3.1416666666666671</v>
      </c>
      <c r="U307">
        <f t="shared" si="185"/>
        <v>104.47000000000001</v>
      </c>
      <c r="V307" s="6">
        <f t="shared" si="186"/>
        <v>31.624905400756795</v>
      </c>
      <c r="W307" s="6">
        <f t="shared" si="187"/>
        <v>72.234158926728583</v>
      </c>
      <c r="X307" s="6">
        <f t="shared" si="188"/>
        <v>0.61093567251461989</v>
      </c>
      <c r="Y307" s="6">
        <f t="shared" si="189"/>
        <v>0</v>
      </c>
      <c r="Z307" s="6">
        <f t="shared" si="190"/>
        <v>3.165757575757576</v>
      </c>
      <c r="AA307" s="6">
        <f t="shared" si="191"/>
        <v>134.00383644388472</v>
      </c>
      <c r="AB307" s="6">
        <f t="shared" si="192"/>
        <v>306.07694460478217</v>
      </c>
      <c r="AC307" s="6">
        <f t="shared" si="193"/>
        <v>2.5887104767568641</v>
      </c>
      <c r="AD307" s="6">
        <f t="shared" si="194"/>
        <v>0</v>
      </c>
      <c r="AE307" s="6">
        <f t="shared" si="179"/>
        <v>2.5887104767568641</v>
      </c>
      <c r="AF307" s="6">
        <f t="shared" si="195"/>
        <v>442.66949152542378</v>
      </c>
      <c r="AG307">
        <v>7</v>
      </c>
      <c r="AK307" s="2">
        <f t="shared" si="180"/>
        <v>0.77777777777777779</v>
      </c>
      <c r="AL307">
        <f t="shared" si="175"/>
        <v>139.83050847457628</v>
      </c>
      <c r="AM307">
        <f t="shared" si="176"/>
        <v>1.8513202197412724E-2</v>
      </c>
      <c r="AN307">
        <f t="shared" si="177"/>
        <v>2.3802688539530645E-2</v>
      </c>
      <c r="AO307" t="str">
        <f t="shared" si="178"/>
        <v/>
      </c>
      <c r="AP307" t="str">
        <f t="shared" si="181"/>
        <v/>
      </c>
      <c r="AS307" t="e">
        <f t="shared" si="182"/>
        <v>#VALUE!</v>
      </c>
      <c r="AT307" s="2"/>
    </row>
    <row r="308" spans="1:46">
      <c r="A308" t="s">
        <v>31</v>
      </c>
      <c r="C308" s="3">
        <v>36172</v>
      </c>
      <c r="D308" s="3" t="s">
        <v>77</v>
      </c>
      <c r="E308" s="4" t="str">
        <f>VLOOKUP(G308,'Treatment Struture'!$E$11:$G$19,3,FALSE)</f>
        <v>P3(150)</v>
      </c>
      <c r="F308" s="4" t="s">
        <v>254</v>
      </c>
      <c r="G308" s="4">
        <v>9</v>
      </c>
      <c r="H308" s="4">
        <v>3</v>
      </c>
      <c r="I308">
        <v>0.23599999999999999</v>
      </c>
      <c r="J308">
        <v>9</v>
      </c>
      <c r="K308">
        <v>25</v>
      </c>
      <c r="L308">
        <f t="shared" si="196"/>
        <v>34</v>
      </c>
      <c r="M308">
        <v>11.7</v>
      </c>
      <c r="N308">
        <v>27.3</v>
      </c>
      <c r="O308">
        <v>0.36</v>
      </c>
      <c r="Q308">
        <f t="shared" si="197"/>
        <v>39.36</v>
      </c>
      <c r="R308" s="5">
        <f t="shared" si="162"/>
        <v>4.3733333333333331</v>
      </c>
      <c r="S308">
        <v>61.7</v>
      </c>
      <c r="T308" s="6">
        <f t="shared" si="184"/>
        <v>2.468</v>
      </c>
      <c r="U308">
        <f t="shared" si="185"/>
        <v>101.06</v>
      </c>
      <c r="V308" s="6">
        <f t="shared" si="186"/>
        <v>30.040701219512194</v>
      </c>
      <c r="W308" s="6">
        <f t="shared" si="187"/>
        <v>70.094969512195121</v>
      </c>
      <c r="X308" s="6">
        <f t="shared" si="188"/>
        <v>0.92432926829268292</v>
      </c>
      <c r="Y308" s="6">
        <f t="shared" si="189"/>
        <v>0</v>
      </c>
      <c r="Z308" s="6">
        <f t="shared" si="190"/>
        <v>2.9723529411764709</v>
      </c>
      <c r="AA308" s="6">
        <f t="shared" si="191"/>
        <v>127.29110686233982</v>
      </c>
      <c r="AB308" s="6">
        <f t="shared" si="192"/>
        <v>297.01258267879291</v>
      </c>
      <c r="AC308" s="6">
        <f t="shared" si="193"/>
        <v>3.9166494419181483</v>
      </c>
      <c r="AD308" s="6">
        <f t="shared" si="194"/>
        <v>0</v>
      </c>
      <c r="AE308" s="6">
        <f t="shared" si="179"/>
        <v>3.9166494419181483</v>
      </c>
      <c r="AF308" s="6">
        <f t="shared" si="195"/>
        <v>428.22033898305085</v>
      </c>
      <c r="AG308">
        <v>12</v>
      </c>
      <c r="AK308" s="2">
        <f t="shared" si="180"/>
        <v>1.3333333333333333</v>
      </c>
      <c r="AL308">
        <f t="shared" si="175"/>
        <v>144.06779661016949</v>
      </c>
      <c r="AM308">
        <f t="shared" si="176"/>
        <v>2.7186154949784793E-2</v>
      </c>
      <c r="AN308">
        <f t="shared" si="177"/>
        <v>2.0389616212338597E-2</v>
      </c>
      <c r="AO308" t="str">
        <f t="shared" si="178"/>
        <v/>
      </c>
      <c r="AP308" t="str">
        <f t="shared" si="181"/>
        <v/>
      </c>
      <c r="AS308" t="e">
        <f t="shared" si="182"/>
        <v>#VALUE!</v>
      </c>
      <c r="AT308" s="2"/>
    </row>
    <row r="309" spans="1:46">
      <c r="A309" t="s">
        <v>31</v>
      </c>
      <c r="C309" s="3">
        <v>36187</v>
      </c>
      <c r="D309" s="3" t="s">
        <v>77</v>
      </c>
      <c r="E309" s="4" t="str">
        <f>VLOOKUP(G309,'Treatment Struture'!$E$11:$G$19,3,FALSE)</f>
        <v>P1(50)</v>
      </c>
      <c r="F309" s="4" t="s">
        <v>254</v>
      </c>
      <c r="G309" s="4">
        <v>2</v>
      </c>
      <c r="H309" s="4">
        <v>1</v>
      </c>
      <c r="I309">
        <v>0.246</v>
      </c>
      <c r="J309">
        <v>3</v>
      </c>
      <c r="K309">
        <v>9</v>
      </c>
      <c r="L309">
        <f t="shared" si="196"/>
        <v>12</v>
      </c>
      <c r="M309">
        <v>5.4</v>
      </c>
      <c r="N309">
        <v>20.2</v>
      </c>
      <c r="O309">
        <v>7.2</v>
      </c>
      <c r="P309">
        <v>2.4</v>
      </c>
      <c r="Q309">
        <f t="shared" ref="Q309:Q326" si="198">SUM(M309:P309)</f>
        <v>35.200000000000003</v>
      </c>
      <c r="R309" s="5">
        <f t="shared" ref="R309:R326" si="199">Q309/J309</f>
        <v>11.733333333333334</v>
      </c>
      <c r="S309">
        <v>100.3</v>
      </c>
      <c r="T309" s="6">
        <f t="shared" si="184"/>
        <v>11.144444444444444</v>
      </c>
      <c r="U309">
        <f t="shared" si="185"/>
        <v>135.5</v>
      </c>
      <c r="V309" s="6">
        <f t="shared" si="186"/>
        <v>20.78693181818182</v>
      </c>
      <c r="W309" s="6">
        <f t="shared" si="187"/>
        <v>77.758522727272705</v>
      </c>
      <c r="X309" s="6">
        <f t="shared" si="188"/>
        <v>27.71590909090909</v>
      </c>
      <c r="Y309" s="6">
        <f t="shared" si="189"/>
        <v>9.2386363636363633</v>
      </c>
      <c r="Z309" s="6">
        <f t="shared" si="190"/>
        <v>11.291666666666666</v>
      </c>
      <c r="AA309" s="6">
        <f t="shared" si="191"/>
        <v>84.499722838137487</v>
      </c>
      <c r="AB309" s="6">
        <f t="shared" si="192"/>
        <v>316.09155580192157</v>
      </c>
      <c r="AC309" s="6">
        <f t="shared" si="193"/>
        <v>112.66629711751662</v>
      </c>
      <c r="AD309" s="6">
        <f t="shared" si="194"/>
        <v>37.555432372505543</v>
      </c>
      <c r="AE309" s="6">
        <f t="shared" si="179"/>
        <v>150.22172949002217</v>
      </c>
      <c r="AF309" s="6">
        <f t="shared" si="195"/>
        <v>550.81300813008113</v>
      </c>
      <c r="AG309">
        <v>31</v>
      </c>
      <c r="AH309">
        <v>77</v>
      </c>
      <c r="AI309">
        <v>11.72</v>
      </c>
      <c r="AK309" s="2">
        <f t="shared" si="180"/>
        <v>10.333333333333334</v>
      </c>
      <c r="AL309">
        <f t="shared" si="175"/>
        <v>48.780487804878049</v>
      </c>
      <c r="AM309">
        <f t="shared" si="176"/>
        <v>2.3096590909090908</v>
      </c>
      <c r="AN309">
        <f t="shared" si="177"/>
        <v>0.22351539589442812</v>
      </c>
      <c r="AO309">
        <f t="shared" si="178"/>
        <v>2.4838709677419355</v>
      </c>
      <c r="AP309">
        <f t="shared" si="181"/>
        <v>1252.0325203252032</v>
      </c>
      <c r="AS309">
        <f t="shared" si="182"/>
        <v>2.9995572609208973E-2</v>
      </c>
      <c r="AT309" s="2"/>
    </row>
    <row r="310" spans="1:46">
      <c r="A310" t="s">
        <v>31</v>
      </c>
      <c r="C310" s="3">
        <v>36187</v>
      </c>
      <c r="D310" s="3" t="s">
        <v>77</v>
      </c>
      <c r="E310" s="4" t="str">
        <f>VLOOKUP(G310,'Treatment Struture'!$E$11:$G$19,3,FALSE)</f>
        <v>P1(50)</v>
      </c>
      <c r="F310" s="4" t="s">
        <v>254</v>
      </c>
      <c r="G310" s="4">
        <v>6</v>
      </c>
      <c r="H310" s="4">
        <v>2</v>
      </c>
      <c r="I310">
        <v>0.246</v>
      </c>
      <c r="J310">
        <v>3</v>
      </c>
      <c r="K310">
        <v>9</v>
      </c>
      <c r="L310">
        <f t="shared" si="196"/>
        <v>12</v>
      </c>
      <c r="M310">
        <v>5.7</v>
      </c>
      <c r="N310">
        <v>15.5</v>
      </c>
      <c r="O310">
        <v>5.2</v>
      </c>
      <c r="P310">
        <v>2.0099999999999998</v>
      </c>
      <c r="Q310">
        <f t="shared" si="198"/>
        <v>28.409999999999997</v>
      </c>
      <c r="R310" s="5">
        <f t="shared" si="199"/>
        <v>9.4699999999999989</v>
      </c>
      <c r="S310">
        <v>131.1</v>
      </c>
      <c r="T310" s="6">
        <f t="shared" si="184"/>
        <v>14.566666666666666</v>
      </c>
      <c r="U310">
        <f t="shared" si="185"/>
        <v>159.51</v>
      </c>
      <c r="V310" s="6">
        <f t="shared" si="186"/>
        <v>32.003062302006342</v>
      </c>
      <c r="W310" s="6">
        <f t="shared" si="187"/>
        <v>87.025871172122493</v>
      </c>
      <c r="X310" s="6">
        <f t="shared" si="188"/>
        <v>29.195776135163676</v>
      </c>
      <c r="Y310" s="6">
        <f t="shared" si="189"/>
        <v>11.285290390707498</v>
      </c>
      <c r="Z310" s="6">
        <f t="shared" si="190"/>
        <v>13.292499999999999</v>
      </c>
      <c r="AA310" s="6">
        <f t="shared" si="191"/>
        <v>130.09374919514772</v>
      </c>
      <c r="AB310" s="6">
        <f t="shared" si="192"/>
        <v>353.76370395171745</v>
      </c>
      <c r="AC310" s="6">
        <f t="shared" si="193"/>
        <v>118.68201680960844</v>
      </c>
      <c r="AD310" s="6">
        <f t="shared" si="194"/>
        <v>45.875164189867881</v>
      </c>
      <c r="AE310" s="6">
        <f t="shared" si="179"/>
        <v>164.55718099947632</v>
      </c>
      <c r="AF310" s="6">
        <f t="shared" si="195"/>
        <v>648.41463414634143</v>
      </c>
      <c r="AG310">
        <v>22</v>
      </c>
      <c r="AH310">
        <v>59</v>
      </c>
      <c r="AI310">
        <v>9.9</v>
      </c>
      <c r="AK310" s="2">
        <f t="shared" si="180"/>
        <v>7.333333333333333</v>
      </c>
      <c r="AL310">
        <f t="shared" si="175"/>
        <v>48.780487804878049</v>
      </c>
      <c r="AM310">
        <f t="shared" si="176"/>
        <v>2.432981344596973</v>
      </c>
      <c r="AN310">
        <f t="shared" si="177"/>
        <v>0.33177018335413272</v>
      </c>
      <c r="AO310">
        <f t="shared" si="178"/>
        <v>2.6818181818181817</v>
      </c>
      <c r="AP310">
        <f t="shared" si="181"/>
        <v>959.34959349593487</v>
      </c>
      <c r="AS310">
        <f t="shared" si="182"/>
        <v>4.7819027079269071E-2</v>
      </c>
      <c r="AT310" s="2"/>
    </row>
    <row r="311" spans="1:46">
      <c r="A311" t="s">
        <v>31</v>
      </c>
      <c r="C311" s="3">
        <v>36187</v>
      </c>
      <c r="D311" s="3" t="s">
        <v>77</v>
      </c>
      <c r="E311" s="4" t="str">
        <f>VLOOKUP(G311,'Treatment Struture'!$E$11:$G$19,3,FALSE)</f>
        <v>P1(50)</v>
      </c>
      <c r="F311" s="4" t="s">
        <v>254</v>
      </c>
      <c r="G311" s="4">
        <v>7</v>
      </c>
      <c r="H311" s="4">
        <v>3</v>
      </c>
      <c r="I311">
        <v>0.246</v>
      </c>
      <c r="J311">
        <v>3</v>
      </c>
      <c r="K311">
        <v>9</v>
      </c>
      <c r="L311">
        <f t="shared" si="196"/>
        <v>12</v>
      </c>
      <c r="M311">
        <v>4.3</v>
      </c>
      <c r="N311">
        <v>16.7</v>
      </c>
      <c r="O311">
        <v>7.5</v>
      </c>
      <c r="P311">
        <v>4.37</v>
      </c>
      <c r="Q311">
        <f t="shared" si="198"/>
        <v>32.869999999999997</v>
      </c>
      <c r="R311" s="5">
        <f t="shared" si="199"/>
        <v>10.956666666666665</v>
      </c>
      <c r="S311">
        <v>104.6</v>
      </c>
      <c r="T311" s="6">
        <f t="shared" si="184"/>
        <v>11.622222222222222</v>
      </c>
      <c r="U311">
        <f t="shared" si="185"/>
        <v>137.47</v>
      </c>
      <c r="V311" s="6">
        <f t="shared" si="186"/>
        <v>17.983602068755705</v>
      </c>
      <c r="W311" s="6">
        <f t="shared" si="187"/>
        <v>69.843291755400074</v>
      </c>
      <c r="X311" s="6">
        <f t="shared" si="188"/>
        <v>31.366747794341347</v>
      </c>
      <c r="Y311" s="6">
        <f t="shared" si="189"/>
        <v>18.276358381502892</v>
      </c>
      <c r="Z311" s="6">
        <f t="shared" si="190"/>
        <v>11.455833333333333</v>
      </c>
      <c r="AA311" s="6">
        <f t="shared" si="191"/>
        <v>73.104073450226437</v>
      </c>
      <c r="AB311" s="6">
        <f t="shared" si="192"/>
        <v>283.91582014390275</v>
      </c>
      <c r="AC311" s="6">
        <f t="shared" si="193"/>
        <v>127.50710485504612</v>
      </c>
      <c r="AD311" s="6">
        <f t="shared" si="194"/>
        <v>74.294139762206882</v>
      </c>
      <c r="AE311" s="6">
        <f t="shared" si="179"/>
        <v>201.80124461725302</v>
      </c>
      <c r="AF311" s="6">
        <f t="shared" si="195"/>
        <v>558.82113821138216</v>
      </c>
      <c r="AG311">
        <v>24</v>
      </c>
      <c r="AH311">
        <v>103</v>
      </c>
      <c r="AI311">
        <v>19.25</v>
      </c>
      <c r="AK311" s="2">
        <f t="shared" si="180"/>
        <v>8</v>
      </c>
      <c r="AL311">
        <f t="shared" si="175"/>
        <v>48.780487804878049</v>
      </c>
      <c r="AM311">
        <f t="shared" si="176"/>
        <v>2.6138956495284456</v>
      </c>
      <c r="AN311">
        <f t="shared" si="177"/>
        <v>0.32673695619105569</v>
      </c>
      <c r="AO311">
        <f t="shared" si="178"/>
        <v>4.291666666666667</v>
      </c>
      <c r="AP311">
        <f t="shared" si="181"/>
        <v>1674.7967479674796</v>
      </c>
      <c r="AS311">
        <f t="shared" si="182"/>
        <v>4.4360093158987604E-2</v>
      </c>
      <c r="AT311" s="2"/>
    </row>
    <row r="312" spans="1:46">
      <c r="A312" t="s">
        <v>31</v>
      </c>
      <c r="C312" s="3">
        <v>36187</v>
      </c>
      <c r="D312" s="3" t="s">
        <v>77</v>
      </c>
      <c r="E312" s="4" t="str">
        <f>VLOOKUP(G312,'Treatment Struture'!$E$11:$G$19,3,FALSE)</f>
        <v>P2(100)</v>
      </c>
      <c r="F312" s="4" t="s">
        <v>254</v>
      </c>
      <c r="G312" s="4">
        <v>3</v>
      </c>
      <c r="H312" s="4">
        <v>1</v>
      </c>
      <c r="I312" s="5">
        <v>0.24</v>
      </c>
      <c r="J312">
        <v>6</v>
      </c>
      <c r="K312">
        <v>18</v>
      </c>
      <c r="L312">
        <f t="shared" si="196"/>
        <v>24</v>
      </c>
      <c r="M312">
        <v>7.9</v>
      </c>
      <c r="N312">
        <v>29.2</v>
      </c>
      <c r="O312">
        <v>14.6</v>
      </c>
      <c r="P312">
        <v>5.28</v>
      </c>
      <c r="Q312">
        <f t="shared" si="198"/>
        <v>56.980000000000004</v>
      </c>
      <c r="R312" s="5">
        <f t="shared" si="199"/>
        <v>9.4966666666666679</v>
      </c>
      <c r="S312">
        <v>123.5</v>
      </c>
      <c r="T312" s="6">
        <f t="shared" si="184"/>
        <v>6.8611111111111107</v>
      </c>
      <c r="U312">
        <f t="shared" si="185"/>
        <v>180.48000000000002</v>
      </c>
      <c r="V312" s="6">
        <f t="shared" si="186"/>
        <v>25.022674622674625</v>
      </c>
      <c r="W312" s="6">
        <f t="shared" si="187"/>
        <v>92.488873288873279</v>
      </c>
      <c r="X312" s="6">
        <f t="shared" si="188"/>
        <v>46.244436644436639</v>
      </c>
      <c r="Y312" s="6">
        <f t="shared" si="189"/>
        <v>16.724015444015446</v>
      </c>
      <c r="Z312" s="6">
        <f t="shared" si="190"/>
        <v>7.5200000000000005</v>
      </c>
      <c r="AA312" s="6">
        <f t="shared" si="191"/>
        <v>104.26114426114428</v>
      </c>
      <c r="AB312" s="6">
        <f t="shared" si="192"/>
        <v>385.37030537030535</v>
      </c>
      <c r="AC312" s="6">
        <f t="shared" si="193"/>
        <v>192.68515268515267</v>
      </c>
      <c r="AD312" s="6">
        <f t="shared" si="194"/>
        <v>69.6833976833977</v>
      </c>
      <c r="AE312" s="6">
        <f t="shared" si="179"/>
        <v>262.36855036855036</v>
      </c>
      <c r="AF312" s="6">
        <f t="shared" si="195"/>
        <v>752</v>
      </c>
      <c r="AG312">
        <v>65</v>
      </c>
      <c r="AH312">
        <v>168</v>
      </c>
      <c r="AI312">
        <v>25.46</v>
      </c>
      <c r="AK312" s="2">
        <f t="shared" si="180"/>
        <v>10.833333333333334</v>
      </c>
      <c r="AL312">
        <f t="shared" si="175"/>
        <v>100</v>
      </c>
      <c r="AM312">
        <f t="shared" si="176"/>
        <v>1.9268515268515267</v>
      </c>
      <c r="AN312">
        <f t="shared" si="177"/>
        <v>0.17786321786321785</v>
      </c>
      <c r="AO312">
        <f t="shared" si="178"/>
        <v>2.5846153846153848</v>
      </c>
      <c r="AP312">
        <f t="shared" si="181"/>
        <v>2800.0000000000005</v>
      </c>
      <c r="AS312">
        <f t="shared" si="182"/>
        <v>2.4886927744070603E-2</v>
      </c>
      <c r="AT312" s="2"/>
    </row>
    <row r="313" spans="1:46">
      <c r="A313" t="s">
        <v>31</v>
      </c>
      <c r="C313" s="3">
        <v>36187</v>
      </c>
      <c r="D313" s="3" t="s">
        <v>77</v>
      </c>
      <c r="E313" s="4" t="str">
        <f>VLOOKUP(G313,'Treatment Struture'!$E$11:$G$19,3,FALSE)</f>
        <v>P2(100)</v>
      </c>
      <c r="F313" s="4" t="s">
        <v>254</v>
      </c>
      <c r="G313" s="4">
        <v>4</v>
      </c>
      <c r="H313" s="4">
        <v>2</v>
      </c>
      <c r="I313" s="5">
        <v>0.24</v>
      </c>
      <c r="J313">
        <v>6</v>
      </c>
      <c r="K313">
        <v>18</v>
      </c>
      <c r="L313">
        <f t="shared" si="196"/>
        <v>24</v>
      </c>
      <c r="M313">
        <v>5.5</v>
      </c>
      <c r="N313">
        <v>23.2</v>
      </c>
      <c r="O313">
        <v>10.9</v>
      </c>
      <c r="P313">
        <v>4</v>
      </c>
      <c r="Q313">
        <f t="shared" si="198"/>
        <v>43.6</v>
      </c>
      <c r="R313" s="5">
        <f t="shared" si="199"/>
        <v>7.2666666666666666</v>
      </c>
      <c r="S313">
        <v>148.19999999999999</v>
      </c>
      <c r="T313" s="6">
        <f t="shared" si="184"/>
        <v>8.2333333333333325</v>
      </c>
      <c r="U313">
        <f t="shared" si="185"/>
        <v>191.79999999999998</v>
      </c>
      <c r="V313" s="6">
        <f t="shared" si="186"/>
        <v>24.194954128440365</v>
      </c>
      <c r="W313" s="6">
        <f t="shared" si="187"/>
        <v>102.05871559633025</v>
      </c>
      <c r="X313" s="6">
        <f t="shared" si="188"/>
        <v>47.949999999999996</v>
      </c>
      <c r="Y313" s="6">
        <f t="shared" si="189"/>
        <v>17.596330275229356</v>
      </c>
      <c r="Z313" s="6">
        <f t="shared" si="190"/>
        <v>7.9916666666666663</v>
      </c>
      <c r="AA313" s="6">
        <f t="shared" si="191"/>
        <v>100.81230886850153</v>
      </c>
      <c r="AB313" s="6">
        <f t="shared" si="192"/>
        <v>425.24464831804272</v>
      </c>
      <c r="AC313" s="6">
        <f t="shared" si="193"/>
        <v>199.79166666666666</v>
      </c>
      <c r="AD313" s="6">
        <f t="shared" si="194"/>
        <v>73.318042813455648</v>
      </c>
      <c r="AE313" s="6">
        <f t="shared" si="179"/>
        <v>273.10970948012232</v>
      </c>
      <c r="AF313" s="6">
        <f t="shared" si="195"/>
        <v>799.16666666666652</v>
      </c>
      <c r="AG313">
        <v>37</v>
      </c>
      <c r="AH313">
        <v>99</v>
      </c>
      <c r="AI313">
        <v>18.5</v>
      </c>
      <c r="AK313" s="2">
        <f t="shared" si="180"/>
        <v>6.166666666666667</v>
      </c>
      <c r="AL313">
        <f t="shared" si="175"/>
        <v>100</v>
      </c>
      <c r="AM313">
        <f t="shared" si="176"/>
        <v>1.9979166666666666</v>
      </c>
      <c r="AN313">
        <f t="shared" si="177"/>
        <v>0.32398648648648648</v>
      </c>
      <c r="AO313">
        <f t="shared" si="178"/>
        <v>2.6756756756756759</v>
      </c>
      <c r="AP313">
        <f t="shared" si="181"/>
        <v>1650.0000000000005</v>
      </c>
      <c r="AS313">
        <f t="shared" si="182"/>
        <v>4.4435177462700377E-2</v>
      </c>
      <c r="AT313" s="2"/>
    </row>
    <row r="314" spans="1:46">
      <c r="A314" t="s">
        <v>31</v>
      </c>
      <c r="C314" s="3">
        <v>36187</v>
      </c>
      <c r="D314" s="3" t="s">
        <v>77</v>
      </c>
      <c r="E314" s="4" t="str">
        <f>VLOOKUP(G314,'Treatment Struture'!$E$11:$G$19,3,FALSE)</f>
        <v>P2(100)</v>
      </c>
      <c r="F314" s="4" t="s">
        <v>254</v>
      </c>
      <c r="G314" s="4">
        <v>8</v>
      </c>
      <c r="H314" s="4">
        <v>3</v>
      </c>
      <c r="I314" s="5">
        <v>0.24</v>
      </c>
      <c r="J314">
        <v>6</v>
      </c>
      <c r="K314">
        <v>18</v>
      </c>
      <c r="L314">
        <f t="shared" si="196"/>
        <v>24</v>
      </c>
      <c r="M314">
        <v>7.3</v>
      </c>
      <c r="N314">
        <v>16.7</v>
      </c>
      <c r="O314">
        <v>7.5</v>
      </c>
      <c r="P314">
        <v>6.13</v>
      </c>
      <c r="Q314">
        <f t="shared" si="198"/>
        <v>37.630000000000003</v>
      </c>
      <c r="R314" s="5">
        <f t="shared" si="199"/>
        <v>6.2716666666666674</v>
      </c>
      <c r="S314">
        <v>147.30000000000001</v>
      </c>
      <c r="T314" s="6">
        <f t="shared" si="184"/>
        <v>8.1833333333333336</v>
      </c>
      <c r="U314">
        <f t="shared" si="185"/>
        <v>184.93</v>
      </c>
      <c r="V314" s="6">
        <f t="shared" si="186"/>
        <v>35.875338825405258</v>
      </c>
      <c r="W314" s="6">
        <f t="shared" si="187"/>
        <v>82.070980600584633</v>
      </c>
      <c r="X314" s="6">
        <f t="shared" si="188"/>
        <v>36.858224820621842</v>
      </c>
      <c r="Y314" s="6">
        <f t="shared" si="189"/>
        <v>30.125455753388252</v>
      </c>
      <c r="Z314" s="6">
        <f t="shared" si="190"/>
        <v>7.7054166666666672</v>
      </c>
      <c r="AA314" s="6">
        <f t="shared" si="191"/>
        <v>149.48057843918858</v>
      </c>
      <c r="AB314" s="6">
        <f t="shared" si="192"/>
        <v>341.96241916910265</v>
      </c>
      <c r="AC314" s="6">
        <f t="shared" si="193"/>
        <v>153.57593675259102</v>
      </c>
      <c r="AD314" s="6">
        <f t="shared" si="194"/>
        <v>125.52273230578439</v>
      </c>
      <c r="AE314" s="6">
        <f t="shared" si="179"/>
        <v>279.09866905837544</v>
      </c>
      <c r="AF314" s="6">
        <f t="shared" si="195"/>
        <v>770.54166666666663</v>
      </c>
      <c r="AG314">
        <v>41</v>
      </c>
      <c r="AH314">
        <v>166</v>
      </c>
      <c r="AI314">
        <v>28.1</v>
      </c>
      <c r="AK314" s="2">
        <f t="shared" si="180"/>
        <v>6.833333333333333</v>
      </c>
      <c r="AL314">
        <f t="shared" si="175"/>
        <v>100</v>
      </c>
      <c r="AM314">
        <f t="shared" si="176"/>
        <v>1.5357593675259102</v>
      </c>
      <c r="AN314">
        <f t="shared" si="177"/>
        <v>0.22474527329647467</v>
      </c>
      <c r="AO314">
        <f t="shared" si="178"/>
        <v>4.0487804878048781</v>
      </c>
      <c r="AP314">
        <f t="shared" si="181"/>
        <v>2766.666666666667</v>
      </c>
      <c r="AS314">
        <f t="shared" si="182"/>
        <v>4.5369662279199169E-2</v>
      </c>
      <c r="AT314" s="2"/>
    </row>
    <row r="315" spans="1:46">
      <c r="A315" t="s">
        <v>31</v>
      </c>
      <c r="C315" s="3">
        <v>36187</v>
      </c>
      <c r="D315" s="3" t="s">
        <v>77</v>
      </c>
      <c r="E315" s="4" t="str">
        <f>VLOOKUP(G315,'Treatment Struture'!$E$11:$G$19,3,FALSE)</f>
        <v>P3(150)</v>
      </c>
      <c r="F315" s="4" t="s">
        <v>254</v>
      </c>
      <c r="G315" s="4">
        <v>1</v>
      </c>
      <c r="H315" s="4">
        <v>1</v>
      </c>
      <c r="I315">
        <v>0.23599999999999999</v>
      </c>
      <c r="J315">
        <v>9</v>
      </c>
      <c r="K315">
        <v>26</v>
      </c>
      <c r="L315">
        <f t="shared" si="196"/>
        <v>35</v>
      </c>
      <c r="M315">
        <v>6.3</v>
      </c>
      <c r="N315">
        <v>23.9</v>
      </c>
      <c r="O315">
        <v>11.5</v>
      </c>
      <c r="P315">
        <v>4.08</v>
      </c>
      <c r="Q315">
        <f t="shared" si="198"/>
        <v>45.78</v>
      </c>
      <c r="R315" s="5">
        <f t="shared" si="199"/>
        <v>5.0866666666666669</v>
      </c>
      <c r="S315">
        <v>149.4</v>
      </c>
      <c r="T315" s="6">
        <f t="shared" si="184"/>
        <v>5.7461538461538462</v>
      </c>
      <c r="U315">
        <f t="shared" si="185"/>
        <v>195.18</v>
      </c>
      <c r="V315" s="6">
        <f t="shared" si="186"/>
        <v>26.859633027522932</v>
      </c>
      <c r="W315" s="6">
        <f t="shared" si="187"/>
        <v>101.89606815203145</v>
      </c>
      <c r="X315" s="6">
        <f t="shared" si="188"/>
        <v>49.029488859764093</v>
      </c>
      <c r="Y315" s="6">
        <f t="shared" si="189"/>
        <v>17.394809960681521</v>
      </c>
      <c r="Z315" s="6">
        <f t="shared" si="190"/>
        <v>5.5765714285714285</v>
      </c>
      <c r="AA315" s="6">
        <f t="shared" si="191"/>
        <v>113.81200435391074</v>
      </c>
      <c r="AB315" s="6">
        <f t="shared" si="192"/>
        <v>431.76300064420104</v>
      </c>
      <c r="AC315" s="6">
        <f t="shared" si="193"/>
        <v>207.75207143967836</v>
      </c>
      <c r="AD315" s="6">
        <f t="shared" si="194"/>
        <v>73.706821867294579</v>
      </c>
      <c r="AE315" s="6">
        <f t="shared" si="179"/>
        <v>281.45889330697293</v>
      </c>
      <c r="AF315" s="6">
        <f t="shared" si="195"/>
        <v>827.03389830508479</v>
      </c>
      <c r="AG315">
        <v>46</v>
      </c>
      <c r="AH315">
        <v>149</v>
      </c>
      <c r="AI315">
        <v>20.75</v>
      </c>
      <c r="AK315" s="2">
        <f t="shared" si="180"/>
        <v>5.1111111111111107</v>
      </c>
      <c r="AL315">
        <f t="shared" si="175"/>
        <v>148.30508474576271</v>
      </c>
      <c r="AM315">
        <f t="shared" si="176"/>
        <v>1.4008425388504027</v>
      </c>
      <c r="AN315">
        <f t="shared" si="177"/>
        <v>0.27407788803594835</v>
      </c>
      <c r="AO315">
        <f t="shared" si="178"/>
        <v>3.2391304347826089</v>
      </c>
      <c r="AP315">
        <f t="shared" si="181"/>
        <v>2455.273069679849</v>
      </c>
      <c r="AS315">
        <f t="shared" si="182"/>
        <v>3.0019806260044815E-2</v>
      </c>
      <c r="AT315" s="2"/>
    </row>
    <row r="316" spans="1:46">
      <c r="A316" t="s">
        <v>31</v>
      </c>
      <c r="C316" s="3">
        <v>36187</v>
      </c>
      <c r="D316" s="3" t="s">
        <v>77</v>
      </c>
      <c r="E316" s="4" t="str">
        <f>VLOOKUP(G316,'Treatment Struture'!$E$11:$G$19,3,FALSE)</f>
        <v>P3(150)</v>
      </c>
      <c r="F316" s="4" t="s">
        <v>254</v>
      </c>
      <c r="G316" s="4">
        <v>5</v>
      </c>
      <c r="H316" s="4">
        <v>2</v>
      </c>
      <c r="I316">
        <v>0.23599999999999999</v>
      </c>
      <c r="J316">
        <v>9</v>
      </c>
      <c r="K316">
        <v>27</v>
      </c>
      <c r="L316">
        <f t="shared" si="196"/>
        <v>36</v>
      </c>
      <c r="M316">
        <v>9.5</v>
      </c>
      <c r="N316">
        <v>34.200000000000003</v>
      </c>
      <c r="O316">
        <v>15.5</v>
      </c>
      <c r="P316">
        <v>5.23</v>
      </c>
      <c r="Q316">
        <f t="shared" si="198"/>
        <v>64.430000000000007</v>
      </c>
      <c r="R316" s="5">
        <f t="shared" si="199"/>
        <v>7.1588888888888897</v>
      </c>
      <c r="S316">
        <v>139.1</v>
      </c>
      <c r="T316" s="6">
        <f t="shared" si="184"/>
        <v>5.1518518518518519</v>
      </c>
      <c r="U316">
        <f t="shared" si="185"/>
        <v>203.53</v>
      </c>
      <c r="V316" s="6">
        <f t="shared" si="186"/>
        <v>30.009855657302499</v>
      </c>
      <c r="W316" s="6">
        <f t="shared" si="187"/>
        <v>108.03548036628899</v>
      </c>
      <c r="X316" s="6">
        <f t="shared" si="188"/>
        <v>48.963448704019868</v>
      </c>
      <c r="Y316" s="6">
        <f t="shared" si="189"/>
        <v>16.521215272388638</v>
      </c>
      <c r="Z316" s="6">
        <f t="shared" si="190"/>
        <v>5.6536111111111111</v>
      </c>
      <c r="AA316" s="6">
        <f t="shared" si="191"/>
        <v>127.16040532755297</v>
      </c>
      <c r="AB316" s="6">
        <f t="shared" si="192"/>
        <v>457.77745917919066</v>
      </c>
      <c r="AC316" s="6">
        <f t="shared" si="193"/>
        <v>207.47224027127064</v>
      </c>
      <c r="AD316" s="6">
        <f t="shared" si="194"/>
        <v>70.005149459273895</v>
      </c>
      <c r="AE316" s="6">
        <f t="shared" si="179"/>
        <v>277.47738973054453</v>
      </c>
      <c r="AF316" s="6">
        <f t="shared" si="195"/>
        <v>862.41525423728808</v>
      </c>
      <c r="AH316">
        <v>195</v>
      </c>
      <c r="AI316">
        <v>26.84</v>
      </c>
      <c r="AK316" s="2" t="str">
        <f t="shared" si="180"/>
        <v/>
      </c>
      <c r="AL316">
        <f t="shared" si="175"/>
        <v>152.54237288135593</v>
      </c>
      <c r="AM316">
        <f t="shared" si="176"/>
        <v>1.3600957973338852</v>
      </c>
      <c r="AN316" t="str">
        <f t="shared" si="177"/>
        <v/>
      </c>
      <c r="AO316" t="str">
        <f t="shared" si="178"/>
        <v/>
      </c>
      <c r="AP316" t="str">
        <f t="shared" si="181"/>
        <v/>
      </c>
      <c r="AS316" t="e">
        <f t="shared" si="182"/>
        <v>#VALUE!</v>
      </c>
      <c r="AT316" s="2"/>
    </row>
    <row r="317" spans="1:46">
      <c r="A317" t="s">
        <v>31</v>
      </c>
      <c r="C317" s="3">
        <v>36187</v>
      </c>
      <c r="D317" s="3" t="s">
        <v>77</v>
      </c>
      <c r="E317" s="4" t="str">
        <f>VLOOKUP(G317,'Treatment Struture'!$E$11:$G$19,3,FALSE)</f>
        <v>P3(150)</v>
      </c>
      <c r="F317" s="4" t="s">
        <v>254</v>
      </c>
      <c r="G317" s="4">
        <v>9</v>
      </c>
      <c r="H317" s="4">
        <v>3</v>
      </c>
      <c r="I317">
        <v>0.23599999999999999</v>
      </c>
      <c r="J317">
        <v>9</v>
      </c>
      <c r="K317">
        <v>27</v>
      </c>
      <c r="L317">
        <f t="shared" si="196"/>
        <v>36</v>
      </c>
      <c r="M317">
        <v>9.6</v>
      </c>
      <c r="N317">
        <v>34.200000000000003</v>
      </c>
      <c r="O317">
        <v>14.4</v>
      </c>
      <c r="P317">
        <v>6.76</v>
      </c>
      <c r="Q317">
        <f t="shared" si="198"/>
        <v>64.960000000000008</v>
      </c>
      <c r="R317" s="5">
        <f t="shared" si="199"/>
        <v>7.217777777777779</v>
      </c>
      <c r="S317">
        <v>137</v>
      </c>
      <c r="T317" s="6">
        <f t="shared" si="184"/>
        <v>5.0740740740740744</v>
      </c>
      <c r="U317">
        <f t="shared" si="185"/>
        <v>201.96</v>
      </c>
      <c r="V317" s="6">
        <f t="shared" si="186"/>
        <v>29.846305418719211</v>
      </c>
      <c r="W317" s="6">
        <f t="shared" si="187"/>
        <v>106.32746305418719</v>
      </c>
      <c r="X317" s="6">
        <f t="shared" si="188"/>
        <v>44.769458128078817</v>
      </c>
      <c r="Y317" s="6">
        <f t="shared" si="189"/>
        <v>21.016773399014777</v>
      </c>
      <c r="Z317" s="6">
        <f t="shared" si="190"/>
        <v>5.61</v>
      </c>
      <c r="AA317" s="6">
        <f t="shared" si="191"/>
        <v>126.46739584203057</v>
      </c>
      <c r="AB317" s="6">
        <f t="shared" si="192"/>
        <v>450.54009768723387</v>
      </c>
      <c r="AC317" s="6">
        <f t="shared" si="193"/>
        <v>189.70109376304583</v>
      </c>
      <c r="AD317" s="6">
        <f t="shared" si="194"/>
        <v>89.054124572096512</v>
      </c>
      <c r="AE317" s="6">
        <f t="shared" si="179"/>
        <v>278.75521833514233</v>
      </c>
      <c r="AF317" s="6">
        <f t="shared" si="195"/>
        <v>855.76271186440681</v>
      </c>
      <c r="AH317">
        <v>204</v>
      </c>
      <c r="AI317">
        <v>32.799999999999997</v>
      </c>
      <c r="AK317" s="2" t="str">
        <f t="shared" si="180"/>
        <v/>
      </c>
      <c r="AL317">
        <f t="shared" si="175"/>
        <v>152.54237288135593</v>
      </c>
      <c r="AM317">
        <f t="shared" si="176"/>
        <v>1.2435960591133004</v>
      </c>
      <c r="AN317" t="str">
        <f t="shared" si="177"/>
        <v/>
      </c>
      <c r="AO317" t="str">
        <f t="shared" si="178"/>
        <v/>
      </c>
      <c r="AP317" t="str">
        <f t="shared" si="181"/>
        <v/>
      </c>
      <c r="AS317" t="e">
        <f t="shared" si="182"/>
        <v>#VALUE!</v>
      </c>
      <c r="AT317" s="2"/>
    </row>
    <row r="318" spans="1:46">
      <c r="A318" t="s">
        <v>31</v>
      </c>
      <c r="C318" s="3">
        <v>36199</v>
      </c>
      <c r="D318" s="3" t="s">
        <v>77</v>
      </c>
      <c r="E318" s="4" t="str">
        <f>VLOOKUP(G318,'Treatment Struture'!$E$11:$G$19,3,FALSE)</f>
        <v>P1(50)</v>
      </c>
      <c r="F318" s="4" t="s">
        <v>254</v>
      </c>
      <c r="G318" s="4">
        <v>2</v>
      </c>
      <c r="H318" s="4">
        <v>1</v>
      </c>
      <c r="I318">
        <v>0.246</v>
      </c>
      <c r="J318">
        <v>3</v>
      </c>
      <c r="K318">
        <v>9</v>
      </c>
      <c r="L318">
        <f t="shared" si="196"/>
        <v>12</v>
      </c>
      <c r="M318">
        <v>5.08</v>
      </c>
      <c r="N318">
        <v>23.3</v>
      </c>
      <c r="O318">
        <v>13.55</v>
      </c>
      <c r="P318">
        <v>14.13</v>
      </c>
      <c r="Q318">
        <f t="shared" si="198"/>
        <v>56.060000000000009</v>
      </c>
      <c r="R318" s="5">
        <f t="shared" si="199"/>
        <v>18.686666666666671</v>
      </c>
      <c r="S318">
        <v>86.3</v>
      </c>
      <c r="T318" s="6">
        <f t="shared" si="184"/>
        <v>9.5888888888888886</v>
      </c>
      <c r="U318">
        <f t="shared" si="185"/>
        <v>142.36000000000001</v>
      </c>
      <c r="V318" s="6">
        <f t="shared" si="186"/>
        <v>12.900264002854083</v>
      </c>
      <c r="W318" s="6">
        <f t="shared" si="187"/>
        <v>59.168533713877984</v>
      </c>
      <c r="X318" s="6">
        <f t="shared" si="188"/>
        <v>34.409168747770245</v>
      </c>
      <c r="Y318" s="6">
        <f t="shared" si="189"/>
        <v>35.882033535497676</v>
      </c>
      <c r="Z318" s="6">
        <f t="shared" si="190"/>
        <v>11.863333333333335</v>
      </c>
      <c r="AA318" s="6">
        <f t="shared" si="191"/>
        <v>52.440097572577578</v>
      </c>
      <c r="AB318" s="6">
        <f t="shared" si="192"/>
        <v>240.52249477186172</v>
      </c>
      <c r="AC318" s="6">
        <f t="shared" si="193"/>
        <v>139.87466970638312</v>
      </c>
      <c r="AD318" s="6">
        <f t="shared" si="194"/>
        <v>145.86192494104748</v>
      </c>
      <c r="AE318" s="6">
        <f t="shared" si="179"/>
        <v>285.73659464743059</v>
      </c>
      <c r="AF318" s="6">
        <f t="shared" si="195"/>
        <v>578.69918699186996</v>
      </c>
      <c r="AG318">
        <v>58</v>
      </c>
      <c r="AH318">
        <v>194</v>
      </c>
      <c r="AI318">
        <v>47.98</v>
      </c>
      <c r="AK318" s="2">
        <f t="shared" si="180"/>
        <v>19.333333333333332</v>
      </c>
      <c r="AL318">
        <f t="shared" si="175"/>
        <v>48.780487804878049</v>
      </c>
      <c r="AM318">
        <f t="shared" si="176"/>
        <v>2.867430728980854</v>
      </c>
      <c r="AN318">
        <f t="shared" si="177"/>
        <v>0.14831538253349247</v>
      </c>
      <c r="AO318">
        <f t="shared" si="178"/>
        <v>3.3448275862068964</v>
      </c>
      <c r="AP318">
        <f t="shared" si="181"/>
        <v>3154.4715447154467</v>
      </c>
      <c r="AS318">
        <f t="shared" si="182"/>
        <v>4.6239733937497016E-2</v>
      </c>
      <c r="AT318" s="2"/>
    </row>
    <row r="319" spans="1:46">
      <c r="A319" t="s">
        <v>31</v>
      </c>
      <c r="C319" s="3">
        <v>36199</v>
      </c>
      <c r="D319" s="3" t="s">
        <v>77</v>
      </c>
      <c r="E319" s="4" t="str">
        <f>VLOOKUP(G319,'Treatment Struture'!$E$11:$G$19,3,FALSE)</f>
        <v>P1(50)</v>
      </c>
      <c r="F319" s="4" t="s">
        <v>254</v>
      </c>
      <c r="G319" s="4">
        <v>6</v>
      </c>
      <c r="H319" s="4">
        <v>2</v>
      </c>
      <c r="I319">
        <v>0.246</v>
      </c>
      <c r="J319">
        <v>3</v>
      </c>
      <c r="K319">
        <v>9</v>
      </c>
      <c r="L319">
        <f t="shared" si="196"/>
        <v>12</v>
      </c>
      <c r="M319">
        <v>3.68</v>
      </c>
      <c r="N319">
        <v>23.6</v>
      </c>
      <c r="O319">
        <v>10.67</v>
      </c>
      <c r="P319">
        <v>25.41</v>
      </c>
      <c r="Q319">
        <f t="shared" si="198"/>
        <v>63.36</v>
      </c>
      <c r="R319" s="5">
        <f t="shared" si="199"/>
        <v>21.12</v>
      </c>
      <c r="S319">
        <v>136.9</v>
      </c>
      <c r="T319" s="6">
        <f t="shared" si="184"/>
        <v>15.211111111111112</v>
      </c>
      <c r="U319">
        <f t="shared" si="185"/>
        <v>200.26</v>
      </c>
      <c r="V319" s="6">
        <f t="shared" si="186"/>
        <v>11.631262626262627</v>
      </c>
      <c r="W319" s="6">
        <f t="shared" si="187"/>
        <v>74.591792929292936</v>
      </c>
      <c r="X319" s="6">
        <f t="shared" si="188"/>
        <v>33.724340277777777</v>
      </c>
      <c r="Y319" s="6">
        <f t="shared" si="189"/>
        <v>80.312604166666674</v>
      </c>
      <c r="Z319" s="6">
        <f t="shared" si="190"/>
        <v>16.688333333333333</v>
      </c>
      <c r="AA319" s="6">
        <f t="shared" si="191"/>
        <v>47.281555391311493</v>
      </c>
      <c r="AB319" s="6">
        <f t="shared" si="192"/>
        <v>303.21867044428024</v>
      </c>
      <c r="AC319" s="6">
        <f t="shared" si="193"/>
        <v>137.09081413730803</v>
      </c>
      <c r="AD319" s="6">
        <f t="shared" si="194"/>
        <v>326.47400067750681</v>
      </c>
      <c r="AE319" s="6">
        <f t="shared" si="179"/>
        <v>463.56481481481484</v>
      </c>
      <c r="AF319" s="6">
        <f t="shared" si="195"/>
        <v>814.06504065040656</v>
      </c>
      <c r="AG319">
        <v>42</v>
      </c>
      <c r="AH319">
        <v>212</v>
      </c>
      <c r="AI319">
        <v>66.599999999999994</v>
      </c>
      <c r="AK319" s="2">
        <f t="shared" si="180"/>
        <v>14</v>
      </c>
      <c r="AL319">
        <f t="shared" si="175"/>
        <v>48.780487804878049</v>
      </c>
      <c r="AM319">
        <f t="shared" si="176"/>
        <v>2.8103616898148145</v>
      </c>
      <c r="AN319">
        <f t="shared" si="177"/>
        <v>0.20074012070105818</v>
      </c>
      <c r="AO319">
        <f t="shared" si="178"/>
        <v>5.0476190476190474</v>
      </c>
      <c r="AP319">
        <f t="shared" si="181"/>
        <v>3447.1544715447149</v>
      </c>
      <c r="AS319">
        <f t="shared" si="182"/>
        <v>9.4708259630503167E-2</v>
      </c>
      <c r="AT319" s="2"/>
    </row>
    <row r="320" spans="1:46">
      <c r="A320" t="s">
        <v>31</v>
      </c>
      <c r="C320" s="3">
        <v>36199</v>
      </c>
      <c r="D320" s="3" t="s">
        <v>77</v>
      </c>
      <c r="E320" s="4" t="str">
        <f>VLOOKUP(G320,'Treatment Struture'!$E$11:$G$19,3,FALSE)</f>
        <v>P1(50)</v>
      </c>
      <c r="F320" s="4" t="s">
        <v>254</v>
      </c>
      <c r="G320" s="4">
        <v>7</v>
      </c>
      <c r="H320" s="4">
        <v>3</v>
      </c>
      <c r="I320">
        <v>0.246</v>
      </c>
      <c r="J320">
        <v>3</v>
      </c>
      <c r="K320">
        <v>9</v>
      </c>
      <c r="L320">
        <f t="shared" si="196"/>
        <v>12</v>
      </c>
      <c r="M320">
        <v>4.21</v>
      </c>
      <c r="N320">
        <v>22.6</v>
      </c>
      <c r="O320">
        <v>12.12</v>
      </c>
      <c r="P320">
        <v>23.47</v>
      </c>
      <c r="Q320">
        <f t="shared" si="198"/>
        <v>62.4</v>
      </c>
      <c r="R320" s="5">
        <f t="shared" si="199"/>
        <v>20.8</v>
      </c>
      <c r="S320">
        <v>124.5</v>
      </c>
      <c r="T320" s="6">
        <f t="shared" si="184"/>
        <v>13.833333333333334</v>
      </c>
      <c r="U320">
        <f t="shared" si="185"/>
        <v>186.9</v>
      </c>
      <c r="V320" s="6">
        <f t="shared" si="186"/>
        <v>12.609759615384615</v>
      </c>
      <c r="W320" s="6">
        <f t="shared" si="187"/>
        <v>67.691346153846169</v>
      </c>
      <c r="X320" s="6">
        <f t="shared" si="188"/>
        <v>36.301730769230772</v>
      </c>
      <c r="Y320" s="6">
        <f t="shared" si="189"/>
        <v>70.29716346153846</v>
      </c>
      <c r="Z320" s="6">
        <f t="shared" si="190"/>
        <v>15.575000000000001</v>
      </c>
      <c r="AA320" s="6">
        <f t="shared" si="191"/>
        <v>51.25918542839274</v>
      </c>
      <c r="AB320" s="6">
        <f t="shared" si="192"/>
        <v>275.16807379612266</v>
      </c>
      <c r="AC320" s="6">
        <f t="shared" si="193"/>
        <v>147.56801125703566</v>
      </c>
      <c r="AD320" s="6">
        <f t="shared" si="194"/>
        <v>285.76082707942464</v>
      </c>
      <c r="AE320" s="6">
        <f t="shared" si="179"/>
        <v>433.32883833646031</v>
      </c>
      <c r="AF320" s="6">
        <f t="shared" si="195"/>
        <v>759.75609756097572</v>
      </c>
      <c r="AG320">
        <v>49</v>
      </c>
      <c r="AH320">
        <v>201</v>
      </c>
      <c r="AI320">
        <v>62.96</v>
      </c>
      <c r="AK320" s="2">
        <f t="shared" si="180"/>
        <v>16.333333333333332</v>
      </c>
      <c r="AL320">
        <f t="shared" si="175"/>
        <v>48.780487804878049</v>
      </c>
      <c r="AM320">
        <f t="shared" si="176"/>
        <v>3.0251442307692309</v>
      </c>
      <c r="AN320">
        <f t="shared" si="177"/>
        <v>0.1852129120879121</v>
      </c>
      <c r="AO320">
        <f t="shared" si="178"/>
        <v>4.1020408163265305</v>
      </c>
      <c r="AP320">
        <f t="shared" si="181"/>
        <v>3268.2926829268295</v>
      </c>
      <c r="AS320">
        <f t="shared" si="182"/>
        <v>8.7434282912361272E-2</v>
      </c>
      <c r="AT320" s="2"/>
    </row>
    <row r="321" spans="1:46">
      <c r="A321" t="s">
        <v>31</v>
      </c>
      <c r="C321" s="3">
        <v>36199</v>
      </c>
      <c r="D321" s="3" t="s">
        <v>77</v>
      </c>
      <c r="E321" s="4" t="str">
        <f>VLOOKUP(G321,'Treatment Struture'!$E$11:$G$19,3,FALSE)</f>
        <v>P2(100)</v>
      </c>
      <c r="F321" s="4" t="s">
        <v>254</v>
      </c>
      <c r="G321" s="4">
        <v>3</v>
      </c>
      <c r="H321" s="4">
        <v>1</v>
      </c>
      <c r="I321" s="5">
        <v>0.24</v>
      </c>
      <c r="J321">
        <v>6</v>
      </c>
      <c r="K321">
        <v>18</v>
      </c>
      <c r="L321">
        <f t="shared" si="196"/>
        <v>24</v>
      </c>
      <c r="M321">
        <v>7.44</v>
      </c>
      <c r="N321">
        <v>41.5</v>
      </c>
      <c r="O321">
        <v>19.3</v>
      </c>
      <c r="P321">
        <v>19.02</v>
      </c>
      <c r="Q321">
        <f t="shared" si="198"/>
        <v>87.259999999999991</v>
      </c>
      <c r="R321" s="5">
        <f t="shared" si="199"/>
        <v>14.543333333333331</v>
      </c>
      <c r="S321">
        <v>138.9</v>
      </c>
      <c r="T321" s="6">
        <f t="shared" si="184"/>
        <v>7.7166666666666668</v>
      </c>
      <c r="U321">
        <f t="shared" si="185"/>
        <v>226.16</v>
      </c>
      <c r="V321" s="6">
        <f t="shared" si="186"/>
        <v>19.282952097180843</v>
      </c>
      <c r="W321" s="6">
        <f t="shared" si="187"/>
        <v>107.55947742379098</v>
      </c>
      <c r="X321" s="6">
        <f t="shared" si="188"/>
        <v>50.0216364886546</v>
      </c>
      <c r="Y321" s="6">
        <f t="shared" si="189"/>
        <v>49.295933990373598</v>
      </c>
      <c r="Z321" s="6">
        <f t="shared" si="190"/>
        <v>9.4233333333333338</v>
      </c>
      <c r="AA321" s="6">
        <f t="shared" si="191"/>
        <v>80.345633738253511</v>
      </c>
      <c r="AB321" s="6">
        <f t="shared" si="192"/>
        <v>448.16448926579579</v>
      </c>
      <c r="AC321" s="6">
        <f t="shared" si="193"/>
        <v>208.42348536939417</v>
      </c>
      <c r="AD321" s="6">
        <f t="shared" si="194"/>
        <v>205.39972495988999</v>
      </c>
      <c r="AE321" s="6">
        <f t="shared" si="179"/>
        <v>413.82321032928417</v>
      </c>
      <c r="AF321" s="6">
        <f t="shared" si="195"/>
        <v>942.33333333333348</v>
      </c>
      <c r="AG321">
        <v>91</v>
      </c>
      <c r="AH321">
        <v>286</v>
      </c>
      <c r="AI321">
        <v>65.260000000000005</v>
      </c>
      <c r="AK321" s="2">
        <f t="shared" si="180"/>
        <v>15.166666666666666</v>
      </c>
      <c r="AL321">
        <f t="shared" si="175"/>
        <v>100</v>
      </c>
      <c r="AM321">
        <f t="shared" si="176"/>
        <v>2.0842348536939417</v>
      </c>
      <c r="AN321">
        <f t="shared" si="177"/>
        <v>0.13742207826553463</v>
      </c>
      <c r="AO321">
        <f t="shared" si="178"/>
        <v>3.1428571428571428</v>
      </c>
      <c r="AP321">
        <f t="shared" si="181"/>
        <v>4766.666666666667</v>
      </c>
      <c r="AS321">
        <f t="shared" si="182"/>
        <v>4.3090851390186709E-2</v>
      </c>
      <c r="AT321" s="2"/>
    </row>
    <row r="322" spans="1:46">
      <c r="A322" t="s">
        <v>31</v>
      </c>
      <c r="C322" s="3">
        <v>36199</v>
      </c>
      <c r="D322" s="3" t="s">
        <v>77</v>
      </c>
      <c r="E322" s="4" t="str">
        <f>VLOOKUP(G322,'Treatment Struture'!$E$11:$G$19,3,FALSE)</f>
        <v>P2(100)</v>
      </c>
      <c r="F322" s="4" t="s">
        <v>254</v>
      </c>
      <c r="G322" s="4">
        <v>4</v>
      </c>
      <c r="H322" s="4">
        <v>2</v>
      </c>
      <c r="I322" s="5">
        <v>0.24</v>
      </c>
      <c r="J322">
        <v>6</v>
      </c>
      <c r="K322">
        <v>18</v>
      </c>
      <c r="L322">
        <f t="shared" si="196"/>
        <v>24</v>
      </c>
      <c r="M322">
        <v>2.62</v>
      </c>
      <c r="N322">
        <v>29.2</v>
      </c>
      <c r="O322">
        <v>10.65</v>
      </c>
      <c r="P322">
        <v>24.62</v>
      </c>
      <c r="Q322">
        <f t="shared" si="198"/>
        <v>67.09</v>
      </c>
      <c r="R322" s="5">
        <f t="shared" si="199"/>
        <v>11.181666666666667</v>
      </c>
      <c r="S322">
        <v>145.4</v>
      </c>
      <c r="T322" s="6">
        <f t="shared" si="184"/>
        <v>8.0777777777777775</v>
      </c>
      <c r="U322">
        <f t="shared" si="185"/>
        <v>212.49</v>
      </c>
      <c r="V322" s="6">
        <f t="shared" si="186"/>
        <v>8.2981636607542111</v>
      </c>
      <c r="W322" s="6">
        <f t="shared" si="187"/>
        <v>92.48335072290952</v>
      </c>
      <c r="X322" s="6">
        <f t="shared" si="188"/>
        <v>33.731085109554328</v>
      </c>
      <c r="Y322" s="6">
        <f t="shared" si="189"/>
        <v>77.977400506781933</v>
      </c>
      <c r="Z322" s="6">
        <f t="shared" si="190"/>
        <v>8.8537499999999998</v>
      </c>
      <c r="AA322" s="6">
        <f t="shared" si="191"/>
        <v>34.575681919809213</v>
      </c>
      <c r="AB322" s="6">
        <f t="shared" si="192"/>
        <v>385.34729467878969</v>
      </c>
      <c r="AC322" s="6">
        <f t="shared" si="193"/>
        <v>140.54618795647639</v>
      </c>
      <c r="AD322" s="6">
        <f t="shared" si="194"/>
        <v>324.90583544492472</v>
      </c>
      <c r="AE322" s="6">
        <f t="shared" si="179"/>
        <v>465.45202340140111</v>
      </c>
      <c r="AF322" s="6">
        <f t="shared" si="195"/>
        <v>885.375</v>
      </c>
      <c r="AG322">
        <v>46</v>
      </c>
      <c r="AH322">
        <v>188</v>
      </c>
      <c r="AI322">
        <v>61.55</v>
      </c>
      <c r="AK322" s="2">
        <f t="shared" si="180"/>
        <v>7.666666666666667</v>
      </c>
      <c r="AL322">
        <f t="shared" si="175"/>
        <v>100</v>
      </c>
      <c r="AM322">
        <f t="shared" si="176"/>
        <v>1.405461879564764</v>
      </c>
      <c r="AN322">
        <f t="shared" si="177"/>
        <v>0.18332111472583879</v>
      </c>
      <c r="AO322">
        <f t="shared" si="178"/>
        <v>4.0869565217391308</v>
      </c>
      <c r="AP322">
        <f t="shared" si="181"/>
        <v>3133.3333333333339</v>
      </c>
      <c r="AS322">
        <f t="shared" si="182"/>
        <v>0.10369335173774191</v>
      </c>
      <c r="AT322" s="2"/>
    </row>
    <row r="323" spans="1:46">
      <c r="A323" t="s">
        <v>31</v>
      </c>
      <c r="C323" s="3">
        <v>36199</v>
      </c>
      <c r="D323" s="3" t="s">
        <v>77</v>
      </c>
      <c r="E323" s="4" t="str">
        <f>VLOOKUP(G323,'Treatment Struture'!$E$11:$G$19,3,FALSE)</f>
        <v>P2(100)</v>
      </c>
      <c r="F323" s="4" t="s">
        <v>254</v>
      </c>
      <c r="G323" s="4">
        <v>8</v>
      </c>
      <c r="H323" s="4">
        <v>3</v>
      </c>
      <c r="I323" s="5">
        <v>0.24</v>
      </c>
      <c r="J323">
        <v>6</v>
      </c>
      <c r="K323">
        <v>18</v>
      </c>
      <c r="L323">
        <f t="shared" si="196"/>
        <v>24</v>
      </c>
      <c r="M323">
        <v>4.1100000000000003</v>
      </c>
      <c r="N323">
        <v>29</v>
      </c>
      <c r="O323">
        <v>12</v>
      </c>
      <c r="P323">
        <v>27.18</v>
      </c>
      <c r="Q323">
        <f t="shared" si="198"/>
        <v>72.289999999999992</v>
      </c>
      <c r="R323" s="5">
        <f t="shared" si="199"/>
        <v>12.048333333333332</v>
      </c>
      <c r="S323">
        <v>174.7</v>
      </c>
      <c r="T323" s="6">
        <f t="shared" si="184"/>
        <v>9.7055555555555557</v>
      </c>
      <c r="U323">
        <f t="shared" si="185"/>
        <v>246.98999999999998</v>
      </c>
      <c r="V323" s="6">
        <f t="shared" si="186"/>
        <v>14.042452621386085</v>
      </c>
      <c r="W323" s="6">
        <f t="shared" si="187"/>
        <v>99.082999031677971</v>
      </c>
      <c r="X323" s="6">
        <f t="shared" si="188"/>
        <v>40.999861668280538</v>
      </c>
      <c r="Y323" s="6">
        <f t="shared" si="189"/>
        <v>92.864686678655417</v>
      </c>
      <c r="Z323" s="6">
        <f t="shared" si="190"/>
        <v>10.29125</v>
      </c>
      <c r="AA323" s="6">
        <f t="shared" si="191"/>
        <v>58.510219255775354</v>
      </c>
      <c r="AB323" s="6">
        <f t="shared" si="192"/>
        <v>412.8458292986582</v>
      </c>
      <c r="AC323" s="6">
        <f t="shared" si="193"/>
        <v>170.8327569511689</v>
      </c>
      <c r="AD323" s="6">
        <f t="shared" si="194"/>
        <v>386.93619449439757</v>
      </c>
      <c r="AE323" s="6">
        <f t="shared" si="179"/>
        <v>557.76895144556647</v>
      </c>
      <c r="AF323" s="6">
        <f t="shared" si="195"/>
        <v>1029.125</v>
      </c>
      <c r="AG323">
        <v>58</v>
      </c>
      <c r="AH323">
        <v>241</v>
      </c>
      <c r="AI323">
        <v>75.3</v>
      </c>
      <c r="AK323" s="2">
        <f t="shared" si="180"/>
        <v>9.6666666666666661</v>
      </c>
      <c r="AL323">
        <f t="shared" ref="AL323:AL386" si="200">L323*1/I323</f>
        <v>100</v>
      </c>
      <c r="AM323">
        <f t="shared" si="176"/>
        <v>1.7083275695116891</v>
      </c>
      <c r="AN323">
        <f t="shared" si="177"/>
        <v>0.17672354167362303</v>
      </c>
      <c r="AO323">
        <f t="shared" si="178"/>
        <v>4.1551724137931032</v>
      </c>
      <c r="AP323">
        <f t="shared" si="181"/>
        <v>4016.666666666667</v>
      </c>
      <c r="AS323">
        <f>IF(AP323=0,"",AD323/AP323)</f>
        <v>9.6332662529725527E-2</v>
      </c>
      <c r="AT323" s="2"/>
    </row>
    <row r="324" spans="1:46">
      <c r="A324" t="s">
        <v>31</v>
      </c>
      <c r="C324" s="3">
        <v>36199</v>
      </c>
      <c r="D324" s="3" t="s">
        <v>77</v>
      </c>
      <c r="E324" s="4" t="str">
        <f>VLOOKUP(G324,'Treatment Struture'!$E$11:$G$19,3,FALSE)</f>
        <v>P3(150)</v>
      </c>
      <c r="F324" s="4" t="s">
        <v>254</v>
      </c>
      <c r="G324" s="4">
        <v>1</v>
      </c>
      <c r="H324" s="4">
        <v>1</v>
      </c>
      <c r="I324">
        <v>0.23599999999999999</v>
      </c>
      <c r="J324">
        <v>9</v>
      </c>
      <c r="K324">
        <v>26</v>
      </c>
      <c r="L324">
        <f t="shared" si="196"/>
        <v>35</v>
      </c>
      <c r="M324">
        <v>0.94</v>
      </c>
      <c r="N324">
        <v>22.6</v>
      </c>
      <c r="O324">
        <v>7.26</v>
      </c>
      <c r="P324">
        <v>24.71</v>
      </c>
      <c r="Q324">
        <f t="shared" si="198"/>
        <v>55.510000000000005</v>
      </c>
      <c r="R324" s="5">
        <f t="shared" si="199"/>
        <v>6.1677777777777782</v>
      </c>
      <c r="S324">
        <v>147</v>
      </c>
      <c r="T324" s="6">
        <f t="shared" si="184"/>
        <v>5.6538461538461542</v>
      </c>
      <c r="U324">
        <f t="shared" si="185"/>
        <v>202.51</v>
      </c>
      <c r="V324" s="6">
        <f t="shared" si="186"/>
        <v>3.4292812105926855</v>
      </c>
      <c r="W324" s="6">
        <f t="shared" si="187"/>
        <v>82.448675914249677</v>
      </c>
      <c r="X324" s="6">
        <f t="shared" si="188"/>
        <v>26.48572509457755</v>
      </c>
      <c r="Y324" s="6">
        <f t="shared" si="189"/>
        <v>90.146317780580063</v>
      </c>
      <c r="Z324" s="6">
        <f t="shared" si="190"/>
        <v>5.7859999999999996</v>
      </c>
      <c r="AA324" s="6">
        <f t="shared" si="191"/>
        <v>14.530852587257144</v>
      </c>
      <c r="AB324" s="6">
        <f t="shared" si="192"/>
        <v>349.3587962468207</v>
      </c>
      <c r="AC324" s="6">
        <f t="shared" si="193"/>
        <v>112.22764870583708</v>
      </c>
      <c r="AD324" s="6">
        <f t="shared" si="194"/>
        <v>381.97592279906809</v>
      </c>
      <c r="AE324" s="6">
        <f t="shared" si="179"/>
        <v>494.2035715049052</v>
      </c>
      <c r="AF324" s="6">
        <f t="shared" si="195"/>
        <v>858.09322033898297</v>
      </c>
      <c r="AG324">
        <v>32</v>
      </c>
      <c r="AH324">
        <v>163</v>
      </c>
      <c r="AI324">
        <v>60.41</v>
      </c>
      <c r="AK324" s="2">
        <f t="shared" si="180"/>
        <v>3.5555555555555554</v>
      </c>
      <c r="AL324">
        <f t="shared" si="200"/>
        <v>148.30508474576271</v>
      </c>
      <c r="AM324">
        <f t="shared" ref="AM324:AM387" si="201">IF(AC324="","",AC324/AL324)</f>
        <v>0.75673500270221572</v>
      </c>
      <c r="AN324">
        <f t="shared" ref="AN324:AN387" si="202">IF(AK324="","",AM324/AK324)</f>
        <v>0.21283171950999819</v>
      </c>
      <c r="AO324">
        <f t="shared" ref="AO324:AO387" si="203">IF(OR(AH324="",AG324=""),"",AH324/AG324)</f>
        <v>5.09375</v>
      </c>
      <c r="AP324">
        <f t="shared" si="181"/>
        <v>2685.9698681732584</v>
      </c>
      <c r="AS324">
        <f t="shared" si="182"/>
        <v>0.14221154426384233</v>
      </c>
      <c r="AT324" s="2"/>
    </row>
    <row r="325" spans="1:46">
      <c r="A325" t="s">
        <v>31</v>
      </c>
      <c r="C325" s="3">
        <v>36199</v>
      </c>
      <c r="D325" s="3" t="s">
        <v>77</v>
      </c>
      <c r="E325" s="4" t="str">
        <f>VLOOKUP(G325,'Treatment Struture'!$E$11:$G$19,3,FALSE)</f>
        <v>P3(150)</v>
      </c>
      <c r="F325" s="4" t="s">
        <v>254</v>
      </c>
      <c r="G325" s="4">
        <v>5</v>
      </c>
      <c r="H325" s="4">
        <v>2</v>
      </c>
      <c r="I325">
        <v>0.23599999999999999</v>
      </c>
      <c r="J325">
        <v>9</v>
      </c>
      <c r="K325">
        <v>27</v>
      </c>
      <c r="L325">
        <f t="shared" si="196"/>
        <v>36</v>
      </c>
      <c r="M325">
        <v>4.08</v>
      </c>
      <c r="N325">
        <v>34.4</v>
      </c>
      <c r="O325">
        <v>13.04</v>
      </c>
      <c r="P325">
        <v>31.6</v>
      </c>
      <c r="Q325">
        <f t="shared" si="198"/>
        <v>83.12</v>
      </c>
      <c r="R325" s="5">
        <f t="shared" si="199"/>
        <v>9.2355555555555569</v>
      </c>
      <c r="S325">
        <v>160</v>
      </c>
      <c r="T325" s="6">
        <f t="shared" si="184"/>
        <v>5.9259259259259256</v>
      </c>
      <c r="U325">
        <f t="shared" si="185"/>
        <v>243.12</v>
      </c>
      <c r="V325" s="6">
        <f t="shared" si="186"/>
        <v>11.933705486044273</v>
      </c>
      <c r="W325" s="6">
        <f t="shared" si="187"/>
        <v>100.61751684311838</v>
      </c>
      <c r="X325" s="6">
        <f t="shared" si="188"/>
        <v>38.14105871029836</v>
      </c>
      <c r="Y325" s="6">
        <f t="shared" si="189"/>
        <v>92.427718960538982</v>
      </c>
      <c r="Z325" s="6">
        <f t="shared" si="190"/>
        <v>6.7533333333333339</v>
      </c>
      <c r="AA325" s="6">
        <f t="shared" si="191"/>
        <v>50.566548669679129</v>
      </c>
      <c r="AB325" s="6">
        <f t="shared" si="192"/>
        <v>426.34541035219655</v>
      </c>
      <c r="AC325" s="6">
        <f t="shared" si="193"/>
        <v>161.61465555211171</v>
      </c>
      <c r="AD325" s="6">
        <f t="shared" si="194"/>
        <v>391.64287695143639</v>
      </c>
      <c r="AE325" s="6">
        <f t="shared" ref="AE325:AE388" si="204">SUM(AC325:AD325)</f>
        <v>553.25753250354808</v>
      </c>
      <c r="AF325" s="6">
        <f t="shared" si="195"/>
        <v>1030.1694915254238</v>
      </c>
      <c r="AH325">
        <v>246</v>
      </c>
      <c r="AI325">
        <v>85.33</v>
      </c>
      <c r="AK325" s="2" t="str">
        <f t="shared" ref="AK325:AK388" si="205">IF(AG325="","",AG325/J325)</f>
        <v/>
      </c>
      <c r="AL325">
        <f t="shared" si="200"/>
        <v>152.54237288135593</v>
      </c>
      <c r="AM325">
        <f t="shared" si="201"/>
        <v>1.0594738530638435</v>
      </c>
      <c r="AN325" t="str">
        <f t="shared" si="202"/>
        <v/>
      </c>
      <c r="AO325" t="str">
        <f t="shared" si="203"/>
        <v/>
      </c>
      <c r="AP325" t="str">
        <f t="shared" ref="AP325:AP388" si="206">IF(OR(AK325="",AO325=""),"",AK325*AO325*L325*1/I325)</f>
        <v/>
      </c>
      <c r="AS325" t="e">
        <f t="shared" ref="AS325:AS388" si="207">IF(AP325=0,"",AD325/AP325)</f>
        <v>#VALUE!</v>
      </c>
      <c r="AT325" s="2"/>
    </row>
    <row r="326" spans="1:46">
      <c r="A326" t="s">
        <v>31</v>
      </c>
      <c r="C326" s="3">
        <v>36199</v>
      </c>
      <c r="D326" s="3" t="s">
        <v>77</v>
      </c>
      <c r="E326" s="4" t="str">
        <f>VLOOKUP(G326,'Treatment Struture'!$E$11:$G$19,3,FALSE)</f>
        <v>P3(150)</v>
      </c>
      <c r="F326" s="4" t="s">
        <v>254</v>
      </c>
      <c r="G326" s="4">
        <v>9</v>
      </c>
      <c r="H326" s="4">
        <v>3</v>
      </c>
      <c r="I326">
        <v>0.23599999999999999</v>
      </c>
      <c r="J326">
        <v>9</v>
      </c>
      <c r="K326">
        <v>25</v>
      </c>
      <c r="L326">
        <f t="shared" si="196"/>
        <v>34</v>
      </c>
      <c r="M326">
        <v>2.96</v>
      </c>
      <c r="N326">
        <v>36.9</v>
      </c>
      <c r="O326">
        <v>12.56</v>
      </c>
      <c r="P326">
        <v>37.35</v>
      </c>
      <c r="Q326">
        <f t="shared" si="198"/>
        <v>89.77000000000001</v>
      </c>
      <c r="R326" s="5">
        <f t="shared" si="199"/>
        <v>9.9744444444444458</v>
      </c>
      <c r="S326">
        <v>167</v>
      </c>
      <c r="T326" s="6">
        <f t="shared" si="184"/>
        <v>6.68</v>
      </c>
      <c r="U326">
        <f t="shared" si="185"/>
        <v>256.77</v>
      </c>
      <c r="V326" s="6">
        <f t="shared" si="186"/>
        <v>8.4665166536704888</v>
      </c>
      <c r="W326" s="6">
        <f t="shared" si="187"/>
        <v>105.54542720285171</v>
      </c>
      <c r="X326" s="6">
        <f t="shared" si="188"/>
        <v>35.925489584493697</v>
      </c>
      <c r="Y326" s="6">
        <f t="shared" si="189"/>
        <v>106.83256655898406</v>
      </c>
      <c r="Z326" s="6">
        <f t="shared" si="190"/>
        <v>7.5520588235294115</v>
      </c>
      <c r="AA326" s="6">
        <f t="shared" si="191"/>
        <v>35.875070566400375</v>
      </c>
      <c r="AB326" s="6">
        <f t="shared" si="192"/>
        <v>447.22638645276152</v>
      </c>
      <c r="AC326" s="6">
        <f t="shared" si="193"/>
        <v>152.22665078175297</v>
      </c>
      <c r="AD326" s="6">
        <f t="shared" si="194"/>
        <v>452.68036677535616</v>
      </c>
      <c r="AE326" s="6">
        <f t="shared" si="204"/>
        <v>604.90701755710916</v>
      </c>
      <c r="AF326" s="6">
        <f t="shared" si="195"/>
        <v>1088.0084745762711</v>
      </c>
      <c r="AH326">
        <v>313</v>
      </c>
      <c r="AI326">
        <v>95.4</v>
      </c>
      <c r="AK326" s="2" t="str">
        <f t="shared" si="205"/>
        <v/>
      </c>
      <c r="AL326">
        <f t="shared" si="200"/>
        <v>144.06779661016949</v>
      </c>
      <c r="AM326">
        <f t="shared" si="201"/>
        <v>1.0566320466027559</v>
      </c>
      <c r="AN326" t="str">
        <f t="shared" si="202"/>
        <v/>
      </c>
      <c r="AO326" t="str">
        <f t="shared" si="203"/>
        <v/>
      </c>
      <c r="AP326" t="str">
        <f t="shared" si="206"/>
        <v/>
      </c>
      <c r="AS326" t="e">
        <f t="shared" si="207"/>
        <v>#VALUE!</v>
      </c>
      <c r="AT326" s="2"/>
    </row>
    <row r="327" spans="1:46">
      <c r="A327" t="s">
        <v>31</v>
      </c>
      <c r="C327" s="3">
        <v>36087</v>
      </c>
      <c r="D327" s="3" t="s">
        <v>76</v>
      </c>
      <c r="E327" s="48" t="s">
        <v>62</v>
      </c>
      <c r="F327" s="4" t="s">
        <v>254</v>
      </c>
      <c r="G327" s="4">
        <v>2</v>
      </c>
      <c r="H327" s="4">
        <v>1</v>
      </c>
      <c r="I327">
        <v>0.246</v>
      </c>
      <c r="J327">
        <v>3</v>
      </c>
      <c r="K327">
        <v>5</v>
      </c>
      <c r="L327">
        <f t="shared" si="196"/>
        <v>8</v>
      </c>
      <c r="M327">
        <v>0.53</v>
      </c>
      <c r="N327">
        <v>0.33</v>
      </c>
      <c r="Q327">
        <f t="shared" ref="Q327:Q360" si="208">M327+N327</f>
        <v>0.8600000000000001</v>
      </c>
      <c r="R327" s="5">
        <f t="shared" ref="R327:R358" si="209">Q327/J327</f>
        <v>0.28666666666666668</v>
      </c>
      <c r="S327">
        <v>1.2</v>
      </c>
      <c r="T327" s="6">
        <f t="shared" ref="T327:T390" si="210">S327/K327</f>
        <v>0.24</v>
      </c>
      <c r="U327">
        <f t="shared" ref="U327:U390" si="211">S327+Q327</f>
        <v>2.06</v>
      </c>
      <c r="V327" s="6">
        <f t="shared" ref="V327:V390" si="212">$U327*(M327/SUM($M327:$P327))</f>
        <v>1.2695348837209302</v>
      </c>
      <c r="W327" s="6">
        <f t="shared" ref="W327:W390" si="213">$U327*(N327/SUM($M327:$P327))</f>
        <v>0.79046511627906968</v>
      </c>
      <c r="X327" s="6">
        <f t="shared" ref="X327:X390" si="214">$U327*(O327/SUM($M327:$P327))</f>
        <v>0</v>
      </c>
      <c r="Y327" s="6">
        <f t="shared" ref="Y327:Y390" si="215">$U327*(P327/SUM($M327:$P327))</f>
        <v>0</v>
      </c>
      <c r="Z327" s="6">
        <f t="shared" ref="Z327:Z390" si="216">U327/L327</f>
        <v>0.25750000000000001</v>
      </c>
      <c r="AA327" s="6">
        <f t="shared" ref="AA327:AA390" si="217">V327/$I327</f>
        <v>5.1607109094346759</v>
      </c>
      <c r="AB327" s="6">
        <f t="shared" ref="AB327:AB390" si="218">W327/$I327</f>
        <v>3.2132728304027225</v>
      </c>
      <c r="AC327" s="6">
        <f t="shared" ref="AC327:AC390" si="219">X327/$I327</f>
        <v>0</v>
      </c>
      <c r="AD327" s="6">
        <f t="shared" ref="AD327:AD390" si="220">Y327/$I327</f>
        <v>0</v>
      </c>
      <c r="AE327" s="6">
        <f t="shared" si="204"/>
        <v>0</v>
      </c>
      <c r="AF327" s="6">
        <f t="shared" ref="AF327:AF390" si="221">SUM(AA327:AD327)</f>
        <v>8.3739837398373993</v>
      </c>
      <c r="AK327" s="2" t="str">
        <f t="shared" si="205"/>
        <v/>
      </c>
      <c r="AL327">
        <f t="shared" si="200"/>
        <v>32.520325203252035</v>
      </c>
      <c r="AM327">
        <f t="shared" si="201"/>
        <v>0</v>
      </c>
      <c r="AN327" t="str">
        <f t="shared" si="202"/>
        <v/>
      </c>
      <c r="AO327" t="str">
        <f t="shared" si="203"/>
        <v/>
      </c>
      <c r="AP327" t="str">
        <f t="shared" si="206"/>
        <v/>
      </c>
      <c r="AS327" t="e">
        <f t="shared" si="207"/>
        <v>#VALUE!</v>
      </c>
      <c r="AT327" s="2"/>
    </row>
    <row r="328" spans="1:46">
      <c r="A328" t="s">
        <v>31</v>
      </c>
      <c r="C328" s="3">
        <v>36087</v>
      </c>
      <c r="D328" s="3" t="s">
        <v>76</v>
      </c>
      <c r="E328" s="48" t="s">
        <v>62</v>
      </c>
      <c r="F328" s="4" t="s">
        <v>254</v>
      </c>
      <c r="G328" s="4">
        <v>6</v>
      </c>
      <c r="H328" s="4">
        <v>2</v>
      </c>
      <c r="I328">
        <v>0.246</v>
      </c>
      <c r="J328">
        <v>3</v>
      </c>
      <c r="K328">
        <v>8</v>
      </c>
      <c r="L328">
        <f t="shared" si="196"/>
        <v>11</v>
      </c>
      <c r="M328">
        <v>0.49</v>
      </c>
      <c r="N328">
        <v>0.33</v>
      </c>
      <c r="Q328">
        <f t="shared" si="208"/>
        <v>0.82000000000000006</v>
      </c>
      <c r="R328" s="5">
        <f t="shared" si="209"/>
        <v>0.27333333333333337</v>
      </c>
      <c r="S328">
        <v>2.29</v>
      </c>
      <c r="T328" s="6">
        <f t="shared" si="210"/>
        <v>0.28625</v>
      </c>
      <c r="U328">
        <f t="shared" si="211"/>
        <v>3.1100000000000003</v>
      </c>
      <c r="V328" s="6">
        <f t="shared" si="212"/>
        <v>1.8584146341463417</v>
      </c>
      <c r="W328" s="6">
        <f t="shared" si="213"/>
        <v>1.2515853658536586</v>
      </c>
      <c r="X328" s="6">
        <f t="shared" si="214"/>
        <v>0</v>
      </c>
      <c r="Y328" s="6">
        <f t="shared" si="215"/>
        <v>0</v>
      </c>
      <c r="Z328" s="6">
        <f t="shared" si="216"/>
        <v>0.28272727272727277</v>
      </c>
      <c r="AA328" s="6">
        <f t="shared" si="217"/>
        <v>7.55453103311521</v>
      </c>
      <c r="AB328" s="6">
        <f t="shared" si="218"/>
        <v>5.0877453896490188</v>
      </c>
      <c r="AC328" s="6">
        <f t="shared" si="219"/>
        <v>0</v>
      </c>
      <c r="AD328" s="6">
        <f t="shared" si="220"/>
        <v>0</v>
      </c>
      <c r="AE328" s="6">
        <f t="shared" si="204"/>
        <v>0</v>
      </c>
      <c r="AF328" s="6">
        <f t="shared" si="221"/>
        <v>12.64227642276423</v>
      </c>
      <c r="AK328" s="2" t="str">
        <f t="shared" si="205"/>
        <v/>
      </c>
      <c r="AL328">
        <f t="shared" si="200"/>
        <v>44.715447154471548</v>
      </c>
      <c r="AM328">
        <f t="shared" si="201"/>
        <v>0</v>
      </c>
      <c r="AN328" t="str">
        <f t="shared" si="202"/>
        <v/>
      </c>
      <c r="AO328" t="str">
        <f t="shared" si="203"/>
        <v/>
      </c>
      <c r="AP328" t="str">
        <f t="shared" si="206"/>
        <v/>
      </c>
      <c r="AS328" t="e">
        <f t="shared" si="207"/>
        <v>#VALUE!</v>
      </c>
      <c r="AT328" s="2"/>
    </row>
    <row r="329" spans="1:46">
      <c r="A329" t="s">
        <v>31</v>
      </c>
      <c r="C329" s="3">
        <v>36087</v>
      </c>
      <c r="D329" s="3" t="s">
        <v>76</v>
      </c>
      <c r="E329" s="48" t="s">
        <v>62</v>
      </c>
      <c r="F329" s="4" t="s">
        <v>254</v>
      </c>
      <c r="G329" s="4">
        <v>7</v>
      </c>
      <c r="H329" s="4">
        <v>3</v>
      </c>
      <c r="I329">
        <v>0.246</v>
      </c>
      <c r="J329">
        <v>3</v>
      </c>
      <c r="K329">
        <v>8</v>
      </c>
      <c r="L329">
        <f t="shared" ref="L329:L335" si="222">J329+K329</f>
        <v>11</v>
      </c>
      <c r="M329">
        <v>0.41</v>
      </c>
      <c r="N329">
        <v>0.25</v>
      </c>
      <c r="Q329">
        <f t="shared" si="208"/>
        <v>0.65999999999999992</v>
      </c>
      <c r="R329" s="5">
        <f t="shared" si="209"/>
        <v>0.21999999999999997</v>
      </c>
      <c r="S329">
        <v>2.17</v>
      </c>
      <c r="T329" s="6">
        <f t="shared" si="210"/>
        <v>0.27124999999999999</v>
      </c>
      <c r="U329">
        <f t="shared" si="211"/>
        <v>2.83</v>
      </c>
      <c r="V329" s="6">
        <f t="shared" si="212"/>
        <v>1.7580303030303031</v>
      </c>
      <c r="W329" s="6">
        <f t="shared" si="213"/>
        <v>1.0719696969696972</v>
      </c>
      <c r="X329" s="6">
        <f t="shared" si="214"/>
        <v>0</v>
      </c>
      <c r="Y329" s="6">
        <f t="shared" si="215"/>
        <v>0</v>
      </c>
      <c r="Z329" s="6">
        <f t="shared" si="216"/>
        <v>0.25727272727272726</v>
      </c>
      <c r="AA329" s="6">
        <f t="shared" si="217"/>
        <v>7.1464646464646471</v>
      </c>
      <c r="AB329" s="6">
        <f t="shared" si="218"/>
        <v>4.3576003941857611</v>
      </c>
      <c r="AC329" s="6">
        <f t="shared" si="219"/>
        <v>0</v>
      </c>
      <c r="AD329" s="6">
        <f t="shared" si="220"/>
        <v>0</v>
      </c>
      <c r="AE329" s="6">
        <f t="shared" si="204"/>
        <v>0</v>
      </c>
      <c r="AF329" s="6">
        <f t="shared" si="221"/>
        <v>11.504065040650408</v>
      </c>
      <c r="AK329" s="2" t="str">
        <f t="shared" si="205"/>
        <v/>
      </c>
      <c r="AL329">
        <f t="shared" si="200"/>
        <v>44.715447154471548</v>
      </c>
      <c r="AM329">
        <f t="shared" si="201"/>
        <v>0</v>
      </c>
      <c r="AN329" t="str">
        <f t="shared" si="202"/>
        <v/>
      </c>
      <c r="AO329" t="str">
        <f t="shared" si="203"/>
        <v/>
      </c>
      <c r="AP329" t="str">
        <f t="shared" si="206"/>
        <v/>
      </c>
      <c r="AS329" t="e">
        <f t="shared" si="207"/>
        <v>#VALUE!</v>
      </c>
      <c r="AT329" s="2"/>
    </row>
    <row r="330" spans="1:46">
      <c r="A330" t="s">
        <v>31</v>
      </c>
      <c r="C330" s="3">
        <v>36087</v>
      </c>
      <c r="D330" s="3" t="s">
        <v>76</v>
      </c>
      <c r="E330" s="48" t="s">
        <v>63</v>
      </c>
      <c r="F330" s="4" t="s">
        <v>254</v>
      </c>
      <c r="G330" s="4">
        <v>3</v>
      </c>
      <c r="H330" s="4">
        <v>1</v>
      </c>
      <c r="I330" s="5">
        <v>0.24</v>
      </c>
      <c r="J330">
        <v>6</v>
      </c>
      <c r="K330">
        <v>16</v>
      </c>
      <c r="L330">
        <f t="shared" si="222"/>
        <v>22</v>
      </c>
      <c r="M330">
        <v>1.37</v>
      </c>
      <c r="N330">
        <v>1.02</v>
      </c>
      <c r="Q330">
        <f t="shared" si="208"/>
        <v>2.39</v>
      </c>
      <c r="R330" s="5">
        <f t="shared" si="209"/>
        <v>0.39833333333333337</v>
      </c>
      <c r="S330">
        <v>4.13</v>
      </c>
      <c r="T330" s="6">
        <f t="shared" si="210"/>
        <v>0.25812499999999999</v>
      </c>
      <c r="U330">
        <f t="shared" si="211"/>
        <v>6.52</v>
      </c>
      <c r="V330" s="6">
        <f t="shared" si="212"/>
        <v>3.7374058577405855</v>
      </c>
      <c r="W330" s="6">
        <f t="shared" si="213"/>
        <v>2.782594142259414</v>
      </c>
      <c r="X330" s="6">
        <f t="shared" si="214"/>
        <v>0</v>
      </c>
      <c r="Y330" s="6">
        <f t="shared" si="215"/>
        <v>0</v>
      </c>
      <c r="Z330" s="6">
        <f t="shared" si="216"/>
        <v>0.29636363636363633</v>
      </c>
      <c r="AA330" s="6">
        <f t="shared" si="217"/>
        <v>15.572524407252441</v>
      </c>
      <c r="AB330" s="6">
        <f t="shared" si="218"/>
        <v>11.594142259414225</v>
      </c>
      <c r="AC330" s="6">
        <f t="shared" si="219"/>
        <v>0</v>
      </c>
      <c r="AD330" s="6">
        <f t="shared" si="220"/>
        <v>0</v>
      </c>
      <c r="AE330" s="6">
        <f t="shared" si="204"/>
        <v>0</v>
      </c>
      <c r="AF330" s="6">
        <f t="shared" si="221"/>
        <v>27.166666666666664</v>
      </c>
      <c r="AK330" s="2" t="str">
        <f t="shared" si="205"/>
        <v/>
      </c>
      <c r="AL330">
        <f t="shared" si="200"/>
        <v>91.666666666666671</v>
      </c>
      <c r="AM330">
        <f t="shared" si="201"/>
        <v>0</v>
      </c>
      <c r="AN330" t="str">
        <f t="shared" si="202"/>
        <v/>
      </c>
      <c r="AO330" t="str">
        <f t="shared" si="203"/>
        <v/>
      </c>
      <c r="AP330" t="str">
        <f t="shared" si="206"/>
        <v/>
      </c>
      <c r="AS330" t="e">
        <f t="shared" si="207"/>
        <v>#VALUE!</v>
      </c>
      <c r="AT330" s="2"/>
    </row>
    <row r="331" spans="1:46">
      <c r="A331" t="s">
        <v>31</v>
      </c>
      <c r="C331" s="3">
        <v>36087</v>
      </c>
      <c r="D331" s="3" t="s">
        <v>76</v>
      </c>
      <c r="E331" s="48" t="s">
        <v>63</v>
      </c>
      <c r="F331" s="4" t="s">
        <v>254</v>
      </c>
      <c r="G331" s="4">
        <v>4</v>
      </c>
      <c r="H331" s="4">
        <v>2</v>
      </c>
      <c r="I331" s="5">
        <v>0.24</v>
      </c>
      <c r="J331">
        <v>6</v>
      </c>
      <c r="K331">
        <v>13</v>
      </c>
      <c r="L331">
        <f t="shared" si="222"/>
        <v>19</v>
      </c>
      <c r="M331">
        <v>1.1200000000000001</v>
      </c>
      <c r="N331">
        <v>0.64</v>
      </c>
      <c r="Q331">
        <f t="shared" si="208"/>
        <v>1.7600000000000002</v>
      </c>
      <c r="R331" s="5">
        <f t="shared" si="209"/>
        <v>0.29333333333333339</v>
      </c>
      <c r="S331">
        <v>4.09</v>
      </c>
      <c r="T331" s="6">
        <f t="shared" si="210"/>
        <v>0.31461538461538463</v>
      </c>
      <c r="U331">
        <f t="shared" si="211"/>
        <v>5.85</v>
      </c>
      <c r="V331" s="6">
        <f t="shared" si="212"/>
        <v>3.7227272727272727</v>
      </c>
      <c r="W331" s="6">
        <f t="shared" si="213"/>
        <v>2.127272727272727</v>
      </c>
      <c r="X331" s="6">
        <f t="shared" si="214"/>
        <v>0</v>
      </c>
      <c r="Y331" s="6">
        <f t="shared" si="215"/>
        <v>0</v>
      </c>
      <c r="Z331" s="6">
        <f t="shared" si="216"/>
        <v>0.30789473684210522</v>
      </c>
      <c r="AA331" s="6">
        <f t="shared" si="217"/>
        <v>15.511363636363637</v>
      </c>
      <c r="AB331" s="6">
        <f t="shared" si="218"/>
        <v>8.8636363636363633</v>
      </c>
      <c r="AC331" s="6">
        <f t="shared" si="219"/>
        <v>0</v>
      </c>
      <c r="AD331" s="6">
        <f t="shared" si="220"/>
        <v>0</v>
      </c>
      <c r="AE331" s="6">
        <f t="shared" si="204"/>
        <v>0</v>
      </c>
      <c r="AF331" s="6">
        <f t="shared" si="221"/>
        <v>24.375</v>
      </c>
      <c r="AK331" s="2" t="str">
        <f t="shared" si="205"/>
        <v/>
      </c>
      <c r="AL331">
        <f t="shared" si="200"/>
        <v>79.166666666666671</v>
      </c>
      <c r="AM331">
        <f t="shared" si="201"/>
        <v>0</v>
      </c>
      <c r="AN331" t="str">
        <f t="shared" si="202"/>
        <v/>
      </c>
      <c r="AO331" t="str">
        <f t="shared" si="203"/>
        <v/>
      </c>
      <c r="AP331" t="str">
        <f t="shared" si="206"/>
        <v/>
      </c>
      <c r="AS331" t="e">
        <f t="shared" si="207"/>
        <v>#VALUE!</v>
      </c>
      <c r="AT331" s="2"/>
    </row>
    <row r="332" spans="1:46">
      <c r="A332" t="s">
        <v>31</v>
      </c>
      <c r="C332" s="3">
        <v>36087</v>
      </c>
      <c r="D332" s="3" t="s">
        <v>76</v>
      </c>
      <c r="E332" s="48" t="s">
        <v>63</v>
      </c>
      <c r="F332" s="4" t="s">
        <v>254</v>
      </c>
      <c r="G332" s="4">
        <v>8</v>
      </c>
      <c r="H332" s="4">
        <v>3</v>
      </c>
      <c r="I332" s="5">
        <v>0.24</v>
      </c>
      <c r="J332">
        <v>6</v>
      </c>
      <c r="K332">
        <v>18</v>
      </c>
      <c r="L332">
        <f t="shared" si="222"/>
        <v>24</v>
      </c>
      <c r="M332">
        <v>1.18</v>
      </c>
      <c r="N332">
        <v>0.78</v>
      </c>
      <c r="Q332">
        <f t="shared" si="208"/>
        <v>1.96</v>
      </c>
      <c r="R332" s="5">
        <f t="shared" si="209"/>
        <v>0.32666666666666666</v>
      </c>
      <c r="S332">
        <v>5.33</v>
      </c>
      <c r="T332" s="6">
        <f t="shared" si="210"/>
        <v>0.2961111111111111</v>
      </c>
      <c r="U332">
        <f t="shared" si="211"/>
        <v>7.29</v>
      </c>
      <c r="V332" s="6">
        <f t="shared" si="212"/>
        <v>4.3888775510204079</v>
      </c>
      <c r="W332" s="6">
        <f t="shared" si="213"/>
        <v>2.9011224489795917</v>
      </c>
      <c r="X332" s="6">
        <f t="shared" si="214"/>
        <v>0</v>
      </c>
      <c r="Y332" s="6">
        <f t="shared" si="215"/>
        <v>0</v>
      </c>
      <c r="Z332" s="6">
        <f t="shared" si="216"/>
        <v>0.30375000000000002</v>
      </c>
      <c r="AA332" s="6">
        <f t="shared" si="217"/>
        <v>18.286989795918366</v>
      </c>
      <c r="AB332" s="6">
        <f t="shared" si="218"/>
        <v>12.088010204081632</v>
      </c>
      <c r="AC332" s="6">
        <f t="shared" si="219"/>
        <v>0</v>
      </c>
      <c r="AD332" s="6">
        <f t="shared" si="220"/>
        <v>0</v>
      </c>
      <c r="AE332" s="6">
        <f t="shared" si="204"/>
        <v>0</v>
      </c>
      <c r="AF332" s="6">
        <f t="shared" si="221"/>
        <v>30.375</v>
      </c>
      <c r="AK332" s="2" t="str">
        <f t="shared" si="205"/>
        <v/>
      </c>
      <c r="AL332">
        <f t="shared" si="200"/>
        <v>100</v>
      </c>
      <c r="AM332">
        <f t="shared" si="201"/>
        <v>0</v>
      </c>
      <c r="AN332" t="str">
        <f t="shared" si="202"/>
        <v/>
      </c>
      <c r="AO332" t="str">
        <f t="shared" si="203"/>
        <v/>
      </c>
      <c r="AP332" t="str">
        <f t="shared" si="206"/>
        <v/>
      </c>
      <c r="AS332" t="e">
        <f t="shared" si="207"/>
        <v>#VALUE!</v>
      </c>
      <c r="AT332" s="2"/>
    </row>
    <row r="333" spans="1:46">
      <c r="A333" t="s">
        <v>31</v>
      </c>
      <c r="C333" s="3">
        <v>36087</v>
      </c>
      <c r="D333" s="3" t="s">
        <v>76</v>
      </c>
      <c r="E333" s="48" t="s">
        <v>64</v>
      </c>
      <c r="F333" s="4" t="s">
        <v>254</v>
      </c>
      <c r="G333" s="4">
        <v>1</v>
      </c>
      <c r="H333" s="4">
        <v>1</v>
      </c>
      <c r="I333">
        <v>0.23599999999999999</v>
      </c>
      <c r="J333">
        <v>9</v>
      </c>
      <c r="K333">
        <v>23</v>
      </c>
      <c r="L333">
        <f t="shared" si="222"/>
        <v>32</v>
      </c>
      <c r="M333">
        <v>1.88</v>
      </c>
      <c r="N333">
        <v>1.3</v>
      </c>
      <c r="Q333">
        <f t="shared" si="208"/>
        <v>3.1799999999999997</v>
      </c>
      <c r="R333" s="5">
        <f t="shared" si="209"/>
        <v>0.35333333333333328</v>
      </c>
      <c r="S333">
        <v>6.16</v>
      </c>
      <c r="T333" s="6">
        <f t="shared" si="210"/>
        <v>0.26782608695652177</v>
      </c>
      <c r="U333">
        <f t="shared" si="211"/>
        <v>9.34</v>
      </c>
      <c r="V333" s="6">
        <f t="shared" si="212"/>
        <v>5.5217610062893083</v>
      </c>
      <c r="W333" s="6">
        <f t="shared" si="213"/>
        <v>3.8182389937106924</v>
      </c>
      <c r="X333" s="6">
        <f t="shared" si="214"/>
        <v>0</v>
      </c>
      <c r="Y333" s="6">
        <f t="shared" si="215"/>
        <v>0</v>
      </c>
      <c r="Z333" s="6">
        <f t="shared" si="216"/>
        <v>0.291875</v>
      </c>
      <c r="AA333" s="6">
        <f t="shared" si="217"/>
        <v>23.397292399530969</v>
      </c>
      <c r="AB333" s="6">
        <f t="shared" si="218"/>
        <v>16.178978786909713</v>
      </c>
      <c r="AC333" s="6">
        <f t="shared" si="219"/>
        <v>0</v>
      </c>
      <c r="AD333" s="6">
        <f t="shared" si="220"/>
        <v>0</v>
      </c>
      <c r="AE333" s="6">
        <f t="shared" si="204"/>
        <v>0</v>
      </c>
      <c r="AF333" s="6">
        <f t="shared" si="221"/>
        <v>39.576271186440678</v>
      </c>
      <c r="AK333" s="2" t="str">
        <f t="shared" si="205"/>
        <v/>
      </c>
      <c r="AL333">
        <f t="shared" si="200"/>
        <v>135.59322033898306</v>
      </c>
      <c r="AM333">
        <f t="shared" si="201"/>
        <v>0</v>
      </c>
      <c r="AN333" t="str">
        <f t="shared" si="202"/>
        <v/>
      </c>
      <c r="AO333" t="str">
        <f t="shared" si="203"/>
        <v/>
      </c>
      <c r="AP333" t="str">
        <f t="shared" si="206"/>
        <v/>
      </c>
      <c r="AS333" t="e">
        <f t="shared" si="207"/>
        <v>#VALUE!</v>
      </c>
      <c r="AT333" s="2"/>
    </row>
    <row r="334" spans="1:46">
      <c r="A334" t="s">
        <v>31</v>
      </c>
      <c r="C334" s="3">
        <v>36087</v>
      </c>
      <c r="D334" s="3" t="s">
        <v>76</v>
      </c>
      <c r="E334" s="48" t="s">
        <v>64</v>
      </c>
      <c r="F334" s="4" t="s">
        <v>254</v>
      </c>
      <c r="G334" s="4">
        <v>5</v>
      </c>
      <c r="H334" s="4">
        <v>2</v>
      </c>
      <c r="I334">
        <v>0.23599999999999999</v>
      </c>
      <c r="J334">
        <v>9</v>
      </c>
      <c r="K334">
        <v>25</v>
      </c>
      <c r="L334">
        <f t="shared" si="222"/>
        <v>34</v>
      </c>
      <c r="M334">
        <v>1.49</v>
      </c>
      <c r="N334">
        <v>1.08</v>
      </c>
      <c r="Q334">
        <f t="shared" si="208"/>
        <v>2.5700000000000003</v>
      </c>
      <c r="R334" s="5">
        <f t="shared" si="209"/>
        <v>0.28555555555555556</v>
      </c>
      <c r="S334">
        <v>7.86</v>
      </c>
      <c r="T334" s="6">
        <f t="shared" si="210"/>
        <v>0.31440000000000001</v>
      </c>
      <c r="U334">
        <f t="shared" si="211"/>
        <v>10.43</v>
      </c>
      <c r="V334" s="6">
        <f t="shared" si="212"/>
        <v>6.0469649805447458</v>
      </c>
      <c r="W334" s="6">
        <f t="shared" si="213"/>
        <v>4.383035019455253</v>
      </c>
      <c r="X334" s="6">
        <f t="shared" si="214"/>
        <v>0</v>
      </c>
      <c r="Y334" s="6">
        <f t="shared" si="215"/>
        <v>0</v>
      </c>
      <c r="Z334" s="6">
        <f t="shared" si="216"/>
        <v>0.30676470588235294</v>
      </c>
      <c r="AA334" s="6">
        <f t="shared" si="217"/>
        <v>25.622732968409942</v>
      </c>
      <c r="AB334" s="6">
        <f t="shared" si="218"/>
        <v>18.572182285827346</v>
      </c>
      <c r="AC334" s="6">
        <f t="shared" si="219"/>
        <v>0</v>
      </c>
      <c r="AD334" s="6">
        <f t="shared" si="220"/>
        <v>0</v>
      </c>
      <c r="AE334" s="6">
        <f t="shared" si="204"/>
        <v>0</v>
      </c>
      <c r="AF334" s="6">
        <f t="shared" si="221"/>
        <v>44.194915254237287</v>
      </c>
      <c r="AK334" s="2" t="str">
        <f t="shared" si="205"/>
        <v/>
      </c>
      <c r="AL334">
        <f t="shared" si="200"/>
        <v>144.06779661016949</v>
      </c>
      <c r="AM334">
        <f t="shared" si="201"/>
        <v>0</v>
      </c>
      <c r="AN334" t="str">
        <f t="shared" si="202"/>
        <v/>
      </c>
      <c r="AO334" t="str">
        <f t="shared" si="203"/>
        <v/>
      </c>
      <c r="AP334" t="str">
        <f t="shared" si="206"/>
        <v/>
      </c>
      <c r="AS334" t="e">
        <f t="shared" si="207"/>
        <v>#VALUE!</v>
      </c>
      <c r="AT334" s="2"/>
    </row>
    <row r="335" spans="1:46">
      <c r="A335" t="s">
        <v>31</v>
      </c>
      <c r="C335" s="3">
        <v>36087</v>
      </c>
      <c r="D335" s="3" t="s">
        <v>76</v>
      </c>
      <c r="E335" s="48" t="s">
        <v>64</v>
      </c>
      <c r="F335" s="4" t="s">
        <v>254</v>
      </c>
      <c r="G335" s="4">
        <v>9</v>
      </c>
      <c r="H335" s="4">
        <v>3</v>
      </c>
      <c r="I335">
        <v>0.23599999999999999</v>
      </c>
      <c r="J335">
        <v>9</v>
      </c>
      <c r="K335">
        <v>19</v>
      </c>
      <c r="L335">
        <f t="shared" si="222"/>
        <v>28</v>
      </c>
      <c r="M335">
        <v>1.51</v>
      </c>
      <c r="N335">
        <v>1.08</v>
      </c>
      <c r="Q335">
        <f t="shared" si="208"/>
        <v>2.59</v>
      </c>
      <c r="R335" s="5">
        <f t="shared" si="209"/>
        <v>0.28777777777777774</v>
      </c>
      <c r="S335">
        <v>5.58</v>
      </c>
      <c r="T335" s="6">
        <f t="shared" si="210"/>
        <v>0.29368421052631577</v>
      </c>
      <c r="U335">
        <f t="shared" si="211"/>
        <v>8.17</v>
      </c>
      <c r="V335" s="6">
        <f t="shared" si="212"/>
        <v>4.7632046332046336</v>
      </c>
      <c r="W335" s="6">
        <f t="shared" si="213"/>
        <v>3.4067953667953672</v>
      </c>
      <c r="X335" s="6">
        <f t="shared" si="214"/>
        <v>0</v>
      </c>
      <c r="Y335" s="6">
        <f t="shared" si="215"/>
        <v>0</v>
      </c>
      <c r="Z335" s="6">
        <f t="shared" si="216"/>
        <v>0.29178571428571426</v>
      </c>
      <c r="AA335" s="6">
        <f t="shared" si="217"/>
        <v>20.183070479680651</v>
      </c>
      <c r="AB335" s="6">
        <f t="shared" si="218"/>
        <v>14.435573588115963</v>
      </c>
      <c r="AC335" s="6">
        <f t="shared" si="219"/>
        <v>0</v>
      </c>
      <c r="AD335" s="6">
        <f t="shared" si="220"/>
        <v>0</v>
      </c>
      <c r="AE335" s="6">
        <f t="shared" si="204"/>
        <v>0</v>
      </c>
      <c r="AF335" s="6">
        <f t="shared" si="221"/>
        <v>34.618644067796616</v>
      </c>
      <c r="AK335" s="2" t="str">
        <f t="shared" si="205"/>
        <v/>
      </c>
      <c r="AL335">
        <f t="shared" si="200"/>
        <v>118.64406779661017</v>
      </c>
      <c r="AM335">
        <f t="shared" si="201"/>
        <v>0</v>
      </c>
      <c r="AN335" t="str">
        <f t="shared" si="202"/>
        <v/>
      </c>
      <c r="AO335" t="str">
        <f t="shared" si="203"/>
        <v/>
      </c>
      <c r="AP335" t="str">
        <f t="shared" si="206"/>
        <v/>
      </c>
      <c r="AS335" t="e">
        <f t="shared" si="207"/>
        <v>#VALUE!</v>
      </c>
      <c r="AT335" s="2"/>
    </row>
    <row r="336" spans="1:46">
      <c r="A336" t="s">
        <v>31</v>
      </c>
      <c r="C336" s="3">
        <v>36095</v>
      </c>
      <c r="D336" s="3" t="s">
        <v>76</v>
      </c>
      <c r="E336" s="48" t="s">
        <v>62</v>
      </c>
      <c r="F336" s="4" t="s">
        <v>254</v>
      </c>
      <c r="G336" s="4">
        <v>2</v>
      </c>
      <c r="H336" s="4">
        <v>1</v>
      </c>
      <c r="I336">
        <v>0.246</v>
      </c>
      <c r="J336">
        <v>3</v>
      </c>
      <c r="K336">
        <v>8</v>
      </c>
      <c r="L336">
        <v>10</v>
      </c>
      <c r="M336">
        <v>0.93</v>
      </c>
      <c r="N336">
        <v>0.7</v>
      </c>
      <c r="Q336">
        <f t="shared" si="208"/>
        <v>1.63</v>
      </c>
      <c r="R336" s="5">
        <f t="shared" si="209"/>
        <v>0.54333333333333333</v>
      </c>
      <c r="S336">
        <v>4.13</v>
      </c>
      <c r="T336" s="6">
        <f t="shared" si="210"/>
        <v>0.51624999999999999</v>
      </c>
      <c r="U336">
        <f t="shared" si="211"/>
        <v>5.76</v>
      </c>
      <c r="V336" s="6">
        <f t="shared" si="212"/>
        <v>3.2863803680981598</v>
      </c>
      <c r="W336" s="6">
        <f t="shared" si="213"/>
        <v>2.4736196319018404</v>
      </c>
      <c r="X336" s="6">
        <f t="shared" si="214"/>
        <v>0</v>
      </c>
      <c r="Y336" s="6">
        <f t="shared" si="215"/>
        <v>0</v>
      </c>
      <c r="Z336" s="6">
        <f t="shared" si="216"/>
        <v>0.57599999999999996</v>
      </c>
      <c r="AA336" s="6">
        <f t="shared" si="217"/>
        <v>13.35926978901691</v>
      </c>
      <c r="AB336" s="6">
        <f t="shared" si="218"/>
        <v>10.055364357324555</v>
      </c>
      <c r="AC336" s="6">
        <f t="shared" si="219"/>
        <v>0</v>
      </c>
      <c r="AD336" s="6">
        <f t="shared" si="220"/>
        <v>0</v>
      </c>
      <c r="AE336" s="6">
        <f t="shared" si="204"/>
        <v>0</v>
      </c>
      <c r="AF336" s="6">
        <f t="shared" si="221"/>
        <v>23.414634146341463</v>
      </c>
      <c r="AK336" s="2" t="str">
        <f t="shared" si="205"/>
        <v/>
      </c>
      <c r="AL336">
        <f t="shared" si="200"/>
        <v>40.650406504065039</v>
      </c>
      <c r="AM336">
        <f t="shared" si="201"/>
        <v>0</v>
      </c>
      <c r="AN336" t="str">
        <f t="shared" si="202"/>
        <v/>
      </c>
      <c r="AO336" t="str">
        <f t="shared" si="203"/>
        <v/>
      </c>
      <c r="AP336" t="str">
        <f t="shared" si="206"/>
        <v/>
      </c>
      <c r="AS336" t="e">
        <f t="shared" si="207"/>
        <v>#VALUE!</v>
      </c>
      <c r="AT336" s="2"/>
    </row>
    <row r="337" spans="1:46">
      <c r="A337" t="s">
        <v>31</v>
      </c>
      <c r="C337" s="3">
        <v>36095</v>
      </c>
      <c r="D337" s="3" t="s">
        <v>76</v>
      </c>
      <c r="E337" s="48" t="s">
        <v>62</v>
      </c>
      <c r="F337" s="4" t="s">
        <v>254</v>
      </c>
      <c r="G337" s="4">
        <v>6</v>
      </c>
      <c r="H337" s="4">
        <v>2</v>
      </c>
      <c r="I337">
        <v>0.246</v>
      </c>
      <c r="J337">
        <v>3</v>
      </c>
      <c r="K337">
        <v>8</v>
      </c>
      <c r="L337">
        <f t="shared" ref="L337:L381" si="223">J337+K337</f>
        <v>11</v>
      </c>
      <c r="M337">
        <v>0.82</v>
      </c>
      <c r="N337">
        <v>0.69</v>
      </c>
      <c r="Q337">
        <f t="shared" si="208"/>
        <v>1.5099999999999998</v>
      </c>
      <c r="R337" s="5">
        <f t="shared" si="209"/>
        <v>0.5033333333333333</v>
      </c>
      <c r="S337">
        <v>2.97</v>
      </c>
      <c r="T337" s="6">
        <f t="shared" si="210"/>
        <v>0.37125000000000002</v>
      </c>
      <c r="U337">
        <f t="shared" si="211"/>
        <v>4.4800000000000004</v>
      </c>
      <c r="V337" s="6">
        <f t="shared" si="212"/>
        <v>2.4328476821192053</v>
      </c>
      <c r="W337" s="6">
        <f t="shared" si="213"/>
        <v>2.0471523178807951</v>
      </c>
      <c r="X337" s="6">
        <f t="shared" si="214"/>
        <v>0</v>
      </c>
      <c r="Y337" s="6">
        <f t="shared" si="215"/>
        <v>0</v>
      </c>
      <c r="Z337" s="6">
        <f t="shared" si="216"/>
        <v>0.40727272727272729</v>
      </c>
      <c r="AA337" s="6">
        <f t="shared" si="217"/>
        <v>9.8896247240618109</v>
      </c>
      <c r="AB337" s="6">
        <f t="shared" si="218"/>
        <v>8.3217573897593304</v>
      </c>
      <c r="AC337" s="6">
        <f t="shared" si="219"/>
        <v>0</v>
      </c>
      <c r="AD337" s="6">
        <f t="shared" si="220"/>
        <v>0</v>
      </c>
      <c r="AE337" s="6">
        <f t="shared" si="204"/>
        <v>0</v>
      </c>
      <c r="AF337" s="6">
        <f t="shared" si="221"/>
        <v>18.211382113821141</v>
      </c>
      <c r="AK337" s="2" t="str">
        <f t="shared" si="205"/>
        <v/>
      </c>
      <c r="AL337">
        <f t="shared" si="200"/>
        <v>44.715447154471548</v>
      </c>
      <c r="AM337">
        <f t="shared" si="201"/>
        <v>0</v>
      </c>
      <c r="AN337" t="str">
        <f t="shared" si="202"/>
        <v/>
      </c>
      <c r="AO337" t="str">
        <f t="shared" si="203"/>
        <v/>
      </c>
      <c r="AP337" t="str">
        <f t="shared" si="206"/>
        <v/>
      </c>
      <c r="AS337" t="e">
        <f t="shared" si="207"/>
        <v>#VALUE!</v>
      </c>
      <c r="AT337" s="2"/>
    </row>
    <row r="338" spans="1:46">
      <c r="A338" t="s">
        <v>31</v>
      </c>
      <c r="C338" s="3">
        <v>36095</v>
      </c>
      <c r="D338" s="3" t="s">
        <v>76</v>
      </c>
      <c r="E338" s="48" t="s">
        <v>62</v>
      </c>
      <c r="F338" s="4" t="s">
        <v>254</v>
      </c>
      <c r="G338" s="4">
        <v>7</v>
      </c>
      <c r="H338" s="4">
        <v>3</v>
      </c>
      <c r="I338">
        <v>0.246</v>
      </c>
      <c r="J338">
        <v>3</v>
      </c>
      <c r="K338">
        <v>9</v>
      </c>
      <c r="L338">
        <f t="shared" si="223"/>
        <v>12</v>
      </c>
      <c r="M338">
        <v>1.03</v>
      </c>
      <c r="N338">
        <v>0.93</v>
      </c>
      <c r="Q338">
        <f t="shared" si="208"/>
        <v>1.96</v>
      </c>
      <c r="R338" s="5">
        <f t="shared" si="209"/>
        <v>0.65333333333333332</v>
      </c>
      <c r="S338">
        <v>4.6100000000000003</v>
      </c>
      <c r="T338" s="6">
        <f t="shared" si="210"/>
        <v>0.51222222222222225</v>
      </c>
      <c r="U338">
        <f t="shared" si="211"/>
        <v>6.57</v>
      </c>
      <c r="V338" s="6">
        <f t="shared" si="212"/>
        <v>3.4526020408163265</v>
      </c>
      <c r="W338" s="6">
        <f t="shared" si="213"/>
        <v>3.1173979591836738</v>
      </c>
      <c r="X338" s="6">
        <f t="shared" si="214"/>
        <v>0</v>
      </c>
      <c r="Y338" s="6">
        <f t="shared" si="215"/>
        <v>0</v>
      </c>
      <c r="Z338" s="6">
        <f t="shared" si="216"/>
        <v>0.54749999999999999</v>
      </c>
      <c r="AA338" s="6">
        <f t="shared" si="217"/>
        <v>14.034967645594824</v>
      </c>
      <c r="AB338" s="6">
        <f t="shared" si="218"/>
        <v>12.672349427575909</v>
      </c>
      <c r="AC338" s="6">
        <f t="shared" si="219"/>
        <v>0</v>
      </c>
      <c r="AD338" s="6">
        <f t="shared" si="220"/>
        <v>0</v>
      </c>
      <c r="AE338" s="6">
        <f t="shared" si="204"/>
        <v>0</v>
      </c>
      <c r="AF338" s="6">
        <f t="shared" si="221"/>
        <v>26.707317073170735</v>
      </c>
      <c r="AK338" s="2" t="str">
        <f t="shared" si="205"/>
        <v/>
      </c>
      <c r="AL338">
        <f t="shared" si="200"/>
        <v>48.780487804878049</v>
      </c>
      <c r="AM338">
        <f t="shared" si="201"/>
        <v>0</v>
      </c>
      <c r="AN338" t="str">
        <f t="shared" si="202"/>
        <v/>
      </c>
      <c r="AO338" t="str">
        <f t="shared" si="203"/>
        <v/>
      </c>
      <c r="AP338" t="str">
        <f t="shared" si="206"/>
        <v/>
      </c>
      <c r="AS338" t="e">
        <f t="shared" si="207"/>
        <v>#VALUE!</v>
      </c>
      <c r="AT338" s="2"/>
    </row>
    <row r="339" spans="1:46">
      <c r="A339" t="s">
        <v>31</v>
      </c>
      <c r="C339" s="3">
        <v>36095</v>
      </c>
      <c r="D339" s="3" t="s">
        <v>76</v>
      </c>
      <c r="E339" s="48" t="s">
        <v>63</v>
      </c>
      <c r="F339" s="4" t="s">
        <v>254</v>
      </c>
      <c r="G339" s="4">
        <v>3</v>
      </c>
      <c r="H339" s="4">
        <v>1</v>
      </c>
      <c r="I339" s="5">
        <v>0.24</v>
      </c>
      <c r="J339">
        <v>6</v>
      </c>
      <c r="K339">
        <v>17</v>
      </c>
      <c r="L339">
        <f t="shared" si="223"/>
        <v>23</v>
      </c>
      <c r="M339">
        <v>1.77</v>
      </c>
      <c r="N339">
        <v>1.6</v>
      </c>
      <c r="Q339">
        <f t="shared" si="208"/>
        <v>3.37</v>
      </c>
      <c r="R339" s="5">
        <f t="shared" si="209"/>
        <v>0.56166666666666665</v>
      </c>
      <c r="S339">
        <v>7.44</v>
      </c>
      <c r="T339" s="6">
        <f t="shared" si="210"/>
        <v>0.43764705882352944</v>
      </c>
      <c r="U339">
        <f t="shared" si="211"/>
        <v>10.81</v>
      </c>
      <c r="V339" s="6">
        <f t="shared" si="212"/>
        <v>5.6776557863501491</v>
      </c>
      <c r="W339" s="6">
        <f t="shared" si="213"/>
        <v>5.1323442136498523</v>
      </c>
      <c r="X339" s="6">
        <f t="shared" si="214"/>
        <v>0</v>
      </c>
      <c r="Y339" s="6">
        <f t="shared" si="215"/>
        <v>0</v>
      </c>
      <c r="Z339" s="6">
        <f t="shared" si="216"/>
        <v>0.47000000000000003</v>
      </c>
      <c r="AA339" s="6">
        <f t="shared" si="217"/>
        <v>23.656899109792288</v>
      </c>
      <c r="AB339" s="6">
        <f t="shared" si="218"/>
        <v>21.384767556874387</v>
      </c>
      <c r="AC339" s="6">
        <f t="shared" si="219"/>
        <v>0</v>
      </c>
      <c r="AD339" s="6">
        <f t="shared" si="220"/>
        <v>0</v>
      </c>
      <c r="AE339" s="6">
        <f t="shared" si="204"/>
        <v>0</v>
      </c>
      <c r="AF339" s="6">
        <f t="shared" si="221"/>
        <v>45.041666666666671</v>
      </c>
      <c r="AK339" s="2" t="str">
        <f t="shared" si="205"/>
        <v/>
      </c>
      <c r="AL339">
        <f t="shared" si="200"/>
        <v>95.833333333333343</v>
      </c>
      <c r="AM339">
        <f t="shared" si="201"/>
        <v>0</v>
      </c>
      <c r="AN339" t="str">
        <f t="shared" si="202"/>
        <v/>
      </c>
      <c r="AO339" t="str">
        <f t="shared" si="203"/>
        <v/>
      </c>
      <c r="AP339" t="str">
        <f t="shared" si="206"/>
        <v/>
      </c>
      <c r="AS339" t="e">
        <f t="shared" si="207"/>
        <v>#VALUE!</v>
      </c>
      <c r="AT339" s="2"/>
    </row>
    <row r="340" spans="1:46">
      <c r="A340" t="s">
        <v>31</v>
      </c>
      <c r="C340" s="3">
        <v>36095</v>
      </c>
      <c r="D340" s="3" t="s">
        <v>76</v>
      </c>
      <c r="E340" s="48" t="s">
        <v>63</v>
      </c>
      <c r="F340" s="4" t="s">
        <v>254</v>
      </c>
      <c r="G340" s="4">
        <v>4</v>
      </c>
      <c r="H340" s="4">
        <v>2</v>
      </c>
      <c r="I340" s="5">
        <v>0.24</v>
      </c>
      <c r="J340">
        <v>6</v>
      </c>
      <c r="K340">
        <v>17</v>
      </c>
      <c r="L340">
        <f t="shared" si="223"/>
        <v>23</v>
      </c>
      <c r="M340">
        <v>1.75</v>
      </c>
      <c r="N340">
        <v>1.59</v>
      </c>
      <c r="Q340">
        <f t="shared" si="208"/>
        <v>3.34</v>
      </c>
      <c r="R340" s="5">
        <f t="shared" si="209"/>
        <v>0.55666666666666664</v>
      </c>
      <c r="S340">
        <v>8.9600000000000009</v>
      </c>
      <c r="T340" s="6">
        <f t="shared" si="210"/>
        <v>0.5270588235294118</v>
      </c>
      <c r="U340">
        <f t="shared" si="211"/>
        <v>12.3</v>
      </c>
      <c r="V340" s="6">
        <f t="shared" si="212"/>
        <v>6.4446107784431135</v>
      </c>
      <c r="W340" s="6">
        <f t="shared" si="213"/>
        <v>5.8553892215568872</v>
      </c>
      <c r="X340" s="6">
        <f t="shared" si="214"/>
        <v>0</v>
      </c>
      <c r="Y340" s="6">
        <f t="shared" si="215"/>
        <v>0</v>
      </c>
      <c r="Z340" s="6">
        <f t="shared" si="216"/>
        <v>0.5347826086956522</v>
      </c>
      <c r="AA340" s="6">
        <f t="shared" si="217"/>
        <v>26.852544910179642</v>
      </c>
      <c r="AB340" s="6">
        <f t="shared" si="218"/>
        <v>24.397455089820365</v>
      </c>
      <c r="AC340" s="6">
        <f t="shared" si="219"/>
        <v>0</v>
      </c>
      <c r="AD340" s="6">
        <f t="shared" si="220"/>
        <v>0</v>
      </c>
      <c r="AE340" s="6">
        <f t="shared" si="204"/>
        <v>0</v>
      </c>
      <c r="AF340" s="6">
        <f t="shared" si="221"/>
        <v>51.250000000000007</v>
      </c>
      <c r="AK340" s="2" t="str">
        <f t="shared" si="205"/>
        <v/>
      </c>
      <c r="AL340">
        <f t="shared" si="200"/>
        <v>95.833333333333343</v>
      </c>
      <c r="AM340">
        <f t="shared" si="201"/>
        <v>0</v>
      </c>
      <c r="AN340" t="str">
        <f t="shared" si="202"/>
        <v/>
      </c>
      <c r="AO340" t="str">
        <f t="shared" si="203"/>
        <v/>
      </c>
      <c r="AP340" t="str">
        <f t="shared" si="206"/>
        <v/>
      </c>
      <c r="AS340" t="e">
        <f t="shared" si="207"/>
        <v>#VALUE!</v>
      </c>
      <c r="AT340" s="2"/>
    </row>
    <row r="341" spans="1:46">
      <c r="A341" t="s">
        <v>31</v>
      </c>
      <c r="C341" s="3">
        <v>36095</v>
      </c>
      <c r="D341" s="3" t="s">
        <v>76</v>
      </c>
      <c r="E341" s="48" t="s">
        <v>63</v>
      </c>
      <c r="F341" s="4" t="s">
        <v>254</v>
      </c>
      <c r="G341" s="4">
        <v>8</v>
      </c>
      <c r="H341" s="4">
        <v>3</v>
      </c>
      <c r="I341" s="5">
        <v>0.24</v>
      </c>
      <c r="J341">
        <v>6</v>
      </c>
      <c r="K341">
        <v>16</v>
      </c>
      <c r="L341">
        <f t="shared" si="223"/>
        <v>22</v>
      </c>
      <c r="M341">
        <v>1.81</v>
      </c>
      <c r="N341">
        <v>1.54</v>
      </c>
      <c r="Q341">
        <f t="shared" si="208"/>
        <v>3.35</v>
      </c>
      <c r="R341" s="5">
        <f t="shared" si="209"/>
        <v>0.55833333333333335</v>
      </c>
      <c r="S341">
        <v>7.67</v>
      </c>
      <c r="T341" s="6">
        <f t="shared" si="210"/>
        <v>0.479375</v>
      </c>
      <c r="U341">
        <f t="shared" si="211"/>
        <v>11.02</v>
      </c>
      <c r="V341" s="6">
        <f t="shared" si="212"/>
        <v>5.9540895522388064</v>
      </c>
      <c r="W341" s="6">
        <f t="shared" si="213"/>
        <v>5.0659104477611931</v>
      </c>
      <c r="X341" s="6">
        <f t="shared" si="214"/>
        <v>0</v>
      </c>
      <c r="Y341" s="6">
        <f t="shared" si="215"/>
        <v>0</v>
      </c>
      <c r="Z341" s="6">
        <f t="shared" si="216"/>
        <v>0.50090909090909086</v>
      </c>
      <c r="AA341" s="6">
        <f t="shared" si="217"/>
        <v>24.808706467661693</v>
      </c>
      <c r="AB341" s="6">
        <f t="shared" si="218"/>
        <v>21.107960199004971</v>
      </c>
      <c r="AC341" s="6">
        <f t="shared" si="219"/>
        <v>0</v>
      </c>
      <c r="AD341" s="6">
        <f t="shared" si="220"/>
        <v>0</v>
      </c>
      <c r="AE341" s="6">
        <f t="shared" si="204"/>
        <v>0</v>
      </c>
      <c r="AF341" s="6">
        <f t="shared" si="221"/>
        <v>45.916666666666664</v>
      </c>
      <c r="AK341" s="2" t="str">
        <f t="shared" si="205"/>
        <v/>
      </c>
      <c r="AL341">
        <f t="shared" si="200"/>
        <v>91.666666666666671</v>
      </c>
      <c r="AM341">
        <f t="shared" si="201"/>
        <v>0</v>
      </c>
      <c r="AN341" t="str">
        <f t="shared" si="202"/>
        <v/>
      </c>
      <c r="AO341" t="str">
        <f t="shared" si="203"/>
        <v/>
      </c>
      <c r="AP341" t="str">
        <f t="shared" si="206"/>
        <v/>
      </c>
      <c r="AS341" t="e">
        <f t="shared" si="207"/>
        <v>#VALUE!</v>
      </c>
      <c r="AT341" s="2"/>
    </row>
    <row r="342" spans="1:46">
      <c r="A342" t="s">
        <v>31</v>
      </c>
      <c r="C342" s="3">
        <v>36095</v>
      </c>
      <c r="D342" s="3" t="s">
        <v>76</v>
      </c>
      <c r="E342" s="48" t="s">
        <v>64</v>
      </c>
      <c r="F342" s="4" t="s">
        <v>254</v>
      </c>
      <c r="G342" s="4">
        <v>1</v>
      </c>
      <c r="H342" s="4">
        <v>1</v>
      </c>
      <c r="I342">
        <v>0.23599999999999999</v>
      </c>
      <c r="J342">
        <v>9</v>
      </c>
      <c r="K342">
        <v>26</v>
      </c>
      <c r="L342">
        <f t="shared" si="223"/>
        <v>35</v>
      </c>
      <c r="M342">
        <v>2.1</v>
      </c>
      <c r="N342">
        <v>1.87</v>
      </c>
      <c r="Q342">
        <f t="shared" si="208"/>
        <v>3.97</v>
      </c>
      <c r="R342" s="5">
        <f t="shared" si="209"/>
        <v>0.44111111111111112</v>
      </c>
      <c r="S342">
        <v>14.14</v>
      </c>
      <c r="T342" s="6">
        <f t="shared" si="210"/>
        <v>0.54384615384615387</v>
      </c>
      <c r="U342">
        <f t="shared" si="211"/>
        <v>18.11</v>
      </c>
      <c r="V342" s="6">
        <f t="shared" si="212"/>
        <v>9.5795969773299756</v>
      </c>
      <c r="W342" s="6">
        <f t="shared" si="213"/>
        <v>8.5304030226700238</v>
      </c>
      <c r="X342" s="6">
        <f t="shared" si="214"/>
        <v>0</v>
      </c>
      <c r="Y342" s="6">
        <f t="shared" si="215"/>
        <v>0</v>
      </c>
      <c r="Z342" s="6">
        <f t="shared" si="216"/>
        <v>0.51742857142857146</v>
      </c>
      <c r="AA342" s="6">
        <f t="shared" si="217"/>
        <v>40.59151261580498</v>
      </c>
      <c r="AB342" s="6">
        <f t="shared" si="218"/>
        <v>36.145775519788238</v>
      </c>
      <c r="AC342" s="6">
        <f t="shared" si="219"/>
        <v>0</v>
      </c>
      <c r="AD342" s="6">
        <f t="shared" si="220"/>
        <v>0</v>
      </c>
      <c r="AE342" s="6">
        <f t="shared" si="204"/>
        <v>0</v>
      </c>
      <c r="AF342" s="6">
        <f t="shared" si="221"/>
        <v>76.737288135593218</v>
      </c>
      <c r="AK342" s="2" t="str">
        <f t="shared" si="205"/>
        <v/>
      </c>
      <c r="AL342">
        <f t="shared" si="200"/>
        <v>148.30508474576271</v>
      </c>
      <c r="AM342">
        <f t="shared" si="201"/>
        <v>0</v>
      </c>
      <c r="AN342" t="str">
        <f t="shared" si="202"/>
        <v/>
      </c>
      <c r="AO342" t="str">
        <f t="shared" si="203"/>
        <v/>
      </c>
      <c r="AP342" t="str">
        <f t="shared" si="206"/>
        <v/>
      </c>
      <c r="AS342" t="e">
        <f t="shared" si="207"/>
        <v>#VALUE!</v>
      </c>
      <c r="AT342" s="2"/>
    </row>
    <row r="343" spans="1:46">
      <c r="A343" t="s">
        <v>31</v>
      </c>
      <c r="C343" s="3">
        <v>36095</v>
      </c>
      <c r="D343" s="3" t="s">
        <v>76</v>
      </c>
      <c r="E343" s="48" t="s">
        <v>64</v>
      </c>
      <c r="F343" s="4" t="s">
        <v>254</v>
      </c>
      <c r="G343" s="4">
        <v>5</v>
      </c>
      <c r="H343" s="4">
        <v>2</v>
      </c>
      <c r="I343">
        <v>0.23599999999999999</v>
      </c>
      <c r="J343">
        <v>9</v>
      </c>
      <c r="K343">
        <v>24</v>
      </c>
      <c r="L343">
        <f t="shared" si="223"/>
        <v>33</v>
      </c>
      <c r="M343">
        <v>2.8</v>
      </c>
      <c r="N343">
        <v>2.4900000000000002</v>
      </c>
      <c r="Q343">
        <f t="shared" si="208"/>
        <v>5.29</v>
      </c>
      <c r="R343" s="5">
        <f t="shared" si="209"/>
        <v>0.58777777777777773</v>
      </c>
      <c r="S343">
        <v>10.35</v>
      </c>
      <c r="T343" s="6">
        <f t="shared" si="210"/>
        <v>0.43124999999999997</v>
      </c>
      <c r="U343">
        <f t="shared" si="211"/>
        <v>15.64</v>
      </c>
      <c r="V343" s="6">
        <f t="shared" si="212"/>
        <v>8.2782608695652176</v>
      </c>
      <c r="W343" s="6">
        <f t="shared" si="213"/>
        <v>7.3617391304347839</v>
      </c>
      <c r="X343" s="6">
        <f t="shared" si="214"/>
        <v>0</v>
      </c>
      <c r="Y343" s="6">
        <f t="shared" si="215"/>
        <v>0</v>
      </c>
      <c r="Z343" s="6">
        <f t="shared" si="216"/>
        <v>0.47393939393939394</v>
      </c>
      <c r="AA343" s="6">
        <f t="shared" si="217"/>
        <v>35.07737656595431</v>
      </c>
      <c r="AB343" s="6">
        <f t="shared" si="218"/>
        <v>31.193809874723662</v>
      </c>
      <c r="AC343" s="6">
        <f t="shared" si="219"/>
        <v>0</v>
      </c>
      <c r="AD343" s="6">
        <f t="shared" si="220"/>
        <v>0</v>
      </c>
      <c r="AE343" s="6">
        <f t="shared" si="204"/>
        <v>0</v>
      </c>
      <c r="AF343" s="6">
        <f t="shared" si="221"/>
        <v>66.27118644067798</v>
      </c>
      <c r="AK343" s="2" t="str">
        <f t="shared" si="205"/>
        <v/>
      </c>
      <c r="AL343">
        <f t="shared" si="200"/>
        <v>139.83050847457628</v>
      </c>
      <c r="AM343">
        <f t="shared" si="201"/>
        <v>0</v>
      </c>
      <c r="AN343" t="str">
        <f t="shared" si="202"/>
        <v/>
      </c>
      <c r="AO343" t="str">
        <f t="shared" si="203"/>
        <v/>
      </c>
      <c r="AP343" t="str">
        <f t="shared" si="206"/>
        <v/>
      </c>
      <c r="AS343" t="e">
        <f t="shared" si="207"/>
        <v>#VALUE!</v>
      </c>
      <c r="AT343" s="2"/>
    </row>
    <row r="344" spans="1:46">
      <c r="A344" t="s">
        <v>31</v>
      </c>
      <c r="C344" s="3">
        <v>36095</v>
      </c>
      <c r="D344" s="3" t="s">
        <v>76</v>
      </c>
      <c r="E344" s="48" t="s">
        <v>64</v>
      </c>
      <c r="F344" s="4" t="s">
        <v>254</v>
      </c>
      <c r="G344" s="4">
        <v>9</v>
      </c>
      <c r="H344" s="4">
        <v>3</v>
      </c>
      <c r="I344">
        <v>0.23599999999999999</v>
      </c>
      <c r="J344">
        <v>9</v>
      </c>
      <c r="K344">
        <v>20</v>
      </c>
      <c r="L344">
        <f t="shared" si="223"/>
        <v>29</v>
      </c>
      <c r="M344">
        <v>2.5299999999999998</v>
      </c>
      <c r="N344">
        <v>2.08</v>
      </c>
      <c r="Q344">
        <f t="shared" si="208"/>
        <v>4.6099999999999994</v>
      </c>
      <c r="R344" s="5">
        <f t="shared" si="209"/>
        <v>0.51222222222222213</v>
      </c>
      <c r="S344">
        <v>8.74</v>
      </c>
      <c r="T344" s="6">
        <f t="shared" si="210"/>
        <v>0.437</v>
      </c>
      <c r="U344">
        <f t="shared" si="211"/>
        <v>13.35</v>
      </c>
      <c r="V344" s="6">
        <f t="shared" si="212"/>
        <v>7.3265726681127985</v>
      </c>
      <c r="W344" s="6">
        <f t="shared" si="213"/>
        <v>6.0234273318872029</v>
      </c>
      <c r="X344" s="6">
        <f t="shared" si="214"/>
        <v>0</v>
      </c>
      <c r="Y344" s="6">
        <f t="shared" si="215"/>
        <v>0</v>
      </c>
      <c r="Z344" s="6">
        <f t="shared" si="216"/>
        <v>0.46034482758620687</v>
      </c>
      <c r="AA344" s="6">
        <f t="shared" si="217"/>
        <v>31.044799441155927</v>
      </c>
      <c r="AB344" s="6">
        <f t="shared" si="218"/>
        <v>25.522997169013571</v>
      </c>
      <c r="AC344" s="6">
        <f t="shared" si="219"/>
        <v>0</v>
      </c>
      <c r="AD344" s="6">
        <f t="shared" si="220"/>
        <v>0</v>
      </c>
      <c r="AE344" s="6">
        <f t="shared" si="204"/>
        <v>0</v>
      </c>
      <c r="AF344" s="6">
        <f t="shared" si="221"/>
        <v>56.567796610169495</v>
      </c>
      <c r="AK344" s="2" t="str">
        <f t="shared" si="205"/>
        <v/>
      </c>
      <c r="AL344">
        <f t="shared" si="200"/>
        <v>122.88135593220339</v>
      </c>
      <c r="AM344">
        <f t="shared" si="201"/>
        <v>0</v>
      </c>
      <c r="AN344" t="str">
        <f t="shared" si="202"/>
        <v/>
      </c>
      <c r="AO344" t="str">
        <f t="shared" si="203"/>
        <v/>
      </c>
      <c r="AP344" t="str">
        <f t="shared" si="206"/>
        <v/>
      </c>
      <c r="AS344" t="e">
        <f t="shared" si="207"/>
        <v>#VALUE!</v>
      </c>
      <c r="AT344" s="2"/>
    </row>
    <row r="345" spans="1:46">
      <c r="A345" t="s">
        <v>31</v>
      </c>
      <c r="C345" s="3">
        <v>36101</v>
      </c>
      <c r="D345" s="3" t="s">
        <v>76</v>
      </c>
      <c r="E345" s="48" t="s">
        <v>62</v>
      </c>
      <c r="F345" s="4" t="s">
        <v>254</v>
      </c>
      <c r="G345" s="4">
        <v>2</v>
      </c>
      <c r="H345" s="4">
        <v>1</v>
      </c>
      <c r="I345">
        <v>0.246</v>
      </c>
      <c r="J345">
        <v>3</v>
      </c>
      <c r="K345">
        <v>8</v>
      </c>
      <c r="L345">
        <f t="shared" si="223"/>
        <v>11</v>
      </c>
      <c r="M345">
        <v>1.56</v>
      </c>
      <c r="N345">
        <v>1.53</v>
      </c>
      <c r="Q345">
        <f t="shared" si="208"/>
        <v>3.09</v>
      </c>
      <c r="R345" s="5">
        <f t="shared" si="209"/>
        <v>1.03</v>
      </c>
      <c r="S345">
        <v>7.39</v>
      </c>
      <c r="T345" s="6">
        <f t="shared" si="210"/>
        <v>0.92374999999999996</v>
      </c>
      <c r="U345">
        <f t="shared" si="211"/>
        <v>10.48</v>
      </c>
      <c r="V345" s="6">
        <f t="shared" si="212"/>
        <v>5.2908737864077668</v>
      </c>
      <c r="W345" s="6">
        <f t="shared" si="213"/>
        <v>5.1891262135922336</v>
      </c>
      <c r="X345" s="6">
        <f t="shared" si="214"/>
        <v>0</v>
      </c>
      <c r="Y345" s="6">
        <f t="shared" si="215"/>
        <v>0</v>
      </c>
      <c r="Z345" s="6">
        <f t="shared" si="216"/>
        <v>0.95272727272727276</v>
      </c>
      <c r="AA345" s="6">
        <f t="shared" si="217"/>
        <v>21.507617017917752</v>
      </c>
      <c r="AB345" s="6">
        <f t="shared" si="218"/>
        <v>21.094008998342414</v>
      </c>
      <c r="AC345" s="6">
        <f t="shared" si="219"/>
        <v>0</v>
      </c>
      <c r="AD345" s="6">
        <f t="shared" si="220"/>
        <v>0</v>
      </c>
      <c r="AE345" s="6">
        <f t="shared" si="204"/>
        <v>0</v>
      </c>
      <c r="AF345" s="6">
        <f t="shared" si="221"/>
        <v>42.60162601626017</v>
      </c>
      <c r="AK345" s="2" t="str">
        <f t="shared" si="205"/>
        <v/>
      </c>
      <c r="AL345">
        <f t="shared" si="200"/>
        <v>44.715447154471548</v>
      </c>
      <c r="AM345">
        <f t="shared" si="201"/>
        <v>0</v>
      </c>
      <c r="AN345" t="str">
        <f t="shared" si="202"/>
        <v/>
      </c>
      <c r="AO345" t="str">
        <f t="shared" si="203"/>
        <v/>
      </c>
      <c r="AP345" t="str">
        <f t="shared" si="206"/>
        <v/>
      </c>
      <c r="AS345" t="e">
        <f t="shared" si="207"/>
        <v>#VALUE!</v>
      </c>
      <c r="AT345" s="2"/>
    </row>
    <row r="346" spans="1:46">
      <c r="A346" t="s">
        <v>31</v>
      </c>
      <c r="C346" s="3">
        <v>36101</v>
      </c>
      <c r="D346" s="3" t="s">
        <v>76</v>
      </c>
      <c r="E346" s="48" t="s">
        <v>62</v>
      </c>
      <c r="F346" s="4" t="s">
        <v>254</v>
      </c>
      <c r="G346" s="4">
        <v>6</v>
      </c>
      <c r="H346" s="4">
        <v>2</v>
      </c>
      <c r="I346">
        <v>0.246</v>
      </c>
      <c r="J346">
        <v>3</v>
      </c>
      <c r="K346">
        <v>5</v>
      </c>
      <c r="L346">
        <f t="shared" si="223"/>
        <v>8</v>
      </c>
      <c r="M346">
        <v>2.4500000000000002</v>
      </c>
      <c r="N346">
        <v>2.3199999999999998</v>
      </c>
      <c r="Q346">
        <f t="shared" si="208"/>
        <v>4.7699999999999996</v>
      </c>
      <c r="R346" s="5">
        <f t="shared" si="209"/>
        <v>1.5899999999999999</v>
      </c>
      <c r="S346">
        <v>3.94</v>
      </c>
      <c r="T346" s="6">
        <f t="shared" si="210"/>
        <v>0.78800000000000003</v>
      </c>
      <c r="U346">
        <f t="shared" si="211"/>
        <v>8.7099999999999991</v>
      </c>
      <c r="V346" s="6">
        <f t="shared" si="212"/>
        <v>4.4736897274633129</v>
      </c>
      <c r="W346" s="6">
        <f t="shared" si="213"/>
        <v>4.236310272536687</v>
      </c>
      <c r="X346" s="6">
        <f t="shared" si="214"/>
        <v>0</v>
      </c>
      <c r="Y346" s="6">
        <f t="shared" si="215"/>
        <v>0</v>
      </c>
      <c r="Z346" s="6">
        <f t="shared" si="216"/>
        <v>1.0887499999999999</v>
      </c>
      <c r="AA346" s="6">
        <f t="shared" si="217"/>
        <v>18.185730599444362</v>
      </c>
      <c r="AB346" s="6">
        <f t="shared" si="218"/>
        <v>17.220773465596288</v>
      </c>
      <c r="AC346" s="6">
        <f t="shared" si="219"/>
        <v>0</v>
      </c>
      <c r="AD346" s="6">
        <f t="shared" si="220"/>
        <v>0</v>
      </c>
      <c r="AE346" s="6">
        <f t="shared" si="204"/>
        <v>0</v>
      </c>
      <c r="AF346" s="6">
        <f t="shared" si="221"/>
        <v>35.40650406504065</v>
      </c>
      <c r="AK346" s="2" t="str">
        <f t="shared" si="205"/>
        <v/>
      </c>
      <c r="AL346">
        <f t="shared" si="200"/>
        <v>32.520325203252035</v>
      </c>
      <c r="AM346">
        <f t="shared" si="201"/>
        <v>0</v>
      </c>
      <c r="AN346" t="str">
        <f t="shared" si="202"/>
        <v/>
      </c>
      <c r="AO346" t="str">
        <f t="shared" si="203"/>
        <v/>
      </c>
      <c r="AP346" t="str">
        <f t="shared" si="206"/>
        <v/>
      </c>
      <c r="AS346" t="e">
        <f t="shared" si="207"/>
        <v>#VALUE!</v>
      </c>
      <c r="AT346" s="2"/>
    </row>
    <row r="347" spans="1:46">
      <c r="A347" t="s">
        <v>31</v>
      </c>
      <c r="C347" s="3">
        <v>36101</v>
      </c>
      <c r="D347" s="3" t="s">
        <v>76</v>
      </c>
      <c r="E347" s="48" t="s">
        <v>62</v>
      </c>
      <c r="F347" s="4" t="s">
        <v>254</v>
      </c>
      <c r="G347" s="4">
        <v>7</v>
      </c>
      <c r="H347" s="4">
        <v>3</v>
      </c>
      <c r="I347">
        <v>0.246</v>
      </c>
      <c r="J347">
        <v>3</v>
      </c>
      <c r="K347">
        <v>9</v>
      </c>
      <c r="L347">
        <f t="shared" si="223"/>
        <v>12</v>
      </c>
      <c r="M347">
        <v>1.89</v>
      </c>
      <c r="N347">
        <v>1.78</v>
      </c>
      <c r="Q347">
        <f t="shared" si="208"/>
        <v>3.67</v>
      </c>
      <c r="R347" s="5">
        <f t="shared" si="209"/>
        <v>1.2233333333333334</v>
      </c>
      <c r="S347">
        <v>10.52</v>
      </c>
      <c r="T347" s="6">
        <f t="shared" si="210"/>
        <v>1.1688888888888889</v>
      </c>
      <c r="U347">
        <f t="shared" si="211"/>
        <v>14.19</v>
      </c>
      <c r="V347" s="6">
        <f t="shared" si="212"/>
        <v>7.3076566757493175</v>
      </c>
      <c r="W347" s="6">
        <f t="shared" si="213"/>
        <v>6.8823433242506811</v>
      </c>
      <c r="X347" s="6">
        <f t="shared" si="214"/>
        <v>0</v>
      </c>
      <c r="Y347" s="6">
        <f t="shared" si="215"/>
        <v>0</v>
      </c>
      <c r="Z347" s="6">
        <f t="shared" si="216"/>
        <v>1.1824999999999999</v>
      </c>
      <c r="AA347" s="6">
        <f t="shared" si="217"/>
        <v>29.705921446135438</v>
      </c>
      <c r="AB347" s="6">
        <f t="shared" si="218"/>
        <v>27.977005383132852</v>
      </c>
      <c r="AC347" s="6">
        <f t="shared" si="219"/>
        <v>0</v>
      </c>
      <c r="AD347" s="6">
        <f t="shared" si="220"/>
        <v>0</v>
      </c>
      <c r="AE347" s="6">
        <f t="shared" si="204"/>
        <v>0</v>
      </c>
      <c r="AF347" s="6">
        <f t="shared" si="221"/>
        <v>57.68292682926829</v>
      </c>
      <c r="AK347" s="2" t="str">
        <f t="shared" si="205"/>
        <v/>
      </c>
      <c r="AL347">
        <f t="shared" si="200"/>
        <v>48.780487804878049</v>
      </c>
      <c r="AM347">
        <f t="shared" si="201"/>
        <v>0</v>
      </c>
      <c r="AN347" t="str">
        <f t="shared" si="202"/>
        <v/>
      </c>
      <c r="AO347" t="str">
        <f t="shared" si="203"/>
        <v/>
      </c>
      <c r="AP347" t="str">
        <f t="shared" si="206"/>
        <v/>
      </c>
      <c r="AS347" t="e">
        <f t="shared" si="207"/>
        <v>#VALUE!</v>
      </c>
      <c r="AT347" s="2"/>
    </row>
    <row r="348" spans="1:46">
      <c r="A348" t="s">
        <v>31</v>
      </c>
      <c r="C348" s="3">
        <v>36101</v>
      </c>
      <c r="D348" s="3" t="s">
        <v>76</v>
      </c>
      <c r="E348" s="48" t="s">
        <v>63</v>
      </c>
      <c r="F348" s="4" t="s">
        <v>254</v>
      </c>
      <c r="G348" s="4">
        <v>3</v>
      </c>
      <c r="H348" s="4">
        <v>1</v>
      </c>
      <c r="I348" s="5">
        <v>0.24</v>
      </c>
      <c r="J348">
        <v>6</v>
      </c>
      <c r="K348">
        <v>12</v>
      </c>
      <c r="L348">
        <f t="shared" si="223"/>
        <v>18</v>
      </c>
      <c r="M348">
        <v>3.54</v>
      </c>
      <c r="N348">
        <v>3.33</v>
      </c>
      <c r="Q348">
        <f t="shared" si="208"/>
        <v>6.87</v>
      </c>
      <c r="R348" s="5">
        <f t="shared" si="209"/>
        <v>1.145</v>
      </c>
      <c r="S348">
        <v>8.2200000000000006</v>
      </c>
      <c r="T348" s="6">
        <f t="shared" si="210"/>
        <v>0.68500000000000005</v>
      </c>
      <c r="U348">
        <f t="shared" si="211"/>
        <v>15.09</v>
      </c>
      <c r="V348" s="6">
        <f t="shared" si="212"/>
        <v>7.7756331877729252</v>
      </c>
      <c r="W348" s="6">
        <f t="shared" si="213"/>
        <v>7.3143668122270746</v>
      </c>
      <c r="X348" s="6">
        <f t="shared" si="214"/>
        <v>0</v>
      </c>
      <c r="Y348" s="6">
        <f t="shared" si="215"/>
        <v>0</v>
      </c>
      <c r="Z348" s="6">
        <f t="shared" si="216"/>
        <v>0.83833333333333337</v>
      </c>
      <c r="AA348" s="6">
        <f t="shared" si="217"/>
        <v>32.398471615720524</v>
      </c>
      <c r="AB348" s="6">
        <f t="shared" si="218"/>
        <v>30.476528384279479</v>
      </c>
      <c r="AC348" s="6">
        <f t="shared" si="219"/>
        <v>0</v>
      </c>
      <c r="AD348" s="6">
        <f t="shared" si="220"/>
        <v>0</v>
      </c>
      <c r="AE348" s="6">
        <f t="shared" si="204"/>
        <v>0</v>
      </c>
      <c r="AF348" s="6">
        <f t="shared" si="221"/>
        <v>62.875</v>
      </c>
      <c r="AK348" s="2" t="str">
        <f t="shared" si="205"/>
        <v/>
      </c>
      <c r="AL348">
        <f t="shared" si="200"/>
        <v>75</v>
      </c>
      <c r="AM348">
        <f t="shared" si="201"/>
        <v>0</v>
      </c>
      <c r="AN348" t="str">
        <f t="shared" si="202"/>
        <v/>
      </c>
      <c r="AO348" t="str">
        <f t="shared" si="203"/>
        <v/>
      </c>
      <c r="AP348" t="str">
        <f t="shared" si="206"/>
        <v/>
      </c>
      <c r="AS348" t="e">
        <f t="shared" si="207"/>
        <v>#VALUE!</v>
      </c>
      <c r="AT348" s="2"/>
    </row>
    <row r="349" spans="1:46">
      <c r="A349" t="s">
        <v>31</v>
      </c>
      <c r="C349" s="3">
        <v>36101</v>
      </c>
      <c r="D349" s="3" t="s">
        <v>76</v>
      </c>
      <c r="E349" s="48" t="s">
        <v>63</v>
      </c>
      <c r="F349" s="4" t="s">
        <v>254</v>
      </c>
      <c r="G349" s="4">
        <v>4</v>
      </c>
      <c r="H349" s="4">
        <v>2</v>
      </c>
      <c r="I349" s="5">
        <v>0.24</v>
      </c>
      <c r="J349">
        <v>6</v>
      </c>
      <c r="K349">
        <v>11</v>
      </c>
      <c r="L349">
        <f t="shared" si="223"/>
        <v>17</v>
      </c>
      <c r="M349">
        <v>2.86</v>
      </c>
      <c r="N349">
        <v>2.12</v>
      </c>
      <c r="Q349">
        <f t="shared" si="208"/>
        <v>4.9800000000000004</v>
      </c>
      <c r="R349" s="5">
        <f t="shared" si="209"/>
        <v>0.83000000000000007</v>
      </c>
      <c r="S349">
        <v>11.34</v>
      </c>
      <c r="T349" s="6">
        <f t="shared" si="210"/>
        <v>1.030909090909091</v>
      </c>
      <c r="U349">
        <f t="shared" si="211"/>
        <v>16.32</v>
      </c>
      <c r="V349" s="6">
        <f t="shared" si="212"/>
        <v>9.372530120481926</v>
      </c>
      <c r="W349" s="6">
        <f t="shared" si="213"/>
        <v>6.9474698795180716</v>
      </c>
      <c r="X349" s="6">
        <f t="shared" si="214"/>
        <v>0</v>
      </c>
      <c r="Y349" s="6">
        <f t="shared" si="215"/>
        <v>0</v>
      </c>
      <c r="Z349" s="6">
        <f t="shared" si="216"/>
        <v>0.96</v>
      </c>
      <c r="AA349" s="6">
        <f t="shared" si="217"/>
        <v>39.052208835341361</v>
      </c>
      <c r="AB349" s="6">
        <f t="shared" si="218"/>
        <v>28.947791164658632</v>
      </c>
      <c r="AC349" s="6">
        <f t="shared" si="219"/>
        <v>0</v>
      </c>
      <c r="AD349" s="6">
        <f t="shared" si="220"/>
        <v>0</v>
      </c>
      <c r="AE349" s="6">
        <f t="shared" si="204"/>
        <v>0</v>
      </c>
      <c r="AF349" s="6">
        <f t="shared" si="221"/>
        <v>68</v>
      </c>
      <c r="AK349" s="2" t="str">
        <f t="shared" si="205"/>
        <v/>
      </c>
      <c r="AL349">
        <f t="shared" si="200"/>
        <v>70.833333333333343</v>
      </c>
      <c r="AM349">
        <f t="shared" si="201"/>
        <v>0</v>
      </c>
      <c r="AN349" t="str">
        <f t="shared" si="202"/>
        <v/>
      </c>
      <c r="AO349" t="str">
        <f t="shared" si="203"/>
        <v/>
      </c>
      <c r="AP349" t="str">
        <f t="shared" si="206"/>
        <v/>
      </c>
      <c r="AS349" t="e">
        <f t="shared" si="207"/>
        <v>#VALUE!</v>
      </c>
      <c r="AT349" s="2"/>
    </row>
    <row r="350" spans="1:46">
      <c r="A350" t="s">
        <v>31</v>
      </c>
      <c r="C350" s="3">
        <v>36101</v>
      </c>
      <c r="D350" s="3" t="s">
        <v>76</v>
      </c>
      <c r="E350" s="48" t="s">
        <v>63</v>
      </c>
      <c r="F350" s="4" t="s">
        <v>254</v>
      </c>
      <c r="G350" s="4">
        <v>8</v>
      </c>
      <c r="H350" s="4">
        <v>3</v>
      </c>
      <c r="I350" s="5">
        <v>0.24</v>
      </c>
      <c r="J350">
        <v>6</v>
      </c>
      <c r="K350">
        <v>16</v>
      </c>
      <c r="L350">
        <f t="shared" si="223"/>
        <v>22</v>
      </c>
      <c r="M350">
        <v>3.1</v>
      </c>
      <c r="N350">
        <v>2.79</v>
      </c>
      <c r="Q350">
        <f t="shared" si="208"/>
        <v>5.8900000000000006</v>
      </c>
      <c r="R350" s="5">
        <f t="shared" si="209"/>
        <v>0.9816666666666668</v>
      </c>
      <c r="S350">
        <v>12.06</v>
      </c>
      <c r="T350" s="6">
        <f t="shared" si="210"/>
        <v>0.75375000000000003</v>
      </c>
      <c r="U350">
        <f t="shared" si="211"/>
        <v>17.950000000000003</v>
      </c>
      <c r="V350" s="6">
        <f t="shared" si="212"/>
        <v>9.4473684210526319</v>
      </c>
      <c r="W350" s="6">
        <f t="shared" si="213"/>
        <v>8.5026315789473692</v>
      </c>
      <c r="X350" s="6">
        <f t="shared" si="214"/>
        <v>0</v>
      </c>
      <c r="Y350" s="6">
        <f t="shared" si="215"/>
        <v>0</v>
      </c>
      <c r="Z350" s="6">
        <f t="shared" si="216"/>
        <v>0.81590909090909103</v>
      </c>
      <c r="AA350" s="6">
        <f t="shared" si="217"/>
        <v>39.364035087719301</v>
      </c>
      <c r="AB350" s="6">
        <f t="shared" si="218"/>
        <v>35.42763157894737</v>
      </c>
      <c r="AC350" s="6">
        <f t="shared" si="219"/>
        <v>0</v>
      </c>
      <c r="AD350" s="6">
        <f t="shared" si="220"/>
        <v>0</v>
      </c>
      <c r="AE350" s="6">
        <f t="shared" si="204"/>
        <v>0</v>
      </c>
      <c r="AF350" s="6">
        <f t="shared" si="221"/>
        <v>74.791666666666671</v>
      </c>
      <c r="AK350" s="2" t="str">
        <f t="shared" si="205"/>
        <v/>
      </c>
      <c r="AL350">
        <f t="shared" si="200"/>
        <v>91.666666666666671</v>
      </c>
      <c r="AM350">
        <f t="shared" si="201"/>
        <v>0</v>
      </c>
      <c r="AN350" t="str">
        <f t="shared" si="202"/>
        <v/>
      </c>
      <c r="AO350" t="str">
        <f t="shared" si="203"/>
        <v/>
      </c>
      <c r="AP350" t="str">
        <f t="shared" si="206"/>
        <v/>
      </c>
      <c r="AS350" t="e">
        <f t="shared" si="207"/>
        <v>#VALUE!</v>
      </c>
      <c r="AT350" s="2"/>
    </row>
    <row r="351" spans="1:46">
      <c r="A351" t="s">
        <v>31</v>
      </c>
      <c r="C351" s="3">
        <v>36101</v>
      </c>
      <c r="D351" s="3" t="s">
        <v>76</v>
      </c>
      <c r="E351" s="48" t="s">
        <v>64</v>
      </c>
      <c r="F351" s="4" t="s">
        <v>254</v>
      </c>
      <c r="G351" s="4">
        <v>1</v>
      </c>
      <c r="H351" s="4">
        <v>1</v>
      </c>
      <c r="I351">
        <v>0.23599999999999999</v>
      </c>
      <c r="J351">
        <v>9</v>
      </c>
      <c r="K351">
        <v>25</v>
      </c>
      <c r="L351">
        <f t="shared" si="223"/>
        <v>34</v>
      </c>
      <c r="M351">
        <v>3.55</v>
      </c>
      <c r="N351">
        <v>3.4</v>
      </c>
      <c r="Q351">
        <f t="shared" si="208"/>
        <v>6.9499999999999993</v>
      </c>
      <c r="R351" s="5">
        <f t="shared" si="209"/>
        <v>0.77222222222222214</v>
      </c>
      <c r="S351">
        <v>19.649999999999999</v>
      </c>
      <c r="T351" s="6">
        <f t="shared" si="210"/>
        <v>0.78599999999999992</v>
      </c>
      <c r="U351">
        <f t="shared" si="211"/>
        <v>26.599999999999998</v>
      </c>
      <c r="V351" s="6">
        <f t="shared" si="212"/>
        <v>13.587050359712229</v>
      </c>
      <c r="W351" s="6">
        <f t="shared" si="213"/>
        <v>13.012949640287768</v>
      </c>
      <c r="X351" s="6">
        <f t="shared" si="214"/>
        <v>0</v>
      </c>
      <c r="Y351" s="6">
        <f t="shared" si="215"/>
        <v>0</v>
      </c>
      <c r="Z351" s="6">
        <f t="shared" si="216"/>
        <v>0.78235294117647047</v>
      </c>
      <c r="AA351" s="6">
        <f t="shared" si="217"/>
        <v>57.57224728691623</v>
      </c>
      <c r="AB351" s="6">
        <f t="shared" si="218"/>
        <v>55.139617119863431</v>
      </c>
      <c r="AC351" s="6">
        <f t="shared" si="219"/>
        <v>0</v>
      </c>
      <c r="AD351" s="6">
        <f t="shared" si="220"/>
        <v>0</v>
      </c>
      <c r="AE351" s="6">
        <f t="shared" si="204"/>
        <v>0</v>
      </c>
      <c r="AF351" s="6">
        <f t="shared" si="221"/>
        <v>112.71186440677965</v>
      </c>
      <c r="AK351" s="2" t="str">
        <f t="shared" si="205"/>
        <v/>
      </c>
      <c r="AL351">
        <f t="shared" si="200"/>
        <v>144.06779661016949</v>
      </c>
      <c r="AM351">
        <f t="shared" si="201"/>
        <v>0</v>
      </c>
      <c r="AN351" t="str">
        <f t="shared" si="202"/>
        <v/>
      </c>
      <c r="AO351" t="str">
        <f t="shared" si="203"/>
        <v/>
      </c>
      <c r="AP351" t="str">
        <f t="shared" si="206"/>
        <v/>
      </c>
      <c r="AS351" t="e">
        <f t="shared" si="207"/>
        <v>#VALUE!</v>
      </c>
      <c r="AT351" s="2"/>
    </row>
    <row r="352" spans="1:46">
      <c r="A352" t="s">
        <v>31</v>
      </c>
      <c r="C352" s="3">
        <v>36101</v>
      </c>
      <c r="D352" s="3" t="s">
        <v>76</v>
      </c>
      <c r="E352" s="48" t="s">
        <v>64</v>
      </c>
      <c r="F352" s="4" t="s">
        <v>254</v>
      </c>
      <c r="G352" s="4">
        <v>5</v>
      </c>
      <c r="H352" s="4">
        <v>2</v>
      </c>
      <c r="I352">
        <v>0.23599999999999999</v>
      </c>
      <c r="J352">
        <v>9</v>
      </c>
      <c r="K352">
        <v>27</v>
      </c>
      <c r="L352">
        <f t="shared" si="223"/>
        <v>36</v>
      </c>
      <c r="M352">
        <v>4.42</v>
      </c>
      <c r="N352">
        <v>4.2300000000000004</v>
      </c>
      <c r="Q352">
        <f t="shared" si="208"/>
        <v>8.65</v>
      </c>
      <c r="R352" s="5">
        <f t="shared" si="209"/>
        <v>0.96111111111111114</v>
      </c>
      <c r="S352">
        <v>18.27</v>
      </c>
      <c r="T352" s="6">
        <f t="shared" si="210"/>
        <v>0.67666666666666664</v>
      </c>
      <c r="U352">
        <f t="shared" si="211"/>
        <v>26.92</v>
      </c>
      <c r="V352" s="6">
        <f t="shared" si="212"/>
        <v>13.755653179190752</v>
      </c>
      <c r="W352" s="6">
        <f t="shared" si="213"/>
        <v>13.16434682080925</v>
      </c>
      <c r="X352" s="6">
        <f t="shared" si="214"/>
        <v>0</v>
      </c>
      <c r="Y352" s="6">
        <f t="shared" si="215"/>
        <v>0</v>
      </c>
      <c r="Z352" s="6">
        <f t="shared" si="216"/>
        <v>0.74777777777777787</v>
      </c>
      <c r="AA352" s="6">
        <f t="shared" si="217"/>
        <v>58.28666601352014</v>
      </c>
      <c r="AB352" s="6">
        <f t="shared" si="218"/>
        <v>55.781130596649369</v>
      </c>
      <c r="AC352" s="6">
        <f t="shared" si="219"/>
        <v>0</v>
      </c>
      <c r="AD352" s="6">
        <f t="shared" si="220"/>
        <v>0</v>
      </c>
      <c r="AE352" s="6">
        <f t="shared" si="204"/>
        <v>0</v>
      </c>
      <c r="AF352" s="6">
        <f t="shared" si="221"/>
        <v>114.06779661016951</v>
      </c>
      <c r="AK352" s="2" t="str">
        <f t="shared" si="205"/>
        <v/>
      </c>
      <c r="AL352">
        <f t="shared" si="200"/>
        <v>152.54237288135593</v>
      </c>
      <c r="AM352">
        <f t="shared" si="201"/>
        <v>0</v>
      </c>
      <c r="AN352" t="str">
        <f t="shared" si="202"/>
        <v/>
      </c>
      <c r="AO352" t="str">
        <f t="shared" si="203"/>
        <v/>
      </c>
      <c r="AP352" t="str">
        <f t="shared" si="206"/>
        <v/>
      </c>
      <c r="AS352" t="e">
        <f t="shared" si="207"/>
        <v>#VALUE!</v>
      </c>
      <c r="AT352" s="2"/>
    </row>
    <row r="353" spans="1:46">
      <c r="A353" t="s">
        <v>31</v>
      </c>
      <c r="C353" s="3">
        <v>36101</v>
      </c>
      <c r="D353" s="3" t="s">
        <v>76</v>
      </c>
      <c r="E353" s="48" t="s">
        <v>64</v>
      </c>
      <c r="F353" s="4" t="s">
        <v>254</v>
      </c>
      <c r="G353" s="4">
        <v>9</v>
      </c>
      <c r="H353" s="4">
        <v>3</v>
      </c>
      <c r="I353">
        <v>0.23599999999999999</v>
      </c>
      <c r="J353">
        <v>9</v>
      </c>
      <c r="K353">
        <v>25</v>
      </c>
      <c r="L353">
        <f t="shared" si="223"/>
        <v>34</v>
      </c>
      <c r="M353">
        <v>3.97</v>
      </c>
      <c r="N353">
        <v>3.8</v>
      </c>
      <c r="Q353">
        <f t="shared" si="208"/>
        <v>7.77</v>
      </c>
      <c r="R353" s="5">
        <f t="shared" si="209"/>
        <v>0.86333333333333329</v>
      </c>
      <c r="S353">
        <v>18.149999999999999</v>
      </c>
      <c r="T353" s="6">
        <f t="shared" si="210"/>
        <v>0.72599999999999998</v>
      </c>
      <c r="U353">
        <f t="shared" si="211"/>
        <v>25.919999999999998</v>
      </c>
      <c r="V353" s="6">
        <f t="shared" si="212"/>
        <v>13.243552123552123</v>
      </c>
      <c r="W353" s="6">
        <f t="shared" si="213"/>
        <v>12.676447876447876</v>
      </c>
      <c r="X353" s="6">
        <f t="shared" si="214"/>
        <v>0</v>
      </c>
      <c r="Y353" s="6">
        <f t="shared" si="215"/>
        <v>0</v>
      </c>
      <c r="Z353" s="6">
        <f t="shared" si="216"/>
        <v>0.76235294117647057</v>
      </c>
      <c r="AA353" s="6">
        <f t="shared" si="217"/>
        <v>56.116746286237813</v>
      </c>
      <c r="AB353" s="6">
        <f t="shared" si="218"/>
        <v>53.713762188338457</v>
      </c>
      <c r="AC353" s="6">
        <f t="shared" si="219"/>
        <v>0</v>
      </c>
      <c r="AD353" s="6">
        <f t="shared" si="220"/>
        <v>0</v>
      </c>
      <c r="AE353" s="6">
        <f t="shared" si="204"/>
        <v>0</v>
      </c>
      <c r="AF353" s="6">
        <f t="shared" si="221"/>
        <v>109.83050847457628</v>
      </c>
      <c r="AK353" s="2" t="str">
        <f t="shared" si="205"/>
        <v/>
      </c>
      <c r="AL353">
        <f t="shared" si="200"/>
        <v>144.06779661016949</v>
      </c>
      <c r="AM353">
        <f t="shared" si="201"/>
        <v>0</v>
      </c>
      <c r="AN353" t="str">
        <f t="shared" si="202"/>
        <v/>
      </c>
      <c r="AO353" t="str">
        <f t="shared" si="203"/>
        <v/>
      </c>
      <c r="AP353" t="str">
        <f t="shared" si="206"/>
        <v/>
      </c>
      <c r="AS353" t="e">
        <f t="shared" si="207"/>
        <v>#VALUE!</v>
      </c>
      <c r="AT353" s="2"/>
    </row>
    <row r="354" spans="1:46">
      <c r="A354" t="s">
        <v>31</v>
      </c>
      <c r="C354" s="3">
        <v>36108</v>
      </c>
      <c r="D354" s="3" t="s">
        <v>76</v>
      </c>
      <c r="E354" s="48" t="s">
        <v>62</v>
      </c>
      <c r="F354" s="4" t="s">
        <v>254</v>
      </c>
      <c r="G354" s="4">
        <v>2</v>
      </c>
      <c r="H354" s="4">
        <v>1</v>
      </c>
      <c r="I354">
        <v>0.246</v>
      </c>
      <c r="J354">
        <v>3</v>
      </c>
      <c r="K354">
        <v>8</v>
      </c>
      <c r="L354">
        <f t="shared" si="223"/>
        <v>11</v>
      </c>
      <c r="M354">
        <v>2.9</v>
      </c>
      <c r="N354">
        <v>2.9</v>
      </c>
      <c r="Q354">
        <f t="shared" si="208"/>
        <v>5.8</v>
      </c>
      <c r="R354" s="5">
        <f t="shared" si="209"/>
        <v>1.9333333333333333</v>
      </c>
      <c r="S354">
        <v>16</v>
      </c>
      <c r="T354" s="6">
        <f t="shared" si="210"/>
        <v>2</v>
      </c>
      <c r="U354">
        <f t="shared" si="211"/>
        <v>21.8</v>
      </c>
      <c r="V354" s="6">
        <f t="shared" si="212"/>
        <v>10.9</v>
      </c>
      <c r="W354" s="6">
        <f t="shared" si="213"/>
        <v>10.9</v>
      </c>
      <c r="X354" s="6">
        <f t="shared" si="214"/>
        <v>0</v>
      </c>
      <c r="Y354" s="6">
        <f t="shared" si="215"/>
        <v>0</v>
      </c>
      <c r="Z354" s="6">
        <f t="shared" si="216"/>
        <v>1.9818181818181819</v>
      </c>
      <c r="AA354" s="6">
        <f t="shared" si="217"/>
        <v>44.308943089430898</v>
      </c>
      <c r="AB354" s="6">
        <f t="shared" si="218"/>
        <v>44.308943089430898</v>
      </c>
      <c r="AC354" s="6">
        <f t="shared" si="219"/>
        <v>0</v>
      </c>
      <c r="AD354" s="6">
        <f t="shared" si="220"/>
        <v>0</v>
      </c>
      <c r="AE354" s="6">
        <f t="shared" si="204"/>
        <v>0</v>
      </c>
      <c r="AF354" s="6">
        <f t="shared" si="221"/>
        <v>88.617886178861795</v>
      </c>
      <c r="AK354" s="2" t="str">
        <f t="shared" si="205"/>
        <v/>
      </c>
      <c r="AL354">
        <f t="shared" si="200"/>
        <v>44.715447154471548</v>
      </c>
      <c r="AM354">
        <f t="shared" si="201"/>
        <v>0</v>
      </c>
      <c r="AN354" t="str">
        <f t="shared" si="202"/>
        <v/>
      </c>
      <c r="AO354" t="str">
        <f t="shared" si="203"/>
        <v/>
      </c>
      <c r="AP354" t="str">
        <f t="shared" si="206"/>
        <v/>
      </c>
      <c r="AS354" t="e">
        <f t="shared" si="207"/>
        <v>#VALUE!</v>
      </c>
      <c r="AT354" s="2"/>
    </row>
    <row r="355" spans="1:46">
      <c r="A355" t="s">
        <v>31</v>
      </c>
      <c r="C355" s="3">
        <v>36108</v>
      </c>
      <c r="D355" s="3" t="s">
        <v>76</v>
      </c>
      <c r="E355" s="48" t="s">
        <v>62</v>
      </c>
      <c r="F355" s="4" t="s">
        <v>254</v>
      </c>
      <c r="G355" s="4">
        <v>6</v>
      </c>
      <c r="H355" s="4">
        <v>2</v>
      </c>
      <c r="I355">
        <v>0.246</v>
      </c>
      <c r="J355">
        <v>3</v>
      </c>
      <c r="K355">
        <v>7</v>
      </c>
      <c r="L355">
        <f t="shared" si="223"/>
        <v>10</v>
      </c>
      <c r="M355">
        <v>2.9</v>
      </c>
      <c r="N355">
        <v>3.3</v>
      </c>
      <c r="Q355">
        <f t="shared" si="208"/>
        <v>6.1999999999999993</v>
      </c>
      <c r="R355" s="5">
        <f t="shared" si="209"/>
        <v>2.0666666666666664</v>
      </c>
      <c r="S355">
        <v>14.5</v>
      </c>
      <c r="T355" s="6">
        <f t="shared" si="210"/>
        <v>2.0714285714285716</v>
      </c>
      <c r="U355">
        <f t="shared" si="211"/>
        <v>20.7</v>
      </c>
      <c r="V355" s="6">
        <f t="shared" si="212"/>
        <v>9.6822580645161285</v>
      </c>
      <c r="W355" s="6">
        <f t="shared" si="213"/>
        <v>11.017741935483873</v>
      </c>
      <c r="X355" s="6">
        <f t="shared" si="214"/>
        <v>0</v>
      </c>
      <c r="Y355" s="6">
        <f t="shared" si="215"/>
        <v>0</v>
      </c>
      <c r="Z355" s="6">
        <f t="shared" si="216"/>
        <v>2.0699999999999998</v>
      </c>
      <c r="AA355" s="6">
        <f t="shared" si="217"/>
        <v>39.358772619984265</v>
      </c>
      <c r="AB355" s="6">
        <f t="shared" si="218"/>
        <v>44.787568843430378</v>
      </c>
      <c r="AC355" s="6">
        <f t="shared" si="219"/>
        <v>0</v>
      </c>
      <c r="AD355" s="6">
        <f t="shared" si="220"/>
        <v>0</v>
      </c>
      <c r="AE355" s="6">
        <f t="shared" si="204"/>
        <v>0</v>
      </c>
      <c r="AF355" s="6">
        <f t="shared" si="221"/>
        <v>84.146341463414643</v>
      </c>
      <c r="AK355" s="2" t="str">
        <f t="shared" si="205"/>
        <v/>
      </c>
      <c r="AL355">
        <f t="shared" si="200"/>
        <v>40.650406504065039</v>
      </c>
      <c r="AM355">
        <f t="shared" si="201"/>
        <v>0</v>
      </c>
      <c r="AN355" t="str">
        <f t="shared" si="202"/>
        <v/>
      </c>
      <c r="AO355" t="str">
        <f t="shared" si="203"/>
        <v/>
      </c>
      <c r="AP355" t="str">
        <f t="shared" si="206"/>
        <v/>
      </c>
      <c r="AS355" t="e">
        <f t="shared" si="207"/>
        <v>#VALUE!</v>
      </c>
      <c r="AT355" s="2"/>
    </row>
    <row r="356" spans="1:46">
      <c r="A356" t="s">
        <v>31</v>
      </c>
      <c r="C356" s="3">
        <v>36108</v>
      </c>
      <c r="D356" s="3" t="s">
        <v>76</v>
      </c>
      <c r="E356" s="48" t="s">
        <v>62</v>
      </c>
      <c r="F356" s="4" t="s">
        <v>254</v>
      </c>
      <c r="G356" s="4">
        <v>7</v>
      </c>
      <c r="H356" s="4">
        <v>3</v>
      </c>
      <c r="I356">
        <v>0.246</v>
      </c>
      <c r="J356">
        <v>3</v>
      </c>
      <c r="K356">
        <v>9</v>
      </c>
      <c r="L356">
        <f t="shared" si="223"/>
        <v>12</v>
      </c>
      <c r="M356">
        <v>3.3</v>
      </c>
      <c r="N356">
        <v>4</v>
      </c>
      <c r="Q356">
        <f t="shared" si="208"/>
        <v>7.3</v>
      </c>
      <c r="R356" s="5">
        <f t="shared" si="209"/>
        <v>2.4333333333333331</v>
      </c>
      <c r="S356">
        <v>18.100000000000001</v>
      </c>
      <c r="T356" s="6">
        <f t="shared" si="210"/>
        <v>2.0111111111111111</v>
      </c>
      <c r="U356">
        <f t="shared" si="211"/>
        <v>25.400000000000002</v>
      </c>
      <c r="V356" s="6">
        <f t="shared" si="212"/>
        <v>11.482191780821918</v>
      </c>
      <c r="W356" s="6">
        <f t="shared" si="213"/>
        <v>13.917808219178083</v>
      </c>
      <c r="X356" s="6">
        <f t="shared" si="214"/>
        <v>0</v>
      </c>
      <c r="Y356" s="6">
        <f t="shared" si="215"/>
        <v>0</v>
      </c>
      <c r="Z356" s="6">
        <f t="shared" si="216"/>
        <v>2.1166666666666667</v>
      </c>
      <c r="AA356" s="6">
        <f t="shared" si="217"/>
        <v>46.675576344804547</v>
      </c>
      <c r="AB356" s="6">
        <f t="shared" si="218"/>
        <v>56.576456175520661</v>
      </c>
      <c r="AC356" s="6">
        <f t="shared" si="219"/>
        <v>0</v>
      </c>
      <c r="AD356" s="6">
        <f t="shared" si="220"/>
        <v>0</v>
      </c>
      <c r="AE356" s="6">
        <f t="shared" si="204"/>
        <v>0</v>
      </c>
      <c r="AF356" s="6">
        <f t="shared" si="221"/>
        <v>103.2520325203252</v>
      </c>
      <c r="AK356" s="2" t="str">
        <f t="shared" si="205"/>
        <v/>
      </c>
      <c r="AL356">
        <f t="shared" si="200"/>
        <v>48.780487804878049</v>
      </c>
      <c r="AM356">
        <f t="shared" si="201"/>
        <v>0</v>
      </c>
      <c r="AN356" t="str">
        <f t="shared" si="202"/>
        <v/>
      </c>
      <c r="AO356" t="str">
        <f t="shared" si="203"/>
        <v/>
      </c>
      <c r="AP356" t="str">
        <f t="shared" si="206"/>
        <v/>
      </c>
      <c r="AS356" t="e">
        <f t="shared" si="207"/>
        <v>#VALUE!</v>
      </c>
      <c r="AT356" s="2"/>
    </row>
    <row r="357" spans="1:46">
      <c r="A357" t="s">
        <v>31</v>
      </c>
      <c r="C357" s="3">
        <v>36108</v>
      </c>
      <c r="D357" s="3" t="s">
        <v>76</v>
      </c>
      <c r="E357" s="48" t="s">
        <v>63</v>
      </c>
      <c r="F357" s="4" t="s">
        <v>254</v>
      </c>
      <c r="G357" s="4">
        <v>3</v>
      </c>
      <c r="H357" s="4">
        <v>1</v>
      </c>
      <c r="I357" s="5">
        <v>0.24</v>
      </c>
      <c r="J357">
        <v>6</v>
      </c>
      <c r="K357">
        <v>17</v>
      </c>
      <c r="L357">
        <f t="shared" si="223"/>
        <v>23</v>
      </c>
      <c r="M357">
        <v>5.0999999999999996</v>
      </c>
      <c r="N357">
        <v>6.6</v>
      </c>
      <c r="Q357">
        <f t="shared" si="208"/>
        <v>11.7</v>
      </c>
      <c r="R357" s="5">
        <f t="shared" si="209"/>
        <v>1.95</v>
      </c>
      <c r="S357">
        <v>26.1</v>
      </c>
      <c r="T357" s="6">
        <f t="shared" si="210"/>
        <v>1.5352941176470589</v>
      </c>
      <c r="U357">
        <f t="shared" si="211"/>
        <v>37.799999999999997</v>
      </c>
      <c r="V357" s="6">
        <f t="shared" si="212"/>
        <v>16.476923076923075</v>
      </c>
      <c r="W357" s="6">
        <f t="shared" si="213"/>
        <v>21.323076923076922</v>
      </c>
      <c r="X357" s="6">
        <f t="shared" si="214"/>
        <v>0</v>
      </c>
      <c r="Y357" s="6">
        <f t="shared" si="215"/>
        <v>0</v>
      </c>
      <c r="Z357" s="6">
        <f t="shared" si="216"/>
        <v>1.6434782608695651</v>
      </c>
      <c r="AA357" s="6">
        <f t="shared" si="217"/>
        <v>68.653846153846146</v>
      </c>
      <c r="AB357" s="6">
        <f t="shared" si="218"/>
        <v>88.84615384615384</v>
      </c>
      <c r="AC357" s="6">
        <f t="shared" si="219"/>
        <v>0</v>
      </c>
      <c r="AD357" s="6">
        <f t="shared" si="220"/>
        <v>0</v>
      </c>
      <c r="AE357" s="6">
        <f t="shared" si="204"/>
        <v>0</v>
      </c>
      <c r="AF357" s="6">
        <f t="shared" si="221"/>
        <v>157.5</v>
      </c>
      <c r="AK357" s="2" t="str">
        <f t="shared" si="205"/>
        <v/>
      </c>
      <c r="AL357">
        <f t="shared" si="200"/>
        <v>95.833333333333343</v>
      </c>
      <c r="AM357">
        <f t="shared" si="201"/>
        <v>0</v>
      </c>
      <c r="AN357" t="str">
        <f t="shared" si="202"/>
        <v/>
      </c>
      <c r="AO357" t="str">
        <f t="shared" si="203"/>
        <v/>
      </c>
      <c r="AP357" t="str">
        <f t="shared" si="206"/>
        <v/>
      </c>
      <c r="AS357" t="e">
        <f t="shared" si="207"/>
        <v>#VALUE!</v>
      </c>
      <c r="AT357" s="2"/>
    </row>
    <row r="358" spans="1:46">
      <c r="A358" t="s">
        <v>31</v>
      </c>
      <c r="C358" s="3">
        <v>36108</v>
      </c>
      <c r="D358" s="3" t="s">
        <v>76</v>
      </c>
      <c r="E358" s="48" t="s">
        <v>63</v>
      </c>
      <c r="F358" s="4" t="s">
        <v>254</v>
      </c>
      <c r="G358" s="4">
        <v>4</v>
      </c>
      <c r="H358" s="4">
        <v>2</v>
      </c>
      <c r="I358" s="5">
        <v>0.24</v>
      </c>
      <c r="J358">
        <v>6</v>
      </c>
      <c r="K358">
        <v>15</v>
      </c>
      <c r="L358">
        <f t="shared" si="223"/>
        <v>21</v>
      </c>
      <c r="M358">
        <v>5.0999999999999996</v>
      </c>
      <c r="N358">
        <v>6.4</v>
      </c>
      <c r="Q358">
        <f t="shared" si="208"/>
        <v>11.5</v>
      </c>
      <c r="R358" s="5">
        <f t="shared" si="209"/>
        <v>1.9166666666666667</v>
      </c>
      <c r="S358">
        <v>23.9</v>
      </c>
      <c r="T358" s="6">
        <f t="shared" si="210"/>
        <v>1.5933333333333333</v>
      </c>
      <c r="U358">
        <f t="shared" si="211"/>
        <v>35.4</v>
      </c>
      <c r="V358" s="6">
        <f t="shared" si="212"/>
        <v>15.699130434782608</v>
      </c>
      <c r="W358" s="6">
        <f t="shared" si="213"/>
        <v>19.700869565217392</v>
      </c>
      <c r="X358" s="6">
        <f t="shared" si="214"/>
        <v>0</v>
      </c>
      <c r="Y358" s="6">
        <f t="shared" si="215"/>
        <v>0</v>
      </c>
      <c r="Z358" s="6">
        <f t="shared" si="216"/>
        <v>1.6857142857142857</v>
      </c>
      <c r="AA358" s="6">
        <f t="shared" si="217"/>
        <v>65.413043478260875</v>
      </c>
      <c r="AB358" s="6">
        <f t="shared" si="218"/>
        <v>82.08695652173914</v>
      </c>
      <c r="AC358" s="6">
        <f t="shared" si="219"/>
        <v>0</v>
      </c>
      <c r="AD358" s="6">
        <f t="shared" si="220"/>
        <v>0</v>
      </c>
      <c r="AE358" s="6">
        <f t="shared" si="204"/>
        <v>0</v>
      </c>
      <c r="AF358" s="6">
        <f t="shared" si="221"/>
        <v>147.5</v>
      </c>
      <c r="AK358" s="2" t="str">
        <f t="shared" si="205"/>
        <v/>
      </c>
      <c r="AL358">
        <f t="shared" si="200"/>
        <v>87.5</v>
      </c>
      <c r="AM358">
        <f t="shared" si="201"/>
        <v>0</v>
      </c>
      <c r="AN358" t="str">
        <f t="shared" si="202"/>
        <v/>
      </c>
      <c r="AO358" t="str">
        <f t="shared" si="203"/>
        <v/>
      </c>
      <c r="AP358" t="str">
        <f t="shared" si="206"/>
        <v/>
      </c>
      <c r="AS358" t="e">
        <f t="shared" si="207"/>
        <v>#VALUE!</v>
      </c>
      <c r="AT358" s="2"/>
    </row>
    <row r="359" spans="1:46">
      <c r="A359" t="s">
        <v>31</v>
      </c>
      <c r="C359" s="3">
        <v>36108</v>
      </c>
      <c r="D359" s="3" t="s">
        <v>76</v>
      </c>
      <c r="E359" s="48" t="s">
        <v>63</v>
      </c>
      <c r="F359" s="4" t="s">
        <v>254</v>
      </c>
      <c r="G359" s="4">
        <v>8</v>
      </c>
      <c r="H359" s="4">
        <v>3</v>
      </c>
      <c r="I359" s="5">
        <v>0.24</v>
      </c>
      <c r="J359">
        <v>6</v>
      </c>
      <c r="K359">
        <v>16</v>
      </c>
      <c r="L359">
        <f t="shared" si="223"/>
        <v>22</v>
      </c>
      <c r="M359">
        <v>6.2</v>
      </c>
      <c r="N359">
        <v>7.7</v>
      </c>
      <c r="Q359">
        <f t="shared" si="208"/>
        <v>13.9</v>
      </c>
      <c r="R359" s="5">
        <f t="shared" ref="R359:R390" si="224">Q359/J359</f>
        <v>2.3166666666666669</v>
      </c>
      <c r="S359">
        <v>27.6</v>
      </c>
      <c r="T359" s="6">
        <f t="shared" si="210"/>
        <v>1.7250000000000001</v>
      </c>
      <c r="U359">
        <f t="shared" si="211"/>
        <v>41.5</v>
      </c>
      <c r="V359" s="6">
        <f t="shared" si="212"/>
        <v>18.510791366906474</v>
      </c>
      <c r="W359" s="6">
        <f t="shared" si="213"/>
        <v>22.989208633093526</v>
      </c>
      <c r="X359" s="6">
        <f t="shared" si="214"/>
        <v>0</v>
      </c>
      <c r="Y359" s="6">
        <f t="shared" si="215"/>
        <v>0</v>
      </c>
      <c r="Z359" s="6">
        <f t="shared" si="216"/>
        <v>1.8863636363636365</v>
      </c>
      <c r="AA359" s="6">
        <f t="shared" si="217"/>
        <v>77.128297362110317</v>
      </c>
      <c r="AB359" s="6">
        <f t="shared" si="218"/>
        <v>95.788369304556355</v>
      </c>
      <c r="AC359" s="6">
        <f t="shared" si="219"/>
        <v>0</v>
      </c>
      <c r="AD359" s="6">
        <f t="shared" si="220"/>
        <v>0</v>
      </c>
      <c r="AE359" s="6">
        <f t="shared" si="204"/>
        <v>0</v>
      </c>
      <c r="AF359" s="6">
        <f t="shared" si="221"/>
        <v>172.91666666666669</v>
      </c>
      <c r="AK359" s="2" t="str">
        <f t="shared" si="205"/>
        <v/>
      </c>
      <c r="AL359">
        <f t="shared" si="200"/>
        <v>91.666666666666671</v>
      </c>
      <c r="AM359">
        <f t="shared" si="201"/>
        <v>0</v>
      </c>
      <c r="AN359" t="str">
        <f t="shared" si="202"/>
        <v/>
      </c>
      <c r="AO359" t="str">
        <f t="shared" si="203"/>
        <v/>
      </c>
      <c r="AP359" t="str">
        <f t="shared" si="206"/>
        <v/>
      </c>
      <c r="AS359" t="e">
        <f t="shared" si="207"/>
        <v>#VALUE!</v>
      </c>
      <c r="AT359" s="2"/>
    </row>
    <row r="360" spans="1:46">
      <c r="A360" t="s">
        <v>31</v>
      </c>
      <c r="C360" s="3">
        <v>36108</v>
      </c>
      <c r="D360" s="3" t="s">
        <v>76</v>
      </c>
      <c r="E360" s="48" t="s">
        <v>64</v>
      </c>
      <c r="F360" s="4" t="s">
        <v>254</v>
      </c>
      <c r="G360" s="4">
        <v>1</v>
      </c>
      <c r="H360" s="4">
        <v>1</v>
      </c>
      <c r="I360">
        <v>0.23599999999999999</v>
      </c>
      <c r="J360">
        <v>9</v>
      </c>
      <c r="K360">
        <v>26</v>
      </c>
      <c r="L360">
        <f t="shared" si="223"/>
        <v>35</v>
      </c>
      <c r="M360">
        <v>6.5</v>
      </c>
      <c r="N360">
        <v>8.5</v>
      </c>
      <c r="Q360">
        <f t="shared" si="208"/>
        <v>15</v>
      </c>
      <c r="R360" s="5">
        <f t="shared" si="224"/>
        <v>1.6666666666666667</v>
      </c>
      <c r="S360">
        <v>39.799999999999997</v>
      </c>
      <c r="T360" s="6">
        <f t="shared" si="210"/>
        <v>1.5307692307692307</v>
      </c>
      <c r="U360">
        <f t="shared" si="211"/>
        <v>54.8</v>
      </c>
      <c r="V360" s="6">
        <f t="shared" si="212"/>
        <v>23.746666666666666</v>
      </c>
      <c r="W360" s="6">
        <f t="shared" si="213"/>
        <v>31.053333333333331</v>
      </c>
      <c r="X360" s="6">
        <f t="shared" si="214"/>
        <v>0</v>
      </c>
      <c r="Y360" s="6">
        <f t="shared" si="215"/>
        <v>0</v>
      </c>
      <c r="Z360" s="6">
        <f t="shared" si="216"/>
        <v>1.5657142857142856</v>
      </c>
      <c r="AA360" s="6">
        <f t="shared" si="217"/>
        <v>100.62146892655367</v>
      </c>
      <c r="AB360" s="6">
        <f t="shared" si="218"/>
        <v>131.5819209039548</v>
      </c>
      <c r="AC360" s="6">
        <f t="shared" si="219"/>
        <v>0</v>
      </c>
      <c r="AD360" s="6">
        <f t="shared" si="220"/>
        <v>0</v>
      </c>
      <c r="AE360" s="6">
        <f t="shared" si="204"/>
        <v>0</v>
      </c>
      <c r="AF360" s="6">
        <f t="shared" si="221"/>
        <v>232.20338983050846</v>
      </c>
      <c r="AK360" s="2" t="str">
        <f t="shared" si="205"/>
        <v/>
      </c>
      <c r="AL360">
        <f t="shared" si="200"/>
        <v>148.30508474576271</v>
      </c>
      <c r="AM360">
        <f t="shared" si="201"/>
        <v>0</v>
      </c>
      <c r="AN360" t="str">
        <f t="shared" si="202"/>
        <v/>
      </c>
      <c r="AO360" t="str">
        <f t="shared" si="203"/>
        <v/>
      </c>
      <c r="AP360" t="str">
        <f t="shared" si="206"/>
        <v/>
      </c>
      <c r="AS360" t="e">
        <f t="shared" si="207"/>
        <v>#VALUE!</v>
      </c>
      <c r="AT360" s="2"/>
    </row>
    <row r="361" spans="1:46">
      <c r="A361" t="s">
        <v>31</v>
      </c>
      <c r="C361" s="3">
        <v>36108</v>
      </c>
      <c r="D361" s="3" t="s">
        <v>76</v>
      </c>
      <c r="E361" s="48" t="s">
        <v>64</v>
      </c>
      <c r="F361" s="4" t="s">
        <v>254</v>
      </c>
      <c r="G361" s="4">
        <v>5</v>
      </c>
      <c r="H361" s="4">
        <v>2</v>
      </c>
      <c r="I361">
        <v>0.23599999999999999</v>
      </c>
      <c r="J361">
        <v>9</v>
      </c>
      <c r="K361">
        <v>24</v>
      </c>
      <c r="L361">
        <f t="shared" si="223"/>
        <v>33</v>
      </c>
      <c r="M361">
        <v>6.1</v>
      </c>
      <c r="N361">
        <v>7.9</v>
      </c>
      <c r="Q361">
        <v>7.9</v>
      </c>
      <c r="R361" s="5">
        <f t="shared" si="224"/>
        <v>0.87777777777777777</v>
      </c>
      <c r="S361">
        <v>44.7</v>
      </c>
      <c r="T361" s="6">
        <f t="shared" si="210"/>
        <v>1.8625</v>
      </c>
      <c r="U361">
        <f t="shared" si="211"/>
        <v>52.6</v>
      </c>
      <c r="V361" s="6">
        <f t="shared" si="212"/>
        <v>22.918571428571425</v>
      </c>
      <c r="W361" s="6">
        <f t="shared" si="213"/>
        <v>29.681428571428572</v>
      </c>
      <c r="X361" s="6">
        <f t="shared" si="214"/>
        <v>0</v>
      </c>
      <c r="Y361" s="6">
        <f t="shared" si="215"/>
        <v>0</v>
      </c>
      <c r="Z361" s="6">
        <f t="shared" si="216"/>
        <v>1.593939393939394</v>
      </c>
      <c r="AA361" s="6">
        <f t="shared" si="217"/>
        <v>97.112590799031466</v>
      </c>
      <c r="AB361" s="6">
        <f t="shared" si="218"/>
        <v>125.76876513317193</v>
      </c>
      <c r="AC361" s="6">
        <f t="shared" si="219"/>
        <v>0</v>
      </c>
      <c r="AD361" s="6">
        <f t="shared" si="220"/>
        <v>0</v>
      </c>
      <c r="AE361" s="6">
        <f t="shared" si="204"/>
        <v>0</v>
      </c>
      <c r="AF361" s="6">
        <f t="shared" si="221"/>
        <v>222.88135593220341</v>
      </c>
      <c r="AK361" s="2" t="str">
        <f t="shared" si="205"/>
        <v/>
      </c>
      <c r="AL361">
        <f t="shared" si="200"/>
        <v>139.83050847457628</v>
      </c>
      <c r="AM361">
        <f t="shared" si="201"/>
        <v>0</v>
      </c>
      <c r="AN361" t="str">
        <f t="shared" si="202"/>
        <v/>
      </c>
      <c r="AO361" t="str">
        <f t="shared" si="203"/>
        <v/>
      </c>
      <c r="AP361" t="str">
        <f t="shared" si="206"/>
        <v/>
      </c>
      <c r="AS361" t="e">
        <f t="shared" si="207"/>
        <v>#VALUE!</v>
      </c>
      <c r="AT361" s="2"/>
    </row>
    <row r="362" spans="1:46">
      <c r="A362" t="s">
        <v>31</v>
      </c>
      <c r="C362" s="3">
        <v>36108</v>
      </c>
      <c r="D362" s="3" t="s">
        <v>76</v>
      </c>
      <c r="E362" s="48" t="s">
        <v>64</v>
      </c>
      <c r="F362" s="4" t="s">
        <v>254</v>
      </c>
      <c r="G362" s="4">
        <v>9</v>
      </c>
      <c r="H362" s="4">
        <v>3</v>
      </c>
      <c r="I362">
        <v>0.23599999999999999</v>
      </c>
      <c r="J362">
        <v>9</v>
      </c>
      <c r="K362">
        <v>24</v>
      </c>
      <c r="L362">
        <f t="shared" si="223"/>
        <v>33</v>
      </c>
      <c r="M362">
        <v>7.2</v>
      </c>
      <c r="N362">
        <v>8.8000000000000007</v>
      </c>
      <c r="Q362">
        <f t="shared" ref="Q362:Q380" si="225">M362+N362</f>
        <v>16</v>
      </c>
      <c r="R362" s="5">
        <f t="shared" si="224"/>
        <v>1.7777777777777777</v>
      </c>
      <c r="S362">
        <v>29.8</v>
      </c>
      <c r="T362" s="6">
        <f t="shared" si="210"/>
        <v>1.2416666666666667</v>
      </c>
      <c r="U362">
        <f t="shared" si="211"/>
        <v>45.8</v>
      </c>
      <c r="V362" s="6">
        <f t="shared" si="212"/>
        <v>20.61</v>
      </c>
      <c r="W362" s="6">
        <f t="shared" si="213"/>
        <v>25.19</v>
      </c>
      <c r="X362" s="6">
        <f t="shared" si="214"/>
        <v>0</v>
      </c>
      <c r="Y362" s="6">
        <f t="shared" si="215"/>
        <v>0</v>
      </c>
      <c r="Z362" s="6">
        <f t="shared" si="216"/>
        <v>1.3878787878787877</v>
      </c>
      <c r="AA362" s="6">
        <f t="shared" si="217"/>
        <v>87.330508474576277</v>
      </c>
      <c r="AB362" s="6">
        <f t="shared" si="218"/>
        <v>106.73728813559323</v>
      </c>
      <c r="AC362" s="6">
        <f t="shared" si="219"/>
        <v>0</v>
      </c>
      <c r="AD362" s="6">
        <f t="shared" si="220"/>
        <v>0</v>
      </c>
      <c r="AE362" s="6">
        <f t="shared" si="204"/>
        <v>0</v>
      </c>
      <c r="AF362" s="6">
        <f t="shared" si="221"/>
        <v>194.06779661016952</v>
      </c>
      <c r="AK362" s="2" t="str">
        <f t="shared" si="205"/>
        <v/>
      </c>
      <c r="AL362">
        <f t="shared" si="200"/>
        <v>139.83050847457628</v>
      </c>
      <c r="AM362">
        <f t="shared" si="201"/>
        <v>0</v>
      </c>
      <c r="AN362" t="str">
        <f t="shared" si="202"/>
        <v/>
      </c>
      <c r="AO362" t="str">
        <f t="shared" si="203"/>
        <v/>
      </c>
      <c r="AP362" t="str">
        <f t="shared" si="206"/>
        <v/>
      </c>
      <c r="AS362" t="e">
        <f t="shared" si="207"/>
        <v>#VALUE!</v>
      </c>
      <c r="AT362" s="2"/>
    </row>
    <row r="363" spans="1:46">
      <c r="A363" t="s">
        <v>31</v>
      </c>
      <c r="C363" s="3">
        <v>36114</v>
      </c>
      <c r="D363" s="3" t="s">
        <v>76</v>
      </c>
      <c r="E363" s="48" t="s">
        <v>62</v>
      </c>
      <c r="F363" s="4" t="s">
        <v>254</v>
      </c>
      <c r="G363" s="4">
        <v>2</v>
      </c>
      <c r="H363" s="4">
        <v>1</v>
      </c>
      <c r="I363">
        <v>0.246</v>
      </c>
      <c r="J363">
        <v>3</v>
      </c>
      <c r="K363">
        <v>8</v>
      </c>
      <c r="L363">
        <f t="shared" si="223"/>
        <v>11</v>
      </c>
      <c r="M363">
        <v>4.8899999999999997</v>
      </c>
      <c r="N363">
        <v>6.16</v>
      </c>
      <c r="Q363">
        <f t="shared" si="225"/>
        <v>11.05</v>
      </c>
      <c r="R363" s="5">
        <f t="shared" si="224"/>
        <v>3.6833333333333336</v>
      </c>
      <c r="S363">
        <v>31.67</v>
      </c>
      <c r="T363" s="6">
        <f t="shared" si="210"/>
        <v>3.9587500000000002</v>
      </c>
      <c r="U363">
        <f t="shared" si="211"/>
        <v>42.72</v>
      </c>
      <c r="V363" s="6">
        <f t="shared" si="212"/>
        <v>18.905049773755653</v>
      </c>
      <c r="W363" s="6">
        <f t="shared" si="213"/>
        <v>23.814950226244346</v>
      </c>
      <c r="X363" s="6">
        <f t="shared" si="214"/>
        <v>0</v>
      </c>
      <c r="Y363" s="6">
        <f t="shared" si="215"/>
        <v>0</v>
      </c>
      <c r="Z363" s="6">
        <f t="shared" si="216"/>
        <v>3.8836363636363633</v>
      </c>
      <c r="AA363" s="6">
        <f t="shared" si="217"/>
        <v>76.84979582827502</v>
      </c>
      <c r="AB363" s="6">
        <f t="shared" si="218"/>
        <v>96.808740757090831</v>
      </c>
      <c r="AC363" s="6">
        <f t="shared" si="219"/>
        <v>0</v>
      </c>
      <c r="AD363" s="6">
        <f t="shared" si="220"/>
        <v>0</v>
      </c>
      <c r="AE363" s="6">
        <f t="shared" si="204"/>
        <v>0</v>
      </c>
      <c r="AF363" s="6">
        <f t="shared" si="221"/>
        <v>173.65853658536585</v>
      </c>
      <c r="AK363" s="2" t="str">
        <f t="shared" si="205"/>
        <v/>
      </c>
      <c r="AL363">
        <f t="shared" si="200"/>
        <v>44.715447154471548</v>
      </c>
      <c r="AM363">
        <f t="shared" si="201"/>
        <v>0</v>
      </c>
      <c r="AN363" t="str">
        <f t="shared" si="202"/>
        <v/>
      </c>
      <c r="AO363" t="str">
        <f t="shared" si="203"/>
        <v/>
      </c>
      <c r="AP363" t="str">
        <f t="shared" si="206"/>
        <v/>
      </c>
      <c r="AS363" t="e">
        <f t="shared" si="207"/>
        <v>#VALUE!</v>
      </c>
      <c r="AT363" s="2"/>
    </row>
    <row r="364" spans="1:46">
      <c r="A364" t="s">
        <v>31</v>
      </c>
      <c r="C364" s="3">
        <v>36114</v>
      </c>
      <c r="D364" s="3" t="s">
        <v>76</v>
      </c>
      <c r="E364" s="48" t="s">
        <v>62</v>
      </c>
      <c r="F364" s="4" t="s">
        <v>254</v>
      </c>
      <c r="G364" s="4">
        <v>6</v>
      </c>
      <c r="H364" s="4">
        <v>2</v>
      </c>
      <c r="I364">
        <v>0.246</v>
      </c>
      <c r="J364">
        <v>3</v>
      </c>
      <c r="K364">
        <v>7</v>
      </c>
      <c r="L364">
        <f t="shared" si="223"/>
        <v>10</v>
      </c>
      <c r="M364">
        <v>5</v>
      </c>
      <c r="N364">
        <v>7.02</v>
      </c>
      <c r="Q364">
        <f t="shared" si="225"/>
        <v>12.02</v>
      </c>
      <c r="R364" s="5">
        <f t="shared" si="224"/>
        <v>4.0066666666666668</v>
      </c>
      <c r="S364">
        <v>35.049999999999997</v>
      </c>
      <c r="T364" s="6">
        <f t="shared" si="210"/>
        <v>5.0071428571428571</v>
      </c>
      <c r="U364">
        <f t="shared" si="211"/>
        <v>47.069999999999993</v>
      </c>
      <c r="V364" s="6">
        <f t="shared" si="212"/>
        <v>19.579866888519131</v>
      </c>
      <c r="W364" s="6">
        <f t="shared" si="213"/>
        <v>27.490133111480862</v>
      </c>
      <c r="X364" s="6">
        <f t="shared" si="214"/>
        <v>0</v>
      </c>
      <c r="Y364" s="6">
        <f t="shared" si="215"/>
        <v>0</v>
      </c>
      <c r="Z364" s="6">
        <f t="shared" si="216"/>
        <v>4.706999999999999</v>
      </c>
      <c r="AA364" s="6">
        <f t="shared" si="217"/>
        <v>79.592954831378577</v>
      </c>
      <c r="AB364" s="6">
        <f t="shared" si="218"/>
        <v>111.74850858325554</v>
      </c>
      <c r="AC364" s="6">
        <f t="shared" si="219"/>
        <v>0</v>
      </c>
      <c r="AD364" s="6">
        <f t="shared" si="220"/>
        <v>0</v>
      </c>
      <c r="AE364" s="6">
        <f t="shared" si="204"/>
        <v>0</v>
      </c>
      <c r="AF364" s="6">
        <f t="shared" si="221"/>
        <v>191.34146341463412</v>
      </c>
      <c r="AK364" s="2" t="str">
        <f t="shared" si="205"/>
        <v/>
      </c>
      <c r="AL364">
        <f t="shared" si="200"/>
        <v>40.650406504065039</v>
      </c>
      <c r="AM364">
        <f t="shared" si="201"/>
        <v>0</v>
      </c>
      <c r="AN364" t="str">
        <f t="shared" si="202"/>
        <v/>
      </c>
      <c r="AO364" t="str">
        <f t="shared" si="203"/>
        <v/>
      </c>
      <c r="AP364" t="str">
        <f t="shared" si="206"/>
        <v/>
      </c>
      <c r="AS364" t="e">
        <f t="shared" si="207"/>
        <v>#VALUE!</v>
      </c>
      <c r="AT364" s="2"/>
    </row>
    <row r="365" spans="1:46">
      <c r="A365" t="s">
        <v>31</v>
      </c>
      <c r="C365" s="3">
        <v>36114</v>
      </c>
      <c r="D365" s="3" t="s">
        <v>76</v>
      </c>
      <c r="E365" s="48" t="s">
        <v>62</v>
      </c>
      <c r="F365" s="4" t="s">
        <v>254</v>
      </c>
      <c r="G365" s="4">
        <v>7</v>
      </c>
      <c r="H365" s="4">
        <v>3</v>
      </c>
      <c r="I365">
        <v>0.246</v>
      </c>
      <c r="J365">
        <v>3</v>
      </c>
      <c r="K365">
        <v>9</v>
      </c>
      <c r="L365">
        <f t="shared" si="223"/>
        <v>12</v>
      </c>
      <c r="M365">
        <v>6.08</v>
      </c>
      <c r="N365">
        <v>7.34</v>
      </c>
      <c r="Q365">
        <f t="shared" si="225"/>
        <v>13.42</v>
      </c>
      <c r="R365" s="5">
        <f t="shared" si="224"/>
        <v>4.4733333333333336</v>
      </c>
      <c r="S365">
        <v>28.1</v>
      </c>
      <c r="T365" s="6">
        <f t="shared" si="210"/>
        <v>3.1222222222222222</v>
      </c>
      <c r="U365">
        <f t="shared" si="211"/>
        <v>41.52</v>
      </c>
      <c r="V365" s="6">
        <f t="shared" si="212"/>
        <v>18.810849478390463</v>
      </c>
      <c r="W365" s="6">
        <f t="shared" si="213"/>
        <v>22.709150521609541</v>
      </c>
      <c r="X365" s="6">
        <f t="shared" si="214"/>
        <v>0</v>
      </c>
      <c r="Y365" s="6">
        <f t="shared" si="215"/>
        <v>0</v>
      </c>
      <c r="Z365" s="6">
        <f t="shared" si="216"/>
        <v>3.4600000000000004</v>
      </c>
      <c r="AA365" s="6">
        <f t="shared" si="217"/>
        <v>76.466867798335215</v>
      </c>
      <c r="AB365" s="6">
        <f t="shared" si="218"/>
        <v>92.313620006542848</v>
      </c>
      <c r="AC365" s="6">
        <f t="shared" si="219"/>
        <v>0</v>
      </c>
      <c r="AD365" s="6">
        <f t="shared" si="220"/>
        <v>0</v>
      </c>
      <c r="AE365" s="6">
        <f t="shared" si="204"/>
        <v>0</v>
      </c>
      <c r="AF365" s="6">
        <f t="shared" si="221"/>
        <v>168.78048780487808</v>
      </c>
      <c r="AK365" s="2" t="str">
        <f t="shared" si="205"/>
        <v/>
      </c>
      <c r="AL365">
        <f t="shared" si="200"/>
        <v>48.780487804878049</v>
      </c>
      <c r="AM365">
        <f t="shared" si="201"/>
        <v>0</v>
      </c>
      <c r="AN365" t="str">
        <f t="shared" si="202"/>
        <v/>
      </c>
      <c r="AO365" t="str">
        <f t="shared" si="203"/>
        <v/>
      </c>
      <c r="AP365" t="str">
        <f t="shared" si="206"/>
        <v/>
      </c>
      <c r="AS365" t="e">
        <f t="shared" si="207"/>
        <v>#VALUE!</v>
      </c>
      <c r="AT365" s="2"/>
    </row>
    <row r="366" spans="1:46">
      <c r="A366" t="s">
        <v>31</v>
      </c>
      <c r="C366" s="3">
        <v>36114</v>
      </c>
      <c r="D366" s="3" t="s">
        <v>76</v>
      </c>
      <c r="E366" s="48" t="s">
        <v>63</v>
      </c>
      <c r="F366" s="4" t="s">
        <v>254</v>
      </c>
      <c r="G366" s="4">
        <v>3</v>
      </c>
      <c r="H366" s="4">
        <v>1</v>
      </c>
      <c r="I366" s="5">
        <v>0.24</v>
      </c>
      <c r="J366">
        <v>6</v>
      </c>
      <c r="K366">
        <v>17</v>
      </c>
      <c r="L366">
        <f t="shared" si="223"/>
        <v>23</v>
      </c>
      <c r="M366">
        <v>8.1</v>
      </c>
      <c r="N366">
        <v>12.49</v>
      </c>
      <c r="Q366">
        <f t="shared" si="225"/>
        <v>20.59</v>
      </c>
      <c r="R366" s="5">
        <f t="shared" si="224"/>
        <v>3.4316666666666666</v>
      </c>
      <c r="S366">
        <v>51.27</v>
      </c>
      <c r="T366" s="6">
        <f t="shared" si="210"/>
        <v>3.0158823529411767</v>
      </c>
      <c r="U366">
        <f t="shared" si="211"/>
        <v>71.86</v>
      </c>
      <c r="V366" s="6">
        <f t="shared" si="212"/>
        <v>28.26935405536668</v>
      </c>
      <c r="W366" s="6">
        <f t="shared" si="213"/>
        <v>43.590645944633323</v>
      </c>
      <c r="X366" s="6">
        <f t="shared" si="214"/>
        <v>0</v>
      </c>
      <c r="Y366" s="6">
        <f t="shared" si="215"/>
        <v>0</v>
      </c>
      <c r="Z366" s="6">
        <f t="shared" si="216"/>
        <v>3.1243478260869564</v>
      </c>
      <c r="AA366" s="6">
        <f t="shared" si="217"/>
        <v>117.7889752306945</v>
      </c>
      <c r="AB366" s="6">
        <f t="shared" si="218"/>
        <v>181.6276914359722</v>
      </c>
      <c r="AC366" s="6">
        <f t="shared" si="219"/>
        <v>0</v>
      </c>
      <c r="AD366" s="6">
        <f t="shared" si="220"/>
        <v>0</v>
      </c>
      <c r="AE366" s="6">
        <f t="shared" si="204"/>
        <v>0</v>
      </c>
      <c r="AF366" s="6">
        <f t="shared" si="221"/>
        <v>299.41666666666669</v>
      </c>
      <c r="AK366" s="2" t="str">
        <f t="shared" si="205"/>
        <v/>
      </c>
      <c r="AL366">
        <f t="shared" si="200"/>
        <v>95.833333333333343</v>
      </c>
      <c r="AM366">
        <f t="shared" si="201"/>
        <v>0</v>
      </c>
      <c r="AN366" t="str">
        <f t="shared" si="202"/>
        <v/>
      </c>
      <c r="AO366" t="str">
        <f t="shared" si="203"/>
        <v/>
      </c>
      <c r="AP366" t="str">
        <f t="shared" si="206"/>
        <v/>
      </c>
      <c r="AS366" t="e">
        <f t="shared" si="207"/>
        <v>#VALUE!</v>
      </c>
      <c r="AT366" s="2"/>
    </row>
    <row r="367" spans="1:46">
      <c r="A367" t="s">
        <v>31</v>
      </c>
      <c r="C367" s="3">
        <v>36114</v>
      </c>
      <c r="D367" s="3" t="s">
        <v>76</v>
      </c>
      <c r="E367" s="48" t="s">
        <v>63</v>
      </c>
      <c r="F367" s="4" t="s">
        <v>254</v>
      </c>
      <c r="G367" s="4">
        <v>4</v>
      </c>
      <c r="H367" s="4">
        <v>2</v>
      </c>
      <c r="I367" s="5">
        <v>0.24</v>
      </c>
      <c r="J367">
        <v>6</v>
      </c>
      <c r="K367">
        <v>13</v>
      </c>
      <c r="L367">
        <f t="shared" si="223"/>
        <v>19</v>
      </c>
      <c r="M367">
        <v>8.14</v>
      </c>
      <c r="N367">
        <v>13.42</v>
      </c>
      <c r="Q367">
        <f t="shared" si="225"/>
        <v>21.560000000000002</v>
      </c>
      <c r="R367" s="5">
        <f t="shared" si="224"/>
        <v>3.5933333333333337</v>
      </c>
      <c r="S367">
        <v>38.93</v>
      </c>
      <c r="T367" s="6">
        <f t="shared" si="210"/>
        <v>2.9946153846153845</v>
      </c>
      <c r="U367">
        <f t="shared" si="211"/>
        <v>60.49</v>
      </c>
      <c r="V367" s="6">
        <f t="shared" si="212"/>
        <v>22.838061224489795</v>
      </c>
      <c r="W367" s="6">
        <f t="shared" si="213"/>
        <v>37.651938775510203</v>
      </c>
      <c r="X367" s="6">
        <f t="shared" si="214"/>
        <v>0</v>
      </c>
      <c r="Y367" s="6">
        <f t="shared" si="215"/>
        <v>0</v>
      </c>
      <c r="Z367" s="6">
        <f t="shared" si="216"/>
        <v>3.1836842105263159</v>
      </c>
      <c r="AA367" s="6">
        <f t="shared" si="217"/>
        <v>95.158588435374156</v>
      </c>
      <c r="AB367" s="6">
        <f t="shared" si="218"/>
        <v>156.88307823129253</v>
      </c>
      <c r="AC367" s="6">
        <f t="shared" si="219"/>
        <v>0</v>
      </c>
      <c r="AD367" s="6">
        <f t="shared" si="220"/>
        <v>0</v>
      </c>
      <c r="AE367" s="6">
        <f t="shared" si="204"/>
        <v>0</v>
      </c>
      <c r="AF367" s="6">
        <f t="shared" si="221"/>
        <v>252.04166666666669</v>
      </c>
      <c r="AK367" s="2" t="str">
        <f t="shared" si="205"/>
        <v/>
      </c>
      <c r="AL367">
        <f t="shared" si="200"/>
        <v>79.166666666666671</v>
      </c>
      <c r="AM367">
        <f t="shared" si="201"/>
        <v>0</v>
      </c>
      <c r="AN367" t="str">
        <f t="shared" si="202"/>
        <v/>
      </c>
      <c r="AO367" t="str">
        <f t="shared" si="203"/>
        <v/>
      </c>
      <c r="AP367" t="str">
        <f t="shared" si="206"/>
        <v/>
      </c>
      <c r="AS367" t="e">
        <f t="shared" si="207"/>
        <v>#VALUE!</v>
      </c>
      <c r="AT367" s="2"/>
    </row>
    <row r="368" spans="1:46">
      <c r="A368" t="s">
        <v>31</v>
      </c>
      <c r="C368" s="3">
        <v>36114</v>
      </c>
      <c r="D368" s="3" t="s">
        <v>76</v>
      </c>
      <c r="E368" s="48" t="s">
        <v>63</v>
      </c>
      <c r="F368" s="4" t="s">
        <v>254</v>
      </c>
      <c r="G368" s="4">
        <v>8</v>
      </c>
      <c r="H368" s="4">
        <v>3</v>
      </c>
      <c r="I368" s="5">
        <v>0.24</v>
      </c>
      <c r="J368">
        <v>6</v>
      </c>
      <c r="K368">
        <v>18</v>
      </c>
      <c r="L368">
        <f t="shared" si="223"/>
        <v>24</v>
      </c>
      <c r="M368">
        <v>6.99</v>
      </c>
      <c r="N368">
        <v>11.62</v>
      </c>
      <c r="Q368">
        <f t="shared" si="225"/>
        <v>18.61</v>
      </c>
      <c r="R368" s="5">
        <f t="shared" si="224"/>
        <v>3.1016666666666666</v>
      </c>
      <c r="S368">
        <v>52.49</v>
      </c>
      <c r="T368" s="6">
        <f t="shared" si="210"/>
        <v>2.9161111111111113</v>
      </c>
      <c r="U368">
        <f t="shared" si="211"/>
        <v>71.099999999999994</v>
      </c>
      <c r="V368" s="6">
        <f t="shared" si="212"/>
        <v>26.705480924234283</v>
      </c>
      <c r="W368" s="6">
        <f t="shared" si="213"/>
        <v>44.394519075765707</v>
      </c>
      <c r="X368" s="6">
        <f t="shared" si="214"/>
        <v>0</v>
      </c>
      <c r="Y368" s="6">
        <f t="shared" si="215"/>
        <v>0</v>
      </c>
      <c r="Z368" s="6">
        <f t="shared" si="216"/>
        <v>2.9624999999999999</v>
      </c>
      <c r="AA368" s="6">
        <f t="shared" si="217"/>
        <v>111.27283718430952</v>
      </c>
      <c r="AB368" s="6">
        <f t="shared" si="218"/>
        <v>184.97716281569046</v>
      </c>
      <c r="AC368" s="6">
        <f t="shared" si="219"/>
        <v>0</v>
      </c>
      <c r="AD368" s="6">
        <f t="shared" si="220"/>
        <v>0</v>
      </c>
      <c r="AE368" s="6">
        <f t="shared" si="204"/>
        <v>0</v>
      </c>
      <c r="AF368" s="6">
        <f t="shared" si="221"/>
        <v>296.25</v>
      </c>
      <c r="AK368" s="2" t="str">
        <f t="shared" si="205"/>
        <v/>
      </c>
      <c r="AL368">
        <f t="shared" si="200"/>
        <v>100</v>
      </c>
      <c r="AM368">
        <f t="shared" si="201"/>
        <v>0</v>
      </c>
      <c r="AN368" t="str">
        <f t="shared" si="202"/>
        <v/>
      </c>
      <c r="AO368" t="str">
        <f t="shared" si="203"/>
        <v/>
      </c>
      <c r="AP368" t="str">
        <f t="shared" si="206"/>
        <v/>
      </c>
      <c r="AS368" t="e">
        <f t="shared" si="207"/>
        <v>#VALUE!</v>
      </c>
      <c r="AT368" s="2"/>
    </row>
    <row r="369" spans="1:46">
      <c r="A369" t="s">
        <v>31</v>
      </c>
      <c r="C369" s="3">
        <v>36114</v>
      </c>
      <c r="D369" s="3" t="s">
        <v>76</v>
      </c>
      <c r="E369" s="48" t="s">
        <v>64</v>
      </c>
      <c r="F369" s="4" t="s">
        <v>254</v>
      </c>
      <c r="G369" s="4">
        <v>1</v>
      </c>
      <c r="H369" s="4">
        <v>1</v>
      </c>
      <c r="I369">
        <v>0.23599999999999999</v>
      </c>
      <c r="J369">
        <v>9</v>
      </c>
      <c r="K369">
        <v>20</v>
      </c>
      <c r="L369">
        <f t="shared" si="223"/>
        <v>29</v>
      </c>
      <c r="M369">
        <v>9.1</v>
      </c>
      <c r="N369">
        <v>15.71</v>
      </c>
      <c r="Q369">
        <f t="shared" si="225"/>
        <v>24.810000000000002</v>
      </c>
      <c r="R369" s="5">
        <f t="shared" si="224"/>
        <v>2.7566666666666668</v>
      </c>
      <c r="S369">
        <v>51.26</v>
      </c>
      <c r="T369" s="6">
        <f t="shared" si="210"/>
        <v>2.5629999999999997</v>
      </c>
      <c r="U369">
        <f t="shared" si="211"/>
        <v>76.069999999999993</v>
      </c>
      <c r="V369" s="6">
        <f t="shared" si="212"/>
        <v>27.901531640467546</v>
      </c>
      <c r="W369" s="6">
        <f t="shared" si="213"/>
        <v>48.16846835953244</v>
      </c>
      <c r="X369" s="6">
        <f t="shared" si="214"/>
        <v>0</v>
      </c>
      <c r="Y369" s="6">
        <f t="shared" si="215"/>
        <v>0</v>
      </c>
      <c r="Z369" s="6">
        <f t="shared" si="216"/>
        <v>2.6231034482758617</v>
      </c>
      <c r="AA369" s="6">
        <f t="shared" si="217"/>
        <v>118.22682898503199</v>
      </c>
      <c r="AB369" s="6">
        <f t="shared" si="218"/>
        <v>204.10367948954425</v>
      </c>
      <c r="AC369" s="6">
        <f t="shared" si="219"/>
        <v>0</v>
      </c>
      <c r="AD369" s="6">
        <f t="shared" si="220"/>
        <v>0</v>
      </c>
      <c r="AE369" s="6">
        <f t="shared" si="204"/>
        <v>0</v>
      </c>
      <c r="AF369" s="6">
        <f t="shared" si="221"/>
        <v>322.33050847457622</v>
      </c>
      <c r="AK369" s="2" t="str">
        <f t="shared" si="205"/>
        <v/>
      </c>
      <c r="AL369">
        <f t="shared" si="200"/>
        <v>122.88135593220339</v>
      </c>
      <c r="AM369">
        <f t="shared" si="201"/>
        <v>0</v>
      </c>
      <c r="AN369" t="str">
        <f t="shared" si="202"/>
        <v/>
      </c>
      <c r="AO369" t="str">
        <f t="shared" si="203"/>
        <v/>
      </c>
      <c r="AP369" t="str">
        <f t="shared" si="206"/>
        <v/>
      </c>
      <c r="AS369" t="e">
        <f t="shared" si="207"/>
        <v>#VALUE!</v>
      </c>
      <c r="AT369" s="2"/>
    </row>
    <row r="370" spans="1:46">
      <c r="A370" t="s">
        <v>31</v>
      </c>
      <c r="C370" s="3">
        <v>36114</v>
      </c>
      <c r="D370" s="3" t="s">
        <v>76</v>
      </c>
      <c r="E370" s="48" t="s">
        <v>64</v>
      </c>
      <c r="F370" s="4" t="s">
        <v>254</v>
      </c>
      <c r="G370" s="4">
        <v>5</v>
      </c>
      <c r="H370" s="4">
        <v>2</v>
      </c>
      <c r="I370">
        <v>0.23599999999999999</v>
      </c>
      <c r="J370">
        <v>9</v>
      </c>
      <c r="K370">
        <v>27</v>
      </c>
      <c r="L370">
        <f t="shared" si="223"/>
        <v>36</v>
      </c>
      <c r="M370">
        <v>8.7899999999999991</v>
      </c>
      <c r="N370">
        <v>15.1</v>
      </c>
      <c r="Q370">
        <f t="shared" si="225"/>
        <v>23.89</v>
      </c>
      <c r="R370" s="5">
        <f t="shared" si="224"/>
        <v>2.6544444444444446</v>
      </c>
      <c r="S370">
        <v>67.5</v>
      </c>
      <c r="T370" s="6">
        <f t="shared" si="210"/>
        <v>2.5</v>
      </c>
      <c r="U370">
        <f t="shared" si="211"/>
        <v>91.39</v>
      </c>
      <c r="V370" s="6">
        <f t="shared" si="212"/>
        <v>33.625705316031812</v>
      </c>
      <c r="W370" s="6">
        <f t="shared" si="213"/>
        <v>57.764294683968188</v>
      </c>
      <c r="X370" s="6">
        <f t="shared" si="214"/>
        <v>0</v>
      </c>
      <c r="Y370" s="6">
        <f t="shared" si="215"/>
        <v>0</v>
      </c>
      <c r="Z370" s="6">
        <f t="shared" si="216"/>
        <v>2.5386111111111109</v>
      </c>
      <c r="AA370" s="6">
        <f t="shared" si="217"/>
        <v>142.48180218657549</v>
      </c>
      <c r="AB370" s="6">
        <f t="shared" si="218"/>
        <v>244.76396052528895</v>
      </c>
      <c r="AC370" s="6">
        <f t="shared" si="219"/>
        <v>0</v>
      </c>
      <c r="AD370" s="6">
        <f t="shared" si="220"/>
        <v>0</v>
      </c>
      <c r="AE370" s="6">
        <f t="shared" si="204"/>
        <v>0</v>
      </c>
      <c r="AF370" s="6">
        <f t="shared" si="221"/>
        <v>387.24576271186447</v>
      </c>
      <c r="AK370" s="2" t="str">
        <f t="shared" si="205"/>
        <v/>
      </c>
      <c r="AL370">
        <f t="shared" si="200"/>
        <v>152.54237288135593</v>
      </c>
      <c r="AM370">
        <f t="shared" si="201"/>
        <v>0</v>
      </c>
      <c r="AN370" t="str">
        <f t="shared" si="202"/>
        <v/>
      </c>
      <c r="AO370" t="str">
        <f t="shared" si="203"/>
        <v/>
      </c>
      <c r="AP370" t="str">
        <f t="shared" si="206"/>
        <v/>
      </c>
      <c r="AS370" t="e">
        <f t="shared" si="207"/>
        <v>#VALUE!</v>
      </c>
      <c r="AT370" s="2"/>
    </row>
    <row r="371" spans="1:46">
      <c r="A371" t="s">
        <v>31</v>
      </c>
      <c r="C371" s="3">
        <v>36114</v>
      </c>
      <c r="D371" s="3" t="s">
        <v>76</v>
      </c>
      <c r="E371" s="48" t="s">
        <v>64</v>
      </c>
      <c r="F371" s="4" t="s">
        <v>254</v>
      </c>
      <c r="G371" s="4">
        <v>9</v>
      </c>
      <c r="H371" s="4">
        <v>3</v>
      </c>
      <c r="I371">
        <v>0.23599999999999999</v>
      </c>
      <c r="J371">
        <v>9</v>
      </c>
      <c r="K371">
        <v>25</v>
      </c>
      <c r="L371">
        <f t="shared" si="223"/>
        <v>34</v>
      </c>
      <c r="M371">
        <v>7.72</v>
      </c>
      <c r="N371">
        <v>13.44</v>
      </c>
      <c r="Q371">
        <f t="shared" si="225"/>
        <v>21.16</v>
      </c>
      <c r="R371" s="5">
        <f t="shared" si="224"/>
        <v>2.3511111111111109</v>
      </c>
      <c r="S371">
        <v>70.680000000000007</v>
      </c>
      <c r="T371" s="6">
        <f t="shared" si="210"/>
        <v>2.8272000000000004</v>
      </c>
      <c r="U371">
        <f t="shared" si="211"/>
        <v>91.84</v>
      </c>
      <c r="V371" s="6">
        <f t="shared" si="212"/>
        <v>33.506843100189037</v>
      </c>
      <c r="W371" s="6">
        <f t="shared" si="213"/>
        <v>58.333156899810959</v>
      </c>
      <c r="X371" s="6">
        <f t="shared" si="214"/>
        <v>0</v>
      </c>
      <c r="Y371" s="6">
        <f t="shared" si="215"/>
        <v>0</v>
      </c>
      <c r="Z371" s="6">
        <f t="shared" si="216"/>
        <v>2.7011764705882353</v>
      </c>
      <c r="AA371" s="6">
        <f t="shared" si="217"/>
        <v>141.97814872961456</v>
      </c>
      <c r="AB371" s="6">
        <f t="shared" si="218"/>
        <v>247.1743936432668</v>
      </c>
      <c r="AC371" s="6">
        <f t="shared" si="219"/>
        <v>0</v>
      </c>
      <c r="AD371" s="6">
        <f t="shared" si="220"/>
        <v>0</v>
      </c>
      <c r="AE371" s="6">
        <f t="shared" si="204"/>
        <v>0</v>
      </c>
      <c r="AF371" s="6">
        <f t="shared" si="221"/>
        <v>389.15254237288138</v>
      </c>
      <c r="AK371" s="2" t="str">
        <f t="shared" si="205"/>
        <v/>
      </c>
      <c r="AL371">
        <f t="shared" si="200"/>
        <v>144.06779661016949</v>
      </c>
      <c r="AM371">
        <f t="shared" si="201"/>
        <v>0</v>
      </c>
      <c r="AN371" t="str">
        <f t="shared" si="202"/>
        <v/>
      </c>
      <c r="AO371" t="str">
        <f t="shared" si="203"/>
        <v/>
      </c>
      <c r="AP371" t="str">
        <f t="shared" si="206"/>
        <v/>
      </c>
      <c r="AS371" t="e">
        <f t="shared" si="207"/>
        <v>#VALUE!</v>
      </c>
      <c r="AT371" s="2"/>
    </row>
    <row r="372" spans="1:46">
      <c r="A372" t="s">
        <v>31</v>
      </c>
      <c r="C372" s="3">
        <v>36121</v>
      </c>
      <c r="D372" s="3" t="s">
        <v>76</v>
      </c>
      <c r="E372" s="48" t="s">
        <v>62</v>
      </c>
      <c r="F372" s="4" t="s">
        <v>254</v>
      </c>
      <c r="G372" s="4">
        <v>2</v>
      </c>
      <c r="H372" s="4">
        <v>1</v>
      </c>
      <c r="I372">
        <v>0.246</v>
      </c>
      <c r="J372">
        <v>3</v>
      </c>
      <c r="K372">
        <v>9</v>
      </c>
      <c r="L372">
        <f t="shared" si="223"/>
        <v>12</v>
      </c>
      <c r="M372">
        <v>9.17</v>
      </c>
      <c r="N372">
        <v>15.12</v>
      </c>
      <c r="Q372">
        <f t="shared" si="225"/>
        <v>24.29</v>
      </c>
      <c r="R372" s="5">
        <f t="shared" si="224"/>
        <v>8.0966666666666658</v>
      </c>
      <c r="S372">
        <v>40.42</v>
      </c>
      <c r="T372" s="6">
        <f t="shared" si="210"/>
        <v>4.4911111111111115</v>
      </c>
      <c r="U372">
        <f t="shared" si="211"/>
        <v>64.710000000000008</v>
      </c>
      <c r="V372" s="6">
        <f t="shared" si="212"/>
        <v>24.429423631123925</v>
      </c>
      <c r="W372" s="6">
        <f t="shared" si="213"/>
        <v>40.28057636887609</v>
      </c>
      <c r="X372" s="6">
        <f t="shared" si="214"/>
        <v>0</v>
      </c>
      <c r="Y372" s="6">
        <f t="shared" si="215"/>
        <v>0</v>
      </c>
      <c r="Z372" s="6">
        <f t="shared" si="216"/>
        <v>5.392500000000001</v>
      </c>
      <c r="AA372" s="6">
        <f t="shared" si="217"/>
        <v>99.306600126520024</v>
      </c>
      <c r="AB372" s="6">
        <f t="shared" si="218"/>
        <v>163.74218036128491</v>
      </c>
      <c r="AC372" s="6">
        <f t="shared" si="219"/>
        <v>0</v>
      </c>
      <c r="AD372" s="6">
        <f t="shared" si="220"/>
        <v>0</v>
      </c>
      <c r="AE372" s="6">
        <f t="shared" si="204"/>
        <v>0</v>
      </c>
      <c r="AF372" s="6">
        <f t="shared" si="221"/>
        <v>263.04878048780495</v>
      </c>
      <c r="AK372" s="2" t="str">
        <f t="shared" si="205"/>
        <v/>
      </c>
      <c r="AL372">
        <f t="shared" si="200"/>
        <v>48.780487804878049</v>
      </c>
      <c r="AM372">
        <f t="shared" si="201"/>
        <v>0</v>
      </c>
      <c r="AN372" t="str">
        <f t="shared" si="202"/>
        <v/>
      </c>
      <c r="AO372" t="str">
        <f t="shared" si="203"/>
        <v/>
      </c>
      <c r="AP372" t="str">
        <f t="shared" si="206"/>
        <v/>
      </c>
      <c r="AS372" t="e">
        <f t="shared" si="207"/>
        <v>#VALUE!</v>
      </c>
      <c r="AT372" s="2"/>
    </row>
    <row r="373" spans="1:46">
      <c r="A373" t="s">
        <v>31</v>
      </c>
      <c r="C373" s="3">
        <v>36121</v>
      </c>
      <c r="D373" s="3" t="s">
        <v>76</v>
      </c>
      <c r="E373" s="48" t="s">
        <v>62</v>
      </c>
      <c r="F373" s="4" t="s">
        <v>254</v>
      </c>
      <c r="G373" s="4">
        <v>6</v>
      </c>
      <c r="H373" s="4">
        <v>2</v>
      </c>
      <c r="I373">
        <v>0.246</v>
      </c>
      <c r="J373">
        <v>3</v>
      </c>
      <c r="K373">
        <v>9</v>
      </c>
      <c r="L373">
        <f t="shared" si="223"/>
        <v>12</v>
      </c>
      <c r="M373">
        <v>7.48</v>
      </c>
      <c r="N373">
        <v>12.13</v>
      </c>
      <c r="Q373">
        <f t="shared" si="225"/>
        <v>19.61</v>
      </c>
      <c r="R373" s="5">
        <f t="shared" si="224"/>
        <v>6.5366666666666662</v>
      </c>
      <c r="S373">
        <v>45.09</v>
      </c>
      <c r="T373" s="6">
        <f t="shared" si="210"/>
        <v>5.0100000000000007</v>
      </c>
      <c r="U373">
        <f t="shared" si="211"/>
        <v>64.7</v>
      </c>
      <c r="V373" s="6">
        <f t="shared" si="212"/>
        <v>24.679041305456405</v>
      </c>
      <c r="W373" s="6">
        <f t="shared" si="213"/>
        <v>40.020958694543609</v>
      </c>
      <c r="X373" s="6">
        <f t="shared" si="214"/>
        <v>0</v>
      </c>
      <c r="Y373" s="6">
        <f t="shared" si="215"/>
        <v>0</v>
      </c>
      <c r="Z373" s="6">
        <f t="shared" si="216"/>
        <v>5.3916666666666666</v>
      </c>
      <c r="AA373" s="6">
        <f t="shared" si="217"/>
        <v>100.32130611974148</v>
      </c>
      <c r="AB373" s="6">
        <f t="shared" si="218"/>
        <v>162.68682396155938</v>
      </c>
      <c r="AC373" s="6">
        <f t="shared" si="219"/>
        <v>0</v>
      </c>
      <c r="AD373" s="6">
        <f t="shared" si="220"/>
        <v>0</v>
      </c>
      <c r="AE373" s="6">
        <f t="shared" si="204"/>
        <v>0</v>
      </c>
      <c r="AF373" s="6">
        <f t="shared" si="221"/>
        <v>263.00813008130086</v>
      </c>
      <c r="AK373" s="2" t="str">
        <f t="shared" si="205"/>
        <v/>
      </c>
      <c r="AL373">
        <f t="shared" si="200"/>
        <v>48.780487804878049</v>
      </c>
      <c r="AM373">
        <f t="shared" si="201"/>
        <v>0</v>
      </c>
      <c r="AN373" t="str">
        <f t="shared" si="202"/>
        <v/>
      </c>
      <c r="AO373" t="str">
        <f t="shared" si="203"/>
        <v/>
      </c>
      <c r="AP373" t="str">
        <f t="shared" si="206"/>
        <v/>
      </c>
      <c r="AS373" t="e">
        <f t="shared" si="207"/>
        <v>#VALUE!</v>
      </c>
      <c r="AT373" s="2"/>
    </row>
    <row r="374" spans="1:46">
      <c r="A374" t="s">
        <v>31</v>
      </c>
      <c r="C374" s="3">
        <v>36121</v>
      </c>
      <c r="D374" s="3" t="s">
        <v>76</v>
      </c>
      <c r="E374" s="48" t="s">
        <v>62</v>
      </c>
      <c r="F374" s="4" t="s">
        <v>254</v>
      </c>
      <c r="G374" s="4">
        <v>7</v>
      </c>
      <c r="H374" s="4">
        <v>3</v>
      </c>
      <c r="I374">
        <v>0.246</v>
      </c>
      <c r="J374">
        <v>3</v>
      </c>
      <c r="K374">
        <v>9</v>
      </c>
      <c r="L374">
        <f t="shared" si="223"/>
        <v>12</v>
      </c>
      <c r="M374">
        <v>6.24</v>
      </c>
      <c r="N374">
        <v>11.31</v>
      </c>
      <c r="Q374">
        <f t="shared" si="225"/>
        <v>17.55</v>
      </c>
      <c r="R374" s="5">
        <f t="shared" si="224"/>
        <v>5.8500000000000005</v>
      </c>
      <c r="S374">
        <v>55.13</v>
      </c>
      <c r="T374" s="6">
        <f t="shared" si="210"/>
        <v>6.1255555555555556</v>
      </c>
      <c r="U374">
        <f t="shared" si="211"/>
        <v>72.680000000000007</v>
      </c>
      <c r="V374" s="6">
        <f t="shared" si="212"/>
        <v>25.841777777777782</v>
      </c>
      <c r="W374" s="6">
        <f t="shared" si="213"/>
        <v>46.838222222222228</v>
      </c>
      <c r="X374" s="6">
        <f t="shared" si="214"/>
        <v>0</v>
      </c>
      <c r="Y374" s="6">
        <f t="shared" si="215"/>
        <v>0</v>
      </c>
      <c r="Z374" s="6">
        <f t="shared" si="216"/>
        <v>6.0566666666666675</v>
      </c>
      <c r="AA374" s="6">
        <f t="shared" si="217"/>
        <v>105.04787714543814</v>
      </c>
      <c r="AB374" s="6">
        <f t="shared" si="218"/>
        <v>190.39927732610661</v>
      </c>
      <c r="AC374" s="6">
        <f t="shared" si="219"/>
        <v>0</v>
      </c>
      <c r="AD374" s="6">
        <f t="shared" si="220"/>
        <v>0</v>
      </c>
      <c r="AE374" s="6">
        <f t="shared" si="204"/>
        <v>0</v>
      </c>
      <c r="AF374" s="6">
        <f t="shared" si="221"/>
        <v>295.44715447154476</v>
      </c>
      <c r="AK374" s="2" t="str">
        <f t="shared" si="205"/>
        <v/>
      </c>
      <c r="AL374">
        <f t="shared" si="200"/>
        <v>48.780487804878049</v>
      </c>
      <c r="AM374">
        <f t="shared" si="201"/>
        <v>0</v>
      </c>
      <c r="AN374" t="str">
        <f t="shared" si="202"/>
        <v/>
      </c>
      <c r="AO374" t="str">
        <f t="shared" si="203"/>
        <v/>
      </c>
      <c r="AP374" t="str">
        <f t="shared" si="206"/>
        <v/>
      </c>
      <c r="AS374" t="e">
        <f t="shared" si="207"/>
        <v>#VALUE!</v>
      </c>
      <c r="AT374" s="2"/>
    </row>
    <row r="375" spans="1:46">
      <c r="A375" t="s">
        <v>31</v>
      </c>
      <c r="C375" s="3">
        <v>36121</v>
      </c>
      <c r="D375" s="3" t="s">
        <v>76</v>
      </c>
      <c r="E375" s="48" t="s">
        <v>63</v>
      </c>
      <c r="F375" s="4" t="s">
        <v>254</v>
      </c>
      <c r="G375" s="4">
        <v>3</v>
      </c>
      <c r="H375" s="4">
        <v>1</v>
      </c>
      <c r="I375" s="5">
        <v>0.24</v>
      </c>
      <c r="J375">
        <v>6</v>
      </c>
      <c r="K375">
        <v>17</v>
      </c>
      <c r="L375">
        <f t="shared" si="223"/>
        <v>23</v>
      </c>
      <c r="M375">
        <v>9.6</v>
      </c>
      <c r="N375">
        <v>18.04</v>
      </c>
      <c r="Q375">
        <f t="shared" si="225"/>
        <v>27.64</v>
      </c>
      <c r="R375" s="5">
        <f t="shared" si="224"/>
        <v>4.6066666666666665</v>
      </c>
      <c r="S375">
        <v>64.459999999999994</v>
      </c>
      <c r="T375" s="6">
        <f t="shared" si="210"/>
        <v>3.7917647058823527</v>
      </c>
      <c r="U375">
        <f t="shared" si="211"/>
        <v>92.1</v>
      </c>
      <c r="V375" s="6">
        <f t="shared" si="212"/>
        <v>31.988422575976841</v>
      </c>
      <c r="W375" s="6">
        <f t="shared" si="213"/>
        <v>60.111577424023139</v>
      </c>
      <c r="X375" s="6">
        <f t="shared" si="214"/>
        <v>0</v>
      </c>
      <c r="Y375" s="6">
        <f t="shared" si="215"/>
        <v>0</v>
      </c>
      <c r="Z375" s="6">
        <f t="shared" si="216"/>
        <v>4.0043478260869563</v>
      </c>
      <c r="AA375" s="6">
        <f t="shared" si="217"/>
        <v>133.28509406657017</v>
      </c>
      <c r="AB375" s="6">
        <f t="shared" si="218"/>
        <v>250.46490593342975</v>
      </c>
      <c r="AC375" s="6">
        <f t="shared" si="219"/>
        <v>0</v>
      </c>
      <c r="AD375" s="6">
        <f t="shared" si="220"/>
        <v>0</v>
      </c>
      <c r="AE375" s="6">
        <f t="shared" si="204"/>
        <v>0</v>
      </c>
      <c r="AF375" s="6">
        <f t="shared" si="221"/>
        <v>383.74999999999989</v>
      </c>
      <c r="AK375" s="2" t="str">
        <f t="shared" si="205"/>
        <v/>
      </c>
      <c r="AL375">
        <f t="shared" si="200"/>
        <v>95.833333333333343</v>
      </c>
      <c r="AM375">
        <f t="shared" si="201"/>
        <v>0</v>
      </c>
      <c r="AN375" t="str">
        <f t="shared" si="202"/>
        <v/>
      </c>
      <c r="AO375" t="str">
        <f t="shared" si="203"/>
        <v/>
      </c>
      <c r="AP375" t="str">
        <f t="shared" si="206"/>
        <v/>
      </c>
      <c r="AS375" t="e">
        <f t="shared" si="207"/>
        <v>#VALUE!</v>
      </c>
      <c r="AT375" s="2"/>
    </row>
    <row r="376" spans="1:46">
      <c r="A376" t="s">
        <v>31</v>
      </c>
      <c r="C376" s="3">
        <v>36121</v>
      </c>
      <c r="D376" s="3" t="s">
        <v>76</v>
      </c>
      <c r="E376" s="48" t="s">
        <v>63</v>
      </c>
      <c r="F376" s="4" t="s">
        <v>254</v>
      </c>
      <c r="G376" s="4">
        <v>4</v>
      </c>
      <c r="H376" s="4">
        <v>2</v>
      </c>
      <c r="I376" s="5">
        <v>0.24</v>
      </c>
      <c r="J376">
        <v>6</v>
      </c>
      <c r="K376">
        <v>15</v>
      </c>
      <c r="L376">
        <f t="shared" si="223"/>
        <v>21</v>
      </c>
      <c r="M376">
        <v>11.32</v>
      </c>
      <c r="N376">
        <v>23.49</v>
      </c>
      <c r="Q376">
        <f t="shared" si="225"/>
        <v>34.81</v>
      </c>
      <c r="R376" s="5">
        <f t="shared" si="224"/>
        <v>5.8016666666666667</v>
      </c>
      <c r="S376">
        <v>78.209999999999994</v>
      </c>
      <c r="T376" s="6">
        <f t="shared" si="210"/>
        <v>5.2139999999999995</v>
      </c>
      <c r="U376">
        <f t="shared" si="211"/>
        <v>113.02</v>
      </c>
      <c r="V376" s="6">
        <f t="shared" si="212"/>
        <v>36.753415685147942</v>
      </c>
      <c r="W376" s="6">
        <f t="shared" si="213"/>
        <v>76.266584314852039</v>
      </c>
      <c r="X376" s="6">
        <f t="shared" si="214"/>
        <v>0</v>
      </c>
      <c r="Y376" s="6">
        <f t="shared" si="215"/>
        <v>0</v>
      </c>
      <c r="Z376" s="6">
        <f t="shared" si="216"/>
        <v>5.381904761904762</v>
      </c>
      <c r="AA376" s="6">
        <f t="shared" si="217"/>
        <v>153.13923202144977</v>
      </c>
      <c r="AB376" s="6">
        <f t="shared" si="218"/>
        <v>317.77743464521683</v>
      </c>
      <c r="AC376" s="6">
        <f t="shared" si="219"/>
        <v>0</v>
      </c>
      <c r="AD376" s="6">
        <f t="shared" si="220"/>
        <v>0</v>
      </c>
      <c r="AE376" s="6">
        <f t="shared" si="204"/>
        <v>0</v>
      </c>
      <c r="AF376" s="6">
        <f t="shared" si="221"/>
        <v>470.91666666666663</v>
      </c>
      <c r="AK376" s="2" t="str">
        <f t="shared" si="205"/>
        <v/>
      </c>
      <c r="AL376">
        <f t="shared" si="200"/>
        <v>87.5</v>
      </c>
      <c r="AM376">
        <f t="shared" si="201"/>
        <v>0</v>
      </c>
      <c r="AN376" t="str">
        <f t="shared" si="202"/>
        <v/>
      </c>
      <c r="AO376" t="str">
        <f t="shared" si="203"/>
        <v/>
      </c>
      <c r="AP376" t="str">
        <f t="shared" si="206"/>
        <v/>
      </c>
      <c r="AS376" t="e">
        <f t="shared" si="207"/>
        <v>#VALUE!</v>
      </c>
      <c r="AT376" s="2"/>
    </row>
    <row r="377" spans="1:46">
      <c r="A377" t="s">
        <v>31</v>
      </c>
      <c r="C377" s="3">
        <v>36121</v>
      </c>
      <c r="D377" s="3" t="s">
        <v>76</v>
      </c>
      <c r="E377" s="48" t="s">
        <v>63</v>
      </c>
      <c r="F377" s="4" t="s">
        <v>254</v>
      </c>
      <c r="G377" s="4">
        <v>8</v>
      </c>
      <c r="H377" s="4">
        <v>3</v>
      </c>
      <c r="I377" s="5">
        <v>0.24</v>
      </c>
      <c r="J377">
        <v>6</v>
      </c>
      <c r="K377">
        <v>21</v>
      </c>
      <c r="L377">
        <f t="shared" si="223"/>
        <v>27</v>
      </c>
      <c r="M377">
        <v>9.1300000000000008</v>
      </c>
      <c r="N377">
        <v>18.78</v>
      </c>
      <c r="Q377">
        <f t="shared" si="225"/>
        <v>27.910000000000004</v>
      </c>
      <c r="R377" s="5">
        <f t="shared" si="224"/>
        <v>4.6516666666666673</v>
      </c>
      <c r="S377">
        <v>64.489999999999995</v>
      </c>
      <c r="T377" s="6">
        <f t="shared" si="210"/>
        <v>3.0709523809523809</v>
      </c>
      <c r="U377">
        <f t="shared" si="211"/>
        <v>92.4</v>
      </c>
      <c r="V377" s="6">
        <f t="shared" si="212"/>
        <v>30.226155499820855</v>
      </c>
      <c r="W377" s="6">
        <f t="shared" si="213"/>
        <v>62.173844500179143</v>
      </c>
      <c r="X377" s="6">
        <f t="shared" si="214"/>
        <v>0</v>
      </c>
      <c r="Y377" s="6">
        <f t="shared" si="215"/>
        <v>0</v>
      </c>
      <c r="Z377" s="6">
        <f t="shared" si="216"/>
        <v>3.4222222222222225</v>
      </c>
      <c r="AA377" s="6">
        <f t="shared" si="217"/>
        <v>125.9423145825869</v>
      </c>
      <c r="AB377" s="6">
        <f t="shared" si="218"/>
        <v>259.0576854174131</v>
      </c>
      <c r="AC377" s="6">
        <f t="shared" si="219"/>
        <v>0</v>
      </c>
      <c r="AD377" s="6">
        <f t="shared" si="220"/>
        <v>0</v>
      </c>
      <c r="AE377" s="6">
        <f t="shared" si="204"/>
        <v>0</v>
      </c>
      <c r="AF377" s="6">
        <f t="shared" si="221"/>
        <v>385</v>
      </c>
      <c r="AK377" s="2" t="str">
        <f t="shared" si="205"/>
        <v/>
      </c>
      <c r="AL377">
        <f t="shared" si="200"/>
        <v>112.5</v>
      </c>
      <c r="AM377">
        <f t="shared" si="201"/>
        <v>0</v>
      </c>
      <c r="AN377" t="str">
        <f t="shared" si="202"/>
        <v/>
      </c>
      <c r="AO377" t="str">
        <f t="shared" si="203"/>
        <v/>
      </c>
      <c r="AP377" t="str">
        <f t="shared" si="206"/>
        <v/>
      </c>
      <c r="AS377" t="e">
        <f t="shared" si="207"/>
        <v>#VALUE!</v>
      </c>
      <c r="AT377" s="2"/>
    </row>
    <row r="378" spans="1:46">
      <c r="A378" t="s">
        <v>31</v>
      </c>
      <c r="C378" s="3">
        <v>36121</v>
      </c>
      <c r="D378" s="3" t="s">
        <v>76</v>
      </c>
      <c r="E378" s="48" t="s">
        <v>64</v>
      </c>
      <c r="F378" s="4" t="s">
        <v>254</v>
      </c>
      <c r="G378" s="4">
        <v>1</v>
      </c>
      <c r="H378" s="4">
        <v>1</v>
      </c>
      <c r="I378">
        <v>0.23599999999999999</v>
      </c>
      <c r="J378">
        <v>9</v>
      </c>
      <c r="K378">
        <v>26</v>
      </c>
      <c r="L378">
        <f t="shared" si="223"/>
        <v>35</v>
      </c>
      <c r="M378">
        <v>11.07</v>
      </c>
      <c r="N378">
        <v>25.37</v>
      </c>
      <c r="Q378">
        <f t="shared" si="225"/>
        <v>36.44</v>
      </c>
      <c r="R378" s="5">
        <f t="shared" si="224"/>
        <v>4.0488888888888885</v>
      </c>
      <c r="S378">
        <v>89.86</v>
      </c>
      <c r="T378" s="6">
        <f t="shared" si="210"/>
        <v>3.4561538461538461</v>
      </c>
      <c r="U378">
        <f t="shared" si="211"/>
        <v>126.3</v>
      </c>
      <c r="V378" s="6">
        <f t="shared" si="212"/>
        <v>38.368304061470916</v>
      </c>
      <c r="W378" s="6">
        <f t="shared" si="213"/>
        <v>87.931695938529089</v>
      </c>
      <c r="X378" s="6">
        <f t="shared" si="214"/>
        <v>0</v>
      </c>
      <c r="Y378" s="6">
        <f t="shared" si="215"/>
        <v>0</v>
      </c>
      <c r="Z378" s="6">
        <f t="shared" si="216"/>
        <v>3.6085714285714285</v>
      </c>
      <c r="AA378" s="6">
        <f t="shared" si="217"/>
        <v>162.57755958250388</v>
      </c>
      <c r="AB378" s="6">
        <f t="shared" si="218"/>
        <v>372.59193194291987</v>
      </c>
      <c r="AC378" s="6">
        <f t="shared" si="219"/>
        <v>0</v>
      </c>
      <c r="AD378" s="6">
        <f t="shared" si="220"/>
        <v>0</v>
      </c>
      <c r="AE378" s="6">
        <f t="shared" si="204"/>
        <v>0</v>
      </c>
      <c r="AF378" s="6">
        <f t="shared" si="221"/>
        <v>535.16949152542372</v>
      </c>
      <c r="AK378" s="2" t="str">
        <f t="shared" si="205"/>
        <v/>
      </c>
      <c r="AL378">
        <f t="shared" si="200"/>
        <v>148.30508474576271</v>
      </c>
      <c r="AM378">
        <f t="shared" si="201"/>
        <v>0</v>
      </c>
      <c r="AN378" t="str">
        <f t="shared" si="202"/>
        <v/>
      </c>
      <c r="AO378" t="str">
        <f t="shared" si="203"/>
        <v/>
      </c>
      <c r="AP378" t="str">
        <f t="shared" si="206"/>
        <v/>
      </c>
      <c r="AS378" t="e">
        <f t="shared" si="207"/>
        <v>#VALUE!</v>
      </c>
      <c r="AT378" s="2"/>
    </row>
    <row r="379" spans="1:46">
      <c r="A379" t="s">
        <v>31</v>
      </c>
      <c r="C379" s="3">
        <v>36121</v>
      </c>
      <c r="D379" s="3" t="s">
        <v>76</v>
      </c>
      <c r="E379" s="48" t="s">
        <v>64</v>
      </c>
      <c r="F379" s="4" t="s">
        <v>254</v>
      </c>
      <c r="G379" s="4">
        <v>5</v>
      </c>
      <c r="H379" s="4">
        <v>2</v>
      </c>
      <c r="I379">
        <v>0.23599999999999999</v>
      </c>
      <c r="J379">
        <v>9</v>
      </c>
      <c r="K379">
        <v>24</v>
      </c>
      <c r="L379">
        <f t="shared" si="223"/>
        <v>33</v>
      </c>
      <c r="M379">
        <v>10</v>
      </c>
      <c r="N379">
        <v>21.27</v>
      </c>
      <c r="Q379">
        <f t="shared" si="225"/>
        <v>31.27</v>
      </c>
      <c r="R379" s="5">
        <f t="shared" si="224"/>
        <v>3.4744444444444444</v>
      </c>
      <c r="S379">
        <v>82.82</v>
      </c>
      <c r="T379" s="6">
        <f t="shared" si="210"/>
        <v>3.4508333333333332</v>
      </c>
      <c r="U379">
        <f t="shared" si="211"/>
        <v>114.08999999999999</v>
      </c>
      <c r="V379" s="6">
        <f t="shared" si="212"/>
        <v>36.485449312440039</v>
      </c>
      <c r="W379" s="6">
        <f t="shared" si="213"/>
        <v>77.60455068755995</v>
      </c>
      <c r="X379" s="6">
        <f t="shared" si="214"/>
        <v>0</v>
      </c>
      <c r="Y379" s="6">
        <f t="shared" si="215"/>
        <v>0</v>
      </c>
      <c r="Z379" s="6">
        <f t="shared" si="216"/>
        <v>3.4572727272727271</v>
      </c>
      <c r="AA379" s="6">
        <f t="shared" si="217"/>
        <v>154.59936149339001</v>
      </c>
      <c r="AB379" s="6">
        <f t="shared" si="218"/>
        <v>328.83284189644047</v>
      </c>
      <c r="AC379" s="6">
        <f t="shared" si="219"/>
        <v>0</v>
      </c>
      <c r="AD379" s="6">
        <f t="shared" si="220"/>
        <v>0</v>
      </c>
      <c r="AE379" s="6">
        <f t="shared" si="204"/>
        <v>0</v>
      </c>
      <c r="AF379" s="6">
        <f t="shared" si="221"/>
        <v>483.43220338983048</v>
      </c>
      <c r="AK379" s="2" t="str">
        <f t="shared" si="205"/>
        <v/>
      </c>
      <c r="AL379">
        <f t="shared" si="200"/>
        <v>139.83050847457628</v>
      </c>
      <c r="AM379">
        <f t="shared" si="201"/>
        <v>0</v>
      </c>
      <c r="AN379" t="str">
        <f t="shared" si="202"/>
        <v/>
      </c>
      <c r="AO379" t="str">
        <f t="shared" si="203"/>
        <v/>
      </c>
      <c r="AP379" t="str">
        <f t="shared" si="206"/>
        <v/>
      </c>
      <c r="AS379" t="e">
        <f t="shared" si="207"/>
        <v>#VALUE!</v>
      </c>
      <c r="AT379" s="2"/>
    </row>
    <row r="380" spans="1:46">
      <c r="A380" t="s">
        <v>31</v>
      </c>
      <c r="C380" s="3">
        <v>36121</v>
      </c>
      <c r="D380" s="3" t="s">
        <v>76</v>
      </c>
      <c r="E380" s="48" t="s">
        <v>64</v>
      </c>
      <c r="F380" s="4" t="s">
        <v>254</v>
      </c>
      <c r="G380" s="4">
        <v>9</v>
      </c>
      <c r="H380" s="4">
        <v>3</v>
      </c>
      <c r="I380">
        <v>0.23599999999999999</v>
      </c>
      <c r="J380">
        <v>9</v>
      </c>
      <c r="K380">
        <v>24</v>
      </c>
      <c r="L380">
        <f t="shared" si="223"/>
        <v>33</v>
      </c>
      <c r="M380">
        <v>13</v>
      </c>
      <c r="N380">
        <v>25.78</v>
      </c>
      <c r="Q380">
        <f t="shared" si="225"/>
        <v>38.78</v>
      </c>
      <c r="R380" s="5">
        <f t="shared" si="224"/>
        <v>4.3088888888888892</v>
      </c>
      <c r="S380">
        <v>86.62</v>
      </c>
      <c r="T380" s="6">
        <f t="shared" si="210"/>
        <v>3.6091666666666669</v>
      </c>
      <c r="U380">
        <f t="shared" si="211"/>
        <v>125.4</v>
      </c>
      <c r="V380" s="6">
        <f t="shared" si="212"/>
        <v>42.03713254254771</v>
      </c>
      <c r="W380" s="6">
        <f t="shared" si="213"/>
        <v>83.36286745745231</v>
      </c>
      <c r="X380" s="6">
        <f t="shared" si="214"/>
        <v>0</v>
      </c>
      <c r="Y380" s="6">
        <f t="shared" si="215"/>
        <v>0</v>
      </c>
      <c r="Z380" s="6">
        <f t="shared" si="216"/>
        <v>3.8000000000000003</v>
      </c>
      <c r="AA380" s="6">
        <f t="shared" si="217"/>
        <v>178.12344297689708</v>
      </c>
      <c r="AB380" s="6">
        <f t="shared" si="218"/>
        <v>353.23248922649287</v>
      </c>
      <c r="AC380" s="6">
        <f t="shared" si="219"/>
        <v>0</v>
      </c>
      <c r="AD380" s="6">
        <f t="shared" si="220"/>
        <v>0</v>
      </c>
      <c r="AE380" s="6">
        <f t="shared" si="204"/>
        <v>0</v>
      </c>
      <c r="AF380" s="6">
        <f t="shared" si="221"/>
        <v>531.35593220339001</v>
      </c>
      <c r="AK380" s="2" t="str">
        <f t="shared" si="205"/>
        <v/>
      </c>
      <c r="AL380">
        <f t="shared" si="200"/>
        <v>139.83050847457628</v>
      </c>
      <c r="AM380">
        <f t="shared" si="201"/>
        <v>0</v>
      </c>
      <c r="AN380" t="str">
        <f t="shared" si="202"/>
        <v/>
      </c>
      <c r="AO380" t="str">
        <f t="shared" si="203"/>
        <v/>
      </c>
      <c r="AP380" t="str">
        <f t="shared" si="206"/>
        <v/>
      </c>
      <c r="AS380" t="e">
        <f t="shared" si="207"/>
        <v>#VALUE!</v>
      </c>
      <c r="AT380" s="2"/>
    </row>
    <row r="381" spans="1:46">
      <c r="A381" t="s">
        <v>31</v>
      </c>
      <c r="C381" s="3">
        <v>36129</v>
      </c>
      <c r="D381" s="3" t="s">
        <v>76</v>
      </c>
      <c r="E381" s="48" t="s">
        <v>62</v>
      </c>
      <c r="F381" s="4" t="s">
        <v>254</v>
      </c>
      <c r="G381" s="4">
        <v>2</v>
      </c>
      <c r="H381" s="4">
        <v>1</v>
      </c>
      <c r="I381">
        <v>0.246</v>
      </c>
      <c r="J381">
        <v>3</v>
      </c>
      <c r="K381">
        <v>9</v>
      </c>
      <c r="L381">
        <f t="shared" si="223"/>
        <v>12</v>
      </c>
      <c r="M381">
        <v>8.16</v>
      </c>
      <c r="N381">
        <v>16.09</v>
      </c>
      <c r="O381">
        <v>1.17</v>
      </c>
      <c r="P381">
        <v>0</v>
      </c>
      <c r="Q381">
        <f t="shared" ref="Q381:Q398" si="226">SUM(M381:P381)</f>
        <v>25.42</v>
      </c>
      <c r="R381" s="5">
        <f t="shared" si="224"/>
        <v>8.4733333333333345</v>
      </c>
      <c r="S381">
        <v>95.4</v>
      </c>
      <c r="T381" s="6">
        <f t="shared" si="210"/>
        <v>10.600000000000001</v>
      </c>
      <c r="U381">
        <f t="shared" si="211"/>
        <v>120.82000000000001</v>
      </c>
      <c r="V381" s="6">
        <f t="shared" si="212"/>
        <v>38.784075531077889</v>
      </c>
      <c r="W381" s="6">
        <f t="shared" si="213"/>
        <v>76.474972462627846</v>
      </c>
      <c r="X381" s="6">
        <f t="shared" si="214"/>
        <v>5.5609520062942561</v>
      </c>
      <c r="Y381" s="6">
        <f t="shared" si="215"/>
        <v>0</v>
      </c>
      <c r="Z381" s="6">
        <f t="shared" si="216"/>
        <v>10.068333333333333</v>
      </c>
      <c r="AA381" s="6">
        <f t="shared" si="217"/>
        <v>157.65884362226785</v>
      </c>
      <c r="AB381" s="6">
        <f t="shared" si="218"/>
        <v>310.87387179930022</v>
      </c>
      <c r="AC381" s="6">
        <f t="shared" si="219"/>
        <v>22.605495960545756</v>
      </c>
      <c r="AD381" s="6">
        <f t="shared" si="220"/>
        <v>0</v>
      </c>
      <c r="AE381" s="6">
        <f t="shared" si="204"/>
        <v>22.605495960545756</v>
      </c>
      <c r="AF381" s="6">
        <f t="shared" si="221"/>
        <v>491.13821138211381</v>
      </c>
      <c r="AG381" s="6"/>
      <c r="AH381" s="6"/>
      <c r="AI381" s="6"/>
      <c r="AK381" s="2" t="str">
        <f t="shared" si="205"/>
        <v/>
      </c>
      <c r="AL381">
        <f t="shared" si="200"/>
        <v>48.780487804878049</v>
      </c>
      <c r="AM381">
        <f t="shared" si="201"/>
        <v>0.46341266719118801</v>
      </c>
      <c r="AN381" t="str">
        <f t="shared" si="202"/>
        <v/>
      </c>
      <c r="AO381" t="str">
        <f t="shared" si="203"/>
        <v/>
      </c>
      <c r="AP381" t="str">
        <f t="shared" si="206"/>
        <v/>
      </c>
      <c r="AS381" t="e">
        <f t="shared" si="207"/>
        <v>#VALUE!</v>
      </c>
      <c r="AT381" s="2"/>
    </row>
    <row r="382" spans="1:46">
      <c r="A382" t="s">
        <v>31</v>
      </c>
      <c r="C382" s="3">
        <v>36129</v>
      </c>
      <c r="D382" s="3" t="s">
        <v>76</v>
      </c>
      <c r="E382" s="48" t="s">
        <v>62</v>
      </c>
      <c r="F382" s="4" t="s">
        <v>254</v>
      </c>
      <c r="G382" s="4">
        <v>6</v>
      </c>
      <c r="H382" s="4">
        <v>2</v>
      </c>
      <c r="I382">
        <v>0.246</v>
      </c>
      <c r="J382">
        <v>3</v>
      </c>
      <c r="K382">
        <v>9</v>
      </c>
      <c r="L382">
        <v>11</v>
      </c>
      <c r="M382">
        <v>8.9499999999999993</v>
      </c>
      <c r="N382">
        <v>19.5</v>
      </c>
      <c r="O382">
        <v>1.62</v>
      </c>
      <c r="P382">
        <v>0</v>
      </c>
      <c r="Q382">
        <f t="shared" si="226"/>
        <v>30.07</v>
      </c>
      <c r="R382" s="5">
        <f t="shared" si="224"/>
        <v>10.023333333333333</v>
      </c>
      <c r="S382">
        <v>83.9</v>
      </c>
      <c r="T382" s="6">
        <f t="shared" si="210"/>
        <v>9.3222222222222229</v>
      </c>
      <c r="U382">
        <f t="shared" si="211"/>
        <v>113.97</v>
      </c>
      <c r="V382" s="6">
        <f t="shared" si="212"/>
        <v>33.921898902560685</v>
      </c>
      <c r="W382" s="6">
        <f t="shared" si="213"/>
        <v>73.908047888260725</v>
      </c>
      <c r="X382" s="6">
        <f t="shared" si="214"/>
        <v>6.1400532091785829</v>
      </c>
      <c r="Y382" s="6">
        <f t="shared" si="215"/>
        <v>0</v>
      </c>
      <c r="Z382" s="6">
        <f t="shared" si="216"/>
        <v>10.360909090909091</v>
      </c>
      <c r="AA382" s="6">
        <f t="shared" si="217"/>
        <v>137.89389797788897</v>
      </c>
      <c r="AB382" s="6">
        <f t="shared" si="218"/>
        <v>300.43921905797043</v>
      </c>
      <c r="AC382" s="6">
        <f t="shared" si="219"/>
        <v>24.959565890969849</v>
      </c>
      <c r="AD382" s="6">
        <f t="shared" si="220"/>
        <v>0</v>
      </c>
      <c r="AE382" s="6">
        <f t="shared" si="204"/>
        <v>24.959565890969849</v>
      </c>
      <c r="AF382" s="6">
        <f t="shared" si="221"/>
        <v>463.29268292682923</v>
      </c>
      <c r="AG382" s="6"/>
      <c r="AH382" s="6"/>
      <c r="AI382" s="6"/>
      <c r="AK382" s="2" t="str">
        <f t="shared" si="205"/>
        <v/>
      </c>
      <c r="AL382">
        <f t="shared" si="200"/>
        <v>44.715447154471548</v>
      </c>
      <c r="AM382">
        <f t="shared" si="201"/>
        <v>0.55818665537987111</v>
      </c>
      <c r="AN382" t="str">
        <f t="shared" si="202"/>
        <v/>
      </c>
      <c r="AO382" t="str">
        <f t="shared" si="203"/>
        <v/>
      </c>
      <c r="AP382" t="str">
        <f t="shared" si="206"/>
        <v/>
      </c>
      <c r="AS382" t="e">
        <f t="shared" si="207"/>
        <v>#VALUE!</v>
      </c>
      <c r="AT382" s="2"/>
    </row>
    <row r="383" spans="1:46">
      <c r="A383" t="s">
        <v>31</v>
      </c>
      <c r="C383" s="3">
        <v>36129</v>
      </c>
      <c r="D383" s="3" t="s">
        <v>76</v>
      </c>
      <c r="E383" s="48" t="s">
        <v>62</v>
      </c>
      <c r="F383" s="4" t="s">
        <v>254</v>
      </c>
      <c r="G383" s="4">
        <v>7</v>
      </c>
      <c r="H383" s="4">
        <v>3</v>
      </c>
      <c r="I383">
        <v>0.246</v>
      </c>
      <c r="J383">
        <v>3</v>
      </c>
      <c r="K383">
        <v>8</v>
      </c>
      <c r="L383">
        <v>12</v>
      </c>
      <c r="M383">
        <v>8.9700000000000006</v>
      </c>
      <c r="N383">
        <v>20.46</v>
      </c>
      <c r="O383">
        <v>1.42</v>
      </c>
      <c r="P383">
        <v>0</v>
      </c>
      <c r="Q383">
        <f t="shared" si="226"/>
        <v>30.85</v>
      </c>
      <c r="R383" s="5">
        <f t="shared" si="224"/>
        <v>10.283333333333333</v>
      </c>
      <c r="S383">
        <v>63.27</v>
      </c>
      <c r="T383" s="6">
        <f t="shared" si="210"/>
        <v>7.9087500000000004</v>
      </c>
      <c r="U383">
        <f t="shared" si="211"/>
        <v>94.12</v>
      </c>
      <c r="V383" s="6">
        <f t="shared" si="212"/>
        <v>27.366495948136141</v>
      </c>
      <c r="W383" s="6">
        <f t="shared" si="213"/>
        <v>62.421238249594822</v>
      </c>
      <c r="X383" s="6">
        <f t="shared" si="214"/>
        <v>4.3322658022690437</v>
      </c>
      <c r="Y383" s="6">
        <f t="shared" si="215"/>
        <v>0</v>
      </c>
      <c r="Z383" s="6">
        <f t="shared" si="216"/>
        <v>7.8433333333333337</v>
      </c>
      <c r="AA383" s="6">
        <f t="shared" si="217"/>
        <v>111.2459184883583</v>
      </c>
      <c r="AB383" s="6">
        <f t="shared" si="218"/>
        <v>253.74487093331228</v>
      </c>
      <c r="AC383" s="6">
        <f t="shared" si="219"/>
        <v>17.61083659458961</v>
      </c>
      <c r="AD383" s="6">
        <f t="shared" si="220"/>
        <v>0</v>
      </c>
      <c r="AE383" s="6">
        <f t="shared" si="204"/>
        <v>17.61083659458961</v>
      </c>
      <c r="AF383" s="6">
        <f t="shared" si="221"/>
        <v>382.60162601626018</v>
      </c>
      <c r="AG383" s="6"/>
      <c r="AH383" s="6"/>
      <c r="AI383" s="6"/>
      <c r="AK383" s="2" t="str">
        <f t="shared" si="205"/>
        <v/>
      </c>
      <c r="AL383">
        <f t="shared" si="200"/>
        <v>48.780487804878049</v>
      </c>
      <c r="AM383">
        <f t="shared" si="201"/>
        <v>0.36102215018908701</v>
      </c>
      <c r="AN383" t="str">
        <f t="shared" si="202"/>
        <v/>
      </c>
      <c r="AO383" t="str">
        <f t="shared" si="203"/>
        <v/>
      </c>
      <c r="AP383" t="str">
        <f t="shared" si="206"/>
        <v/>
      </c>
      <c r="AS383" t="e">
        <f t="shared" si="207"/>
        <v>#VALUE!</v>
      </c>
      <c r="AT383" s="2"/>
    </row>
    <row r="384" spans="1:46">
      <c r="A384" t="s">
        <v>31</v>
      </c>
      <c r="C384" s="3">
        <v>36129</v>
      </c>
      <c r="D384" s="3" t="s">
        <v>76</v>
      </c>
      <c r="E384" s="48" t="s">
        <v>63</v>
      </c>
      <c r="F384" s="4" t="s">
        <v>254</v>
      </c>
      <c r="G384" s="4">
        <v>3</v>
      </c>
      <c r="H384" s="4">
        <v>1</v>
      </c>
      <c r="I384" s="5">
        <v>0.24</v>
      </c>
      <c r="J384">
        <v>6</v>
      </c>
      <c r="K384">
        <v>16</v>
      </c>
      <c r="L384">
        <v>23</v>
      </c>
      <c r="M384">
        <v>9.7899999999999991</v>
      </c>
      <c r="N384">
        <v>23</v>
      </c>
      <c r="O384">
        <v>1.9</v>
      </c>
      <c r="P384">
        <v>0</v>
      </c>
      <c r="Q384">
        <f t="shared" si="226"/>
        <v>34.69</v>
      </c>
      <c r="R384" s="5">
        <f t="shared" si="224"/>
        <v>5.7816666666666663</v>
      </c>
      <c r="S384">
        <v>89</v>
      </c>
      <c r="T384" s="6">
        <f t="shared" si="210"/>
        <v>5.5625</v>
      </c>
      <c r="U384">
        <f t="shared" si="211"/>
        <v>123.69</v>
      </c>
      <c r="V384" s="6">
        <f t="shared" si="212"/>
        <v>34.907036609974057</v>
      </c>
      <c r="W384" s="6">
        <f t="shared" si="213"/>
        <v>82.008359757855288</v>
      </c>
      <c r="X384" s="6">
        <f t="shared" si="214"/>
        <v>6.7746036321706544</v>
      </c>
      <c r="Y384" s="6">
        <f t="shared" si="215"/>
        <v>0</v>
      </c>
      <c r="Z384" s="6">
        <f t="shared" si="216"/>
        <v>5.3778260869565218</v>
      </c>
      <c r="AA384" s="6">
        <f t="shared" si="217"/>
        <v>145.4459858748919</v>
      </c>
      <c r="AB384" s="6">
        <f t="shared" si="218"/>
        <v>341.70149899106372</v>
      </c>
      <c r="AC384" s="6">
        <f t="shared" si="219"/>
        <v>28.227515134044395</v>
      </c>
      <c r="AD384" s="6">
        <f t="shared" si="220"/>
        <v>0</v>
      </c>
      <c r="AE384" s="6">
        <f t="shared" si="204"/>
        <v>28.227515134044395</v>
      </c>
      <c r="AF384" s="6">
        <f t="shared" si="221"/>
        <v>515.375</v>
      </c>
      <c r="AG384" s="6"/>
      <c r="AH384" s="6"/>
      <c r="AI384" s="6"/>
      <c r="AK384" s="2" t="str">
        <f t="shared" si="205"/>
        <v/>
      </c>
      <c r="AL384">
        <f t="shared" si="200"/>
        <v>95.833333333333343</v>
      </c>
      <c r="AM384">
        <f t="shared" si="201"/>
        <v>0.29454798400741977</v>
      </c>
      <c r="AN384" t="str">
        <f t="shared" si="202"/>
        <v/>
      </c>
      <c r="AO384" t="str">
        <f t="shared" si="203"/>
        <v/>
      </c>
      <c r="AP384" t="str">
        <f t="shared" si="206"/>
        <v/>
      </c>
      <c r="AS384" t="e">
        <f t="shared" si="207"/>
        <v>#VALUE!</v>
      </c>
      <c r="AT384" s="2"/>
    </row>
    <row r="385" spans="1:46">
      <c r="A385" t="s">
        <v>31</v>
      </c>
      <c r="C385" s="3">
        <v>36129</v>
      </c>
      <c r="D385" s="3" t="s">
        <v>76</v>
      </c>
      <c r="E385" s="48" t="s">
        <v>63</v>
      </c>
      <c r="F385" s="4" t="s">
        <v>254</v>
      </c>
      <c r="G385" s="4">
        <v>4</v>
      </c>
      <c r="H385" s="4">
        <v>2</v>
      </c>
      <c r="I385" s="5">
        <v>0.24</v>
      </c>
      <c r="J385">
        <v>6</v>
      </c>
      <c r="K385">
        <v>16</v>
      </c>
      <c r="L385">
        <v>23</v>
      </c>
      <c r="M385">
        <v>10.66</v>
      </c>
      <c r="N385">
        <v>27.4</v>
      </c>
      <c r="O385">
        <v>1.9</v>
      </c>
      <c r="P385">
        <v>0</v>
      </c>
      <c r="Q385">
        <f t="shared" si="226"/>
        <v>39.96</v>
      </c>
      <c r="R385" s="5">
        <f t="shared" si="224"/>
        <v>6.66</v>
      </c>
      <c r="S385">
        <v>81.599999999999994</v>
      </c>
      <c r="T385" s="6">
        <f t="shared" si="210"/>
        <v>5.0999999999999996</v>
      </c>
      <c r="U385">
        <f t="shared" si="211"/>
        <v>121.56</v>
      </c>
      <c r="V385" s="6">
        <f t="shared" si="212"/>
        <v>32.428168168168163</v>
      </c>
      <c r="W385" s="6">
        <f t="shared" si="213"/>
        <v>83.351951951951946</v>
      </c>
      <c r="X385" s="6">
        <f t="shared" si="214"/>
        <v>5.7798798798798794</v>
      </c>
      <c r="Y385" s="6">
        <f t="shared" si="215"/>
        <v>0</v>
      </c>
      <c r="Z385" s="6">
        <f t="shared" si="216"/>
        <v>5.2852173913043483</v>
      </c>
      <c r="AA385" s="6">
        <f t="shared" si="217"/>
        <v>135.11736736736736</v>
      </c>
      <c r="AB385" s="6">
        <f t="shared" si="218"/>
        <v>347.29979979979981</v>
      </c>
      <c r="AC385" s="6">
        <f t="shared" si="219"/>
        <v>24.082832832832832</v>
      </c>
      <c r="AD385" s="6">
        <f t="shared" si="220"/>
        <v>0</v>
      </c>
      <c r="AE385" s="6">
        <f t="shared" si="204"/>
        <v>24.082832832832832</v>
      </c>
      <c r="AF385" s="6">
        <f t="shared" si="221"/>
        <v>506.5</v>
      </c>
      <c r="AG385" s="6"/>
      <c r="AH385" s="6"/>
      <c r="AI385" s="6"/>
      <c r="AK385" s="2" t="str">
        <f t="shared" si="205"/>
        <v/>
      </c>
      <c r="AL385">
        <f t="shared" si="200"/>
        <v>95.833333333333343</v>
      </c>
      <c r="AM385">
        <f t="shared" si="201"/>
        <v>0.25129912521216863</v>
      </c>
      <c r="AN385" t="str">
        <f t="shared" si="202"/>
        <v/>
      </c>
      <c r="AO385" t="str">
        <f t="shared" si="203"/>
        <v/>
      </c>
      <c r="AP385" t="str">
        <f t="shared" si="206"/>
        <v/>
      </c>
      <c r="AS385" t="e">
        <f t="shared" si="207"/>
        <v>#VALUE!</v>
      </c>
      <c r="AT385" s="2"/>
    </row>
    <row r="386" spans="1:46">
      <c r="A386" t="s">
        <v>31</v>
      </c>
      <c r="C386" s="3">
        <v>36129</v>
      </c>
      <c r="D386" s="3" t="s">
        <v>76</v>
      </c>
      <c r="E386" s="48" t="s">
        <v>63</v>
      </c>
      <c r="F386" s="4" t="s">
        <v>254</v>
      </c>
      <c r="G386" s="4">
        <v>8</v>
      </c>
      <c r="H386" s="4">
        <v>3</v>
      </c>
      <c r="I386" s="5">
        <v>0.24</v>
      </c>
      <c r="J386">
        <v>6</v>
      </c>
      <c r="K386">
        <v>18</v>
      </c>
      <c r="L386">
        <v>21</v>
      </c>
      <c r="M386">
        <v>6.66</v>
      </c>
      <c r="N386">
        <v>16.7</v>
      </c>
      <c r="O386">
        <v>0.96</v>
      </c>
      <c r="P386">
        <v>0</v>
      </c>
      <c r="Q386">
        <f t="shared" si="226"/>
        <v>24.32</v>
      </c>
      <c r="R386" s="5">
        <f t="shared" si="224"/>
        <v>4.0533333333333337</v>
      </c>
      <c r="S386">
        <v>92.4</v>
      </c>
      <c r="T386" s="6">
        <f t="shared" si="210"/>
        <v>5.1333333333333337</v>
      </c>
      <c r="U386">
        <f t="shared" si="211"/>
        <v>116.72</v>
      </c>
      <c r="V386" s="6">
        <f t="shared" si="212"/>
        <v>31.963618421052633</v>
      </c>
      <c r="W386" s="6">
        <f t="shared" si="213"/>
        <v>80.149013157894728</v>
      </c>
      <c r="X386" s="6">
        <f t="shared" si="214"/>
        <v>4.6073684210526311</v>
      </c>
      <c r="Y386" s="6">
        <f t="shared" si="215"/>
        <v>0</v>
      </c>
      <c r="Z386" s="6">
        <f t="shared" si="216"/>
        <v>5.5580952380952384</v>
      </c>
      <c r="AA386" s="6">
        <f t="shared" si="217"/>
        <v>133.18174342105263</v>
      </c>
      <c r="AB386" s="6">
        <f t="shared" si="218"/>
        <v>333.95422149122805</v>
      </c>
      <c r="AC386" s="6">
        <f t="shared" si="219"/>
        <v>19.19736842105263</v>
      </c>
      <c r="AD386" s="6">
        <f t="shared" si="220"/>
        <v>0</v>
      </c>
      <c r="AE386" s="6">
        <f t="shared" si="204"/>
        <v>19.19736842105263</v>
      </c>
      <c r="AF386" s="6">
        <f t="shared" si="221"/>
        <v>486.33333333333326</v>
      </c>
      <c r="AG386" s="6"/>
      <c r="AH386" s="6"/>
      <c r="AI386" s="6"/>
      <c r="AK386" s="2" t="str">
        <f t="shared" si="205"/>
        <v/>
      </c>
      <c r="AL386">
        <f t="shared" si="200"/>
        <v>87.5</v>
      </c>
      <c r="AM386">
        <f t="shared" si="201"/>
        <v>0.21939849624060148</v>
      </c>
      <c r="AN386" t="str">
        <f t="shared" si="202"/>
        <v/>
      </c>
      <c r="AO386" t="str">
        <f t="shared" si="203"/>
        <v/>
      </c>
      <c r="AP386" t="str">
        <f t="shared" si="206"/>
        <v/>
      </c>
      <c r="AS386" t="e">
        <f t="shared" si="207"/>
        <v>#VALUE!</v>
      </c>
      <c r="AT386" s="2"/>
    </row>
    <row r="387" spans="1:46">
      <c r="A387" t="s">
        <v>31</v>
      </c>
      <c r="C387" s="3">
        <v>36129</v>
      </c>
      <c r="D387" s="3" t="s">
        <v>76</v>
      </c>
      <c r="E387" s="48" t="s">
        <v>64</v>
      </c>
      <c r="F387" s="4" t="s">
        <v>254</v>
      </c>
      <c r="G387" s="4">
        <v>1</v>
      </c>
      <c r="H387" s="4">
        <v>1</v>
      </c>
      <c r="I387">
        <v>0.23599999999999999</v>
      </c>
      <c r="J387">
        <v>9</v>
      </c>
      <c r="K387">
        <v>25</v>
      </c>
      <c r="L387">
        <f>J387+K387</f>
        <v>34</v>
      </c>
      <c r="M387">
        <v>12.8</v>
      </c>
      <c r="N387">
        <v>31.23</v>
      </c>
      <c r="O387">
        <v>1.79</v>
      </c>
      <c r="P387">
        <v>0</v>
      </c>
      <c r="Q387">
        <f t="shared" si="226"/>
        <v>45.82</v>
      </c>
      <c r="R387" s="5">
        <f t="shared" si="224"/>
        <v>5.0911111111111111</v>
      </c>
      <c r="S387">
        <v>113.9</v>
      </c>
      <c r="T387" s="6">
        <f t="shared" si="210"/>
        <v>4.556</v>
      </c>
      <c r="U387">
        <f t="shared" si="211"/>
        <v>159.72</v>
      </c>
      <c r="V387" s="6">
        <f t="shared" si="212"/>
        <v>44.618419903972068</v>
      </c>
      <c r="W387" s="6">
        <f t="shared" si="213"/>
        <v>108.86197293758185</v>
      </c>
      <c r="X387" s="6">
        <f t="shared" si="214"/>
        <v>6.2396071584460939</v>
      </c>
      <c r="Y387" s="6">
        <f t="shared" si="215"/>
        <v>0</v>
      </c>
      <c r="Z387" s="6">
        <f t="shared" si="216"/>
        <v>4.6976470588235291</v>
      </c>
      <c r="AA387" s="6">
        <f t="shared" si="217"/>
        <v>189.06110128801726</v>
      </c>
      <c r="AB387" s="6">
        <f t="shared" si="218"/>
        <v>461.27954634568584</v>
      </c>
      <c r="AC387" s="6">
        <f t="shared" si="219"/>
        <v>26.439013383246163</v>
      </c>
      <c r="AD387" s="6">
        <f t="shared" si="220"/>
        <v>0</v>
      </c>
      <c r="AE387" s="6">
        <f t="shared" si="204"/>
        <v>26.439013383246163</v>
      </c>
      <c r="AF387" s="6">
        <f t="shared" si="221"/>
        <v>676.77966101694938</v>
      </c>
      <c r="AG387" s="6"/>
      <c r="AH387" s="6"/>
      <c r="AI387" s="6"/>
      <c r="AK387" s="2" t="str">
        <f t="shared" si="205"/>
        <v/>
      </c>
      <c r="AL387">
        <f t="shared" ref="AL387:AL416" si="227">L387*1/I387</f>
        <v>144.06779661016949</v>
      </c>
      <c r="AM387">
        <f t="shared" si="201"/>
        <v>0.18351785760135572</v>
      </c>
      <c r="AN387" t="str">
        <f t="shared" si="202"/>
        <v/>
      </c>
      <c r="AO387" t="str">
        <f t="shared" si="203"/>
        <v/>
      </c>
      <c r="AP387" t="str">
        <f t="shared" si="206"/>
        <v/>
      </c>
      <c r="AS387" t="e">
        <f t="shared" si="207"/>
        <v>#VALUE!</v>
      </c>
      <c r="AT387" s="2"/>
    </row>
    <row r="388" spans="1:46">
      <c r="A388" t="s">
        <v>31</v>
      </c>
      <c r="C388" s="3">
        <v>36129</v>
      </c>
      <c r="D388" s="3" t="s">
        <v>76</v>
      </c>
      <c r="E388" s="48" t="s">
        <v>64</v>
      </c>
      <c r="F388" s="4" t="s">
        <v>254</v>
      </c>
      <c r="G388" s="4">
        <v>5</v>
      </c>
      <c r="H388" s="4">
        <v>2</v>
      </c>
      <c r="I388">
        <v>0.23599999999999999</v>
      </c>
      <c r="J388">
        <v>9</v>
      </c>
      <c r="K388">
        <v>26</v>
      </c>
      <c r="L388">
        <f>J388+K388</f>
        <v>35</v>
      </c>
      <c r="M388">
        <v>11.84</v>
      </c>
      <c r="N388">
        <v>30.85</v>
      </c>
      <c r="O388">
        <v>1.81</v>
      </c>
      <c r="P388">
        <v>0</v>
      </c>
      <c r="Q388">
        <f t="shared" si="226"/>
        <v>44.5</v>
      </c>
      <c r="R388" s="5">
        <f t="shared" si="224"/>
        <v>4.9444444444444446</v>
      </c>
      <c r="S388">
        <v>99.65</v>
      </c>
      <c r="T388" s="6">
        <f t="shared" si="210"/>
        <v>3.8326923076923078</v>
      </c>
      <c r="U388">
        <f t="shared" si="211"/>
        <v>144.15</v>
      </c>
      <c r="V388" s="6">
        <f t="shared" si="212"/>
        <v>38.353617977528096</v>
      </c>
      <c r="W388" s="6">
        <f t="shared" si="213"/>
        <v>99.933202247191019</v>
      </c>
      <c r="X388" s="6">
        <f t="shared" si="214"/>
        <v>5.8631797752808996</v>
      </c>
      <c r="Y388" s="6">
        <f t="shared" si="215"/>
        <v>0</v>
      </c>
      <c r="Z388" s="6">
        <f t="shared" si="216"/>
        <v>4.1185714285714283</v>
      </c>
      <c r="AA388" s="6">
        <f t="shared" si="217"/>
        <v>162.51533041325465</v>
      </c>
      <c r="AB388" s="6">
        <f t="shared" si="218"/>
        <v>423.44577223386028</v>
      </c>
      <c r="AC388" s="6">
        <f t="shared" si="219"/>
        <v>24.843982098647881</v>
      </c>
      <c r="AD388" s="6">
        <f t="shared" si="220"/>
        <v>0</v>
      </c>
      <c r="AE388" s="6">
        <f t="shared" si="204"/>
        <v>24.843982098647881</v>
      </c>
      <c r="AF388" s="6">
        <f t="shared" si="221"/>
        <v>610.80508474576277</v>
      </c>
      <c r="AG388" s="6"/>
      <c r="AH388" s="6"/>
      <c r="AI388" s="6"/>
      <c r="AK388" s="2" t="str">
        <f t="shared" si="205"/>
        <v/>
      </c>
      <c r="AL388">
        <f t="shared" si="227"/>
        <v>148.30508474576271</v>
      </c>
      <c r="AM388">
        <f t="shared" ref="AM388:AM416" si="228">IF(AC388="","",AC388/AL388)</f>
        <v>0.16751942215088286</v>
      </c>
      <c r="AN388" t="str">
        <f t="shared" ref="AN388:AN416" si="229">IF(AK388="","",AM388/AK388)</f>
        <v/>
      </c>
      <c r="AO388" t="str">
        <f t="shared" ref="AO388:AO416" si="230">IF(OR(AH388="",AG388=""),"",AH388/AG388)</f>
        <v/>
      </c>
      <c r="AP388" t="str">
        <f t="shared" si="206"/>
        <v/>
      </c>
      <c r="AS388" t="e">
        <f t="shared" si="207"/>
        <v>#VALUE!</v>
      </c>
      <c r="AT388" s="2"/>
    </row>
    <row r="389" spans="1:46">
      <c r="A389" t="s">
        <v>31</v>
      </c>
      <c r="C389" s="3">
        <v>36129</v>
      </c>
      <c r="D389" s="3" t="s">
        <v>76</v>
      </c>
      <c r="E389" s="48" t="s">
        <v>64</v>
      </c>
      <c r="F389" s="4" t="s">
        <v>254</v>
      </c>
      <c r="G389" s="4">
        <v>9</v>
      </c>
      <c r="H389" s="4">
        <v>3</v>
      </c>
      <c r="I389">
        <v>0.23599999999999999</v>
      </c>
      <c r="J389">
        <v>9</v>
      </c>
      <c r="K389">
        <v>27</v>
      </c>
      <c r="L389">
        <v>30</v>
      </c>
      <c r="M389">
        <v>13.61</v>
      </c>
      <c r="N389">
        <v>34.68</v>
      </c>
      <c r="O389">
        <v>2.4900000000000002</v>
      </c>
      <c r="P389">
        <v>0</v>
      </c>
      <c r="Q389">
        <f t="shared" si="226"/>
        <v>50.78</v>
      </c>
      <c r="R389" s="5">
        <f t="shared" si="224"/>
        <v>5.6422222222222222</v>
      </c>
      <c r="S389">
        <v>77.099999999999994</v>
      </c>
      <c r="T389" s="6">
        <f t="shared" si="210"/>
        <v>2.8555555555555552</v>
      </c>
      <c r="U389">
        <f t="shared" si="211"/>
        <v>127.88</v>
      </c>
      <c r="V389" s="6">
        <f t="shared" si="212"/>
        <v>34.274257581725088</v>
      </c>
      <c r="W389" s="6">
        <f t="shared" si="213"/>
        <v>87.335139818826306</v>
      </c>
      <c r="X389" s="6">
        <f t="shared" si="214"/>
        <v>6.2706025994486021</v>
      </c>
      <c r="Y389" s="6">
        <f t="shared" si="215"/>
        <v>0</v>
      </c>
      <c r="Z389" s="6">
        <f t="shared" si="216"/>
        <v>4.2626666666666662</v>
      </c>
      <c r="AA389" s="6">
        <f t="shared" si="217"/>
        <v>145.2299050073097</v>
      </c>
      <c r="AB389" s="6">
        <f t="shared" si="218"/>
        <v>370.06415177468773</v>
      </c>
      <c r="AC389" s="6">
        <f t="shared" si="219"/>
        <v>26.57034999766357</v>
      </c>
      <c r="AD389" s="6">
        <f t="shared" si="220"/>
        <v>0</v>
      </c>
      <c r="AE389" s="6">
        <f t="shared" ref="AE389:AE416" si="231">SUM(AC389:AD389)</f>
        <v>26.57034999766357</v>
      </c>
      <c r="AF389" s="6">
        <f t="shared" si="221"/>
        <v>541.86440677966095</v>
      </c>
      <c r="AG389" s="6"/>
      <c r="AH389" s="6"/>
      <c r="AI389" s="6"/>
      <c r="AK389" s="2" t="str">
        <f t="shared" ref="AK389:AK416" si="232">IF(AG389="","",AG389/J389)</f>
        <v/>
      </c>
      <c r="AL389">
        <f t="shared" si="227"/>
        <v>127.11864406779662</v>
      </c>
      <c r="AM389">
        <f t="shared" si="228"/>
        <v>0.20902008664828672</v>
      </c>
      <c r="AN389" t="str">
        <f t="shared" si="229"/>
        <v/>
      </c>
      <c r="AO389" t="str">
        <f t="shared" si="230"/>
        <v/>
      </c>
      <c r="AP389" t="str">
        <f t="shared" ref="AP389:AP416" si="233">IF(OR(AK389="",AO389=""),"",AK389*AO389*L389*1/I389)</f>
        <v/>
      </c>
      <c r="AS389" t="e">
        <f t="shared" ref="AS389:AS416" si="234">IF(AP389=0,"",AD389/AP389)</f>
        <v>#VALUE!</v>
      </c>
      <c r="AT389" s="2"/>
    </row>
    <row r="390" spans="1:46">
      <c r="A390" t="s">
        <v>31</v>
      </c>
      <c r="C390" s="3">
        <v>36136</v>
      </c>
      <c r="D390" s="3" t="s">
        <v>76</v>
      </c>
      <c r="E390" s="48" t="s">
        <v>62</v>
      </c>
      <c r="F390" s="4" t="s">
        <v>254</v>
      </c>
      <c r="G390" s="4">
        <v>2</v>
      </c>
      <c r="H390" s="4">
        <v>1</v>
      </c>
      <c r="I390">
        <v>0.246</v>
      </c>
      <c r="J390">
        <v>3</v>
      </c>
      <c r="K390">
        <v>9</v>
      </c>
      <c r="L390">
        <f t="shared" ref="L390:L444" si="235">J390+K390</f>
        <v>12</v>
      </c>
      <c r="M390">
        <v>8.39</v>
      </c>
      <c r="N390">
        <v>25.13</v>
      </c>
      <c r="O390">
        <v>1.91</v>
      </c>
      <c r="P390">
        <v>0</v>
      </c>
      <c r="Q390">
        <f t="shared" si="226"/>
        <v>35.429999999999993</v>
      </c>
      <c r="R390" s="5">
        <f t="shared" si="224"/>
        <v>11.809999999999997</v>
      </c>
      <c r="S390">
        <v>91.8</v>
      </c>
      <c r="T390" s="6">
        <f t="shared" si="210"/>
        <v>10.199999999999999</v>
      </c>
      <c r="U390">
        <f t="shared" si="211"/>
        <v>127.22999999999999</v>
      </c>
      <c r="V390" s="6">
        <f t="shared" si="212"/>
        <v>30.128696020321765</v>
      </c>
      <c r="W390" s="6">
        <f t="shared" si="213"/>
        <v>90.242447078746835</v>
      </c>
      <c r="X390" s="6">
        <f t="shared" si="214"/>
        <v>6.8588569009314142</v>
      </c>
      <c r="Y390" s="6">
        <f t="shared" si="215"/>
        <v>0</v>
      </c>
      <c r="Z390" s="6">
        <f t="shared" si="216"/>
        <v>10.602499999999999</v>
      </c>
      <c r="AA390" s="6">
        <f t="shared" si="217"/>
        <v>122.47437406634864</v>
      </c>
      <c r="AB390" s="6">
        <f t="shared" si="218"/>
        <v>366.83921576726357</v>
      </c>
      <c r="AC390" s="6">
        <f t="shared" si="219"/>
        <v>27.881532117607374</v>
      </c>
      <c r="AD390" s="6">
        <f t="shared" si="220"/>
        <v>0</v>
      </c>
      <c r="AE390" s="6">
        <f t="shared" si="231"/>
        <v>27.881532117607374</v>
      </c>
      <c r="AF390" s="6">
        <f t="shared" si="221"/>
        <v>517.19512195121956</v>
      </c>
      <c r="AG390" s="6"/>
      <c r="AH390" s="6"/>
      <c r="AI390" s="6"/>
      <c r="AK390" s="2" t="str">
        <f t="shared" si="232"/>
        <v/>
      </c>
      <c r="AL390">
        <f t="shared" si="227"/>
        <v>48.780487804878049</v>
      </c>
      <c r="AM390">
        <f t="shared" si="228"/>
        <v>0.57157140841095122</v>
      </c>
      <c r="AN390" t="str">
        <f t="shared" si="229"/>
        <v/>
      </c>
      <c r="AO390" t="str">
        <f t="shared" si="230"/>
        <v/>
      </c>
      <c r="AP390" t="str">
        <f t="shared" si="233"/>
        <v/>
      </c>
      <c r="AS390" t="e">
        <f t="shared" si="234"/>
        <v>#VALUE!</v>
      </c>
      <c r="AT390" s="2"/>
    </row>
    <row r="391" spans="1:46">
      <c r="A391" t="s">
        <v>31</v>
      </c>
      <c r="C391" s="3">
        <v>36136</v>
      </c>
      <c r="D391" s="3" t="s">
        <v>76</v>
      </c>
      <c r="E391" s="48" t="s">
        <v>62</v>
      </c>
      <c r="F391" s="4" t="s">
        <v>254</v>
      </c>
      <c r="G391" s="4">
        <v>6</v>
      </c>
      <c r="H391" s="4">
        <v>2</v>
      </c>
      <c r="I391">
        <v>0.246</v>
      </c>
      <c r="J391">
        <v>3</v>
      </c>
      <c r="K391">
        <v>8</v>
      </c>
      <c r="L391">
        <f t="shared" si="235"/>
        <v>11</v>
      </c>
      <c r="M391">
        <v>12.6</v>
      </c>
      <c r="N391">
        <v>37.450000000000003</v>
      </c>
      <c r="O391">
        <v>2.67</v>
      </c>
      <c r="P391">
        <v>0</v>
      </c>
      <c r="Q391">
        <f t="shared" si="226"/>
        <v>52.720000000000006</v>
      </c>
      <c r="R391" s="5">
        <f t="shared" ref="R391:R445" si="236">Q391/J391</f>
        <v>17.573333333333334</v>
      </c>
      <c r="S391">
        <v>95.4</v>
      </c>
      <c r="T391" s="6">
        <f t="shared" ref="T391:T416" si="237">S391/K391</f>
        <v>11.925000000000001</v>
      </c>
      <c r="U391">
        <f t="shared" ref="U391:U416" si="238">S391+Q391</f>
        <v>148.12</v>
      </c>
      <c r="V391" s="6">
        <f t="shared" ref="V391:V416" si="239">$U391*(M391/SUM($M391:$P391))</f>
        <v>35.400455235204852</v>
      </c>
      <c r="W391" s="6">
        <f t="shared" ref="W391:W416" si="240">$U391*(N391/SUM($M391:$P391))</f>
        <v>105.21801972685887</v>
      </c>
      <c r="X391" s="6">
        <f t="shared" ref="X391:X416" si="241">$U391*(O391/SUM($M391:$P391))</f>
        <v>7.5015250379362666</v>
      </c>
      <c r="Y391" s="6">
        <f t="shared" ref="Y391:Y416" si="242">$U391*(P391/SUM($M391:$P391))</f>
        <v>0</v>
      </c>
      <c r="Z391" s="6">
        <f t="shared" ref="Z391:Z416" si="243">U391/L391</f>
        <v>13.465454545454547</v>
      </c>
      <c r="AA391" s="6">
        <f t="shared" ref="AA391:AA416" si="244">V391/$I391</f>
        <v>143.90428957400346</v>
      </c>
      <c r="AB391" s="6">
        <f t="shared" ref="AB391:AB416" si="245">W391/$I391</f>
        <v>427.71552734495475</v>
      </c>
      <c r="AC391" s="6">
        <f t="shared" ref="AC391:AC416" si="246">X391/$I391</f>
        <v>30.494004219253117</v>
      </c>
      <c r="AD391" s="6">
        <f t="shared" ref="AD391:AD416" si="247">Y391/$I391</f>
        <v>0</v>
      </c>
      <c r="AE391" s="6">
        <f t="shared" si="231"/>
        <v>30.494004219253117</v>
      </c>
      <c r="AF391" s="6">
        <f t="shared" ref="AF391:AF416" si="248">SUM(AA391:AD391)</f>
        <v>602.11382113821139</v>
      </c>
      <c r="AG391" s="6"/>
      <c r="AH391" s="6"/>
      <c r="AI391" s="6"/>
      <c r="AK391" s="2" t="str">
        <f t="shared" si="232"/>
        <v/>
      </c>
      <c r="AL391">
        <f t="shared" si="227"/>
        <v>44.715447154471548</v>
      </c>
      <c r="AM391">
        <f t="shared" si="228"/>
        <v>0.6819568216305697</v>
      </c>
      <c r="AN391" t="str">
        <f t="shared" si="229"/>
        <v/>
      </c>
      <c r="AO391" t="str">
        <f t="shared" si="230"/>
        <v/>
      </c>
      <c r="AP391" t="str">
        <f t="shared" si="233"/>
        <v/>
      </c>
      <c r="AS391" t="e">
        <f t="shared" si="234"/>
        <v>#VALUE!</v>
      </c>
      <c r="AT391" s="2"/>
    </row>
    <row r="392" spans="1:46">
      <c r="A392" t="s">
        <v>31</v>
      </c>
      <c r="C392" s="3">
        <v>36136</v>
      </c>
      <c r="D392" s="3" t="s">
        <v>76</v>
      </c>
      <c r="E392" s="48" t="s">
        <v>62</v>
      </c>
      <c r="F392" s="4" t="s">
        <v>254</v>
      </c>
      <c r="G392" s="4">
        <v>7</v>
      </c>
      <c r="H392" s="4">
        <v>3</v>
      </c>
      <c r="I392">
        <v>0.246</v>
      </c>
      <c r="J392">
        <v>3</v>
      </c>
      <c r="K392">
        <v>9</v>
      </c>
      <c r="L392">
        <f t="shared" si="235"/>
        <v>12</v>
      </c>
      <c r="M392">
        <v>13.84</v>
      </c>
      <c r="N392">
        <v>33.96</v>
      </c>
      <c r="O392">
        <v>1.42</v>
      </c>
      <c r="P392">
        <v>0</v>
      </c>
      <c r="Q392">
        <f t="shared" si="226"/>
        <v>49.22</v>
      </c>
      <c r="R392" s="5">
        <f t="shared" si="236"/>
        <v>16.406666666666666</v>
      </c>
      <c r="S392">
        <v>130</v>
      </c>
      <c r="T392" s="6">
        <f t="shared" si="237"/>
        <v>14.444444444444445</v>
      </c>
      <c r="U392">
        <f t="shared" si="238"/>
        <v>179.22</v>
      </c>
      <c r="V392" s="6">
        <f t="shared" si="239"/>
        <v>50.394246241365302</v>
      </c>
      <c r="W392" s="6">
        <f t="shared" si="240"/>
        <v>123.65524583502641</v>
      </c>
      <c r="X392" s="6">
        <f t="shared" si="241"/>
        <v>5.1705079236082891</v>
      </c>
      <c r="Y392" s="6">
        <f t="shared" si="242"/>
        <v>0</v>
      </c>
      <c r="Z392" s="6">
        <f t="shared" si="243"/>
        <v>14.935</v>
      </c>
      <c r="AA392" s="6">
        <f t="shared" si="244"/>
        <v>204.85465951774512</v>
      </c>
      <c r="AB392" s="6">
        <f t="shared" si="245"/>
        <v>502.66360095539193</v>
      </c>
      <c r="AC392" s="6">
        <f t="shared" si="246"/>
        <v>21.018324892716624</v>
      </c>
      <c r="AD392" s="6">
        <f t="shared" si="247"/>
        <v>0</v>
      </c>
      <c r="AE392" s="6">
        <f t="shared" si="231"/>
        <v>21.018324892716624</v>
      </c>
      <c r="AF392" s="6">
        <f t="shared" si="248"/>
        <v>728.53658536585363</v>
      </c>
      <c r="AG392" s="6"/>
      <c r="AH392" s="6"/>
      <c r="AI392" s="6"/>
      <c r="AK392" s="2" t="str">
        <f t="shared" si="232"/>
        <v/>
      </c>
      <c r="AL392">
        <f t="shared" si="227"/>
        <v>48.780487804878049</v>
      </c>
      <c r="AM392">
        <f t="shared" si="228"/>
        <v>0.4308756603006908</v>
      </c>
      <c r="AN392" t="str">
        <f t="shared" si="229"/>
        <v/>
      </c>
      <c r="AO392" t="str">
        <f t="shared" si="230"/>
        <v/>
      </c>
      <c r="AP392" t="str">
        <f t="shared" si="233"/>
        <v/>
      </c>
      <c r="AS392" t="e">
        <f t="shared" si="234"/>
        <v>#VALUE!</v>
      </c>
      <c r="AT392" s="2"/>
    </row>
    <row r="393" spans="1:46">
      <c r="A393" t="s">
        <v>31</v>
      </c>
      <c r="C393" s="3">
        <v>36136</v>
      </c>
      <c r="D393" s="3" t="s">
        <v>76</v>
      </c>
      <c r="E393" s="48" t="s">
        <v>63</v>
      </c>
      <c r="F393" s="4" t="s">
        <v>254</v>
      </c>
      <c r="G393" s="4">
        <v>3</v>
      </c>
      <c r="H393" s="4">
        <v>1</v>
      </c>
      <c r="I393" s="5">
        <v>0.24</v>
      </c>
      <c r="J393">
        <v>6</v>
      </c>
      <c r="K393">
        <v>16</v>
      </c>
      <c r="L393">
        <f t="shared" si="235"/>
        <v>22</v>
      </c>
      <c r="M393">
        <v>13.08</v>
      </c>
      <c r="N393">
        <v>42.21</v>
      </c>
      <c r="O393">
        <v>5.62</v>
      </c>
      <c r="P393">
        <v>0</v>
      </c>
      <c r="Q393">
        <f t="shared" si="226"/>
        <v>60.91</v>
      </c>
      <c r="R393" s="5">
        <f t="shared" si="236"/>
        <v>10.151666666666666</v>
      </c>
      <c r="S393">
        <v>117.6</v>
      </c>
      <c r="T393" s="6">
        <f t="shared" si="237"/>
        <v>7.35</v>
      </c>
      <c r="U393">
        <f t="shared" si="238"/>
        <v>178.51</v>
      </c>
      <c r="V393" s="6">
        <f t="shared" si="239"/>
        <v>38.333784271876539</v>
      </c>
      <c r="W393" s="6">
        <f t="shared" si="240"/>
        <v>123.70558364800526</v>
      </c>
      <c r="X393" s="6">
        <f t="shared" si="241"/>
        <v>16.470632080118207</v>
      </c>
      <c r="Y393" s="6">
        <f t="shared" si="242"/>
        <v>0</v>
      </c>
      <c r="Z393" s="6">
        <f t="shared" si="243"/>
        <v>8.1140909090909084</v>
      </c>
      <c r="AA393" s="6">
        <f t="shared" si="244"/>
        <v>159.72410113281893</v>
      </c>
      <c r="AB393" s="6">
        <f t="shared" si="245"/>
        <v>515.43993186668865</v>
      </c>
      <c r="AC393" s="6">
        <f t="shared" si="246"/>
        <v>68.627633667159202</v>
      </c>
      <c r="AD393" s="6">
        <f t="shared" si="247"/>
        <v>0</v>
      </c>
      <c r="AE393" s="6">
        <f t="shared" si="231"/>
        <v>68.627633667159202</v>
      </c>
      <c r="AF393" s="6">
        <f t="shared" si="248"/>
        <v>743.79166666666674</v>
      </c>
      <c r="AG393" s="6"/>
      <c r="AH393" s="6"/>
      <c r="AI393" s="6"/>
      <c r="AK393" s="2" t="str">
        <f t="shared" si="232"/>
        <v/>
      </c>
      <c r="AL393">
        <f t="shared" si="227"/>
        <v>91.666666666666671</v>
      </c>
      <c r="AM393">
        <f t="shared" si="228"/>
        <v>0.74866509455082764</v>
      </c>
      <c r="AN393" t="str">
        <f t="shared" si="229"/>
        <v/>
      </c>
      <c r="AO393" t="str">
        <f t="shared" si="230"/>
        <v/>
      </c>
      <c r="AP393" t="str">
        <f t="shared" si="233"/>
        <v/>
      </c>
      <c r="AS393" t="e">
        <f t="shared" si="234"/>
        <v>#VALUE!</v>
      </c>
      <c r="AT393" s="2"/>
    </row>
    <row r="394" spans="1:46">
      <c r="A394" t="s">
        <v>31</v>
      </c>
      <c r="C394" s="3">
        <v>36136</v>
      </c>
      <c r="D394" s="3" t="s">
        <v>76</v>
      </c>
      <c r="E394" s="48" t="s">
        <v>63</v>
      </c>
      <c r="F394" s="4" t="s">
        <v>254</v>
      </c>
      <c r="G394" s="4">
        <v>4</v>
      </c>
      <c r="H394" s="4">
        <v>2</v>
      </c>
      <c r="I394" s="5">
        <v>0.24</v>
      </c>
      <c r="J394">
        <v>6</v>
      </c>
      <c r="K394">
        <v>17</v>
      </c>
      <c r="L394">
        <f t="shared" si="235"/>
        <v>23</v>
      </c>
      <c r="M394">
        <v>13</v>
      </c>
      <c r="N394">
        <v>44.87</v>
      </c>
      <c r="O394">
        <v>3.02</v>
      </c>
      <c r="P394">
        <v>0</v>
      </c>
      <c r="Q394">
        <f t="shared" si="226"/>
        <v>60.89</v>
      </c>
      <c r="R394" s="5">
        <f t="shared" si="236"/>
        <v>10.148333333333333</v>
      </c>
      <c r="S394">
        <v>126.5</v>
      </c>
      <c r="T394" s="6">
        <f t="shared" si="237"/>
        <v>7.4411764705882355</v>
      </c>
      <c r="U394">
        <f t="shared" si="238"/>
        <v>187.39</v>
      </c>
      <c r="V394" s="6">
        <f t="shared" si="239"/>
        <v>40.007718837247495</v>
      </c>
      <c r="W394" s="6">
        <f t="shared" si="240"/>
        <v>138.08818032517652</v>
      </c>
      <c r="X394" s="6">
        <f t="shared" si="241"/>
        <v>9.2941008375759555</v>
      </c>
      <c r="Y394" s="6">
        <f t="shared" si="242"/>
        <v>0</v>
      </c>
      <c r="Z394" s="6">
        <f t="shared" si="243"/>
        <v>8.1473913043478259</v>
      </c>
      <c r="AA394" s="6">
        <f t="shared" si="244"/>
        <v>166.69882848853123</v>
      </c>
      <c r="AB394" s="6">
        <f t="shared" si="245"/>
        <v>575.36741802156882</v>
      </c>
      <c r="AC394" s="6">
        <f t="shared" si="246"/>
        <v>38.725420156566486</v>
      </c>
      <c r="AD394" s="6">
        <f t="shared" si="247"/>
        <v>0</v>
      </c>
      <c r="AE394" s="6">
        <f t="shared" si="231"/>
        <v>38.725420156566486</v>
      </c>
      <c r="AF394" s="6">
        <f t="shared" si="248"/>
        <v>780.79166666666652</v>
      </c>
      <c r="AG394" s="6"/>
      <c r="AH394" s="6"/>
      <c r="AI394" s="6"/>
      <c r="AK394" s="2" t="str">
        <f t="shared" si="232"/>
        <v/>
      </c>
      <c r="AL394">
        <f t="shared" si="227"/>
        <v>95.833333333333343</v>
      </c>
      <c r="AM394">
        <f t="shared" si="228"/>
        <v>0.40409134076417197</v>
      </c>
      <c r="AN394" t="str">
        <f t="shared" si="229"/>
        <v/>
      </c>
      <c r="AO394" t="str">
        <f t="shared" si="230"/>
        <v/>
      </c>
      <c r="AP394" t="str">
        <f t="shared" si="233"/>
        <v/>
      </c>
      <c r="AS394" t="e">
        <f t="shared" si="234"/>
        <v>#VALUE!</v>
      </c>
      <c r="AT394" s="2"/>
    </row>
    <row r="395" spans="1:46">
      <c r="A395" t="s">
        <v>31</v>
      </c>
      <c r="C395" s="3">
        <v>36136</v>
      </c>
      <c r="D395" s="3" t="s">
        <v>76</v>
      </c>
      <c r="E395" s="48" t="s">
        <v>63</v>
      </c>
      <c r="F395" s="4" t="s">
        <v>254</v>
      </c>
      <c r="G395" s="4">
        <v>8</v>
      </c>
      <c r="H395" s="4">
        <v>3</v>
      </c>
      <c r="I395" s="5">
        <v>0.24</v>
      </c>
      <c r="J395">
        <v>6</v>
      </c>
      <c r="K395">
        <v>18</v>
      </c>
      <c r="L395">
        <f t="shared" si="235"/>
        <v>24</v>
      </c>
      <c r="M395">
        <v>11.78</v>
      </c>
      <c r="N395">
        <v>38.630000000000003</v>
      </c>
      <c r="O395">
        <v>5.01</v>
      </c>
      <c r="P395">
        <v>0</v>
      </c>
      <c r="Q395">
        <f t="shared" si="226"/>
        <v>55.42</v>
      </c>
      <c r="R395" s="5">
        <f t="shared" si="236"/>
        <v>9.2366666666666664</v>
      </c>
      <c r="S395">
        <v>148.80000000000001</v>
      </c>
      <c r="T395" s="6">
        <f t="shared" si="237"/>
        <v>8.2666666666666675</v>
      </c>
      <c r="U395">
        <f t="shared" si="238"/>
        <v>204.22000000000003</v>
      </c>
      <c r="V395" s="6">
        <f t="shared" si="239"/>
        <v>43.408726091663659</v>
      </c>
      <c r="W395" s="6">
        <f t="shared" si="240"/>
        <v>142.34966798989535</v>
      </c>
      <c r="X395" s="6">
        <f t="shared" si="241"/>
        <v>18.461605918440995</v>
      </c>
      <c r="Y395" s="6">
        <f t="shared" si="242"/>
        <v>0</v>
      </c>
      <c r="Z395" s="6">
        <f t="shared" si="243"/>
        <v>8.5091666666666672</v>
      </c>
      <c r="AA395" s="6">
        <f t="shared" si="244"/>
        <v>180.86969204859858</v>
      </c>
      <c r="AB395" s="6">
        <f t="shared" si="245"/>
        <v>593.12361662456397</v>
      </c>
      <c r="AC395" s="6">
        <f t="shared" si="246"/>
        <v>76.923357993504155</v>
      </c>
      <c r="AD395" s="6">
        <f t="shared" si="247"/>
        <v>0</v>
      </c>
      <c r="AE395" s="6">
        <f t="shared" si="231"/>
        <v>76.923357993504155</v>
      </c>
      <c r="AF395" s="6">
        <f t="shared" si="248"/>
        <v>850.91666666666674</v>
      </c>
      <c r="AG395" s="6"/>
      <c r="AH395" s="6"/>
      <c r="AI395" s="6"/>
      <c r="AK395" s="2" t="str">
        <f t="shared" si="232"/>
        <v/>
      </c>
      <c r="AL395">
        <f t="shared" si="227"/>
        <v>100</v>
      </c>
      <c r="AM395">
        <f t="shared" si="228"/>
        <v>0.7692335799350416</v>
      </c>
      <c r="AN395" t="str">
        <f t="shared" si="229"/>
        <v/>
      </c>
      <c r="AO395" t="str">
        <f t="shared" si="230"/>
        <v/>
      </c>
      <c r="AP395" t="str">
        <f t="shared" si="233"/>
        <v/>
      </c>
      <c r="AS395" t="e">
        <f t="shared" si="234"/>
        <v>#VALUE!</v>
      </c>
      <c r="AT395" s="2"/>
    </row>
    <row r="396" spans="1:46">
      <c r="A396" t="s">
        <v>31</v>
      </c>
      <c r="C396" s="3">
        <v>36136</v>
      </c>
      <c r="D396" s="3" t="s">
        <v>76</v>
      </c>
      <c r="E396" s="48" t="s">
        <v>64</v>
      </c>
      <c r="F396" s="4" t="s">
        <v>254</v>
      </c>
      <c r="G396" s="4">
        <v>1</v>
      </c>
      <c r="H396" s="4">
        <v>1</v>
      </c>
      <c r="I396">
        <v>0.23599999999999999</v>
      </c>
      <c r="J396">
        <v>9</v>
      </c>
      <c r="K396">
        <v>27</v>
      </c>
      <c r="L396">
        <f t="shared" si="235"/>
        <v>36</v>
      </c>
      <c r="M396">
        <v>14.95</v>
      </c>
      <c r="N396">
        <v>48.91</v>
      </c>
      <c r="O396">
        <v>6.35</v>
      </c>
      <c r="P396">
        <v>0</v>
      </c>
      <c r="Q396">
        <f t="shared" si="226"/>
        <v>70.209999999999994</v>
      </c>
      <c r="R396" s="5">
        <f t="shared" si="236"/>
        <v>7.8011111111111102</v>
      </c>
      <c r="S396">
        <v>149.5</v>
      </c>
      <c r="T396" s="6">
        <f t="shared" si="237"/>
        <v>5.5370370370370372</v>
      </c>
      <c r="U396">
        <f t="shared" si="238"/>
        <v>219.70999999999998</v>
      </c>
      <c r="V396" s="6">
        <f t="shared" si="239"/>
        <v>46.783428286568864</v>
      </c>
      <c r="W396" s="6">
        <f t="shared" si="240"/>
        <v>153.05534966528984</v>
      </c>
      <c r="X396" s="6">
        <f t="shared" si="241"/>
        <v>19.871222048141291</v>
      </c>
      <c r="Y396" s="6">
        <f t="shared" si="242"/>
        <v>0</v>
      </c>
      <c r="Z396" s="6">
        <f t="shared" si="243"/>
        <v>6.1030555555555548</v>
      </c>
      <c r="AA396" s="6">
        <f t="shared" si="244"/>
        <v>198.23486562105452</v>
      </c>
      <c r="AB396" s="6">
        <f t="shared" si="245"/>
        <v>648.53961722580448</v>
      </c>
      <c r="AC396" s="6">
        <f t="shared" si="246"/>
        <v>84.200093424327505</v>
      </c>
      <c r="AD396" s="6">
        <f t="shared" si="247"/>
        <v>0</v>
      </c>
      <c r="AE396" s="6">
        <f t="shared" si="231"/>
        <v>84.200093424327505</v>
      </c>
      <c r="AF396" s="6">
        <f t="shared" si="248"/>
        <v>930.97457627118649</v>
      </c>
      <c r="AG396" s="6"/>
      <c r="AH396" s="6"/>
      <c r="AI396" s="6"/>
      <c r="AK396" s="2" t="str">
        <f t="shared" si="232"/>
        <v/>
      </c>
      <c r="AL396">
        <f t="shared" si="227"/>
        <v>152.54237288135593</v>
      </c>
      <c r="AM396">
        <f t="shared" si="228"/>
        <v>0.55197839022614703</v>
      </c>
      <c r="AN396" t="str">
        <f t="shared" si="229"/>
        <v/>
      </c>
      <c r="AO396" t="str">
        <f t="shared" si="230"/>
        <v/>
      </c>
      <c r="AP396" t="str">
        <f t="shared" si="233"/>
        <v/>
      </c>
      <c r="AS396" t="e">
        <f t="shared" si="234"/>
        <v>#VALUE!</v>
      </c>
      <c r="AT396" s="2"/>
    </row>
    <row r="397" spans="1:46">
      <c r="A397" t="s">
        <v>31</v>
      </c>
      <c r="C397" s="3">
        <v>36136</v>
      </c>
      <c r="D397" s="3" t="s">
        <v>76</v>
      </c>
      <c r="E397" s="48" t="s">
        <v>64</v>
      </c>
      <c r="F397" s="4" t="s">
        <v>254</v>
      </c>
      <c r="G397" s="4">
        <v>5</v>
      </c>
      <c r="H397" s="4">
        <v>2</v>
      </c>
      <c r="I397">
        <v>0.23599999999999999</v>
      </c>
      <c r="J397">
        <v>9</v>
      </c>
      <c r="K397">
        <v>27</v>
      </c>
      <c r="L397">
        <f t="shared" si="235"/>
        <v>36</v>
      </c>
      <c r="M397">
        <v>10.78</v>
      </c>
      <c r="N397">
        <v>35.44</v>
      </c>
      <c r="O397">
        <v>3.73</v>
      </c>
      <c r="P397">
        <v>0</v>
      </c>
      <c r="Q397">
        <f t="shared" si="226"/>
        <v>49.949999999999996</v>
      </c>
      <c r="R397" s="5">
        <f t="shared" si="236"/>
        <v>5.55</v>
      </c>
      <c r="S397">
        <v>155.5</v>
      </c>
      <c r="T397" s="6">
        <f t="shared" si="237"/>
        <v>5.7592592592592595</v>
      </c>
      <c r="U397">
        <f t="shared" si="238"/>
        <v>205.45</v>
      </c>
      <c r="V397" s="6">
        <f t="shared" si="239"/>
        <v>44.339359359359356</v>
      </c>
      <c r="W397" s="6">
        <f t="shared" si="240"/>
        <v>145.76872872872872</v>
      </c>
      <c r="X397" s="6">
        <f t="shared" si="241"/>
        <v>15.341911911911915</v>
      </c>
      <c r="Y397" s="6">
        <f t="shared" si="242"/>
        <v>0</v>
      </c>
      <c r="Z397" s="6">
        <f t="shared" si="243"/>
        <v>5.7069444444444439</v>
      </c>
      <c r="AA397" s="6">
        <f t="shared" si="244"/>
        <v>187.87864135321763</v>
      </c>
      <c r="AB397" s="6">
        <f t="shared" si="245"/>
        <v>617.66410478274884</v>
      </c>
      <c r="AC397" s="6">
        <f t="shared" si="246"/>
        <v>65.008101321660661</v>
      </c>
      <c r="AD397" s="6">
        <f t="shared" si="247"/>
        <v>0</v>
      </c>
      <c r="AE397" s="6">
        <f t="shared" si="231"/>
        <v>65.008101321660661</v>
      </c>
      <c r="AF397" s="6">
        <f t="shared" si="248"/>
        <v>870.55084745762713</v>
      </c>
      <c r="AG397" s="6"/>
      <c r="AH397" s="6"/>
      <c r="AI397" s="6"/>
      <c r="AK397" s="2" t="str">
        <f t="shared" si="232"/>
        <v/>
      </c>
      <c r="AL397">
        <f t="shared" si="227"/>
        <v>152.54237288135593</v>
      </c>
      <c r="AM397">
        <f t="shared" si="228"/>
        <v>0.42616421977533098</v>
      </c>
      <c r="AN397" t="str">
        <f t="shared" si="229"/>
        <v/>
      </c>
      <c r="AO397" t="str">
        <f t="shared" si="230"/>
        <v/>
      </c>
      <c r="AP397" t="str">
        <f t="shared" si="233"/>
        <v/>
      </c>
      <c r="AS397" t="e">
        <f t="shared" si="234"/>
        <v>#VALUE!</v>
      </c>
      <c r="AT397" s="2"/>
    </row>
    <row r="398" spans="1:46">
      <c r="A398" t="s">
        <v>31</v>
      </c>
      <c r="C398" s="3">
        <v>36136</v>
      </c>
      <c r="D398" s="3" t="s">
        <v>76</v>
      </c>
      <c r="E398" s="48" t="s">
        <v>64</v>
      </c>
      <c r="F398" s="4" t="s">
        <v>254</v>
      </c>
      <c r="G398" s="4">
        <v>9</v>
      </c>
      <c r="H398" s="4">
        <v>3</v>
      </c>
      <c r="I398">
        <v>0.23599999999999999</v>
      </c>
      <c r="J398">
        <v>9</v>
      </c>
      <c r="K398">
        <v>23</v>
      </c>
      <c r="L398">
        <f t="shared" si="235"/>
        <v>32</v>
      </c>
      <c r="M398">
        <v>11.4</v>
      </c>
      <c r="N398">
        <v>37.61</v>
      </c>
      <c r="O398">
        <v>4.72</v>
      </c>
      <c r="P398">
        <v>0</v>
      </c>
      <c r="Q398">
        <f t="shared" si="226"/>
        <v>53.73</v>
      </c>
      <c r="R398" s="5">
        <f t="shared" si="236"/>
        <v>5.97</v>
      </c>
      <c r="S398">
        <v>128.30000000000001</v>
      </c>
      <c r="T398" s="6">
        <f t="shared" si="237"/>
        <v>5.5782608695652183</v>
      </c>
      <c r="U398">
        <f t="shared" si="238"/>
        <v>182.03</v>
      </c>
      <c r="V398" s="6">
        <f t="shared" si="239"/>
        <v>38.621663874930213</v>
      </c>
      <c r="W398" s="6">
        <f t="shared" si="240"/>
        <v>127.41761213474781</v>
      </c>
      <c r="X398" s="6">
        <f t="shared" si="241"/>
        <v>15.99072399032198</v>
      </c>
      <c r="Y398" s="6">
        <f t="shared" si="242"/>
        <v>0</v>
      </c>
      <c r="Z398" s="6">
        <f t="shared" si="243"/>
        <v>5.6884375</v>
      </c>
      <c r="AA398" s="6">
        <f t="shared" si="244"/>
        <v>163.65111811411109</v>
      </c>
      <c r="AB398" s="6">
        <f t="shared" si="245"/>
        <v>539.90513616418571</v>
      </c>
      <c r="AC398" s="6">
        <f t="shared" si="246"/>
        <v>67.757305043737205</v>
      </c>
      <c r="AD398" s="6">
        <f t="shared" si="247"/>
        <v>0</v>
      </c>
      <c r="AE398" s="6">
        <f t="shared" si="231"/>
        <v>67.757305043737205</v>
      </c>
      <c r="AF398" s="6">
        <f t="shared" si="248"/>
        <v>771.31355932203405</v>
      </c>
      <c r="AG398" s="6"/>
      <c r="AH398" s="6"/>
      <c r="AI398" s="6"/>
      <c r="AK398" s="2" t="str">
        <f t="shared" si="232"/>
        <v/>
      </c>
      <c r="AL398">
        <f t="shared" si="227"/>
        <v>135.59322033898306</v>
      </c>
      <c r="AM398">
        <f t="shared" si="228"/>
        <v>0.49971012469756187</v>
      </c>
      <c r="AN398" t="str">
        <f t="shared" si="229"/>
        <v/>
      </c>
      <c r="AO398" t="str">
        <f t="shared" si="230"/>
        <v/>
      </c>
      <c r="AP398" t="str">
        <f t="shared" si="233"/>
        <v/>
      </c>
      <c r="AS398" t="e">
        <f t="shared" si="234"/>
        <v>#VALUE!</v>
      </c>
      <c r="AT398" s="2"/>
    </row>
    <row r="399" spans="1:46">
      <c r="A399" t="s">
        <v>31</v>
      </c>
      <c r="C399" s="3">
        <v>36151</v>
      </c>
      <c r="D399" s="3" t="s">
        <v>76</v>
      </c>
      <c r="E399" s="48" t="s">
        <v>62</v>
      </c>
      <c r="F399" s="4" t="s">
        <v>254</v>
      </c>
      <c r="G399" s="4">
        <v>2</v>
      </c>
      <c r="H399" s="4">
        <v>1</v>
      </c>
      <c r="I399">
        <v>0.246</v>
      </c>
      <c r="J399">
        <v>3</v>
      </c>
      <c r="K399">
        <v>9</v>
      </c>
      <c r="L399">
        <f t="shared" si="235"/>
        <v>12</v>
      </c>
      <c r="M399">
        <v>9.14</v>
      </c>
      <c r="N399">
        <v>42.16</v>
      </c>
      <c r="O399">
        <v>15.01</v>
      </c>
      <c r="P399">
        <v>4.6900000000000004</v>
      </c>
      <c r="Q399">
        <f t="shared" ref="Q399:Q452" si="249">M399+N399+O399+P399</f>
        <v>71</v>
      </c>
      <c r="R399" s="5">
        <f t="shared" si="236"/>
        <v>23.666666666666668</v>
      </c>
      <c r="S399">
        <v>208.1</v>
      </c>
      <c r="T399" s="6">
        <f t="shared" si="237"/>
        <v>23.12222222222222</v>
      </c>
      <c r="U399">
        <f t="shared" si="238"/>
        <v>279.10000000000002</v>
      </c>
      <c r="V399" s="6">
        <f t="shared" si="239"/>
        <v>35.929211267605638</v>
      </c>
      <c r="W399" s="6">
        <f t="shared" si="240"/>
        <v>165.73036619718309</v>
      </c>
      <c r="X399" s="6">
        <f t="shared" si="241"/>
        <v>59.004098591549301</v>
      </c>
      <c r="Y399" s="6">
        <f t="shared" si="242"/>
        <v>18.436323943661975</v>
      </c>
      <c r="Z399" s="6">
        <f t="shared" si="243"/>
        <v>23.258333333333336</v>
      </c>
      <c r="AA399" s="6">
        <f t="shared" si="244"/>
        <v>146.05370433986033</v>
      </c>
      <c r="AB399" s="6">
        <f t="shared" si="245"/>
        <v>673.70067559830522</v>
      </c>
      <c r="AC399" s="6">
        <f t="shared" si="246"/>
        <v>239.85405931524107</v>
      </c>
      <c r="AD399" s="6">
        <f t="shared" si="247"/>
        <v>74.944406275048678</v>
      </c>
      <c r="AE399" s="6">
        <f t="shared" si="231"/>
        <v>314.79846559028977</v>
      </c>
      <c r="AF399" s="6">
        <f t="shared" si="248"/>
        <v>1134.5528455284555</v>
      </c>
      <c r="AG399" s="6"/>
      <c r="AH399" s="6"/>
      <c r="AI399" s="6"/>
      <c r="AK399" s="2" t="str">
        <f t="shared" si="232"/>
        <v/>
      </c>
      <c r="AL399">
        <f t="shared" si="227"/>
        <v>48.780487804878049</v>
      </c>
      <c r="AM399">
        <f t="shared" si="228"/>
        <v>4.9170082159624418</v>
      </c>
      <c r="AN399" t="str">
        <f t="shared" si="229"/>
        <v/>
      </c>
      <c r="AO399" t="str">
        <f t="shared" si="230"/>
        <v/>
      </c>
      <c r="AP399" t="str">
        <f t="shared" si="233"/>
        <v/>
      </c>
      <c r="AS399" t="e">
        <f t="shared" si="234"/>
        <v>#VALUE!</v>
      </c>
      <c r="AT399" s="2"/>
    </row>
    <row r="400" spans="1:46">
      <c r="A400" t="s">
        <v>31</v>
      </c>
      <c r="C400" s="3">
        <v>36151</v>
      </c>
      <c r="D400" s="3" t="s">
        <v>76</v>
      </c>
      <c r="E400" s="48" t="s">
        <v>62</v>
      </c>
      <c r="F400" s="4" t="s">
        <v>254</v>
      </c>
      <c r="G400" s="4">
        <v>6</v>
      </c>
      <c r="H400" s="4">
        <v>2</v>
      </c>
      <c r="I400">
        <v>0.246</v>
      </c>
      <c r="J400">
        <v>3</v>
      </c>
      <c r="K400">
        <v>9</v>
      </c>
      <c r="L400">
        <f t="shared" si="235"/>
        <v>12</v>
      </c>
      <c r="M400">
        <v>7.01</v>
      </c>
      <c r="N400">
        <v>28.2</v>
      </c>
      <c r="O400">
        <v>13.02</v>
      </c>
      <c r="P400">
        <v>8.1199999999999992</v>
      </c>
      <c r="Q400">
        <f t="shared" si="249"/>
        <v>56.35</v>
      </c>
      <c r="R400" s="5">
        <f t="shared" si="236"/>
        <v>18.783333333333335</v>
      </c>
      <c r="S400">
        <v>162.30000000000001</v>
      </c>
      <c r="T400" s="6">
        <f t="shared" si="237"/>
        <v>18.033333333333335</v>
      </c>
      <c r="U400">
        <f t="shared" si="238"/>
        <v>218.65</v>
      </c>
      <c r="V400" s="6">
        <f t="shared" si="239"/>
        <v>27.200292812777281</v>
      </c>
      <c r="W400" s="6">
        <f t="shared" si="240"/>
        <v>109.42200532386869</v>
      </c>
      <c r="X400" s="6">
        <f t="shared" si="241"/>
        <v>50.520372670807454</v>
      </c>
      <c r="Y400" s="6">
        <f t="shared" si="242"/>
        <v>31.507329192546582</v>
      </c>
      <c r="Z400" s="6">
        <f t="shared" si="243"/>
        <v>18.220833333333335</v>
      </c>
      <c r="AA400" s="6">
        <f t="shared" si="244"/>
        <v>110.57029598689952</v>
      </c>
      <c r="AB400" s="6">
        <f t="shared" si="245"/>
        <v>444.80489969052314</v>
      </c>
      <c r="AC400" s="6">
        <f t="shared" si="246"/>
        <v>205.3673685805181</v>
      </c>
      <c r="AD400" s="6">
        <f t="shared" si="247"/>
        <v>128.07857395344138</v>
      </c>
      <c r="AE400" s="6">
        <f t="shared" si="231"/>
        <v>333.44594253395951</v>
      </c>
      <c r="AF400" s="6">
        <f t="shared" si="248"/>
        <v>888.82113821138216</v>
      </c>
      <c r="AG400" s="6"/>
      <c r="AH400" s="6"/>
      <c r="AI400" s="6"/>
      <c r="AK400" s="2" t="str">
        <f t="shared" si="232"/>
        <v/>
      </c>
      <c r="AL400">
        <f t="shared" si="227"/>
        <v>48.780487804878049</v>
      </c>
      <c r="AM400">
        <f t="shared" si="228"/>
        <v>4.2100310559006209</v>
      </c>
      <c r="AN400" t="str">
        <f t="shared" si="229"/>
        <v/>
      </c>
      <c r="AO400" t="str">
        <f t="shared" si="230"/>
        <v/>
      </c>
      <c r="AP400" t="str">
        <f t="shared" si="233"/>
        <v/>
      </c>
      <c r="AS400" t="e">
        <f t="shared" si="234"/>
        <v>#VALUE!</v>
      </c>
      <c r="AT400" s="2"/>
    </row>
    <row r="401" spans="1:46">
      <c r="A401" t="s">
        <v>31</v>
      </c>
      <c r="C401" s="3">
        <v>36151</v>
      </c>
      <c r="D401" s="3" t="s">
        <v>76</v>
      </c>
      <c r="E401" s="48" t="s">
        <v>62</v>
      </c>
      <c r="F401" s="4" t="s">
        <v>254</v>
      </c>
      <c r="G401" s="4">
        <v>7</v>
      </c>
      <c r="H401" s="4">
        <v>3</v>
      </c>
      <c r="I401">
        <v>0.246</v>
      </c>
      <c r="J401">
        <v>3</v>
      </c>
      <c r="K401">
        <v>9</v>
      </c>
      <c r="L401">
        <f t="shared" si="235"/>
        <v>12</v>
      </c>
      <c r="M401">
        <v>7.76</v>
      </c>
      <c r="N401">
        <v>28.68</v>
      </c>
      <c r="O401">
        <v>16.27</v>
      </c>
      <c r="P401">
        <v>10.220000000000001</v>
      </c>
      <c r="Q401">
        <f t="shared" si="249"/>
        <v>62.929999999999993</v>
      </c>
      <c r="R401" s="5">
        <f t="shared" si="236"/>
        <v>20.976666666666663</v>
      </c>
      <c r="S401">
        <v>237.2</v>
      </c>
      <c r="T401" s="6">
        <f t="shared" si="237"/>
        <v>26.355555555555554</v>
      </c>
      <c r="U401">
        <f t="shared" si="238"/>
        <v>300.13</v>
      </c>
      <c r="V401" s="6">
        <f t="shared" si="239"/>
        <v>37.009515334498651</v>
      </c>
      <c r="W401" s="6">
        <f t="shared" si="240"/>
        <v>136.78259017956461</v>
      </c>
      <c r="X401" s="6">
        <f t="shared" si="241"/>
        <v>77.59598124900684</v>
      </c>
      <c r="Y401" s="6">
        <f t="shared" si="242"/>
        <v>48.741913236929925</v>
      </c>
      <c r="Z401" s="6">
        <f t="shared" si="243"/>
        <v>25.010833333333334</v>
      </c>
      <c r="AA401" s="6">
        <f t="shared" si="244"/>
        <v>150.44518428657989</v>
      </c>
      <c r="AB401" s="6">
        <f t="shared" si="245"/>
        <v>556.02678934782364</v>
      </c>
      <c r="AC401" s="6">
        <f t="shared" si="246"/>
        <v>315.43081808539364</v>
      </c>
      <c r="AD401" s="6">
        <f t="shared" si="247"/>
        <v>198.13785868670701</v>
      </c>
      <c r="AE401" s="6">
        <f t="shared" si="231"/>
        <v>513.56867677210062</v>
      </c>
      <c r="AF401" s="6">
        <f t="shared" si="248"/>
        <v>1220.0406504065043</v>
      </c>
      <c r="AG401" s="6"/>
      <c r="AH401" s="6"/>
      <c r="AI401" s="6"/>
      <c r="AK401" s="2" t="str">
        <f t="shared" si="232"/>
        <v/>
      </c>
      <c r="AL401">
        <f t="shared" si="227"/>
        <v>48.780487804878049</v>
      </c>
      <c r="AM401">
        <f t="shared" si="228"/>
        <v>6.4663317707505694</v>
      </c>
      <c r="AN401" t="str">
        <f t="shared" si="229"/>
        <v/>
      </c>
      <c r="AO401" t="str">
        <f t="shared" si="230"/>
        <v/>
      </c>
      <c r="AP401" t="str">
        <f t="shared" si="233"/>
        <v/>
      </c>
      <c r="AS401" t="e">
        <f t="shared" si="234"/>
        <v>#VALUE!</v>
      </c>
      <c r="AT401" s="2"/>
    </row>
    <row r="402" spans="1:46">
      <c r="A402" t="s">
        <v>31</v>
      </c>
      <c r="C402" s="3">
        <v>36151</v>
      </c>
      <c r="D402" s="3" t="s">
        <v>76</v>
      </c>
      <c r="E402" s="48" t="s">
        <v>63</v>
      </c>
      <c r="F402" s="4" t="s">
        <v>254</v>
      </c>
      <c r="G402" s="4">
        <v>3</v>
      </c>
      <c r="H402" s="4">
        <v>1</v>
      </c>
      <c r="I402" s="5">
        <v>0.24</v>
      </c>
      <c r="J402">
        <v>6</v>
      </c>
      <c r="K402">
        <v>18</v>
      </c>
      <c r="L402">
        <f t="shared" si="235"/>
        <v>24</v>
      </c>
      <c r="M402">
        <v>5.83</v>
      </c>
      <c r="N402">
        <v>25.2</v>
      </c>
      <c r="O402">
        <v>10.77</v>
      </c>
      <c r="P402">
        <v>10.19</v>
      </c>
      <c r="Q402">
        <f t="shared" si="249"/>
        <v>51.989999999999995</v>
      </c>
      <c r="R402" s="5">
        <f t="shared" si="236"/>
        <v>8.6649999999999991</v>
      </c>
      <c r="S402">
        <v>252.9</v>
      </c>
      <c r="T402" s="6">
        <f t="shared" si="237"/>
        <v>14.05</v>
      </c>
      <c r="U402">
        <f t="shared" si="238"/>
        <v>304.89</v>
      </c>
      <c r="V402" s="6">
        <f t="shared" si="239"/>
        <v>34.189434506635891</v>
      </c>
      <c r="W402" s="6">
        <f t="shared" si="240"/>
        <v>147.78280438545875</v>
      </c>
      <c r="X402" s="6">
        <f t="shared" si="241"/>
        <v>63.159555683785342</v>
      </c>
      <c r="Y402" s="6">
        <f t="shared" si="242"/>
        <v>59.758205424120021</v>
      </c>
      <c r="Z402" s="6">
        <f t="shared" si="243"/>
        <v>12.703749999999999</v>
      </c>
      <c r="AA402" s="6">
        <f t="shared" si="244"/>
        <v>142.45597711098287</v>
      </c>
      <c r="AB402" s="6">
        <f t="shared" si="245"/>
        <v>615.76168493941145</v>
      </c>
      <c r="AC402" s="6">
        <f t="shared" si="246"/>
        <v>263.1648153491056</v>
      </c>
      <c r="AD402" s="6">
        <f t="shared" si="247"/>
        <v>248.99252260050011</v>
      </c>
      <c r="AE402" s="6">
        <f t="shared" si="231"/>
        <v>512.15733794960568</v>
      </c>
      <c r="AF402" s="6">
        <f t="shared" si="248"/>
        <v>1270.375</v>
      </c>
      <c r="AG402" s="6"/>
      <c r="AH402" s="6"/>
      <c r="AI402" s="6"/>
      <c r="AK402" s="2" t="str">
        <f t="shared" si="232"/>
        <v/>
      </c>
      <c r="AL402">
        <f t="shared" si="227"/>
        <v>100</v>
      </c>
      <c r="AM402">
        <f t="shared" si="228"/>
        <v>2.6316481534910561</v>
      </c>
      <c r="AN402" t="str">
        <f t="shared" si="229"/>
        <v/>
      </c>
      <c r="AO402" t="str">
        <f t="shared" si="230"/>
        <v/>
      </c>
      <c r="AP402" t="str">
        <f t="shared" si="233"/>
        <v/>
      </c>
      <c r="AS402" t="e">
        <f t="shared" si="234"/>
        <v>#VALUE!</v>
      </c>
      <c r="AT402" s="2"/>
    </row>
    <row r="403" spans="1:46" ht="14.25" customHeight="1">
      <c r="A403" t="s">
        <v>31</v>
      </c>
      <c r="C403" s="3">
        <v>36151</v>
      </c>
      <c r="D403" s="3" t="s">
        <v>76</v>
      </c>
      <c r="E403" s="48" t="s">
        <v>63</v>
      </c>
      <c r="F403" s="4" t="s">
        <v>254</v>
      </c>
      <c r="G403" s="4">
        <v>4</v>
      </c>
      <c r="H403" s="4">
        <v>2</v>
      </c>
      <c r="I403" s="5">
        <v>0.24</v>
      </c>
      <c r="J403">
        <v>6</v>
      </c>
      <c r="K403">
        <v>18</v>
      </c>
      <c r="L403">
        <f t="shared" si="235"/>
        <v>24</v>
      </c>
      <c r="M403">
        <v>11.21</v>
      </c>
      <c r="N403">
        <v>47.03</v>
      </c>
      <c r="O403">
        <v>17.07</v>
      </c>
      <c r="P403">
        <v>8.0299999999999994</v>
      </c>
      <c r="Q403">
        <f t="shared" si="249"/>
        <v>83.34</v>
      </c>
      <c r="R403" s="5">
        <f t="shared" si="236"/>
        <v>13.89</v>
      </c>
      <c r="S403">
        <v>328.8</v>
      </c>
      <c r="T403" s="6">
        <f t="shared" si="237"/>
        <v>18.266666666666666</v>
      </c>
      <c r="U403">
        <f t="shared" si="238"/>
        <v>412.14</v>
      </c>
      <c r="V403" s="6">
        <f t="shared" si="239"/>
        <v>55.436637868970486</v>
      </c>
      <c r="W403" s="6">
        <f t="shared" si="240"/>
        <v>232.576724262059</v>
      </c>
      <c r="X403" s="6">
        <f t="shared" si="241"/>
        <v>84.416004319654419</v>
      </c>
      <c r="Y403" s="6">
        <f t="shared" si="242"/>
        <v>39.71063354931605</v>
      </c>
      <c r="Z403" s="6">
        <f t="shared" si="243"/>
        <v>17.172499999999999</v>
      </c>
      <c r="AA403" s="6">
        <f t="shared" si="244"/>
        <v>230.98599112071037</v>
      </c>
      <c r="AB403" s="6">
        <f t="shared" si="245"/>
        <v>969.0696844252459</v>
      </c>
      <c r="AC403" s="6">
        <f t="shared" si="246"/>
        <v>351.7333513318934</v>
      </c>
      <c r="AD403" s="6">
        <f t="shared" si="247"/>
        <v>165.46097312215022</v>
      </c>
      <c r="AE403" s="6">
        <f t="shared" si="231"/>
        <v>517.19432445404368</v>
      </c>
      <c r="AF403" s="6">
        <f t="shared" si="248"/>
        <v>1717.25</v>
      </c>
      <c r="AG403" s="6"/>
      <c r="AH403" s="6"/>
      <c r="AI403" s="6"/>
      <c r="AK403" s="2" t="str">
        <f t="shared" si="232"/>
        <v/>
      </c>
      <c r="AL403">
        <f t="shared" si="227"/>
        <v>100</v>
      </c>
      <c r="AM403">
        <f t="shared" si="228"/>
        <v>3.5173335133189338</v>
      </c>
      <c r="AN403" t="str">
        <f t="shared" si="229"/>
        <v/>
      </c>
      <c r="AO403" t="str">
        <f t="shared" si="230"/>
        <v/>
      </c>
      <c r="AP403" t="str">
        <f t="shared" si="233"/>
        <v/>
      </c>
      <c r="AS403" t="e">
        <f t="shared" si="234"/>
        <v>#VALUE!</v>
      </c>
      <c r="AT403" s="2"/>
    </row>
    <row r="404" spans="1:46">
      <c r="A404" t="s">
        <v>31</v>
      </c>
      <c r="C404" s="3">
        <v>36151</v>
      </c>
      <c r="D404" s="3" t="s">
        <v>76</v>
      </c>
      <c r="E404" s="48" t="s">
        <v>63</v>
      </c>
      <c r="F404" s="4" t="s">
        <v>254</v>
      </c>
      <c r="G404" s="4">
        <v>8</v>
      </c>
      <c r="H404" s="4">
        <v>3</v>
      </c>
      <c r="I404" s="5">
        <v>0.24</v>
      </c>
      <c r="J404">
        <v>6</v>
      </c>
      <c r="K404">
        <v>18</v>
      </c>
      <c r="L404">
        <f t="shared" si="235"/>
        <v>24</v>
      </c>
      <c r="M404">
        <v>9.49</v>
      </c>
      <c r="N404">
        <v>42.67</v>
      </c>
      <c r="O404">
        <v>17.63</v>
      </c>
      <c r="P404">
        <v>17.34</v>
      </c>
      <c r="Q404">
        <f t="shared" si="249"/>
        <v>87.13000000000001</v>
      </c>
      <c r="R404" s="5">
        <f t="shared" si="236"/>
        <v>14.521666666666668</v>
      </c>
      <c r="S404">
        <v>267.2</v>
      </c>
      <c r="T404" s="6">
        <f t="shared" si="237"/>
        <v>14.844444444444443</v>
      </c>
      <c r="U404">
        <f t="shared" si="238"/>
        <v>354.33</v>
      </c>
      <c r="V404" s="6">
        <f t="shared" si="239"/>
        <v>38.592811890278888</v>
      </c>
      <c r="W404" s="6">
        <f t="shared" si="240"/>
        <v>173.52531963732352</v>
      </c>
      <c r="X404" s="6">
        <f t="shared" si="241"/>
        <v>71.695603121772052</v>
      </c>
      <c r="Y404" s="6">
        <f t="shared" si="242"/>
        <v>70.516265350625488</v>
      </c>
      <c r="Z404" s="6">
        <f t="shared" si="243"/>
        <v>14.76375</v>
      </c>
      <c r="AA404" s="6">
        <f t="shared" si="244"/>
        <v>160.80338287616203</v>
      </c>
      <c r="AB404" s="6">
        <f t="shared" si="245"/>
        <v>723.0221651555147</v>
      </c>
      <c r="AC404" s="6">
        <f t="shared" si="246"/>
        <v>298.73167967405021</v>
      </c>
      <c r="AD404" s="6">
        <f t="shared" si="247"/>
        <v>293.81777229427286</v>
      </c>
      <c r="AE404" s="6">
        <f t="shared" si="231"/>
        <v>592.54945196832307</v>
      </c>
      <c r="AF404" s="6">
        <f t="shared" si="248"/>
        <v>1476.3749999999998</v>
      </c>
      <c r="AG404" s="6"/>
      <c r="AH404" s="6"/>
      <c r="AI404" s="6"/>
      <c r="AK404" s="2" t="str">
        <f t="shared" si="232"/>
        <v/>
      </c>
      <c r="AL404">
        <f t="shared" si="227"/>
        <v>100</v>
      </c>
      <c r="AM404">
        <f t="shared" si="228"/>
        <v>2.9873167967405023</v>
      </c>
      <c r="AN404" t="str">
        <f t="shared" si="229"/>
        <v/>
      </c>
      <c r="AO404" t="str">
        <f t="shared" si="230"/>
        <v/>
      </c>
      <c r="AP404" t="str">
        <f t="shared" si="233"/>
        <v/>
      </c>
      <c r="AS404" t="e">
        <f t="shared" si="234"/>
        <v>#VALUE!</v>
      </c>
      <c r="AT404" s="2"/>
    </row>
    <row r="405" spans="1:46">
      <c r="A405" t="s">
        <v>31</v>
      </c>
      <c r="C405" s="3">
        <v>36151</v>
      </c>
      <c r="D405" s="3" t="s">
        <v>76</v>
      </c>
      <c r="E405" s="48" t="s">
        <v>64</v>
      </c>
      <c r="F405" s="4" t="s">
        <v>254</v>
      </c>
      <c r="G405" s="4">
        <v>1</v>
      </c>
      <c r="H405" s="4">
        <v>1</v>
      </c>
      <c r="I405">
        <v>0.23599999999999999</v>
      </c>
      <c r="J405">
        <v>9</v>
      </c>
      <c r="K405">
        <v>25</v>
      </c>
      <c r="L405">
        <f t="shared" si="235"/>
        <v>34</v>
      </c>
      <c r="M405">
        <v>13.97</v>
      </c>
      <c r="N405">
        <v>53.88</v>
      </c>
      <c r="O405">
        <v>20.37</v>
      </c>
      <c r="P405">
        <v>16.97</v>
      </c>
      <c r="Q405">
        <f t="shared" si="249"/>
        <v>105.19000000000001</v>
      </c>
      <c r="R405" s="5">
        <f t="shared" si="236"/>
        <v>11.687777777777779</v>
      </c>
      <c r="S405">
        <v>288.39999999999998</v>
      </c>
      <c r="T405" s="6">
        <f t="shared" si="237"/>
        <v>11.536</v>
      </c>
      <c r="U405">
        <f t="shared" si="238"/>
        <v>393.59</v>
      </c>
      <c r="V405" s="6">
        <f t="shared" si="239"/>
        <v>52.271625629812718</v>
      </c>
      <c r="W405" s="6">
        <f t="shared" si="240"/>
        <v>201.60309154862625</v>
      </c>
      <c r="X405" s="6">
        <f t="shared" si="241"/>
        <v>76.218540735811374</v>
      </c>
      <c r="Y405" s="6">
        <f t="shared" si="242"/>
        <v>63.496742085749581</v>
      </c>
      <c r="Z405" s="6">
        <f t="shared" si="243"/>
        <v>11.576176470588235</v>
      </c>
      <c r="AA405" s="6">
        <f t="shared" si="244"/>
        <v>221.48993910937594</v>
      </c>
      <c r="AB405" s="6">
        <f t="shared" si="245"/>
        <v>854.25038791790791</v>
      </c>
      <c r="AC405" s="6">
        <f t="shared" si="246"/>
        <v>322.95991837208209</v>
      </c>
      <c r="AD405" s="6">
        <f t="shared" si="247"/>
        <v>269.05399188876942</v>
      </c>
      <c r="AE405" s="6">
        <f t="shared" si="231"/>
        <v>592.0139102608515</v>
      </c>
      <c r="AF405" s="6">
        <f t="shared" si="248"/>
        <v>1667.7542372881353</v>
      </c>
      <c r="AG405" s="6"/>
      <c r="AH405" s="6"/>
      <c r="AI405" s="6"/>
      <c r="AK405" s="2" t="str">
        <f t="shared" si="232"/>
        <v/>
      </c>
      <c r="AL405">
        <f t="shared" si="227"/>
        <v>144.06779661016949</v>
      </c>
      <c r="AM405">
        <f t="shared" si="228"/>
        <v>2.2417217863473931</v>
      </c>
      <c r="AN405" t="str">
        <f t="shared" si="229"/>
        <v/>
      </c>
      <c r="AO405" t="str">
        <f t="shared" si="230"/>
        <v/>
      </c>
      <c r="AP405" t="str">
        <f t="shared" si="233"/>
        <v/>
      </c>
      <c r="AS405" t="e">
        <f t="shared" si="234"/>
        <v>#VALUE!</v>
      </c>
      <c r="AT405" s="2"/>
    </row>
    <row r="406" spans="1:46">
      <c r="A406" t="s">
        <v>31</v>
      </c>
      <c r="C406" s="3">
        <v>36151</v>
      </c>
      <c r="D406" s="3" t="s">
        <v>76</v>
      </c>
      <c r="E406" s="48" t="s">
        <v>64</v>
      </c>
      <c r="F406" s="4" t="s">
        <v>254</v>
      </c>
      <c r="G406" s="4">
        <v>5</v>
      </c>
      <c r="H406" s="4">
        <v>2</v>
      </c>
      <c r="I406">
        <v>0.23599999999999999</v>
      </c>
      <c r="J406">
        <v>9</v>
      </c>
      <c r="K406">
        <v>24</v>
      </c>
      <c r="L406">
        <f t="shared" si="235"/>
        <v>33</v>
      </c>
      <c r="M406">
        <v>8.25</v>
      </c>
      <c r="N406">
        <v>43.32</v>
      </c>
      <c r="O406">
        <v>13.35</v>
      </c>
      <c r="P406">
        <v>7.8</v>
      </c>
      <c r="Q406">
        <f t="shared" si="249"/>
        <v>72.72</v>
      </c>
      <c r="R406" s="5">
        <f t="shared" si="236"/>
        <v>8.08</v>
      </c>
      <c r="S406">
        <v>265.3</v>
      </c>
      <c r="T406" s="6">
        <f t="shared" si="237"/>
        <v>11.054166666666667</v>
      </c>
      <c r="U406">
        <f t="shared" si="238"/>
        <v>338.02</v>
      </c>
      <c r="V406" s="6">
        <f t="shared" si="239"/>
        <v>38.34797854785478</v>
      </c>
      <c r="W406" s="6">
        <f t="shared" si="240"/>
        <v>201.36174917491749</v>
      </c>
      <c r="X406" s="6">
        <f t="shared" si="241"/>
        <v>62.054001650165006</v>
      </c>
      <c r="Y406" s="6">
        <f t="shared" si="242"/>
        <v>36.256270627062705</v>
      </c>
      <c r="Z406" s="6">
        <f t="shared" si="243"/>
        <v>10.243030303030302</v>
      </c>
      <c r="AA406" s="6">
        <f t="shared" si="244"/>
        <v>162.4914345248084</v>
      </c>
      <c r="AB406" s="6">
        <f t="shared" si="245"/>
        <v>853.2277507411759</v>
      </c>
      <c r="AC406" s="6">
        <f t="shared" si="246"/>
        <v>262.9406849583263</v>
      </c>
      <c r="AD406" s="6">
        <f t="shared" si="247"/>
        <v>153.62826536890978</v>
      </c>
      <c r="AE406" s="6">
        <f t="shared" si="231"/>
        <v>416.56895032723605</v>
      </c>
      <c r="AF406" s="6">
        <f t="shared" si="248"/>
        <v>1432.2881355932202</v>
      </c>
      <c r="AG406" s="6"/>
      <c r="AH406" s="6"/>
      <c r="AI406" s="6"/>
      <c r="AK406" s="2" t="str">
        <f t="shared" si="232"/>
        <v/>
      </c>
      <c r="AL406">
        <f t="shared" si="227"/>
        <v>139.83050847457628</v>
      </c>
      <c r="AM406">
        <f t="shared" si="228"/>
        <v>1.8804242924292425</v>
      </c>
      <c r="AN406" t="str">
        <f t="shared" si="229"/>
        <v/>
      </c>
      <c r="AO406" t="str">
        <f t="shared" si="230"/>
        <v/>
      </c>
      <c r="AP406" t="str">
        <f t="shared" si="233"/>
        <v/>
      </c>
      <c r="AS406" t="e">
        <f t="shared" si="234"/>
        <v>#VALUE!</v>
      </c>
      <c r="AT406" s="2"/>
    </row>
    <row r="407" spans="1:46">
      <c r="A407" t="s">
        <v>31</v>
      </c>
      <c r="C407" s="3">
        <v>36151</v>
      </c>
      <c r="D407" s="3" t="s">
        <v>76</v>
      </c>
      <c r="E407" s="48" t="s">
        <v>64</v>
      </c>
      <c r="F407" s="4" t="s">
        <v>254</v>
      </c>
      <c r="G407" s="4">
        <v>9</v>
      </c>
      <c r="H407" s="4">
        <v>3</v>
      </c>
      <c r="I407">
        <v>0.23599999999999999</v>
      </c>
      <c r="J407">
        <v>9</v>
      </c>
      <c r="K407">
        <v>27</v>
      </c>
      <c r="L407">
        <f t="shared" si="235"/>
        <v>36</v>
      </c>
      <c r="M407">
        <v>13.65</v>
      </c>
      <c r="N407">
        <v>66.709999999999994</v>
      </c>
      <c r="O407">
        <v>25.56</v>
      </c>
      <c r="P407">
        <v>19.29</v>
      </c>
      <c r="Q407">
        <f t="shared" si="249"/>
        <v>125.21000000000001</v>
      </c>
      <c r="R407" s="5">
        <f t="shared" si="236"/>
        <v>13.912222222222223</v>
      </c>
      <c r="S407">
        <v>234.2</v>
      </c>
      <c r="T407" s="6">
        <f t="shared" si="237"/>
        <v>8.674074074074074</v>
      </c>
      <c r="U407">
        <f t="shared" si="238"/>
        <v>359.40999999999997</v>
      </c>
      <c r="V407" s="6">
        <f t="shared" si="239"/>
        <v>39.181746665601779</v>
      </c>
      <c r="W407" s="6">
        <f t="shared" si="240"/>
        <v>191.48822857599231</v>
      </c>
      <c r="X407" s="6">
        <f t="shared" si="241"/>
        <v>73.368897052951027</v>
      </c>
      <c r="Y407" s="6">
        <f t="shared" si="242"/>
        <v>55.371127705454832</v>
      </c>
      <c r="Z407" s="6">
        <f t="shared" si="243"/>
        <v>9.9836111111111094</v>
      </c>
      <c r="AA407" s="6">
        <f t="shared" si="244"/>
        <v>166.02435027797364</v>
      </c>
      <c r="AB407" s="6">
        <f t="shared" si="245"/>
        <v>811.39079905081496</v>
      </c>
      <c r="AC407" s="6">
        <f t="shared" si="246"/>
        <v>310.88515700402979</v>
      </c>
      <c r="AD407" s="6">
        <f t="shared" si="247"/>
        <v>234.62342248074083</v>
      </c>
      <c r="AE407" s="6">
        <f t="shared" si="231"/>
        <v>545.50857948477062</v>
      </c>
      <c r="AF407" s="6">
        <f t="shared" si="248"/>
        <v>1522.9237288135591</v>
      </c>
      <c r="AG407" s="6"/>
      <c r="AH407" s="6"/>
      <c r="AI407" s="6"/>
      <c r="AK407" s="2" t="str">
        <f t="shared" si="232"/>
        <v/>
      </c>
      <c r="AL407">
        <f t="shared" si="227"/>
        <v>152.54237288135593</v>
      </c>
      <c r="AM407">
        <f t="shared" si="228"/>
        <v>2.0380249181375287</v>
      </c>
      <c r="AN407" t="str">
        <f t="shared" si="229"/>
        <v/>
      </c>
      <c r="AO407" t="str">
        <f t="shared" si="230"/>
        <v/>
      </c>
      <c r="AP407" t="str">
        <f t="shared" si="233"/>
        <v/>
      </c>
      <c r="AS407" t="e">
        <f t="shared" si="234"/>
        <v>#VALUE!</v>
      </c>
      <c r="AT407" s="2"/>
    </row>
    <row r="408" spans="1:46">
      <c r="A408" t="s">
        <v>31</v>
      </c>
      <c r="C408" s="3">
        <v>36164</v>
      </c>
      <c r="D408" s="3" t="s">
        <v>76</v>
      </c>
      <c r="E408" s="48" t="s">
        <v>62</v>
      </c>
      <c r="F408" s="4" t="s">
        <v>254</v>
      </c>
      <c r="G408" s="4">
        <v>2</v>
      </c>
      <c r="H408" s="4">
        <v>1</v>
      </c>
      <c r="I408">
        <v>0.246</v>
      </c>
      <c r="J408">
        <v>3</v>
      </c>
      <c r="K408">
        <v>9</v>
      </c>
      <c r="L408">
        <f t="shared" si="235"/>
        <v>12</v>
      </c>
      <c r="M408">
        <v>5.29</v>
      </c>
      <c r="N408">
        <v>35.700000000000003</v>
      </c>
      <c r="O408">
        <v>13.19</v>
      </c>
      <c r="P408">
        <v>35.700000000000003</v>
      </c>
      <c r="Q408">
        <f t="shared" si="249"/>
        <v>89.88</v>
      </c>
      <c r="R408" s="5">
        <f t="shared" si="236"/>
        <v>29.959999999999997</v>
      </c>
      <c r="S408">
        <v>257.8</v>
      </c>
      <c r="T408" s="6">
        <f t="shared" si="237"/>
        <v>28.644444444444446</v>
      </c>
      <c r="U408">
        <f t="shared" si="238"/>
        <v>347.68</v>
      </c>
      <c r="V408" s="6">
        <f t="shared" si="239"/>
        <v>20.463141967067202</v>
      </c>
      <c r="W408" s="6">
        <f t="shared" si="240"/>
        <v>138.09719626168226</v>
      </c>
      <c r="X408" s="6">
        <f t="shared" si="241"/>
        <v>51.022465509568313</v>
      </c>
      <c r="Y408" s="6">
        <f t="shared" si="242"/>
        <v>138.09719626168226</v>
      </c>
      <c r="Z408" s="6">
        <f t="shared" si="243"/>
        <v>28.973333333333333</v>
      </c>
      <c r="AA408" s="6">
        <f t="shared" si="244"/>
        <v>83.183503931167493</v>
      </c>
      <c r="AB408" s="6">
        <f t="shared" si="245"/>
        <v>561.37071651090343</v>
      </c>
      <c r="AC408" s="6">
        <f t="shared" si="246"/>
        <v>207.40839638035899</v>
      </c>
      <c r="AD408" s="6">
        <f t="shared" si="247"/>
        <v>561.37071651090343</v>
      </c>
      <c r="AE408" s="6">
        <f t="shared" si="231"/>
        <v>768.77911289126246</v>
      </c>
      <c r="AF408" s="6">
        <f t="shared" si="248"/>
        <v>1413.3333333333335</v>
      </c>
      <c r="AG408">
        <v>62</v>
      </c>
      <c r="AH408" s="6"/>
      <c r="AI408" s="6"/>
      <c r="AK408" s="2">
        <f t="shared" si="232"/>
        <v>20.666666666666668</v>
      </c>
      <c r="AL408">
        <f t="shared" si="227"/>
        <v>48.780487804878049</v>
      </c>
      <c r="AM408">
        <f t="shared" si="228"/>
        <v>4.2518721257973597</v>
      </c>
      <c r="AN408">
        <f t="shared" si="229"/>
        <v>0.20573574802245287</v>
      </c>
      <c r="AO408" t="str">
        <f t="shared" si="230"/>
        <v/>
      </c>
      <c r="AP408" t="str">
        <f t="shared" si="233"/>
        <v/>
      </c>
      <c r="AS408" t="e">
        <f t="shared" si="234"/>
        <v>#VALUE!</v>
      </c>
      <c r="AT408" s="2"/>
    </row>
    <row r="409" spans="1:46">
      <c r="A409" t="s">
        <v>31</v>
      </c>
      <c r="C409" s="3">
        <v>36164</v>
      </c>
      <c r="D409" s="3" t="s">
        <v>76</v>
      </c>
      <c r="E409" s="48" t="s">
        <v>62</v>
      </c>
      <c r="F409" s="4" t="s">
        <v>254</v>
      </c>
      <c r="G409" s="4">
        <v>6</v>
      </c>
      <c r="H409" s="4">
        <v>2</v>
      </c>
      <c r="I409">
        <v>0.246</v>
      </c>
      <c r="J409">
        <v>3</v>
      </c>
      <c r="K409">
        <v>9</v>
      </c>
      <c r="L409">
        <f t="shared" si="235"/>
        <v>12</v>
      </c>
      <c r="M409">
        <v>5.14</v>
      </c>
      <c r="N409">
        <v>35</v>
      </c>
      <c r="O409">
        <v>15.3</v>
      </c>
      <c r="P409">
        <v>43.9</v>
      </c>
      <c r="Q409">
        <f t="shared" si="249"/>
        <v>99.34</v>
      </c>
      <c r="R409" s="5">
        <f t="shared" si="236"/>
        <v>33.113333333333337</v>
      </c>
      <c r="S409">
        <v>278.5</v>
      </c>
      <c r="T409" s="6">
        <f t="shared" si="237"/>
        <v>30.944444444444443</v>
      </c>
      <c r="U409">
        <f t="shared" si="238"/>
        <v>377.84000000000003</v>
      </c>
      <c r="V409" s="6">
        <f t="shared" si="239"/>
        <v>19.550006039863096</v>
      </c>
      <c r="W409" s="6">
        <f t="shared" si="240"/>
        <v>133.12260922085767</v>
      </c>
      <c r="X409" s="6">
        <f t="shared" si="241"/>
        <v>58.193597745117785</v>
      </c>
      <c r="Y409" s="6">
        <f t="shared" si="242"/>
        <v>166.97378699416146</v>
      </c>
      <c r="Z409" s="6">
        <f t="shared" si="243"/>
        <v>31.486666666666668</v>
      </c>
      <c r="AA409" s="6">
        <f t="shared" si="244"/>
        <v>79.471569267736157</v>
      </c>
      <c r="AB409" s="6">
        <f t="shared" si="245"/>
        <v>541.14881797096609</v>
      </c>
      <c r="AC409" s="6">
        <f t="shared" si="246"/>
        <v>236.55934042730806</v>
      </c>
      <c r="AD409" s="6">
        <f t="shared" si="247"/>
        <v>678.75523168358313</v>
      </c>
      <c r="AE409" s="6">
        <f t="shared" si="231"/>
        <v>915.31457211089116</v>
      </c>
      <c r="AF409" s="6">
        <f t="shared" si="248"/>
        <v>1535.9349593495936</v>
      </c>
      <c r="AG409">
        <v>62</v>
      </c>
      <c r="AH409" s="6"/>
      <c r="AI409" s="6"/>
      <c r="AK409" s="2">
        <f t="shared" si="232"/>
        <v>20.666666666666668</v>
      </c>
      <c r="AL409">
        <f t="shared" si="227"/>
        <v>48.780487804878049</v>
      </c>
      <c r="AM409">
        <f t="shared" si="228"/>
        <v>4.8494664787598154</v>
      </c>
      <c r="AN409">
        <f t="shared" si="229"/>
        <v>0.23465160381095879</v>
      </c>
      <c r="AO409" t="str">
        <f t="shared" si="230"/>
        <v/>
      </c>
      <c r="AP409" t="str">
        <f t="shared" si="233"/>
        <v/>
      </c>
      <c r="AS409" t="e">
        <f t="shared" si="234"/>
        <v>#VALUE!</v>
      </c>
      <c r="AT409" s="2"/>
    </row>
    <row r="410" spans="1:46">
      <c r="A410" t="s">
        <v>31</v>
      </c>
      <c r="C410" s="3">
        <v>36164</v>
      </c>
      <c r="D410" s="3" t="s">
        <v>76</v>
      </c>
      <c r="E410" s="48" t="s">
        <v>62</v>
      </c>
      <c r="F410" s="4" t="s">
        <v>254</v>
      </c>
      <c r="G410" s="4">
        <v>7</v>
      </c>
      <c r="H410" s="4">
        <v>3</v>
      </c>
      <c r="I410">
        <v>0.246</v>
      </c>
      <c r="J410">
        <v>3</v>
      </c>
      <c r="K410">
        <v>9</v>
      </c>
      <c r="L410">
        <f t="shared" si="235"/>
        <v>12</v>
      </c>
      <c r="M410">
        <v>5.36</v>
      </c>
      <c r="N410">
        <v>42.2</v>
      </c>
      <c r="O410">
        <v>17.5</v>
      </c>
      <c r="P410">
        <v>60.22</v>
      </c>
      <c r="Q410">
        <f t="shared" si="249"/>
        <v>125.28</v>
      </c>
      <c r="R410" s="5">
        <f t="shared" si="236"/>
        <v>41.76</v>
      </c>
      <c r="S410">
        <v>285.8</v>
      </c>
      <c r="T410" s="6">
        <f t="shared" si="237"/>
        <v>31.755555555555556</v>
      </c>
      <c r="U410">
        <f t="shared" si="238"/>
        <v>411.08000000000004</v>
      </c>
      <c r="V410" s="6">
        <f t="shared" si="239"/>
        <v>17.587713920817372</v>
      </c>
      <c r="W410" s="6">
        <f t="shared" si="240"/>
        <v>138.4704342273308</v>
      </c>
      <c r="X410" s="6">
        <f t="shared" si="241"/>
        <v>57.422573435504475</v>
      </c>
      <c r="Y410" s="6">
        <f t="shared" si="242"/>
        <v>197.5992784163474</v>
      </c>
      <c r="Z410" s="6">
        <f t="shared" si="243"/>
        <v>34.256666666666668</v>
      </c>
      <c r="AA410" s="6">
        <f t="shared" si="244"/>
        <v>71.494772035842971</v>
      </c>
      <c r="AB410" s="6">
        <f t="shared" si="245"/>
        <v>562.88794401353982</v>
      </c>
      <c r="AC410" s="6">
        <f t="shared" si="246"/>
        <v>233.42509526627836</v>
      </c>
      <c r="AD410" s="6">
        <f t="shared" si="247"/>
        <v>803.24909925344468</v>
      </c>
      <c r="AE410" s="6">
        <f t="shared" si="231"/>
        <v>1036.674194519723</v>
      </c>
      <c r="AF410" s="6">
        <f t="shared" si="248"/>
        <v>1671.0569105691059</v>
      </c>
      <c r="AG410">
        <v>66</v>
      </c>
      <c r="AH410" s="6"/>
      <c r="AI410" s="6"/>
      <c r="AK410" s="2">
        <f t="shared" si="232"/>
        <v>22</v>
      </c>
      <c r="AL410">
        <f t="shared" si="227"/>
        <v>48.780487804878049</v>
      </c>
      <c r="AM410">
        <f t="shared" si="228"/>
        <v>4.785214452958706</v>
      </c>
      <c r="AN410">
        <f t="shared" si="229"/>
        <v>0.21750974786175936</v>
      </c>
      <c r="AO410" t="str">
        <f t="shared" si="230"/>
        <v/>
      </c>
      <c r="AP410" t="str">
        <f t="shared" si="233"/>
        <v/>
      </c>
      <c r="AS410" t="e">
        <f t="shared" si="234"/>
        <v>#VALUE!</v>
      </c>
      <c r="AT410" s="2"/>
    </row>
    <row r="411" spans="1:46">
      <c r="A411" t="s">
        <v>31</v>
      </c>
      <c r="C411" s="3">
        <v>36164</v>
      </c>
      <c r="D411" s="3" t="s">
        <v>76</v>
      </c>
      <c r="E411" s="48" t="s">
        <v>63</v>
      </c>
      <c r="F411" s="4" t="s">
        <v>254</v>
      </c>
      <c r="G411" s="4">
        <v>3</v>
      </c>
      <c r="H411" s="4">
        <v>1</v>
      </c>
      <c r="I411" s="5">
        <v>0.24</v>
      </c>
      <c r="J411">
        <v>6</v>
      </c>
      <c r="K411">
        <v>18</v>
      </c>
      <c r="L411">
        <f t="shared" si="235"/>
        <v>24</v>
      </c>
      <c r="M411">
        <v>0</v>
      </c>
      <c r="N411">
        <v>28.2</v>
      </c>
      <c r="O411">
        <v>6.65</v>
      </c>
      <c r="P411">
        <v>29.23</v>
      </c>
      <c r="Q411">
        <f t="shared" si="249"/>
        <v>64.08</v>
      </c>
      <c r="R411" s="5">
        <f t="shared" si="236"/>
        <v>10.68</v>
      </c>
      <c r="S411">
        <v>352</v>
      </c>
      <c r="T411" s="6">
        <f t="shared" si="237"/>
        <v>19.555555555555557</v>
      </c>
      <c r="U411">
        <f t="shared" si="238"/>
        <v>416.08</v>
      </c>
      <c r="V411" s="6">
        <f t="shared" si="239"/>
        <v>0</v>
      </c>
      <c r="W411" s="6">
        <f t="shared" si="240"/>
        <v>183.1063670411985</v>
      </c>
      <c r="X411" s="6">
        <f t="shared" si="241"/>
        <v>43.179338327091138</v>
      </c>
      <c r="Y411" s="6">
        <f t="shared" si="242"/>
        <v>189.79429463171036</v>
      </c>
      <c r="Z411" s="6">
        <f t="shared" si="243"/>
        <v>17.336666666666666</v>
      </c>
      <c r="AA411" s="6">
        <f t="shared" si="244"/>
        <v>0</v>
      </c>
      <c r="AB411" s="6">
        <f t="shared" si="245"/>
        <v>762.94319600499375</v>
      </c>
      <c r="AC411" s="6">
        <f t="shared" si="246"/>
        <v>179.91390969621307</v>
      </c>
      <c r="AD411" s="6">
        <f t="shared" si="247"/>
        <v>790.80956096545981</v>
      </c>
      <c r="AE411" s="6">
        <f t="shared" si="231"/>
        <v>970.72347066167288</v>
      </c>
      <c r="AF411" s="6">
        <f t="shared" si="248"/>
        <v>1733.6666666666665</v>
      </c>
      <c r="AG411">
        <v>42</v>
      </c>
      <c r="AH411" s="6"/>
      <c r="AI411" s="6"/>
      <c r="AK411" s="2">
        <f t="shared" si="232"/>
        <v>7</v>
      </c>
      <c r="AL411">
        <f t="shared" si="227"/>
        <v>100</v>
      </c>
      <c r="AM411">
        <f t="shared" si="228"/>
        <v>1.7991390969621306</v>
      </c>
      <c r="AN411">
        <f t="shared" si="229"/>
        <v>0.25701987099459006</v>
      </c>
      <c r="AO411" t="str">
        <f t="shared" si="230"/>
        <v/>
      </c>
      <c r="AP411" t="str">
        <f t="shared" si="233"/>
        <v/>
      </c>
      <c r="AS411" t="e">
        <f t="shared" si="234"/>
        <v>#VALUE!</v>
      </c>
      <c r="AT411" s="2"/>
    </row>
    <row r="412" spans="1:46">
      <c r="A412" t="s">
        <v>31</v>
      </c>
      <c r="C412" s="3">
        <v>36164</v>
      </c>
      <c r="D412" s="3" t="s">
        <v>76</v>
      </c>
      <c r="E412" s="48" t="s">
        <v>63</v>
      </c>
      <c r="F412" s="4" t="s">
        <v>254</v>
      </c>
      <c r="G412" s="4">
        <v>4</v>
      </c>
      <c r="H412" s="4">
        <v>2</v>
      </c>
      <c r="I412" s="5">
        <v>0.24</v>
      </c>
      <c r="J412">
        <v>6</v>
      </c>
      <c r="K412">
        <v>15</v>
      </c>
      <c r="L412">
        <f t="shared" si="235"/>
        <v>21</v>
      </c>
      <c r="M412">
        <v>4.8499999999999996</v>
      </c>
      <c r="N412">
        <v>45.8</v>
      </c>
      <c r="O412">
        <v>15.4</v>
      </c>
      <c r="P412">
        <v>42.93</v>
      </c>
      <c r="Q412">
        <f t="shared" si="249"/>
        <v>108.97999999999999</v>
      </c>
      <c r="R412" s="5">
        <f t="shared" si="236"/>
        <v>18.16333333333333</v>
      </c>
      <c r="S412">
        <v>288.8</v>
      </c>
      <c r="T412" s="6">
        <f t="shared" si="237"/>
        <v>19.253333333333334</v>
      </c>
      <c r="U412">
        <f t="shared" si="238"/>
        <v>397.78</v>
      </c>
      <c r="V412" s="6">
        <f t="shared" si="239"/>
        <v>17.702633510735915</v>
      </c>
      <c r="W412" s="6">
        <f t="shared" si="240"/>
        <v>167.17126078179481</v>
      </c>
      <c r="X412" s="6">
        <f t="shared" si="241"/>
        <v>56.210423930996519</v>
      </c>
      <c r="Y412" s="6">
        <f t="shared" si="242"/>
        <v>156.69568177647275</v>
      </c>
      <c r="Z412" s="6">
        <f t="shared" si="243"/>
        <v>18.941904761904759</v>
      </c>
      <c r="AA412" s="6">
        <f t="shared" si="244"/>
        <v>73.760972961399645</v>
      </c>
      <c r="AB412" s="6">
        <f t="shared" si="245"/>
        <v>696.54691992414507</v>
      </c>
      <c r="AC412" s="6">
        <f t="shared" si="246"/>
        <v>234.21009971248552</v>
      </c>
      <c r="AD412" s="6">
        <f t="shared" si="247"/>
        <v>652.89867406863652</v>
      </c>
      <c r="AE412" s="6">
        <f t="shared" si="231"/>
        <v>887.10877378112207</v>
      </c>
      <c r="AF412" s="6">
        <f t="shared" si="248"/>
        <v>1657.4166666666667</v>
      </c>
      <c r="AG412">
        <v>78</v>
      </c>
      <c r="AH412" s="6"/>
      <c r="AI412" s="6"/>
      <c r="AK412" s="2">
        <f t="shared" si="232"/>
        <v>13</v>
      </c>
      <c r="AL412">
        <f t="shared" si="227"/>
        <v>87.5</v>
      </c>
      <c r="AM412">
        <f t="shared" si="228"/>
        <v>2.6766868538569772</v>
      </c>
      <c r="AN412">
        <f t="shared" si="229"/>
        <v>0.20589898875822901</v>
      </c>
      <c r="AO412" t="str">
        <f t="shared" si="230"/>
        <v/>
      </c>
      <c r="AP412" t="str">
        <f t="shared" si="233"/>
        <v/>
      </c>
      <c r="AS412" t="e">
        <f t="shared" si="234"/>
        <v>#VALUE!</v>
      </c>
      <c r="AT412" s="2"/>
    </row>
    <row r="413" spans="1:46">
      <c r="A413" t="s">
        <v>31</v>
      </c>
      <c r="C413" s="3">
        <v>36164</v>
      </c>
      <c r="D413" s="3" t="s">
        <v>76</v>
      </c>
      <c r="E413" s="48" t="s">
        <v>63</v>
      </c>
      <c r="F413" s="4" t="s">
        <v>254</v>
      </c>
      <c r="G413" s="4">
        <v>8</v>
      </c>
      <c r="H413" s="4">
        <v>3</v>
      </c>
      <c r="I413" s="5">
        <v>0.24</v>
      </c>
      <c r="J413">
        <v>6</v>
      </c>
      <c r="K413">
        <v>18</v>
      </c>
      <c r="L413">
        <f t="shared" si="235"/>
        <v>24</v>
      </c>
      <c r="M413">
        <v>1.42</v>
      </c>
      <c r="N413">
        <v>44.8</v>
      </c>
      <c r="O413">
        <v>13.35</v>
      </c>
      <c r="P413">
        <v>44.05</v>
      </c>
      <c r="Q413">
        <f t="shared" si="249"/>
        <v>103.62</v>
      </c>
      <c r="R413" s="5">
        <f t="shared" si="236"/>
        <v>17.27</v>
      </c>
      <c r="S413">
        <v>358.7</v>
      </c>
      <c r="T413" s="6">
        <f t="shared" si="237"/>
        <v>19.927777777777777</v>
      </c>
      <c r="U413">
        <f t="shared" si="238"/>
        <v>462.32</v>
      </c>
      <c r="V413" s="6">
        <f t="shared" si="239"/>
        <v>6.3355954448948077</v>
      </c>
      <c r="W413" s="6">
        <f t="shared" si="240"/>
        <v>199.88357459949813</v>
      </c>
      <c r="X413" s="6">
        <f t="shared" si="241"/>
        <v>59.563520555877247</v>
      </c>
      <c r="Y413" s="6">
        <f t="shared" si="242"/>
        <v>196.53730939972976</v>
      </c>
      <c r="Z413" s="6">
        <f t="shared" si="243"/>
        <v>19.263333333333332</v>
      </c>
      <c r="AA413" s="6">
        <f t="shared" si="244"/>
        <v>26.398314353728367</v>
      </c>
      <c r="AB413" s="6">
        <f t="shared" si="245"/>
        <v>832.84822749790897</v>
      </c>
      <c r="AC413" s="6">
        <f t="shared" si="246"/>
        <v>248.18133564948855</v>
      </c>
      <c r="AD413" s="6">
        <f t="shared" si="247"/>
        <v>818.90545583220739</v>
      </c>
      <c r="AE413" s="6">
        <f t="shared" si="231"/>
        <v>1067.0867914816959</v>
      </c>
      <c r="AF413" s="6">
        <f t="shared" si="248"/>
        <v>1926.333333333333</v>
      </c>
      <c r="AG413">
        <v>64</v>
      </c>
      <c r="AH413" s="6"/>
      <c r="AI413" s="6"/>
      <c r="AK413" s="2">
        <f t="shared" si="232"/>
        <v>10.666666666666666</v>
      </c>
      <c r="AL413">
        <f t="shared" si="227"/>
        <v>100</v>
      </c>
      <c r="AM413">
        <f t="shared" si="228"/>
        <v>2.4818133564948854</v>
      </c>
      <c r="AN413">
        <f t="shared" si="229"/>
        <v>0.23267000217139552</v>
      </c>
      <c r="AO413" t="str">
        <f t="shared" si="230"/>
        <v/>
      </c>
      <c r="AP413" t="str">
        <f t="shared" si="233"/>
        <v/>
      </c>
      <c r="AS413" t="e">
        <f t="shared" si="234"/>
        <v>#VALUE!</v>
      </c>
      <c r="AT413" s="2"/>
    </row>
    <row r="414" spans="1:46">
      <c r="A414" t="s">
        <v>31</v>
      </c>
      <c r="C414" s="3">
        <v>36164</v>
      </c>
      <c r="D414" s="3" t="s">
        <v>76</v>
      </c>
      <c r="E414" s="48" t="s">
        <v>64</v>
      </c>
      <c r="F414" s="4" t="s">
        <v>254</v>
      </c>
      <c r="G414" s="4">
        <v>1</v>
      </c>
      <c r="H414" s="4">
        <v>1</v>
      </c>
      <c r="I414">
        <v>0.23599999999999999</v>
      </c>
      <c r="J414">
        <v>9</v>
      </c>
      <c r="K414">
        <v>27</v>
      </c>
      <c r="L414">
        <f t="shared" si="235"/>
        <v>36</v>
      </c>
      <c r="M414">
        <v>0.98</v>
      </c>
      <c r="N414">
        <v>40.299999999999997</v>
      </c>
      <c r="O414">
        <v>8.44</v>
      </c>
      <c r="P414">
        <v>29.79</v>
      </c>
      <c r="Q414">
        <f t="shared" si="249"/>
        <v>79.509999999999991</v>
      </c>
      <c r="R414" s="5">
        <f t="shared" si="236"/>
        <v>8.8344444444444434</v>
      </c>
      <c r="S414">
        <v>296.7</v>
      </c>
      <c r="T414" s="6">
        <f t="shared" si="237"/>
        <v>10.988888888888889</v>
      </c>
      <c r="U414">
        <f t="shared" si="238"/>
        <v>376.21</v>
      </c>
      <c r="V414" s="6">
        <f t="shared" si="239"/>
        <v>4.6369739655389264</v>
      </c>
      <c r="W414" s="6">
        <f t="shared" si="240"/>
        <v>190.68372531757012</v>
      </c>
      <c r="X414" s="6">
        <f t="shared" si="241"/>
        <v>39.934755376682176</v>
      </c>
      <c r="Y414" s="6">
        <f t="shared" si="242"/>
        <v>140.95454534020877</v>
      </c>
      <c r="Z414" s="6">
        <f t="shared" si="243"/>
        <v>10.450277777777778</v>
      </c>
      <c r="AA414" s="6">
        <f t="shared" si="244"/>
        <v>19.648194769232742</v>
      </c>
      <c r="AB414" s="6">
        <f t="shared" si="245"/>
        <v>807.98188693885652</v>
      </c>
      <c r="AC414" s="6">
        <f t="shared" si="246"/>
        <v>169.21506515543297</v>
      </c>
      <c r="AD414" s="6">
        <f t="shared" si="247"/>
        <v>597.26502262800329</v>
      </c>
      <c r="AE414" s="6">
        <f t="shared" si="231"/>
        <v>766.48008778343626</v>
      </c>
      <c r="AF414" s="6">
        <f t="shared" si="248"/>
        <v>1594.1101694915255</v>
      </c>
      <c r="AG414">
        <v>46</v>
      </c>
      <c r="AH414" s="6"/>
      <c r="AI414" s="6"/>
      <c r="AK414" s="2">
        <f t="shared" si="232"/>
        <v>5.1111111111111107</v>
      </c>
      <c r="AL414">
        <f t="shared" si="227"/>
        <v>152.54237288135593</v>
      </c>
      <c r="AM414">
        <f t="shared" si="228"/>
        <v>1.1092987604633939</v>
      </c>
      <c r="AN414">
        <f t="shared" si="229"/>
        <v>0.21703671400370753</v>
      </c>
      <c r="AO414" t="str">
        <f t="shared" si="230"/>
        <v/>
      </c>
      <c r="AP414" t="str">
        <f t="shared" si="233"/>
        <v/>
      </c>
      <c r="AS414" t="e">
        <f t="shared" si="234"/>
        <v>#VALUE!</v>
      </c>
      <c r="AT414" s="2"/>
    </row>
    <row r="415" spans="1:46">
      <c r="A415" t="s">
        <v>31</v>
      </c>
      <c r="C415" s="3">
        <v>36164</v>
      </c>
      <c r="D415" s="3" t="s">
        <v>76</v>
      </c>
      <c r="E415" s="48" t="s">
        <v>64</v>
      </c>
      <c r="F415" s="4" t="s">
        <v>254</v>
      </c>
      <c r="G415" s="4">
        <v>5</v>
      </c>
      <c r="H415" s="4">
        <v>2</v>
      </c>
      <c r="I415">
        <v>0.23599999999999999</v>
      </c>
      <c r="J415">
        <v>9</v>
      </c>
      <c r="K415">
        <v>27</v>
      </c>
      <c r="L415">
        <f t="shared" si="235"/>
        <v>36</v>
      </c>
      <c r="M415">
        <v>1.52</v>
      </c>
      <c r="N415">
        <v>37.9</v>
      </c>
      <c r="O415">
        <v>11.72</v>
      </c>
      <c r="P415">
        <v>51.7</v>
      </c>
      <c r="Q415">
        <f t="shared" si="249"/>
        <v>102.84</v>
      </c>
      <c r="R415" s="5">
        <f t="shared" si="236"/>
        <v>11.426666666666668</v>
      </c>
      <c r="S415">
        <v>311.2</v>
      </c>
      <c r="T415" s="6">
        <f t="shared" si="237"/>
        <v>11.525925925925925</v>
      </c>
      <c r="U415">
        <f t="shared" si="238"/>
        <v>414.03999999999996</v>
      </c>
      <c r="V415" s="6">
        <f t="shared" si="239"/>
        <v>6.1196110462854909</v>
      </c>
      <c r="W415" s="6">
        <f t="shared" si="240"/>
        <v>152.58767016725008</v>
      </c>
      <c r="X415" s="6">
        <f t="shared" si="241"/>
        <v>47.185422014780237</v>
      </c>
      <c r="Y415" s="6">
        <f t="shared" si="242"/>
        <v>208.14729677168415</v>
      </c>
      <c r="Z415" s="6">
        <f t="shared" si="243"/>
        <v>11.50111111111111</v>
      </c>
      <c r="AA415" s="6">
        <f t="shared" si="244"/>
        <v>25.930555280870724</v>
      </c>
      <c r="AB415" s="6">
        <f t="shared" si="245"/>
        <v>646.55792443750033</v>
      </c>
      <c r="AC415" s="6">
        <f t="shared" si="246"/>
        <v>199.93822887618745</v>
      </c>
      <c r="AD415" s="6">
        <f t="shared" si="247"/>
        <v>881.98007106645832</v>
      </c>
      <c r="AE415" s="6">
        <f t="shared" si="231"/>
        <v>1081.9182999426457</v>
      </c>
      <c r="AF415" s="6">
        <f t="shared" si="248"/>
        <v>1754.4067796610168</v>
      </c>
      <c r="AG415">
        <v>61</v>
      </c>
      <c r="AH415" s="6"/>
      <c r="AI415" s="6"/>
      <c r="AK415" s="2">
        <f t="shared" si="232"/>
        <v>6.7777777777777777</v>
      </c>
      <c r="AL415">
        <f t="shared" si="227"/>
        <v>152.54237288135593</v>
      </c>
      <c r="AM415">
        <f t="shared" si="228"/>
        <v>1.3107061670772289</v>
      </c>
      <c r="AN415">
        <f t="shared" si="229"/>
        <v>0.19338287710975507</v>
      </c>
      <c r="AO415" t="str">
        <f t="shared" si="230"/>
        <v/>
      </c>
      <c r="AP415" t="str">
        <f t="shared" si="233"/>
        <v/>
      </c>
      <c r="AS415" t="e">
        <f t="shared" si="234"/>
        <v>#VALUE!</v>
      </c>
      <c r="AT415" s="2"/>
    </row>
    <row r="416" spans="1:46">
      <c r="A416" t="s">
        <v>31</v>
      </c>
      <c r="C416" s="3">
        <v>36164</v>
      </c>
      <c r="D416" s="3" t="s">
        <v>76</v>
      </c>
      <c r="E416" s="48" t="s">
        <v>64</v>
      </c>
      <c r="F416" s="4" t="s">
        <v>254</v>
      </c>
      <c r="G416" s="4">
        <v>9</v>
      </c>
      <c r="H416" s="4">
        <v>3</v>
      </c>
      <c r="I416">
        <v>0.23599999999999999</v>
      </c>
      <c r="J416">
        <v>9</v>
      </c>
      <c r="K416">
        <v>27</v>
      </c>
      <c r="L416">
        <f t="shared" si="235"/>
        <v>36</v>
      </c>
      <c r="M416">
        <v>1.61</v>
      </c>
      <c r="N416">
        <v>42.6</v>
      </c>
      <c r="O416">
        <v>11.28</v>
      </c>
      <c r="P416">
        <v>41.83</v>
      </c>
      <c r="Q416">
        <f t="shared" si="249"/>
        <v>97.32</v>
      </c>
      <c r="R416" s="5">
        <f t="shared" si="236"/>
        <v>10.813333333333333</v>
      </c>
      <c r="S416">
        <v>408.5</v>
      </c>
      <c r="T416" s="6">
        <f t="shared" si="237"/>
        <v>15.12962962962963</v>
      </c>
      <c r="U416">
        <f t="shared" si="238"/>
        <v>505.82</v>
      </c>
      <c r="V416" s="6">
        <f t="shared" si="239"/>
        <v>8.3679634196465269</v>
      </c>
      <c r="W416" s="6">
        <f t="shared" si="240"/>
        <v>221.41319358816278</v>
      </c>
      <c r="X416" s="6">
        <f t="shared" si="241"/>
        <v>58.627718865598027</v>
      </c>
      <c r="Y416" s="6">
        <f t="shared" si="242"/>
        <v>217.41112412659268</v>
      </c>
      <c r="Z416" s="6">
        <f t="shared" si="243"/>
        <v>14.050555555555555</v>
      </c>
      <c r="AA416" s="6">
        <f t="shared" si="244"/>
        <v>35.457472117146303</v>
      </c>
      <c r="AB416" s="6">
        <f t="shared" si="245"/>
        <v>938.19149825492707</v>
      </c>
      <c r="AC416" s="6">
        <f t="shared" si="246"/>
        <v>248.42253756609335</v>
      </c>
      <c r="AD416" s="6">
        <f t="shared" si="247"/>
        <v>921.23357680759614</v>
      </c>
      <c r="AE416" s="6">
        <f t="shared" si="231"/>
        <v>1169.6561143736894</v>
      </c>
      <c r="AF416" s="6">
        <f t="shared" si="248"/>
        <v>2143.3050847457625</v>
      </c>
      <c r="AG416">
        <v>69</v>
      </c>
      <c r="AH416" s="6"/>
      <c r="AI416" s="6"/>
      <c r="AK416" s="2">
        <f t="shared" si="232"/>
        <v>7.666666666666667</v>
      </c>
      <c r="AL416">
        <f t="shared" si="227"/>
        <v>152.54237288135593</v>
      </c>
      <c r="AM416">
        <f t="shared" si="228"/>
        <v>1.628547746266612</v>
      </c>
      <c r="AN416">
        <f t="shared" si="229"/>
        <v>0.21241927125216678</v>
      </c>
      <c r="AO416" t="str">
        <f t="shared" si="230"/>
        <v/>
      </c>
      <c r="AP416" t="str">
        <f t="shared" si="233"/>
        <v/>
      </c>
      <c r="AS416" t="e">
        <f t="shared" si="234"/>
        <v>#VALUE!</v>
      </c>
      <c r="AT416" s="2"/>
    </row>
    <row r="417" spans="1:46">
      <c r="A417" t="s">
        <v>232</v>
      </c>
      <c r="C417" s="3">
        <v>36129</v>
      </c>
      <c r="D417" t="s">
        <v>240</v>
      </c>
      <c r="E417">
        <v>100</v>
      </c>
      <c r="F417" t="s">
        <v>234</v>
      </c>
      <c r="G417">
        <v>1</v>
      </c>
      <c r="H417">
        <v>1</v>
      </c>
      <c r="I417">
        <v>0.12</v>
      </c>
      <c r="J417">
        <v>6</v>
      </c>
      <c r="K417">
        <v>6</v>
      </c>
      <c r="L417">
        <f t="shared" si="235"/>
        <v>12</v>
      </c>
      <c r="M417">
        <v>3.91</v>
      </c>
      <c r="N417">
        <v>2.14</v>
      </c>
      <c r="Q417">
        <f t="shared" si="249"/>
        <v>6.0500000000000007</v>
      </c>
      <c r="R417" s="5">
        <f t="shared" si="236"/>
        <v>1.0083333333333335</v>
      </c>
      <c r="S417">
        <v>6.21</v>
      </c>
      <c r="T417" s="6">
        <f t="shared" ref="T417:T467" si="250">S417/K417</f>
        <v>1.0349999999999999</v>
      </c>
      <c r="U417">
        <f t="shared" ref="U417:U467" si="251">S417+Q417</f>
        <v>12.260000000000002</v>
      </c>
      <c r="V417" s="6">
        <f t="shared" ref="V417:V467" si="252">$U417*(M417/SUM($M417:$P417))</f>
        <v>7.9234049586776862</v>
      </c>
      <c r="W417" s="6">
        <f t="shared" ref="W417:W467" si="253">$U417*(N417/SUM($M417:$P417))</f>
        <v>4.3365950413223144</v>
      </c>
      <c r="X417" s="6">
        <f t="shared" ref="X417:X467" si="254">$U417*(O417/SUM($M417:$P417))</f>
        <v>0</v>
      </c>
      <c r="Y417" s="6">
        <f t="shared" ref="Y417:Y467" si="255">$U417*(P417/SUM($M417:$P417))</f>
        <v>0</v>
      </c>
      <c r="Z417" s="6">
        <f t="shared" ref="Z417:Z467" si="256">U417/L417</f>
        <v>1.0216666666666667</v>
      </c>
      <c r="AA417" s="6">
        <f t="shared" ref="AA417:AA467" si="257">V417/$I417</f>
        <v>66.028374655647383</v>
      </c>
      <c r="AB417" s="6">
        <f t="shared" ref="AB417:AB467" si="258">W417/$I417</f>
        <v>36.138292011019288</v>
      </c>
      <c r="AC417" s="6">
        <f t="shared" ref="AC417:AC467" si="259">X417/$I417</f>
        <v>0</v>
      </c>
      <c r="AD417" s="6">
        <f t="shared" ref="AD417:AD467" si="260">Y417/$I417</f>
        <v>0</v>
      </c>
      <c r="AE417" s="6">
        <f t="shared" ref="AE417:AE467" si="261">SUM(AC417:AD417)</f>
        <v>0</v>
      </c>
      <c r="AF417" s="6">
        <f t="shared" ref="AF417:AF467" si="262">SUM(AA417:AD417)</f>
        <v>102.16666666666667</v>
      </c>
      <c r="AK417" s="2" t="str">
        <f t="shared" ref="AK417:AK467" si="263">IF(AG417="","",AG417/J417)</f>
        <v/>
      </c>
      <c r="AL417">
        <f t="shared" ref="AL417:AL467" si="264">L417*1/I417</f>
        <v>100</v>
      </c>
      <c r="AM417">
        <f t="shared" ref="AM417:AM467" si="265">IF(AC417="","",AC417/AL417)</f>
        <v>0</v>
      </c>
      <c r="AN417" t="str">
        <f t="shared" ref="AN417:AN467" si="266">IF(AK417="","",AM417/AK417)</f>
        <v/>
      </c>
      <c r="AO417" t="str">
        <f t="shared" ref="AO417:AO467" si="267">IF(OR(AH417="",AG417=""),"",AH417/AG417)</f>
        <v/>
      </c>
      <c r="AP417" t="str">
        <f t="shared" ref="AP417:AP467" si="268">IF(OR(AK417="",AO417=""),"",AK417*AO417*L417*1/I417)</f>
        <v/>
      </c>
      <c r="AS417" t="e">
        <f t="shared" ref="AS417:AS467" si="269">IF(AP417=0,"",AD417/AP417)</f>
        <v>#VALUE!</v>
      </c>
      <c r="AT417" s="2"/>
    </row>
    <row r="418" spans="1:46">
      <c r="A418" t="s">
        <v>232</v>
      </c>
      <c r="C418" s="3">
        <v>36129</v>
      </c>
      <c r="D418" t="s">
        <v>240</v>
      </c>
      <c r="E418">
        <v>100</v>
      </c>
      <c r="F418" t="s">
        <v>235</v>
      </c>
      <c r="G418">
        <v>2</v>
      </c>
      <c r="H418">
        <v>1</v>
      </c>
      <c r="I418">
        <v>0.11</v>
      </c>
      <c r="J418">
        <v>6</v>
      </c>
      <c r="K418">
        <v>5</v>
      </c>
      <c r="L418">
        <f t="shared" si="235"/>
        <v>11</v>
      </c>
      <c r="M418">
        <v>3.52</v>
      </c>
      <c r="N418">
        <v>2.0499999999999998</v>
      </c>
      <c r="Q418">
        <f t="shared" si="249"/>
        <v>5.57</v>
      </c>
      <c r="R418" s="5">
        <f t="shared" si="236"/>
        <v>0.92833333333333334</v>
      </c>
      <c r="S418">
        <v>3.58</v>
      </c>
      <c r="T418" s="6">
        <f t="shared" si="250"/>
        <v>0.71599999999999997</v>
      </c>
      <c r="U418">
        <f t="shared" si="251"/>
        <v>9.15</v>
      </c>
      <c r="V418" s="6">
        <f t="shared" si="252"/>
        <v>5.7824057450628361</v>
      </c>
      <c r="W418" s="6">
        <f t="shared" si="253"/>
        <v>3.3675942549371634</v>
      </c>
      <c r="X418" s="6">
        <f t="shared" si="254"/>
        <v>0</v>
      </c>
      <c r="Y418" s="6">
        <f t="shared" si="255"/>
        <v>0</v>
      </c>
      <c r="Z418" s="6">
        <f t="shared" si="256"/>
        <v>0.8318181818181819</v>
      </c>
      <c r="AA418" s="6">
        <f t="shared" si="257"/>
        <v>52.567324955116689</v>
      </c>
      <c r="AB418" s="6">
        <f t="shared" si="258"/>
        <v>30.614493226701484</v>
      </c>
      <c r="AC418" s="6">
        <f t="shared" si="259"/>
        <v>0</v>
      </c>
      <c r="AD418" s="6">
        <f t="shared" si="260"/>
        <v>0</v>
      </c>
      <c r="AE418" s="6">
        <f t="shared" si="261"/>
        <v>0</v>
      </c>
      <c r="AF418" s="6">
        <f t="shared" si="262"/>
        <v>83.181818181818173</v>
      </c>
      <c r="AK418" s="2" t="str">
        <f t="shared" si="263"/>
        <v/>
      </c>
      <c r="AL418">
        <f t="shared" si="264"/>
        <v>100</v>
      </c>
      <c r="AM418">
        <f t="shared" si="265"/>
        <v>0</v>
      </c>
      <c r="AN418" t="str">
        <f t="shared" si="266"/>
        <v/>
      </c>
      <c r="AO418" t="str">
        <f t="shared" si="267"/>
        <v/>
      </c>
      <c r="AP418" t="str">
        <f t="shared" si="268"/>
        <v/>
      </c>
      <c r="AS418" t="e">
        <f t="shared" si="269"/>
        <v>#VALUE!</v>
      </c>
      <c r="AT418" s="2"/>
    </row>
    <row r="419" spans="1:46">
      <c r="A419" t="s">
        <v>232</v>
      </c>
      <c r="C419" s="3">
        <v>36129</v>
      </c>
      <c r="D419" t="s">
        <v>240</v>
      </c>
      <c r="E419">
        <v>100</v>
      </c>
      <c r="F419" t="s">
        <v>236</v>
      </c>
      <c r="G419">
        <v>3</v>
      </c>
      <c r="H419">
        <v>1</v>
      </c>
      <c r="I419">
        <v>0.1</v>
      </c>
      <c r="J419">
        <v>6</v>
      </c>
      <c r="K419">
        <v>4</v>
      </c>
      <c r="L419">
        <f t="shared" si="235"/>
        <v>10</v>
      </c>
      <c r="M419">
        <v>3.18</v>
      </c>
      <c r="N419">
        <v>1.9</v>
      </c>
      <c r="Q419">
        <f t="shared" si="249"/>
        <v>5.08</v>
      </c>
      <c r="R419" s="5">
        <f t="shared" si="236"/>
        <v>0.84666666666666668</v>
      </c>
      <c r="S419">
        <v>3.15</v>
      </c>
      <c r="T419" s="6">
        <f t="shared" si="250"/>
        <v>0.78749999999999998</v>
      </c>
      <c r="U419">
        <f t="shared" si="251"/>
        <v>8.23</v>
      </c>
      <c r="V419" s="6">
        <f t="shared" si="252"/>
        <v>5.151850393700788</v>
      </c>
      <c r="W419" s="6">
        <f t="shared" si="253"/>
        <v>3.0781496062992129</v>
      </c>
      <c r="X419" s="6">
        <f t="shared" si="254"/>
        <v>0</v>
      </c>
      <c r="Y419" s="6">
        <f t="shared" si="255"/>
        <v>0</v>
      </c>
      <c r="Z419" s="6">
        <f t="shared" si="256"/>
        <v>0.82300000000000006</v>
      </c>
      <c r="AA419" s="6">
        <f t="shared" si="257"/>
        <v>51.518503937007878</v>
      </c>
      <c r="AB419" s="6">
        <f t="shared" si="258"/>
        <v>30.781496062992126</v>
      </c>
      <c r="AC419" s="6">
        <f t="shared" si="259"/>
        <v>0</v>
      </c>
      <c r="AD419" s="6">
        <f t="shared" si="260"/>
        <v>0</v>
      </c>
      <c r="AE419" s="6">
        <f t="shared" si="261"/>
        <v>0</v>
      </c>
      <c r="AF419" s="6">
        <f t="shared" si="262"/>
        <v>82.300000000000011</v>
      </c>
      <c r="AK419" s="2" t="str">
        <f t="shared" si="263"/>
        <v/>
      </c>
      <c r="AL419">
        <f t="shared" si="264"/>
        <v>100</v>
      </c>
      <c r="AM419">
        <f t="shared" si="265"/>
        <v>0</v>
      </c>
      <c r="AN419" t="str">
        <f t="shared" si="266"/>
        <v/>
      </c>
      <c r="AO419" t="str">
        <f t="shared" si="267"/>
        <v/>
      </c>
      <c r="AP419" t="str">
        <f t="shared" si="268"/>
        <v/>
      </c>
      <c r="AS419" t="e">
        <f t="shared" si="269"/>
        <v>#VALUE!</v>
      </c>
      <c r="AT419" s="2"/>
    </row>
    <row r="420" spans="1:46">
      <c r="A420" t="s">
        <v>232</v>
      </c>
      <c r="C420" s="3">
        <v>36129</v>
      </c>
      <c r="D420" t="s">
        <v>240</v>
      </c>
      <c r="E420">
        <v>100</v>
      </c>
      <c r="F420" t="s">
        <v>237</v>
      </c>
      <c r="G420">
        <v>4</v>
      </c>
      <c r="H420">
        <v>1</v>
      </c>
      <c r="I420">
        <v>0.1</v>
      </c>
      <c r="J420">
        <v>6</v>
      </c>
      <c r="K420">
        <v>4</v>
      </c>
      <c r="L420">
        <f t="shared" si="235"/>
        <v>10</v>
      </c>
      <c r="M420">
        <v>2.64</v>
      </c>
      <c r="N420">
        <v>1.71</v>
      </c>
      <c r="Q420">
        <f t="shared" si="249"/>
        <v>4.3499999999999996</v>
      </c>
      <c r="R420" s="5">
        <f t="shared" si="236"/>
        <v>0.72499999999999998</v>
      </c>
      <c r="S420">
        <v>3.48</v>
      </c>
      <c r="T420" s="6">
        <f t="shared" si="250"/>
        <v>0.87</v>
      </c>
      <c r="U420">
        <f t="shared" si="251"/>
        <v>7.83</v>
      </c>
      <c r="V420" s="6">
        <f t="shared" si="252"/>
        <v>4.7520000000000007</v>
      </c>
      <c r="W420" s="6">
        <f t="shared" si="253"/>
        <v>3.0780000000000003</v>
      </c>
      <c r="X420" s="6">
        <f t="shared" si="254"/>
        <v>0</v>
      </c>
      <c r="Y420" s="6">
        <f t="shared" si="255"/>
        <v>0</v>
      </c>
      <c r="Z420" s="6">
        <f t="shared" si="256"/>
        <v>0.78300000000000003</v>
      </c>
      <c r="AA420" s="6">
        <f t="shared" si="257"/>
        <v>47.52</v>
      </c>
      <c r="AB420" s="6">
        <f t="shared" si="258"/>
        <v>30.78</v>
      </c>
      <c r="AC420" s="6">
        <f t="shared" si="259"/>
        <v>0</v>
      </c>
      <c r="AD420" s="6">
        <f t="shared" si="260"/>
        <v>0</v>
      </c>
      <c r="AE420" s="6">
        <f t="shared" si="261"/>
        <v>0</v>
      </c>
      <c r="AF420" s="6">
        <f t="shared" si="262"/>
        <v>78.300000000000011</v>
      </c>
      <c r="AK420" s="2" t="str">
        <f t="shared" si="263"/>
        <v/>
      </c>
      <c r="AL420">
        <f t="shared" si="264"/>
        <v>100</v>
      </c>
      <c r="AM420">
        <f t="shared" si="265"/>
        <v>0</v>
      </c>
      <c r="AN420" t="str">
        <f t="shared" si="266"/>
        <v/>
      </c>
      <c r="AO420" t="str">
        <f t="shared" si="267"/>
        <v/>
      </c>
      <c r="AP420" t="str">
        <f t="shared" si="268"/>
        <v/>
      </c>
      <c r="AS420" t="e">
        <f t="shared" si="269"/>
        <v>#VALUE!</v>
      </c>
      <c r="AT420" s="2"/>
    </row>
    <row r="421" spans="1:46">
      <c r="A421" t="s">
        <v>232</v>
      </c>
      <c r="C421" s="3">
        <v>36129</v>
      </c>
      <c r="D421" t="s">
        <v>240</v>
      </c>
      <c r="E421">
        <v>100</v>
      </c>
      <c r="F421" t="s">
        <v>238</v>
      </c>
      <c r="G421">
        <v>5</v>
      </c>
      <c r="H421">
        <v>1</v>
      </c>
      <c r="I421">
        <v>0.1</v>
      </c>
      <c r="J421">
        <v>6</v>
      </c>
      <c r="K421">
        <v>4</v>
      </c>
      <c r="L421">
        <f t="shared" si="235"/>
        <v>10</v>
      </c>
      <c r="M421">
        <v>3.75</v>
      </c>
      <c r="N421">
        <v>1.65</v>
      </c>
      <c r="Q421">
        <f t="shared" si="249"/>
        <v>5.4</v>
      </c>
      <c r="R421" s="5">
        <f t="shared" si="236"/>
        <v>0.9</v>
      </c>
      <c r="S421">
        <v>3.74</v>
      </c>
      <c r="T421" s="6">
        <f t="shared" si="250"/>
        <v>0.93500000000000005</v>
      </c>
      <c r="U421">
        <f t="shared" si="251"/>
        <v>9.14</v>
      </c>
      <c r="V421" s="6">
        <f t="shared" si="252"/>
        <v>6.3472222222222223</v>
      </c>
      <c r="W421" s="6">
        <f t="shared" si="253"/>
        <v>2.7927777777777778</v>
      </c>
      <c r="X421" s="6">
        <f t="shared" si="254"/>
        <v>0</v>
      </c>
      <c r="Y421" s="6">
        <f t="shared" si="255"/>
        <v>0</v>
      </c>
      <c r="Z421" s="6">
        <f t="shared" si="256"/>
        <v>0.91400000000000003</v>
      </c>
      <c r="AA421" s="6">
        <f t="shared" si="257"/>
        <v>63.472222222222221</v>
      </c>
      <c r="AB421" s="6">
        <f t="shared" si="258"/>
        <v>27.927777777777777</v>
      </c>
      <c r="AC421" s="6">
        <f t="shared" si="259"/>
        <v>0</v>
      </c>
      <c r="AD421" s="6">
        <f t="shared" si="260"/>
        <v>0</v>
      </c>
      <c r="AE421" s="6">
        <f t="shared" si="261"/>
        <v>0</v>
      </c>
      <c r="AF421" s="6">
        <f t="shared" si="262"/>
        <v>91.4</v>
      </c>
      <c r="AK421" s="2" t="str">
        <f t="shared" si="263"/>
        <v/>
      </c>
      <c r="AL421">
        <f t="shared" si="264"/>
        <v>100</v>
      </c>
      <c r="AM421">
        <f t="shared" si="265"/>
        <v>0</v>
      </c>
      <c r="AN421" t="str">
        <f t="shared" si="266"/>
        <v/>
      </c>
      <c r="AO421" t="str">
        <f t="shared" si="267"/>
        <v/>
      </c>
      <c r="AP421" t="str">
        <f t="shared" si="268"/>
        <v/>
      </c>
      <c r="AS421" t="e">
        <f t="shared" si="269"/>
        <v>#VALUE!</v>
      </c>
      <c r="AT421" s="2"/>
    </row>
    <row r="422" spans="1:46">
      <c r="A422" t="s">
        <v>232</v>
      </c>
      <c r="C422" s="3">
        <v>36129</v>
      </c>
      <c r="D422" t="s">
        <v>240</v>
      </c>
      <c r="E422">
        <v>100</v>
      </c>
      <c r="F422" t="s">
        <v>239</v>
      </c>
      <c r="G422">
        <v>6</v>
      </c>
      <c r="H422">
        <v>1</v>
      </c>
      <c r="I422">
        <v>0.1</v>
      </c>
      <c r="J422">
        <v>6</v>
      </c>
      <c r="K422">
        <v>4</v>
      </c>
      <c r="L422">
        <f t="shared" si="235"/>
        <v>10</v>
      </c>
      <c r="M422">
        <v>3.47</v>
      </c>
      <c r="N422">
        <v>1.97</v>
      </c>
      <c r="Q422">
        <f t="shared" si="249"/>
        <v>5.44</v>
      </c>
      <c r="R422" s="5">
        <f t="shared" si="236"/>
        <v>0.90666666666666673</v>
      </c>
      <c r="S422">
        <v>3.94</v>
      </c>
      <c r="T422" s="6">
        <f t="shared" si="250"/>
        <v>0.98499999999999999</v>
      </c>
      <c r="U422">
        <f t="shared" si="251"/>
        <v>9.3800000000000008</v>
      </c>
      <c r="V422" s="6">
        <f t="shared" si="252"/>
        <v>5.9831985294117649</v>
      </c>
      <c r="W422" s="6">
        <f t="shared" si="253"/>
        <v>3.3968014705882354</v>
      </c>
      <c r="X422" s="6">
        <f t="shared" si="254"/>
        <v>0</v>
      </c>
      <c r="Y422" s="6">
        <f t="shared" si="255"/>
        <v>0</v>
      </c>
      <c r="Z422" s="6">
        <f t="shared" si="256"/>
        <v>0.93800000000000006</v>
      </c>
      <c r="AA422" s="6">
        <f t="shared" si="257"/>
        <v>59.831985294117644</v>
      </c>
      <c r="AB422" s="6">
        <f t="shared" si="258"/>
        <v>33.968014705882354</v>
      </c>
      <c r="AC422" s="6">
        <f t="shared" si="259"/>
        <v>0</v>
      </c>
      <c r="AD422" s="6">
        <f t="shared" si="260"/>
        <v>0</v>
      </c>
      <c r="AE422" s="6">
        <f t="shared" si="261"/>
        <v>0</v>
      </c>
      <c r="AF422" s="6">
        <f t="shared" si="262"/>
        <v>93.8</v>
      </c>
      <c r="AK422" s="2" t="str">
        <f t="shared" si="263"/>
        <v/>
      </c>
      <c r="AL422">
        <f t="shared" si="264"/>
        <v>100</v>
      </c>
      <c r="AM422">
        <f t="shared" si="265"/>
        <v>0</v>
      </c>
      <c r="AN422" t="str">
        <f t="shared" si="266"/>
        <v/>
      </c>
      <c r="AO422" t="str">
        <f t="shared" si="267"/>
        <v/>
      </c>
      <c r="AP422" t="str">
        <f t="shared" si="268"/>
        <v/>
      </c>
      <c r="AS422" t="e">
        <f t="shared" si="269"/>
        <v>#VALUE!</v>
      </c>
      <c r="AT422" s="2"/>
    </row>
    <row r="423" spans="1:46">
      <c r="A423" t="s">
        <v>232</v>
      </c>
      <c r="C423" s="3">
        <v>36129</v>
      </c>
      <c r="D423" t="s">
        <v>240</v>
      </c>
      <c r="E423">
        <v>100</v>
      </c>
      <c r="F423" t="s">
        <v>236</v>
      </c>
      <c r="G423">
        <v>7</v>
      </c>
      <c r="H423">
        <v>2</v>
      </c>
      <c r="I423">
        <v>0.06</v>
      </c>
      <c r="J423">
        <v>6</v>
      </c>
      <c r="K423">
        <v>0</v>
      </c>
      <c r="L423">
        <f t="shared" si="235"/>
        <v>6</v>
      </c>
      <c r="M423">
        <v>2.4900000000000002</v>
      </c>
      <c r="N423">
        <v>1.36</v>
      </c>
      <c r="Q423">
        <f t="shared" si="249"/>
        <v>3.8500000000000005</v>
      </c>
      <c r="R423" s="5">
        <f t="shared" si="236"/>
        <v>0.64166666666666672</v>
      </c>
      <c r="T423" s="6" t="e">
        <f t="shared" si="250"/>
        <v>#DIV/0!</v>
      </c>
      <c r="U423">
        <f t="shared" si="251"/>
        <v>3.8500000000000005</v>
      </c>
      <c r="V423" s="6">
        <f t="shared" si="252"/>
        <v>2.4900000000000002</v>
      </c>
      <c r="W423" s="6">
        <f t="shared" si="253"/>
        <v>1.36</v>
      </c>
      <c r="X423" s="6">
        <f t="shared" si="254"/>
        <v>0</v>
      </c>
      <c r="Y423" s="6">
        <f t="shared" si="255"/>
        <v>0</v>
      </c>
      <c r="Z423" s="6">
        <f t="shared" si="256"/>
        <v>0.64166666666666672</v>
      </c>
      <c r="AA423" s="6">
        <f t="shared" si="257"/>
        <v>41.500000000000007</v>
      </c>
      <c r="AB423" s="6">
        <f t="shared" si="258"/>
        <v>22.666666666666668</v>
      </c>
      <c r="AC423" s="6">
        <f t="shared" si="259"/>
        <v>0</v>
      </c>
      <c r="AD423" s="6">
        <f t="shared" si="260"/>
        <v>0</v>
      </c>
      <c r="AE423" s="6">
        <f t="shared" si="261"/>
        <v>0</v>
      </c>
      <c r="AF423" s="6">
        <f t="shared" si="262"/>
        <v>64.166666666666671</v>
      </c>
      <c r="AK423" s="2" t="str">
        <f t="shared" si="263"/>
        <v/>
      </c>
      <c r="AL423">
        <f t="shared" si="264"/>
        <v>100</v>
      </c>
      <c r="AM423">
        <f t="shared" si="265"/>
        <v>0</v>
      </c>
      <c r="AN423" t="str">
        <f t="shared" si="266"/>
        <v/>
      </c>
      <c r="AO423" t="str">
        <f t="shared" si="267"/>
        <v/>
      </c>
      <c r="AP423" t="str">
        <f t="shared" si="268"/>
        <v/>
      </c>
      <c r="AS423" t="e">
        <f t="shared" si="269"/>
        <v>#VALUE!</v>
      </c>
      <c r="AT423" s="2"/>
    </row>
    <row r="424" spans="1:46">
      <c r="A424" t="s">
        <v>232</v>
      </c>
      <c r="C424" s="3">
        <v>36129</v>
      </c>
      <c r="D424" t="s">
        <v>240</v>
      </c>
      <c r="E424">
        <v>100</v>
      </c>
      <c r="F424" t="s">
        <v>234</v>
      </c>
      <c r="G424">
        <v>8</v>
      </c>
      <c r="H424">
        <v>2</v>
      </c>
      <c r="I424">
        <v>0.11</v>
      </c>
      <c r="J424">
        <v>6</v>
      </c>
      <c r="K424">
        <v>5</v>
      </c>
      <c r="L424">
        <f t="shared" si="235"/>
        <v>11</v>
      </c>
      <c r="M424">
        <v>2.57</v>
      </c>
      <c r="N424">
        <v>1.32</v>
      </c>
      <c r="Q424">
        <f t="shared" si="249"/>
        <v>3.8899999999999997</v>
      </c>
      <c r="R424" s="5">
        <f t="shared" si="236"/>
        <v>0.64833333333333332</v>
      </c>
      <c r="S424">
        <v>2.99</v>
      </c>
      <c r="T424" s="6">
        <f t="shared" si="250"/>
        <v>0.59800000000000009</v>
      </c>
      <c r="U424">
        <f t="shared" si="251"/>
        <v>6.88</v>
      </c>
      <c r="V424" s="6">
        <f t="shared" si="252"/>
        <v>4.5453984575835475</v>
      </c>
      <c r="W424" s="6">
        <f t="shared" si="253"/>
        <v>2.3346015424164523</v>
      </c>
      <c r="X424" s="6">
        <f t="shared" si="254"/>
        <v>0</v>
      </c>
      <c r="Y424" s="6">
        <f t="shared" si="255"/>
        <v>0</v>
      </c>
      <c r="Z424" s="6">
        <f t="shared" si="256"/>
        <v>0.62545454545454549</v>
      </c>
      <c r="AA424" s="6">
        <f t="shared" si="257"/>
        <v>41.32180415985043</v>
      </c>
      <c r="AB424" s="6">
        <f t="shared" si="258"/>
        <v>21.223650385604113</v>
      </c>
      <c r="AC424" s="6">
        <f t="shared" si="259"/>
        <v>0</v>
      </c>
      <c r="AD424" s="6">
        <f t="shared" si="260"/>
        <v>0</v>
      </c>
      <c r="AE424" s="6">
        <f t="shared" si="261"/>
        <v>0</v>
      </c>
      <c r="AF424" s="6">
        <f t="shared" si="262"/>
        <v>62.545454545454547</v>
      </c>
      <c r="AK424" s="2" t="str">
        <f t="shared" si="263"/>
        <v/>
      </c>
      <c r="AL424">
        <f t="shared" si="264"/>
        <v>100</v>
      </c>
      <c r="AM424">
        <f t="shared" si="265"/>
        <v>0</v>
      </c>
      <c r="AN424" t="str">
        <f t="shared" si="266"/>
        <v/>
      </c>
      <c r="AO424" t="str">
        <f t="shared" si="267"/>
        <v/>
      </c>
      <c r="AP424" t="str">
        <f t="shared" si="268"/>
        <v/>
      </c>
      <c r="AS424" t="e">
        <f t="shared" si="269"/>
        <v>#VALUE!</v>
      </c>
      <c r="AT424" s="2"/>
    </row>
    <row r="425" spans="1:46">
      <c r="A425" t="s">
        <v>232</v>
      </c>
      <c r="C425" s="3">
        <v>36129</v>
      </c>
      <c r="D425" t="s">
        <v>240</v>
      </c>
      <c r="E425">
        <v>100</v>
      </c>
      <c r="F425" t="s">
        <v>238</v>
      </c>
      <c r="G425">
        <v>9</v>
      </c>
      <c r="H425">
        <v>2</v>
      </c>
      <c r="I425">
        <v>0.1</v>
      </c>
      <c r="J425">
        <v>6</v>
      </c>
      <c r="K425">
        <v>4</v>
      </c>
      <c r="L425">
        <f t="shared" si="235"/>
        <v>10</v>
      </c>
      <c r="M425">
        <v>3.32</v>
      </c>
      <c r="N425">
        <v>1.6</v>
      </c>
      <c r="Q425">
        <f t="shared" si="249"/>
        <v>4.92</v>
      </c>
      <c r="R425" s="5">
        <f t="shared" si="236"/>
        <v>0.82</v>
      </c>
      <c r="S425">
        <v>3.96</v>
      </c>
      <c r="T425" s="6">
        <f t="shared" si="250"/>
        <v>0.99</v>
      </c>
      <c r="U425">
        <f t="shared" si="251"/>
        <v>8.879999999999999</v>
      </c>
      <c r="V425" s="6">
        <f t="shared" si="252"/>
        <v>5.9921951219512186</v>
      </c>
      <c r="W425" s="6">
        <f t="shared" si="253"/>
        <v>2.8878048780487804</v>
      </c>
      <c r="X425" s="6">
        <f t="shared" si="254"/>
        <v>0</v>
      </c>
      <c r="Y425" s="6">
        <f t="shared" si="255"/>
        <v>0</v>
      </c>
      <c r="Z425" s="6">
        <f t="shared" si="256"/>
        <v>0.8879999999999999</v>
      </c>
      <c r="AA425" s="6">
        <f t="shared" si="257"/>
        <v>59.921951219512181</v>
      </c>
      <c r="AB425" s="6">
        <f t="shared" si="258"/>
        <v>28.878048780487802</v>
      </c>
      <c r="AC425" s="6">
        <f t="shared" si="259"/>
        <v>0</v>
      </c>
      <c r="AD425" s="6">
        <f t="shared" si="260"/>
        <v>0</v>
      </c>
      <c r="AE425" s="6">
        <f t="shared" si="261"/>
        <v>0</v>
      </c>
      <c r="AF425" s="6">
        <f t="shared" si="262"/>
        <v>88.799999999999983</v>
      </c>
      <c r="AK425" s="2" t="str">
        <f t="shared" si="263"/>
        <v/>
      </c>
      <c r="AL425">
        <f t="shared" si="264"/>
        <v>100</v>
      </c>
      <c r="AM425">
        <f t="shared" si="265"/>
        <v>0</v>
      </c>
      <c r="AN425" t="str">
        <f t="shared" si="266"/>
        <v/>
      </c>
      <c r="AO425" t="str">
        <f t="shared" si="267"/>
        <v/>
      </c>
      <c r="AP425" t="str">
        <f t="shared" si="268"/>
        <v/>
      </c>
      <c r="AS425" t="e">
        <f t="shared" si="269"/>
        <v>#VALUE!</v>
      </c>
      <c r="AT425" s="2"/>
    </row>
    <row r="426" spans="1:46">
      <c r="A426" t="s">
        <v>232</v>
      </c>
      <c r="C426" s="3">
        <v>36129</v>
      </c>
      <c r="D426" t="s">
        <v>240</v>
      </c>
      <c r="E426">
        <v>100</v>
      </c>
      <c r="F426" t="s">
        <v>235</v>
      </c>
      <c r="G426">
        <v>10</v>
      </c>
      <c r="H426">
        <v>2</v>
      </c>
      <c r="I426">
        <v>0.12</v>
      </c>
      <c r="J426">
        <v>6</v>
      </c>
      <c r="K426">
        <v>6</v>
      </c>
      <c r="L426">
        <f t="shared" si="235"/>
        <v>12</v>
      </c>
      <c r="M426">
        <v>2.66</v>
      </c>
      <c r="N426">
        <v>1.41</v>
      </c>
      <c r="Q426">
        <f t="shared" si="249"/>
        <v>4.07</v>
      </c>
      <c r="R426" s="5">
        <f t="shared" si="236"/>
        <v>0.67833333333333334</v>
      </c>
      <c r="S426">
        <v>4.0599999999999996</v>
      </c>
      <c r="T426" s="6">
        <f t="shared" si="250"/>
        <v>0.67666666666666664</v>
      </c>
      <c r="U426">
        <f t="shared" si="251"/>
        <v>8.129999999999999</v>
      </c>
      <c r="V426" s="6">
        <f t="shared" si="252"/>
        <v>5.3134643734643729</v>
      </c>
      <c r="W426" s="6">
        <f t="shared" si="253"/>
        <v>2.8165356265356261</v>
      </c>
      <c r="X426" s="6">
        <f t="shared" si="254"/>
        <v>0</v>
      </c>
      <c r="Y426" s="6">
        <f t="shared" si="255"/>
        <v>0</v>
      </c>
      <c r="Z426" s="6">
        <f t="shared" si="256"/>
        <v>0.67749999999999988</v>
      </c>
      <c r="AA426" s="6">
        <f t="shared" si="257"/>
        <v>44.278869778869776</v>
      </c>
      <c r="AB426" s="6">
        <f t="shared" si="258"/>
        <v>23.471130221130217</v>
      </c>
      <c r="AC426" s="6">
        <f t="shared" si="259"/>
        <v>0</v>
      </c>
      <c r="AD426" s="6">
        <f t="shared" si="260"/>
        <v>0</v>
      </c>
      <c r="AE426" s="6">
        <f t="shared" si="261"/>
        <v>0</v>
      </c>
      <c r="AF426" s="6">
        <f t="shared" si="262"/>
        <v>67.75</v>
      </c>
      <c r="AK426" s="2" t="str">
        <f t="shared" si="263"/>
        <v/>
      </c>
      <c r="AL426">
        <f t="shared" si="264"/>
        <v>100</v>
      </c>
      <c r="AM426">
        <f t="shared" si="265"/>
        <v>0</v>
      </c>
      <c r="AN426" t="str">
        <f t="shared" si="266"/>
        <v/>
      </c>
      <c r="AO426" t="str">
        <f t="shared" si="267"/>
        <v/>
      </c>
      <c r="AP426" t="str">
        <f t="shared" si="268"/>
        <v/>
      </c>
      <c r="AS426" t="e">
        <f t="shared" si="269"/>
        <v>#VALUE!</v>
      </c>
      <c r="AT426" s="2"/>
    </row>
    <row r="427" spans="1:46">
      <c r="A427" t="s">
        <v>232</v>
      </c>
      <c r="C427" s="3">
        <v>36129</v>
      </c>
      <c r="D427" t="s">
        <v>240</v>
      </c>
      <c r="E427">
        <v>100</v>
      </c>
      <c r="F427" t="s">
        <v>239</v>
      </c>
      <c r="G427">
        <v>11</v>
      </c>
      <c r="H427">
        <v>2</v>
      </c>
      <c r="I427">
        <v>0.12</v>
      </c>
      <c r="J427">
        <v>6</v>
      </c>
      <c r="K427">
        <v>6</v>
      </c>
      <c r="L427">
        <f t="shared" si="235"/>
        <v>12</v>
      </c>
      <c r="M427">
        <v>3.3</v>
      </c>
      <c r="N427">
        <v>2.15</v>
      </c>
      <c r="Q427">
        <f t="shared" si="249"/>
        <v>5.4499999999999993</v>
      </c>
      <c r="R427" s="5">
        <f t="shared" si="236"/>
        <v>0.90833333333333321</v>
      </c>
      <c r="S427">
        <v>5.31</v>
      </c>
      <c r="T427" s="6">
        <f t="shared" si="250"/>
        <v>0.8849999999999999</v>
      </c>
      <c r="U427">
        <f t="shared" si="251"/>
        <v>10.759999999999998</v>
      </c>
      <c r="V427" s="6">
        <f t="shared" si="252"/>
        <v>6.5152293577981641</v>
      </c>
      <c r="W427" s="6">
        <f t="shared" si="253"/>
        <v>4.2447706422018348</v>
      </c>
      <c r="X427" s="6">
        <f t="shared" si="254"/>
        <v>0</v>
      </c>
      <c r="Y427" s="6">
        <f t="shared" si="255"/>
        <v>0</v>
      </c>
      <c r="Z427" s="6">
        <f t="shared" si="256"/>
        <v>0.8966666666666665</v>
      </c>
      <c r="AA427" s="6">
        <f t="shared" si="257"/>
        <v>54.293577981651367</v>
      </c>
      <c r="AB427" s="6">
        <f t="shared" si="258"/>
        <v>35.37308868501529</v>
      </c>
      <c r="AC427" s="6">
        <f t="shared" si="259"/>
        <v>0</v>
      </c>
      <c r="AD427" s="6">
        <f t="shared" si="260"/>
        <v>0</v>
      </c>
      <c r="AE427" s="6">
        <f t="shared" si="261"/>
        <v>0</v>
      </c>
      <c r="AF427" s="6">
        <f t="shared" si="262"/>
        <v>89.666666666666657</v>
      </c>
      <c r="AK427" s="2" t="str">
        <f t="shared" si="263"/>
        <v/>
      </c>
      <c r="AL427">
        <f t="shared" si="264"/>
        <v>100</v>
      </c>
      <c r="AM427">
        <f t="shared" si="265"/>
        <v>0</v>
      </c>
      <c r="AN427" t="str">
        <f t="shared" si="266"/>
        <v/>
      </c>
      <c r="AO427" t="str">
        <f t="shared" si="267"/>
        <v/>
      </c>
      <c r="AP427" t="str">
        <f t="shared" si="268"/>
        <v/>
      </c>
      <c r="AS427" t="e">
        <f t="shared" si="269"/>
        <v>#VALUE!</v>
      </c>
      <c r="AT427" s="2"/>
    </row>
    <row r="428" spans="1:46">
      <c r="A428" t="s">
        <v>232</v>
      </c>
      <c r="C428" s="3">
        <v>36129</v>
      </c>
      <c r="D428" t="s">
        <v>240</v>
      </c>
      <c r="E428">
        <v>100</v>
      </c>
      <c r="F428" t="s">
        <v>237</v>
      </c>
      <c r="G428">
        <v>12</v>
      </c>
      <c r="H428">
        <v>2</v>
      </c>
      <c r="I428">
        <v>0.12</v>
      </c>
      <c r="J428">
        <v>6</v>
      </c>
      <c r="K428">
        <v>6</v>
      </c>
      <c r="L428">
        <f t="shared" si="235"/>
        <v>12</v>
      </c>
      <c r="M428">
        <v>3.12</v>
      </c>
      <c r="N428">
        <v>1.94</v>
      </c>
      <c r="Q428">
        <f t="shared" si="249"/>
        <v>5.0600000000000005</v>
      </c>
      <c r="R428" s="5">
        <f t="shared" si="236"/>
        <v>0.84333333333333338</v>
      </c>
      <c r="S428">
        <v>4.4800000000000004</v>
      </c>
      <c r="T428" s="6">
        <f t="shared" si="250"/>
        <v>0.7466666666666667</v>
      </c>
      <c r="U428">
        <f t="shared" si="251"/>
        <v>9.5400000000000009</v>
      </c>
      <c r="V428" s="6">
        <f t="shared" si="252"/>
        <v>5.8823715415019766</v>
      </c>
      <c r="W428" s="6">
        <f t="shared" si="253"/>
        <v>3.6576284584980234</v>
      </c>
      <c r="X428" s="6">
        <f t="shared" si="254"/>
        <v>0</v>
      </c>
      <c r="Y428" s="6">
        <f t="shared" si="255"/>
        <v>0</v>
      </c>
      <c r="Z428" s="6">
        <f t="shared" si="256"/>
        <v>0.79500000000000004</v>
      </c>
      <c r="AA428" s="6">
        <f t="shared" si="257"/>
        <v>49.019762845849804</v>
      </c>
      <c r="AB428" s="6">
        <f t="shared" si="258"/>
        <v>30.480237154150196</v>
      </c>
      <c r="AC428" s="6">
        <f t="shared" si="259"/>
        <v>0</v>
      </c>
      <c r="AD428" s="6">
        <f t="shared" si="260"/>
        <v>0</v>
      </c>
      <c r="AE428" s="6">
        <f t="shared" si="261"/>
        <v>0</v>
      </c>
      <c r="AF428" s="6">
        <f t="shared" si="262"/>
        <v>79.5</v>
      </c>
      <c r="AK428" s="2" t="str">
        <f t="shared" si="263"/>
        <v/>
      </c>
      <c r="AL428">
        <f t="shared" si="264"/>
        <v>100</v>
      </c>
      <c r="AM428">
        <f t="shared" si="265"/>
        <v>0</v>
      </c>
      <c r="AN428" t="str">
        <f t="shared" si="266"/>
        <v/>
      </c>
      <c r="AO428" t="str">
        <f t="shared" si="267"/>
        <v/>
      </c>
      <c r="AP428" t="str">
        <f t="shared" si="268"/>
        <v/>
      </c>
      <c r="AS428" t="e">
        <f t="shared" si="269"/>
        <v>#VALUE!</v>
      </c>
      <c r="AT428" s="2"/>
    </row>
    <row r="429" spans="1:46">
      <c r="A429" t="s">
        <v>232</v>
      </c>
      <c r="C429" s="3">
        <v>36129</v>
      </c>
      <c r="D429" t="s">
        <v>240</v>
      </c>
      <c r="E429">
        <v>100</v>
      </c>
      <c r="F429" t="s">
        <v>236</v>
      </c>
      <c r="G429">
        <v>13</v>
      </c>
      <c r="H429">
        <v>3</v>
      </c>
      <c r="I429">
        <v>0.12</v>
      </c>
      <c r="J429">
        <v>6</v>
      </c>
      <c r="K429">
        <v>6</v>
      </c>
      <c r="L429">
        <f t="shared" si="235"/>
        <v>12</v>
      </c>
      <c r="M429">
        <v>2.76</v>
      </c>
      <c r="N429">
        <v>1.76</v>
      </c>
      <c r="Q429">
        <f t="shared" si="249"/>
        <v>4.5199999999999996</v>
      </c>
      <c r="R429" s="5">
        <f t="shared" si="236"/>
        <v>0.7533333333333333</v>
      </c>
      <c r="S429">
        <v>3.96</v>
      </c>
      <c r="T429" s="6">
        <f t="shared" si="250"/>
        <v>0.66</v>
      </c>
      <c r="U429">
        <f t="shared" si="251"/>
        <v>8.48</v>
      </c>
      <c r="V429" s="6">
        <f t="shared" si="252"/>
        <v>5.1780530973451331</v>
      </c>
      <c r="W429" s="6">
        <f t="shared" si="253"/>
        <v>3.3019469026548678</v>
      </c>
      <c r="X429" s="6">
        <f t="shared" si="254"/>
        <v>0</v>
      </c>
      <c r="Y429" s="6">
        <f t="shared" si="255"/>
        <v>0</v>
      </c>
      <c r="Z429" s="6">
        <f t="shared" si="256"/>
        <v>0.70666666666666667</v>
      </c>
      <c r="AA429" s="6">
        <f t="shared" si="257"/>
        <v>43.150442477876112</v>
      </c>
      <c r="AB429" s="6">
        <f t="shared" si="258"/>
        <v>27.516224188790567</v>
      </c>
      <c r="AC429" s="6">
        <f t="shared" si="259"/>
        <v>0</v>
      </c>
      <c r="AD429" s="6">
        <f t="shared" si="260"/>
        <v>0</v>
      </c>
      <c r="AE429" s="6">
        <f t="shared" si="261"/>
        <v>0</v>
      </c>
      <c r="AF429" s="6">
        <f t="shared" si="262"/>
        <v>70.666666666666686</v>
      </c>
      <c r="AK429" s="2" t="str">
        <f t="shared" si="263"/>
        <v/>
      </c>
      <c r="AL429">
        <f t="shared" si="264"/>
        <v>100</v>
      </c>
      <c r="AM429">
        <f t="shared" si="265"/>
        <v>0</v>
      </c>
      <c r="AN429" t="str">
        <f t="shared" si="266"/>
        <v/>
      </c>
      <c r="AO429" t="str">
        <f t="shared" si="267"/>
        <v/>
      </c>
      <c r="AP429" t="str">
        <f t="shared" si="268"/>
        <v/>
      </c>
      <c r="AS429" t="e">
        <f t="shared" si="269"/>
        <v>#VALUE!</v>
      </c>
      <c r="AT429" s="2"/>
    </row>
    <row r="430" spans="1:46">
      <c r="A430" t="s">
        <v>232</v>
      </c>
      <c r="C430" s="3">
        <v>36129</v>
      </c>
      <c r="D430" t="s">
        <v>240</v>
      </c>
      <c r="E430">
        <v>100</v>
      </c>
      <c r="F430" t="s">
        <v>238</v>
      </c>
      <c r="G430">
        <v>14</v>
      </c>
      <c r="H430">
        <v>3</v>
      </c>
      <c r="I430">
        <v>0.12</v>
      </c>
      <c r="J430">
        <v>6</v>
      </c>
      <c r="K430">
        <v>6</v>
      </c>
      <c r="L430">
        <f t="shared" si="235"/>
        <v>12</v>
      </c>
      <c r="M430">
        <v>4.32</v>
      </c>
      <c r="N430">
        <v>2.08</v>
      </c>
      <c r="Q430">
        <f t="shared" si="249"/>
        <v>6.4</v>
      </c>
      <c r="R430" s="5">
        <f t="shared" si="236"/>
        <v>1.0666666666666667</v>
      </c>
      <c r="S430">
        <v>5.84</v>
      </c>
      <c r="T430" s="6">
        <f t="shared" si="250"/>
        <v>0.97333333333333327</v>
      </c>
      <c r="U430">
        <f t="shared" si="251"/>
        <v>12.24</v>
      </c>
      <c r="V430" s="6">
        <f t="shared" si="252"/>
        <v>8.2620000000000005</v>
      </c>
      <c r="W430" s="6">
        <f t="shared" si="253"/>
        <v>3.9780000000000002</v>
      </c>
      <c r="X430" s="6">
        <f t="shared" si="254"/>
        <v>0</v>
      </c>
      <c r="Y430" s="6">
        <f t="shared" si="255"/>
        <v>0</v>
      </c>
      <c r="Z430" s="6">
        <f t="shared" si="256"/>
        <v>1.02</v>
      </c>
      <c r="AA430" s="6">
        <f t="shared" si="257"/>
        <v>68.850000000000009</v>
      </c>
      <c r="AB430" s="6">
        <f t="shared" si="258"/>
        <v>33.150000000000006</v>
      </c>
      <c r="AC430" s="6">
        <f t="shared" si="259"/>
        <v>0</v>
      </c>
      <c r="AD430" s="6">
        <f t="shared" si="260"/>
        <v>0</v>
      </c>
      <c r="AE430" s="6">
        <f t="shared" si="261"/>
        <v>0</v>
      </c>
      <c r="AF430" s="6">
        <f t="shared" si="262"/>
        <v>102.00000000000001</v>
      </c>
      <c r="AK430" s="2" t="str">
        <f t="shared" si="263"/>
        <v/>
      </c>
      <c r="AL430">
        <f t="shared" si="264"/>
        <v>100</v>
      </c>
      <c r="AM430">
        <f t="shared" si="265"/>
        <v>0</v>
      </c>
      <c r="AN430" t="str">
        <f t="shared" si="266"/>
        <v/>
      </c>
      <c r="AO430" t="str">
        <f t="shared" si="267"/>
        <v/>
      </c>
      <c r="AP430" t="str">
        <f t="shared" si="268"/>
        <v/>
      </c>
      <c r="AS430" t="e">
        <f t="shared" si="269"/>
        <v>#VALUE!</v>
      </c>
      <c r="AT430" s="2"/>
    </row>
    <row r="431" spans="1:46">
      <c r="A431" t="s">
        <v>232</v>
      </c>
      <c r="C431" s="3">
        <v>36129</v>
      </c>
      <c r="D431" t="s">
        <v>240</v>
      </c>
      <c r="E431">
        <v>100</v>
      </c>
      <c r="F431" t="s">
        <v>234</v>
      </c>
      <c r="G431">
        <v>15</v>
      </c>
      <c r="H431">
        <v>3</v>
      </c>
      <c r="I431">
        <v>0.11</v>
      </c>
      <c r="J431">
        <v>6</v>
      </c>
      <c r="K431">
        <v>5</v>
      </c>
      <c r="L431">
        <f t="shared" si="235"/>
        <v>11</v>
      </c>
      <c r="M431">
        <v>2.78</v>
      </c>
      <c r="N431">
        <v>1.56</v>
      </c>
      <c r="Q431">
        <f t="shared" si="249"/>
        <v>4.34</v>
      </c>
      <c r="R431" s="5">
        <f t="shared" si="236"/>
        <v>0.72333333333333327</v>
      </c>
      <c r="S431">
        <v>3.42</v>
      </c>
      <c r="T431" s="6">
        <f t="shared" si="250"/>
        <v>0.68399999999999994</v>
      </c>
      <c r="U431">
        <f t="shared" si="251"/>
        <v>7.76</v>
      </c>
      <c r="V431" s="6">
        <f t="shared" si="252"/>
        <v>4.9706912442396316</v>
      </c>
      <c r="W431" s="6">
        <f t="shared" si="253"/>
        <v>2.7893087557603686</v>
      </c>
      <c r="X431" s="6">
        <f t="shared" si="254"/>
        <v>0</v>
      </c>
      <c r="Y431" s="6">
        <f t="shared" si="255"/>
        <v>0</v>
      </c>
      <c r="Z431" s="6">
        <f t="shared" si="256"/>
        <v>0.70545454545454545</v>
      </c>
      <c r="AA431" s="6">
        <f t="shared" si="257"/>
        <v>45.188102220360285</v>
      </c>
      <c r="AB431" s="6">
        <f t="shared" si="258"/>
        <v>25.357352325094261</v>
      </c>
      <c r="AC431" s="6">
        <f t="shared" si="259"/>
        <v>0</v>
      </c>
      <c r="AD431" s="6">
        <f t="shared" si="260"/>
        <v>0</v>
      </c>
      <c r="AE431" s="6">
        <f t="shared" si="261"/>
        <v>0</v>
      </c>
      <c r="AF431" s="6">
        <f t="shared" si="262"/>
        <v>70.545454545454547</v>
      </c>
      <c r="AK431" s="2" t="str">
        <f t="shared" si="263"/>
        <v/>
      </c>
      <c r="AL431">
        <f t="shared" si="264"/>
        <v>100</v>
      </c>
      <c r="AM431">
        <f t="shared" si="265"/>
        <v>0</v>
      </c>
      <c r="AN431" t="str">
        <f t="shared" si="266"/>
        <v/>
      </c>
      <c r="AO431" t="str">
        <f t="shared" si="267"/>
        <v/>
      </c>
      <c r="AP431" t="str">
        <f t="shared" si="268"/>
        <v/>
      </c>
      <c r="AS431" t="e">
        <f t="shared" si="269"/>
        <v>#VALUE!</v>
      </c>
      <c r="AT431" s="2"/>
    </row>
    <row r="432" spans="1:46">
      <c r="A432" t="s">
        <v>232</v>
      </c>
      <c r="C432" s="3">
        <v>36129</v>
      </c>
      <c r="D432" t="s">
        <v>240</v>
      </c>
      <c r="E432">
        <v>100</v>
      </c>
      <c r="F432" t="s">
        <v>239</v>
      </c>
      <c r="G432">
        <v>16</v>
      </c>
      <c r="H432">
        <v>3</v>
      </c>
      <c r="I432">
        <v>0.1</v>
      </c>
      <c r="J432">
        <v>6</v>
      </c>
      <c r="K432">
        <v>4</v>
      </c>
      <c r="L432">
        <f t="shared" si="235"/>
        <v>10</v>
      </c>
      <c r="M432">
        <v>3.13</v>
      </c>
      <c r="N432">
        <v>1.69</v>
      </c>
      <c r="Q432">
        <f t="shared" si="249"/>
        <v>4.82</v>
      </c>
      <c r="R432" s="5">
        <f t="shared" si="236"/>
        <v>0.80333333333333334</v>
      </c>
      <c r="S432">
        <v>3.75</v>
      </c>
      <c r="T432" s="6">
        <f t="shared" si="250"/>
        <v>0.9375</v>
      </c>
      <c r="U432">
        <f t="shared" si="251"/>
        <v>8.57</v>
      </c>
      <c r="V432" s="6">
        <f t="shared" si="252"/>
        <v>5.5651659751037341</v>
      </c>
      <c r="W432" s="6">
        <f t="shared" si="253"/>
        <v>3.0048340248962653</v>
      </c>
      <c r="X432" s="6">
        <f t="shared" si="254"/>
        <v>0</v>
      </c>
      <c r="Y432" s="6">
        <f t="shared" si="255"/>
        <v>0</v>
      </c>
      <c r="Z432" s="6">
        <f t="shared" si="256"/>
        <v>0.85699999999999998</v>
      </c>
      <c r="AA432" s="6">
        <f t="shared" si="257"/>
        <v>55.651659751037336</v>
      </c>
      <c r="AB432" s="6">
        <f t="shared" si="258"/>
        <v>30.048340248962653</v>
      </c>
      <c r="AC432" s="6">
        <f t="shared" si="259"/>
        <v>0</v>
      </c>
      <c r="AD432" s="6">
        <f t="shared" si="260"/>
        <v>0</v>
      </c>
      <c r="AE432" s="6">
        <f t="shared" si="261"/>
        <v>0</v>
      </c>
      <c r="AF432" s="6">
        <f t="shared" si="262"/>
        <v>85.699999999999989</v>
      </c>
      <c r="AK432" s="2" t="str">
        <f t="shared" si="263"/>
        <v/>
      </c>
      <c r="AL432">
        <f t="shared" si="264"/>
        <v>100</v>
      </c>
      <c r="AM432">
        <f t="shared" si="265"/>
        <v>0</v>
      </c>
      <c r="AN432" t="str">
        <f t="shared" si="266"/>
        <v/>
      </c>
      <c r="AO432" t="str">
        <f t="shared" si="267"/>
        <v/>
      </c>
      <c r="AP432" t="str">
        <f t="shared" si="268"/>
        <v/>
      </c>
      <c r="AS432" t="e">
        <f t="shared" si="269"/>
        <v>#VALUE!</v>
      </c>
      <c r="AT432" s="2"/>
    </row>
    <row r="433" spans="1:46">
      <c r="A433" t="s">
        <v>232</v>
      </c>
      <c r="C433" s="3">
        <v>36129</v>
      </c>
      <c r="D433" t="s">
        <v>240</v>
      </c>
      <c r="E433">
        <v>100</v>
      </c>
      <c r="F433" t="s">
        <v>235</v>
      </c>
      <c r="G433">
        <v>17</v>
      </c>
      <c r="H433">
        <v>3</v>
      </c>
      <c r="I433">
        <v>0.11</v>
      </c>
      <c r="J433">
        <v>6</v>
      </c>
      <c r="K433">
        <v>5</v>
      </c>
      <c r="L433">
        <f t="shared" si="235"/>
        <v>11</v>
      </c>
      <c r="M433">
        <v>2.54</v>
      </c>
      <c r="N433">
        <v>1.34</v>
      </c>
      <c r="Q433">
        <f t="shared" si="249"/>
        <v>3.88</v>
      </c>
      <c r="R433" s="5">
        <f t="shared" si="236"/>
        <v>0.64666666666666661</v>
      </c>
      <c r="S433">
        <v>3.19</v>
      </c>
      <c r="T433" s="6">
        <f t="shared" si="250"/>
        <v>0.63800000000000001</v>
      </c>
      <c r="U433">
        <f t="shared" si="251"/>
        <v>7.07</v>
      </c>
      <c r="V433" s="6">
        <f t="shared" si="252"/>
        <v>4.6282989690721648</v>
      </c>
      <c r="W433" s="6">
        <f t="shared" si="253"/>
        <v>2.4417010309278355</v>
      </c>
      <c r="X433" s="6">
        <f t="shared" si="254"/>
        <v>0</v>
      </c>
      <c r="Y433" s="6">
        <f t="shared" si="255"/>
        <v>0</v>
      </c>
      <c r="Z433" s="6">
        <f t="shared" si="256"/>
        <v>0.6427272727272727</v>
      </c>
      <c r="AA433" s="6">
        <f t="shared" si="257"/>
        <v>42.075445173383315</v>
      </c>
      <c r="AB433" s="6">
        <f t="shared" si="258"/>
        <v>22.197282099343958</v>
      </c>
      <c r="AC433" s="6">
        <f t="shared" si="259"/>
        <v>0</v>
      </c>
      <c r="AD433" s="6">
        <f t="shared" si="260"/>
        <v>0</v>
      </c>
      <c r="AE433" s="6">
        <f t="shared" si="261"/>
        <v>0</v>
      </c>
      <c r="AF433" s="6">
        <f t="shared" si="262"/>
        <v>64.27272727272728</v>
      </c>
      <c r="AK433" s="2" t="str">
        <f t="shared" si="263"/>
        <v/>
      </c>
      <c r="AL433">
        <f t="shared" si="264"/>
        <v>100</v>
      </c>
      <c r="AM433">
        <f t="shared" si="265"/>
        <v>0</v>
      </c>
      <c r="AN433" t="str">
        <f t="shared" si="266"/>
        <v/>
      </c>
      <c r="AO433" t="str">
        <f t="shared" si="267"/>
        <v/>
      </c>
      <c r="AP433" t="str">
        <f t="shared" si="268"/>
        <v/>
      </c>
      <c r="AS433" t="e">
        <f t="shared" si="269"/>
        <v>#VALUE!</v>
      </c>
      <c r="AT433" s="2"/>
    </row>
    <row r="434" spans="1:46">
      <c r="A434" t="s">
        <v>232</v>
      </c>
      <c r="C434" s="3">
        <v>36129</v>
      </c>
      <c r="D434" t="s">
        <v>240</v>
      </c>
      <c r="E434">
        <v>100</v>
      </c>
      <c r="F434" t="s">
        <v>237</v>
      </c>
      <c r="G434">
        <v>18</v>
      </c>
      <c r="H434">
        <v>3</v>
      </c>
      <c r="I434">
        <v>0.12</v>
      </c>
      <c r="J434">
        <v>6</v>
      </c>
      <c r="K434">
        <v>6</v>
      </c>
      <c r="L434">
        <f t="shared" si="235"/>
        <v>12</v>
      </c>
      <c r="M434">
        <v>1.8</v>
      </c>
      <c r="N434">
        <v>1.29</v>
      </c>
      <c r="Q434">
        <f t="shared" si="249"/>
        <v>3.09</v>
      </c>
      <c r="R434" s="5">
        <f t="shared" si="236"/>
        <v>0.51500000000000001</v>
      </c>
      <c r="S434">
        <v>3.28</v>
      </c>
      <c r="T434" s="6">
        <f t="shared" si="250"/>
        <v>0.54666666666666663</v>
      </c>
      <c r="U434">
        <f t="shared" si="251"/>
        <v>6.3699999999999992</v>
      </c>
      <c r="V434" s="6">
        <f t="shared" si="252"/>
        <v>3.7106796116504857</v>
      </c>
      <c r="W434" s="6">
        <f t="shared" si="253"/>
        <v>2.6593203883495145</v>
      </c>
      <c r="X434" s="6">
        <f t="shared" si="254"/>
        <v>0</v>
      </c>
      <c r="Y434" s="6">
        <f t="shared" si="255"/>
        <v>0</v>
      </c>
      <c r="Z434" s="6">
        <f t="shared" si="256"/>
        <v>0.53083333333333327</v>
      </c>
      <c r="AA434" s="6">
        <f t="shared" si="257"/>
        <v>30.922330097087382</v>
      </c>
      <c r="AB434" s="6">
        <f t="shared" si="258"/>
        <v>22.161003236245953</v>
      </c>
      <c r="AC434" s="6">
        <f t="shared" si="259"/>
        <v>0</v>
      </c>
      <c r="AD434" s="6">
        <f t="shared" si="260"/>
        <v>0</v>
      </c>
      <c r="AE434" s="6">
        <f t="shared" si="261"/>
        <v>0</v>
      </c>
      <c r="AF434" s="6">
        <f t="shared" si="262"/>
        <v>53.083333333333336</v>
      </c>
      <c r="AK434" s="2" t="str">
        <f t="shared" si="263"/>
        <v/>
      </c>
      <c r="AL434">
        <f t="shared" si="264"/>
        <v>100</v>
      </c>
      <c r="AM434">
        <f t="shared" si="265"/>
        <v>0</v>
      </c>
      <c r="AN434" t="str">
        <f t="shared" si="266"/>
        <v/>
      </c>
      <c r="AO434" t="str">
        <f t="shared" si="267"/>
        <v/>
      </c>
      <c r="AP434" t="str">
        <f t="shared" si="268"/>
        <v/>
      </c>
      <c r="AS434" t="e">
        <f t="shared" si="269"/>
        <v>#VALUE!</v>
      </c>
      <c r="AT434" s="2"/>
    </row>
    <row r="435" spans="1:46">
      <c r="A435" t="s">
        <v>232</v>
      </c>
      <c r="C435" s="3">
        <v>36136</v>
      </c>
      <c r="D435" t="s">
        <v>240</v>
      </c>
      <c r="E435">
        <v>100</v>
      </c>
      <c r="F435" t="s">
        <v>234</v>
      </c>
      <c r="G435">
        <v>1</v>
      </c>
      <c r="H435">
        <v>1</v>
      </c>
      <c r="I435">
        <v>0.12</v>
      </c>
      <c r="J435">
        <v>6</v>
      </c>
      <c r="K435">
        <v>6</v>
      </c>
      <c r="L435">
        <f t="shared" si="235"/>
        <v>12</v>
      </c>
      <c r="M435">
        <v>5.66</v>
      </c>
      <c r="N435">
        <v>3.32</v>
      </c>
      <c r="Q435">
        <f t="shared" si="249"/>
        <v>8.98</v>
      </c>
      <c r="R435" s="5">
        <f t="shared" si="236"/>
        <v>1.4966666666666668</v>
      </c>
      <c r="S435">
        <v>11.21</v>
      </c>
      <c r="T435" s="6">
        <f t="shared" si="250"/>
        <v>1.8683333333333334</v>
      </c>
      <c r="U435">
        <f t="shared" si="251"/>
        <v>20.190000000000001</v>
      </c>
      <c r="V435" s="6">
        <f t="shared" si="252"/>
        <v>12.725545657015591</v>
      </c>
      <c r="W435" s="6">
        <f t="shared" si="253"/>
        <v>7.4644543429844097</v>
      </c>
      <c r="X435" s="6">
        <f t="shared" si="254"/>
        <v>0</v>
      </c>
      <c r="Y435" s="6">
        <f t="shared" si="255"/>
        <v>0</v>
      </c>
      <c r="Z435" s="6">
        <f t="shared" si="256"/>
        <v>1.6825000000000001</v>
      </c>
      <c r="AA435" s="6">
        <f t="shared" si="257"/>
        <v>106.04621380846326</v>
      </c>
      <c r="AB435" s="6">
        <f t="shared" si="258"/>
        <v>62.20378619153675</v>
      </c>
      <c r="AC435" s="6">
        <f t="shared" si="259"/>
        <v>0</v>
      </c>
      <c r="AD435" s="6">
        <f t="shared" si="260"/>
        <v>0</v>
      </c>
      <c r="AE435" s="6">
        <f t="shared" si="261"/>
        <v>0</v>
      </c>
      <c r="AF435" s="6">
        <f t="shared" si="262"/>
        <v>168.25</v>
      </c>
      <c r="AK435" s="2" t="str">
        <f t="shared" si="263"/>
        <v/>
      </c>
      <c r="AL435">
        <f t="shared" si="264"/>
        <v>100</v>
      </c>
      <c r="AM435">
        <f t="shared" si="265"/>
        <v>0</v>
      </c>
      <c r="AN435" t="str">
        <f t="shared" si="266"/>
        <v/>
      </c>
      <c r="AO435" t="str">
        <f t="shared" si="267"/>
        <v/>
      </c>
      <c r="AP435" t="str">
        <f t="shared" si="268"/>
        <v/>
      </c>
      <c r="AS435" t="e">
        <f t="shared" si="269"/>
        <v>#VALUE!</v>
      </c>
      <c r="AT435" s="2"/>
    </row>
    <row r="436" spans="1:46">
      <c r="A436" t="s">
        <v>232</v>
      </c>
      <c r="C436" s="3">
        <v>36136</v>
      </c>
      <c r="D436" t="s">
        <v>240</v>
      </c>
      <c r="E436">
        <v>100</v>
      </c>
      <c r="F436" t="s">
        <v>235</v>
      </c>
      <c r="G436">
        <v>2</v>
      </c>
      <c r="H436">
        <v>1</v>
      </c>
      <c r="I436">
        <v>0.12</v>
      </c>
      <c r="J436">
        <v>6</v>
      </c>
      <c r="K436">
        <v>6</v>
      </c>
      <c r="L436">
        <f t="shared" si="235"/>
        <v>12</v>
      </c>
      <c r="M436">
        <v>6.89</v>
      </c>
      <c r="N436">
        <v>4.47</v>
      </c>
      <c r="Q436">
        <f t="shared" si="249"/>
        <v>11.36</v>
      </c>
      <c r="R436" s="5">
        <f t="shared" si="236"/>
        <v>1.8933333333333333</v>
      </c>
      <c r="S436">
        <v>12.33</v>
      </c>
      <c r="T436" s="6">
        <f t="shared" si="250"/>
        <v>2.0550000000000002</v>
      </c>
      <c r="U436">
        <f t="shared" si="251"/>
        <v>23.689999999999998</v>
      </c>
      <c r="V436" s="6">
        <f t="shared" si="252"/>
        <v>14.368318661971829</v>
      </c>
      <c r="W436" s="6">
        <f t="shared" si="253"/>
        <v>9.3216813380281689</v>
      </c>
      <c r="X436" s="6">
        <f t="shared" si="254"/>
        <v>0</v>
      </c>
      <c r="Y436" s="6">
        <f t="shared" si="255"/>
        <v>0</v>
      </c>
      <c r="Z436" s="6">
        <f t="shared" si="256"/>
        <v>1.9741666666666664</v>
      </c>
      <c r="AA436" s="6">
        <f t="shared" si="257"/>
        <v>119.73598884976525</v>
      </c>
      <c r="AB436" s="6">
        <f t="shared" si="258"/>
        <v>77.680677816901408</v>
      </c>
      <c r="AC436" s="6">
        <f t="shared" si="259"/>
        <v>0</v>
      </c>
      <c r="AD436" s="6">
        <f t="shared" si="260"/>
        <v>0</v>
      </c>
      <c r="AE436" s="6">
        <f t="shared" si="261"/>
        <v>0</v>
      </c>
      <c r="AF436" s="6">
        <f t="shared" si="262"/>
        <v>197.41666666666666</v>
      </c>
      <c r="AK436" s="2" t="str">
        <f t="shared" si="263"/>
        <v/>
      </c>
      <c r="AL436">
        <f t="shared" si="264"/>
        <v>100</v>
      </c>
      <c r="AM436">
        <f t="shared" si="265"/>
        <v>0</v>
      </c>
      <c r="AN436" t="str">
        <f t="shared" si="266"/>
        <v/>
      </c>
      <c r="AO436" t="str">
        <f t="shared" si="267"/>
        <v/>
      </c>
      <c r="AP436" t="str">
        <f t="shared" si="268"/>
        <v/>
      </c>
      <c r="AS436" t="e">
        <f t="shared" si="269"/>
        <v>#VALUE!</v>
      </c>
      <c r="AT436" s="2"/>
    </row>
    <row r="437" spans="1:46">
      <c r="A437" t="s">
        <v>232</v>
      </c>
      <c r="C437" s="3">
        <v>36136</v>
      </c>
      <c r="D437" t="s">
        <v>240</v>
      </c>
      <c r="E437">
        <v>100</v>
      </c>
      <c r="F437" t="s">
        <v>236</v>
      </c>
      <c r="G437">
        <v>3</v>
      </c>
      <c r="H437">
        <v>1</v>
      </c>
      <c r="I437">
        <v>0.12</v>
      </c>
      <c r="J437">
        <v>6</v>
      </c>
      <c r="K437">
        <v>6</v>
      </c>
      <c r="L437">
        <f t="shared" si="235"/>
        <v>12</v>
      </c>
      <c r="M437">
        <v>6.61</v>
      </c>
      <c r="N437">
        <v>4.16</v>
      </c>
      <c r="Q437">
        <f t="shared" si="249"/>
        <v>10.77</v>
      </c>
      <c r="R437" s="5">
        <f t="shared" si="236"/>
        <v>1.7949999999999999</v>
      </c>
      <c r="S437">
        <v>6.4</v>
      </c>
      <c r="T437" s="6">
        <f t="shared" si="250"/>
        <v>1.0666666666666667</v>
      </c>
      <c r="U437">
        <f t="shared" si="251"/>
        <v>17.170000000000002</v>
      </c>
      <c r="V437" s="6">
        <f t="shared" si="252"/>
        <v>10.537948003714023</v>
      </c>
      <c r="W437" s="6">
        <f t="shared" si="253"/>
        <v>6.6320519962859805</v>
      </c>
      <c r="X437" s="6">
        <f t="shared" si="254"/>
        <v>0</v>
      </c>
      <c r="Y437" s="6">
        <f t="shared" si="255"/>
        <v>0</v>
      </c>
      <c r="Z437" s="6">
        <f t="shared" si="256"/>
        <v>1.4308333333333334</v>
      </c>
      <c r="AA437" s="6">
        <f t="shared" si="257"/>
        <v>87.816233364283534</v>
      </c>
      <c r="AB437" s="6">
        <f t="shared" si="258"/>
        <v>55.267099969049838</v>
      </c>
      <c r="AC437" s="6">
        <f t="shared" si="259"/>
        <v>0</v>
      </c>
      <c r="AD437" s="6">
        <f t="shared" si="260"/>
        <v>0</v>
      </c>
      <c r="AE437" s="6">
        <f t="shared" si="261"/>
        <v>0</v>
      </c>
      <c r="AF437" s="6">
        <f t="shared" si="262"/>
        <v>143.08333333333337</v>
      </c>
      <c r="AK437" s="2" t="str">
        <f t="shared" si="263"/>
        <v/>
      </c>
      <c r="AL437">
        <f t="shared" si="264"/>
        <v>100</v>
      </c>
      <c r="AM437">
        <f t="shared" si="265"/>
        <v>0</v>
      </c>
      <c r="AN437" t="str">
        <f t="shared" si="266"/>
        <v/>
      </c>
      <c r="AO437" t="str">
        <f t="shared" si="267"/>
        <v/>
      </c>
      <c r="AP437" t="str">
        <f t="shared" si="268"/>
        <v/>
      </c>
      <c r="AS437" t="e">
        <f t="shared" si="269"/>
        <v>#VALUE!</v>
      </c>
      <c r="AT437" s="2"/>
    </row>
    <row r="438" spans="1:46">
      <c r="A438" t="s">
        <v>232</v>
      </c>
      <c r="C438" s="3">
        <v>36136</v>
      </c>
      <c r="D438" t="s">
        <v>240</v>
      </c>
      <c r="E438">
        <v>100</v>
      </c>
      <c r="F438" t="s">
        <v>237</v>
      </c>
      <c r="G438">
        <v>4</v>
      </c>
      <c r="H438">
        <v>1</v>
      </c>
      <c r="I438">
        <v>0.11</v>
      </c>
      <c r="J438">
        <v>6</v>
      </c>
      <c r="K438">
        <v>5</v>
      </c>
      <c r="L438">
        <f t="shared" si="235"/>
        <v>11</v>
      </c>
      <c r="M438">
        <v>4.9000000000000004</v>
      </c>
      <c r="N438">
        <v>4.0599999999999996</v>
      </c>
      <c r="Q438">
        <f t="shared" si="249"/>
        <v>8.9600000000000009</v>
      </c>
      <c r="R438" s="5">
        <f t="shared" si="236"/>
        <v>1.4933333333333334</v>
      </c>
      <c r="S438">
        <v>9.6</v>
      </c>
      <c r="T438" s="6">
        <f t="shared" si="250"/>
        <v>1.92</v>
      </c>
      <c r="U438">
        <f t="shared" si="251"/>
        <v>18.560000000000002</v>
      </c>
      <c r="V438" s="6">
        <f t="shared" si="252"/>
        <v>10.150000000000002</v>
      </c>
      <c r="W438" s="6">
        <f t="shared" si="253"/>
        <v>8.4099999999999984</v>
      </c>
      <c r="X438" s="6">
        <f t="shared" si="254"/>
        <v>0</v>
      </c>
      <c r="Y438" s="6">
        <f t="shared" si="255"/>
        <v>0</v>
      </c>
      <c r="Z438" s="6">
        <f t="shared" si="256"/>
        <v>1.6872727272727275</v>
      </c>
      <c r="AA438" s="6">
        <f t="shared" si="257"/>
        <v>92.272727272727295</v>
      </c>
      <c r="AB438" s="6">
        <f t="shared" si="258"/>
        <v>76.454545454545439</v>
      </c>
      <c r="AC438" s="6">
        <f t="shared" si="259"/>
        <v>0</v>
      </c>
      <c r="AD438" s="6">
        <f t="shared" si="260"/>
        <v>0</v>
      </c>
      <c r="AE438" s="6">
        <f t="shared" si="261"/>
        <v>0</v>
      </c>
      <c r="AF438" s="6">
        <f t="shared" si="262"/>
        <v>168.72727272727275</v>
      </c>
      <c r="AK438" s="2" t="str">
        <f t="shared" si="263"/>
        <v/>
      </c>
      <c r="AL438">
        <f t="shared" si="264"/>
        <v>100</v>
      </c>
      <c r="AM438">
        <f t="shared" si="265"/>
        <v>0</v>
      </c>
      <c r="AN438" t="str">
        <f t="shared" si="266"/>
        <v/>
      </c>
      <c r="AO438" t="str">
        <f t="shared" si="267"/>
        <v/>
      </c>
      <c r="AP438" t="str">
        <f t="shared" si="268"/>
        <v/>
      </c>
      <c r="AS438" t="e">
        <f t="shared" si="269"/>
        <v>#VALUE!</v>
      </c>
      <c r="AT438" s="2"/>
    </row>
    <row r="439" spans="1:46">
      <c r="A439" t="s">
        <v>232</v>
      </c>
      <c r="C439" s="3">
        <v>36136</v>
      </c>
      <c r="D439" t="s">
        <v>240</v>
      </c>
      <c r="E439">
        <v>100</v>
      </c>
      <c r="F439" t="s">
        <v>238</v>
      </c>
      <c r="G439">
        <v>5</v>
      </c>
      <c r="H439">
        <v>1</v>
      </c>
      <c r="I439">
        <v>0.11</v>
      </c>
      <c r="J439">
        <v>6</v>
      </c>
      <c r="K439">
        <v>5</v>
      </c>
      <c r="L439">
        <f t="shared" si="235"/>
        <v>11</v>
      </c>
      <c r="M439">
        <v>7.73</v>
      </c>
      <c r="N439">
        <v>4.53</v>
      </c>
      <c r="Q439">
        <f t="shared" si="249"/>
        <v>12.260000000000002</v>
      </c>
      <c r="R439" s="5">
        <f t="shared" si="236"/>
        <v>2.0433333333333334</v>
      </c>
      <c r="S439">
        <v>8.6999999999999993</v>
      </c>
      <c r="T439" s="6">
        <f t="shared" si="250"/>
        <v>1.7399999999999998</v>
      </c>
      <c r="U439">
        <f t="shared" si="251"/>
        <v>20.96</v>
      </c>
      <c r="V439" s="6">
        <f t="shared" si="252"/>
        <v>13.215399673735725</v>
      </c>
      <c r="W439" s="6">
        <f t="shared" si="253"/>
        <v>7.7446003262642735</v>
      </c>
      <c r="X439" s="6">
        <f t="shared" si="254"/>
        <v>0</v>
      </c>
      <c r="Y439" s="6">
        <f t="shared" si="255"/>
        <v>0</v>
      </c>
      <c r="Z439" s="6">
        <f t="shared" si="256"/>
        <v>1.9054545454545455</v>
      </c>
      <c r="AA439" s="6">
        <f t="shared" si="257"/>
        <v>120.13999703396114</v>
      </c>
      <c r="AB439" s="6">
        <f t="shared" si="258"/>
        <v>70.405457511493395</v>
      </c>
      <c r="AC439" s="6">
        <f t="shared" si="259"/>
        <v>0</v>
      </c>
      <c r="AD439" s="6">
        <f t="shared" si="260"/>
        <v>0</v>
      </c>
      <c r="AE439" s="6">
        <f t="shared" si="261"/>
        <v>0</v>
      </c>
      <c r="AF439" s="6">
        <f t="shared" si="262"/>
        <v>190.54545454545453</v>
      </c>
      <c r="AK439" s="2" t="str">
        <f t="shared" si="263"/>
        <v/>
      </c>
      <c r="AL439">
        <f t="shared" si="264"/>
        <v>100</v>
      </c>
      <c r="AM439">
        <f t="shared" si="265"/>
        <v>0</v>
      </c>
      <c r="AN439" t="str">
        <f t="shared" si="266"/>
        <v/>
      </c>
      <c r="AO439" t="str">
        <f t="shared" si="267"/>
        <v/>
      </c>
      <c r="AP439" t="str">
        <f t="shared" si="268"/>
        <v/>
      </c>
      <c r="AS439" t="e">
        <f t="shared" si="269"/>
        <v>#VALUE!</v>
      </c>
      <c r="AT439" s="2"/>
    </row>
    <row r="440" spans="1:46">
      <c r="A440" t="s">
        <v>232</v>
      </c>
      <c r="C440" s="3">
        <v>36136</v>
      </c>
      <c r="D440" t="s">
        <v>240</v>
      </c>
      <c r="E440">
        <v>100</v>
      </c>
      <c r="F440" t="s">
        <v>239</v>
      </c>
      <c r="G440">
        <v>6</v>
      </c>
      <c r="H440">
        <v>1</v>
      </c>
      <c r="I440">
        <v>0.1</v>
      </c>
      <c r="J440">
        <v>6</v>
      </c>
      <c r="K440">
        <v>4</v>
      </c>
      <c r="L440">
        <f t="shared" si="235"/>
        <v>10</v>
      </c>
      <c r="M440">
        <v>5.98</v>
      </c>
      <c r="N440">
        <v>4.3899999999999997</v>
      </c>
      <c r="Q440">
        <f t="shared" si="249"/>
        <v>10.370000000000001</v>
      </c>
      <c r="R440" s="5">
        <f t="shared" si="236"/>
        <v>1.7283333333333335</v>
      </c>
      <c r="S440">
        <v>4.43</v>
      </c>
      <c r="T440" s="6">
        <f t="shared" si="250"/>
        <v>1.1074999999999999</v>
      </c>
      <c r="U440">
        <f t="shared" si="251"/>
        <v>14.8</v>
      </c>
      <c r="V440" s="6">
        <f t="shared" si="252"/>
        <v>8.5346190935390549</v>
      </c>
      <c r="W440" s="6">
        <f t="shared" si="253"/>
        <v>6.265380906460944</v>
      </c>
      <c r="X440" s="6">
        <f t="shared" si="254"/>
        <v>0</v>
      </c>
      <c r="Y440" s="6">
        <f t="shared" si="255"/>
        <v>0</v>
      </c>
      <c r="Z440" s="6">
        <f t="shared" si="256"/>
        <v>1.48</v>
      </c>
      <c r="AA440" s="6">
        <f t="shared" si="257"/>
        <v>85.346190935390538</v>
      </c>
      <c r="AB440" s="6">
        <f t="shared" si="258"/>
        <v>62.65380906460944</v>
      </c>
      <c r="AC440" s="6">
        <f t="shared" si="259"/>
        <v>0</v>
      </c>
      <c r="AD440" s="6">
        <f t="shared" si="260"/>
        <v>0</v>
      </c>
      <c r="AE440" s="6">
        <f t="shared" si="261"/>
        <v>0</v>
      </c>
      <c r="AF440" s="6">
        <f t="shared" si="262"/>
        <v>147.99999999999997</v>
      </c>
      <c r="AK440" s="2" t="str">
        <f t="shared" si="263"/>
        <v/>
      </c>
      <c r="AL440">
        <f t="shared" si="264"/>
        <v>100</v>
      </c>
      <c r="AM440">
        <f t="shared" si="265"/>
        <v>0</v>
      </c>
      <c r="AN440" t="str">
        <f t="shared" si="266"/>
        <v/>
      </c>
      <c r="AO440" t="str">
        <f t="shared" si="267"/>
        <v/>
      </c>
      <c r="AP440" t="str">
        <f t="shared" si="268"/>
        <v/>
      </c>
      <c r="AS440" t="e">
        <f t="shared" si="269"/>
        <v>#VALUE!</v>
      </c>
      <c r="AT440" s="2"/>
    </row>
    <row r="441" spans="1:46">
      <c r="A441" t="s">
        <v>232</v>
      </c>
      <c r="C441" s="3">
        <v>36136</v>
      </c>
      <c r="D441" t="s">
        <v>240</v>
      </c>
      <c r="E441">
        <v>100</v>
      </c>
      <c r="F441" t="s">
        <v>236</v>
      </c>
      <c r="G441">
        <v>7</v>
      </c>
      <c r="H441">
        <v>2</v>
      </c>
      <c r="I441">
        <v>0.08</v>
      </c>
      <c r="J441">
        <v>6</v>
      </c>
      <c r="K441">
        <v>2</v>
      </c>
      <c r="L441">
        <f t="shared" si="235"/>
        <v>8</v>
      </c>
      <c r="M441">
        <v>4.92</v>
      </c>
      <c r="N441">
        <v>3.7</v>
      </c>
      <c r="Q441">
        <f t="shared" si="249"/>
        <v>8.620000000000001</v>
      </c>
      <c r="R441" s="5">
        <f t="shared" si="236"/>
        <v>1.4366666666666668</v>
      </c>
      <c r="S441">
        <v>4.54</v>
      </c>
      <c r="T441" s="6">
        <f t="shared" si="250"/>
        <v>2.27</v>
      </c>
      <c r="U441">
        <f t="shared" si="251"/>
        <v>13.16</v>
      </c>
      <c r="V441" s="6">
        <f t="shared" si="252"/>
        <v>7.5112761020881669</v>
      </c>
      <c r="W441" s="6">
        <f t="shared" si="253"/>
        <v>5.6487238979118333</v>
      </c>
      <c r="X441" s="6">
        <f t="shared" si="254"/>
        <v>0</v>
      </c>
      <c r="Y441" s="6">
        <f t="shared" si="255"/>
        <v>0</v>
      </c>
      <c r="Z441" s="6">
        <f t="shared" si="256"/>
        <v>1.645</v>
      </c>
      <c r="AA441" s="6">
        <f t="shared" si="257"/>
        <v>93.890951276102086</v>
      </c>
      <c r="AB441" s="6">
        <f t="shared" si="258"/>
        <v>70.609048723897914</v>
      </c>
      <c r="AC441" s="6">
        <f t="shared" si="259"/>
        <v>0</v>
      </c>
      <c r="AD441" s="6">
        <f t="shared" si="260"/>
        <v>0</v>
      </c>
      <c r="AE441" s="6">
        <f t="shared" si="261"/>
        <v>0</v>
      </c>
      <c r="AF441" s="6">
        <f t="shared" si="262"/>
        <v>164.5</v>
      </c>
      <c r="AK441" s="2" t="str">
        <f t="shared" si="263"/>
        <v/>
      </c>
      <c r="AL441">
        <f t="shared" si="264"/>
        <v>100</v>
      </c>
      <c r="AM441">
        <f t="shared" si="265"/>
        <v>0</v>
      </c>
      <c r="AN441" t="str">
        <f t="shared" si="266"/>
        <v/>
      </c>
      <c r="AO441" t="str">
        <f t="shared" si="267"/>
        <v/>
      </c>
      <c r="AP441" t="str">
        <f t="shared" si="268"/>
        <v/>
      </c>
      <c r="AS441" t="e">
        <f t="shared" si="269"/>
        <v>#VALUE!</v>
      </c>
      <c r="AT441" s="2"/>
    </row>
    <row r="442" spans="1:46">
      <c r="A442" t="s">
        <v>232</v>
      </c>
      <c r="C442" s="3">
        <v>36136</v>
      </c>
      <c r="D442" t="s">
        <v>240</v>
      </c>
      <c r="E442">
        <v>100</v>
      </c>
      <c r="F442" t="s">
        <v>234</v>
      </c>
      <c r="G442">
        <v>8</v>
      </c>
      <c r="H442">
        <v>2</v>
      </c>
      <c r="I442">
        <v>0.11</v>
      </c>
      <c r="J442">
        <v>6</v>
      </c>
      <c r="K442">
        <v>5</v>
      </c>
      <c r="L442">
        <f t="shared" si="235"/>
        <v>11</v>
      </c>
      <c r="M442">
        <v>4.76</v>
      </c>
      <c r="N442">
        <v>3.01</v>
      </c>
      <c r="Q442">
        <f t="shared" si="249"/>
        <v>7.77</v>
      </c>
      <c r="R442" s="5">
        <f t="shared" si="236"/>
        <v>1.2949999999999999</v>
      </c>
      <c r="S442">
        <v>6.62</v>
      </c>
      <c r="T442" s="6">
        <f t="shared" si="250"/>
        <v>1.3240000000000001</v>
      </c>
      <c r="U442">
        <f t="shared" si="251"/>
        <v>14.39</v>
      </c>
      <c r="V442" s="6">
        <f t="shared" si="252"/>
        <v>8.8154954954954956</v>
      </c>
      <c r="W442" s="6">
        <f t="shared" si="253"/>
        <v>5.5745045045045041</v>
      </c>
      <c r="X442" s="6">
        <f t="shared" si="254"/>
        <v>0</v>
      </c>
      <c r="Y442" s="6">
        <f t="shared" si="255"/>
        <v>0</v>
      </c>
      <c r="Z442" s="6">
        <f t="shared" si="256"/>
        <v>1.3081818181818183</v>
      </c>
      <c r="AA442" s="6">
        <f t="shared" si="257"/>
        <v>80.140868140868136</v>
      </c>
      <c r="AB442" s="6">
        <f t="shared" si="258"/>
        <v>50.67731367731367</v>
      </c>
      <c r="AC442" s="6">
        <f t="shared" si="259"/>
        <v>0</v>
      </c>
      <c r="AD442" s="6">
        <f t="shared" si="260"/>
        <v>0</v>
      </c>
      <c r="AE442" s="6">
        <f t="shared" si="261"/>
        <v>0</v>
      </c>
      <c r="AF442" s="6">
        <f t="shared" si="262"/>
        <v>130.81818181818181</v>
      </c>
      <c r="AK442" s="2" t="str">
        <f t="shared" si="263"/>
        <v/>
      </c>
      <c r="AL442">
        <f t="shared" si="264"/>
        <v>100</v>
      </c>
      <c r="AM442">
        <f t="shared" si="265"/>
        <v>0</v>
      </c>
      <c r="AN442" t="str">
        <f t="shared" si="266"/>
        <v/>
      </c>
      <c r="AO442" t="str">
        <f t="shared" si="267"/>
        <v/>
      </c>
      <c r="AP442" t="str">
        <f t="shared" si="268"/>
        <v/>
      </c>
      <c r="AS442" t="e">
        <f t="shared" si="269"/>
        <v>#VALUE!</v>
      </c>
      <c r="AT442" s="2"/>
    </row>
    <row r="443" spans="1:46">
      <c r="A443" t="s">
        <v>232</v>
      </c>
      <c r="C443" s="3">
        <v>36136</v>
      </c>
      <c r="D443" t="s">
        <v>240</v>
      </c>
      <c r="E443">
        <v>100</v>
      </c>
      <c r="F443" t="s">
        <v>238</v>
      </c>
      <c r="G443">
        <v>9</v>
      </c>
      <c r="H443">
        <v>2</v>
      </c>
      <c r="I443">
        <v>0.11</v>
      </c>
      <c r="J443">
        <v>6</v>
      </c>
      <c r="K443">
        <v>5</v>
      </c>
      <c r="L443">
        <f t="shared" si="235"/>
        <v>11</v>
      </c>
      <c r="M443">
        <v>6.82</v>
      </c>
      <c r="N443">
        <v>3.73</v>
      </c>
      <c r="Q443">
        <f t="shared" si="249"/>
        <v>10.55</v>
      </c>
      <c r="R443" s="5">
        <f t="shared" si="236"/>
        <v>1.7583333333333335</v>
      </c>
      <c r="S443">
        <v>9.06</v>
      </c>
      <c r="T443" s="6">
        <f t="shared" si="250"/>
        <v>1.8120000000000001</v>
      </c>
      <c r="U443">
        <f t="shared" si="251"/>
        <v>19.61</v>
      </c>
      <c r="V443" s="6">
        <f t="shared" si="252"/>
        <v>12.676796208530806</v>
      </c>
      <c r="W443" s="6">
        <f t="shared" si="253"/>
        <v>6.933203791469194</v>
      </c>
      <c r="X443" s="6">
        <f t="shared" si="254"/>
        <v>0</v>
      </c>
      <c r="Y443" s="6">
        <f t="shared" si="255"/>
        <v>0</v>
      </c>
      <c r="Z443" s="6">
        <f t="shared" si="256"/>
        <v>1.7827272727272727</v>
      </c>
      <c r="AA443" s="6">
        <f t="shared" si="257"/>
        <v>115.2436018957346</v>
      </c>
      <c r="AB443" s="6">
        <f t="shared" si="258"/>
        <v>63.029125376992674</v>
      </c>
      <c r="AC443" s="6">
        <f t="shared" si="259"/>
        <v>0</v>
      </c>
      <c r="AD443" s="6">
        <f t="shared" si="260"/>
        <v>0</v>
      </c>
      <c r="AE443" s="6">
        <f t="shared" si="261"/>
        <v>0</v>
      </c>
      <c r="AF443" s="6">
        <f t="shared" si="262"/>
        <v>178.27272727272728</v>
      </c>
      <c r="AK443" s="2" t="str">
        <f t="shared" si="263"/>
        <v/>
      </c>
      <c r="AL443">
        <f t="shared" si="264"/>
        <v>100</v>
      </c>
      <c r="AM443">
        <f t="shared" si="265"/>
        <v>0</v>
      </c>
      <c r="AN443" t="str">
        <f t="shared" si="266"/>
        <v/>
      </c>
      <c r="AO443" t="str">
        <f t="shared" si="267"/>
        <v/>
      </c>
      <c r="AP443" t="str">
        <f t="shared" si="268"/>
        <v/>
      </c>
      <c r="AS443" t="e">
        <f t="shared" si="269"/>
        <v>#VALUE!</v>
      </c>
      <c r="AT443" s="2"/>
    </row>
    <row r="444" spans="1:46">
      <c r="A444" t="s">
        <v>232</v>
      </c>
      <c r="C444" s="3">
        <v>36136</v>
      </c>
      <c r="D444" t="s">
        <v>240</v>
      </c>
      <c r="E444">
        <v>100</v>
      </c>
      <c r="F444" t="s">
        <v>235</v>
      </c>
      <c r="G444">
        <v>10</v>
      </c>
      <c r="H444">
        <v>2</v>
      </c>
      <c r="I444">
        <v>0.13</v>
      </c>
      <c r="J444">
        <v>6</v>
      </c>
      <c r="K444">
        <v>7</v>
      </c>
      <c r="L444">
        <f t="shared" si="235"/>
        <v>13</v>
      </c>
      <c r="M444">
        <v>5.26</v>
      </c>
      <c r="N444">
        <v>3.1</v>
      </c>
      <c r="Q444">
        <f t="shared" si="249"/>
        <v>8.36</v>
      </c>
      <c r="R444" s="5">
        <f t="shared" si="236"/>
        <v>1.3933333333333333</v>
      </c>
      <c r="S444">
        <v>10.25</v>
      </c>
      <c r="T444" s="6">
        <f t="shared" si="250"/>
        <v>1.4642857142857142</v>
      </c>
      <c r="U444">
        <f t="shared" si="251"/>
        <v>18.61</v>
      </c>
      <c r="V444" s="6">
        <f t="shared" si="252"/>
        <v>11.709162679425837</v>
      </c>
      <c r="W444" s="6">
        <f t="shared" si="253"/>
        <v>6.9008373205741638</v>
      </c>
      <c r="X444" s="6">
        <f t="shared" si="254"/>
        <v>0</v>
      </c>
      <c r="Y444" s="6">
        <f t="shared" si="255"/>
        <v>0</v>
      </c>
      <c r="Z444" s="6">
        <f t="shared" si="256"/>
        <v>1.4315384615384614</v>
      </c>
      <c r="AA444" s="6">
        <f t="shared" si="257"/>
        <v>90.070482149429509</v>
      </c>
      <c r="AB444" s="6">
        <f t="shared" si="258"/>
        <v>53.083364004416644</v>
      </c>
      <c r="AC444" s="6">
        <f t="shared" si="259"/>
        <v>0</v>
      </c>
      <c r="AD444" s="6">
        <f t="shared" si="260"/>
        <v>0</v>
      </c>
      <c r="AE444" s="6">
        <f t="shared" si="261"/>
        <v>0</v>
      </c>
      <c r="AF444" s="6">
        <f t="shared" si="262"/>
        <v>143.15384615384616</v>
      </c>
      <c r="AK444" s="2" t="str">
        <f t="shared" si="263"/>
        <v/>
      </c>
      <c r="AL444">
        <f t="shared" si="264"/>
        <v>100</v>
      </c>
      <c r="AM444">
        <f t="shared" si="265"/>
        <v>0</v>
      </c>
      <c r="AN444" t="str">
        <f t="shared" si="266"/>
        <v/>
      </c>
      <c r="AO444" t="str">
        <f t="shared" si="267"/>
        <v/>
      </c>
      <c r="AP444" t="str">
        <f t="shared" si="268"/>
        <v/>
      </c>
      <c r="AS444" t="e">
        <f t="shared" si="269"/>
        <v>#VALUE!</v>
      </c>
      <c r="AT444" s="2"/>
    </row>
    <row r="445" spans="1:46">
      <c r="A445" t="s">
        <v>232</v>
      </c>
      <c r="C445" s="3">
        <v>36136</v>
      </c>
      <c r="D445" t="s">
        <v>240</v>
      </c>
      <c r="E445">
        <v>100</v>
      </c>
      <c r="F445" t="s">
        <v>239</v>
      </c>
      <c r="G445">
        <v>11</v>
      </c>
      <c r="H445">
        <v>2</v>
      </c>
      <c r="I445">
        <v>0.1</v>
      </c>
      <c r="J445">
        <v>6</v>
      </c>
      <c r="K445">
        <v>4</v>
      </c>
      <c r="L445">
        <f t="shared" ref="L445:L498" si="270">J445+K445</f>
        <v>10</v>
      </c>
      <c r="M445">
        <v>6.56</v>
      </c>
      <c r="N445">
        <v>4.54</v>
      </c>
      <c r="Q445">
        <f t="shared" si="249"/>
        <v>11.1</v>
      </c>
      <c r="R445" s="5">
        <f t="shared" si="236"/>
        <v>1.8499999999999999</v>
      </c>
      <c r="S445">
        <v>6.57</v>
      </c>
      <c r="T445" s="6">
        <f t="shared" si="250"/>
        <v>1.6425000000000001</v>
      </c>
      <c r="U445">
        <f t="shared" si="251"/>
        <v>17.670000000000002</v>
      </c>
      <c r="V445" s="6">
        <f t="shared" si="252"/>
        <v>10.442810810810812</v>
      </c>
      <c r="W445" s="6">
        <f t="shared" si="253"/>
        <v>7.2271891891891906</v>
      </c>
      <c r="X445" s="6">
        <f t="shared" si="254"/>
        <v>0</v>
      </c>
      <c r="Y445" s="6">
        <f t="shared" si="255"/>
        <v>0</v>
      </c>
      <c r="Z445" s="6">
        <f t="shared" si="256"/>
        <v>1.7670000000000001</v>
      </c>
      <c r="AA445" s="6">
        <f t="shared" si="257"/>
        <v>104.42810810810812</v>
      </c>
      <c r="AB445" s="6">
        <f t="shared" si="258"/>
        <v>72.271891891891897</v>
      </c>
      <c r="AC445" s="6">
        <f t="shared" si="259"/>
        <v>0</v>
      </c>
      <c r="AD445" s="6">
        <f t="shared" si="260"/>
        <v>0</v>
      </c>
      <c r="AE445" s="6">
        <f t="shared" si="261"/>
        <v>0</v>
      </c>
      <c r="AF445" s="6">
        <f t="shared" si="262"/>
        <v>176.70000000000002</v>
      </c>
      <c r="AK445" s="2" t="str">
        <f t="shared" si="263"/>
        <v/>
      </c>
      <c r="AL445">
        <f t="shared" si="264"/>
        <v>100</v>
      </c>
      <c r="AM445">
        <f t="shared" si="265"/>
        <v>0</v>
      </c>
      <c r="AN445" t="str">
        <f t="shared" si="266"/>
        <v/>
      </c>
      <c r="AO445" t="str">
        <f t="shared" si="267"/>
        <v/>
      </c>
      <c r="AP445" t="str">
        <f t="shared" si="268"/>
        <v/>
      </c>
      <c r="AS445" t="e">
        <f t="shared" si="269"/>
        <v>#VALUE!</v>
      </c>
      <c r="AT445" s="2"/>
    </row>
    <row r="446" spans="1:46">
      <c r="A446" t="s">
        <v>232</v>
      </c>
      <c r="C446" s="3">
        <v>36136</v>
      </c>
      <c r="D446" t="s">
        <v>240</v>
      </c>
      <c r="E446">
        <v>100</v>
      </c>
      <c r="F446" t="s">
        <v>237</v>
      </c>
      <c r="G446">
        <v>12</v>
      </c>
      <c r="H446">
        <v>2</v>
      </c>
      <c r="I446">
        <v>0.11</v>
      </c>
      <c r="J446">
        <v>6</v>
      </c>
      <c r="K446">
        <v>5</v>
      </c>
      <c r="L446">
        <f t="shared" si="270"/>
        <v>11</v>
      </c>
      <c r="M446">
        <v>6.03</v>
      </c>
      <c r="N446">
        <v>3.96</v>
      </c>
      <c r="Q446">
        <f t="shared" si="249"/>
        <v>9.99</v>
      </c>
      <c r="R446" s="5">
        <f t="shared" ref="R446:R499" si="271">Q446/J446</f>
        <v>1.665</v>
      </c>
      <c r="S446">
        <v>6.48</v>
      </c>
      <c r="T446" s="6">
        <f t="shared" si="250"/>
        <v>1.296</v>
      </c>
      <c r="U446">
        <f t="shared" si="251"/>
        <v>16.47</v>
      </c>
      <c r="V446" s="6">
        <f t="shared" si="252"/>
        <v>9.9413513513513507</v>
      </c>
      <c r="W446" s="6">
        <f t="shared" si="253"/>
        <v>6.5286486486486481</v>
      </c>
      <c r="X446" s="6">
        <f t="shared" si="254"/>
        <v>0</v>
      </c>
      <c r="Y446" s="6">
        <f t="shared" si="255"/>
        <v>0</v>
      </c>
      <c r="Z446" s="6">
        <f t="shared" si="256"/>
        <v>1.4972727272727271</v>
      </c>
      <c r="AA446" s="6">
        <f t="shared" si="257"/>
        <v>90.375921375921365</v>
      </c>
      <c r="AB446" s="6">
        <f t="shared" si="258"/>
        <v>59.351351351351347</v>
      </c>
      <c r="AC446" s="6">
        <f t="shared" si="259"/>
        <v>0</v>
      </c>
      <c r="AD446" s="6">
        <f t="shared" si="260"/>
        <v>0</v>
      </c>
      <c r="AE446" s="6">
        <f t="shared" si="261"/>
        <v>0</v>
      </c>
      <c r="AF446" s="6">
        <f t="shared" si="262"/>
        <v>149.72727272727272</v>
      </c>
      <c r="AK446" s="2" t="str">
        <f t="shared" si="263"/>
        <v/>
      </c>
      <c r="AL446">
        <f t="shared" si="264"/>
        <v>100</v>
      </c>
      <c r="AM446">
        <f t="shared" si="265"/>
        <v>0</v>
      </c>
      <c r="AN446" t="str">
        <f t="shared" si="266"/>
        <v/>
      </c>
      <c r="AO446" t="str">
        <f t="shared" si="267"/>
        <v/>
      </c>
      <c r="AP446" t="str">
        <f t="shared" si="268"/>
        <v/>
      </c>
      <c r="AS446" t="e">
        <f t="shared" si="269"/>
        <v>#VALUE!</v>
      </c>
      <c r="AT446" s="2"/>
    </row>
    <row r="447" spans="1:46">
      <c r="A447" t="s">
        <v>232</v>
      </c>
      <c r="C447" s="3">
        <v>36136</v>
      </c>
      <c r="D447" t="s">
        <v>240</v>
      </c>
      <c r="E447">
        <v>100</v>
      </c>
      <c r="F447" t="s">
        <v>236</v>
      </c>
      <c r="G447">
        <v>13</v>
      </c>
      <c r="H447">
        <v>3</v>
      </c>
      <c r="I447">
        <v>0.12</v>
      </c>
      <c r="J447">
        <v>6</v>
      </c>
      <c r="K447">
        <v>6</v>
      </c>
      <c r="L447">
        <f t="shared" si="270"/>
        <v>12</v>
      </c>
      <c r="M447">
        <v>5.64</v>
      </c>
      <c r="N447">
        <v>3.41</v>
      </c>
      <c r="Q447">
        <f t="shared" si="249"/>
        <v>9.0500000000000007</v>
      </c>
      <c r="R447" s="5">
        <f t="shared" si="271"/>
        <v>1.5083333333333335</v>
      </c>
      <c r="S447">
        <v>9.7200000000000006</v>
      </c>
      <c r="T447" s="6">
        <f t="shared" si="250"/>
        <v>1.62</v>
      </c>
      <c r="U447">
        <f t="shared" si="251"/>
        <v>18.770000000000003</v>
      </c>
      <c r="V447" s="6">
        <f t="shared" si="252"/>
        <v>11.697546961325967</v>
      </c>
      <c r="W447" s="6">
        <f t="shared" si="253"/>
        <v>7.0724530386740341</v>
      </c>
      <c r="X447" s="6">
        <f t="shared" si="254"/>
        <v>0</v>
      </c>
      <c r="Y447" s="6">
        <f t="shared" si="255"/>
        <v>0</v>
      </c>
      <c r="Z447" s="6">
        <f t="shared" si="256"/>
        <v>1.5641666666666669</v>
      </c>
      <c r="AA447" s="6">
        <f t="shared" si="257"/>
        <v>97.479558011049733</v>
      </c>
      <c r="AB447" s="6">
        <f t="shared" si="258"/>
        <v>58.937108655616953</v>
      </c>
      <c r="AC447" s="6">
        <f t="shared" si="259"/>
        <v>0</v>
      </c>
      <c r="AD447" s="6">
        <f t="shared" si="260"/>
        <v>0</v>
      </c>
      <c r="AE447" s="6">
        <f t="shared" si="261"/>
        <v>0</v>
      </c>
      <c r="AF447" s="6">
        <f t="shared" si="262"/>
        <v>156.41666666666669</v>
      </c>
      <c r="AK447" s="2" t="str">
        <f t="shared" si="263"/>
        <v/>
      </c>
      <c r="AL447">
        <f t="shared" si="264"/>
        <v>100</v>
      </c>
      <c r="AM447">
        <f t="shared" si="265"/>
        <v>0</v>
      </c>
      <c r="AN447" t="str">
        <f t="shared" si="266"/>
        <v/>
      </c>
      <c r="AO447" t="str">
        <f t="shared" si="267"/>
        <v/>
      </c>
      <c r="AP447" t="str">
        <f t="shared" si="268"/>
        <v/>
      </c>
      <c r="AS447" t="e">
        <f t="shared" si="269"/>
        <v>#VALUE!</v>
      </c>
      <c r="AT447" s="2"/>
    </row>
    <row r="448" spans="1:46">
      <c r="A448" t="s">
        <v>232</v>
      </c>
      <c r="C448" s="3">
        <v>36136</v>
      </c>
      <c r="D448" t="s">
        <v>240</v>
      </c>
      <c r="E448">
        <v>100</v>
      </c>
      <c r="F448" t="s">
        <v>238</v>
      </c>
      <c r="G448">
        <v>14</v>
      </c>
      <c r="H448">
        <v>3</v>
      </c>
      <c r="I448">
        <v>0.12</v>
      </c>
      <c r="J448">
        <v>6</v>
      </c>
      <c r="K448">
        <v>6</v>
      </c>
      <c r="L448">
        <f t="shared" si="270"/>
        <v>12</v>
      </c>
      <c r="M448">
        <v>7.95</v>
      </c>
      <c r="N448">
        <v>4.71</v>
      </c>
      <c r="Q448">
        <f t="shared" si="249"/>
        <v>12.66</v>
      </c>
      <c r="R448" s="5">
        <f t="shared" si="271"/>
        <v>2.11</v>
      </c>
      <c r="S448">
        <v>10.36</v>
      </c>
      <c r="T448" s="6">
        <f t="shared" si="250"/>
        <v>1.7266666666666666</v>
      </c>
      <c r="U448">
        <f t="shared" si="251"/>
        <v>23.02</v>
      </c>
      <c r="V448" s="6">
        <f t="shared" si="252"/>
        <v>14.455687203791468</v>
      </c>
      <c r="W448" s="6">
        <f t="shared" si="253"/>
        <v>8.5643127962085313</v>
      </c>
      <c r="X448" s="6">
        <f t="shared" si="254"/>
        <v>0</v>
      </c>
      <c r="Y448" s="6">
        <f t="shared" si="255"/>
        <v>0</v>
      </c>
      <c r="Z448" s="6">
        <f t="shared" si="256"/>
        <v>1.9183333333333332</v>
      </c>
      <c r="AA448" s="6">
        <f t="shared" si="257"/>
        <v>120.46406003159558</v>
      </c>
      <c r="AB448" s="6">
        <f t="shared" si="258"/>
        <v>71.369273301737763</v>
      </c>
      <c r="AC448" s="6">
        <f t="shared" si="259"/>
        <v>0</v>
      </c>
      <c r="AD448" s="6">
        <f t="shared" si="260"/>
        <v>0</v>
      </c>
      <c r="AE448" s="6">
        <f t="shared" si="261"/>
        <v>0</v>
      </c>
      <c r="AF448" s="6">
        <f t="shared" si="262"/>
        <v>191.83333333333334</v>
      </c>
      <c r="AK448" s="2" t="str">
        <f t="shared" si="263"/>
        <v/>
      </c>
      <c r="AL448">
        <f t="shared" si="264"/>
        <v>100</v>
      </c>
      <c r="AM448">
        <f t="shared" si="265"/>
        <v>0</v>
      </c>
      <c r="AN448" t="str">
        <f t="shared" si="266"/>
        <v/>
      </c>
      <c r="AO448" t="str">
        <f t="shared" si="267"/>
        <v/>
      </c>
      <c r="AP448" t="str">
        <f t="shared" si="268"/>
        <v/>
      </c>
      <c r="AS448" t="e">
        <f t="shared" si="269"/>
        <v>#VALUE!</v>
      </c>
      <c r="AT448" s="2"/>
    </row>
    <row r="449" spans="1:46">
      <c r="A449" t="s">
        <v>232</v>
      </c>
      <c r="C449" s="3">
        <v>36136</v>
      </c>
      <c r="D449" t="s">
        <v>240</v>
      </c>
      <c r="E449">
        <v>100</v>
      </c>
      <c r="F449" t="s">
        <v>234</v>
      </c>
      <c r="G449">
        <v>15</v>
      </c>
      <c r="H449">
        <v>3</v>
      </c>
      <c r="I449">
        <v>0.11</v>
      </c>
      <c r="J449">
        <v>6</v>
      </c>
      <c r="K449">
        <v>5</v>
      </c>
      <c r="L449">
        <f t="shared" si="270"/>
        <v>11</v>
      </c>
      <c r="M449">
        <v>5.3</v>
      </c>
      <c r="N449">
        <v>3.26</v>
      </c>
      <c r="Q449">
        <f t="shared" si="249"/>
        <v>8.5599999999999987</v>
      </c>
      <c r="R449" s="5">
        <f t="shared" si="271"/>
        <v>1.4266666666666665</v>
      </c>
      <c r="S449">
        <v>7.36</v>
      </c>
      <c r="T449" s="6">
        <f t="shared" si="250"/>
        <v>1.472</v>
      </c>
      <c r="U449">
        <f t="shared" si="251"/>
        <v>15.919999999999998</v>
      </c>
      <c r="V449" s="6">
        <f t="shared" si="252"/>
        <v>9.8570093457943937</v>
      </c>
      <c r="W449" s="6">
        <f t="shared" si="253"/>
        <v>6.0629906542056071</v>
      </c>
      <c r="X449" s="6">
        <f t="shared" si="254"/>
        <v>0</v>
      </c>
      <c r="Y449" s="6">
        <f t="shared" si="255"/>
        <v>0</v>
      </c>
      <c r="Z449" s="6">
        <f t="shared" si="256"/>
        <v>1.447272727272727</v>
      </c>
      <c r="AA449" s="6">
        <f t="shared" si="257"/>
        <v>89.609175870858124</v>
      </c>
      <c r="AB449" s="6">
        <f t="shared" si="258"/>
        <v>55.11809685641461</v>
      </c>
      <c r="AC449" s="6">
        <f t="shared" si="259"/>
        <v>0</v>
      </c>
      <c r="AD449" s="6">
        <f t="shared" si="260"/>
        <v>0</v>
      </c>
      <c r="AE449" s="6">
        <f t="shared" si="261"/>
        <v>0</v>
      </c>
      <c r="AF449" s="6">
        <f t="shared" si="262"/>
        <v>144.72727272727275</v>
      </c>
      <c r="AK449" s="2" t="str">
        <f t="shared" si="263"/>
        <v/>
      </c>
      <c r="AL449">
        <f t="shared" si="264"/>
        <v>100</v>
      </c>
      <c r="AM449">
        <f t="shared" si="265"/>
        <v>0</v>
      </c>
      <c r="AN449" t="str">
        <f t="shared" si="266"/>
        <v/>
      </c>
      <c r="AO449" t="str">
        <f t="shared" si="267"/>
        <v/>
      </c>
      <c r="AP449" t="str">
        <f t="shared" si="268"/>
        <v/>
      </c>
      <c r="AS449" t="e">
        <f t="shared" si="269"/>
        <v>#VALUE!</v>
      </c>
      <c r="AT449" s="2"/>
    </row>
    <row r="450" spans="1:46">
      <c r="A450" t="s">
        <v>232</v>
      </c>
      <c r="C450" s="3">
        <v>36136</v>
      </c>
      <c r="D450" t="s">
        <v>240</v>
      </c>
      <c r="E450">
        <v>100</v>
      </c>
      <c r="F450" t="s">
        <v>239</v>
      </c>
      <c r="G450">
        <v>16</v>
      </c>
      <c r="H450">
        <v>3</v>
      </c>
      <c r="I450">
        <v>0.11</v>
      </c>
      <c r="J450">
        <v>6</v>
      </c>
      <c r="K450">
        <v>5</v>
      </c>
      <c r="L450">
        <f t="shared" si="270"/>
        <v>11</v>
      </c>
      <c r="M450">
        <v>6.61</v>
      </c>
      <c r="N450">
        <v>4.5</v>
      </c>
      <c r="Q450">
        <f t="shared" si="249"/>
        <v>11.11</v>
      </c>
      <c r="R450" s="5">
        <f t="shared" si="271"/>
        <v>1.8516666666666666</v>
      </c>
      <c r="S450">
        <v>9.58</v>
      </c>
      <c r="T450" s="6">
        <f t="shared" si="250"/>
        <v>1.9159999999999999</v>
      </c>
      <c r="U450">
        <f t="shared" si="251"/>
        <v>20.689999999999998</v>
      </c>
      <c r="V450" s="6">
        <f t="shared" si="252"/>
        <v>12.309711971197121</v>
      </c>
      <c r="W450" s="6">
        <f t="shared" si="253"/>
        <v>8.3802880288028785</v>
      </c>
      <c r="X450" s="6">
        <f t="shared" si="254"/>
        <v>0</v>
      </c>
      <c r="Y450" s="6">
        <f t="shared" si="255"/>
        <v>0</v>
      </c>
      <c r="Z450" s="6">
        <f t="shared" si="256"/>
        <v>1.8809090909090906</v>
      </c>
      <c r="AA450" s="6">
        <f t="shared" si="257"/>
        <v>111.90647246542838</v>
      </c>
      <c r="AB450" s="6">
        <f t="shared" si="258"/>
        <v>76.184436625480714</v>
      </c>
      <c r="AC450" s="6">
        <f t="shared" si="259"/>
        <v>0</v>
      </c>
      <c r="AD450" s="6">
        <f t="shared" si="260"/>
        <v>0</v>
      </c>
      <c r="AE450" s="6">
        <f t="shared" si="261"/>
        <v>0</v>
      </c>
      <c r="AF450" s="6">
        <f t="shared" si="262"/>
        <v>188.09090909090909</v>
      </c>
      <c r="AK450" s="2" t="str">
        <f t="shared" si="263"/>
        <v/>
      </c>
      <c r="AL450">
        <f t="shared" si="264"/>
        <v>100</v>
      </c>
      <c r="AM450">
        <f t="shared" si="265"/>
        <v>0</v>
      </c>
      <c r="AN450" t="str">
        <f t="shared" si="266"/>
        <v/>
      </c>
      <c r="AO450" t="str">
        <f t="shared" si="267"/>
        <v/>
      </c>
      <c r="AP450" t="str">
        <f t="shared" si="268"/>
        <v/>
      </c>
      <c r="AS450" t="e">
        <f t="shared" si="269"/>
        <v>#VALUE!</v>
      </c>
      <c r="AT450" s="2"/>
    </row>
    <row r="451" spans="1:46">
      <c r="A451" t="s">
        <v>232</v>
      </c>
      <c r="C451" s="3">
        <v>36136</v>
      </c>
      <c r="D451" t="s">
        <v>240</v>
      </c>
      <c r="E451">
        <v>100</v>
      </c>
      <c r="F451" t="s">
        <v>235</v>
      </c>
      <c r="G451">
        <v>17</v>
      </c>
      <c r="H451">
        <v>3</v>
      </c>
      <c r="I451">
        <v>0.1</v>
      </c>
      <c r="J451">
        <v>6</v>
      </c>
      <c r="K451">
        <v>4</v>
      </c>
      <c r="L451">
        <f t="shared" si="270"/>
        <v>10</v>
      </c>
      <c r="M451">
        <v>4.84</v>
      </c>
      <c r="N451">
        <v>2.95</v>
      </c>
      <c r="Q451">
        <f t="shared" si="249"/>
        <v>7.79</v>
      </c>
      <c r="R451" s="5">
        <f t="shared" si="271"/>
        <v>1.2983333333333333</v>
      </c>
      <c r="S451">
        <v>4.3600000000000003</v>
      </c>
      <c r="T451" s="6">
        <f t="shared" si="250"/>
        <v>1.0900000000000001</v>
      </c>
      <c r="U451">
        <f t="shared" si="251"/>
        <v>12.15</v>
      </c>
      <c r="V451" s="6">
        <f t="shared" si="252"/>
        <v>7.5489088575096277</v>
      </c>
      <c r="W451" s="6">
        <f t="shared" si="253"/>
        <v>4.6010911424903727</v>
      </c>
      <c r="X451" s="6">
        <f t="shared" si="254"/>
        <v>0</v>
      </c>
      <c r="Y451" s="6">
        <f t="shared" si="255"/>
        <v>0</v>
      </c>
      <c r="Z451" s="6">
        <f t="shared" si="256"/>
        <v>1.2150000000000001</v>
      </c>
      <c r="AA451" s="6">
        <f t="shared" si="257"/>
        <v>75.489088575096275</v>
      </c>
      <c r="AB451" s="6">
        <f t="shared" si="258"/>
        <v>46.010911424903725</v>
      </c>
      <c r="AC451" s="6">
        <f t="shared" si="259"/>
        <v>0</v>
      </c>
      <c r="AD451" s="6">
        <f t="shared" si="260"/>
        <v>0</v>
      </c>
      <c r="AE451" s="6">
        <f t="shared" si="261"/>
        <v>0</v>
      </c>
      <c r="AF451" s="6">
        <f t="shared" si="262"/>
        <v>121.5</v>
      </c>
      <c r="AK451" s="2" t="str">
        <f t="shared" si="263"/>
        <v/>
      </c>
      <c r="AL451">
        <f t="shared" si="264"/>
        <v>100</v>
      </c>
      <c r="AM451">
        <f t="shared" si="265"/>
        <v>0</v>
      </c>
      <c r="AN451" t="str">
        <f t="shared" si="266"/>
        <v/>
      </c>
      <c r="AO451" t="str">
        <f t="shared" si="267"/>
        <v/>
      </c>
      <c r="AP451" t="str">
        <f t="shared" si="268"/>
        <v/>
      </c>
      <c r="AS451" t="e">
        <f t="shared" si="269"/>
        <v>#VALUE!</v>
      </c>
      <c r="AT451" s="2"/>
    </row>
    <row r="452" spans="1:46">
      <c r="A452" t="s">
        <v>232</v>
      </c>
      <c r="C452" s="3">
        <v>36136</v>
      </c>
      <c r="D452" t="s">
        <v>240</v>
      </c>
      <c r="E452">
        <v>100</v>
      </c>
      <c r="F452" t="s">
        <v>237</v>
      </c>
      <c r="G452">
        <v>18</v>
      </c>
      <c r="H452">
        <v>3</v>
      </c>
      <c r="I452">
        <v>0.1</v>
      </c>
      <c r="J452">
        <v>6</v>
      </c>
      <c r="K452">
        <v>4</v>
      </c>
      <c r="L452">
        <f t="shared" si="270"/>
        <v>10</v>
      </c>
      <c r="M452">
        <v>3.99</v>
      </c>
      <c r="N452">
        <v>2.97</v>
      </c>
      <c r="Q452">
        <f t="shared" si="249"/>
        <v>6.9600000000000009</v>
      </c>
      <c r="R452" s="5">
        <f t="shared" si="271"/>
        <v>1.1600000000000001</v>
      </c>
      <c r="S452">
        <v>4.5599999999999996</v>
      </c>
      <c r="T452" s="6">
        <f t="shared" si="250"/>
        <v>1.1399999999999999</v>
      </c>
      <c r="U452">
        <f t="shared" si="251"/>
        <v>11.52</v>
      </c>
      <c r="V452" s="6">
        <f t="shared" si="252"/>
        <v>6.604137931034483</v>
      </c>
      <c r="W452" s="6">
        <f t="shared" si="253"/>
        <v>4.9158620689655166</v>
      </c>
      <c r="X452" s="6">
        <f t="shared" si="254"/>
        <v>0</v>
      </c>
      <c r="Y452" s="6">
        <f t="shared" si="255"/>
        <v>0</v>
      </c>
      <c r="Z452" s="6">
        <f t="shared" si="256"/>
        <v>1.1519999999999999</v>
      </c>
      <c r="AA452" s="6">
        <f t="shared" si="257"/>
        <v>66.041379310344823</v>
      </c>
      <c r="AB452" s="6">
        <f t="shared" si="258"/>
        <v>49.158620689655166</v>
      </c>
      <c r="AC452" s="6">
        <f t="shared" si="259"/>
        <v>0</v>
      </c>
      <c r="AD452" s="6">
        <f t="shared" si="260"/>
        <v>0</v>
      </c>
      <c r="AE452" s="6">
        <f t="shared" si="261"/>
        <v>0</v>
      </c>
      <c r="AF452" s="6">
        <f t="shared" si="262"/>
        <v>115.19999999999999</v>
      </c>
      <c r="AK452" s="2" t="str">
        <f t="shared" si="263"/>
        <v/>
      </c>
      <c r="AL452">
        <f t="shared" si="264"/>
        <v>100</v>
      </c>
      <c r="AM452">
        <f t="shared" si="265"/>
        <v>0</v>
      </c>
      <c r="AN452" t="str">
        <f t="shared" si="266"/>
        <v/>
      </c>
      <c r="AO452" t="str">
        <f t="shared" si="267"/>
        <v/>
      </c>
      <c r="AP452" t="str">
        <f t="shared" si="268"/>
        <v/>
      </c>
      <c r="AS452" t="e">
        <f t="shared" si="269"/>
        <v>#VALUE!</v>
      </c>
      <c r="AT452" s="2"/>
    </row>
    <row r="453" spans="1:46">
      <c r="A453" t="s">
        <v>232</v>
      </c>
      <c r="C453" s="3">
        <v>36143</v>
      </c>
      <c r="D453" t="s">
        <v>240</v>
      </c>
      <c r="E453">
        <v>100</v>
      </c>
      <c r="F453" t="s">
        <v>234</v>
      </c>
      <c r="G453">
        <v>1</v>
      </c>
      <c r="H453">
        <v>1</v>
      </c>
      <c r="I453">
        <v>0.12</v>
      </c>
      <c r="J453">
        <v>6</v>
      </c>
      <c r="K453">
        <v>6</v>
      </c>
      <c r="L453">
        <f t="shared" si="270"/>
        <v>12</v>
      </c>
      <c r="M453">
        <v>9.94</v>
      </c>
      <c r="N453">
        <v>7.11</v>
      </c>
      <c r="Q453">
        <f t="shared" ref="Q453:Q506" si="272">M453+N453+O453+P453</f>
        <v>17.05</v>
      </c>
      <c r="R453" s="5">
        <f t="shared" si="271"/>
        <v>2.8416666666666668</v>
      </c>
      <c r="S453">
        <v>20.77</v>
      </c>
      <c r="T453" s="6">
        <f t="shared" si="250"/>
        <v>3.4616666666666664</v>
      </c>
      <c r="U453">
        <f t="shared" si="251"/>
        <v>37.82</v>
      </c>
      <c r="V453" s="6">
        <f t="shared" si="252"/>
        <v>22.04872727272727</v>
      </c>
      <c r="W453" s="6">
        <f t="shared" si="253"/>
        <v>15.771272727272727</v>
      </c>
      <c r="X453" s="6">
        <f t="shared" si="254"/>
        <v>0</v>
      </c>
      <c r="Y453" s="6">
        <f t="shared" si="255"/>
        <v>0</v>
      </c>
      <c r="Z453" s="6">
        <f t="shared" si="256"/>
        <v>3.1516666666666668</v>
      </c>
      <c r="AA453" s="6">
        <f t="shared" si="257"/>
        <v>183.73939393939392</v>
      </c>
      <c r="AB453" s="6">
        <f t="shared" si="258"/>
        <v>131.42727272727274</v>
      </c>
      <c r="AC453" s="6">
        <f t="shared" si="259"/>
        <v>0</v>
      </c>
      <c r="AD453" s="6">
        <f t="shared" si="260"/>
        <v>0</v>
      </c>
      <c r="AE453" s="6">
        <f t="shared" si="261"/>
        <v>0</v>
      </c>
      <c r="AF453" s="6">
        <f t="shared" si="262"/>
        <v>315.16666666666663</v>
      </c>
      <c r="AK453" s="2" t="str">
        <f t="shared" si="263"/>
        <v/>
      </c>
      <c r="AL453">
        <f t="shared" si="264"/>
        <v>100</v>
      </c>
      <c r="AM453">
        <f t="shared" si="265"/>
        <v>0</v>
      </c>
      <c r="AN453" t="str">
        <f t="shared" si="266"/>
        <v/>
      </c>
      <c r="AO453" t="str">
        <f t="shared" si="267"/>
        <v/>
      </c>
      <c r="AP453" t="str">
        <f t="shared" si="268"/>
        <v/>
      </c>
      <c r="AS453" t="e">
        <f t="shared" si="269"/>
        <v>#VALUE!</v>
      </c>
      <c r="AT453" s="2"/>
    </row>
    <row r="454" spans="1:46">
      <c r="A454" t="s">
        <v>232</v>
      </c>
      <c r="C454" s="3">
        <v>36143</v>
      </c>
      <c r="D454" t="s">
        <v>240</v>
      </c>
      <c r="E454">
        <v>100</v>
      </c>
      <c r="F454" t="s">
        <v>235</v>
      </c>
      <c r="G454">
        <v>2</v>
      </c>
      <c r="H454">
        <v>1</v>
      </c>
      <c r="I454">
        <v>0.1</v>
      </c>
      <c r="J454">
        <v>6</v>
      </c>
      <c r="K454">
        <v>4</v>
      </c>
      <c r="L454">
        <f t="shared" si="270"/>
        <v>10</v>
      </c>
      <c r="M454">
        <v>12.68</v>
      </c>
      <c r="N454">
        <v>9.0500000000000007</v>
      </c>
      <c r="Q454">
        <f t="shared" si="272"/>
        <v>21.73</v>
      </c>
      <c r="R454" s="5">
        <f t="shared" si="271"/>
        <v>3.6216666666666666</v>
      </c>
      <c r="S454">
        <v>13.66</v>
      </c>
      <c r="T454" s="6">
        <f t="shared" si="250"/>
        <v>3.415</v>
      </c>
      <c r="U454">
        <f t="shared" si="251"/>
        <v>35.39</v>
      </c>
      <c r="V454" s="6">
        <f t="shared" si="252"/>
        <v>20.65095260009204</v>
      </c>
      <c r="W454" s="6">
        <f t="shared" si="253"/>
        <v>14.739047399907962</v>
      </c>
      <c r="X454" s="6">
        <f t="shared" si="254"/>
        <v>0</v>
      </c>
      <c r="Y454" s="6">
        <f t="shared" si="255"/>
        <v>0</v>
      </c>
      <c r="Z454" s="6">
        <f t="shared" si="256"/>
        <v>3.5390000000000001</v>
      </c>
      <c r="AA454" s="6">
        <f t="shared" si="257"/>
        <v>206.5095260009204</v>
      </c>
      <c r="AB454" s="6">
        <f t="shared" si="258"/>
        <v>147.3904739990796</v>
      </c>
      <c r="AC454" s="6">
        <f t="shared" si="259"/>
        <v>0</v>
      </c>
      <c r="AD454" s="6">
        <f t="shared" si="260"/>
        <v>0</v>
      </c>
      <c r="AE454" s="6">
        <f t="shared" si="261"/>
        <v>0</v>
      </c>
      <c r="AF454" s="6">
        <f t="shared" si="262"/>
        <v>353.9</v>
      </c>
      <c r="AK454" s="2" t="str">
        <f t="shared" si="263"/>
        <v/>
      </c>
      <c r="AL454">
        <f t="shared" si="264"/>
        <v>100</v>
      </c>
      <c r="AM454">
        <f t="shared" si="265"/>
        <v>0</v>
      </c>
      <c r="AN454" t="str">
        <f t="shared" si="266"/>
        <v/>
      </c>
      <c r="AO454" t="str">
        <f t="shared" si="267"/>
        <v/>
      </c>
      <c r="AP454" t="str">
        <f t="shared" si="268"/>
        <v/>
      </c>
      <c r="AS454" t="e">
        <f t="shared" si="269"/>
        <v>#VALUE!</v>
      </c>
      <c r="AT454" s="2"/>
    </row>
    <row r="455" spans="1:46">
      <c r="A455" t="s">
        <v>232</v>
      </c>
      <c r="C455" s="3">
        <v>36143</v>
      </c>
      <c r="D455" t="s">
        <v>240</v>
      </c>
      <c r="E455">
        <v>100</v>
      </c>
      <c r="F455" t="s">
        <v>236</v>
      </c>
      <c r="G455">
        <v>3</v>
      </c>
      <c r="H455">
        <v>1</v>
      </c>
      <c r="I455">
        <v>0.11</v>
      </c>
      <c r="J455">
        <v>6</v>
      </c>
      <c r="K455">
        <v>5</v>
      </c>
      <c r="L455">
        <f t="shared" si="270"/>
        <v>11</v>
      </c>
      <c r="M455">
        <v>12.07</v>
      </c>
      <c r="N455">
        <v>12.77</v>
      </c>
      <c r="Q455">
        <f t="shared" si="272"/>
        <v>24.84</v>
      </c>
      <c r="R455" s="5">
        <f t="shared" si="271"/>
        <v>4.1399999999999997</v>
      </c>
      <c r="S455">
        <v>17.21</v>
      </c>
      <c r="T455" s="6">
        <f t="shared" si="250"/>
        <v>3.4420000000000002</v>
      </c>
      <c r="U455">
        <f t="shared" si="251"/>
        <v>42.05</v>
      </c>
      <c r="V455" s="6">
        <f t="shared" si="252"/>
        <v>20.432508051529791</v>
      </c>
      <c r="W455" s="6">
        <f t="shared" si="253"/>
        <v>21.617491948470207</v>
      </c>
      <c r="X455" s="6">
        <f t="shared" si="254"/>
        <v>0</v>
      </c>
      <c r="Y455" s="6">
        <f t="shared" si="255"/>
        <v>0</v>
      </c>
      <c r="Z455" s="6">
        <f t="shared" si="256"/>
        <v>3.8227272727272723</v>
      </c>
      <c r="AA455" s="6">
        <f t="shared" si="257"/>
        <v>185.75007319572538</v>
      </c>
      <c r="AB455" s="6">
        <f t="shared" si="258"/>
        <v>196.52265407700187</v>
      </c>
      <c r="AC455" s="6">
        <f t="shared" si="259"/>
        <v>0</v>
      </c>
      <c r="AD455" s="6">
        <f t="shared" si="260"/>
        <v>0</v>
      </c>
      <c r="AE455" s="6">
        <f t="shared" si="261"/>
        <v>0</v>
      </c>
      <c r="AF455" s="6">
        <f t="shared" si="262"/>
        <v>382.27272727272725</v>
      </c>
      <c r="AK455" s="2" t="str">
        <f t="shared" si="263"/>
        <v/>
      </c>
      <c r="AL455">
        <f t="shared" si="264"/>
        <v>100</v>
      </c>
      <c r="AM455">
        <f t="shared" si="265"/>
        <v>0</v>
      </c>
      <c r="AN455" t="str">
        <f t="shared" si="266"/>
        <v/>
      </c>
      <c r="AO455" t="str">
        <f t="shared" si="267"/>
        <v/>
      </c>
      <c r="AP455" t="str">
        <f t="shared" si="268"/>
        <v/>
      </c>
      <c r="AS455" t="e">
        <f t="shared" si="269"/>
        <v>#VALUE!</v>
      </c>
      <c r="AT455" s="2"/>
    </row>
    <row r="456" spans="1:46">
      <c r="A456" t="s">
        <v>232</v>
      </c>
      <c r="C456" s="3">
        <v>36143</v>
      </c>
      <c r="D456" t="s">
        <v>240</v>
      </c>
      <c r="E456">
        <v>100</v>
      </c>
      <c r="F456" t="s">
        <v>237</v>
      </c>
      <c r="G456">
        <v>4</v>
      </c>
      <c r="H456">
        <v>1</v>
      </c>
      <c r="I456">
        <v>0.12</v>
      </c>
      <c r="J456">
        <v>6</v>
      </c>
      <c r="K456">
        <v>6</v>
      </c>
      <c r="L456">
        <f t="shared" si="270"/>
        <v>12</v>
      </c>
      <c r="M456">
        <v>7.65</v>
      </c>
      <c r="N456">
        <v>6.81</v>
      </c>
      <c r="Q456">
        <f t="shared" si="272"/>
        <v>14.46</v>
      </c>
      <c r="R456" s="5">
        <f t="shared" si="271"/>
        <v>2.41</v>
      </c>
      <c r="S456">
        <v>14.04</v>
      </c>
      <c r="T456" s="6">
        <f t="shared" si="250"/>
        <v>2.34</v>
      </c>
      <c r="U456">
        <f t="shared" si="251"/>
        <v>28.5</v>
      </c>
      <c r="V456" s="6">
        <f t="shared" si="252"/>
        <v>15.077800829875519</v>
      </c>
      <c r="W456" s="6">
        <f t="shared" si="253"/>
        <v>13.422199170124479</v>
      </c>
      <c r="X456" s="6">
        <f t="shared" si="254"/>
        <v>0</v>
      </c>
      <c r="Y456" s="6">
        <f t="shared" si="255"/>
        <v>0</v>
      </c>
      <c r="Z456" s="6">
        <f t="shared" si="256"/>
        <v>2.375</v>
      </c>
      <c r="AA456" s="6">
        <f t="shared" si="257"/>
        <v>125.64834024896267</v>
      </c>
      <c r="AB456" s="6">
        <f t="shared" si="258"/>
        <v>111.85165975103733</v>
      </c>
      <c r="AC456" s="6">
        <f t="shared" si="259"/>
        <v>0</v>
      </c>
      <c r="AD456" s="6">
        <f t="shared" si="260"/>
        <v>0</v>
      </c>
      <c r="AE456" s="6">
        <f t="shared" si="261"/>
        <v>0</v>
      </c>
      <c r="AF456" s="6">
        <f t="shared" si="262"/>
        <v>237.5</v>
      </c>
      <c r="AK456" s="2" t="str">
        <f t="shared" si="263"/>
        <v/>
      </c>
      <c r="AL456">
        <f t="shared" si="264"/>
        <v>100</v>
      </c>
      <c r="AM456">
        <f t="shared" si="265"/>
        <v>0</v>
      </c>
      <c r="AN456" t="str">
        <f t="shared" si="266"/>
        <v/>
      </c>
      <c r="AO456" t="str">
        <f t="shared" si="267"/>
        <v/>
      </c>
      <c r="AP456" t="str">
        <f t="shared" si="268"/>
        <v/>
      </c>
      <c r="AS456" t="e">
        <f t="shared" si="269"/>
        <v>#VALUE!</v>
      </c>
      <c r="AT456" s="2"/>
    </row>
    <row r="457" spans="1:46">
      <c r="A457" t="s">
        <v>232</v>
      </c>
      <c r="C457" s="3">
        <v>36143</v>
      </c>
      <c r="D457" t="s">
        <v>240</v>
      </c>
      <c r="E457">
        <v>100</v>
      </c>
      <c r="F457" t="s">
        <v>238</v>
      </c>
      <c r="G457">
        <v>5</v>
      </c>
      <c r="H457">
        <v>1</v>
      </c>
      <c r="I457">
        <v>0.1</v>
      </c>
      <c r="J457">
        <v>6</v>
      </c>
      <c r="K457">
        <v>4</v>
      </c>
      <c r="L457">
        <f t="shared" si="270"/>
        <v>10</v>
      </c>
      <c r="M457">
        <v>11.42</v>
      </c>
      <c r="N457">
        <v>9.0399999999999991</v>
      </c>
      <c r="Q457">
        <f t="shared" si="272"/>
        <v>20.46</v>
      </c>
      <c r="R457" s="5">
        <f t="shared" si="271"/>
        <v>3.41</v>
      </c>
      <c r="S457">
        <v>13.33</v>
      </c>
      <c r="T457" s="6">
        <f t="shared" si="250"/>
        <v>3.3325</v>
      </c>
      <c r="U457">
        <f t="shared" si="251"/>
        <v>33.79</v>
      </c>
      <c r="V457" s="6">
        <f t="shared" si="252"/>
        <v>18.860303030303029</v>
      </c>
      <c r="W457" s="6">
        <f t="shared" si="253"/>
        <v>14.929696969696968</v>
      </c>
      <c r="X457" s="6">
        <f t="shared" si="254"/>
        <v>0</v>
      </c>
      <c r="Y457" s="6">
        <f t="shared" si="255"/>
        <v>0</v>
      </c>
      <c r="Z457" s="6">
        <f t="shared" si="256"/>
        <v>3.379</v>
      </c>
      <c r="AA457" s="6">
        <f t="shared" si="257"/>
        <v>188.60303030303029</v>
      </c>
      <c r="AB457" s="6">
        <f t="shared" si="258"/>
        <v>149.29696969696968</v>
      </c>
      <c r="AC457" s="6">
        <f t="shared" si="259"/>
        <v>0</v>
      </c>
      <c r="AD457" s="6">
        <f t="shared" si="260"/>
        <v>0</v>
      </c>
      <c r="AE457" s="6">
        <f t="shared" si="261"/>
        <v>0</v>
      </c>
      <c r="AF457" s="6">
        <f t="shared" si="262"/>
        <v>337.9</v>
      </c>
      <c r="AK457" s="2" t="str">
        <f t="shared" si="263"/>
        <v/>
      </c>
      <c r="AL457">
        <f t="shared" si="264"/>
        <v>100</v>
      </c>
      <c r="AM457">
        <f t="shared" si="265"/>
        <v>0</v>
      </c>
      <c r="AN457" t="str">
        <f t="shared" si="266"/>
        <v/>
      </c>
      <c r="AO457" t="str">
        <f t="shared" si="267"/>
        <v/>
      </c>
      <c r="AP457" t="str">
        <f t="shared" si="268"/>
        <v/>
      </c>
      <c r="AS457" t="e">
        <f t="shared" si="269"/>
        <v>#VALUE!</v>
      </c>
      <c r="AT457" s="2"/>
    </row>
    <row r="458" spans="1:46">
      <c r="A458" t="s">
        <v>232</v>
      </c>
      <c r="C458" s="3">
        <v>36143</v>
      </c>
      <c r="D458" t="s">
        <v>240</v>
      </c>
      <c r="E458">
        <v>100</v>
      </c>
      <c r="F458" t="s">
        <v>239</v>
      </c>
      <c r="G458">
        <v>6</v>
      </c>
      <c r="H458">
        <v>1</v>
      </c>
      <c r="I458">
        <v>0.08</v>
      </c>
      <c r="J458">
        <v>6</v>
      </c>
      <c r="K458">
        <v>2</v>
      </c>
      <c r="L458">
        <f t="shared" si="270"/>
        <v>8</v>
      </c>
      <c r="M458">
        <v>9.81</v>
      </c>
      <c r="N458">
        <v>8.56</v>
      </c>
      <c r="Q458">
        <f t="shared" si="272"/>
        <v>18.37</v>
      </c>
      <c r="R458" s="5">
        <f t="shared" si="271"/>
        <v>3.061666666666667</v>
      </c>
      <c r="S458">
        <v>5.98</v>
      </c>
      <c r="T458" s="6">
        <f t="shared" si="250"/>
        <v>2.99</v>
      </c>
      <c r="U458">
        <f t="shared" si="251"/>
        <v>24.35</v>
      </c>
      <c r="V458" s="6">
        <f t="shared" si="252"/>
        <v>13.0034567229178</v>
      </c>
      <c r="W458" s="6">
        <f t="shared" si="253"/>
        <v>11.346543277082201</v>
      </c>
      <c r="X458" s="6">
        <f t="shared" si="254"/>
        <v>0</v>
      </c>
      <c r="Y458" s="6">
        <f t="shared" si="255"/>
        <v>0</v>
      </c>
      <c r="Z458" s="6">
        <f t="shared" si="256"/>
        <v>3.0437500000000002</v>
      </c>
      <c r="AA458" s="6">
        <f t="shared" si="257"/>
        <v>162.54320903647249</v>
      </c>
      <c r="AB458" s="6">
        <f t="shared" si="258"/>
        <v>141.83179096352751</v>
      </c>
      <c r="AC458" s="6">
        <f t="shared" si="259"/>
        <v>0</v>
      </c>
      <c r="AD458" s="6">
        <f t="shared" si="260"/>
        <v>0</v>
      </c>
      <c r="AE458" s="6">
        <f t="shared" si="261"/>
        <v>0</v>
      </c>
      <c r="AF458" s="6">
        <f t="shared" si="262"/>
        <v>304.375</v>
      </c>
      <c r="AK458" s="2" t="str">
        <f t="shared" si="263"/>
        <v/>
      </c>
      <c r="AL458">
        <f t="shared" si="264"/>
        <v>100</v>
      </c>
      <c r="AM458">
        <f t="shared" si="265"/>
        <v>0</v>
      </c>
      <c r="AN458" t="str">
        <f t="shared" si="266"/>
        <v/>
      </c>
      <c r="AO458" t="str">
        <f t="shared" si="267"/>
        <v/>
      </c>
      <c r="AP458" t="str">
        <f t="shared" si="268"/>
        <v/>
      </c>
      <c r="AS458" t="e">
        <f t="shared" si="269"/>
        <v>#VALUE!</v>
      </c>
      <c r="AT458" s="2"/>
    </row>
    <row r="459" spans="1:46">
      <c r="A459" t="s">
        <v>232</v>
      </c>
      <c r="C459" s="3">
        <v>36143</v>
      </c>
      <c r="D459" t="s">
        <v>240</v>
      </c>
      <c r="E459">
        <v>100</v>
      </c>
      <c r="F459" t="s">
        <v>236</v>
      </c>
      <c r="G459">
        <v>7</v>
      </c>
      <c r="H459">
        <v>2</v>
      </c>
      <c r="I459">
        <v>0.08</v>
      </c>
      <c r="J459">
        <v>6</v>
      </c>
      <c r="K459">
        <v>2</v>
      </c>
      <c r="L459">
        <f t="shared" si="270"/>
        <v>8</v>
      </c>
      <c r="M459">
        <v>7.78</v>
      </c>
      <c r="N459">
        <v>6.93</v>
      </c>
      <c r="Q459">
        <f t="shared" si="272"/>
        <v>14.71</v>
      </c>
      <c r="R459" s="5">
        <f t="shared" si="271"/>
        <v>2.4516666666666667</v>
      </c>
      <c r="S459">
        <v>7.43</v>
      </c>
      <c r="T459" s="6">
        <f t="shared" si="250"/>
        <v>3.7149999999999999</v>
      </c>
      <c r="U459">
        <f t="shared" si="251"/>
        <v>22.14</v>
      </c>
      <c r="V459" s="6">
        <f t="shared" si="252"/>
        <v>11.709666893269883</v>
      </c>
      <c r="W459" s="6">
        <f t="shared" si="253"/>
        <v>10.430333106730114</v>
      </c>
      <c r="X459" s="6">
        <f t="shared" si="254"/>
        <v>0</v>
      </c>
      <c r="Y459" s="6">
        <f t="shared" si="255"/>
        <v>0</v>
      </c>
      <c r="Z459" s="6">
        <f t="shared" si="256"/>
        <v>2.7675000000000001</v>
      </c>
      <c r="AA459" s="6">
        <f t="shared" si="257"/>
        <v>146.37083616587353</v>
      </c>
      <c r="AB459" s="6">
        <f t="shared" si="258"/>
        <v>130.37916383412642</v>
      </c>
      <c r="AC459" s="6">
        <f t="shared" si="259"/>
        <v>0</v>
      </c>
      <c r="AD459" s="6">
        <f t="shared" si="260"/>
        <v>0</v>
      </c>
      <c r="AE459" s="6">
        <f t="shared" si="261"/>
        <v>0</v>
      </c>
      <c r="AF459" s="6">
        <f t="shared" si="262"/>
        <v>276.74999999999994</v>
      </c>
      <c r="AK459" s="2" t="str">
        <f t="shared" si="263"/>
        <v/>
      </c>
      <c r="AL459">
        <f t="shared" si="264"/>
        <v>100</v>
      </c>
      <c r="AM459">
        <f t="shared" si="265"/>
        <v>0</v>
      </c>
      <c r="AN459" t="str">
        <f t="shared" si="266"/>
        <v/>
      </c>
      <c r="AO459" t="str">
        <f t="shared" si="267"/>
        <v/>
      </c>
      <c r="AP459" t="str">
        <f t="shared" si="268"/>
        <v/>
      </c>
      <c r="AS459" t="e">
        <f t="shared" si="269"/>
        <v>#VALUE!</v>
      </c>
      <c r="AT459" s="2"/>
    </row>
    <row r="460" spans="1:46">
      <c r="A460" t="s">
        <v>232</v>
      </c>
      <c r="C460" s="3">
        <v>36143</v>
      </c>
      <c r="D460" t="s">
        <v>240</v>
      </c>
      <c r="E460">
        <v>100</v>
      </c>
      <c r="F460" t="s">
        <v>234</v>
      </c>
      <c r="G460">
        <v>8</v>
      </c>
      <c r="H460">
        <v>2</v>
      </c>
      <c r="I460">
        <v>0.11</v>
      </c>
      <c r="J460">
        <v>6</v>
      </c>
      <c r="K460">
        <v>5</v>
      </c>
      <c r="L460">
        <f t="shared" si="270"/>
        <v>11</v>
      </c>
      <c r="M460">
        <v>9.0399999999999991</v>
      </c>
      <c r="N460">
        <v>7.15</v>
      </c>
      <c r="Q460">
        <f t="shared" si="272"/>
        <v>16.189999999999998</v>
      </c>
      <c r="R460" s="5">
        <f t="shared" si="271"/>
        <v>2.6983333333333328</v>
      </c>
      <c r="S460">
        <v>13.55</v>
      </c>
      <c r="T460" s="6">
        <f t="shared" si="250"/>
        <v>2.71</v>
      </c>
      <c r="U460">
        <f t="shared" si="251"/>
        <v>29.74</v>
      </c>
      <c r="V460" s="6">
        <f t="shared" si="252"/>
        <v>16.605904879555283</v>
      </c>
      <c r="W460" s="6">
        <f t="shared" si="253"/>
        <v>13.134095120444721</v>
      </c>
      <c r="X460" s="6">
        <f t="shared" si="254"/>
        <v>0</v>
      </c>
      <c r="Y460" s="6">
        <f t="shared" si="255"/>
        <v>0</v>
      </c>
      <c r="Z460" s="6">
        <f t="shared" si="256"/>
        <v>2.7036363636363636</v>
      </c>
      <c r="AA460" s="6">
        <f t="shared" si="257"/>
        <v>150.96277163232074</v>
      </c>
      <c r="AB460" s="6">
        <f t="shared" si="258"/>
        <v>119.40086473131565</v>
      </c>
      <c r="AC460" s="6">
        <f t="shared" si="259"/>
        <v>0</v>
      </c>
      <c r="AD460" s="6">
        <f t="shared" si="260"/>
        <v>0</v>
      </c>
      <c r="AE460" s="6">
        <f t="shared" si="261"/>
        <v>0</v>
      </c>
      <c r="AF460" s="6">
        <f t="shared" si="262"/>
        <v>270.36363636363637</v>
      </c>
      <c r="AK460" s="2" t="str">
        <f t="shared" si="263"/>
        <v/>
      </c>
      <c r="AL460">
        <f t="shared" si="264"/>
        <v>100</v>
      </c>
      <c r="AM460">
        <f t="shared" si="265"/>
        <v>0</v>
      </c>
      <c r="AN460" t="str">
        <f t="shared" si="266"/>
        <v/>
      </c>
      <c r="AO460" t="str">
        <f t="shared" si="267"/>
        <v/>
      </c>
      <c r="AP460" t="str">
        <f t="shared" si="268"/>
        <v/>
      </c>
      <c r="AS460" t="e">
        <f t="shared" si="269"/>
        <v>#VALUE!</v>
      </c>
      <c r="AT460" s="2"/>
    </row>
    <row r="461" spans="1:46">
      <c r="A461" t="s">
        <v>232</v>
      </c>
      <c r="C461" s="3">
        <v>36143</v>
      </c>
      <c r="D461" t="s">
        <v>240</v>
      </c>
      <c r="E461">
        <v>100</v>
      </c>
      <c r="F461" t="s">
        <v>238</v>
      </c>
      <c r="G461">
        <v>9</v>
      </c>
      <c r="H461">
        <v>2</v>
      </c>
      <c r="I461">
        <v>0.11</v>
      </c>
      <c r="J461">
        <v>6</v>
      </c>
      <c r="K461">
        <v>5</v>
      </c>
      <c r="L461">
        <f t="shared" si="270"/>
        <v>11</v>
      </c>
      <c r="M461">
        <v>9.82</v>
      </c>
      <c r="N461">
        <v>7.5</v>
      </c>
      <c r="Q461">
        <f t="shared" si="272"/>
        <v>17.32</v>
      </c>
      <c r="R461" s="5">
        <f t="shared" si="271"/>
        <v>2.8866666666666667</v>
      </c>
      <c r="S461">
        <v>17.89</v>
      </c>
      <c r="T461" s="6">
        <f t="shared" si="250"/>
        <v>3.5780000000000003</v>
      </c>
      <c r="U461">
        <f t="shared" si="251"/>
        <v>35.21</v>
      </c>
      <c r="V461" s="6">
        <f t="shared" si="252"/>
        <v>19.963175519630486</v>
      </c>
      <c r="W461" s="6">
        <f t="shared" si="253"/>
        <v>15.246824480369515</v>
      </c>
      <c r="X461" s="6">
        <f t="shared" si="254"/>
        <v>0</v>
      </c>
      <c r="Y461" s="6">
        <f t="shared" si="255"/>
        <v>0</v>
      </c>
      <c r="Z461" s="6">
        <f t="shared" si="256"/>
        <v>3.2009090909090911</v>
      </c>
      <c r="AA461" s="6">
        <f t="shared" si="257"/>
        <v>181.4834138148226</v>
      </c>
      <c r="AB461" s="6">
        <f t="shared" si="258"/>
        <v>138.6074952760865</v>
      </c>
      <c r="AC461" s="6">
        <f t="shared" si="259"/>
        <v>0</v>
      </c>
      <c r="AD461" s="6">
        <f t="shared" si="260"/>
        <v>0</v>
      </c>
      <c r="AE461" s="6">
        <f t="shared" si="261"/>
        <v>0</v>
      </c>
      <c r="AF461" s="6">
        <f t="shared" si="262"/>
        <v>320.09090909090912</v>
      </c>
      <c r="AK461" s="2" t="str">
        <f t="shared" si="263"/>
        <v/>
      </c>
      <c r="AL461">
        <f t="shared" si="264"/>
        <v>100</v>
      </c>
      <c r="AM461">
        <f t="shared" si="265"/>
        <v>0</v>
      </c>
      <c r="AN461" t="str">
        <f t="shared" si="266"/>
        <v/>
      </c>
      <c r="AO461" t="str">
        <f t="shared" si="267"/>
        <v/>
      </c>
      <c r="AP461" t="str">
        <f t="shared" si="268"/>
        <v/>
      </c>
      <c r="AS461" t="e">
        <f t="shared" si="269"/>
        <v>#VALUE!</v>
      </c>
      <c r="AT461" s="2"/>
    </row>
    <row r="462" spans="1:46">
      <c r="A462" t="s">
        <v>232</v>
      </c>
      <c r="C462" s="3">
        <v>36143</v>
      </c>
      <c r="D462" t="s">
        <v>240</v>
      </c>
      <c r="E462">
        <v>100</v>
      </c>
      <c r="F462" t="s">
        <v>235</v>
      </c>
      <c r="G462">
        <v>10</v>
      </c>
      <c r="H462">
        <v>2</v>
      </c>
      <c r="I462">
        <v>0.12</v>
      </c>
      <c r="J462">
        <v>6</v>
      </c>
      <c r="K462">
        <v>6</v>
      </c>
      <c r="L462">
        <f t="shared" si="270"/>
        <v>12</v>
      </c>
      <c r="M462">
        <v>10.39</v>
      </c>
      <c r="N462">
        <v>8.6</v>
      </c>
      <c r="Q462">
        <f t="shared" si="272"/>
        <v>18.990000000000002</v>
      </c>
      <c r="R462" s="5">
        <f t="shared" si="271"/>
        <v>3.1650000000000005</v>
      </c>
      <c r="S462">
        <v>17.98</v>
      </c>
      <c r="T462" s="6">
        <f t="shared" si="250"/>
        <v>2.9966666666666666</v>
      </c>
      <c r="U462">
        <f t="shared" si="251"/>
        <v>36.97</v>
      </c>
      <c r="V462" s="6">
        <f t="shared" si="252"/>
        <v>20.227398630858346</v>
      </c>
      <c r="W462" s="6">
        <f t="shared" si="253"/>
        <v>16.742601369141649</v>
      </c>
      <c r="X462" s="6">
        <f t="shared" si="254"/>
        <v>0</v>
      </c>
      <c r="Y462" s="6">
        <f t="shared" si="255"/>
        <v>0</v>
      </c>
      <c r="Z462" s="6">
        <f t="shared" si="256"/>
        <v>3.0808333333333331</v>
      </c>
      <c r="AA462" s="6">
        <f t="shared" si="257"/>
        <v>168.56165525715289</v>
      </c>
      <c r="AB462" s="6">
        <f t="shared" si="258"/>
        <v>139.52167807618042</v>
      </c>
      <c r="AC462" s="6">
        <f t="shared" si="259"/>
        <v>0</v>
      </c>
      <c r="AD462" s="6">
        <f t="shared" si="260"/>
        <v>0</v>
      </c>
      <c r="AE462" s="6">
        <f t="shared" si="261"/>
        <v>0</v>
      </c>
      <c r="AF462" s="6">
        <f t="shared" si="262"/>
        <v>308.08333333333331</v>
      </c>
      <c r="AK462" s="2" t="str">
        <f t="shared" si="263"/>
        <v/>
      </c>
      <c r="AL462">
        <f t="shared" si="264"/>
        <v>100</v>
      </c>
      <c r="AM462">
        <f t="shared" si="265"/>
        <v>0</v>
      </c>
      <c r="AN462" t="str">
        <f t="shared" si="266"/>
        <v/>
      </c>
      <c r="AO462" t="str">
        <f t="shared" si="267"/>
        <v/>
      </c>
      <c r="AP462" t="str">
        <f t="shared" si="268"/>
        <v/>
      </c>
      <c r="AS462" t="e">
        <f t="shared" si="269"/>
        <v>#VALUE!</v>
      </c>
      <c r="AT462" s="2"/>
    </row>
    <row r="463" spans="1:46">
      <c r="A463" t="s">
        <v>232</v>
      </c>
      <c r="C463" s="3">
        <v>36143</v>
      </c>
      <c r="D463" t="s">
        <v>240</v>
      </c>
      <c r="E463">
        <v>100</v>
      </c>
      <c r="F463" t="s">
        <v>239</v>
      </c>
      <c r="G463">
        <v>11</v>
      </c>
      <c r="H463">
        <v>2</v>
      </c>
      <c r="I463">
        <v>0.12</v>
      </c>
      <c r="J463">
        <v>6</v>
      </c>
      <c r="K463">
        <v>6</v>
      </c>
      <c r="L463">
        <f t="shared" si="270"/>
        <v>12</v>
      </c>
      <c r="M463">
        <v>11</v>
      </c>
      <c r="N463">
        <v>8.93</v>
      </c>
      <c r="Q463">
        <f t="shared" si="272"/>
        <v>19.93</v>
      </c>
      <c r="R463" s="5">
        <f t="shared" si="271"/>
        <v>3.3216666666666668</v>
      </c>
      <c r="S463">
        <v>17.32</v>
      </c>
      <c r="T463" s="6">
        <f t="shared" si="250"/>
        <v>2.8866666666666667</v>
      </c>
      <c r="U463">
        <f t="shared" si="251"/>
        <v>37.25</v>
      </c>
      <c r="V463" s="6">
        <f t="shared" si="252"/>
        <v>20.559458103361766</v>
      </c>
      <c r="W463" s="6">
        <f t="shared" si="253"/>
        <v>16.690541896638234</v>
      </c>
      <c r="X463" s="6">
        <f t="shared" si="254"/>
        <v>0</v>
      </c>
      <c r="Y463" s="6">
        <f t="shared" si="255"/>
        <v>0</v>
      </c>
      <c r="Z463" s="6">
        <f t="shared" si="256"/>
        <v>3.1041666666666665</v>
      </c>
      <c r="AA463" s="6">
        <f t="shared" si="257"/>
        <v>171.32881752801472</v>
      </c>
      <c r="AB463" s="6">
        <f t="shared" si="258"/>
        <v>139.08784913865196</v>
      </c>
      <c r="AC463" s="6">
        <f t="shared" si="259"/>
        <v>0</v>
      </c>
      <c r="AD463" s="6">
        <f t="shared" si="260"/>
        <v>0</v>
      </c>
      <c r="AE463" s="6">
        <f t="shared" si="261"/>
        <v>0</v>
      </c>
      <c r="AF463" s="6">
        <f t="shared" si="262"/>
        <v>310.41666666666669</v>
      </c>
      <c r="AK463" s="2" t="str">
        <f t="shared" si="263"/>
        <v/>
      </c>
      <c r="AL463">
        <f t="shared" si="264"/>
        <v>100</v>
      </c>
      <c r="AM463">
        <f t="shared" si="265"/>
        <v>0</v>
      </c>
      <c r="AN463" t="str">
        <f t="shared" si="266"/>
        <v/>
      </c>
      <c r="AO463" t="str">
        <f t="shared" si="267"/>
        <v/>
      </c>
      <c r="AP463" t="str">
        <f t="shared" si="268"/>
        <v/>
      </c>
      <c r="AS463" t="e">
        <f t="shared" si="269"/>
        <v>#VALUE!</v>
      </c>
      <c r="AT463" s="2"/>
    </row>
    <row r="464" spans="1:46">
      <c r="A464" t="s">
        <v>232</v>
      </c>
      <c r="C464" s="3">
        <v>36143</v>
      </c>
      <c r="D464" t="s">
        <v>240</v>
      </c>
      <c r="E464">
        <v>100</v>
      </c>
      <c r="F464" t="s">
        <v>237</v>
      </c>
      <c r="G464">
        <v>12</v>
      </c>
      <c r="H464">
        <v>2</v>
      </c>
      <c r="I464">
        <v>0.11</v>
      </c>
      <c r="J464">
        <v>6</v>
      </c>
      <c r="K464">
        <v>5</v>
      </c>
      <c r="L464">
        <f t="shared" si="270"/>
        <v>11</v>
      </c>
      <c r="M464">
        <v>9.7100000000000009</v>
      </c>
      <c r="N464">
        <v>8.1999999999999993</v>
      </c>
      <c r="Q464">
        <f t="shared" si="272"/>
        <v>17.91</v>
      </c>
      <c r="R464" s="5">
        <f t="shared" si="271"/>
        <v>2.9849999999999999</v>
      </c>
      <c r="S464">
        <v>15.59</v>
      </c>
      <c r="T464" s="6">
        <f t="shared" si="250"/>
        <v>3.1179999999999999</v>
      </c>
      <c r="U464">
        <f t="shared" si="251"/>
        <v>33.5</v>
      </c>
      <c r="V464" s="6">
        <f t="shared" si="252"/>
        <v>18.162199888330541</v>
      </c>
      <c r="W464" s="6">
        <f t="shared" si="253"/>
        <v>15.337800111669456</v>
      </c>
      <c r="X464" s="6">
        <f t="shared" si="254"/>
        <v>0</v>
      </c>
      <c r="Y464" s="6">
        <f t="shared" si="255"/>
        <v>0</v>
      </c>
      <c r="Z464" s="6">
        <f t="shared" si="256"/>
        <v>3.0454545454545454</v>
      </c>
      <c r="AA464" s="6">
        <f t="shared" si="257"/>
        <v>165.1109080757322</v>
      </c>
      <c r="AB464" s="6">
        <f t="shared" si="258"/>
        <v>139.43454646972233</v>
      </c>
      <c r="AC464" s="6">
        <f t="shared" si="259"/>
        <v>0</v>
      </c>
      <c r="AD464" s="6">
        <f t="shared" si="260"/>
        <v>0</v>
      </c>
      <c r="AE464" s="6">
        <f t="shared" si="261"/>
        <v>0</v>
      </c>
      <c r="AF464" s="6">
        <f t="shared" si="262"/>
        <v>304.5454545454545</v>
      </c>
      <c r="AK464" s="2" t="str">
        <f t="shared" si="263"/>
        <v/>
      </c>
      <c r="AL464">
        <f t="shared" si="264"/>
        <v>100</v>
      </c>
      <c r="AM464">
        <f t="shared" si="265"/>
        <v>0</v>
      </c>
      <c r="AN464" t="str">
        <f t="shared" si="266"/>
        <v/>
      </c>
      <c r="AO464" t="str">
        <f t="shared" si="267"/>
        <v/>
      </c>
      <c r="AP464" t="str">
        <f t="shared" si="268"/>
        <v/>
      </c>
      <c r="AS464" t="e">
        <f t="shared" si="269"/>
        <v>#VALUE!</v>
      </c>
      <c r="AT464" s="2"/>
    </row>
    <row r="465" spans="1:46">
      <c r="A465" t="s">
        <v>232</v>
      </c>
      <c r="C465" s="3">
        <v>36143</v>
      </c>
      <c r="D465" t="s">
        <v>240</v>
      </c>
      <c r="E465">
        <v>100</v>
      </c>
      <c r="F465" t="s">
        <v>236</v>
      </c>
      <c r="G465">
        <v>13</v>
      </c>
      <c r="H465">
        <v>3</v>
      </c>
      <c r="I465">
        <v>0.12</v>
      </c>
      <c r="J465">
        <v>6</v>
      </c>
      <c r="K465">
        <v>6</v>
      </c>
      <c r="L465">
        <f t="shared" si="270"/>
        <v>12</v>
      </c>
      <c r="M465">
        <v>10.08</v>
      </c>
      <c r="N465">
        <v>8.5500000000000007</v>
      </c>
      <c r="Q465">
        <f t="shared" si="272"/>
        <v>18.630000000000003</v>
      </c>
      <c r="R465" s="5">
        <f t="shared" si="271"/>
        <v>3.1050000000000004</v>
      </c>
      <c r="S465">
        <v>15.86</v>
      </c>
      <c r="T465" s="6">
        <f t="shared" si="250"/>
        <v>2.6433333333333331</v>
      </c>
      <c r="U465">
        <f t="shared" si="251"/>
        <v>34.49</v>
      </c>
      <c r="V465" s="6">
        <f t="shared" si="252"/>
        <v>18.661256038647341</v>
      </c>
      <c r="W465" s="6">
        <f t="shared" si="253"/>
        <v>15.828743961352657</v>
      </c>
      <c r="X465" s="6">
        <f t="shared" si="254"/>
        <v>0</v>
      </c>
      <c r="Y465" s="6">
        <f t="shared" si="255"/>
        <v>0</v>
      </c>
      <c r="Z465" s="6">
        <f t="shared" si="256"/>
        <v>2.874166666666667</v>
      </c>
      <c r="AA465" s="6">
        <f t="shared" si="257"/>
        <v>155.51046698872784</v>
      </c>
      <c r="AB465" s="6">
        <f t="shared" si="258"/>
        <v>131.90619967793882</v>
      </c>
      <c r="AC465" s="6">
        <f t="shared" si="259"/>
        <v>0</v>
      </c>
      <c r="AD465" s="6">
        <f t="shared" si="260"/>
        <v>0</v>
      </c>
      <c r="AE465" s="6">
        <f t="shared" si="261"/>
        <v>0</v>
      </c>
      <c r="AF465" s="6">
        <f t="shared" si="262"/>
        <v>287.41666666666663</v>
      </c>
      <c r="AK465" s="2" t="str">
        <f t="shared" si="263"/>
        <v/>
      </c>
      <c r="AL465">
        <f t="shared" si="264"/>
        <v>100</v>
      </c>
      <c r="AM465">
        <f t="shared" si="265"/>
        <v>0</v>
      </c>
      <c r="AN465" t="str">
        <f t="shared" si="266"/>
        <v/>
      </c>
      <c r="AO465" t="str">
        <f t="shared" si="267"/>
        <v/>
      </c>
      <c r="AP465" t="str">
        <f t="shared" si="268"/>
        <v/>
      </c>
      <c r="AS465" t="e">
        <f t="shared" si="269"/>
        <v>#VALUE!</v>
      </c>
      <c r="AT465" s="2"/>
    </row>
    <row r="466" spans="1:46">
      <c r="A466" t="s">
        <v>232</v>
      </c>
      <c r="C466" s="3">
        <v>36143</v>
      </c>
      <c r="D466" t="s">
        <v>240</v>
      </c>
      <c r="E466">
        <v>100</v>
      </c>
      <c r="F466" t="s">
        <v>238</v>
      </c>
      <c r="G466">
        <v>14</v>
      </c>
      <c r="H466">
        <v>3</v>
      </c>
      <c r="I466">
        <v>0.12</v>
      </c>
      <c r="J466">
        <v>6</v>
      </c>
      <c r="K466">
        <v>6</v>
      </c>
      <c r="L466">
        <f t="shared" si="270"/>
        <v>12</v>
      </c>
      <c r="M466">
        <v>10.91</v>
      </c>
      <c r="N466">
        <v>7.85</v>
      </c>
      <c r="Q466">
        <f t="shared" si="272"/>
        <v>18.759999999999998</v>
      </c>
      <c r="R466" s="5">
        <f t="shared" si="271"/>
        <v>3.1266666666666665</v>
      </c>
      <c r="S466">
        <v>19.010000000000002</v>
      </c>
      <c r="T466" s="6">
        <f t="shared" si="250"/>
        <v>3.1683333333333334</v>
      </c>
      <c r="U466">
        <f t="shared" si="251"/>
        <v>37.769999999999996</v>
      </c>
      <c r="V466" s="6">
        <f t="shared" si="252"/>
        <v>21.965389125799575</v>
      </c>
      <c r="W466" s="6">
        <f t="shared" si="253"/>
        <v>15.804610874200426</v>
      </c>
      <c r="X466" s="6">
        <f t="shared" si="254"/>
        <v>0</v>
      </c>
      <c r="Y466" s="6">
        <f t="shared" si="255"/>
        <v>0</v>
      </c>
      <c r="Z466" s="6">
        <f t="shared" si="256"/>
        <v>3.1474999999999995</v>
      </c>
      <c r="AA466" s="6">
        <f t="shared" si="257"/>
        <v>183.04490938166313</v>
      </c>
      <c r="AB466" s="6">
        <f t="shared" si="258"/>
        <v>131.7050906183369</v>
      </c>
      <c r="AC466" s="6">
        <f t="shared" si="259"/>
        <v>0</v>
      </c>
      <c r="AD466" s="6">
        <f t="shared" si="260"/>
        <v>0</v>
      </c>
      <c r="AE466" s="6">
        <f t="shared" si="261"/>
        <v>0</v>
      </c>
      <c r="AF466" s="6">
        <f t="shared" si="262"/>
        <v>314.75</v>
      </c>
      <c r="AK466" s="2" t="str">
        <f t="shared" si="263"/>
        <v/>
      </c>
      <c r="AL466">
        <f t="shared" si="264"/>
        <v>100</v>
      </c>
      <c r="AM466">
        <f t="shared" si="265"/>
        <v>0</v>
      </c>
      <c r="AN466" t="str">
        <f t="shared" si="266"/>
        <v/>
      </c>
      <c r="AO466" t="str">
        <f t="shared" si="267"/>
        <v/>
      </c>
      <c r="AP466" t="str">
        <f t="shared" si="268"/>
        <v/>
      </c>
      <c r="AS466" t="e">
        <f t="shared" si="269"/>
        <v>#VALUE!</v>
      </c>
      <c r="AT466" s="2"/>
    </row>
    <row r="467" spans="1:46">
      <c r="A467" t="s">
        <v>232</v>
      </c>
      <c r="C467" s="3">
        <v>36143</v>
      </c>
      <c r="D467" t="s">
        <v>240</v>
      </c>
      <c r="E467">
        <v>100</v>
      </c>
      <c r="F467" t="s">
        <v>234</v>
      </c>
      <c r="G467">
        <v>15</v>
      </c>
      <c r="H467">
        <v>3</v>
      </c>
      <c r="I467">
        <v>0.1</v>
      </c>
      <c r="J467">
        <v>6</v>
      </c>
      <c r="K467">
        <v>4</v>
      </c>
      <c r="L467">
        <f t="shared" si="270"/>
        <v>10</v>
      </c>
      <c r="M467">
        <v>11.62</v>
      </c>
      <c r="N467">
        <v>9.2799999999999994</v>
      </c>
      <c r="Q467">
        <f t="shared" si="272"/>
        <v>20.9</v>
      </c>
      <c r="R467" s="5">
        <f t="shared" si="271"/>
        <v>3.4833333333333329</v>
      </c>
      <c r="S467">
        <v>10.14</v>
      </c>
      <c r="T467" s="6">
        <f t="shared" si="250"/>
        <v>2.5350000000000001</v>
      </c>
      <c r="U467">
        <f t="shared" si="251"/>
        <v>31.04</v>
      </c>
      <c r="V467" s="6">
        <f t="shared" si="252"/>
        <v>17.257645933014352</v>
      </c>
      <c r="W467" s="6">
        <f t="shared" si="253"/>
        <v>13.782354066985645</v>
      </c>
      <c r="X467" s="6">
        <f t="shared" si="254"/>
        <v>0</v>
      </c>
      <c r="Y467" s="6">
        <f t="shared" si="255"/>
        <v>0</v>
      </c>
      <c r="Z467" s="6">
        <f t="shared" si="256"/>
        <v>3.1040000000000001</v>
      </c>
      <c r="AA467" s="6">
        <f t="shared" si="257"/>
        <v>172.57645933014351</v>
      </c>
      <c r="AB467" s="6">
        <f t="shared" si="258"/>
        <v>137.82354066985644</v>
      </c>
      <c r="AC467" s="6">
        <f t="shared" si="259"/>
        <v>0</v>
      </c>
      <c r="AD467" s="6">
        <f t="shared" si="260"/>
        <v>0</v>
      </c>
      <c r="AE467" s="6">
        <f t="shared" si="261"/>
        <v>0</v>
      </c>
      <c r="AF467" s="6">
        <f t="shared" si="262"/>
        <v>310.39999999999998</v>
      </c>
      <c r="AK467" s="2" t="str">
        <f t="shared" si="263"/>
        <v/>
      </c>
      <c r="AL467">
        <f t="shared" si="264"/>
        <v>100</v>
      </c>
      <c r="AM467">
        <f t="shared" si="265"/>
        <v>0</v>
      </c>
      <c r="AN467" t="str">
        <f t="shared" si="266"/>
        <v/>
      </c>
      <c r="AO467" t="str">
        <f t="shared" si="267"/>
        <v/>
      </c>
      <c r="AP467" t="str">
        <f t="shared" si="268"/>
        <v/>
      </c>
      <c r="AS467" t="e">
        <f t="shared" si="269"/>
        <v>#VALUE!</v>
      </c>
      <c r="AT467" s="2"/>
    </row>
    <row r="468" spans="1:46">
      <c r="A468" t="s">
        <v>232</v>
      </c>
      <c r="C468" s="3">
        <v>36143</v>
      </c>
      <c r="D468" t="s">
        <v>240</v>
      </c>
      <c r="E468">
        <v>100</v>
      </c>
      <c r="F468" t="s">
        <v>239</v>
      </c>
      <c r="G468">
        <v>16</v>
      </c>
      <c r="H468">
        <v>3</v>
      </c>
      <c r="I468">
        <v>0.1</v>
      </c>
      <c r="J468">
        <v>6</v>
      </c>
      <c r="K468">
        <v>4</v>
      </c>
      <c r="L468">
        <f t="shared" si="270"/>
        <v>10</v>
      </c>
      <c r="M468">
        <v>13.77</v>
      </c>
      <c r="N468">
        <v>9.93</v>
      </c>
      <c r="Q468">
        <f t="shared" si="272"/>
        <v>23.7</v>
      </c>
      <c r="R468" s="5">
        <f t="shared" si="271"/>
        <v>3.9499999999999997</v>
      </c>
      <c r="S468">
        <v>11.18</v>
      </c>
      <c r="T468" s="6">
        <f t="shared" ref="T468:T521" si="273">S468/K468</f>
        <v>2.7949999999999999</v>
      </c>
      <c r="U468">
        <f t="shared" ref="U468:U521" si="274">S468+Q468</f>
        <v>34.879999999999995</v>
      </c>
      <c r="V468" s="6">
        <f t="shared" ref="V468:V521" si="275">$U468*(M468/SUM($M468:$P468))</f>
        <v>20.265721518987338</v>
      </c>
      <c r="W468" s="6">
        <f t="shared" ref="W468:W521" si="276">$U468*(N468/SUM($M468:$P468))</f>
        <v>14.614278481012656</v>
      </c>
      <c r="X468" s="6">
        <f t="shared" ref="X468:X521" si="277">$U468*(O468/SUM($M468:$P468))</f>
        <v>0</v>
      </c>
      <c r="Y468" s="6">
        <f t="shared" ref="Y468:Y521" si="278">$U468*(P468/SUM($M468:$P468))</f>
        <v>0</v>
      </c>
      <c r="Z468" s="6">
        <f t="shared" ref="Z468:Z521" si="279">U468/L468</f>
        <v>3.4879999999999995</v>
      </c>
      <c r="AA468" s="6">
        <f t="shared" ref="AA468:AA521" si="280">V468/$I468</f>
        <v>202.65721518987337</v>
      </c>
      <c r="AB468" s="6">
        <f t="shared" ref="AB468:AB521" si="281">W468/$I468</f>
        <v>146.14278481012656</v>
      </c>
      <c r="AC468" s="6">
        <f t="shared" ref="AC468:AC521" si="282">X468/$I468</f>
        <v>0</v>
      </c>
      <c r="AD468" s="6">
        <f t="shared" ref="AD468:AD521" si="283">Y468/$I468</f>
        <v>0</v>
      </c>
      <c r="AE468" s="6">
        <f t="shared" ref="AE468:AE521" si="284">SUM(AC468:AD468)</f>
        <v>0</v>
      </c>
      <c r="AF468" s="6">
        <f t="shared" ref="AF468:AF521" si="285">SUM(AA468:AD468)</f>
        <v>348.79999999999995</v>
      </c>
      <c r="AK468" s="2" t="str">
        <f t="shared" ref="AK468:AK521" si="286">IF(AG468="","",AG468/J468)</f>
        <v/>
      </c>
      <c r="AL468">
        <f t="shared" ref="AL468:AL521" si="287">L468*1/I468</f>
        <v>100</v>
      </c>
      <c r="AM468">
        <f t="shared" ref="AM468:AM521" si="288">IF(AC468="","",AC468/AL468)</f>
        <v>0</v>
      </c>
      <c r="AN468" t="str">
        <f t="shared" ref="AN468:AN521" si="289">IF(AK468="","",AM468/AK468)</f>
        <v/>
      </c>
      <c r="AO468" t="str">
        <f t="shared" ref="AO468:AO521" si="290">IF(OR(AH468="",AG468=""),"",AH468/AG468)</f>
        <v/>
      </c>
      <c r="AP468" t="str">
        <f t="shared" ref="AP468:AP521" si="291">IF(OR(AK468="",AO468=""),"",AK468*AO468*L468*1/I468)</f>
        <v/>
      </c>
      <c r="AS468" t="e">
        <f t="shared" ref="AS468:AS521" si="292">IF(AP468=0,"",AD468/AP468)</f>
        <v>#VALUE!</v>
      </c>
      <c r="AT468" s="2"/>
    </row>
    <row r="469" spans="1:46">
      <c r="A469" t="s">
        <v>232</v>
      </c>
      <c r="C469" s="3">
        <v>36143</v>
      </c>
      <c r="D469" t="s">
        <v>240</v>
      </c>
      <c r="E469">
        <v>100</v>
      </c>
      <c r="F469" t="s">
        <v>235</v>
      </c>
      <c r="G469">
        <v>17</v>
      </c>
      <c r="H469">
        <v>3</v>
      </c>
      <c r="I469">
        <v>0.08</v>
      </c>
      <c r="J469">
        <v>6</v>
      </c>
      <c r="K469">
        <v>2</v>
      </c>
      <c r="L469">
        <f t="shared" si="270"/>
        <v>8</v>
      </c>
      <c r="M469">
        <v>9.18</v>
      </c>
      <c r="N469">
        <v>7.85</v>
      </c>
      <c r="Q469">
        <f t="shared" si="272"/>
        <v>17.03</v>
      </c>
      <c r="R469" s="5">
        <f t="shared" si="271"/>
        <v>2.8383333333333334</v>
      </c>
      <c r="S469">
        <v>4.12</v>
      </c>
      <c r="T469" s="6">
        <f t="shared" si="273"/>
        <v>2.06</v>
      </c>
      <c r="U469">
        <f t="shared" si="274"/>
        <v>21.150000000000002</v>
      </c>
      <c r="V469" s="6">
        <f t="shared" si="275"/>
        <v>11.400880798590721</v>
      </c>
      <c r="W469" s="6">
        <f t="shared" si="276"/>
        <v>9.7491192014092771</v>
      </c>
      <c r="X469" s="6">
        <f t="shared" si="277"/>
        <v>0</v>
      </c>
      <c r="Y469" s="6">
        <f t="shared" si="278"/>
        <v>0</v>
      </c>
      <c r="Z469" s="6">
        <f t="shared" si="279"/>
        <v>2.6437500000000003</v>
      </c>
      <c r="AA469" s="6">
        <f t="shared" si="280"/>
        <v>142.51100998238402</v>
      </c>
      <c r="AB469" s="6">
        <f t="shared" si="281"/>
        <v>121.86399001761596</v>
      </c>
      <c r="AC469" s="6">
        <f t="shared" si="282"/>
        <v>0</v>
      </c>
      <c r="AD469" s="6">
        <f t="shared" si="283"/>
        <v>0</v>
      </c>
      <c r="AE469" s="6">
        <f t="shared" si="284"/>
        <v>0</v>
      </c>
      <c r="AF469" s="6">
        <f t="shared" si="285"/>
        <v>264.375</v>
      </c>
      <c r="AK469" s="2" t="str">
        <f t="shared" si="286"/>
        <v/>
      </c>
      <c r="AL469">
        <f t="shared" si="287"/>
        <v>100</v>
      </c>
      <c r="AM469">
        <f t="shared" si="288"/>
        <v>0</v>
      </c>
      <c r="AN469" t="str">
        <f t="shared" si="289"/>
        <v/>
      </c>
      <c r="AO469" t="str">
        <f t="shared" si="290"/>
        <v/>
      </c>
      <c r="AP469" t="str">
        <f t="shared" si="291"/>
        <v/>
      </c>
      <c r="AS469" t="e">
        <f t="shared" si="292"/>
        <v>#VALUE!</v>
      </c>
      <c r="AT469" s="2"/>
    </row>
    <row r="470" spans="1:46">
      <c r="A470" t="s">
        <v>232</v>
      </c>
      <c r="C470" s="3">
        <v>36143</v>
      </c>
      <c r="D470" t="s">
        <v>240</v>
      </c>
      <c r="E470">
        <v>100</v>
      </c>
      <c r="F470" t="s">
        <v>237</v>
      </c>
      <c r="G470">
        <v>18</v>
      </c>
      <c r="H470">
        <v>3</v>
      </c>
      <c r="I470">
        <v>0.09</v>
      </c>
      <c r="J470">
        <v>6</v>
      </c>
      <c r="K470">
        <v>3</v>
      </c>
      <c r="L470">
        <f t="shared" si="270"/>
        <v>9</v>
      </c>
      <c r="M470">
        <v>9.65</v>
      </c>
      <c r="N470">
        <v>7.53</v>
      </c>
      <c r="Q470">
        <f t="shared" si="272"/>
        <v>17.18</v>
      </c>
      <c r="R470" s="5">
        <f t="shared" si="271"/>
        <v>2.8633333333333333</v>
      </c>
      <c r="S470">
        <v>5.33</v>
      </c>
      <c r="T470" s="6">
        <f t="shared" si="273"/>
        <v>1.7766666666666666</v>
      </c>
      <c r="U470">
        <f t="shared" si="274"/>
        <v>22.509999999999998</v>
      </c>
      <c r="V470" s="6">
        <f t="shared" si="275"/>
        <v>12.643859138533177</v>
      </c>
      <c r="W470" s="6">
        <f t="shared" si="276"/>
        <v>9.8661408614668211</v>
      </c>
      <c r="X470" s="6">
        <f t="shared" si="277"/>
        <v>0</v>
      </c>
      <c r="Y470" s="6">
        <f t="shared" si="278"/>
        <v>0</v>
      </c>
      <c r="Z470" s="6">
        <f t="shared" si="279"/>
        <v>2.5011111111111108</v>
      </c>
      <c r="AA470" s="6">
        <f t="shared" si="280"/>
        <v>140.48732376147976</v>
      </c>
      <c r="AB470" s="6">
        <f t="shared" si="281"/>
        <v>109.62378734963136</v>
      </c>
      <c r="AC470" s="6">
        <f t="shared" si="282"/>
        <v>0</v>
      </c>
      <c r="AD470" s="6">
        <f t="shared" si="283"/>
        <v>0</v>
      </c>
      <c r="AE470" s="6">
        <f t="shared" si="284"/>
        <v>0</v>
      </c>
      <c r="AF470" s="6">
        <f t="shared" si="285"/>
        <v>250.11111111111111</v>
      </c>
      <c r="AK470" s="2" t="str">
        <f t="shared" si="286"/>
        <v/>
      </c>
      <c r="AL470">
        <f t="shared" si="287"/>
        <v>100</v>
      </c>
      <c r="AM470">
        <f t="shared" si="288"/>
        <v>0</v>
      </c>
      <c r="AN470" t="str">
        <f t="shared" si="289"/>
        <v/>
      </c>
      <c r="AO470" t="str">
        <f t="shared" si="290"/>
        <v/>
      </c>
      <c r="AP470" t="str">
        <f t="shared" si="291"/>
        <v/>
      </c>
      <c r="AS470" t="e">
        <f t="shared" si="292"/>
        <v>#VALUE!</v>
      </c>
      <c r="AT470" s="2"/>
    </row>
    <row r="471" spans="1:46">
      <c r="A471" t="s">
        <v>232</v>
      </c>
      <c r="C471" s="3">
        <v>36150</v>
      </c>
      <c r="D471" t="s">
        <v>240</v>
      </c>
      <c r="E471">
        <v>100</v>
      </c>
      <c r="F471" t="s">
        <v>234</v>
      </c>
      <c r="G471">
        <v>1</v>
      </c>
      <c r="H471">
        <v>1</v>
      </c>
      <c r="I471">
        <v>0.11</v>
      </c>
      <c r="J471">
        <v>6</v>
      </c>
      <c r="K471">
        <v>5</v>
      </c>
      <c r="L471">
        <f t="shared" si="270"/>
        <v>11</v>
      </c>
      <c r="M471">
        <v>15</v>
      </c>
      <c r="N471">
        <v>15.53</v>
      </c>
      <c r="O471">
        <v>0.17</v>
      </c>
      <c r="P471">
        <v>0</v>
      </c>
      <c r="Q471">
        <f t="shared" si="272"/>
        <v>30.700000000000003</v>
      </c>
      <c r="R471" s="5">
        <f t="shared" si="271"/>
        <v>5.1166666666666671</v>
      </c>
      <c r="S471">
        <v>21.28</v>
      </c>
      <c r="T471" s="6">
        <f t="shared" si="273"/>
        <v>4.2560000000000002</v>
      </c>
      <c r="U471">
        <f t="shared" si="274"/>
        <v>51.980000000000004</v>
      </c>
      <c r="V471" s="6">
        <f t="shared" si="275"/>
        <v>25.397394136807815</v>
      </c>
      <c r="W471" s="6">
        <f t="shared" si="276"/>
        <v>26.294768729641692</v>
      </c>
      <c r="X471" s="6">
        <f t="shared" si="277"/>
        <v>0.28783713355048862</v>
      </c>
      <c r="Y471" s="6">
        <f t="shared" si="278"/>
        <v>0</v>
      </c>
      <c r="Z471" s="6">
        <f t="shared" si="279"/>
        <v>4.7254545454545456</v>
      </c>
      <c r="AA471" s="6">
        <f t="shared" si="280"/>
        <v>230.88540124370741</v>
      </c>
      <c r="AB471" s="6">
        <f t="shared" si="281"/>
        <v>239.04335208765175</v>
      </c>
      <c r="AC471" s="6">
        <f t="shared" si="282"/>
        <v>2.6167012140953512</v>
      </c>
      <c r="AD471" s="6">
        <f t="shared" si="283"/>
        <v>0</v>
      </c>
      <c r="AE471" s="6">
        <f t="shared" si="284"/>
        <v>2.6167012140953512</v>
      </c>
      <c r="AF471" s="6">
        <f t="shared" si="285"/>
        <v>472.54545454545456</v>
      </c>
      <c r="AK471" s="2" t="str">
        <f t="shared" si="286"/>
        <v/>
      </c>
      <c r="AL471">
        <f t="shared" si="287"/>
        <v>100</v>
      </c>
      <c r="AM471">
        <f t="shared" si="288"/>
        <v>2.6167012140953513E-2</v>
      </c>
      <c r="AN471" t="str">
        <f t="shared" si="289"/>
        <v/>
      </c>
      <c r="AO471" t="str">
        <f t="shared" si="290"/>
        <v/>
      </c>
      <c r="AP471" t="str">
        <f t="shared" si="291"/>
        <v/>
      </c>
      <c r="AS471" t="e">
        <f t="shared" si="292"/>
        <v>#VALUE!</v>
      </c>
      <c r="AT471" s="2"/>
    </row>
    <row r="472" spans="1:46">
      <c r="A472" t="s">
        <v>232</v>
      </c>
      <c r="C472" s="3">
        <v>36150</v>
      </c>
      <c r="D472" t="s">
        <v>240</v>
      </c>
      <c r="E472">
        <v>100</v>
      </c>
      <c r="F472" t="s">
        <v>235</v>
      </c>
      <c r="G472">
        <v>2</v>
      </c>
      <c r="H472">
        <v>1</v>
      </c>
      <c r="I472">
        <v>0.12</v>
      </c>
      <c r="J472">
        <v>6</v>
      </c>
      <c r="K472">
        <v>6</v>
      </c>
      <c r="L472">
        <f t="shared" si="270"/>
        <v>12</v>
      </c>
      <c r="M472">
        <v>12.6</v>
      </c>
      <c r="N472">
        <v>15.05</v>
      </c>
      <c r="O472">
        <v>0.22</v>
      </c>
      <c r="P472">
        <v>0</v>
      </c>
      <c r="Q472">
        <f t="shared" si="272"/>
        <v>27.869999999999997</v>
      </c>
      <c r="R472" s="5">
        <f t="shared" si="271"/>
        <v>4.6449999999999996</v>
      </c>
      <c r="S472">
        <v>21.4</v>
      </c>
      <c r="T472" s="6">
        <f t="shared" si="273"/>
        <v>3.5666666666666664</v>
      </c>
      <c r="U472">
        <f t="shared" si="274"/>
        <v>49.269999999999996</v>
      </c>
      <c r="V472" s="6">
        <f t="shared" si="275"/>
        <v>22.274919268030139</v>
      </c>
      <c r="W472" s="6">
        <f t="shared" si="276"/>
        <v>26.606153570147114</v>
      </c>
      <c r="X472" s="6">
        <f t="shared" si="277"/>
        <v>0.3889271618227485</v>
      </c>
      <c r="Y472" s="6">
        <f t="shared" si="278"/>
        <v>0</v>
      </c>
      <c r="Z472" s="6">
        <f t="shared" si="279"/>
        <v>4.105833333333333</v>
      </c>
      <c r="AA472" s="6">
        <f t="shared" si="280"/>
        <v>185.62432723358449</v>
      </c>
      <c r="AB472" s="6">
        <f t="shared" si="281"/>
        <v>221.71794641789262</v>
      </c>
      <c r="AC472" s="6">
        <f t="shared" si="282"/>
        <v>3.2410596818562376</v>
      </c>
      <c r="AD472" s="6">
        <f t="shared" si="283"/>
        <v>0</v>
      </c>
      <c r="AE472" s="6">
        <f t="shared" si="284"/>
        <v>3.2410596818562376</v>
      </c>
      <c r="AF472" s="6">
        <f t="shared" si="285"/>
        <v>410.58333333333337</v>
      </c>
      <c r="AK472" s="2" t="str">
        <f t="shared" si="286"/>
        <v/>
      </c>
      <c r="AL472">
        <f t="shared" si="287"/>
        <v>100</v>
      </c>
      <c r="AM472">
        <f t="shared" si="288"/>
        <v>3.2410596818562377E-2</v>
      </c>
      <c r="AN472" t="str">
        <f t="shared" si="289"/>
        <v/>
      </c>
      <c r="AO472" t="str">
        <f t="shared" si="290"/>
        <v/>
      </c>
      <c r="AP472" t="str">
        <f t="shared" si="291"/>
        <v/>
      </c>
      <c r="AS472" t="e">
        <f t="shared" si="292"/>
        <v>#VALUE!</v>
      </c>
      <c r="AT472" s="2"/>
    </row>
    <row r="473" spans="1:46">
      <c r="A473" t="s">
        <v>232</v>
      </c>
      <c r="C473" s="3">
        <v>36150</v>
      </c>
      <c r="D473" t="s">
        <v>240</v>
      </c>
      <c r="E473">
        <v>100</v>
      </c>
      <c r="F473" t="s">
        <v>236</v>
      </c>
      <c r="G473">
        <v>3</v>
      </c>
      <c r="H473">
        <v>1</v>
      </c>
      <c r="I473">
        <v>0.11</v>
      </c>
      <c r="J473">
        <v>6</v>
      </c>
      <c r="K473">
        <v>5</v>
      </c>
      <c r="L473">
        <f t="shared" si="270"/>
        <v>11</v>
      </c>
      <c r="M473">
        <v>12.63</v>
      </c>
      <c r="N473">
        <v>17.47</v>
      </c>
      <c r="O473">
        <v>0</v>
      </c>
      <c r="P473">
        <v>0</v>
      </c>
      <c r="Q473">
        <f t="shared" si="272"/>
        <v>30.1</v>
      </c>
      <c r="R473" s="5">
        <f t="shared" si="271"/>
        <v>5.0166666666666666</v>
      </c>
      <c r="S473">
        <v>27.71</v>
      </c>
      <c r="T473" s="6">
        <f t="shared" si="273"/>
        <v>5.5419999999999998</v>
      </c>
      <c r="U473">
        <f t="shared" si="274"/>
        <v>57.81</v>
      </c>
      <c r="V473" s="6">
        <f t="shared" si="275"/>
        <v>24.257152823920265</v>
      </c>
      <c r="W473" s="6">
        <f t="shared" si="276"/>
        <v>33.55284717607973</v>
      </c>
      <c r="X473" s="6">
        <f t="shared" si="277"/>
        <v>0</v>
      </c>
      <c r="Y473" s="6">
        <f t="shared" si="278"/>
        <v>0</v>
      </c>
      <c r="Z473" s="6">
        <f t="shared" si="279"/>
        <v>5.2554545454545458</v>
      </c>
      <c r="AA473" s="6">
        <f t="shared" si="280"/>
        <v>220.51957112654787</v>
      </c>
      <c r="AB473" s="6">
        <f t="shared" si="281"/>
        <v>305.02588341890663</v>
      </c>
      <c r="AC473" s="6">
        <f t="shared" si="282"/>
        <v>0</v>
      </c>
      <c r="AD473" s="6">
        <f t="shared" si="283"/>
        <v>0</v>
      </c>
      <c r="AE473" s="6">
        <f t="shared" si="284"/>
        <v>0</v>
      </c>
      <c r="AF473" s="6">
        <f t="shared" si="285"/>
        <v>525.5454545454545</v>
      </c>
      <c r="AK473" s="2" t="str">
        <f t="shared" si="286"/>
        <v/>
      </c>
      <c r="AL473">
        <f t="shared" si="287"/>
        <v>100</v>
      </c>
      <c r="AM473">
        <f t="shared" si="288"/>
        <v>0</v>
      </c>
      <c r="AN473" t="str">
        <f t="shared" si="289"/>
        <v/>
      </c>
      <c r="AO473" t="str">
        <f t="shared" si="290"/>
        <v/>
      </c>
      <c r="AP473" t="str">
        <f t="shared" si="291"/>
        <v/>
      </c>
      <c r="AS473" t="e">
        <f t="shared" si="292"/>
        <v>#VALUE!</v>
      </c>
      <c r="AT473" s="2"/>
    </row>
    <row r="474" spans="1:46">
      <c r="A474" t="s">
        <v>232</v>
      </c>
      <c r="C474" s="3">
        <v>36150</v>
      </c>
      <c r="D474" t="s">
        <v>240</v>
      </c>
      <c r="E474">
        <v>100</v>
      </c>
      <c r="F474" t="s">
        <v>237</v>
      </c>
      <c r="G474">
        <v>4</v>
      </c>
      <c r="H474">
        <v>1</v>
      </c>
      <c r="I474">
        <v>0.11</v>
      </c>
      <c r="J474">
        <v>6</v>
      </c>
      <c r="K474">
        <v>5</v>
      </c>
      <c r="L474">
        <f t="shared" si="270"/>
        <v>11</v>
      </c>
      <c r="M474">
        <v>12.1</v>
      </c>
      <c r="N474">
        <v>14.42</v>
      </c>
      <c r="O474">
        <v>0.62</v>
      </c>
      <c r="P474">
        <v>0</v>
      </c>
      <c r="Q474">
        <f t="shared" si="272"/>
        <v>27.14</v>
      </c>
      <c r="R474" s="5">
        <f t="shared" si="271"/>
        <v>4.5233333333333334</v>
      </c>
      <c r="S474">
        <v>25.67</v>
      </c>
      <c r="T474" s="6">
        <f t="shared" si="273"/>
        <v>5.1340000000000003</v>
      </c>
      <c r="U474">
        <f t="shared" si="274"/>
        <v>52.81</v>
      </c>
      <c r="V474" s="6">
        <f t="shared" si="275"/>
        <v>23.544620486366988</v>
      </c>
      <c r="W474" s="6">
        <f t="shared" si="276"/>
        <v>28.058960943257183</v>
      </c>
      <c r="X474" s="6">
        <f t="shared" si="277"/>
        <v>1.206418570375829</v>
      </c>
      <c r="Y474" s="6">
        <f t="shared" si="278"/>
        <v>0</v>
      </c>
      <c r="Z474" s="6">
        <f t="shared" si="279"/>
        <v>4.8009090909090908</v>
      </c>
      <c r="AA474" s="6">
        <f t="shared" si="280"/>
        <v>214.04200442151807</v>
      </c>
      <c r="AB474" s="6">
        <f t="shared" si="281"/>
        <v>255.08146312051986</v>
      </c>
      <c r="AC474" s="6">
        <f t="shared" si="282"/>
        <v>10.967441548871173</v>
      </c>
      <c r="AD474" s="6">
        <f t="shared" si="283"/>
        <v>0</v>
      </c>
      <c r="AE474" s="6">
        <f t="shared" si="284"/>
        <v>10.967441548871173</v>
      </c>
      <c r="AF474" s="6">
        <f t="shared" si="285"/>
        <v>480.09090909090912</v>
      </c>
      <c r="AK474" s="2" t="str">
        <f t="shared" si="286"/>
        <v/>
      </c>
      <c r="AL474">
        <f t="shared" si="287"/>
        <v>100</v>
      </c>
      <c r="AM474">
        <f t="shared" si="288"/>
        <v>0.10967441548871174</v>
      </c>
      <c r="AN474" t="str">
        <f t="shared" si="289"/>
        <v/>
      </c>
      <c r="AO474" t="str">
        <f t="shared" si="290"/>
        <v/>
      </c>
      <c r="AP474" t="str">
        <f t="shared" si="291"/>
        <v/>
      </c>
      <c r="AS474" t="e">
        <f t="shared" si="292"/>
        <v>#VALUE!</v>
      </c>
      <c r="AT474" s="2"/>
    </row>
    <row r="475" spans="1:46">
      <c r="A475" t="s">
        <v>232</v>
      </c>
      <c r="C475" s="3">
        <v>36150</v>
      </c>
      <c r="D475" t="s">
        <v>240</v>
      </c>
      <c r="E475">
        <v>100</v>
      </c>
      <c r="F475" t="s">
        <v>238</v>
      </c>
      <c r="G475">
        <v>5</v>
      </c>
      <c r="H475">
        <v>1</v>
      </c>
      <c r="I475">
        <v>0.12</v>
      </c>
      <c r="J475">
        <v>6</v>
      </c>
      <c r="K475">
        <v>6</v>
      </c>
      <c r="L475">
        <f t="shared" si="270"/>
        <v>12</v>
      </c>
      <c r="M475">
        <v>11.49</v>
      </c>
      <c r="N475">
        <v>11.69</v>
      </c>
      <c r="O475">
        <v>0</v>
      </c>
      <c r="P475">
        <v>0</v>
      </c>
      <c r="Q475">
        <f t="shared" si="272"/>
        <v>23.18</v>
      </c>
      <c r="R475" s="5">
        <f t="shared" si="271"/>
        <v>3.8633333333333333</v>
      </c>
      <c r="S475">
        <v>13.31</v>
      </c>
      <c r="T475" s="6">
        <f t="shared" si="273"/>
        <v>2.2183333333333333</v>
      </c>
      <c r="U475">
        <f t="shared" si="274"/>
        <v>36.49</v>
      </c>
      <c r="V475" s="6">
        <f t="shared" si="275"/>
        <v>18.087579810181193</v>
      </c>
      <c r="W475" s="6">
        <f t="shared" si="276"/>
        <v>18.402420189818809</v>
      </c>
      <c r="X475" s="6">
        <f t="shared" si="277"/>
        <v>0</v>
      </c>
      <c r="Y475" s="6">
        <f t="shared" si="278"/>
        <v>0</v>
      </c>
      <c r="Z475" s="6">
        <f t="shared" si="279"/>
        <v>3.0408333333333335</v>
      </c>
      <c r="AA475" s="6">
        <f t="shared" si="280"/>
        <v>150.72983175150995</v>
      </c>
      <c r="AB475" s="6">
        <f t="shared" si="281"/>
        <v>153.35350158182342</v>
      </c>
      <c r="AC475" s="6">
        <f t="shared" si="282"/>
        <v>0</v>
      </c>
      <c r="AD475" s="6">
        <f t="shared" si="283"/>
        <v>0</v>
      </c>
      <c r="AE475" s="6">
        <f t="shared" si="284"/>
        <v>0</v>
      </c>
      <c r="AF475" s="6">
        <f t="shared" si="285"/>
        <v>304.08333333333337</v>
      </c>
      <c r="AK475" s="2" t="str">
        <f t="shared" si="286"/>
        <v/>
      </c>
      <c r="AL475">
        <f t="shared" si="287"/>
        <v>100</v>
      </c>
      <c r="AM475">
        <f t="shared" si="288"/>
        <v>0</v>
      </c>
      <c r="AN475" t="str">
        <f t="shared" si="289"/>
        <v/>
      </c>
      <c r="AO475" t="str">
        <f t="shared" si="290"/>
        <v/>
      </c>
      <c r="AP475" t="str">
        <f t="shared" si="291"/>
        <v/>
      </c>
      <c r="AS475" t="e">
        <f t="shared" si="292"/>
        <v>#VALUE!</v>
      </c>
      <c r="AT475" s="2"/>
    </row>
    <row r="476" spans="1:46">
      <c r="A476" t="s">
        <v>232</v>
      </c>
      <c r="C476" s="3">
        <v>36150</v>
      </c>
      <c r="D476" t="s">
        <v>240</v>
      </c>
      <c r="E476">
        <v>100</v>
      </c>
      <c r="F476" t="s">
        <v>239</v>
      </c>
      <c r="G476">
        <v>6</v>
      </c>
      <c r="H476">
        <v>1</v>
      </c>
      <c r="I476">
        <v>0.08</v>
      </c>
      <c r="J476">
        <v>6</v>
      </c>
      <c r="K476">
        <v>2</v>
      </c>
      <c r="L476">
        <f t="shared" si="270"/>
        <v>8</v>
      </c>
      <c r="M476">
        <v>10.98</v>
      </c>
      <c r="N476">
        <v>12.33</v>
      </c>
      <c r="O476">
        <v>0.88</v>
      </c>
      <c r="P476">
        <v>0</v>
      </c>
      <c r="Q476">
        <f t="shared" si="272"/>
        <v>24.19</v>
      </c>
      <c r="R476" s="5">
        <f t="shared" si="271"/>
        <v>4.0316666666666672</v>
      </c>
      <c r="S476">
        <v>12.31</v>
      </c>
      <c r="T476" s="6">
        <f t="shared" si="273"/>
        <v>6.1550000000000002</v>
      </c>
      <c r="U476">
        <f t="shared" si="274"/>
        <v>36.5</v>
      </c>
      <c r="V476" s="6">
        <f t="shared" si="275"/>
        <v>16.567589913187266</v>
      </c>
      <c r="W476" s="6">
        <f t="shared" si="276"/>
        <v>18.604588673005374</v>
      </c>
      <c r="X476" s="6">
        <f t="shared" si="277"/>
        <v>1.3278214138073583</v>
      </c>
      <c r="Y476" s="6">
        <f t="shared" si="278"/>
        <v>0</v>
      </c>
      <c r="Z476" s="6">
        <f t="shared" si="279"/>
        <v>4.5625</v>
      </c>
      <c r="AA476" s="6">
        <f t="shared" si="280"/>
        <v>207.09487391484083</v>
      </c>
      <c r="AB476" s="6">
        <f t="shared" si="281"/>
        <v>232.55735841256717</v>
      </c>
      <c r="AC476" s="6">
        <f t="shared" si="282"/>
        <v>16.597767672591978</v>
      </c>
      <c r="AD476" s="6">
        <f t="shared" si="283"/>
        <v>0</v>
      </c>
      <c r="AE476" s="6">
        <f t="shared" si="284"/>
        <v>16.597767672591978</v>
      </c>
      <c r="AF476" s="6">
        <f t="shared" si="285"/>
        <v>456.25</v>
      </c>
      <c r="AK476" s="2" t="str">
        <f t="shared" si="286"/>
        <v/>
      </c>
      <c r="AL476">
        <f t="shared" si="287"/>
        <v>100</v>
      </c>
      <c r="AM476">
        <f t="shared" si="288"/>
        <v>0.16597767672591979</v>
      </c>
      <c r="AN476" t="str">
        <f t="shared" si="289"/>
        <v/>
      </c>
      <c r="AO476" t="str">
        <f t="shared" si="290"/>
        <v/>
      </c>
      <c r="AP476" t="str">
        <f t="shared" si="291"/>
        <v/>
      </c>
      <c r="AS476" t="e">
        <f t="shared" si="292"/>
        <v>#VALUE!</v>
      </c>
      <c r="AT476" s="2"/>
    </row>
    <row r="477" spans="1:46">
      <c r="A477" t="s">
        <v>232</v>
      </c>
      <c r="C477" s="3">
        <v>36150</v>
      </c>
      <c r="D477" t="s">
        <v>240</v>
      </c>
      <c r="E477">
        <v>100</v>
      </c>
      <c r="F477" t="s">
        <v>236</v>
      </c>
      <c r="G477">
        <v>7</v>
      </c>
      <c r="H477">
        <v>2</v>
      </c>
      <c r="I477">
        <v>0.1</v>
      </c>
      <c r="J477">
        <v>6</v>
      </c>
      <c r="K477">
        <v>4</v>
      </c>
      <c r="L477">
        <f t="shared" si="270"/>
        <v>10</v>
      </c>
      <c r="M477">
        <v>8.84</v>
      </c>
      <c r="N477">
        <v>10.27</v>
      </c>
      <c r="O477">
        <v>0.5</v>
      </c>
      <c r="P477">
        <v>0</v>
      </c>
      <c r="Q477">
        <f t="shared" si="272"/>
        <v>19.61</v>
      </c>
      <c r="R477" s="5">
        <f t="shared" si="271"/>
        <v>3.2683333333333331</v>
      </c>
      <c r="S477">
        <v>21</v>
      </c>
      <c r="T477" s="6">
        <f t="shared" si="273"/>
        <v>5.25</v>
      </c>
      <c r="U477">
        <f t="shared" si="274"/>
        <v>40.61</v>
      </c>
      <c r="V477" s="6">
        <f t="shared" si="275"/>
        <v>18.306598674145846</v>
      </c>
      <c r="W477" s="6">
        <f t="shared" si="276"/>
        <v>21.267960224375319</v>
      </c>
      <c r="X477" s="6">
        <f t="shared" si="277"/>
        <v>1.0354411014788374</v>
      </c>
      <c r="Y477" s="6">
        <f t="shared" si="278"/>
        <v>0</v>
      </c>
      <c r="Z477" s="6">
        <f t="shared" si="279"/>
        <v>4.0609999999999999</v>
      </c>
      <c r="AA477" s="6">
        <f t="shared" si="280"/>
        <v>183.06598674145846</v>
      </c>
      <c r="AB477" s="6">
        <f t="shared" si="281"/>
        <v>212.67960224375318</v>
      </c>
      <c r="AC477" s="6">
        <f t="shared" si="282"/>
        <v>10.354411014788374</v>
      </c>
      <c r="AD477" s="6">
        <f t="shared" si="283"/>
        <v>0</v>
      </c>
      <c r="AE477" s="6">
        <f t="shared" si="284"/>
        <v>10.354411014788374</v>
      </c>
      <c r="AF477" s="6">
        <f t="shared" si="285"/>
        <v>406.09999999999997</v>
      </c>
      <c r="AK477" s="2" t="str">
        <f t="shared" si="286"/>
        <v/>
      </c>
      <c r="AL477">
        <f t="shared" si="287"/>
        <v>100</v>
      </c>
      <c r="AM477">
        <f t="shared" si="288"/>
        <v>0.10354411014788374</v>
      </c>
      <c r="AN477" t="str">
        <f t="shared" si="289"/>
        <v/>
      </c>
      <c r="AO477" t="str">
        <f t="shared" si="290"/>
        <v/>
      </c>
      <c r="AP477" t="str">
        <f t="shared" si="291"/>
        <v/>
      </c>
      <c r="AS477" t="e">
        <f t="shared" si="292"/>
        <v>#VALUE!</v>
      </c>
      <c r="AT477" s="2"/>
    </row>
    <row r="478" spans="1:46">
      <c r="A478" t="s">
        <v>232</v>
      </c>
      <c r="C478" s="3">
        <v>36150</v>
      </c>
      <c r="D478" t="s">
        <v>240</v>
      </c>
      <c r="E478">
        <v>100</v>
      </c>
      <c r="F478" t="s">
        <v>234</v>
      </c>
      <c r="G478">
        <v>8</v>
      </c>
      <c r="H478">
        <v>2</v>
      </c>
      <c r="I478">
        <v>0.12</v>
      </c>
      <c r="J478">
        <v>6</v>
      </c>
      <c r="K478">
        <v>6</v>
      </c>
      <c r="L478">
        <f t="shared" si="270"/>
        <v>12</v>
      </c>
      <c r="M478">
        <v>10.54</v>
      </c>
      <c r="N478">
        <v>10.88</v>
      </c>
      <c r="O478">
        <v>0.51</v>
      </c>
      <c r="P478">
        <v>0</v>
      </c>
      <c r="Q478">
        <f t="shared" si="272"/>
        <v>21.930000000000003</v>
      </c>
      <c r="R478" s="5">
        <f t="shared" si="271"/>
        <v>3.6550000000000007</v>
      </c>
      <c r="S478">
        <v>23.64</v>
      </c>
      <c r="T478" s="6">
        <f t="shared" si="273"/>
        <v>3.94</v>
      </c>
      <c r="U478">
        <f t="shared" si="274"/>
        <v>45.570000000000007</v>
      </c>
      <c r="V478" s="6">
        <f t="shared" si="275"/>
        <v>21.901860465116279</v>
      </c>
      <c r="W478" s="6">
        <f t="shared" si="276"/>
        <v>22.608372093023256</v>
      </c>
      <c r="X478" s="6">
        <f t="shared" si="277"/>
        <v>1.059767441860465</v>
      </c>
      <c r="Y478" s="6">
        <f t="shared" si="278"/>
        <v>0</v>
      </c>
      <c r="Z478" s="6">
        <f t="shared" si="279"/>
        <v>3.7975000000000008</v>
      </c>
      <c r="AA478" s="6">
        <f t="shared" si="280"/>
        <v>182.51550387596899</v>
      </c>
      <c r="AB478" s="6">
        <f t="shared" si="281"/>
        <v>188.40310077519379</v>
      </c>
      <c r="AC478" s="6">
        <f t="shared" si="282"/>
        <v>8.8313953488372086</v>
      </c>
      <c r="AD478" s="6">
        <f t="shared" si="283"/>
        <v>0</v>
      </c>
      <c r="AE478" s="6">
        <f t="shared" si="284"/>
        <v>8.8313953488372086</v>
      </c>
      <c r="AF478" s="6">
        <f t="shared" si="285"/>
        <v>379.75</v>
      </c>
      <c r="AK478" s="2" t="str">
        <f t="shared" si="286"/>
        <v/>
      </c>
      <c r="AL478">
        <f t="shared" si="287"/>
        <v>100</v>
      </c>
      <c r="AM478">
        <f t="shared" si="288"/>
        <v>8.8313953488372079E-2</v>
      </c>
      <c r="AN478" t="str">
        <f t="shared" si="289"/>
        <v/>
      </c>
      <c r="AO478" t="str">
        <f t="shared" si="290"/>
        <v/>
      </c>
      <c r="AP478" t="str">
        <f t="shared" si="291"/>
        <v/>
      </c>
      <c r="AS478" t="e">
        <f t="shared" si="292"/>
        <v>#VALUE!</v>
      </c>
      <c r="AT478" s="2"/>
    </row>
    <row r="479" spans="1:46">
      <c r="A479" t="s">
        <v>232</v>
      </c>
      <c r="C479" s="3">
        <v>36150</v>
      </c>
      <c r="D479" t="s">
        <v>240</v>
      </c>
      <c r="E479">
        <v>100</v>
      </c>
      <c r="F479" t="s">
        <v>238</v>
      </c>
      <c r="G479">
        <v>9</v>
      </c>
      <c r="H479">
        <v>2</v>
      </c>
      <c r="I479">
        <v>0.11</v>
      </c>
      <c r="J479">
        <v>6</v>
      </c>
      <c r="K479">
        <v>5</v>
      </c>
      <c r="L479">
        <f t="shared" si="270"/>
        <v>11</v>
      </c>
      <c r="M479">
        <v>13.26</v>
      </c>
      <c r="N479">
        <v>14.55</v>
      </c>
      <c r="O479">
        <v>0.27</v>
      </c>
      <c r="P479">
        <v>0</v>
      </c>
      <c r="Q479">
        <f t="shared" si="272"/>
        <v>28.080000000000002</v>
      </c>
      <c r="R479" s="5">
        <f t="shared" si="271"/>
        <v>4.6800000000000006</v>
      </c>
      <c r="S479">
        <v>27.32</v>
      </c>
      <c r="T479" s="6">
        <f t="shared" si="273"/>
        <v>5.4640000000000004</v>
      </c>
      <c r="U479">
        <f t="shared" si="274"/>
        <v>55.400000000000006</v>
      </c>
      <c r="V479" s="6">
        <f t="shared" si="275"/>
        <v>26.161111111111111</v>
      </c>
      <c r="W479" s="6">
        <f t="shared" si="276"/>
        <v>28.706196581196586</v>
      </c>
      <c r="X479" s="6">
        <f t="shared" si="277"/>
        <v>0.5326923076923078</v>
      </c>
      <c r="Y479" s="6">
        <f t="shared" si="278"/>
        <v>0</v>
      </c>
      <c r="Z479" s="6">
        <f t="shared" si="279"/>
        <v>5.036363636363637</v>
      </c>
      <c r="AA479" s="6">
        <f t="shared" si="280"/>
        <v>237.82828282828282</v>
      </c>
      <c r="AB479" s="6">
        <f t="shared" si="281"/>
        <v>260.9654234654235</v>
      </c>
      <c r="AC479" s="6">
        <f t="shared" si="282"/>
        <v>4.8426573426573434</v>
      </c>
      <c r="AD479" s="6">
        <f t="shared" si="283"/>
        <v>0</v>
      </c>
      <c r="AE479" s="6">
        <f t="shared" si="284"/>
        <v>4.8426573426573434</v>
      </c>
      <c r="AF479" s="6">
        <f t="shared" si="285"/>
        <v>503.63636363636368</v>
      </c>
      <c r="AK479" s="2" t="str">
        <f t="shared" si="286"/>
        <v/>
      </c>
      <c r="AL479">
        <f t="shared" si="287"/>
        <v>100</v>
      </c>
      <c r="AM479">
        <f t="shared" si="288"/>
        <v>4.8426573426573437E-2</v>
      </c>
      <c r="AN479" t="str">
        <f t="shared" si="289"/>
        <v/>
      </c>
      <c r="AO479" t="str">
        <f t="shared" si="290"/>
        <v/>
      </c>
      <c r="AP479" t="str">
        <f t="shared" si="291"/>
        <v/>
      </c>
      <c r="AS479" t="e">
        <f t="shared" si="292"/>
        <v>#VALUE!</v>
      </c>
      <c r="AT479" s="2"/>
    </row>
    <row r="480" spans="1:46">
      <c r="A480" t="s">
        <v>232</v>
      </c>
      <c r="C480" s="3">
        <v>36150</v>
      </c>
      <c r="D480" t="s">
        <v>240</v>
      </c>
      <c r="E480">
        <v>100</v>
      </c>
      <c r="F480" t="s">
        <v>235</v>
      </c>
      <c r="G480">
        <v>10</v>
      </c>
      <c r="H480">
        <v>2</v>
      </c>
      <c r="I480">
        <v>0.11</v>
      </c>
      <c r="J480">
        <v>6</v>
      </c>
      <c r="K480">
        <v>5</v>
      </c>
      <c r="L480">
        <f t="shared" si="270"/>
        <v>11</v>
      </c>
      <c r="M480">
        <v>14.3</v>
      </c>
      <c r="N480">
        <v>16.46</v>
      </c>
      <c r="O480">
        <v>0.09</v>
      </c>
      <c r="P480">
        <v>0</v>
      </c>
      <c r="Q480">
        <f t="shared" si="272"/>
        <v>30.85</v>
      </c>
      <c r="R480" s="5">
        <f t="shared" si="271"/>
        <v>5.1416666666666666</v>
      </c>
      <c r="S480">
        <v>28.26</v>
      </c>
      <c r="T480" s="6">
        <f t="shared" si="273"/>
        <v>5.6520000000000001</v>
      </c>
      <c r="U480">
        <f t="shared" si="274"/>
        <v>59.11</v>
      </c>
      <c r="V480" s="6">
        <f t="shared" si="275"/>
        <v>27.399448946515395</v>
      </c>
      <c r="W480" s="6">
        <f t="shared" si="276"/>
        <v>31.538106969205835</v>
      </c>
      <c r="X480" s="6">
        <f t="shared" si="277"/>
        <v>0.17244408427876823</v>
      </c>
      <c r="Y480" s="6">
        <f t="shared" si="278"/>
        <v>0</v>
      </c>
      <c r="Z480" s="6">
        <f t="shared" si="279"/>
        <v>5.373636363636364</v>
      </c>
      <c r="AA480" s="6">
        <f t="shared" si="280"/>
        <v>249.08589951377633</v>
      </c>
      <c r="AB480" s="6">
        <f t="shared" si="281"/>
        <v>286.7100633564167</v>
      </c>
      <c r="AC480" s="6">
        <f t="shared" si="282"/>
        <v>1.5676734934433476</v>
      </c>
      <c r="AD480" s="6">
        <f t="shared" si="283"/>
        <v>0</v>
      </c>
      <c r="AE480" s="6">
        <f t="shared" si="284"/>
        <v>1.5676734934433476</v>
      </c>
      <c r="AF480" s="6">
        <f t="shared" si="285"/>
        <v>537.36363636363637</v>
      </c>
      <c r="AK480" s="2" t="str">
        <f t="shared" si="286"/>
        <v/>
      </c>
      <c r="AL480">
        <f t="shared" si="287"/>
        <v>100</v>
      </c>
      <c r="AM480">
        <f t="shared" si="288"/>
        <v>1.5676734934433476E-2</v>
      </c>
      <c r="AN480" t="str">
        <f t="shared" si="289"/>
        <v/>
      </c>
      <c r="AO480" t="str">
        <f t="shared" si="290"/>
        <v/>
      </c>
      <c r="AP480" t="str">
        <f t="shared" si="291"/>
        <v/>
      </c>
      <c r="AS480" t="e">
        <f t="shared" si="292"/>
        <v>#VALUE!</v>
      </c>
      <c r="AT480" s="2"/>
    </row>
    <row r="481" spans="1:46">
      <c r="A481" t="s">
        <v>232</v>
      </c>
      <c r="C481" s="3">
        <v>36150</v>
      </c>
      <c r="D481" t="s">
        <v>240</v>
      </c>
      <c r="E481">
        <v>100</v>
      </c>
      <c r="F481" t="s">
        <v>239</v>
      </c>
      <c r="G481">
        <v>11</v>
      </c>
      <c r="H481">
        <v>2</v>
      </c>
      <c r="I481">
        <v>0.12</v>
      </c>
      <c r="J481">
        <v>6</v>
      </c>
      <c r="K481">
        <v>6</v>
      </c>
      <c r="L481">
        <f t="shared" si="270"/>
        <v>12</v>
      </c>
      <c r="M481">
        <v>15.22</v>
      </c>
      <c r="N481">
        <v>18.25</v>
      </c>
      <c r="O481">
        <v>1.29</v>
      </c>
      <c r="P481">
        <v>0</v>
      </c>
      <c r="Q481">
        <f t="shared" si="272"/>
        <v>34.76</v>
      </c>
      <c r="R481" s="5">
        <f t="shared" si="271"/>
        <v>5.793333333333333</v>
      </c>
      <c r="S481">
        <v>27</v>
      </c>
      <c r="T481" s="6">
        <f t="shared" si="273"/>
        <v>4.5</v>
      </c>
      <c r="U481">
        <f t="shared" si="274"/>
        <v>61.76</v>
      </c>
      <c r="V481" s="6">
        <f t="shared" si="275"/>
        <v>27.04220943613349</v>
      </c>
      <c r="W481" s="6">
        <f t="shared" si="276"/>
        <v>32.425776754890677</v>
      </c>
      <c r="X481" s="6">
        <f t="shared" si="277"/>
        <v>2.2920138089758342</v>
      </c>
      <c r="Y481" s="6">
        <f t="shared" si="278"/>
        <v>0</v>
      </c>
      <c r="Z481" s="6">
        <f t="shared" si="279"/>
        <v>5.1466666666666665</v>
      </c>
      <c r="AA481" s="6">
        <f t="shared" si="280"/>
        <v>225.35174530111243</v>
      </c>
      <c r="AB481" s="6">
        <f t="shared" si="281"/>
        <v>270.21480629075563</v>
      </c>
      <c r="AC481" s="6">
        <f t="shared" si="282"/>
        <v>19.100115074798619</v>
      </c>
      <c r="AD481" s="6">
        <f t="shared" si="283"/>
        <v>0</v>
      </c>
      <c r="AE481" s="6">
        <f t="shared" si="284"/>
        <v>19.100115074798619</v>
      </c>
      <c r="AF481" s="6">
        <f t="shared" si="285"/>
        <v>514.66666666666663</v>
      </c>
      <c r="AK481" s="2" t="str">
        <f t="shared" si="286"/>
        <v/>
      </c>
      <c r="AL481">
        <f t="shared" si="287"/>
        <v>100</v>
      </c>
      <c r="AM481">
        <f t="shared" si="288"/>
        <v>0.19100115074798618</v>
      </c>
      <c r="AN481" t="str">
        <f t="shared" si="289"/>
        <v/>
      </c>
      <c r="AO481" t="str">
        <f t="shared" si="290"/>
        <v/>
      </c>
      <c r="AP481" t="str">
        <f t="shared" si="291"/>
        <v/>
      </c>
      <c r="AS481" t="e">
        <f t="shared" si="292"/>
        <v>#VALUE!</v>
      </c>
      <c r="AT481" s="2"/>
    </row>
    <row r="482" spans="1:46">
      <c r="A482" t="s">
        <v>232</v>
      </c>
      <c r="C482" s="3">
        <v>36150</v>
      </c>
      <c r="D482" t="s">
        <v>240</v>
      </c>
      <c r="E482">
        <v>100</v>
      </c>
      <c r="F482" t="s">
        <v>237</v>
      </c>
      <c r="G482">
        <v>12</v>
      </c>
      <c r="H482">
        <v>2</v>
      </c>
      <c r="I482">
        <v>0.12</v>
      </c>
      <c r="J482">
        <v>6</v>
      </c>
      <c r="K482">
        <v>6</v>
      </c>
      <c r="L482">
        <f t="shared" si="270"/>
        <v>12</v>
      </c>
      <c r="M482">
        <v>14.53</v>
      </c>
      <c r="N482">
        <v>18.940000000000001</v>
      </c>
      <c r="O482">
        <v>0.57999999999999996</v>
      </c>
      <c r="P482">
        <v>0</v>
      </c>
      <c r="Q482">
        <f t="shared" si="272"/>
        <v>34.049999999999997</v>
      </c>
      <c r="R482" s="5">
        <f t="shared" si="271"/>
        <v>5.6749999999999998</v>
      </c>
      <c r="S482">
        <v>23.56</v>
      </c>
      <c r="T482" s="6">
        <f t="shared" si="273"/>
        <v>3.9266666666666663</v>
      </c>
      <c r="U482">
        <f t="shared" si="274"/>
        <v>57.61</v>
      </c>
      <c r="V482" s="6">
        <f t="shared" si="275"/>
        <v>24.583650513950076</v>
      </c>
      <c r="W482" s="6">
        <f t="shared" si="276"/>
        <v>32.045033773861967</v>
      </c>
      <c r="X482" s="6">
        <f t="shared" si="277"/>
        <v>0.98131571218795888</v>
      </c>
      <c r="Y482" s="6">
        <f t="shared" si="278"/>
        <v>0</v>
      </c>
      <c r="Z482" s="6">
        <f t="shared" si="279"/>
        <v>4.8008333333333333</v>
      </c>
      <c r="AA482" s="6">
        <f t="shared" si="280"/>
        <v>204.86375428291731</v>
      </c>
      <c r="AB482" s="6">
        <f t="shared" si="281"/>
        <v>267.04194811551639</v>
      </c>
      <c r="AC482" s="6">
        <f t="shared" si="282"/>
        <v>8.177630934899657</v>
      </c>
      <c r="AD482" s="6">
        <f t="shared" si="283"/>
        <v>0</v>
      </c>
      <c r="AE482" s="6">
        <f t="shared" si="284"/>
        <v>8.177630934899657</v>
      </c>
      <c r="AF482" s="6">
        <f t="shared" si="285"/>
        <v>480.08333333333337</v>
      </c>
      <c r="AK482" s="2" t="str">
        <f t="shared" si="286"/>
        <v/>
      </c>
      <c r="AL482">
        <f t="shared" si="287"/>
        <v>100</v>
      </c>
      <c r="AM482">
        <f t="shared" si="288"/>
        <v>8.1776309348996573E-2</v>
      </c>
      <c r="AN482" t="str">
        <f t="shared" si="289"/>
        <v/>
      </c>
      <c r="AO482" t="str">
        <f t="shared" si="290"/>
        <v/>
      </c>
      <c r="AP482" t="str">
        <f t="shared" si="291"/>
        <v/>
      </c>
      <c r="AS482" t="e">
        <f t="shared" si="292"/>
        <v>#VALUE!</v>
      </c>
      <c r="AT482" s="2"/>
    </row>
    <row r="483" spans="1:46">
      <c r="A483" t="s">
        <v>232</v>
      </c>
      <c r="C483" s="3">
        <v>36150</v>
      </c>
      <c r="D483" t="s">
        <v>240</v>
      </c>
      <c r="E483">
        <v>100</v>
      </c>
      <c r="F483" t="s">
        <v>236</v>
      </c>
      <c r="G483">
        <v>13</v>
      </c>
      <c r="H483">
        <v>3</v>
      </c>
      <c r="I483">
        <v>0.12</v>
      </c>
      <c r="J483">
        <v>6</v>
      </c>
      <c r="K483">
        <v>6</v>
      </c>
      <c r="L483">
        <f t="shared" si="270"/>
        <v>12</v>
      </c>
      <c r="M483">
        <v>12.71</v>
      </c>
      <c r="N483">
        <v>16.28</v>
      </c>
      <c r="O483">
        <v>0.3</v>
      </c>
      <c r="P483">
        <v>0</v>
      </c>
      <c r="Q483">
        <f t="shared" si="272"/>
        <v>29.290000000000003</v>
      </c>
      <c r="R483" s="5">
        <f t="shared" si="271"/>
        <v>4.8816666666666668</v>
      </c>
      <c r="S483">
        <v>16.25</v>
      </c>
      <c r="T483" s="6">
        <f t="shared" si="273"/>
        <v>2.7083333333333335</v>
      </c>
      <c r="U483">
        <f t="shared" si="274"/>
        <v>45.540000000000006</v>
      </c>
      <c r="V483" s="6">
        <f t="shared" si="275"/>
        <v>19.76146807784227</v>
      </c>
      <c r="W483" s="6">
        <f t="shared" si="276"/>
        <v>25.312092864458862</v>
      </c>
      <c r="X483" s="6">
        <f t="shared" si="277"/>
        <v>0.46643905769887334</v>
      </c>
      <c r="Y483" s="6">
        <f t="shared" si="278"/>
        <v>0</v>
      </c>
      <c r="Z483" s="6">
        <f t="shared" si="279"/>
        <v>3.7950000000000004</v>
      </c>
      <c r="AA483" s="6">
        <f t="shared" si="280"/>
        <v>164.67890064868558</v>
      </c>
      <c r="AB483" s="6">
        <f t="shared" si="281"/>
        <v>210.93410720382386</v>
      </c>
      <c r="AC483" s="6">
        <f t="shared" si="282"/>
        <v>3.8869921474906115</v>
      </c>
      <c r="AD483" s="6">
        <f t="shared" si="283"/>
        <v>0</v>
      </c>
      <c r="AE483" s="6">
        <f t="shared" si="284"/>
        <v>3.8869921474906115</v>
      </c>
      <c r="AF483" s="6">
        <f t="shared" si="285"/>
        <v>379.50000000000006</v>
      </c>
      <c r="AK483" s="2" t="str">
        <f t="shared" si="286"/>
        <v/>
      </c>
      <c r="AL483">
        <f t="shared" si="287"/>
        <v>100</v>
      </c>
      <c r="AM483">
        <f t="shared" si="288"/>
        <v>3.8869921474906116E-2</v>
      </c>
      <c r="AN483" t="str">
        <f t="shared" si="289"/>
        <v/>
      </c>
      <c r="AO483" t="str">
        <f t="shared" si="290"/>
        <v/>
      </c>
      <c r="AP483" t="str">
        <f t="shared" si="291"/>
        <v/>
      </c>
      <c r="AS483" t="e">
        <f t="shared" si="292"/>
        <v>#VALUE!</v>
      </c>
      <c r="AT483" s="2"/>
    </row>
    <row r="484" spans="1:46">
      <c r="A484" t="s">
        <v>232</v>
      </c>
      <c r="C484" s="3">
        <v>36150</v>
      </c>
      <c r="D484" t="s">
        <v>240</v>
      </c>
      <c r="E484">
        <v>100</v>
      </c>
      <c r="F484" t="s">
        <v>238</v>
      </c>
      <c r="G484">
        <v>14</v>
      </c>
      <c r="H484">
        <v>3</v>
      </c>
      <c r="I484">
        <v>0.11</v>
      </c>
      <c r="J484">
        <v>6</v>
      </c>
      <c r="K484">
        <v>5</v>
      </c>
      <c r="L484">
        <f t="shared" si="270"/>
        <v>11</v>
      </c>
      <c r="M484">
        <v>17.850000000000001</v>
      </c>
      <c r="N484">
        <v>12.6</v>
      </c>
      <c r="O484">
        <v>0.1</v>
      </c>
      <c r="P484">
        <v>0</v>
      </c>
      <c r="Q484">
        <f t="shared" si="272"/>
        <v>30.550000000000004</v>
      </c>
      <c r="R484" s="5">
        <f t="shared" si="271"/>
        <v>5.0916666666666677</v>
      </c>
      <c r="S484">
        <v>25.73</v>
      </c>
      <c r="T484" s="6">
        <f t="shared" si="273"/>
        <v>5.1459999999999999</v>
      </c>
      <c r="U484">
        <f t="shared" si="274"/>
        <v>56.28</v>
      </c>
      <c r="V484" s="6">
        <f t="shared" si="275"/>
        <v>32.883731587561371</v>
      </c>
      <c r="W484" s="6">
        <f t="shared" si="276"/>
        <v>23.212045826513908</v>
      </c>
      <c r="X484" s="6">
        <f t="shared" si="277"/>
        <v>0.18422258592471358</v>
      </c>
      <c r="Y484" s="6">
        <f t="shared" si="278"/>
        <v>0</v>
      </c>
      <c r="Z484" s="6">
        <f t="shared" si="279"/>
        <v>5.1163636363636362</v>
      </c>
      <c r="AA484" s="6">
        <f t="shared" si="280"/>
        <v>298.94301443237612</v>
      </c>
      <c r="AB484" s="6">
        <f t="shared" si="281"/>
        <v>211.0185984228537</v>
      </c>
      <c r="AC484" s="6">
        <f t="shared" si="282"/>
        <v>1.6747507811337599</v>
      </c>
      <c r="AD484" s="6">
        <f t="shared" si="283"/>
        <v>0</v>
      </c>
      <c r="AE484" s="6">
        <f t="shared" si="284"/>
        <v>1.6747507811337599</v>
      </c>
      <c r="AF484" s="6">
        <f t="shared" si="285"/>
        <v>511.63636363636357</v>
      </c>
      <c r="AK484" s="2" t="str">
        <f t="shared" si="286"/>
        <v/>
      </c>
      <c r="AL484">
        <f t="shared" si="287"/>
        <v>100</v>
      </c>
      <c r="AM484">
        <f t="shared" si="288"/>
        <v>1.67475078113376E-2</v>
      </c>
      <c r="AN484" t="str">
        <f t="shared" si="289"/>
        <v/>
      </c>
      <c r="AO484" t="str">
        <f t="shared" si="290"/>
        <v/>
      </c>
      <c r="AP484" t="str">
        <f t="shared" si="291"/>
        <v/>
      </c>
      <c r="AS484" t="e">
        <f t="shared" si="292"/>
        <v>#VALUE!</v>
      </c>
      <c r="AT484" s="2"/>
    </row>
    <row r="485" spans="1:46">
      <c r="A485" t="s">
        <v>232</v>
      </c>
      <c r="C485" s="3">
        <v>36150</v>
      </c>
      <c r="D485" t="s">
        <v>240</v>
      </c>
      <c r="E485">
        <v>100</v>
      </c>
      <c r="F485" t="s">
        <v>234</v>
      </c>
      <c r="G485">
        <v>15</v>
      </c>
      <c r="H485">
        <v>3</v>
      </c>
      <c r="I485">
        <v>0.1</v>
      </c>
      <c r="J485">
        <v>6</v>
      </c>
      <c r="K485">
        <v>4</v>
      </c>
      <c r="L485">
        <f t="shared" si="270"/>
        <v>10</v>
      </c>
      <c r="M485">
        <v>12.83</v>
      </c>
      <c r="N485">
        <v>13.67</v>
      </c>
      <c r="O485">
        <v>0.74</v>
      </c>
      <c r="P485">
        <v>0</v>
      </c>
      <c r="Q485">
        <f t="shared" si="272"/>
        <v>27.24</v>
      </c>
      <c r="R485" s="5">
        <f t="shared" si="271"/>
        <v>4.54</v>
      </c>
      <c r="S485">
        <v>22.21</v>
      </c>
      <c r="T485" s="6">
        <f t="shared" si="273"/>
        <v>5.5525000000000002</v>
      </c>
      <c r="U485">
        <f t="shared" si="274"/>
        <v>49.45</v>
      </c>
      <c r="V485" s="6">
        <f t="shared" si="275"/>
        <v>23.290877386196772</v>
      </c>
      <c r="W485" s="6">
        <f t="shared" si="276"/>
        <v>24.815767254038185</v>
      </c>
      <c r="X485" s="6">
        <f t="shared" si="277"/>
        <v>1.3433553597650516</v>
      </c>
      <c r="Y485" s="6">
        <f t="shared" si="278"/>
        <v>0</v>
      </c>
      <c r="Z485" s="6">
        <f t="shared" si="279"/>
        <v>4.9450000000000003</v>
      </c>
      <c r="AA485" s="6">
        <f t="shared" si="280"/>
        <v>232.90877386196772</v>
      </c>
      <c r="AB485" s="6">
        <f t="shared" si="281"/>
        <v>248.15767254038184</v>
      </c>
      <c r="AC485" s="6">
        <f t="shared" si="282"/>
        <v>13.433553597650516</v>
      </c>
      <c r="AD485" s="6">
        <f t="shared" si="283"/>
        <v>0</v>
      </c>
      <c r="AE485" s="6">
        <f t="shared" si="284"/>
        <v>13.433553597650516</v>
      </c>
      <c r="AF485" s="6">
        <f t="shared" si="285"/>
        <v>494.50000000000011</v>
      </c>
      <c r="AK485" s="2" t="str">
        <f t="shared" si="286"/>
        <v/>
      </c>
      <c r="AL485">
        <f t="shared" si="287"/>
        <v>100</v>
      </c>
      <c r="AM485">
        <f t="shared" si="288"/>
        <v>0.13433553597650516</v>
      </c>
      <c r="AN485" t="str">
        <f t="shared" si="289"/>
        <v/>
      </c>
      <c r="AO485" t="str">
        <f t="shared" si="290"/>
        <v/>
      </c>
      <c r="AP485" t="str">
        <f t="shared" si="291"/>
        <v/>
      </c>
      <c r="AS485" t="e">
        <f t="shared" si="292"/>
        <v>#VALUE!</v>
      </c>
      <c r="AT485" s="2"/>
    </row>
    <row r="486" spans="1:46">
      <c r="A486" t="s">
        <v>232</v>
      </c>
      <c r="C486" s="3">
        <v>36150</v>
      </c>
      <c r="D486" t="s">
        <v>240</v>
      </c>
      <c r="E486">
        <v>100</v>
      </c>
      <c r="F486" t="s">
        <v>239</v>
      </c>
      <c r="G486">
        <v>16</v>
      </c>
      <c r="H486">
        <v>3</v>
      </c>
      <c r="I486">
        <v>0.11</v>
      </c>
      <c r="J486">
        <v>6</v>
      </c>
      <c r="K486">
        <v>5</v>
      </c>
      <c r="L486">
        <f t="shared" si="270"/>
        <v>11</v>
      </c>
      <c r="M486">
        <v>9.52</v>
      </c>
      <c r="N486">
        <v>9.8000000000000007</v>
      </c>
      <c r="O486">
        <v>0.5</v>
      </c>
      <c r="P486">
        <v>0</v>
      </c>
      <c r="Q486">
        <f t="shared" si="272"/>
        <v>19.82</v>
      </c>
      <c r="R486" s="5">
        <f t="shared" si="271"/>
        <v>3.3033333333333332</v>
      </c>
      <c r="S486">
        <v>24.86</v>
      </c>
      <c r="T486" s="6">
        <f t="shared" si="273"/>
        <v>4.9719999999999995</v>
      </c>
      <c r="U486">
        <f t="shared" si="274"/>
        <v>44.68</v>
      </c>
      <c r="V486" s="6">
        <f t="shared" si="275"/>
        <v>21.46082744702321</v>
      </c>
      <c r="W486" s="6">
        <f t="shared" si="276"/>
        <v>22.092028254288596</v>
      </c>
      <c r="X486" s="6">
        <f t="shared" si="277"/>
        <v>1.1271442986881937</v>
      </c>
      <c r="Y486" s="6">
        <f t="shared" si="278"/>
        <v>0</v>
      </c>
      <c r="Z486" s="6">
        <f t="shared" si="279"/>
        <v>4.0618181818181816</v>
      </c>
      <c r="AA486" s="6">
        <f t="shared" si="280"/>
        <v>195.09843133657463</v>
      </c>
      <c r="AB486" s="6">
        <f t="shared" si="281"/>
        <v>200.83662049353271</v>
      </c>
      <c r="AC486" s="6">
        <f t="shared" si="282"/>
        <v>10.246766351710852</v>
      </c>
      <c r="AD486" s="6">
        <f t="shared" si="283"/>
        <v>0</v>
      </c>
      <c r="AE486" s="6">
        <f t="shared" si="284"/>
        <v>10.246766351710852</v>
      </c>
      <c r="AF486" s="6">
        <f t="shared" si="285"/>
        <v>406.18181818181819</v>
      </c>
      <c r="AK486" s="2" t="str">
        <f t="shared" si="286"/>
        <v/>
      </c>
      <c r="AL486">
        <f t="shared" si="287"/>
        <v>100</v>
      </c>
      <c r="AM486">
        <f t="shared" si="288"/>
        <v>0.10246766351710851</v>
      </c>
      <c r="AN486" t="str">
        <f t="shared" si="289"/>
        <v/>
      </c>
      <c r="AO486" t="str">
        <f t="shared" si="290"/>
        <v/>
      </c>
      <c r="AP486" t="str">
        <f t="shared" si="291"/>
        <v/>
      </c>
      <c r="AS486" t="e">
        <f t="shared" si="292"/>
        <v>#VALUE!</v>
      </c>
      <c r="AT486" s="2"/>
    </row>
    <row r="487" spans="1:46">
      <c r="A487" t="s">
        <v>232</v>
      </c>
      <c r="C487" s="3">
        <v>36150</v>
      </c>
      <c r="D487" t="s">
        <v>240</v>
      </c>
      <c r="E487">
        <v>100</v>
      </c>
      <c r="F487" t="s">
        <v>235</v>
      </c>
      <c r="G487">
        <v>17</v>
      </c>
      <c r="H487">
        <v>3</v>
      </c>
      <c r="I487">
        <v>0.12</v>
      </c>
      <c r="J487">
        <v>6</v>
      </c>
      <c r="K487">
        <v>6</v>
      </c>
      <c r="L487">
        <f t="shared" si="270"/>
        <v>12</v>
      </c>
      <c r="M487">
        <v>13.34</v>
      </c>
      <c r="N487">
        <v>13.62</v>
      </c>
      <c r="O487">
        <v>7.0000000000000007E-2</v>
      </c>
      <c r="P487">
        <v>0</v>
      </c>
      <c r="Q487">
        <f t="shared" si="272"/>
        <v>27.03</v>
      </c>
      <c r="R487" s="5">
        <f t="shared" si="271"/>
        <v>4.5049999999999999</v>
      </c>
      <c r="S487">
        <v>17.850000000000001</v>
      </c>
      <c r="T487" s="6">
        <f t="shared" si="273"/>
        <v>2.9750000000000001</v>
      </c>
      <c r="U487">
        <f t="shared" si="274"/>
        <v>44.88</v>
      </c>
      <c r="V487" s="6">
        <f t="shared" si="275"/>
        <v>22.149433962264151</v>
      </c>
      <c r="W487" s="6">
        <f t="shared" si="276"/>
        <v>22.614339622641509</v>
      </c>
      <c r="X487" s="6">
        <f t="shared" si="277"/>
        <v>0.11622641509433965</v>
      </c>
      <c r="Y487" s="6">
        <f t="shared" si="278"/>
        <v>0</v>
      </c>
      <c r="Z487" s="6">
        <f t="shared" si="279"/>
        <v>3.74</v>
      </c>
      <c r="AA487" s="6">
        <f t="shared" si="280"/>
        <v>184.57861635220127</v>
      </c>
      <c r="AB487" s="6">
        <f t="shared" si="281"/>
        <v>188.45283018867926</v>
      </c>
      <c r="AC487" s="6">
        <f t="shared" si="282"/>
        <v>0.96855345911949708</v>
      </c>
      <c r="AD487" s="6">
        <f t="shared" si="283"/>
        <v>0</v>
      </c>
      <c r="AE487" s="6">
        <f t="shared" si="284"/>
        <v>0.96855345911949708</v>
      </c>
      <c r="AF487" s="6">
        <f t="shared" si="285"/>
        <v>374.00000000000006</v>
      </c>
      <c r="AK487" s="2" t="str">
        <f t="shared" si="286"/>
        <v/>
      </c>
      <c r="AL487">
        <f t="shared" si="287"/>
        <v>100</v>
      </c>
      <c r="AM487">
        <f t="shared" si="288"/>
        <v>9.6855345911949706E-3</v>
      </c>
      <c r="AN487" t="str">
        <f t="shared" si="289"/>
        <v/>
      </c>
      <c r="AO487" t="str">
        <f t="shared" si="290"/>
        <v/>
      </c>
      <c r="AP487" t="str">
        <f t="shared" si="291"/>
        <v/>
      </c>
      <c r="AS487" t="e">
        <f t="shared" si="292"/>
        <v>#VALUE!</v>
      </c>
      <c r="AT487" s="2"/>
    </row>
    <row r="488" spans="1:46">
      <c r="A488" t="s">
        <v>232</v>
      </c>
      <c r="C488" s="3">
        <v>36150</v>
      </c>
      <c r="D488" t="s">
        <v>240</v>
      </c>
      <c r="E488">
        <v>100</v>
      </c>
      <c r="F488" t="s">
        <v>237</v>
      </c>
      <c r="G488">
        <v>18</v>
      </c>
      <c r="H488">
        <v>3</v>
      </c>
      <c r="I488">
        <v>0.11</v>
      </c>
      <c r="J488">
        <v>6</v>
      </c>
      <c r="K488">
        <v>5</v>
      </c>
      <c r="L488">
        <f t="shared" si="270"/>
        <v>11</v>
      </c>
      <c r="M488">
        <v>10.35</v>
      </c>
      <c r="N488">
        <v>10.23</v>
      </c>
      <c r="O488">
        <v>1.02</v>
      </c>
      <c r="P488">
        <v>0</v>
      </c>
      <c r="Q488">
        <f t="shared" si="272"/>
        <v>21.599999999999998</v>
      </c>
      <c r="R488" s="5">
        <f t="shared" si="271"/>
        <v>3.5999999999999996</v>
      </c>
      <c r="S488">
        <v>18.739999999999998</v>
      </c>
      <c r="T488" s="6">
        <f t="shared" si="273"/>
        <v>3.7479999999999998</v>
      </c>
      <c r="U488">
        <f t="shared" si="274"/>
        <v>40.339999999999996</v>
      </c>
      <c r="V488" s="6">
        <f t="shared" si="275"/>
        <v>19.329583333333332</v>
      </c>
      <c r="W488" s="6">
        <f t="shared" si="276"/>
        <v>19.105472222222225</v>
      </c>
      <c r="X488" s="6">
        <f t="shared" si="277"/>
        <v>1.9049444444444446</v>
      </c>
      <c r="Y488" s="6">
        <f t="shared" si="278"/>
        <v>0</v>
      </c>
      <c r="Z488" s="6">
        <f t="shared" si="279"/>
        <v>3.667272727272727</v>
      </c>
      <c r="AA488" s="6">
        <f t="shared" si="280"/>
        <v>175.72348484848484</v>
      </c>
      <c r="AB488" s="6">
        <f t="shared" si="281"/>
        <v>173.68611111111113</v>
      </c>
      <c r="AC488" s="6">
        <f t="shared" si="282"/>
        <v>17.317676767676769</v>
      </c>
      <c r="AD488" s="6">
        <f t="shared" si="283"/>
        <v>0</v>
      </c>
      <c r="AE488" s="6">
        <f t="shared" si="284"/>
        <v>17.317676767676769</v>
      </c>
      <c r="AF488" s="6">
        <f t="shared" si="285"/>
        <v>366.72727272727275</v>
      </c>
      <c r="AK488" s="2" t="str">
        <f t="shared" si="286"/>
        <v/>
      </c>
      <c r="AL488">
        <f t="shared" si="287"/>
        <v>100</v>
      </c>
      <c r="AM488">
        <f t="shared" si="288"/>
        <v>0.17317676767676768</v>
      </c>
      <c r="AN488" t="str">
        <f t="shared" si="289"/>
        <v/>
      </c>
      <c r="AO488" t="str">
        <f t="shared" si="290"/>
        <v/>
      </c>
      <c r="AP488" t="str">
        <f t="shared" si="291"/>
        <v/>
      </c>
      <c r="AS488" t="e">
        <f t="shared" si="292"/>
        <v>#VALUE!</v>
      </c>
      <c r="AT488" s="2"/>
    </row>
    <row r="489" spans="1:46">
      <c r="A489" t="s">
        <v>232</v>
      </c>
      <c r="C489" s="3">
        <v>36157</v>
      </c>
      <c r="D489" t="s">
        <v>240</v>
      </c>
      <c r="E489">
        <v>100</v>
      </c>
      <c r="F489" t="s">
        <v>234</v>
      </c>
      <c r="G489">
        <v>1</v>
      </c>
      <c r="H489">
        <v>1</v>
      </c>
      <c r="I489">
        <v>0.12</v>
      </c>
      <c r="J489">
        <v>6</v>
      </c>
      <c r="K489">
        <v>6</v>
      </c>
      <c r="L489">
        <f t="shared" si="270"/>
        <v>12</v>
      </c>
      <c r="M489">
        <v>16.5</v>
      </c>
      <c r="N489">
        <v>22.4</v>
      </c>
      <c r="O489">
        <v>9.58</v>
      </c>
      <c r="P489">
        <v>0</v>
      </c>
      <c r="Q489">
        <f t="shared" si="272"/>
        <v>48.48</v>
      </c>
      <c r="R489" s="5">
        <f t="shared" si="271"/>
        <v>8.08</v>
      </c>
      <c r="S489">
        <v>37.700000000000003</v>
      </c>
      <c r="T489" s="6">
        <f t="shared" si="273"/>
        <v>6.2833333333333341</v>
      </c>
      <c r="U489">
        <f t="shared" si="274"/>
        <v>86.18</v>
      </c>
      <c r="V489" s="6">
        <f t="shared" si="275"/>
        <v>29.331064356435647</v>
      </c>
      <c r="W489" s="6">
        <f t="shared" si="276"/>
        <v>39.81914191419142</v>
      </c>
      <c r="X489" s="6">
        <f t="shared" si="277"/>
        <v>17.02979372937294</v>
      </c>
      <c r="Y489" s="6">
        <f t="shared" si="278"/>
        <v>0</v>
      </c>
      <c r="Z489" s="6">
        <f t="shared" si="279"/>
        <v>7.1816666666666675</v>
      </c>
      <c r="AA489" s="6">
        <f t="shared" si="280"/>
        <v>244.42553630363039</v>
      </c>
      <c r="AB489" s="6">
        <f t="shared" si="281"/>
        <v>331.82618261826184</v>
      </c>
      <c r="AC489" s="6">
        <f t="shared" si="282"/>
        <v>141.91494774477451</v>
      </c>
      <c r="AD489" s="6">
        <f t="shared" si="283"/>
        <v>0</v>
      </c>
      <c r="AE489" s="6">
        <f t="shared" si="284"/>
        <v>141.91494774477451</v>
      </c>
      <c r="AF489" s="6">
        <f t="shared" si="285"/>
        <v>718.16666666666674</v>
      </c>
      <c r="AG489">
        <v>47</v>
      </c>
      <c r="AH489">
        <v>0</v>
      </c>
      <c r="AK489" s="2">
        <f t="shared" si="286"/>
        <v>7.833333333333333</v>
      </c>
      <c r="AL489">
        <f t="shared" si="287"/>
        <v>100</v>
      </c>
      <c r="AM489">
        <f t="shared" si="288"/>
        <v>1.4191494774477451</v>
      </c>
      <c r="AN489">
        <f t="shared" si="289"/>
        <v>0.18116801839758448</v>
      </c>
      <c r="AO489">
        <f t="shared" si="290"/>
        <v>0</v>
      </c>
      <c r="AP489">
        <f t="shared" si="291"/>
        <v>0</v>
      </c>
      <c r="AS489" t="str">
        <f t="shared" si="292"/>
        <v/>
      </c>
      <c r="AT489" s="2"/>
    </row>
    <row r="490" spans="1:46">
      <c r="A490" t="s">
        <v>232</v>
      </c>
      <c r="C490" s="3">
        <v>36157</v>
      </c>
      <c r="D490" t="s">
        <v>240</v>
      </c>
      <c r="E490">
        <v>100</v>
      </c>
      <c r="F490" t="s">
        <v>235</v>
      </c>
      <c r="G490">
        <v>2</v>
      </c>
      <c r="H490">
        <v>1</v>
      </c>
      <c r="I490">
        <v>0.11</v>
      </c>
      <c r="J490">
        <v>6</v>
      </c>
      <c r="K490">
        <v>5</v>
      </c>
      <c r="L490">
        <f t="shared" si="270"/>
        <v>11</v>
      </c>
      <c r="M490">
        <v>17.399999999999999</v>
      </c>
      <c r="N490">
        <v>24.3</v>
      </c>
      <c r="O490">
        <v>4.78</v>
      </c>
      <c r="P490">
        <v>0</v>
      </c>
      <c r="Q490">
        <f t="shared" si="272"/>
        <v>46.480000000000004</v>
      </c>
      <c r="R490" s="5">
        <f t="shared" si="271"/>
        <v>7.746666666666667</v>
      </c>
      <c r="S490">
        <v>29.8</v>
      </c>
      <c r="T490" s="6">
        <f t="shared" si="273"/>
        <v>5.96</v>
      </c>
      <c r="U490">
        <f t="shared" si="274"/>
        <v>76.28</v>
      </c>
      <c r="V490" s="6">
        <f t="shared" si="275"/>
        <v>28.555765920826154</v>
      </c>
      <c r="W490" s="6">
        <f t="shared" si="276"/>
        <v>39.87960413080895</v>
      </c>
      <c r="X490" s="6">
        <f t="shared" si="277"/>
        <v>7.8446299483648874</v>
      </c>
      <c r="Y490" s="6">
        <f t="shared" si="278"/>
        <v>0</v>
      </c>
      <c r="Z490" s="6">
        <f t="shared" si="279"/>
        <v>6.9345454545454546</v>
      </c>
      <c r="AA490" s="6">
        <f t="shared" si="280"/>
        <v>259.59787200751049</v>
      </c>
      <c r="AB490" s="6">
        <f t="shared" si="281"/>
        <v>362.54185573462684</v>
      </c>
      <c r="AC490" s="6">
        <f t="shared" si="282"/>
        <v>71.314817712408072</v>
      </c>
      <c r="AD490" s="6">
        <f t="shared" si="283"/>
        <v>0</v>
      </c>
      <c r="AE490" s="6">
        <f t="shared" si="284"/>
        <v>71.314817712408072</v>
      </c>
      <c r="AF490" s="6">
        <f t="shared" si="285"/>
        <v>693.45454545454538</v>
      </c>
      <c r="AG490">
        <v>37</v>
      </c>
      <c r="AH490">
        <v>0</v>
      </c>
      <c r="AK490" s="2">
        <f t="shared" si="286"/>
        <v>6.166666666666667</v>
      </c>
      <c r="AL490">
        <f t="shared" si="287"/>
        <v>100</v>
      </c>
      <c r="AM490">
        <f t="shared" si="288"/>
        <v>0.71314817712408074</v>
      </c>
      <c r="AN490">
        <f t="shared" si="289"/>
        <v>0.11564565034444552</v>
      </c>
      <c r="AO490">
        <f t="shared" si="290"/>
        <v>0</v>
      </c>
      <c r="AP490">
        <f t="shared" si="291"/>
        <v>0</v>
      </c>
      <c r="AS490" t="str">
        <f t="shared" si="292"/>
        <v/>
      </c>
      <c r="AT490" s="2"/>
    </row>
    <row r="491" spans="1:46">
      <c r="A491" t="s">
        <v>232</v>
      </c>
      <c r="C491" s="3">
        <v>36157</v>
      </c>
      <c r="D491" t="s">
        <v>240</v>
      </c>
      <c r="E491">
        <v>100</v>
      </c>
      <c r="F491" t="s">
        <v>236</v>
      </c>
      <c r="G491">
        <v>3</v>
      </c>
      <c r="H491">
        <v>1</v>
      </c>
      <c r="I491">
        <v>0.11</v>
      </c>
      <c r="J491">
        <v>6</v>
      </c>
      <c r="K491">
        <v>5</v>
      </c>
      <c r="L491">
        <f t="shared" si="270"/>
        <v>11</v>
      </c>
      <c r="M491">
        <v>21.4</v>
      </c>
      <c r="N491">
        <v>24.9</v>
      </c>
      <c r="O491">
        <v>3.68</v>
      </c>
      <c r="P491">
        <v>0</v>
      </c>
      <c r="Q491">
        <f t="shared" si="272"/>
        <v>49.98</v>
      </c>
      <c r="R491" s="5">
        <f t="shared" si="271"/>
        <v>8.33</v>
      </c>
      <c r="S491">
        <v>47.6</v>
      </c>
      <c r="T491" s="6">
        <f t="shared" si="273"/>
        <v>9.52</v>
      </c>
      <c r="U491">
        <f t="shared" si="274"/>
        <v>97.58</v>
      </c>
      <c r="V491" s="6">
        <f t="shared" si="275"/>
        <v>41.780952380952378</v>
      </c>
      <c r="W491" s="6">
        <f t="shared" si="276"/>
        <v>48.614285714285714</v>
      </c>
      <c r="X491" s="6">
        <f t="shared" si="277"/>
        <v>7.1847619047619062</v>
      </c>
      <c r="Y491" s="6">
        <f t="shared" si="278"/>
        <v>0</v>
      </c>
      <c r="Z491" s="6">
        <f t="shared" si="279"/>
        <v>8.8709090909090911</v>
      </c>
      <c r="AA491" s="6">
        <f t="shared" si="280"/>
        <v>379.82683982683977</v>
      </c>
      <c r="AB491" s="6">
        <f t="shared" si="281"/>
        <v>441.94805194805195</v>
      </c>
      <c r="AC491" s="6">
        <f t="shared" si="282"/>
        <v>65.316017316017323</v>
      </c>
      <c r="AD491" s="6">
        <f t="shared" si="283"/>
        <v>0</v>
      </c>
      <c r="AE491" s="6">
        <f t="shared" si="284"/>
        <v>65.316017316017323</v>
      </c>
      <c r="AF491" s="6">
        <f t="shared" si="285"/>
        <v>887.09090909090912</v>
      </c>
      <c r="AG491">
        <v>43</v>
      </c>
      <c r="AH491">
        <v>0</v>
      </c>
      <c r="AK491" s="2">
        <f t="shared" si="286"/>
        <v>7.166666666666667</v>
      </c>
      <c r="AL491">
        <f t="shared" si="287"/>
        <v>100</v>
      </c>
      <c r="AM491">
        <f t="shared" si="288"/>
        <v>0.65316017316017327</v>
      </c>
      <c r="AN491">
        <f t="shared" si="289"/>
        <v>9.1138628813047434E-2</v>
      </c>
      <c r="AO491">
        <f t="shared" si="290"/>
        <v>0</v>
      </c>
      <c r="AP491">
        <f t="shared" si="291"/>
        <v>0</v>
      </c>
      <c r="AS491" t="str">
        <f t="shared" si="292"/>
        <v/>
      </c>
      <c r="AT491" s="2"/>
    </row>
    <row r="492" spans="1:46">
      <c r="A492" t="s">
        <v>232</v>
      </c>
      <c r="C492" s="3">
        <v>36157</v>
      </c>
      <c r="D492" t="s">
        <v>240</v>
      </c>
      <c r="E492">
        <v>100</v>
      </c>
      <c r="F492" t="s">
        <v>237</v>
      </c>
      <c r="G492">
        <v>4</v>
      </c>
      <c r="H492">
        <v>1</v>
      </c>
      <c r="I492">
        <v>0.11</v>
      </c>
      <c r="J492">
        <v>6</v>
      </c>
      <c r="K492">
        <v>5</v>
      </c>
      <c r="L492">
        <f t="shared" si="270"/>
        <v>11</v>
      </c>
      <c r="M492">
        <v>10.7</v>
      </c>
      <c r="N492">
        <v>15.5</v>
      </c>
      <c r="O492">
        <v>8.5</v>
      </c>
      <c r="P492">
        <v>0</v>
      </c>
      <c r="Q492">
        <f t="shared" si="272"/>
        <v>34.700000000000003</v>
      </c>
      <c r="R492" s="5">
        <f t="shared" si="271"/>
        <v>5.7833333333333341</v>
      </c>
      <c r="S492">
        <v>38.5</v>
      </c>
      <c r="T492" s="6">
        <f t="shared" si="273"/>
        <v>7.7</v>
      </c>
      <c r="U492">
        <f t="shared" si="274"/>
        <v>73.2</v>
      </c>
      <c r="V492" s="6">
        <f t="shared" si="275"/>
        <v>22.571757925072045</v>
      </c>
      <c r="W492" s="6">
        <f t="shared" si="276"/>
        <v>32.697406340057633</v>
      </c>
      <c r="X492" s="6">
        <f t="shared" si="277"/>
        <v>17.930835734870314</v>
      </c>
      <c r="Y492" s="6">
        <f t="shared" si="278"/>
        <v>0</v>
      </c>
      <c r="Z492" s="6">
        <f t="shared" si="279"/>
        <v>6.6545454545454552</v>
      </c>
      <c r="AA492" s="6">
        <f t="shared" si="280"/>
        <v>205.19779931883679</v>
      </c>
      <c r="AB492" s="6">
        <f t="shared" si="281"/>
        <v>297.24914854597847</v>
      </c>
      <c r="AC492" s="6">
        <f t="shared" si="282"/>
        <v>163.00759758973012</v>
      </c>
      <c r="AD492" s="6">
        <f t="shared" si="283"/>
        <v>0</v>
      </c>
      <c r="AE492" s="6">
        <f t="shared" si="284"/>
        <v>163.00759758973012</v>
      </c>
      <c r="AF492" s="6">
        <f t="shared" si="285"/>
        <v>665.45454545454538</v>
      </c>
      <c r="AG492">
        <v>40</v>
      </c>
      <c r="AH492">
        <v>0</v>
      </c>
      <c r="AK492" s="2">
        <f t="shared" si="286"/>
        <v>6.666666666666667</v>
      </c>
      <c r="AL492">
        <f t="shared" si="287"/>
        <v>100</v>
      </c>
      <c r="AM492">
        <f t="shared" si="288"/>
        <v>1.6300759758973014</v>
      </c>
      <c r="AN492">
        <f t="shared" si="289"/>
        <v>0.24451139638459518</v>
      </c>
      <c r="AO492">
        <f t="shared" si="290"/>
        <v>0</v>
      </c>
      <c r="AP492">
        <f t="shared" si="291"/>
        <v>0</v>
      </c>
      <c r="AS492" t="str">
        <f t="shared" si="292"/>
        <v/>
      </c>
      <c r="AT492" s="2"/>
    </row>
    <row r="493" spans="1:46">
      <c r="A493" t="s">
        <v>232</v>
      </c>
      <c r="C493" s="3">
        <v>36157</v>
      </c>
      <c r="D493" t="s">
        <v>240</v>
      </c>
      <c r="E493">
        <v>100</v>
      </c>
      <c r="F493" t="s">
        <v>238</v>
      </c>
      <c r="G493">
        <v>5</v>
      </c>
      <c r="H493">
        <v>1</v>
      </c>
      <c r="I493">
        <v>0.12</v>
      </c>
      <c r="J493">
        <v>6</v>
      </c>
      <c r="K493">
        <v>6</v>
      </c>
      <c r="L493">
        <f t="shared" si="270"/>
        <v>12</v>
      </c>
      <c r="M493">
        <v>37.4</v>
      </c>
      <c r="N493">
        <v>20.2</v>
      </c>
      <c r="O493">
        <v>7.5</v>
      </c>
      <c r="P493">
        <v>0</v>
      </c>
      <c r="Q493">
        <f t="shared" si="272"/>
        <v>65.099999999999994</v>
      </c>
      <c r="R493" s="5">
        <f t="shared" si="271"/>
        <v>10.85</v>
      </c>
      <c r="S493">
        <v>17</v>
      </c>
      <c r="T493" s="6">
        <f t="shared" si="273"/>
        <v>2.8333333333333335</v>
      </c>
      <c r="U493">
        <f t="shared" si="274"/>
        <v>82.1</v>
      </c>
      <c r="V493" s="6">
        <f t="shared" si="275"/>
        <v>47.166513056835633</v>
      </c>
      <c r="W493" s="6">
        <f t="shared" si="276"/>
        <v>25.474961597542244</v>
      </c>
      <c r="X493" s="6">
        <f t="shared" si="277"/>
        <v>9.458525345622121</v>
      </c>
      <c r="Y493" s="6">
        <f t="shared" si="278"/>
        <v>0</v>
      </c>
      <c r="Z493" s="6">
        <f t="shared" si="279"/>
        <v>6.8416666666666659</v>
      </c>
      <c r="AA493" s="6">
        <f t="shared" si="280"/>
        <v>393.0542754736303</v>
      </c>
      <c r="AB493" s="6">
        <f t="shared" si="281"/>
        <v>212.29134664618536</v>
      </c>
      <c r="AC493" s="6">
        <f t="shared" si="282"/>
        <v>78.821044546851013</v>
      </c>
      <c r="AD493" s="6">
        <f t="shared" si="283"/>
        <v>0</v>
      </c>
      <c r="AE493" s="6">
        <f t="shared" si="284"/>
        <v>78.821044546851013</v>
      </c>
      <c r="AF493" s="6">
        <f t="shared" si="285"/>
        <v>684.16666666666663</v>
      </c>
      <c r="AG493">
        <v>44</v>
      </c>
      <c r="AH493">
        <v>0</v>
      </c>
      <c r="AK493" s="2">
        <f t="shared" si="286"/>
        <v>7.333333333333333</v>
      </c>
      <c r="AL493">
        <f t="shared" si="287"/>
        <v>100</v>
      </c>
      <c r="AM493">
        <f t="shared" si="288"/>
        <v>0.78821044546851016</v>
      </c>
      <c r="AN493">
        <f t="shared" si="289"/>
        <v>0.10748324256388775</v>
      </c>
      <c r="AO493">
        <f t="shared" si="290"/>
        <v>0</v>
      </c>
      <c r="AP493">
        <f t="shared" si="291"/>
        <v>0</v>
      </c>
      <c r="AS493" t="str">
        <f t="shared" si="292"/>
        <v/>
      </c>
      <c r="AT493" s="2"/>
    </row>
    <row r="494" spans="1:46">
      <c r="A494" t="s">
        <v>232</v>
      </c>
      <c r="C494" s="3">
        <v>36157</v>
      </c>
      <c r="D494" t="s">
        <v>240</v>
      </c>
      <c r="E494">
        <v>100</v>
      </c>
      <c r="F494" t="s">
        <v>239</v>
      </c>
      <c r="G494">
        <v>6</v>
      </c>
      <c r="H494">
        <v>1</v>
      </c>
      <c r="I494">
        <v>0.1</v>
      </c>
      <c r="J494">
        <v>6</v>
      </c>
      <c r="K494">
        <v>4</v>
      </c>
      <c r="L494">
        <f t="shared" si="270"/>
        <v>10</v>
      </c>
      <c r="M494">
        <v>14.4</v>
      </c>
      <c r="N494">
        <v>17.3</v>
      </c>
      <c r="O494">
        <v>14.96</v>
      </c>
      <c r="P494">
        <v>0</v>
      </c>
      <c r="Q494">
        <f t="shared" si="272"/>
        <v>46.660000000000004</v>
      </c>
      <c r="R494" s="5">
        <f t="shared" si="271"/>
        <v>7.7766666666666673</v>
      </c>
      <c r="S494">
        <v>33.9</v>
      </c>
      <c r="T494" s="6">
        <f t="shared" si="273"/>
        <v>8.4749999999999996</v>
      </c>
      <c r="U494">
        <f t="shared" si="274"/>
        <v>80.56</v>
      </c>
      <c r="V494" s="6">
        <f t="shared" si="275"/>
        <v>24.862066009429917</v>
      </c>
      <c r="W494" s="6">
        <f t="shared" si="276"/>
        <v>29.86900985855122</v>
      </c>
      <c r="X494" s="6">
        <f t="shared" si="277"/>
        <v>25.828924132018859</v>
      </c>
      <c r="Y494" s="6">
        <f t="shared" si="278"/>
        <v>0</v>
      </c>
      <c r="Z494" s="6">
        <f t="shared" si="279"/>
        <v>8.0560000000000009</v>
      </c>
      <c r="AA494" s="6">
        <f t="shared" si="280"/>
        <v>248.62066009429915</v>
      </c>
      <c r="AB494" s="6">
        <f t="shared" si="281"/>
        <v>298.6900985855122</v>
      </c>
      <c r="AC494" s="6">
        <f t="shared" si="282"/>
        <v>258.28924132018858</v>
      </c>
      <c r="AD494" s="6">
        <f t="shared" si="283"/>
        <v>0</v>
      </c>
      <c r="AE494" s="6">
        <f t="shared" si="284"/>
        <v>258.28924132018858</v>
      </c>
      <c r="AF494" s="6">
        <f t="shared" si="285"/>
        <v>805.59999999999991</v>
      </c>
      <c r="AG494">
        <v>45</v>
      </c>
      <c r="AH494">
        <v>0</v>
      </c>
      <c r="AK494" s="2">
        <f t="shared" si="286"/>
        <v>7.5</v>
      </c>
      <c r="AL494">
        <f t="shared" si="287"/>
        <v>100</v>
      </c>
      <c r="AM494">
        <f t="shared" si="288"/>
        <v>2.5828924132018858</v>
      </c>
      <c r="AN494">
        <f t="shared" si="289"/>
        <v>0.34438565509358476</v>
      </c>
      <c r="AO494">
        <f t="shared" si="290"/>
        <v>0</v>
      </c>
      <c r="AP494">
        <f t="shared" si="291"/>
        <v>0</v>
      </c>
      <c r="AS494" t="str">
        <f t="shared" si="292"/>
        <v/>
      </c>
      <c r="AT494" s="2"/>
    </row>
    <row r="495" spans="1:46">
      <c r="A495" t="s">
        <v>232</v>
      </c>
      <c r="C495" s="3">
        <v>36157</v>
      </c>
      <c r="D495" t="s">
        <v>240</v>
      </c>
      <c r="E495">
        <v>100</v>
      </c>
      <c r="F495" t="s">
        <v>236</v>
      </c>
      <c r="G495">
        <v>7</v>
      </c>
      <c r="H495">
        <v>2</v>
      </c>
      <c r="I495">
        <v>0.1</v>
      </c>
      <c r="J495">
        <v>6</v>
      </c>
      <c r="K495">
        <v>4</v>
      </c>
      <c r="L495">
        <f t="shared" si="270"/>
        <v>10</v>
      </c>
      <c r="M495">
        <v>12.9</v>
      </c>
      <c r="N495">
        <v>17.100000000000001</v>
      </c>
      <c r="O495">
        <v>5.9</v>
      </c>
      <c r="P495">
        <v>0</v>
      </c>
      <c r="Q495">
        <f t="shared" si="272"/>
        <v>35.9</v>
      </c>
      <c r="R495" s="5">
        <f t="shared" si="271"/>
        <v>5.9833333333333334</v>
      </c>
      <c r="S495">
        <v>17.7</v>
      </c>
      <c r="T495" s="6">
        <f t="shared" si="273"/>
        <v>4.4249999999999998</v>
      </c>
      <c r="U495">
        <f t="shared" si="274"/>
        <v>53.599999999999994</v>
      </c>
      <c r="V495" s="6">
        <f t="shared" si="275"/>
        <v>19.260167130919218</v>
      </c>
      <c r="W495" s="6">
        <f t="shared" si="276"/>
        <v>25.530919220055711</v>
      </c>
      <c r="X495" s="6">
        <f t="shared" si="277"/>
        <v>8.8089136490250688</v>
      </c>
      <c r="Y495" s="6">
        <f t="shared" si="278"/>
        <v>0</v>
      </c>
      <c r="Z495" s="6">
        <f t="shared" si="279"/>
        <v>5.3599999999999994</v>
      </c>
      <c r="AA495" s="6">
        <f t="shared" si="280"/>
        <v>192.60167130919217</v>
      </c>
      <c r="AB495" s="6">
        <f t="shared" si="281"/>
        <v>255.30919220055711</v>
      </c>
      <c r="AC495" s="6">
        <f t="shared" si="282"/>
        <v>88.089136490250681</v>
      </c>
      <c r="AD495" s="6">
        <f t="shared" si="283"/>
        <v>0</v>
      </c>
      <c r="AE495" s="6">
        <f t="shared" si="284"/>
        <v>88.089136490250681</v>
      </c>
      <c r="AF495" s="6">
        <f t="shared" si="285"/>
        <v>536</v>
      </c>
      <c r="AG495">
        <v>25</v>
      </c>
      <c r="AH495">
        <v>0</v>
      </c>
      <c r="AK495" s="2">
        <f t="shared" si="286"/>
        <v>4.166666666666667</v>
      </c>
      <c r="AL495">
        <f t="shared" si="287"/>
        <v>100</v>
      </c>
      <c r="AM495">
        <f t="shared" si="288"/>
        <v>0.88089136490250686</v>
      </c>
      <c r="AN495">
        <f t="shared" si="289"/>
        <v>0.21141392757660163</v>
      </c>
      <c r="AO495">
        <f t="shared" si="290"/>
        <v>0</v>
      </c>
      <c r="AP495">
        <f t="shared" si="291"/>
        <v>0</v>
      </c>
      <c r="AS495" t="str">
        <f t="shared" si="292"/>
        <v/>
      </c>
      <c r="AT495" s="2"/>
    </row>
    <row r="496" spans="1:46">
      <c r="A496" t="s">
        <v>232</v>
      </c>
      <c r="C496" s="3">
        <v>36157</v>
      </c>
      <c r="D496" t="s">
        <v>240</v>
      </c>
      <c r="E496">
        <v>100</v>
      </c>
      <c r="F496" t="s">
        <v>234</v>
      </c>
      <c r="G496">
        <v>8</v>
      </c>
      <c r="H496">
        <v>2</v>
      </c>
      <c r="I496">
        <v>0.18</v>
      </c>
      <c r="J496">
        <v>6</v>
      </c>
      <c r="K496">
        <v>12</v>
      </c>
      <c r="L496">
        <f t="shared" si="270"/>
        <v>18</v>
      </c>
      <c r="M496">
        <v>12.2</v>
      </c>
      <c r="N496">
        <v>14.1</v>
      </c>
      <c r="O496">
        <v>9.33</v>
      </c>
      <c r="P496">
        <v>0</v>
      </c>
      <c r="Q496">
        <f t="shared" si="272"/>
        <v>35.629999999999995</v>
      </c>
      <c r="R496" s="5">
        <f t="shared" si="271"/>
        <v>5.9383333333333326</v>
      </c>
      <c r="S496">
        <v>30.5</v>
      </c>
      <c r="T496" s="6">
        <f t="shared" si="273"/>
        <v>2.5416666666666665</v>
      </c>
      <c r="U496">
        <f t="shared" si="274"/>
        <v>66.13</v>
      </c>
      <c r="V496" s="6">
        <f t="shared" si="275"/>
        <v>22.643446533819816</v>
      </c>
      <c r="W496" s="6">
        <f t="shared" si="276"/>
        <v>26.169884928431099</v>
      </c>
      <c r="X496" s="6">
        <f t="shared" si="277"/>
        <v>17.316668537749091</v>
      </c>
      <c r="Y496" s="6">
        <f t="shared" si="278"/>
        <v>0</v>
      </c>
      <c r="Z496" s="6">
        <f t="shared" si="279"/>
        <v>3.6738888888888885</v>
      </c>
      <c r="AA496" s="6">
        <f t="shared" si="280"/>
        <v>125.79692518788787</v>
      </c>
      <c r="AB496" s="6">
        <f t="shared" si="281"/>
        <v>145.38824960239501</v>
      </c>
      <c r="AC496" s="6">
        <f t="shared" si="282"/>
        <v>96.203714098606071</v>
      </c>
      <c r="AD496" s="6">
        <f t="shared" si="283"/>
        <v>0</v>
      </c>
      <c r="AE496" s="6">
        <f t="shared" si="284"/>
        <v>96.203714098606071</v>
      </c>
      <c r="AF496" s="6">
        <f t="shared" si="285"/>
        <v>367.38888888888891</v>
      </c>
      <c r="AG496">
        <v>47</v>
      </c>
      <c r="AH496">
        <v>0</v>
      </c>
      <c r="AK496" s="2">
        <f t="shared" si="286"/>
        <v>7.833333333333333</v>
      </c>
      <c r="AL496">
        <f t="shared" si="287"/>
        <v>100</v>
      </c>
      <c r="AM496">
        <f t="shared" si="288"/>
        <v>0.96203714098606075</v>
      </c>
      <c r="AN496">
        <f t="shared" si="289"/>
        <v>0.12281325204077372</v>
      </c>
      <c r="AO496">
        <f t="shared" si="290"/>
        <v>0</v>
      </c>
      <c r="AP496">
        <f t="shared" si="291"/>
        <v>0</v>
      </c>
      <c r="AS496" t="str">
        <f t="shared" si="292"/>
        <v/>
      </c>
      <c r="AT496" s="2"/>
    </row>
    <row r="497" spans="1:46">
      <c r="A497" t="s">
        <v>232</v>
      </c>
      <c r="C497" s="3">
        <v>36157</v>
      </c>
      <c r="D497" t="s">
        <v>240</v>
      </c>
      <c r="E497">
        <v>100</v>
      </c>
      <c r="F497" t="s">
        <v>238</v>
      </c>
      <c r="G497">
        <v>9</v>
      </c>
      <c r="H497">
        <v>2</v>
      </c>
      <c r="I497">
        <v>0.18</v>
      </c>
      <c r="J497">
        <v>6</v>
      </c>
      <c r="K497">
        <v>12</v>
      </c>
      <c r="L497">
        <f t="shared" si="270"/>
        <v>18</v>
      </c>
      <c r="M497">
        <v>20.399999999999999</v>
      </c>
      <c r="N497">
        <v>24</v>
      </c>
      <c r="O497">
        <v>6.08</v>
      </c>
      <c r="P497">
        <v>0</v>
      </c>
      <c r="Q497">
        <f t="shared" si="272"/>
        <v>50.48</v>
      </c>
      <c r="R497" s="5">
        <f t="shared" si="271"/>
        <v>8.4133333333333322</v>
      </c>
      <c r="S497">
        <v>34.1</v>
      </c>
      <c r="T497" s="6">
        <f t="shared" si="273"/>
        <v>2.8416666666666668</v>
      </c>
      <c r="U497">
        <f t="shared" si="274"/>
        <v>84.58</v>
      </c>
      <c r="V497" s="6">
        <f t="shared" si="275"/>
        <v>34.18050713153724</v>
      </c>
      <c r="W497" s="6">
        <f t="shared" si="276"/>
        <v>40.212361331220286</v>
      </c>
      <c r="X497" s="6">
        <f t="shared" si="277"/>
        <v>10.187131537242472</v>
      </c>
      <c r="Y497" s="6">
        <f t="shared" si="278"/>
        <v>0</v>
      </c>
      <c r="Z497" s="6">
        <f t="shared" si="279"/>
        <v>4.6988888888888889</v>
      </c>
      <c r="AA497" s="6">
        <f t="shared" si="280"/>
        <v>189.891706286318</v>
      </c>
      <c r="AB497" s="6">
        <f t="shared" si="281"/>
        <v>223.40200739566828</v>
      </c>
      <c r="AC497" s="6">
        <f t="shared" si="282"/>
        <v>56.595175206902624</v>
      </c>
      <c r="AD497" s="6">
        <f t="shared" si="283"/>
        <v>0</v>
      </c>
      <c r="AE497" s="6">
        <f t="shared" si="284"/>
        <v>56.595175206902624</v>
      </c>
      <c r="AF497" s="6">
        <f t="shared" si="285"/>
        <v>469.88888888888891</v>
      </c>
      <c r="AG497">
        <v>39</v>
      </c>
      <c r="AH497">
        <v>0</v>
      </c>
      <c r="AK497" s="2">
        <f t="shared" si="286"/>
        <v>6.5</v>
      </c>
      <c r="AL497">
        <f t="shared" si="287"/>
        <v>100</v>
      </c>
      <c r="AM497">
        <f t="shared" si="288"/>
        <v>0.56595175206902626</v>
      </c>
      <c r="AN497">
        <f t="shared" si="289"/>
        <v>8.7069500318311732E-2</v>
      </c>
      <c r="AO497">
        <f t="shared" si="290"/>
        <v>0</v>
      </c>
      <c r="AP497">
        <f t="shared" si="291"/>
        <v>0</v>
      </c>
      <c r="AS497" t="str">
        <f t="shared" si="292"/>
        <v/>
      </c>
      <c r="AT497" s="2"/>
    </row>
    <row r="498" spans="1:46">
      <c r="A498" t="s">
        <v>232</v>
      </c>
      <c r="C498" s="3">
        <v>36157</v>
      </c>
      <c r="D498" t="s">
        <v>240</v>
      </c>
      <c r="E498">
        <v>100</v>
      </c>
      <c r="F498" t="s">
        <v>235</v>
      </c>
      <c r="G498">
        <v>10</v>
      </c>
      <c r="H498">
        <v>2</v>
      </c>
      <c r="I498">
        <v>0.17</v>
      </c>
      <c r="J498">
        <v>6</v>
      </c>
      <c r="K498">
        <v>11</v>
      </c>
      <c r="L498">
        <f t="shared" si="270"/>
        <v>17</v>
      </c>
      <c r="M498">
        <v>13.2</v>
      </c>
      <c r="N498">
        <v>17.899999999999999</v>
      </c>
      <c r="O498">
        <v>2.27</v>
      </c>
      <c r="P498">
        <v>0</v>
      </c>
      <c r="Q498">
        <f t="shared" si="272"/>
        <v>33.369999999999997</v>
      </c>
      <c r="R498" s="5">
        <f t="shared" si="271"/>
        <v>5.5616666666666665</v>
      </c>
      <c r="S498">
        <v>35</v>
      </c>
      <c r="T498" s="6">
        <f t="shared" si="273"/>
        <v>3.1818181818181817</v>
      </c>
      <c r="U498">
        <f t="shared" si="274"/>
        <v>68.37</v>
      </c>
      <c r="V498" s="6">
        <f t="shared" si="275"/>
        <v>27.044770752172614</v>
      </c>
      <c r="W498" s="6">
        <f t="shared" si="276"/>
        <v>36.674348216961342</v>
      </c>
      <c r="X498" s="6">
        <f t="shared" si="277"/>
        <v>4.6508810308660484</v>
      </c>
      <c r="Y498" s="6">
        <f t="shared" si="278"/>
        <v>0</v>
      </c>
      <c r="Z498" s="6">
        <f t="shared" si="279"/>
        <v>4.0217647058823536</v>
      </c>
      <c r="AA498" s="6">
        <f t="shared" si="280"/>
        <v>159.08688677748594</v>
      </c>
      <c r="AB498" s="6">
        <f t="shared" si="281"/>
        <v>215.73146009977259</v>
      </c>
      <c r="AC498" s="6">
        <f t="shared" si="282"/>
        <v>27.358123710976752</v>
      </c>
      <c r="AD498" s="6">
        <f t="shared" si="283"/>
        <v>0</v>
      </c>
      <c r="AE498" s="6">
        <f t="shared" si="284"/>
        <v>27.358123710976752</v>
      </c>
      <c r="AF498" s="6">
        <f t="shared" si="285"/>
        <v>402.1764705882353</v>
      </c>
      <c r="AG498">
        <v>22</v>
      </c>
      <c r="AH498">
        <v>0</v>
      </c>
      <c r="AK498" s="2">
        <f t="shared" si="286"/>
        <v>3.6666666666666665</v>
      </c>
      <c r="AL498">
        <f t="shared" si="287"/>
        <v>99.999999999999986</v>
      </c>
      <c r="AM498">
        <f t="shared" si="288"/>
        <v>0.27358123710976756</v>
      </c>
      <c r="AN498">
        <f t="shared" si="289"/>
        <v>7.4613064666300244E-2</v>
      </c>
      <c r="AO498">
        <f t="shared" si="290"/>
        <v>0</v>
      </c>
      <c r="AP498">
        <f t="shared" si="291"/>
        <v>0</v>
      </c>
      <c r="AS498" t="str">
        <f t="shared" si="292"/>
        <v/>
      </c>
      <c r="AT498" s="2"/>
    </row>
    <row r="499" spans="1:46">
      <c r="A499" t="s">
        <v>232</v>
      </c>
      <c r="C499" s="3">
        <v>36157</v>
      </c>
      <c r="D499" t="s">
        <v>240</v>
      </c>
      <c r="E499">
        <v>100</v>
      </c>
      <c r="F499" t="s">
        <v>239</v>
      </c>
      <c r="G499">
        <v>11</v>
      </c>
      <c r="H499">
        <v>2</v>
      </c>
      <c r="I499">
        <v>0.17</v>
      </c>
      <c r="J499">
        <v>6</v>
      </c>
      <c r="K499">
        <v>11</v>
      </c>
      <c r="L499">
        <f t="shared" ref="L499:L542" si="293">J499+K499</f>
        <v>17</v>
      </c>
      <c r="M499">
        <v>22.3</v>
      </c>
      <c r="N499">
        <v>26.6</v>
      </c>
      <c r="O499">
        <v>16.07</v>
      </c>
      <c r="P499">
        <v>0</v>
      </c>
      <c r="Q499">
        <f t="shared" si="272"/>
        <v>64.97</v>
      </c>
      <c r="R499" s="5">
        <f t="shared" si="271"/>
        <v>10.828333333333333</v>
      </c>
      <c r="S499">
        <v>44.4</v>
      </c>
      <c r="T499" s="6">
        <f t="shared" si="273"/>
        <v>4.0363636363636362</v>
      </c>
      <c r="U499">
        <f t="shared" si="274"/>
        <v>109.37</v>
      </c>
      <c r="V499" s="6">
        <f t="shared" si="275"/>
        <v>37.539649068800991</v>
      </c>
      <c r="W499" s="6">
        <f t="shared" si="276"/>
        <v>44.778236108973381</v>
      </c>
      <c r="X499" s="6">
        <f t="shared" si="277"/>
        <v>27.052114822225644</v>
      </c>
      <c r="Y499" s="6">
        <f t="shared" si="278"/>
        <v>0</v>
      </c>
      <c r="Z499" s="6">
        <f t="shared" si="279"/>
        <v>6.4335294117647059</v>
      </c>
      <c r="AA499" s="6">
        <f t="shared" si="280"/>
        <v>220.82146511059403</v>
      </c>
      <c r="AB499" s="6">
        <f t="shared" si="281"/>
        <v>263.401388876314</v>
      </c>
      <c r="AC499" s="6">
        <f t="shared" si="282"/>
        <v>159.1300871895626</v>
      </c>
      <c r="AD499" s="6">
        <f t="shared" si="283"/>
        <v>0</v>
      </c>
      <c r="AE499" s="6">
        <f t="shared" si="284"/>
        <v>159.1300871895626</v>
      </c>
      <c r="AF499" s="6">
        <f t="shared" si="285"/>
        <v>643.35294117647061</v>
      </c>
      <c r="AG499">
        <v>50</v>
      </c>
      <c r="AH499">
        <v>0</v>
      </c>
      <c r="AK499" s="2">
        <f t="shared" si="286"/>
        <v>8.3333333333333339</v>
      </c>
      <c r="AL499">
        <f t="shared" si="287"/>
        <v>99.999999999999986</v>
      </c>
      <c r="AM499">
        <f t="shared" si="288"/>
        <v>1.5913008718956263</v>
      </c>
      <c r="AN499">
        <f t="shared" si="289"/>
        <v>0.19095610462747514</v>
      </c>
      <c r="AO499">
        <f t="shared" si="290"/>
        <v>0</v>
      </c>
      <c r="AP499">
        <f t="shared" si="291"/>
        <v>0</v>
      </c>
      <c r="AS499" t="str">
        <f t="shared" si="292"/>
        <v/>
      </c>
      <c r="AT499" s="2"/>
    </row>
    <row r="500" spans="1:46">
      <c r="A500" t="s">
        <v>232</v>
      </c>
      <c r="C500" s="3">
        <v>36157</v>
      </c>
      <c r="D500" t="s">
        <v>240</v>
      </c>
      <c r="E500">
        <v>100</v>
      </c>
      <c r="F500" t="s">
        <v>237</v>
      </c>
      <c r="G500">
        <v>12</v>
      </c>
      <c r="H500">
        <v>2</v>
      </c>
      <c r="I500">
        <v>0.18</v>
      </c>
      <c r="J500">
        <v>6</v>
      </c>
      <c r="K500">
        <v>12</v>
      </c>
      <c r="L500">
        <f t="shared" si="293"/>
        <v>18</v>
      </c>
      <c r="M500">
        <v>11</v>
      </c>
      <c r="N500">
        <v>18.2</v>
      </c>
      <c r="O500">
        <v>7.4</v>
      </c>
      <c r="P500">
        <v>0</v>
      </c>
      <c r="Q500">
        <f t="shared" si="272"/>
        <v>36.6</v>
      </c>
      <c r="R500" s="5">
        <f t="shared" ref="R500:R542" si="294">Q500/J500</f>
        <v>6.1000000000000005</v>
      </c>
      <c r="S500">
        <v>32.299999999999997</v>
      </c>
      <c r="T500" s="6">
        <f t="shared" si="273"/>
        <v>2.6916666666666664</v>
      </c>
      <c r="U500">
        <f t="shared" si="274"/>
        <v>68.900000000000006</v>
      </c>
      <c r="V500" s="6">
        <f t="shared" si="275"/>
        <v>20.707650273224047</v>
      </c>
      <c r="W500" s="6">
        <f t="shared" si="276"/>
        <v>34.261748633879783</v>
      </c>
      <c r="X500" s="6">
        <f t="shared" si="277"/>
        <v>13.930601092896175</v>
      </c>
      <c r="Y500" s="6">
        <f t="shared" si="278"/>
        <v>0</v>
      </c>
      <c r="Z500" s="6">
        <f t="shared" si="279"/>
        <v>3.8277777777777779</v>
      </c>
      <c r="AA500" s="6">
        <f t="shared" si="280"/>
        <v>115.04250151791138</v>
      </c>
      <c r="AB500" s="6">
        <f t="shared" si="281"/>
        <v>190.34304796599881</v>
      </c>
      <c r="AC500" s="6">
        <f t="shared" si="282"/>
        <v>77.392228293867646</v>
      </c>
      <c r="AD500" s="6">
        <f t="shared" si="283"/>
        <v>0</v>
      </c>
      <c r="AE500" s="6">
        <f t="shared" si="284"/>
        <v>77.392228293867646</v>
      </c>
      <c r="AF500" s="6">
        <f t="shared" si="285"/>
        <v>382.77777777777783</v>
      </c>
      <c r="AG500">
        <v>37</v>
      </c>
      <c r="AH500">
        <v>0</v>
      </c>
      <c r="AK500" s="2">
        <f t="shared" si="286"/>
        <v>6.166666666666667</v>
      </c>
      <c r="AL500">
        <f t="shared" si="287"/>
        <v>100</v>
      </c>
      <c r="AM500">
        <f t="shared" si="288"/>
        <v>0.77392228293867649</v>
      </c>
      <c r="AN500">
        <f t="shared" si="289"/>
        <v>0.12550091074681241</v>
      </c>
      <c r="AO500">
        <f t="shared" si="290"/>
        <v>0</v>
      </c>
      <c r="AP500">
        <f t="shared" si="291"/>
        <v>0</v>
      </c>
      <c r="AS500" t="str">
        <f t="shared" si="292"/>
        <v/>
      </c>
      <c r="AT500" s="2"/>
    </row>
    <row r="501" spans="1:46">
      <c r="A501" t="s">
        <v>232</v>
      </c>
      <c r="C501" s="3">
        <v>36157</v>
      </c>
      <c r="D501" t="s">
        <v>240</v>
      </c>
      <c r="E501">
        <v>100</v>
      </c>
      <c r="F501" t="s">
        <v>236</v>
      </c>
      <c r="G501">
        <v>13</v>
      </c>
      <c r="H501">
        <v>3</v>
      </c>
      <c r="I501">
        <v>0.18</v>
      </c>
      <c r="J501">
        <v>6</v>
      </c>
      <c r="K501">
        <v>12</v>
      </c>
      <c r="L501">
        <f t="shared" si="293"/>
        <v>18</v>
      </c>
      <c r="M501">
        <v>18.7</v>
      </c>
      <c r="N501">
        <v>27.8</v>
      </c>
      <c r="O501">
        <v>6.2</v>
      </c>
      <c r="P501">
        <v>0</v>
      </c>
      <c r="Q501">
        <f t="shared" si="272"/>
        <v>52.7</v>
      </c>
      <c r="R501" s="5">
        <f t="shared" si="294"/>
        <v>8.7833333333333332</v>
      </c>
      <c r="S501">
        <v>30.9</v>
      </c>
      <c r="T501" s="6">
        <f t="shared" si="273"/>
        <v>2.5749999999999997</v>
      </c>
      <c r="U501">
        <f t="shared" si="274"/>
        <v>83.6</v>
      </c>
      <c r="V501" s="6">
        <f t="shared" si="275"/>
        <v>29.664516129032254</v>
      </c>
      <c r="W501" s="6">
        <f t="shared" si="276"/>
        <v>44.100189753320677</v>
      </c>
      <c r="X501" s="6">
        <f t="shared" si="277"/>
        <v>9.8352941176470576</v>
      </c>
      <c r="Y501" s="6">
        <f t="shared" si="278"/>
        <v>0</v>
      </c>
      <c r="Z501" s="6">
        <f t="shared" si="279"/>
        <v>4.6444444444444439</v>
      </c>
      <c r="AA501" s="6">
        <f t="shared" si="280"/>
        <v>164.80286738351253</v>
      </c>
      <c r="AB501" s="6">
        <f t="shared" si="281"/>
        <v>245.0010541851149</v>
      </c>
      <c r="AC501" s="6">
        <f t="shared" si="282"/>
        <v>54.640522875816991</v>
      </c>
      <c r="AD501" s="6">
        <f t="shared" si="283"/>
        <v>0</v>
      </c>
      <c r="AE501" s="6">
        <f t="shared" si="284"/>
        <v>54.640522875816991</v>
      </c>
      <c r="AF501" s="6">
        <f t="shared" si="285"/>
        <v>464.4444444444444</v>
      </c>
      <c r="AG501">
        <v>53</v>
      </c>
      <c r="AH501">
        <v>0</v>
      </c>
      <c r="AK501" s="2">
        <f t="shared" si="286"/>
        <v>8.8333333333333339</v>
      </c>
      <c r="AL501">
        <f t="shared" si="287"/>
        <v>100</v>
      </c>
      <c r="AM501">
        <f t="shared" si="288"/>
        <v>0.54640522875816988</v>
      </c>
      <c r="AN501">
        <f t="shared" si="289"/>
        <v>6.1857195708472056E-2</v>
      </c>
      <c r="AO501">
        <f t="shared" si="290"/>
        <v>0</v>
      </c>
      <c r="AP501">
        <f t="shared" si="291"/>
        <v>0</v>
      </c>
      <c r="AS501" t="str">
        <f t="shared" si="292"/>
        <v/>
      </c>
      <c r="AT501" s="2"/>
    </row>
    <row r="502" spans="1:46">
      <c r="A502" t="s">
        <v>232</v>
      </c>
      <c r="C502" s="3">
        <v>36157</v>
      </c>
      <c r="D502" t="s">
        <v>240</v>
      </c>
      <c r="E502">
        <v>100</v>
      </c>
      <c r="F502" t="s">
        <v>238</v>
      </c>
      <c r="G502">
        <v>14</v>
      </c>
      <c r="H502">
        <v>3</v>
      </c>
      <c r="I502">
        <v>0.18</v>
      </c>
      <c r="J502">
        <v>6</v>
      </c>
      <c r="K502">
        <v>12</v>
      </c>
      <c r="L502">
        <f t="shared" si="293"/>
        <v>18</v>
      </c>
      <c r="Q502">
        <f t="shared" si="272"/>
        <v>0</v>
      </c>
      <c r="R502" s="5">
        <f t="shared" si="294"/>
        <v>0</v>
      </c>
      <c r="S502">
        <v>40.299999999999997</v>
      </c>
      <c r="T502" s="6">
        <f t="shared" si="273"/>
        <v>3.3583333333333329</v>
      </c>
      <c r="U502">
        <f t="shared" si="274"/>
        <v>40.299999999999997</v>
      </c>
      <c r="V502" s="6" t="e">
        <f t="shared" si="275"/>
        <v>#DIV/0!</v>
      </c>
      <c r="W502" s="6" t="e">
        <f t="shared" si="276"/>
        <v>#DIV/0!</v>
      </c>
      <c r="X502" s="6" t="e">
        <f t="shared" si="277"/>
        <v>#DIV/0!</v>
      </c>
      <c r="Y502" s="6" t="e">
        <f t="shared" si="278"/>
        <v>#DIV/0!</v>
      </c>
      <c r="Z502" s="6">
        <f t="shared" si="279"/>
        <v>2.2388888888888889</v>
      </c>
      <c r="AA502" s="6" t="e">
        <f t="shared" si="280"/>
        <v>#DIV/0!</v>
      </c>
      <c r="AB502" s="6" t="e">
        <f t="shared" si="281"/>
        <v>#DIV/0!</v>
      </c>
      <c r="AC502" s="6" t="e">
        <f t="shared" si="282"/>
        <v>#DIV/0!</v>
      </c>
      <c r="AD502" s="6" t="e">
        <f t="shared" si="283"/>
        <v>#DIV/0!</v>
      </c>
      <c r="AE502" s="6" t="e">
        <f t="shared" si="284"/>
        <v>#DIV/0!</v>
      </c>
      <c r="AF502" s="6" t="e">
        <f t="shared" si="285"/>
        <v>#DIV/0!</v>
      </c>
      <c r="AG502">
        <v>54</v>
      </c>
      <c r="AH502">
        <v>0</v>
      </c>
      <c r="AK502" s="2">
        <f t="shared" si="286"/>
        <v>9</v>
      </c>
      <c r="AL502">
        <f t="shared" si="287"/>
        <v>100</v>
      </c>
      <c r="AM502" t="e">
        <f t="shared" si="288"/>
        <v>#DIV/0!</v>
      </c>
      <c r="AN502" t="e">
        <f t="shared" si="289"/>
        <v>#DIV/0!</v>
      </c>
      <c r="AO502">
        <f t="shared" si="290"/>
        <v>0</v>
      </c>
      <c r="AP502">
        <f t="shared" si="291"/>
        <v>0</v>
      </c>
      <c r="AS502" t="str">
        <f t="shared" si="292"/>
        <v/>
      </c>
      <c r="AT502" s="2"/>
    </row>
    <row r="503" spans="1:46">
      <c r="A503" t="s">
        <v>232</v>
      </c>
      <c r="C503" s="3">
        <v>36157</v>
      </c>
      <c r="D503" t="s">
        <v>240</v>
      </c>
      <c r="E503">
        <v>100</v>
      </c>
      <c r="F503" t="s">
        <v>234</v>
      </c>
      <c r="G503">
        <v>15</v>
      </c>
      <c r="H503">
        <v>3</v>
      </c>
      <c r="I503">
        <v>0.16</v>
      </c>
      <c r="J503">
        <v>6</v>
      </c>
      <c r="K503">
        <v>10</v>
      </c>
      <c r="L503">
        <f t="shared" si="293"/>
        <v>16</v>
      </c>
      <c r="M503">
        <v>15.8</v>
      </c>
      <c r="N503">
        <v>20.6</v>
      </c>
      <c r="O503">
        <v>7.5</v>
      </c>
      <c r="P503">
        <v>0</v>
      </c>
      <c r="Q503">
        <f t="shared" si="272"/>
        <v>43.900000000000006</v>
      </c>
      <c r="R503" s="5">
        <f t="shared" si="294"/>
        <v>7.3166666666666673</v>
      </c>
      <c r="S503">
        <v>30</v>
      </c>
      <c r="T503" s="6">
        <f t="shared" si="273"/>
        <v>3</v>
      </c>
      <c r="U503">
        <f t="shared" si="274"/>
        <v>73.900000000000006</v>
      </c>
      <c r="V503" s="6">
        <f t="shared" si="275"/>
        <v>26.597266514806378</v>
      </c>
      <c r="W503" s="6">
        <f t="shared" si="276"/>
        <v>34.677448747152617</v>
      </c>
      <c r="X503" s="6">
        <f t="shared" si="277"/>
        <v>12.625284738041001</v>
      </c>
      <c r="Y503" s="6">
        <f t="shared" si="278"/>
        <v>0</v>
      </c>
      <c r="Z503" s="6">
        <f t="shared" si="279"/>
        <v>4.6187500000000004</v>
      </c>
      <c r="AA503" s="6">
        <f t="shared" si="280"/>
        <v>166.23291571753987</v>
      </c>
      <c r="AB503" s="6">
        <f t="shared" si="281"/>
        <v>216.73405466970385</v>
      </c>
      <c r="AC503" s="6">
        <f t="shared" si="282"/>
        <v>78.908029612756252</v>
      </c>
      <c r="AD503" s="6">
        <f t="shared" si="283"/>
        <v>0</v>
      </c>
      <c r="AE503" s="6">
        <f t="shared" si="284"/>
        <v>78.908029612756252</v>
      </c>
      <c r="AF503" s="6">
        <f t="shared" si="285"/>
        <v>461.87499999999994</v>
      </c>
      <c r="AG503">
        <v>40</v>
      </c>
      <c r="AH503">
        <v>0</v>
      </c>
      <c r="AK503" s="2">
        <f t="shared" si="286"/>
        <v>6.666666666666667</v>
      </c>
      <c r="AL503">
        <f t="shared" si="287"/>
        <v>100</v>
      </c>
      <c r="AM503">
        <f t="shared" si="288"/>
        <v>0.78908029612756247</v>
      </c>
      <c r="AN503">
        <f t="shared" si="289"/>
        <v>0.11836204441913437</v>
      </c>
      <c r="AO503">
        <f t="shared" si="290"/>
        <v>0</v>
      </c>
      <c r="AP503">
        <f t="shared" si="291"/>
        <v>0</v>
      </c>
      <c r="AS503" t="str">
        <f t="shared" si="292"/>
        <v/>
      </c>
      <c r="AT503" s="2"/>
    </row>
    <row r="504" spans="1:46">
      <c r="A504" t="s">
        <v>232</v>
      </c>
      <c r="C504" s="3">
        <v>36157</v>
      </c>
      <c r="D504" t="s">
        <v>240</v>
      </c>
      <c r="E504">
        <v>100</v>
      </c>
      <c r="F504" t="s">
        <v>239</v>
      </c>
      <c r="G504">
        <v>16</v>
      </c>
      <c r="H504">
        <v>3</v>
      </c>
      <c r="I504">
        <v>0.16</v>
      </c>
      <c r="J504">
        <v>6</v>
      </c>
      <c r="K504">
        <v>10</v>
      </c>
      <c r="L504">
        <f t="shared" si="293"/>
        <v>16</v>
      </c>
      <c r="M504">
        <v>17</v>
      </c>
      <c r="N504">
        <v>18.600000000000001</v>
      </c>
      <c r="O504">
        <v>10.16</v>
      </c>
      <c r="P504">
        <v>0</v>
      </c>
      <c r="Q504">
        <f t="shared" si="272"/>
        <v>45.760000000000005</v>
      </c>
      <c r="R504" s="5">
        <f t="shared" si="294"/>
        <v>7.6266666666666678</v>
      </c>
      <c r="S504">
        <v>26.6</v>
      </c>
      <c r="T504" s="6">
        <f t="shared" si="273"/>
        <v>2.66</v>
      </c>
      <c r="U504">
        <f t="shared" si="274"/>
        <v>72.360000000000014</v>
      </c>
      <c r="V504" s="6">
        <f t="shared" si="275"/>
        <v>26.88199300699301</v>
      </c>
      <c r="W504" s="6">
        <f t="shared" si="276"/>
        <v>29.412062937062942</v>
      </c>
      <c r="X504" s="6">
        <f t="shared" si="277"/>
        <v>16.065944055944058</v>
      </c>
      <c r="Y504" s="6">
        <f t="shared" si="278"/>
        <v>0</v>
      </c>
      <c r="Z504" s="6">
        <f t="shared" si="279"/>
        <v>4.5225000000000009</v>
      </c>
      <c r="AA504" s="6">
        <f t="shared" si="280"/>
        <v>168.01245629370632</v>
      </c>
      <c r="AB504" s="6">
        <f t="shared" si="281"/>
        <v>183.82539335664339</v>
      </c>
      <c r="AC504" s="6">
        <f t="shared" si="282"/>
        <v>100.41215034965036</v>
      </c>
      <c r="AD504" s="6">
        <f t="shared" si="283"/>
        <v>0</v>
      </c>
      <c r="AE504" s="6">
        <f t="shared" si="284"/>
        <v>100.41215034965036</v>
      </c>
      <c r="AF504" s="6">
        <f t="shared" si="285"/>
        <v>452.25000000000006</v>
      </c>
      <c r="AG504">
        <v>46</v>
      </c>
      <c r="AH504">
        <v>0</v>
      </c>
      <c r="AK504" s="2">
        <f t="shared" si="286"/>
        <v>7.666666666666667</v>
      </c>
      <c r="AL504">
        <f t="shared" si="287"/>
        <v>100</v>
      </c>
      <c r="AM504">
        <f t="shared" si="288"/>
        <v>1.0041215034965036</v>
      </c>
      <c r="AN504">
        <f t="shared" si="289"/>
        <v>0.13097237002128309</v>
      </c>
      <c r="AO504">
        <f t="shared" si="290"/>
        <v>0</v>
      </c>
      <c r="AP504">
        <f t="shared" si="291"/>
        <v>0</v>
      </c>
      <c r="AS504" t="str">
        <f t="shared" si="292"/>
        <v/>
      </c>
      <c r="AT504" s="2"/>
    </row>
    <row r="505" spans="1:46">
      <c r="A505" t="s">
        <v>232</v>
      </c>
      <c r="C505" s="3">
        <v>36157</v>
      </c>
      <c r="D505" t="s">
        <v>240</v>
      </c>
      <c r="E505">
        <v>100</v>
      </c>
      <c r="F505" t="s">
        <v>235</v>
      </c>
      <c r="G505">
        <v>17</v>
      </c>
      <c r="H505">
        <v>3</v>
      </c>
      <c r="I505">
        <v>0.15</v>
      </c>
      <c r="J505">
        <v>6</v>
      </c>
      <c r="K505">
        <v>9</v>
      </c>
      <c r="L505">
        <f t="shared" si="293"/>
        <v>15</v>
      </c>
      <c r="M505">
        <v>18.399999999999999</v>
      </c>
      <c r="N505">
        <v>19.8</v>
      </c>
      <c r="O505">
        <v>5.0999999999999996</v>
      </c>
      <c r="P505">
        <v>0</v>
      </c>
      <c r="Q505">
        <f t="shared" si="272"/>
        <v>43.300000000000004</v>
      </c>
      <c r="R505" s="5">
        <f t="shared" si="294"/>
        <v>7.2166666666666677</v>
      </c>
      <c r="S505">
        <v>21.1</v>
      </c>
      <c r="T505" s="6">
        <f t="shared" si="273"/>
        <v>2.3444444444444446</v>
      </c>
      <c r="U505">
        <f t="shared" si="274"/>
        <v>64.400000000000006</v>
      </c>
      <c r="V505" s="6">
        <f t="shared" si="275"/>
        <v>27.366281755196304</v>
      </c>
      <c r="W505" s="6">
        <f t="shared" si="276"/>
        <v>29.44849884526559</v>
      </c>
      <c r="X505" s="6">
        <f t="shared" si="277"/>
        <v>7.5852193995381052</v>
      </c>
      <c r="Y505" s="6">
        <f t="shared" si="278"/>
        <v>0</v>
      </c>
      <c r="Z505" s="6">
        <f t="shared" si="279"/>
        <v>4.2933333333333339</v>
      </c>
      <c r="AA505" s="6">
        <f t="shared" si="280"/>
        <v>182.44187836797536</v>
      </c>
      <c r="AB505" s="6">
        <f t="shared" si="281"/>
        <v>196.32332563510394</v>
      </c>
      <c r="AC505" s="6">
        <f t="shared" si="282"/>
        <v>50.568129330254038</v>
      </c>
      <c r="AD505" s="6">
        <f t="shared" si="283"/>
        <v>0</v>
      </c>
      <c r="AE505" s="6">
        <f t="shared" si="284"/>
        <v>50.568129330254038</v>
      </c>
      <c r="AF505" s="6">
        <f t="shared" si="285"/>
        <v>429.33333333333337</v>
      </c>
      <c r="AG505">
        <v>27</v>
      </c>
      <c r="AH505">
        <v>0</v>
      </c>
      <c r="AK505" s="2">
        <f t="shared" si="286"/>
        <v>4.5</v>
      </c>
      <c r="AL505">
        <f t="shared" si="287"/>
        <v>100</v>
      </c>
      <c r="AM505">
        <f t="shared" si="288"/>
        <v>0.50568129330254041</v>
      </c>
      <c r="AN505">
        <f t="shared" si="289"/>
        <v>0.11237362073389787</v>
      </c>
      <c r="AO505">
        <f t="shared" si="290"/>
        <v>0</v>
      </c>
      <c r="AP505">
        <f t="shared" si="291"/>
        <v>0</v>
      </c>
      <c r="AS505" t="str">
        <f t="shared" si="292"/>
        <v/>
      </c>
      <c r="AT505" s="2"/>
    </row>
    <row r="506" spans="1:46">
      <c r="A506" t="s">
        <v>232</v>
      </c>
      <c r="C506" s="3">
        <v>36157</v>
      </c>
      <c r="D506" t="s">
        <v>240</v>
      </c>
      <c r="E506">
        <v>100</v>
      </c>
      <c r="F506" t="s">
        <v>237</v>
      </c>
      <c r="G506">
        <v>18</v>
      </c>
      <c r="H506">
        <v>3</v>
      </c>
      <c r="I506">
        <v>0.17</v>
      </c>
      <c r="J506">
        <v>6</v>
      </c>
      <c r="K506">
        <v>11</v>
      </c>
      <c r="L506">
        <f t="shared" si="293"/>
        <v>17</v>
      </c>
      <c r="M506">
        <v>13.2</v>
      </c>
      <c r="N506">
        <v>16.100000000000001</v>
      </c>
      <c r="O506">
        <v>12.1</v>
      </c>
      <c r="P506">
        <v>0</v>
      </c>
      <c r="Q506">
        <f t="shared" si="272"/>
        <v>41.4</v>
      </c>
      <c r="R506" s="5">
        <f t="shared" si="294"/>
        <v>6.8999999999999995</v>
      </c>
      <c r="S506">
        <v>30.1</v>
      </c>
      <c r="T506" s="6">
        <f t="shared" si="273"/>
        <v>2.7363636363636363</v>
      </c>
      <c r="U506">
        <f t="shared" si="274"/>
        <v>71.5</v>
      </c>
      <c r="V506" s="6">
        <f t="shared" si="275"/>
        <v>22.79710144927536</v>
      </c>
      <c r="W506" s="6">
        <f t="shared" si="276"/>
        <v>27.805555555555561</v>
      </c>
      <c r="X506" s="6">
        <f t="shared" si="277"/>
        <v>20.897342995169083</v>
      </c>
      <c r="Y506" s="6">
        <f t="shared" si="278"/>
        <v>0</v>
      </c>
      <c r="Z506" s="6">
        <f t="shared" si="279"/>
        <v>4.2058823529411766</v>
      </c>
      <c r="AA506" s="6">
        <f t="shared" si="280"/>
        <v>134.1005967604433</v>
      </c>
      <c r="AB506" s="6">
        <f t="shared" si="281"/>
        <v>163.56209150326799</v>
      </c>
      <c r="AC506" s="6">
        <f t="shared" si="282"/>
        <v>122.92554703040636</v>
      </c>
      <c r="AD506" s="6">
        <f t="shared" si="283"/>
        <v>0</v>
      </c>
      <c r="AE506" s="6">
        <f t="shared" si="284"/>
        <v>122.92554703040636</v>
      </c>
      <c r="AF506" s="6">
        <f t="shared" si="285"/>
        <v>420.58823529411768</v>
      </c>
      <c r="AG506">
        <v>34</v>
      </c>
      <c r="AH506">
        <v>0</v>
      </c>
      <c r="AK506" s="2">
        <f t="shared" si="286"/>
        <v>5.666666666666667</v>
      </c>
      <c r="AL506">
        <f t="shared" si="287"/>
        <v>99.999999999999986</v>
      </c>
      <c r="AM506">
        <f t="shared" si="288"/>
        <v>1.2292554703040639</v>
      </c>
      <c r="AN506">
        <f t="shared" si="289"/>
        <v>0.21692743593601127</v>
      </c>
      <c r="AO506">
        <f t="shared" si="290"/>
        <v>0</v>
      </c>
      <c r="AP506">
        <f t="shared" si="291"/>
        <v>0</v>
      </c>
      <c r="AS506" t="str">
        <f t="shared" si="292"/>
        <v/>
      </c>
      <c r="AT506" s="2"/>
    </row>
    <row r="507" spans="1:46">
      <c r="A507" t="s">
        <v>232</v>
      </c>
      <c r="C507" s="3">
        <v>36171</v>
      </c>
      <c r="D507" t="s">
        <v>240</v>
      </c>
      <c r="E507">
        <v>100</v>
      </c>
      <c r="F507" t="s">
        <v>234</v>
      </c>
      <c r="G507">
        <v>1</v>
      </c>
      <c r="H507">
        <v>1</v>
      </c>
      <c r="I507">
        <v>0.12</v>
      </c>
      <c r="J507">
        <v>6</v>
      </c>
      <c r="K507">
        <v>6</v>
      </c>
      <c r="L507">
        <f t="shared" si="293"/>
        <v>12</v>
      </c>
      <c r="M507">
        <v>11.3</v>
      </c>
      <c r="N507">
        <v>19</v>
      </c>
      <c r="O507">
        <v>12.5</v>
      </c>
      <c r="P507">
        <v>21.7</v>
      </c>
      <c r="Q507">
        <f t="shared" ref="Q507:Q542" si="295">M507+N507+O507+P507</f>
        <v>64.5</v>
      </c>
      <c r="R507" s="5">
        <f t="shared" si="294"/>
        <v>10.75</v>
      </c>
      <c r="S507">
        <v>67.7</v>
      </c>
      <c r="T507" s="6">
        <f t="shared" si="273"/>
        <v>11.283333333333333</v>
      </c>
      <c r="U507">
        <f t="shared" si="274"/>
        <v>132.19999999999999</v>
      </c>
      <c r="V507" s="6">
        <f t="shared" si="275"/>
        <v>23.16062015503876</v>
      </c>
      <c r="W507" s="6">
        <f t="shared" si="276"/>
        <v>38.942635658914732</v>
      </c>
      <c r="X507" s="6">
        <f t="shared" si="277"/>
        <v>25.620155038759687</v>
      </c>
      <c r="Y507" s="6">
        <f t="shared" si="278"/>
        <v>44.476589147286816</v>
      </c>
      <c r="Z507" s="6">
        <f t="shared" si="279"/>
        <v>11.016666666666666</v>
      </c>
      <c r="AA507" s="6">
        <f t="shared" si="280"/>
        <v>193.00516795865633</v>
      </c>
      <c r="AB507" s="6">
        <f t="shared" si="281"/>
        <v>324.52196382428946</v>
      </c>
      <c r="AC507" s="6">
        <f t="shared" si="282"/>
        <v>213.50129198966408</v>
      </c>
      <c r="AD507" s="6">
        <f t="shared" si="283"/>
        <v>370.63824289405682</v>
      </c>
      <c r="AE507" s="6">
        <f t="shared" si="284"/>
        <v>584.1395348837209</v>
      </c>
      <c r="AF507" s="6">
        <f t="shared" si="285"/>
        <v>1101.6666666666667</v>
      </c>
      <c r="AG507">
        <v>58</v>
      </c>
      <c r="AH507">
        <v>287</v>
      </c>
      <c r="AK507" s="2">
        <f t="shared" si="286"/>
        <v>9.6666666666666661</v>
      </c>
      <c r="AL507">
        <f t="shared" si="287"/>
        <v>100</v>
      </c>
      <c r="AM507">
        <f t="shared" si="288"/>
        <v>2.1350129198966408</v>
      </c>
      <c r="AN507">
        <f t="shared" si="289"/>
        <v>0.22086340550654907</v>
      </c>
      <c r="AO507">
        <f t="shared" si="290"/>
        <v>4.9482758620689653</v>
      </c>
      <c r="AP507">
        <f t="shared" si="291"/>
        <v>4783.3333333333339</v>
      </c>
      <c r="AS507">
        <f t="shared" si="292"/>
        <v>7.74853469464927E-2</v>
      </c>
      <c r="AT507" s="2"/>
    </row>
    <row r="508" spans="1:46">
      <c r="A508" t="s">
        <v>232</v>
      </c>
      <c r="C508" s="3">
        <v>36171</v>
      </c>
      <c r="D508" t="s">
        <v>240</v>
      </c>
      <c r="E508">
        <v>100</v>
      </c>
      <c r="F508" t="s">
        <v>235</v>
      </c>
      <c r="G508">
        <v>2</v>
      </c>
      <c r="H508">
        <v>1</v>
      </c>
      <c r="I508">
        <v>0.12</v>
      </c>
      <c r="J508">
        <v>6</v>
      </c>
      <c r="K508">
        <v>6</v>
      </c>
      <c r="L508">
        <f t="shared" si="293"/>
        <v>12</v>
      </c>
      <c r="M508">
        <v>10.4</v>
      </c>
      <c r="N508">
        <v>23.4</v>
      </c>
      <c r="O508">
        <v>14.5</v>
      </c>
      <c r="P508">
        <v>13</v>
      </c>
      <c r="Q508">
        <f t="shared" si="295"/>
        <v>61.3</v>
      </c>
      <c r="R508" s="5">
        <f t="shared" si="294"/>
        <v>10.216666666666667</v>
      </c>
      <c r="S508">
        <v>62.7</v>
      </c>
      <c r="T508" s="6">
        <f t="shared" si="273"/>
        <v>10.450000000000001</v>
      </c>
      <c r="U508">
        <f t="shared" si="274"/>
        <v>124</v>
      </c>
      <c r="V508" s="6">
        <f t="shared" si="275"/>
        <v>21.03752039151713</v>
      </c>
      <c r="W508" s="6">
        <f t="shared" si="276"/>
        <v>47.334420880913534</v>
      </c>
      <c r="X508" s="6">
        <f t="shared" si="277"/>
        <v>29.331158238172922</v>
      </c>
      <c r="Y508" s="6">
        <f t="shared" si="278"/>
        <v>26.296900489396414</v>
      </c>
      <c r="Z508" s="6">
        <f t="shared" si="279"/>
        <v>10.333333333333334</v>
      </c>
      <c r="AA508" s="6">
        <f t="shared" si="280"/>
        <v>175.31266992930944</v>
      </c>
      <c r="AB508" s="6">
        <f t="shared" si="281"/>
        <v>394.45350734094615</v>
      </c>
      <c r="AC508" s="6">
        <f t="shared" si="282"/>
        <v>244.42631865144102</v>
      </c>
      <c r="AD508" s="6">
        <f t="shared" si="283"/>
        <v>219.1408374116368</v>
      </c>
      <c r="AE508" s="6">
        <f t="shared" si="284"/>
        <v>463.56715606307785</v>
      </c>
      <c r="AF508" s="6">
        <f t="shared" si="285"/>
        <v>1033.3333333333335</v>
      </c>
      <c r="AG508">
        <v>66</v>
      </c>
      <c r="AH508">
        <v>251</v>
      </c>
      <c r="AK508" s="2">
        <f t="shared" si="286"/>
        <v>11</v>
      </c>
      <c r="AL508">
        <f t="shared" si="287"/>
        <v>100</v>
      </c>
      <c r="AM508">
        <f t="shared" si="288"/>
        <v>2.4442631865144104</v>
      </c>
      <c r="AN508">
        <f t="shared" si="289"/>
        <v>0.22220574422858277</v>
      </c>
      <c r="AO508">
        <f t="shared" si="290"/>
        <v>3.8030303030303032</v>
      </c>
      <c r="AP508">
        <f t="shared" si="291"/>
        <v>4183.3333333333339</v>
      </c>
      <c r="AS508">
        <f t="shared" si="292"/>
        <v>5.2384263923100423E-2</v>
      </c>
      <c r="AT508" s="2"/>
    </row>
    <row r="509" spans="1:46">
      <c r="A509" t="s">
        <v>232</v>
      </c>
      <c r="C509" s="3">
        <v>36171</v>
      </c>
      <c r="D509" t="s">
        <v>240</v>
      </c>
      <c r="E509">
        <v>100</v>
      </c>
      <c r="F509" t="s">
        <v>236</v>
      </c>
      <c r="G509">
        <v>3</v>
      </c>
      <c r="H509">
        <v>1</v>
      </c>
      <c r="I509">
        <v>0.12</v>
      </c>
      <c r="J509">
        <v>6</v>
      </c>
      <c r="K509">
        <v>6</v>
      </c>
      <c r="L509">
        <f t="shared" si="293"/>
        <v>12</v>
      </c>
      <c r="M509">
        <v>8.3000000000000007</v>
      </c>
      <c r="N509">
        <v>26.7</v>
      </c>
      <c r="O509">
        <v>14.6</v>
      </c>
      <c r="P509">
        <v>13.7</v>
      </c>
      <c r="Q509">
        <f t="shared" si="295"/>
        <v>63.3</v>
      </c>
      <c r="R509" s="5">
        <f t="shared" si="294"/>
        <v>10.549999999999999</v>
      </c>
      <c r="S509">
        <v>73.5</v>
      </c>
      <c r="T509" s="6">
        <f t="shared" si="273"/>
        <v>12.25</v>
      </c>
      <c r="U509">
        <f t="shared" si="274"/>
        <v>136.80000000000001</v>
      </c>
      <c r="V509" s="6">
        <f t="shared" si="275"/>
        <v>17.937440758293842</v>
      </c>
      <c r="W509" s="6">
        <f t="shared" si="276"/>
        <v>57.702369668246455</v>
      </c>
      <c r="X509" s="6">
        <f t="shared" si="277"/>
        <v>31.552606635071093</v>
      </c>
      <c r="Y509" s="6">
        <f t="shared" si="278"/>
        <v>29.607582938388628</v>
      </c>
      <c r="Z509" s="6">
        <f t="shared" si="279"/>
        <v>11.4</v>
      </c>
      <c r="AA509" s="6">
        <f t="shared" si="280"/>
        <v>149.47867298578203</v>
      </c>
      <c r="AB509" s="6">
        <f t="shared" si="281"/>
        <v>480.85308056872049</v>
      </c>
      <c r="AC509" s="6">
        <f t="shared" si="282"/>
        <v>262.93838862559244</v>
      </c>
      <c r="AD509" s="6">
        <f t="shared" si="283"/>
        <v>246.72985781990525</v>
      </c>
      <c r="AE509" s="6">
        <f t="shared" si="284"/>
        <v>509.66824644549769</v>
      </c>
      <c r="AF509" s="6">
        <f t="shared" si="285"/>
        <v>1140.0000000000002</v>
      </c>
      <c r="AG509">
        <v>65</v>
      </c>
      <c r="AH509">
        <v>257</v>
      </c>
      <c r="AK509" s="2">
        <f t="shared" si="286"/>
        <v>10.833333333333334</v>
      </c>
      <c r="AL509">
        <f t="shared" si="287"/>
        <v>100</v>
      </c>
      <c r="AM509">
        <f t="shared" si="288"/>
        <v>2.6293838862559245</v>
      </c>
      <c r="AN509">
        <f t="shared" si="289"/>
        <v>0.24271235873131608</v>
      </c>
      <c r="AO509">
        <f t="shared" si="290"/>
        <v>3.953846153846154</v>
      </c>
      <c r="AP509">
        <f t="shared" si="291"/>
        <v>4283.3333333333339</v>
      </c>
      <c r="AS509">
        <f t="shared" si="292"/>
        <v>5.7602301436553746E-2</v>
      </c>
      <c r="AT509" s="2"/>
    </row>
    <row r="510" spans="1:46">
      <c r="A510" t="s">
        <v>232</v>
      </c>
      <c r="C510" s="3">
        <v>36171</v>
      </c>
      <c r="D510" t="s">
        <v>240</v>
      </c>
      <c r="E510">
        <v>100</v>
      </c>
      <c r="F510" t="s">
        <v>237</v>
      </c>
      <c r="G510">
        <v>4</v>
      </c>
      <c r="H510">
        <v>1</v>
      </c>
      <c r="I510">
        <v>0.1</v>
      </c>
      <c r="J510">
        <v>6</v>
      </c>
      <c r="K510">
        <v>4</v>
      </c>
      <c r="L510">
        <f t="shared" si="293"/>
        <v>10</v>
      </c>
      <c r="M510">
        <v>10.8</v>
      </c>
      <c r="N510">
        <v>20</v>
      </c>
      <c r="O510">
        <v>16.899999999999999</v>
      </c>
      <c r="P510">
        <v>29.7</v>
      </c>
      <c r="Q510">
        <f t="shared" si="295"/>
        <v>77.400000000000006</v>
      </c>
      <c r="R510" s="5">
        <f t="shared" si="294"/>
        <v>12.9</v>
      </c>
      <c r="S510">
        <v>43.5</v>
      </c>
      <c r="T510" s="6">
        <f t="shared" si="273"/>
        <v>10.875</v>
      </c>
      <c r="U510">
        <f t="shared" si="274"/>
        <v>120.9</v>
      </c>
      <c r="V510" s="6">
        <f t="shared" si="275"/>
        <v>16.869767441860464</v>
      </c>
      <c r="W510" s="6">
        <f t="shared" si="276"/>
        <v>31.240310077519378</v>
      </c>
      <c r="X510" s="6">
        <f t="shared" si="277"/>
        <v>26.398062015503871</v>
      </c>
      <c r="Y510" s="6">
        <f t="shared" si="278"/>
        <v>46.391860465116274</v>
      </c>
      <c r="Z510" s="6">
        <f t="shared" si="279"/>
        <v>12.09</v>
      </c>
      <c r="AA510" s="6">
        <f t="shared" si="280"/>
        <v>168.69767441860463</v>
      </c>
      <c r="AB510" s="6">
        <f t="shared" si="281"/>
        <v>312.40310077519376</v>
      </c>
      <c r="AC510" s="6">
        <f t="shared" si="282"/>
        <v>263.98062015503871</v>
      </c>
      <c r="AD510" s="6">
        <f t="shared" si="283"/>
        <v>463.9186046511627</v>
      </c>
      <c r="AE510" s="6">
        <f t="shared" si="284"/>
        <v>727.89922480620135</v>
      </c>
      <c r="AF510" s="6">
        <f t="shared" si="285"/>
        <v>1208.9999999999998</v>
      </c>
      <c r="AG510">
        <v>56</v>
      </c>
      <c r="AH510">
        <v>280</v>
      </c>
      <c r="AK510" s="2">
        <f t="shared" si="286"/>
        <v>9.3333333333333339</v>
      </c>
      <c r="AL510">
        <f t="shared" si="287"/>
        <v>100</v>
      </c>
      <c r="AM510">
        <f t="shared" si="288"/>
        <v>2.6398062015503871</v>
      </c>
      <c r="AN510">
        <f t="shared" si="289"/>
        <v>0.28283637873754147</v>
      </c>
      <c r="AO510">
        <f t="shared" si="290"/>
        <v>5</v>
      </c>
      <c r="AP510">
        <f t="shared" si="291"/>
        <v>4666.666666666667</v>
      </c>
      <c r="AS510">
        <f t="shared" si="292"/>
        <v>9.9411129568106285E-2</v>
      </c>
      <c r="AT510" s="2"/>
    </row>
    <row r="511" spans="1:46">
      <c r="A511" t="s">
        <v>232</v>
      </c>
      <c r="C511" s="3">
        <v>36171</v>
      </c>
      <c r="D511" t="s">
        <v>240</v>
      </c>
      <c r="E511">
        <v>100</v>
      </c>
      <c r="F511" t="s">
        <v>238</v>
      </c>
      <c r="G511">
        <v>5</v>
      </c>
      <c r="H511">
        <v>1</v>
      </c>
      <c r="I511">
        <v>0.12</v>
      </c>
      <c r="J511">
        <v>6</v>
      </c>
      <c r="K511">
        <v>6</v>
      </c>
      <c r="L511">
        <f t="shared" si="293"/>
        <v>12</v>
      </c>
      <c r="M511">
        <v>14.9</v>
      </c>
      <c r="N511">
        <v>24.6</v>
      </c>
      <c r="O511">
        <v>17.5</v>
      </c>
      <c r="P511">
        <v>14.9</v>
      </c>
      <c r="Q511">
        <f t="shared" si="295"/>
        <v>71.900000000000006</v>
      </c>
      <c r="R511" s="5">
        <f t="shared" si="294"/>
        <v>11.983333333333334</v>
      </c>
      <c r="S511">
        <v>60.7</v>
      </c>
      <c r="T511" s="6">
        <f t="shared" si="273"/>
        <v>10.116666666666667</v>
      </c>
      <c r="U511">
        <f t="shared" si="274"/>
        <v>132.60000000000002</v>
      </c>
      <c r="V511" s="6">
        <f t="shared" si="275"/>
        <v>27.47899860917942</v>
      </c>
      <c r="W511" s="6">
        <f t="shared" si="276"/>
        <v>45.368011126564681</v>
      </c>
      <c r="X511" s="6">
        <f t="shared" si="277"/>
        <v>32.2739916550765</v>
      </c>
      <c r="Y511" s="6">
        <f t="shared" si="278"/>
        <v>27.47899860917942</v>
      </c>
      <c r="Z511" s="6">
        <f t="shared" si="279"/>
        <v>11.050000000000002</v>
      </c>
      <c r="AA511" s="6">
        <f t="shared" si="280"/>
        <v>228.99165507649519</v>
      </c>
      <c r="AB511" s="6">
        <f t="shared" si="281"/>
        <v>378.06675938803903</v>
      </c>
      <c r="AC511" s="6">
        <f t="shared" si="282"/>
        <v>268.94993045897087</v>
      </c>
      <c r="AD511" s="6">
        <f t="shared" si="283"/>
        <v>228.99165507649519</v>
      </c>
      <c r="AE511" s="6">
        <f t="shared" si="284"/>
        <v>497.94158553546606</v>
      </c>
      <c r="AF511" s="6">
        <f t="shared" si="285"/>
        <v>1105.0000000000002</v>
      </c>
      <c r="AG511">
        <v>54</v>
      </c>
      <c r="AH511">
        <v>190</v>
      </c>
      <c r="AK511" s="2">
        <f t="shared" si="286"/>
        <v>9</v>
      </c>
      <c r="AL511">
        <f t="shared" si="287"/>
        <v>100</v>
      </c>
      <c r="AM511">
        <f t="shared" si="288"/>
        <v>2.6894993045897087</v>
      </c>
      <c r="AN511">
        <f t="shared" si="289"/>
        <v>0.29883325606552319</v>
      </c>
      <c r="AO511">
        <f t="shared" si="290"/>
        <v>3.5185185185185186</v>
      </c>
      <c r="AP511">
        <f t="shared" si="291"/>
        <v>3166.666666666667</v>
      </c>
      <c r="AS511">
        <f t="shared" si="292"/>
        <v>7.2313154234682681E-2</v>
      </c>
      <c r="AT511" s="2"/>
    </row>
    <row r="512" spans="1:46">
      <c r="A512" t="s">
        <v>232</v>
      </c>
      <c r="C512" s="3">
        <v>36171</v>
      </c>
      <c r="D512" t="s">
        <v>240</v>
      </c>
      <c r="E512">
        <v>100</v>
      </c>
      <c r="F512" t="s">
        <v>239</v>
      </c>
      <c r="G512">
        <v>6</v>
      </c>
      <c r="H512">
        <v>1</v>
      </c>
      <c r="I512">
        <v>0.09</v>
      </c>
      <c r="J512">
        <v>6</v>
      </c>
      <c r="K512">
        <v>3</v>
      </c>
      <c r="L512">
        <f t="shared" si="293"/>
        <v>9</v>
      </c>
      <c r="M512">
        <v>7.9</v>
      </c>
      <c r="N512">
        <v>15.5</v>
      </c>
      <c r="O512">
        <v>13</v>
      </c>
      <c r="P512">
        <v>17.5</v>
      </c>
      <c r="Q512">
        <f t="shared" si="295"/>
        <v>53.9</v>
      </c>
      <c r="R512" s="5">
        <f t="shared" si="294"/>
        <v>8.9833333333333325</v>
      </c>
      <c r="S512">
        <v>23.8</v>
      </c>
      <c r="T512" s="6">
        <f t="shared" si="273"/>
        <v>7.9333333333333336</v>
      </c>
      <c r="U512">
        <f t="shared" si="274"/>
        <v>77.7</v>
      </c>
      <c r="V512" s="6">
        <f t="shared" si="275"/>
        <v>11.388311688311688</v>
      </c>
      <c r="W512" s="6">
        <f t="shared" si="276"/>
        <v>22.344155844155846</v>
      </c>
      <c r="X512" s="6">
        <f t="shared" si="277"/>
        <v>18.740259740259742</v>
      </c>
      <c r="Y512" s="6">
        <f t="shared" si="278"/>
        <v>25.227272727272727</v>
      </c>
      <c r="Z512" s="6">
        <f t="shared" si="279"/>
        <v>8.6333333333333329</v>
      </c>
      <c r="AA512" s="6">
        <f t="shared" si="280"/>
        <v>126.53679653679654</v>
      </c>
      <c r="AB512" s="6">
        <f t="shared" si="281"/>
        <v>248.2683982683983</v>
      </c>
      <c r="AC512" s="6">
        <f t="shared" si="282"/>
        <v>208.22510822510824</v>
      </c>
      <c r="AD512" s="6">
        <f t="shared" si="283"/>
        <v>280.30303030303031</v>
      </c>
      <c r="AE512" s="6">
        <f t="shared" si="284"/>
        <v>488.52813852813858</v>
      </c>
      <c r="AF512" s="6">
        <f t="shared" si="285"/>
        <v>863.33333333333348</v>
      </c>
      <c r="AG512">
        <v>41</v>
      </c>
      <c r="AH512">
        <v>144</v>
      </c>
      <c r="AK512" s="2">
        <f t="shared" si="286"/>
        <v>6.833333333333333</v>
      </c>
      <c r="AL512">
        <f t="shared" si="287"/>
        <v>100</v>
      </c>
      <c r="AM512">
        <f t="shared" si="288"/>
        <v>2.0822510822510822</v>
      </c>
      <c r="AN512">
        <f t="shared" si="289"/>
        <v>0.3047196705733291</v>
      </c>
      <c r="AO512">
        <f t="shared" si="290"/>
        <v>3.5121951219512195</v>
      </c>
      <c r="AP512">
        <f t="shared" si="291"/>
        <v>2400</v>
      </c>
      <c r="AS512">
        <f t="shared" si="292"/>
        <v>0.1167929292929293</v>
      </c>
      <c r="AT512" s="2"/>
    </row>
    <row r="513" spans="1:46">
      <c r="A513" t="s">
        <v>232</v>
      </c>
      <c r="C513" s="3">
        <v>36171</v>
      </c>
      <c r="D513" t="s">
        <v>240</v>
      </c>
      <c r="E513">
        <v>100</v>
      </c>
      <c r="F513" t="s">
        <v>236</v>
      </c>
      <c r="G513">
        <v>7</v>
      </c>
      <c r="H513">
        <v>2</v>
      </c>
      <c r="I513">
        <v>0.08</v>
      </c>
      <c r="J513">
        <v>6</v>
      </c>
      <c r="K513">
        <v>2</v>
      </c>
      <c r="L513">
        <f t="shared" si="293"/>
        <v>8</v>
      </c>
      <c r="M513">
        <v>10.8</v>
      </c>
      <c r="N513">
        <v>16.899999999999999</v>
      </c>
      <c r="O513">
        <v>13.6</v>
      </c>
      <c r="P513">
        <v>14.5</v>
      </c>
      <c r="Q513">
        <f t="shared" si="295"/>
        <v>55.8</v>
      </c>
      <c r="R513" s="5">
        <f t="shared" si="294"/>
        <v>9.2999999999999989</v>
      </c>
      <c r="S513">
        <v>47.3</v>
      </c>
      <c r="T513" s="6">
        <f t="shared" si="273"/>
        <v>23.65</v>
      </c>
      <c r="U513">
        <f t="shared" si="274"/>
        <v>103.1</v>
      </c>
      <c r="V513" s="6">
        <f t="shared" si="275"/>
        <v>19.954838709677421</v>
      </c>
      <c r="W513" s="6">
        <f t="shared" si="276"/>
        <v>31.225627240143364</v>
      </c>
      <c r="X513" s="6">
        <f t="shared" si="277"/>
        <v>25.128315412186378</v>
      </c>
      <c r="Y513" s="6">
        <f t="shared" si="278"/>
        <v>26.791218637992831</v>
      </c>
      <c r="Z513" s="6">
        <f t="shared" si="279"/>
        <v>12.887499999999999</v>
      </c>
      <c r="AA513" s="6">
        <f t="shared" si="280"/>
        <v>249.43548387096777</v>
      </c>
      <c r="AB513" s="6">
        <f t="shared" si="281"/>
        <v>390.32034050179203</v>
      </c>
      <c r="AC513" s="6">
        <f t="shared" si="282"/>
        <v>314.10394265232969</v>
      </c>
      <c r="AD513" s="6">
        <f t="shared" si="283"/>
        <v>334.89023297491036</v>
      </c>
      <c r="AE513" s="6">
        <f t="shared" si="284"/>
        <v>648.99417562724011</v>
      </c>
      <c r="AF513" s="6">
        <f t="shared" si="285"/>
        <v>1288.7499999999998</v>
      </c>
      <c r="AG513">
        <v>46</v>
      </c>
      <c r="AH513">
        <v>211</v>
      </c>
      <c r="AK513" s="2">
        <f t="shared" si="286"/>
        <v>7.666666666666667</v>
      </c>
      <c r="AL513">
        <f t="shared" si="287"/>
        <v>100</v>
      </c>
      <c r="AM513">
        <f t="shared" si="288"/>
        <v>3.1410394265232968</v>
      </c>
      <c r="AN513">
        <f t="shared" si="289"/>
        <v>0.40970079476390825</v>
      </c>
      <c r="AO513">
        <f t="shared" si="290"/>
        <v>4.5869565217391308</v>
      </c>
      <c r="AP513">
        <f t="shared" si="291"/>
        <v>3516.666666666667</v>
      </c>
      <c r="AS513">
        <f t="shared" si="292"/>
        <v>9.5229450135045593E-2</v>
      </c>
      <c r="AT513" s="2"/>
    </row>
    <row r="514" spans="1:46">
      <c r="A514" t="s">
        <v>232</v>
      </c>
      <c r="C514" s="3">
        <v>36171</v>
      </c>
      <c r="D514" t="s">
        <v>240</v>
      </c>
      <c r="E514">
        <v>100</v>
      </c>
      <c r="F514" t="s">
        <v>234</v>
      </c>
      <c r="G514">
        <v>8</v>
      </c>
      <c r="H514">
        <v>2</v>
      </c>
      <c r="I514">
        <v>0.1</v>
      </c>
      <c r="J514">
        <v>6</v>
      </c>
      <c r="K514">
        <v>4</v>
      </c>
      <c r="L514">
        <f t="shared" si="293"/>
        <v>10</v>
      </c>
      <c r="M514">
        <v>8.8000000000000007</v>
      </c>
      <c r="N514">
        <v>14.3</v>
      </c>
      <c r="P514">
        <v>21.4</v>
      </c>
      <c r="Q514">
        <f t="shared" si="295"/>
        <v>44.5</v>
      </c>
      <c r="R514" s="5">
        <f t="shared" si="294"/>
        <v>7.416666666666667</v>
      </c>
      <c r="S514">
        <v>62.5</v>
      </c>
      <c r="T514" s="6">
        <f t="shared" si="273"/>
        <v>15.625</v>
      </c>
      <c r="U514">
        <f t="shared" si="274"/>
        <v>107</v>
      </c>
      <c r="V514" s="6">
        <f t="shared" si="275"/>
        <v>21.159550561797754</v>
      </c>
      <c r="W514" s="6">
        <f t="shared" si="276"/>
        <v>34.384269662921348</v>
      </c>
      <c r="X514" s="6">
        <f t="shared" si="277"/>
        <v>0</v>
      </c>
      <c r="Y514" s="6">
        <f t="shared" si="278"/>
        <v>51.456179775280894</v>
      </c>
      <c r="Z514" s="6">
        <f t="shared" si="279"/>
        <v>10.7</v>
      </c>
      <c r="AA514" s="6">
        <f t="shared" si="280"/>
        <v>211.59550561797752</v>
      </c>
      <c r="AB514" s="6">
        <f t="shared" si="281"/>
        <v>343.84269662921344</v>
      </c>
      <c r="AC514" s="6">
        <f t="shared" si="282"/>
        <v>0</v>
      </c>
      <c r="AD514" s="6">
        <f t="shared" si="283"/>
        <v>514.56179775280896</v>
      </c>
      <c r="AE514" s="6">
        <f t="shared" si="284"/>
        <v>514.56179775280896</v>
      </c>
      <c r="AF514" s="6">
        <f t="shared" si="285"/>
        <v>1070</v>
      </c>
      <c r="AG514">
        <v>47</v>
      </c>
      <c r="AH514">
        <v>211</v>
      </c>
      <c r="AK514" s="2">
        <f t="shared" si="286"/>
        <v>7.833333333333333</v>
      </c>
      <c r="AL514">
        <f t="shared" si="287"/>
        <v>100</v>
      </c>
      <c r="AM514">
        <f t="shared" si="288"/>
        <v>0</v>
      </c>
      <c r="AN514">
        <f t="shared" si="289"/>
        <v>0</v>
      </c>
      <c r="AO514">
        <f t="shared" si="290"/>
        <v>4.4893617021276597</v>
      </c>
      <c r="AP514">
        <f t="shared" si="291"/>
        <v>3516.6666666666661</v>
      </c>
      <c r="AS514">
        <f t="shared" si="292"/>
        <v>0.14632089035624901</v>
      </c>
      <c r="AT514" s="2"/>
    </row>
    <row r="515" spans="1:46">
      <c r="A515" t="s">
        <v>232</v>
      </c>
      <c r="C515" s="3">
        <v>36171</v>
      </c>
      <c r="D515" t="s">
        <v>240</v>
      </c>
      <c r="E515">
        <v>100</v>
      </c>
      <c r="F515" t="s">
        <v>238</v>
      </c>
      <c r="G515">
        <v>9</v>
      </c>
      <c r="H515">
        <v>2</v>
      </c>
      <c r="I515">
        <v>0.12</v>
      </c>
      <c r="J515">
        <v>6</v>
      </c>
      <c r="K515">
        <v>6</v>
      </c>
      <c r="L515">
        <f t="shared" si="293"/>
        <v>12</v>
      </c>
      <c r="M515">
        <v>22.2</v>
      </c>
      <c r="N515">
        <v>27.5</v>
      </c>
      <c r="O515">
        <v>24.1</v>
      </c>
      <c r="P515">
        <v>12.8</v>
      </c>
      <c r="Q515">
        <f t="shared" si="295"/>
        <v>86.600000000000009</v>
      </c>
      <c r="R515" s="5">
        <f t="shared" si="294"/>
        <v>14.433333333333335</v>
      </c>
      <c r="S515">
        <v>68.900000000000006</v>
      </c>
      <c r="T515" s="6">
        <f t="shared" si="273"/>
        <v>11.483333333333334</v>
      </c>
      <c r="U515">
        <f t="shared" si="274"/>
        <v>155.5</v>
      </c>
      <c r="V515" s="6">
        <f t="shared" si="275"/>
        <v>39.862586605080828</v>
      </c>
      <c r="W515" s="6">
        <f t="shared" si="276"/>
        <v>49.379330254041562</v>
      </c>
      <c r="X515" s="6">
        <f t="shared" si="277"/>
        <v>43.274249422632792</v>
      </c>
      <c r="Y515" s="6">
        <f t="shared" si="278"/>
        <v>22.983833718244803</v>
      </c>
      <c r="Z515" s="6">
        <f t="shared" si="279"/>
        <v>12.958333333333334</v>
      </c>
      <c r="AA515" s="6">
        <f t="shared" si="280"/>
        <v>332.18822170900694</v>
      </c>
      <c r="AB515" s="6">
        <f t="shared" si="281"/>
        <v>411.49441878367969</v>
      </c>
      <c r="AC515" s="6">
        <f t="shared" si="282"/>
        <v>360.61874518860662</v>
      </c>
      <c r="AD515" s="6">
        <f t="shared" si="283"/>
        <v>191.53194765204003</v>
      </c>
      <c r="AE515" s="6">
        <f t="shared" si="284"/>
        <v>552.15069284064668</v>
      </c>
      <c r="AF515" s="6">
        <f t="shared" si="285"/>
        <v>1295.8333333333335</v>
      </c>
      <c r="AG515">
        <v>62</v>
      </c>
      <c r="AH515">
        <v>195</v>
      </c>
      <c r="AK515" s="2">
        <f t="shared" si="286"/>
        <v>10.333333333333334</v>
      </c>
      <c r="AL515">
        <f t="shared" si="287"/>
        <v>100</v>
      </c>
      <c r="AM515">
        <f t="shared" si="288"/>
        <v>3.6061874518860662</v>
      </c>
      <c r="AN515">
        <f t="shared" si="289"/>
        <v>0.34898588244058704</v>
      </c>
      <c r="AO515">
        <f t="shared" si="290"/>
        <v>3.1451612903225805</v>
      </c>
      <c r="AP515">
        <f t="shared" si="291"/>
        <v>3250</v>
      </c>
      <c r="AS515">
        <f t="shared" si="292"/>
        <v>5.8932906969858471E-2</v>
      </c>
      <c r="AT515" s="2"/>
    </row>
    <row r="516" spans="1:46">
      <c r="A516" t="s">
        <v>232</v>
      </c>
      <c r="C516" s="3">
        <v>36171</v>
      </c>
      <c r="D516" t="s">
        <v>240</v>
      </c>
      <c r="E516">
        <v>100</v>
      </c>
      <c r="F516" t="s">
        <v>235</v>
      </c>
      <c r="G516">
        <v>10</v>
      </c>
      <c r="H516">
        <v>2</v>
      </c>
      <c r="I516">
        <v>0.11</v>
      </c>
      <c r="J516">
        <v>6</v>
      </c>
      <c r="K516">
        <v>5</v>
      </c>
      <c r="L516">
        <f t="shared" si="293"/>
        <v>11</v>
      </c>
      <c r="M516">
        <v>13.5</v>
      </c>
      <c r="N516">
        <v>22.6</v>
      </c>
      <c r="O516">
        <v>13.3</v>
      </c>
      <c r="P516">
        <v>12.8</v>
      </c>
      <c r="Q516">
        <f t="shared" si="295"/>
        <v>62.2</v>
      </c>
      <c r="R516" s="5">
        <f t="shared" si="294"/>
        <v>10.366666666666667</v>
      </c>
      <c r="S516">
        <v>41.2</v>
      </c>
      <c r="T516" s="6">
        <f t="shared" si="273"/>
        <v>8.24</v>
      </c>
      <c r="U516">
        <f t="shared" si="274"/>
        <v>103.4</v>
      </c>
      <c r="V516" s="6">
        <f t="shared" si="275"/>
        <v>22.442122186495176</v>
      </c>
      <c r="W516" s="6">
        <f t="shared" si="276"/>
        <v>37.569774919614154</v>
      </c>
      <c r="X516" s="6">
        <f t="shared" si="277"/>
        <v>22.109646302250805</v>
      </c>
      <c r="Y516" s="6">
        <f t="shared" si="278"/>
        <v>21.278456591639873</v>
      </c>
      <c r="Z516" s="6">
        <f t="shared" si="279"/>
        <v>9.4</v>
      </c>
      <c r="AA516" s="6">
        <f t="shared" si="280"/>
        <v>204.0192926045016</v>
      </c>
      <c r="AB516" s="6">
        <f t="shared" si="281"/>
        <v>341.54340836012869</v>
      </c>
      <c r="AC516" s="6">
        <f t="shared" si="282"/>
        <v>200.99678456591641</v>
      </c>
      <c r="AD516" s="6">
        <f t="shared" si="283"/>
        <v>193.4405144694534</v>
      </c>
      <c r="AE516" s="6">
        <f t="shared" si="284"/>
        <v>394.43729903536985</v>
      </c>
      <c r="AF516" s="6">
        <f t="shared" si="285"/>
        <v>940.00000000000011</v>
      </c>
      <c r="AG516">
        <v>67</v>
      </c>
      <c r="AH516">
        <v>221</v>
      </c>
      <c r="AK516" s="2">
        <f t="shared" si="286"/>
        <v>11.166666666666666</v>
      </c>
      <c r="AL516">
        <f t="shared" si="287"/>
        <v>100</v>
      </c>
      <c r="AM516">
        <f t="shared" si="288"/>
        <v>2.0099678456591641</v>
      </c>
      <c r="AN516">
        <f t="shared" si="289"/>
        <v>0.17999712050679081</v>
      </c>
      <c r="AO516">
        <f t="shared" si="290"/>
        <v>3.2985074626865671</v>
      </c>
      <c r="AP516">
        <f t="shared" si="291"/>
        <v>3683.333333333333</v>
      </c>
      <c r="AS516">
        <f t="shared" si="292"/>
        <v>5.2517786733788256E-2</v>
      </c>
      <c r="AT516" s="2"/>
    </row>
    <row r="517" spans="1:46">
      <c r="A517" t="s">
        <v>232</v>
      </c>
      <c r="C517" s="3">
        <v>36171</v>
      </c>
      <c r="D517" t="s">
        <v>240</v>
      </c>
      <c r="E517">
        <v>100</v>
      </c>
      <c r="F517" t="s">
        <v>239</v>
      </c>
      <c r="G517">
        <v>11</v>
      </c>
      <c r="H517">
        <v>2</v>
      </c>
      <c r="I517">
        <v>0.11</v>
      </c>
      <c r="J517">
        <v>6</v>
      </c>
      <c r="K517">
        <v>5</v>
      </c>
      <c r="L517">
        <f t="shared" si="293"/>
        <v>11</v>
      </c>
      <c r="M517">
        <v>8.9600000000000009</v>
      </c>
      <c r="N517">
        <v>18.3</v>
      </c>
      <c r="O517">
        <v>14.48</v>
      </c>
      <c r="P517">
        <v>27.01</v>
      </c>
      <c r="Q517">
        <f t="shared" si="295"/>
        <v>68.75</v>
      </c>
      <c r="R517" s="5">
        <f t="shared" si="294"/>
        <v>11.458333333333334</v>
      </c>
      <c r="S517">
        <v>64.099999999999994</v>
      </c>
      <c r="T517" s="6">
        <f t="shared" si="273"/>
        <v>12.819999999999999</v>
      </c>
      <c r="U517">
        <f t="shared" si="274"/>
        <v>132.85</v>
      </c>
      <c r="V517" s="6">
        <f t="shared" si="275"/>
        <v>17.313978181818182</v>
      </c>
      <c r="W517" s="6">
        <f t="shared" si="276"/>
        <v>35.362254545454547</v>
      </c>
      <c r="X517" s="6">
        <f t="shared" si="277"/>
        <v>27.980625454545454</v>
      </c>
      <c r="Y517" s="6">
        <f t="shared" si="278"/>
        <v>52.193141818181822</v>
      </c>
      <c r="Z517" s="6">
        <f t="shared" si="279"/>
        <v>12.077272727272726</v>
      </c>
      <c r="AA517" s="6">
        <f t="shared" si="280"/>
        <v>157.39980165289256</v>
      </c>
      <c r="AB517" s="6">
        <f t="shared" si="281"/>
        <v>321.47504132231404</v>
      </c>
      <c r="AC517" s="6">
        <f t="shared" si="282"/>
        <v>254.36932231404958</v>
      </c>
      <c r="AD517" s="6">
        <f t="shared" si="283"/>
        <v>474.48310743801653</v>
      </c>
      <c r="AE517" s="6">
        <f t="shared" si="284"/>
        <v>728.85242975206609</v>
      </c>
      <c r="AF517" s="6">
        <f t="shared" si="285"/>
        <v>1207.7272727272727</v>
      </c>
      <c r="AG517">
        <v>49</v>
      </c>
      <c r="AH517">
        <v>218</v>
      </c>
      <c r="AK517" s="2">
        <f t="shared" si="286"/>
        <v>8.1666666666666661</v>
      </c>
      <c r="AL517">
        <f t="shared" si="287"/>
        <v>100</v>
      </c>
      <c r="AM517">
        <f t="shared" si="288"/>
        <v>2.5436932231404956</v>
      </c>
      <c r="AN517">
        <f t="shared" si="289"/>
        <v>0.31147263956822396</v>
      </c>
      <c r="AO517">
        <f t="shared" si="290"/>
        <v>4.4489795918367347</v>
      </c>
      <c r="AP517">
        <f t="shared" si="291"/>
        <v>3633.333333333333</v>
      </c>
      <c r="AS517">
        <f t="shared" si="292"/>
        <v>0.1305916809462431</v>
      </c>
      <c r="AT517" s="2"/>
    </row>
    <row r="518" spans="1:46">
      <c r="A518" t="s">
        <v>232</v>
      </c>
      <c r="C518" s="3">
        <v>36171</v>
      </c>
      <c r="D518" t="s">
        <v>240</v>
      </c>
      <c r="E518">
        <v>100</v>
      </c>
      <c r="F518" t="s">
        <v>237</v>
      </c>
      <c r="G518">
        <v>12</v>
      </c>
      <c r="H518">
        <v>2</v>
      </c>
      <c r="I518">
        <v>0.12</v>
      </c>
      <c r="J518">
        <v>6</v>
      </c>
      <c r="K518">
        <v>6</v>
      </c>
      <c r="L518">
        <f t="shared" si="293"/>
        <v>12</v>
      </c>
      <c r="M518">
        <v>8.3000000000000007</v>
      </c>
      <c r="N518">
        <v>15.2</v>
      </c>
      <c r="O518">
        <v>10.5</v>
      </c>
      <c r="P518">
        <v>24.2</v>
      </c>
      <c r="Q518">
        <f t="shared" si="295"/>
        <v>58.2</v>
      </c>
      <c r="R518" s="5">
        <f t="shared" si="294"/>
        <v>9.7000000000000011</v>
      </c>
      <c r="S518">
        <v>54.2</v>
      </c>
      <c r="T518" s="6">
        <f t="shared" si="273"/>
        <v>9.0333333333333332</v>
      </c>
      <c r="U518">
        <f t="shared" si="274"/>
        <v>112.4</v>
      </c>
      <c r="V518" s="6">
        <f t="shared" si="275"/>
        <v>16.029553264604811</v>
      </c>
      <c r="W518" s="6">
        <f t="shared" si="276"/>
        <v>29.355326460481098</v>
      </c>
      <c r="X518" s="6">
        <f t="shared" si="277"/>
        <v>20.278350515463917</v>
      </c>
      <c r="Y518" s="6">
        <f t="shared" si="278"/>
        <v>46.736769759450169</v>
      </c>
      <c r="Z518" s="6">
        <f t="shared" si="279"/>
        <v>9.3666666666666671</v>
      </c>
      <c r="AA518" s="6">
        <f t="shared" si="280"/>
        <v>133.57961053837343</v>
      </c>
      <c r="AB518" s="6">
        <f t="shared" si="281"/>
        <v>244.62772050400918</v>
      </c>
      <c r="AC518" s="6">
        <f t="shared" si="282"/>
        <v>168.98625429553263</v>
      </c>
      <c r="AD518" s="6">
        <f t="shared" si="283"/>
        <v>389.47308132875145</v>
      </c>
      <c r="AE518" s="6">
        <f t="shared" si="284"/>
        <v>558.45933562428411</v>
      </c>
      <c r="AF518" s="6">
        <f t="shared" si="285"/>
        <v>936.66666666666674</v>
      </c>
      <c r="AG518">
        <v>49</v>
      </c>
      <c r="AH518">
        <v>232</v>
      </c>
      <c r="AK518" s="2">
        <f t="shared" si="286"/>
        <v>8.1666666666666661</v>
      </c>
      <c r="AL518">
        <f t="shared" si="287"/>
        <v>100</v>
      </c>
      <c r="AM518">
        <f t="shared" si="288"/>
        <v>1.6898625429553262</v>
      </c>
      <c r="AN518">
        <f t="shared" si="289"/>
        <v>0.20692194403534608</v>
      </c>
      <c r="AO518">
        <f t="shared" si="290"/>
        <v>4.7346938775510203</v>
      </c>
      <c r="AP518">
        <f t="shared" si="291"/>
        <v>3866.666666666667</v>
      </c>
      <c r="AS518">
        <f t="shared" si="292"/>
        <v>0.10072579689536675</v>
      </c>
      <c r="AT518" s="2"/>
    </row>
    <row r="519" spans="1:46">
      <c r="A519" t="s">
        <v>232</v>
      </c>
      <c r="C519" s="3">
        <v>36171</v>
      </c>
      <c r="D519" t="s">
        <v>240</v>
      </c>
      <c r="E519">
        <v>100</v>
      </c>
      <c r="F519" t="s">
        <v>236</v>
      </c>
      <c r="G519">
        <v>13</v>
      </c>
      <c r="H519">
        <v>3</v>
      </c>
      <c r="I519">
        <v>0.12</v>
      </c>
      <c r="J519">
        <v>6</v>
      </c>
      <c r="K519">
        <v>6</v>
      </c>
      <c r="L519">
        <f t="shared" si="293"/>
        <v>12</v>
      </c>
      <c r="M519">
        <v>8.8000000000000007</v>
      </c>
      <c r="N519">
        <v>20.3</v>
      </c>
      <c r="O519">
        <v>13.3</v>
      </c>
      <c r="P519">
        <v>20.28</v>
      </c>
      <c r="Q519">
        <f t="shared" si="295"/>
        <v>62.680000000000007</v>
      </c>
      <c r="R519" s="5">
        <f t="shared" si="294"/>
        <v>10.446666666666667</v>
      </c>
      <c r="S519">
        <v>42</v>
      </c>
      <c r="T519" s="6">
        <f t="shared" si="273"/>
        <v>7</v>
      </c>
      <c r="U519">
        <f t="shared" si="274"/>
        <v>104.68</v>
      </c>
      <c r="V519" s="6">
        <f t="shared" si="275"/>
        <v>14.69661774090619</v>
      </c>
      <c r="W519" s="6">
        <f t="shared" si="276"/>
        <v>33.902425015954051</v>
      </c>
      <c r="X519" s="6">
        <f t="shared" si="277"/>
        <v>22.211933631142308</v>
      </c>
      <c r="Y519" s="6">
        <f t="shared" si="278"/>
        <v>33.869023611997449</v>
      </c>
      <c r="Z519" s="6">
        <f t="shared" si="279"/>
        <v>8.7233333333333345</v>
      </c>
      <c r="AA519" s="6">
        <f t="shared" si="280"/>
        <v>122.47181450755158</v>
      </c>
      <c r="AB519" s="6">
        <f t="shared" si="281"/>
        <v>282.52020846628375</v>
      </c>
      <c r="AC519" s="6">
        <f t="shared" si="282"/>
        <v>185.09944692618592</v>
      </c>
      <c r="AD519" s="6">
        <f t="shared" si="283"/>
        <v>282.24186343331206</v>
      </c>
      <c r="AE519" s="6">
        <f t="shared" si="284"/>
        <v>467.34131035949798</v>
      </c>
      <c r="AF519" s="6">
        <f t="shared" si="285"/>
        <v>872.33333333333326</v>
      </c>
      <c r="AG519">
        <v>46</v>
      </c>
      <c r="AH519">
        <v>146</v>
      </c>
      <c r="AK519" s="2">
        <f t="shared" si="286"/>
        <v>7.666666666666667</v>
      </c>
      <c r="AL519">
        <f t="shared" si="287"/>
        <v>100</v>
      </c>
      <c r="AM519">
        <f t="shared" si="288"/>
        <v>1.8509944692618592</v>
      </c>
      <c r="AN519">
        <f t="shared" si="289"/>
        <v>0.24143406120806857</v>
      </c>
      <c r="AO519">
        <f t="shared" si="290"/>
        <v>3.1739130434782608</v>
      </c>
      <c r="AP519">
        <f t="shared" si="291"/>
        <v>2433.3333333333335</v>
      </c>
      <c r="AS519">
        <f t="shared" si="292"/>
        <v>0.11598980689040221</v>
      </c>
      <c r="AT519" s="2"/>
    </row>
    <row r="520" spans="1:46">
      <c r="A520" t="s">
        <v>232</v>
      </c>
      <c r="C520" s="3">
        <v>36171</v>
      </c>
      <c r="D520" t="s">
        <v>240</v>
      </c>
      <c r="E520">
        <v>100</v>
      </c>
      <c r="F520" t="s">
        <v>238</v>
      </c>
      <c r="G520">
        <v>14</v>
      </c>
      <c r="H520">
        <v>3</v>
      </c>
      <c r="I520">
        <v>0.12</v>
      </c>
      <c r="J520">
        <v>6</v>
      </c>
      <c r="K520">
        <v>6</v>
      </c>
      <c r="L520">
        <f t="shared" si="293"/>
        <v>12</v>
      </c>
      <c r="M520">
        <v>14.6</v>
      </c>
      <c r="N520">
        <v>30.5</v>
      </c>
      <c r="O520">
        <v>18.5</v>
      </c>
      <c r="P520">
        <v>9.91</v>
      </c>
      <c r="Q520">
        <f t="shared" si="295"/>
        <v>73.510000000000005</v>
      </c>
      <c r="R520" s="5">
        <f t="shared" si="294"/>
        <v>12.251666666666667</v>
      </c>
      <c r="S520">
        <v>91.2</v>
      </c>
      <c r="T520" s="6">
        <f t="shared" si="273"/>
        <v>15.200000000000001</v>
      </c>
      <c r="U520">
        <f t="shared" si="274"/>
        <v>164.71</v>
      </c>
      <c r="V520" s="6">
        <f t="shared" si="275"/>
        <v>32.713453951843285</v>
      </c>
      <c r="W520" s="6">
        <f t="shared" si="276"/>
        <v>68.339749693919188</v>
      </c>
      <c r="X520" s="6">
        <f t="shared" si="277"/>
        <v>41.451979322541156</v>
      </c>
      <c r="Y520" s="6">
        <f t="shared" si="278"/>
        <v>22.204817031696368</v>
      </c>
      <c r="Z520" s="6">
        <f t="shared" si="279"/>
        <v>13.725833333333334</v>
      </c>
      <c r="AA520" s="6">
        <f t="shared" si="280"/>
        <v>272.61211626536073</v>
      </c>
      <c r="AB520" s="6">
        <f t="shared" si="281"/>
        <v>569.49791411599324</v>
      </c>
      <c r="AC520" s="6">
        <f t="shared" si="282"/>
        <v>345.43316102117632</v>
      </c>
      <c r="AD520" s="6">
        <f t="shared" si="283"/>
        <v>185.04014193080309</v>
      </c>
      <c r="AE520" s="6">
        <f t="shared" si="284"/>
        <v>530.47330295197935</v>
      </c>
      <c r="AF520" s="6">
        <f t="shared" si="285"/>
        <v>1372.5833333333335</v>
      </c>
      <c r="AG520">
        <v>51</v>
      </c>
      <c r="AH520">
        <v>142</v>
      </c>
      <c r="AK520" s="2">
        <f t="shared" si="286"/>
        <v>8.5</v>
      </c>
      <c r="AL520">
        <f t="shared" si="287"/>
        <v>100</v>
      </c>
      <c r="AM520">
        <f t="shared" si="288"/>
        <v>3.4543316102117632</v>
      </c>
      <c r="AN520">
        <f t="shared" si="289"/>
        <v>0.40639195414256035</v>
      </c>
      <c r="AO520">
        <f t="shared" si="290"/>
        <v>2.784313725490196</v>
      </c>
      <c r="AP520">
        <f t="shared" si="291"/>
        <v>2366.666666666667</v>
      </c>
      <c r="AS520">
        <f t="shared" si="292"/>
        <v>7.8185975463719609E-2</v>
      </c>
      <c r="AT520" s="2"/>
    </row>
    <row r="521" spans="1:46">
      <c r="A521" t="s">
        <v>232</v>
      </c>
      <c r="C521" s="3">
        <v>36171</v>
      </c>
      <c r="D521" t="s">
        <v>240</v>
      </c>
      <c r="E521">
        <v>100</v>
      </c>
      <c r="F521" t="s">
        <v>234</v>
      </c>
      <c r="G521">
        <v>15</v>
      </c>
      <c r="H521">
        <v>3</v>
      </c>
      <c r="I521">
        <v>0.11</v>
      </c>
      <c r="J521">
        <v>6</v>
      </c>
      <c r="K521">
        <v>5</v>
      </c>
      <c r="L521">
        <f t="shared" si="293"/>
        <v>11</v>
      </c>
      <c r="M521">
        <v>9.3000000000000007</v>
      </c>
      <c r="N521">
        <v>19.5</v>
      </c>
      <c r="O521">
        <v>11.8</v>
      </c>
      <c r="P521">
        <v>20.39</v>
      </c>
      <c r="Q521">
        <f t="shared" si="295"/>
        <v>60.99</v>
      </c>
      <c r="R521" s="5">
        <f t="shared" si="294"/>
        <v>10.165000000000001</v>
      </c>
      <c r="S521">
        <v>49</v>
      </c>
      <c r="T521" s="6">
        <f t="shared" si="273"/>
        <v>9.8000000000000007</v>
      </c>
      <c r="U521">
        <f t="shared" si="274"/>
        <v>109.99000000000001</v>
      </c>
      <c r="V521" s="6">
        <f t="shared" si="275"/>
        <v>16.771716674864734</v>
      </c>
      <c r="W521" s="6">
        <f t="shared" si="276"/>
        <v>35.166502705361538</v>
      </c>
      <c r="X521" s="6">
        <f t="shared" si="277"/>
        <v>21.280242662731599</v>
      </c>
      <c r="Y521" s="6">
        <f t="shared" si="278"/>
        <v>36.771537957042142</v>
      </c>
      <c r="Z521" s="6">
        <f t="shared" si="279"/>
        <v>9.9990909090909099</v>
      </c>
      <c r="AA521" s="6">
        <f t="shared" si="280"/>
        <v>152.4701515896794</v>
      </c>
      <c r="AB521" s="6">
        <f t="shared" si="281"/>
        <v>319.69547913965033</v>
      </c>
      <c r="AC521" s="6">
        <f t="shared" si="282"/>
        <v>193.45675147937817</v>
      </c>
      <c r="AD521" s="6">
        <f t="shared" si="283"/>
        <v>334.28670870038309</v>
      </c>
      <c r="AE521" s="6">
        <f t="shared" si="284"/>
        <v>527.74346017976131</v>
      </c>
      <c r="AF521" s="6">
        <f t="shared" si="285"/>
        <v>999.90909090909099</v>
      </c>
      <c r="AG521">
        <v>65</v>
      </c>
      <c r="AH521">
        <v>263</v>
      </c>
      <c r="AK521" s="2">
        <f t="shared" si="286"/>
        <v>10.833333333333334</v>
      </c>
      <c r="AL521">
        <f t="shared" si="287"/>
        <v>100</v>
      </c>
      <c r="AM521">
        <f t="shared" si="288"/>
        <v>1.9345675147937818</v>
      </c>
      <c r="AN521">
        <f t="shared" si="289"/>
        <v>0.17857546290404139</v>
      </c>
      <c r="AO521">
        <f t="shared" si="290"/>
        <v>4.046153846153846</v>
      </c>
      <c r="AP521">
        <f t="shared" si="291"/>
        <v>4383.333333333333</v>
      </c>
      <c r="AS521">
        <f t="shared" si="292"/>
        <v>7.6263127460163449E-2</v>
      </c>
      <c r="AT521" s="2"/>
    </row>
    <row r="522" spans="1:46">
      <c r="A522" t="s">
        <v>232</v>
      </c>
      <c r="C522" s="3">
        <v>36171</v>
      </c>
      <c r="D522" t="s">
        <v>240</v>
      </c>
      <c r="E522">
        <v>100</v>
      </c>
      <c r="F522" t="s">
        <v>239</v>
      </c>
      <c r="G522">
        <v>16</v>
      </c>
      <c r="H522">
        <v>3</v>
      </c>
      <c r="I522">
        <v>0.12</v>
      </c>
      <c r="J522">
        <v>6</v>
      </c>
      <c r="K522">
        <v>6</v>
      </c>
      <c r="L522">
        <f t="shared" si="293"/>
        <v>12</v>
      </c>
      <c r="M522">
        <v>10</v>
      </c>
      <c r="N522">
        <v>18.3</v>
      </c>
      <c r="O522">
        <v>14.2</v>
      </c>
      <c r="P522">
        <v>22.9</v>
      </c>
      <c r="Q522">
        <f t="shared" si="295"/>
        <v>65.400000000000006</v>
      </c>
      <c r="R522" s="5">
        <f t="shared" si="294"/>
        <v>10.9</v>
      </c>
      <c r="S522">
        <v>48.2</v>
      </c>
      <c r="T522" s="6">
        <f t="shared" ref="T522:T542" si="296">S522/K522</f>
        <v>8.0333333333333332</v>
      </c>
      <c r="U522">
        <f t="shared" ref="U522:U542" si="297">S522+Q522</f>
        <v>113.60000000000001</v>
      </c>
      <c r="V522" s="6">
        <f t="shared" ref="V522:V542" si="298">$U522*(M522/SUM($M522:$P522))</f>
        <v>17.370030581039757</v>
      </c>
      <c r="W522" s="6">
        <f t="shared" ref="W522:W542" si="299">$U522*(N522/SUM($M522:$P522))</f>
        <v>31.787155963302752</v>
      </c>
      <c r="X522" s="6">
        <f t="shared" ref="X522:X542" si="300">$U522*(O522/SUM($M522:$P522))</f>
        <v>24.66544342507645</v>
      </c>
      <c r="Y522" s="6">
        <f t="shared" ref="Y522:Y542" si="301">$U522*(P522/SUM($M522:$P522))</f>
        <v>39.777370030581039</v>
      </c>
      <c r="Z522" s="6">
        <f t="shared" ref="Z522:Z542" si="302">U522/L522</f>
        <v>9.4666666666666668</v>
      </c>
      <c r="AA522" s="6">
        <f t="shared" ref="AA522:AA542" si="303">V522/$I522</f>
        <v>144.75025484199799</v>
      </c>
      <c r="AB522" s="6">
        <f t="shared" ref="AB522:AB542" si="304">W522/$I522</f>
        <v>264.89296636085629</v>
      </c>
      <c r="AC522" s="6">
        <f t="shared" ref="AC522:AC542" si="305">X522/$I522</f>
        <v>205.5453618756371</v>
      </c>
      <c r="AD522" s="6">
        <f t="shared" ref="AD522:AD542" si="306">Y522/$I522</f>
        <v>331.47808358817537</v>
      </c>
      <c r="AE522" s="6">
        <f t="shared" ref="AE522:AE542" si="307">SUM(AC522:AD522)</f>
        <v>537.02344546381244</v>
      </c>
      <c r="AF522" s="6">
        <f t="shared" ref="AF522:AF542" si="308">SUM(AA522:AD522)</f>
        <v>946.66666666666674</v>
      </c>
      <c r="AG522">
        <v>37</v>
      </c>
      <c r="AH522">
        <v>174</v>
      </c>
      <c r="AK522" s="2">
        <f t="shared" ref="AK522:AK542" si="309">IF(AG522="","",AG522/J522)</f>
        <v>6.166666666666667</v>
      </c>
      <c r="AL522">
        <f t="shared" ref="AL522:AL542" si="310">L522*1/I522</f>
        <v>100</v>
      </c>
      <c r="AM522">
        <f t="shared" ref="AM522:AM542" si="311">IF(AC522="","",AC522/AL522)</f>
        <v>2.055453618756371</v>
      </c>
      <c r="AN522">
        <f t="shared" ref="AN522:AN542" si="312">IF(AK522="","",AM522/AK522)</f>
        <v>0.33331680304157368</v>
      </c>
      <c r="AO522">
        <f t="shared" ref="AO522:AO542" si="313">IF(OR(AH522="",AG522=""),"",AH522/AG522)</f>
        <v>4.7027027027027026</v>
      </c>
      <c r="AP522">
        <f t="shared" ref="AP522:AP542" si="314">IF(OR(AK522="",AO522=""),"",AK522*AO522*L522*1/I522)</f>
        <v>2900</v>
      </c>
      <c r="AS522">
        <f t="shared" ref="AS522:AS585" si="315">IF(AP522=0,"",AD522/AP522)</f>
        <v>0.1143027874441984</v>
      </c>
      <c r="AT522" s="2"/>
    </row>
    <row r="523" spans="1:46">
      <c r="A523" t="s">
        <v>232</v>
      </c>
      <c r="C523" s="3">
        <v>36171</v>
      </c>
      <c r="D523" t="s">
        <v>240</v>
      </c>
      <c r="E523">
        <v>100</v>
      </c>
      <c r="F523" t="s">
        <v>235</v>
      </c>
      <c r="G523">
        <v>17</v>
      </c>
      <c r="H523">
        <v>3</v>
      </c>
      <c r="I523">
        <v>0.12</v>
      </c>
      <c r="J523">
        <v>6</v>
      </c>
      <c r="K523">
        <v>6</v>
      </c>
      <c r="L523">
        <f t="shared" si="293"/>
        <v>12</v>
      </c>
      <c r="M523">
        <v>8.6</v>
      </c>
      <c r="N523">
        <v>18.7</v>
      </c>
      <c r="O523">
        <v>8.6</v>
      </c>
      <c r="P523">
        <v>11.3</v>
      </c>
      <c r="Q523">
        <f t="shared" si="295"/>
        <v>47.2</v>
      </c>
      <c r="R523" s="5">
        <f t="shared" si="294"/>
        <v>7.8666666666666671</v>
      </c>
      <c r="S523">
        <v>56.4</v>
      </c>
      <c r="T523" s="6">
        <f t="shared" si="296"/>
        <v>9.4</v>
      </c>
      <c r="U523">
        <f t="shared" si="297"/>
        <v>103.6</v>
      </c>
      <c r="V523" s="6">
        <f t="shared" si="298"/>
        <v>18.876271186440675</v>
      </c>
      <c r="W523" s="6">
        <f t="shared" si="299"/>
        <v>41.044915254237281</v>
      </c>
      <c r="X523" s="6">
        <f t="shared" si="300"/>
        <v>18.876271186440675</v>
      </c>
      <c r="Y523" s="6">
        <f t="shared" si="301"/>
        <v>24.802542372881355</v>
      </c>
      <c r="Z523" s="6">
        <f t="shared" si="302"/>
        <v>8.6333333333333329</v>
      </c>
      <c r="AA523" s="6">
        <f t="shared" si="303"/>
        <v>157.30225988700565</v>
      </c>
      <c r="AB523" s="6">
        <f t="shared" si="304"/>
        <v>342.04096045197736</v>
      </c>
      <c r="AC523" s="6">
        <f t="shared" si="305"/>
        <v>157.30225988700565</v>
      </c>
      <c r="AD523" s="6">
        <f t="shared" si="306"/>
        <v>206.68785310734464</v>
      </c>
      <c r="AE523" s="6">
        <f t="shared" si="307"/>
        <v>363.99011299435028</v>
      </c>
      <c r="AF523" s="6">
        <f t="shared" si="308"/>
        <v>863.33333333333326</v>
      </c>
      <c r="AG523">
        <v>37</v>
      </c>
      <c r="AH523">
        <v>149</v>
      </c>
      <c r="AK523" s="2">
        <f t="shared" si="309"/>
        <v>6.166666666666667</v>
      </c>
      <c r="AL523">
        <f t="shared" si="310"/>
        <v>100</v>
      </c>
      <c r="AM523">
        <f t="shared" si="311"/>
        <v>1.5730225988700566</v>
      </c>
      <c r="AN523">
        <f t="shared" si="312"/>
        <v>0.25508474576271184</v>
      </c>
      <c r="AO523">
        <f t="shared" si="313"/>
        <v>4.0270270270270272</v>
      </c>
      <c r="AP523">
        <f t="shared" si="314"/>
        <v>2483.3333333333335</v>
      </c>
      <c r="AS523">
        <f t="shared" si="315"/>
        <v>8.3230007962689104E-2</v>
      </c>
      <c r="AT523" s="2"/>
    </row>
    <row r="524" spans="1:46">
      <c r="A524" t="s">
        <v>232</v>
      </c>
      <c r="C524" s="3">
        <v>36171</v>
      </c>
      <c r="D524" t="s">
        <v>240</v>
      </c>
      <c r="E524">
        <v>100</v>
      </c>
      <c r="F524" t="s">
        <v>237</v>
      </c>
      <c r="G524">
        <v>18</v>
      </c>
      <c r="H524">
        <v>3</v>
      </c>
      <c r="I524">
        <v>0.09</v>
      </c>
      <c r="J524">
        <v>6</v>
      </c>
      <c r="K524">
        <v>3</v>
      </c>
      <c r="L524">
        <f t="shared" si="293"/>
        <v>9</v>
      </c>
      <c r="M524">
        <v>11.9</v>
      </c>
      <c r="N524">
        <v>19.8</v>
      </c>
      <c r="O524">
        <v>16.399999999999999</v>
      </c>
      <c r="P524">
        <v>27.4</v>
      </c>
      <c r="Q524">
        <f t="shared" si="295"/>
        <v>75.5</v>
      </c>
      <c r="R524" s="5">
        <f t="shared" si="294"/>
        <v>12.583333333333334</v>
      </c>
      <c r="S524">
        <v>20.100000000000001</v>
      </c>
      <c r="T524" s="6">
        <f t="shared" si="296"/>
        <v>6.7</v>
      </c>
      <c r="U524">
        <f t="shared" si="297"/>
        <v>95.6</v>
      </c>
      <c r="V524" s="6">
        <f t="shared" si="298"/>
        <v>15.068079470198676</v>
      </c>
      <c r="W524" s="6">
        <f t="shared" si="299"/>
        <v>25.071258278145695</v>
      </c>
      <c r="X524" s="6">
        <f t="shared" si="300"/>
        <v>20.766092715231785</v>
      </c>
      <c r="Y524" s="6">
        <f t="shared" si="301"/>
        <v>34.694569536423835</v>
      </c>
      <c r="Z524" s="6">
        <f t="shared" si="302"/>
        <v>10.622222222222222</v>
      </c>
      <c r="AA524" s="6">
        <f t="shared" si="303"/>
        <v>167.42310522442975</v>
      </c>
      <c r="AB524" s="6">
        <f t="shared" si="304"/>
        <v>278.56953642384104</v>
      </c>
      <c r="AC524" s="6">
        <f t="shared" si="305"/>
        <v>230.73436350257541</v>
      </c>
      <c r="AD524" s="6">
        <f t="shared" si="306"/>
        <v>385.49521707137598</v>
      </c>
      <c r="AE524" s="6">
        <f t="shared" si="307"/>
        <v>616.22958057395135</v>
      </c>
      <c r="AF524" s="6">
        <f t="shared" si="308"/>
        <v>1062.2222222222222</v>
      </c>
      <c r="AG524">
        <v>59</v>
      </c>
      <c r="AH524">
        <v>301</v>
      </c>
      <c r="AK524" s="2">
        <f t="shared" si="309"/>
        <v>9.8333333333333339</v>
      </c>
      <c r="AL524">
        <f t="shared" si="310"/>
        <v>100</v>
      </c>
      <c r="AM524">
        <f t="shared" si="311"/>
        <v>2.3073436350257541</v>
      </c>
      <c r="AN524">
        <f t="shared" si="312"/>
        <v>0.23464511542634786</v>
      </c>
      <c r="AO524">
        <f t="shared" si="313"/>
        <v>5.101694915254237</v>
      </c>
      <c r="AP524">
        <f t="shared" si="314"/>
        <v>5016.666666666667</v>
      </c>
      <c r="AS524">
        <f t="shared" si="315"/>
        <v>7.684290041289886E-2</v>
      </c>
      <c r="AT524" s="2"/>
    </row>
    <row r="525" spans="1:46">
      <c r="A525" t="s">
        <v>232</v>
      </c>
      <c r="C525" s="3">
        <v>36185</v>
      </c>
      <c r="D525" t="s">
        <v>240</v>
      </c>
      <c r="E525">
        <v>100</v>
      </c>
      <c r="F525" t="s">
        <v>234</v>
      </c>
      <c r="G525">
        <v>1</v>
      </c>
      <c r="H525">
        <v>1</v>
      </c>
      <c r="I525">
        <v>0.12</v>
      </c>
      <c r="J525">
        <v>6</v>
      </c>
      <c r="K525">
        <v>6</v>
      </c>
      <c r="L525">
        <f t="shared" si="293"/>
        <v>12</v>
      </c>
      <c r="M525">
        <v>2.77</v>
      </c>
      <c r="N525">
        <v>21.6</v>
      </c>
      <c r="O525">
        <v>7.25</v>
      </c>
      <c r="P525">
        <v>30.4</v>
      </c>
      <c r="Q525">
        <f t="shared" si="295"/>
        <v>62.019999999999996</v>
      </c>
      <c r="R525" s="5">
        <f t="shared" si="294"/>
        <v>10.336666666666666</v>
      </c>
      <c r="S525">
        <v>65.599999999999994</v>
      </c>
      <c r="T525" s="6">
        <f t="shared" si="296"/>
        <v>10.933333333333332</v>
      </c>
      <c r="U525">
        <f t="shared" si="297"/>
        <v>127.61999999999999</v>
      </c>
      <c r="V525" s="6">
        <f t="shared" si="298"/>
        <v>5.6998935827152533</v>
      </c>
      <c r="W525" s="6">
        <f t="shared" si="299"/>
        <v>44.446823605288621</v>
      </c>
      <c r="X525" s="6">
        <f t="shared" si="300"/>
        <v>14.918494034182521</v>
      </c>
      <c r="Y525" s="6">
        <f t="shared" si="301"/>
        <v>62.554788777813606</v>
      </c>
      <c r="Z525" s="6">
        <f t="shared" si="302"/>
        <v>10.635</v>
      </c>
      <c r="AA525" s="6">
        <f t="shared" si="303"/>
        <v>47.49911318929378</v>
      </c>
      <c r="AB525" s="6">
        <f t="shared" si="304"/>
        <v>370.39019671073851</v>
      </c>
      <c r="AC525" s="6">
        <f t="shared" si="305"/>
        <v>124.32078361818768</v>
      </c>
      <c r="AD525" s="6">
        <f t="shared" si="306"/>
        <v>521.28990648178012</v>
      </c>
      <c r="AE525" s="6">
        <f t="shared" si="307"/>
        <v>645.61069009996777</v>
      </c>
      <c r="AF525" s="6">
        <f t="shared" si="308"/>
        <v>1063.5</v>
      </c>
      <c r="AG525">
        <v>58</v>
      </c>
      <c r="AH525">
        <v>270</v>
      </c>
      <c r="AK525" s="2">
        <f t="shared" si="309"/>
        <v>9.6666666666666661</v>
      </c>
      <c r="AL525">
        <f t="shared" si="310"/>
        <v>100</v>
      </c>
      <c r="AM525">
        <f t="shared" si="311"/>
        <v>1.2432078361818768</v>
      </c>
      <c r="AN525">
        <f t="shared" si="312"/>
        <v>0.12860770719122863</v>
      </c>
      <c r="AO525">
        <f t="shared" si="313"/>
        <v>4.6551724137931032</v>
      </c>
      <c r="AP525">
        <f t="shared" si="314"/>
        <v>4499.9999999999991</v>
      </c>
      <c r="AS525">
        <f t="shared" si="315"/>
        <v>0.1158422014403956</v>
      </c>
      <c r="AT525" s="2"/>
    </row>
    <row r="526" spans="1:46">
      <c r="A526" t="s">
        <v>232</v>
      </c>
      <c r="C526" s="3">
        <v>36185</v>
      </c>
      <c r="D526" t="s">
        <v>240</v>
      </c>
      <c r="E526">
        <v>100</v>
      </c>
      <c r="F526" t="s">
        <v>235</v>
      </c>
      <c r="G526">
        <v>2</v>
      </c>
      <c r="H526">
        <v>1</v>
      </c>
      <c r="I526">
        <v>0.12</v>
      </c>
      <c r="J526">
        <v>6</v>
      </c>
      <c r="K526">
        <v>6</v>
      </c>
      <c r="L526">
        <f t="shared" si="293"/>
        <v>12</v>
      </c>
      <c r="M526">
        <v>9.15</v>
      </c>
      <c r="N526">
        <v>27.87</v>
      </c>
      <c r="O526">
        <v>12.87</v>
      </c>
      <c r="P526">
        <v>51.37</v>
      </c>
      <c r="Q526">
        <f t="shared" si="295"/>
        <v>101.25999999999999</v>
      </c>
      <c r="R526" s="5">
        <f t="shared" si="294"/>
        <v>16.876666666666665</v>
      </c>
      <c r="S526">
        <v>56.1</v>
      </c>
      <c r="T526" s="6">
        <f t="shared" si="296"/>
        <v>9.35</v>
      </c>
      <c r="U526">
        <f t="shared" si="297"/>
        <v>157.35999999999999</v>
      </c>
      <c r="V526" s="6">
        <f t="shared" si="298"/>
        <v>14.219277108433735</v>
      </c>
      <c r="W526" s="6">
        <f t="shared" si="299"/>
        <v>43.310519454868661</v>
      </c>
      <c r="X526" s="6">
        <f t="shared" si="300"/>
        <v>20.000229113174008</v>
      </c>
      <c r="Y526" s="6">
        <f t="shared" si="301"/>
        <v>79.829974323523601</v>
      </c>
      <c r="Z526" s="6">
        <f t="shared" si="302"/>
        <v>13.113333333333332</v>
      </c>
      <c r="AA526" s="6">
        <f t="shared" si="303"/>
        <v>118.49397590361446</v>
      </c>
      <c r="AB526" s="6">
        <f t="shared" si="304"/>
        <v>360.92099545723886</v>
      </c>
      <c r="AC526" s="6">
        <f t="shared" si="305"/>
        <v>166.66857594311674</v>
      </c>
      <c r="AD526" s="6">
        <f t="shared" si="306"/>
        <v>665.24978602936335</v>
      </c>
      <c r="AE526" s="6">
        <f t="shared" si="307"/>
        <v>831.91836197248006</v>
      </c>
      <c r="AF526" s="6">
        <f t="shared" si="308"/>
        <v>1311.3333333333335</v>
      </c>
      <c r="AG526">
        <v>78</v>
      </c>
      <c r="AH526">
        <v>324</v>
      </c>
      <c r="AK526" s="2">
        <f t="shared" si="309"/>
        <v>13</v>
      </c>
      <c r="AL526">
        <f t="shared" si="310"/>
        <v>100</v>
      </c>
      <c r="AM526">
        <f t="shared" si="311"/>
        <v>1.6666857594311673</v>
      </c>
      <c r="AN526">
        <f t="shared" si="312"/>
        <v>0.12820659687932057</v>
      </c>
      <c r="AO526">
        <f t="shared" si="313"/>
        <v>4.1538461538461542</v>
      </c>
      <c r="AP526">
        <f t="shared" si="314"/>
        <v>5400.0000000000009</v>
      </c>
      <c r="AS526">
        <f t="shared" si="315"/>
        <v>0.12319440482025246</v>
      </c>
      <c r="AT526" s="2"/>
    </row>
    <row r="527" spans="1:46">
      <c r="A527" t="s">
        <v>232</v>
      </c>
      <c r="C527" s="3">
        <v>36185</v>
      </c>
      <c r="D527" t="s">
        <v>240</v>
      </c>
      <c r="E527">
        <v>100</v>
      </c>
      <c r="F527" t="s">
        <v>236</v>
      </c>
      <c r="G527">
        <v>3</v>
      </c>
      <c r="H527">
        <v>1</v>
      </c>
      <c r="I527">
        <v>0.12</v>
      </c>
      <c r="J527">
        <v>6</v>
      </c>
      <c r="K527">
        <v>6</v>
      </c>
      <c r="L527">
        <f t="shared" si="293"/>
        <v>12</v>
      </c>
      <c r="M527">
        <v>3.61</v>
      </c>
      <c r="N527">
        <v>19</v>
      </c>
      <c r="O527">
        <v>8.44</v>
      </c>
      <c r="P527">
        <v>32.78</v>
      </c>
      <c r="Q527">
        <f t="shared" si="295"/>
        <v>63.83</v>
      </c>
      <c r="R527" s="5">
        <f t="shared" si="294"/>
        <v>10.638333333333334</v>
      </c>
      <c r="S527">
        <v>99.9</v>
      </c>
      <c r="T527" s="6">
        <f t="shared" si="296"/>
        <v>16.650000000000002</v>
      </c>
      <c r="U527">
        <f t="shared" si="297"/>
        <v>163.73000000000002</v>
      </c>
      <c r="V527" s="6">
        <f t="shared" si="298"/>
        <v>9.2599921666927791</v>
      </c>
      <c r="W527" s="6">
        <f t="shared" si="299"/>
        <v>48.73680087733041</v>
      </c>
      <c r="X527" s="6">
        <f t="shared" si="300"/>
        <v>21.649399968666774</v>
      </c>
      <c r="Y527" s="6">
        <f t="shared" si="301"/>
        <v>84.083806987310069</v>
      </c>
      <c r="Z527" s="6">
        <f t="shared" si="302"/>
        <v>13.644166666666669</v>
      </c>
      <c r="AA527" s="6">
        <f t="shared" si="303"/>
        <v>77.166601389106489</v>
      </c>
      <c r="AB527" s="6">
        <f t="shared" si="304"/>
        <v>406.14000731108678</v>
      </c>
      <c r="AC527" s="6">
        <f t="shared" si="305"/>
        <v>180.41166640555645</v>
      </c>
      <c r="AD527" s="6">
        <f t="shared" si="306"/>
        <v>700.69839156091723</v>
      </c>
      <c r="AE527" s="6">
        <f t="shared" si="307"/>
        <v>881.11005796647373</v>
      </c>
      <c r="AF527" s="6">
        <f t="shared" si="308"/>
        <v>1364.416666666667</v>
      </c>
      <c r="AG527">
        <v>42</v>
      </c>
      <c r="AH527">
        <v>163</v>
      </c>
      <c r="AK527" s="2">
        <f t="shared" si="309"/>
        <v>7</v>
      </c>
      <c r="AL527">
        <f t="shared" si="310"/>
        <v>100</v>
      </c>
      <c r="AM527">
        <f t="shared" si="311"/>
        <v>1.8041166640555644</v>
      </c>
      <c r="AN527">
        <f t="shared" si="312"/>
        <v>0.25773095200793777</v>
      </c>
      <c r="AO527">
        <f t="shared" si="313"/>
        <v>3.8809523809523809</v>
      </c>
      <c r="AP527">
        <f t="shared" si="314"/>
        <v>2716.666666666667</v>
      </c>
      <c r="AS527">
        <f t="shared" si="315"/>
        <v>0.25792578830463209</v>
      </c>
      <c r="AT527" s="2"/>
    </row>
    <row r="528" spans="1:46">
      <c r="A528" t="s">
        <v>232</v>
      </c>
      <c r="C528" s="3">
        <v>36185</v>
      </c>
      <c r="D528" t="s">
        <v>240</v>
      </c>
      <c r="E528">
        <v>100</v>
      </c>
      <c r="F528" t="s">
        <v>237</v>
      </c>
      <c r="G528">
        <v>4</v>
      </c>
      <c r="H528">
        <v>1</v>
      </c>
      <c r="I528">
        <v>0.12</v>
      </c>
      <c r="J528">
        <v>6</v>
      </c>
      <c r="K528">
        <v>6</v>
      </c>
      <c r="L528">
        <f t="shared" si="293"/>
        <v>12</v>
      </c>
      <c r="M528">
        <v>3.19</v>
      </c>
      <c r="N528">
        <v>19.3</v>
      </c>
      <c r="O528">
        <v>8.84</v>
      </c>
      <c r="P528">
        <v>41.89</v>
      </c>
      <c r="Q528">
        <f t="shared" si="295"/>
        <v>73.22</v>
      </c>
      <c r="R528" s="5">
        <f t="shared" si="294"/>
        <v>12.203333333333333</v>
      </c>
      <c r="S528">
        <v>84.19</v>
      </c>
      <c r="T528" s="6">
        <f t="shared" si="296"/>
        <v>14.031666666666666</v>
      </c>
      <c r="U528">
        <f t="shared" si="297"/>
        <v>157.41</v>
      </c>
      <c r="V528" s="6">
        <f t="shared" si="298"/>
        <v>6.8579336246927065</v>
      </c>
      <c r="W528" s="6">
        <f t="shared" si="299"/>
        <v>41.491573340617322</v>
      </c>
      <c r="X528" s="6">
        <f t="shared" si="300"/>
        <v>19.004430483474462</v>
      </c>
      <c r="Y528" s="6">
        <f t="shared" si="301"/>
        <v>90.056062551215518</v>
      </c>
      <c r="Z528" s="6">
        <f t="shared" si="302"/>
        <v>13.1175</v>
      </c>
      <c r="AA528" s="6">
        <f t="shared" si="303"/>
        <v>57.149446872439221</v>
      </c>
      <c r="AB528" s="6">
        <f t="shared" si="304"/>
        <v>345.76311117181103</v>
      </c>
      <c r="AC528" s="6">
        <f t="shared" si="305"/>
        <v>158.37025402895384</v>
      </c>
      <c r="AD528" s="6">
        <f t="shared" si="306"/>
        <v>750.46718792679599</v>
      </c>
      <c r="AE528" s="6">
        <f t="shared" si="307"/>
        <v>908.8374419557498</v>
      </c>
      <c r="AF528" s="6">
        <f t="shared" si="308"/>
        <v>1311.75</v>
      </c>
      <c r="AG528">
        <v>46</v>
      </c>
      <c r="AH528">
        <v>270</v>
      </c>
      <c r="AK528" s="2">
        <f t="shared" si="309"/>
        <v>7.666666666666667</v>
      </c>
      <c r="AL528">
        <f t="shared" si="310"/>
        <v>100</v>
      </c>
      <c r="AM528">
        <f t="shared" si="311"/>
        <v>1.5837025402895384</v>
      </c>
      <c r="AN528">
        <f t="shared" si="312"/>
        <v>0.206569896559505</v>
      </c>
      <c r="AO528">
        <f t="shared" si="313"/>
        <v>5.8695652173913047</v>
      </c>
      <c r="AP528">
        <f t="shared" si="314"/>
        <v>4500.0000000000009</v>
      </c>
      <c r="AS528">
        <f t="shared" si="315"/>
        <v>0.16677048620595464</v>
      </c>
      <c r="AT528" s="2"/>
    </row>
    <row r="529" spans="1:50">
      <c r="A529" t="s">
        <v>232</v>
      </c>
      <c r="C529" s="3">
        <v>36185</v>
      </c>
      <c r="D529" t="s">
        <v>240</v>
      </c>
      <c r="E529">
        <v>100</v>
      </c>
      <c r="F529" t="s">
        <v>238</v>
      </c>
      <c r="G529">
        <v>5</v>
      </c>
      <c r="H529">
        <v>1</v>
      </c>
      <c r="I529">
        <v>0.12</v>
      </c>
      <c r="J529">
        <v>6</v>
      </c>
      <c r="K529">
        <v>6</v>
      </c>
      <c r="L529">
        <f t="shared" si="293"/>
        <v>12</v>
      </c>
      <c r="M529">
        <v>6.79</v>
      </c>
      <c r="N529">
        <v>22.71</v>
      </c>
      <c r="O529">
        <v>10.02</v>
      </c>
      <c r="P529">
        <v>33.619999999999997</v>
      </c>
      <c r="Q529">
        <f t="shared" si="295"/>
        <v>73.139999999999986</v>
      </c>
      <c r="R529" s="5">
        <f t="shared" si="294"/>
        <v>12.189999999999998</v>
      </c>
      <c r="S529">
        <v>74.25</v>
      </c>
      <c r="T529" s="6">
        <f t="shared" si="296"/>
        <v>12.375</v>
      </c>
      <c r="U529">
        <f t="shared" si="297"/>
        <v>147.38999999999999</v>
      </c>
      <c r="V529" s="6">
        <f t="shared" si="298"/>
        <v>13.683047579983596</v>
      </c>
      <c r="W529" s="6">
        <f t="shared" si="299"/>
        <v>45.764655455291226</v>
      </c>
      <c r="X529" s="6">
        <f t="shared" si="300"/>
        <v>20.192067268252668</v>
      </c>
      <c r="Y529" s="6">
        <f t="shared" si="301"/>
        <v>67.750229696472516</v>
      </c>
      <c r="Z529" s="6">
        <f t="shared" si="302"/>
        <v>12.282499999999999</v>
      </c>
      <c r="AA529" s="6">
        <f t="shared" si="303"/>
        <v>114.02539649986331</v>
      </c>
      <c r="AB529" s="6">
        <f t="shared" si="304"/>
        <v>381.37212879409356</v>
      </c>
      <c r="AC529" s="6">
        <f t="shared" si="305"/>
        <v>168.2672272354389</v>
      </c>
      <c r="AD529" s="6">
        <f t="shared" si="306"/>
        <v>564.58524747060437</v>
      </c>
      <c r="AE529" s="6">
        <f t="shared" si="307"/>
        <v>732.85247470604327</v>
      </c>
      <c r="AF529" s="6">
        <f t="shared" si="308"/>
        <v>1228.25</v>
      </c>
      <c r="AG529">
        <v>49</v>
      </c>
      <c r="AH529">
        <v>136</v>
      </c>
      <c r="AK529" s="2">
        <f t="shared" si="309"/>
        <v>8.1666666666666661</v>
      </c>
      <c r="AL529">
        <f t="shared" si="310"/>
        <v>100</v>
      </c>
      <c r="AM529">
        <f t="shared" si="311"/>
        <v>1.682672272354389</v>
      </c>
      <c r="AN529">
        <f t="shared" si="312"/>
        <v>0.20604150273727215</v>
      </c>
      <c r="AO529">
        <f t="shared" si="313"/>
        <v>2.7755102040816326</v>
      </c>
      <c r="AP529">
        <f t="shared" si="314"/>
        <v>2266.666666666667</v>
      </c>
      <c r="AS529">
        <f t="shared" si="315"/>
        <v>0.24908172682526661</v>
      </c>
      <c r="AT529" s="2"/>
    </row>
    <row r="530" spans="1:50">
      <c r="A530" t="s">
        <v>232</v>
      </c>
      <c r="C530" s="3">
        <v>36185</v>
      </c>
      <c r="D530" t="s">
        <v>240</v>
      </c>
      <c r="E530">
        <v>100</v>
      </c>
      <c r="F530" t="s">
        <v>239</v>
      </c>
      <c r="G530">
        <v>6</v>
      </c>
      <c r="H530">
        <v>1</v>
      </c>
      <c r="I530">
        <v>0.12</v>
      </c>
      <c r="J530">
        <v>6</v>
      </c>
      <c r="K530">
        <v>6</v>
      </c>
      <c r="L530">
        <f t="shared" si="293"/>
        <v>12</v>
      </c>
      <c r="M530">
        <v>3.68</v>
      </c>
      <c r="N530">
        <v>17.350000000000001</v>
      </c>
      <c r="O530">
        <v>7.68</v>
      </c>
      <c r="P530">
        <v>39.51</v>
      </c>
      <c r="Q530">
        <f t="shared" si="295"/>
        <v>68.22</v>
      </c>
      <c r="R530" s="5">
        <f t="shared" si="294"/>
        <v>11.37</v>
      </c>
      <c r="S530">
        <v>49.8</v>
      </c>
      <c r="T530" s="6">
        <f t="shared" si="296"/>
        <v>8.2999999999999989</v>
      </c>
      <c r="U530">
        <f t="shared" si="297"/>
        <v>118.02</v>
      </c>
      <c r="V530" s="6">
        <f t="shared" si="298"/>
        <v>6.3663676341248907</v>
      </c>
      <c r="W530" s="6">
        <f t="shared" si="299"/>
        <v>30.015347405452953</v>
      </c>
      <c r="X530" s="6">
        <f t="shared" si="300"/>
        <v>13.286332453825857</v>
      </c>
      <c r="Y530" s="6">
        <f t="shared" si="301"/>
        <v>68.351952506596305</v>
      </c>
      <c r="Z530" s="6">
        <f t="shared" si="302"/>
        <v>9.8349999999999991</v>
      </c>
      <c r="AA530" s="6">
        <f t="shared" si="303"/>
        <v>53.053063617707423</v>
      </c>
      <c r="AB530" s="6">
        <f t="shared" si="304"/>
        <v>250.12789504544128</v>
      </c>
      <c r="AC530" s="6">
        <f t="shared" si="305"/>
        <v>110.71943711521547</v>
      </c>
      <c r="AD530" s="6">
        <f t="shared" si="306"/>
        <v>569.5996042216359</v>
      </c>
      <c r="AE530" s="6">
        <f t="shared" si="307"/>
        <v>680.31904133685134</v>
      </c>
      <c r="AF530" s="6">
        <f t="shared" si="308"/>
        <v>983.50000000000011</v>
      </c>
      <c r="AG530">
        <v>38</v>
      </c>
      <c r="AH530">
        <v>170</v>
      </c>
      <c r="AK530" s="2">
        <f t="shared" si="309"/>
        <v>6.333333333333333</v>
      </c>
      <c r="AL530">
        <f t="shared" si="310"/>
        <v>100</v>
      </c>
      <c r="AM530">
        <f t="shared" si="311"/>
        <v>1.1071943711521548</v>
      </c>
      <c r="AN530">
        <f t="shared" si="312"/>
        <v>0.17482016386612972</v>
      </c>
      <c r="AO530">
        <f t="shared" si="313"/>
        <v>4.4736842105263159</v>
      </c>
      <c r="AP530">
        <f t="shared" si="314"/>
        <v>2833.3333333333335</v>
      </c>
      <c r="AS530">
        <f t="shared" si="315"/>
        <v>0.2010351544311656</v>
      </c>
      <c r="AT530" s="2"/>
    </row>
    <row r="531" spans="1:50">
      <c r="A531" t="s">
        <v>232</v>
      </c>
      <c r="C531" s="3">
        <v>36185</v>
      </c>
      <c r="D531" t="s">
        <v>240</v>
      </c>
      <c r="E531">
        <v>100</v>
      </c>
      <c r="F531" t="s">
        <v>236</v>
      </c>
      <c r="G531">
        <v>7</v>
      </c>
      <c r="H531">
        <v>2</v>
      </c>
      <c r="I531">
        <v>0.12</v>
      </c>
      <c r="J531">
        <v>6</v>
      </c>
      <c r="K531">
        <v>6</v>
      </c>
      <c r="L531">
        <f t="shared" si="293"/>
        <v>12</v>
      </c>
      <c r="M531">
        <v>7.08</v>
      </c>
      <c r="N531">
        <v>21.66</v>
      </c>
      <c r="O531">
        <v>8.2899999999999991</v>
      </c>
      <c r="P531">
        <v>30.36</v>
      </c>
      <c r="Q531">
        <f t="shared" si="295"/>
        <v>67.39</v>
      </c>
      <c r="R531" s="5">
        <f t="shared" si="294"/>
        <v>11.231666666666667</v>
      </c>
      <c r="S531">
        <v>45.99</v>
      </c>
      <c r="T531" s="6">
        <f t="shared" si="296"/>
        <v>7.665</v>
      </c>
      <c r="U531">
        <f t="shared" si="297"/>
        <v>113.38</v>
      </c>
      <c r="V531" s="6">
        <f t="shared" si="298"/>
        <v>11.911713904140079</v>
      </c>
      <c r="W531" s="6">
        <f t="shared" si="299"/>
        <v>36.441768808428549</v>
      </c>
      <c r="X531" s="6">
        <f t="shared" si="300"/>
        <v>13.947472918830684</v>
      </c>
      <c r="Y531" s="6">
        <f t="shared" si="301"/>
        <v>51.079044368600677</v>
      </c>
      <c r="Z531" s="6">
        <f t="shared" si="302"/>
        <v>9.4483333333333324</v>
      </c>
      <c r="AA531" s="6">
        <f t="shared" si="303"/>
        <v>99.264282534500666</v>
      </c>
      <c r="AB531" s="6">
        <f t="shared" si="304"/>
        <v>303.68140673690459</v>
      </c>
      <c r="AC531" s="6">
        <f t="shared" si="305"/>
        <v>116.22894099025571</v>
      </c>
      <c r="AD531" s="6">
        <f t="shared" si="306"/>
        <v>425.65870307167233</v>
      </c>
      <c r="AE531" s="6">
        <f t="shared" si="307"/>
        <v>541.88764406192809</v>
      </c>
      <c r="AF531" s="6">
        <f t="shared" si="308"/>
        <v>944.83333333333337</v>
      </c>
      <c r="AG531">
        <v>50</v>
      </c>
      <c r="AH531">
        <v>155</v>
      </c>
      <c r="AK531" s="2">
        <f t="shared" si="309"/>
        <v>8.3333333333333339</v>
      </c>
      <c r="AL531">
        <f t="shared" si="310"/>
        <v>100</v>
      </c>
      <c r="AM531">
        <f t="shared" si="311"/>
        <v>1.1622894099025571</v>
      </c>
      <c r="AN531">
        <f t="shared" si="312"/>
        <v>0.13947472918830683</v>
      </c>
      <c r="AO531">
        <f t="shared" si="313"/>
        <v>3.1</v>
      </c>
      <c r="AP531">
        <f t="shared" si="314"/>
        <v>2583.3333333333335</v>
      </c>
      <c r="AS531">
        <f t="shared" si="315"/>
        <v>0.1647711108664538</v>
      </c>
      <c r="AT531" s="2"/>
    </row>
    <row r="532" spans="1:50">
      <c r="A532" t="s">
        <v>232</v>
      </c>
      <c r="C532" s="3">
        <v>36185</v>
      </c>
      <c r="D532" t="s">
        <v>240</v>
      </c>
      <c r="E532">
        <v>100</v>
      </c>
      <c r="F532" t="s">
        <v>234</v>
      </c>
      <c r="G532">
        <v>8</v>
      </c>
      <c r="H532">
        <v>2</v>
      </c>
      <c r="I532">
        <v>0.12</v>
      </c>
      <c r="J532">
        <v>6</v>
      </c>
      <c r="K532">
        <v>6</v>
      </c>
      <c r="L532">
        <f t="shared" si="293"/>
        <v>12</v>
      </c>
      <c r="M532">
        <v>2.79</v>
      </c>
      <c r="N532">
        <v>20.5</v>
      </c>
      <c r="O532">
        <v>8.42</v>
      </c>
      <c r="P532">
        <v>48.19</v>
      </c>
      <c r="Q532">
        <f t="shared" si="295"/>
        <v>79.900000000000006</v>
      </c>
      <c r="R532" s="5">
        <f t="shared" si="294"/>
        <v>13.316666666666668</v>
      </c>
      <c r="S532">
        <v>55.2</v>
      </c>
      <c r="T532" s="6">
        <f t="shared" si="296"/>
        <v>9.2000000000000011</v>
      </c>
      <c r="U532">
        <f t="shared" si="297"/>
        <v>135.10000000000002</v>
      </c>
      <c r="V532" s="6">
        <f t="shared" si="298"/>
        <v>4.7175093867334175</v>
      </c>
      <c r="W532" s="6">
        <f t="shared" si="299"/>
        <v>34.662703379224034</v>
      </c>
      <c r="X532" s="6">
        <f t="shared" si="300"/>
        <v>14.237071339173969</v>
      </c>
      <c r="Y532" s="6">
        <f t="shared" si="301"/>
        <v>81.482715894868576</v>
      </c>
      <c r="Z532" s="6">
        <f t="shared" si="302"/>
        <v>11.258333333333335</v>
      </c>
      <c r="AA532" s="6">
        <f t="shared" si="303"/>
        <v>39.312578222778477</v>
      </c>
      <c r="AB532" s="6">
        <f t="shared" si="304"/>
        <v>288.85586149353361</v>
      </c>
      <c r="AC532" s="6">
        <f t="shared" si="305"/>
        <v>118.64226115978308</v>
      </c>
      <c r="AD532" s="6">
        <f t="shared" si="306"/>
        <v>679.02263245723816</v>
      </c>
      <c r="AE532" s="6">
        <f t="shared" si="307"/>
        <v>797.66489361702122</v>
      </c>
      <c r="AF532" s="6">
        <f t="shared" si="308"/>
        <v>1125.8333333333333</v>
      </c>
      <c r="AG532">
        <v>49</v>
      </c>
      <c r="AH532">
        <v>306</v>
      </c>
      <c r="AK532" s="2">
        <f t="shared" si="309"/>
        <v>8.1666666666666661</v>
      </c>
      <c r="AL532">
        <f t="shared" si="310"/>
        <v>100</v>
      </c>
      <c r="AM532">
        <f t="shared" si="311"/>
        <v>1.1864226115978307</v>
      </c>
      <c r="AN532">
        <f t="shared" si="312"/>
        <v>0.14527623815483642</v>
      </c>
      <c r="AO532">
        <f t="shared" si="313"/>
        <v>6.2448979591836737</v>
      </c>
      <c r="AP532">
        <f t="shared" si="314"/>
        <v>5100</v>
      </c>
      <c r="AS532">
        <f t="shared" si="315"/>
        <v>0.13314169263867415</v>
      </c>
      <c r="AT532" s="2"/>
    </row>
    <row r="533" spans="1:50">
      <c r="A533" t="s">
        <v>232</v>
      </c>
      <c r="C533" s="3">
        <v>36185</v>
      </c>
      <c r="D533" t="s">
        <v>240</v>
      </c>
      <c r="E533">
        <v>100</v>
      </c>
      <c r="F533" t="s">
        <v>238</v>
      </c>
      <c r="G533">
        <v>9</v>
      </c>
      <c r="H533">
        <v>2</v>
      </c>
      <c r="I533">
        <v>0.12</v>
      </c>
      <c r="J533">
        <v>6</v>
      </c>
      <c r="K533">
        <v>6</v>
      </c>
      <c r="L533">
        <f t="shared" si="293"/>
        <v>12</v>
      </c>
      <c r="M533">
        <v>7.43</v>
      </c>
      <c r="N533">
        <v>24.8</v>
      </c>
      <c r="O533">
        <v>10.1</v>
      </c>
      <c r="P533">
        <v>27.66</v>
      </c>
      <c r="Q533">
        <f t="shared" si="295"/>
        <v>69.990000000000009</v>
      </c>
      <c r="R533" s="5">
        <f t="shared" si="294"/>
        <v>11.665000000000001</v>
      </c>
      <c r="S533">
        <v>96.5</v>
      </c>
      <c r="T533" s="6">
        <f t="shared" si="296"/>
        <v>16.083333333333332</v>
      </c>
      <c r="U533">
        <f t="shared" si="297"/>
        <v>166.49</v>
      </c>
      <c r="V533" s="6">
        <f t="shared" si="298"/>
        <v>17.674249178454065</v>
      </c>
      <c r="W533" s="6">
        <f t="shared" si="299"/>
        <v>58.993456208029713</v>
      </c>
      <c r="X533" s="6">
        <f t="shared" si="300"/>
        <v>24.025560794399194</v>
      </c>
      <c r="Y533" s="6">
        <f t="shared" si="301"/>
        <v>65.796733819117009</v>
      </c>
      <c r="Z533" s="6">
        <f t="shared" si="302"/>
        <v>13.874166666666667</v>
      </c>
      <c r="AA533" s="6">
        <f t="shared" si="303"/>
        <v>147.28540982045055</v>
      </c>
      <c r="AB533" s="6">
        <f t="shared" si="304"/>
        <v>491.61213506691428</v>
      </c>
      <c r="AC533" s="6">
        <f t="shared" si="305"/>
        <v>200.21300661999328</v>
      </c>
      <c r="AD533" s="6">
        <f t="shared" si="306"/>
        <v>548.30611515930843</v>
      </c>
      <c r="AE533" s="6">
        <f t="shared" si="307"/>
        <v>748.51912177930171</v>
      </c>
      <c r="AF533" s="6">
        <f t="shared" si="308"/>
        <v>1387.4166666666665</v>
      </c>
      <c r="AG533">
        <v>47</v>
      </c>
      <c r="AH533">
        <v>123</v>
      </c>
      <c r="AK533" s="2">
        <f t="shared" si="309"/>
        <v>7.833333333333333</v>
      </c>
      <c r="AL533">
        <f t="shared" si="310"/>
        <v>100</v>
      </c>
      <c r="AM533">
        <f t="shared" si="311"/>
        <v>2.0021300661999328</v>
      </c>
      <c r="AN533">
        <f t="shared" si="312"/>
        <v>0.25559107228084249</v>
      </c>
      <c r="AO533">
        <f t="shared" si="313"/>
        <v>2.6170212765957448</v>
      </c>
      <c r="AP533">
        <f t="shared" si="314"/>
        <v>2050</v>
      </c>
      <c r="AS533">
        <f t="shared" si="315"/>
        <v>0.26746639763868701</v>
      </c>
      <c r="AT533" s="2"/>
    </row>
    <row r="534" spans="1:50">
      <c r="A534" t="s">
        <v>232</v>
      </c>
      <c r="C534" s="3">
        <v>36185</v>
      </c>
      <c r="D534" t="s">
        <v>240</v>
      </c>
      <c r="E534">
        <v>100</v>
      </c>
      <c r="F534" t="s">
        <v>235</v>
      </c>
      <c r="G534">
        <v>10</v>
      </c>
      <c r="H534">
        <v>2</v>
      </c>
      <c r="I534">
        <v>0.12</v>
      </c>
      <c r="J534">
        <v>6</v>
      </c>
      <c r="K534">
        <v>6</v>
      </c>
      <c r="L534">
        <f t="shared" si="293"/>
        <v>12</v>
      </c>
      <c r="M534">
        <v>3.02</v>
      </c>
      <c r="N534">
        <v>25.7</v>
      </c>
      <c r="O534">
        <v>8.68</v>
      </c>
      <c r="P534">
        <v>44.95</v>
      </c>
      <c r="Q534">
        <f t="shared" si="295"/>
        <v>82.35</v>
      </c>
      <c r="R534" s="5">
        <f t="shared" si="294"/>
        <v>13.725</v>
      </c>
      <c r="S534">
        <v>88.5</v>
      </c>
      <c r="T534" s="6">
        <f t="shared" si="296"/>
        <v>14.75</v>
      </c>
      <c r="U534">
        <f t="shared" si="297"/>
        <v>170.85</v>
      </c>
      <c r="V534" s="6">
        <f t="shared" si="298"/>
        <v>6.265537340619308</v>
      </c>
      <c r="W534" s="6">
        <f t="shared" si="299"/>
        <v>53.319307832422588</v>
      </c>
      <c r="X534" s="6">
        <f t="shared" si="300"/>
        <v>18.008233151183969</v>
      </c>
      <c r="Y534" s="6">
        <f t="shared" si="301"/>
        <v>93.256921675774151</v>
      </c>
      <c r="Z534" s="6">
        <f t="shared" si="302"/>
        <v>14.237499999999999</v>
      </c>
      <c r="AA534" s="6">
        <f t="shared" si="303"/>
        <v>52.212811171827568</v>
      </c>
      <c r="AB534" s="6">
        <f t="shared" si="304"/>
        <v>444.32756527018824</v>
      </c>
      <c r="AC534" s="6">
        <f t="shared" si="305"/>
        <v>150.06860959319974</v>
      </c>
      <c r="AD534" s="6">
        <f t="shared" si="306"/>
        <v>777.14101396478463</v>
      </c>
      <c r="AE534" s="6">
        <f t="shared" si="307"/>
        <v>927.2096235579844</v>
      </c>
      <c r="AF534" s="6">
        <f t="shared" si="308"/>
        <v>1423.7500000000002</v>
      </c>
      <c r="AG534">
        <v>68</v>
      </c>
      <c r="AH534">
        <v>250</v>
      </c>
      <c r="AK534" s="2">
        <f t="shared" si="309"/>
        <v>11.333333333333334</v>
      </c>
      <c r="AL534">
        <f t="shared" si="310"/>
        <v>100</v>
      </c>
      <c r="AM534">
        <f t="shared" si="311"/>
        <v>1.5006860959319974</v>
      </c>
      <c r="AN534">
        <f t="shared" si="312"/>
        <v>0.1324134790528233</v>
      </c>
      <c r="AO534">
        <f t="shared" si="313"/>
        <v>3.6764705882352939</v>
      </c>
      <c r="AP534">
        <f t="shared" si="314"/>
        <v>4166.666666666667</v>
      </c>
      <c r="AS534">
        <f t="shared" si="315"/>
        <v>0.1865138433515483</v>
      </c>
      <c r="AT534" s="2"/>
    </row>
    <row r="535" spans="1:50">
      <c r="A535" t="s">
        <v>232</v>
      </c>
      <c r="C535" s="3">
        <v>36185</v>
      </c>
      <c r="D535" t="s">
        <v>240</v>
      </c>
      <c r="E535">
        <v>100</v>
      </c>
      <c r="F535" t="s">
        <v>239</v>
      </c>
      <c r="G535">
        <v>11</v>
      </c>
      <c r="H535">
        <v>2</v>
      </c>
      <c r="I535">
        <v>0.12</v>
      </c>
      <c r="J535">
        <v>6</v>
      </c>
      <c r="K535">
        <v>6</v>
      </c>
      <c r="L535">
        <f t="shared" si="293"/>
        <v>12</v>
      </c>
      <c r="M535">
        <v>3.19</v>
      </c>
      <c r="N535">
        <v>27</v>
      </c>
      <c r="O535">
        <v>8.4</v>
      </c>
      <c r="P535">
        <v>40.81</v>
      </c>
      <c r="Q535">
        <f t="shared" si="295"/>
        <v>79.400000000000006</v>
      </c>
      <c r="R535" s="5">
        <f t="shared" si="294"/>
        <v>13.233333333333334</v>
      </c>
      <c r="S535">
        <v>109.2</v>
      </c>
      <c r="T535" s="6">
        <f t="shared" si="296"/>
        <v>18.2</v>
      </c>
      <c r="U535">
        <f t="shared" si="297"/>
        <v>188.60000000000002</v>
      </c>
      <c r="V535" s="6">
        <f t="shared" si="298"/>
        <v>7.5772544080604538</v>
      </c>
      <c r="W535" s="6">
        <f t="shared" si="299"/>
        <v>64.13350125944585</v>
      </c>
      <c r="X535" s="6">
        <f t="shared" si="300"/>
        <v>19.952644836272043</v>
      </c>
      <c r="Y535" s="6">
        <f t="shared" si="301"/>
        <v>96.936599496221675</v>
      </c>
      <c r="Z535" s="6">
        <f t="shared" si="302"/>
        <v>15.716666666666669</v>
      </c>
      <c r="AA535" s="6">
        <f t="shared" si="303"/>
        <v>63.143786733837118</v>
      </c>
      <c r="AB535" s="6">
        <f t="shared" si="304"/>
        <v>534.4458438287154</v>
      </c>
      <c r="AC535" s="6">
        <f t="shared" si="305"/>
        <v>166.27204030226704</v>
      </c>
      <c r="AD535" s="6">
        <f t="shared" si="306"/>
        <v>807.80499580184733</v>
      </c>
      <c r="AE535" s="6">
        <f t="shared" si="307"/>
        <v>974.07703610411431</v>
      </c>
      <c r="AF535" s="6">
        <f t="shared" si="308"/>
        <v>1571.666666666667</v>
      </c>
      <c r="AG535">
        <v>53</v>
      </c>
      <c r="AH535">
        <v>211</v>
      </c>
      <c r="AK535" s="2">
        <f t="shared" si="309"/>
        <v>8.8333333333333339</v>
      </c>
      <c r="AL535">
        <f t="shared" si="310"/>
        <v>100</v>
      </c>
      <c r="AM535">
        <f t="shared" si="311"/>
        <v>1.6627204030226705</v>
      </c>
      <c r="AN535">
        <f t="shared" si="312"/>
        <v>0.18823249845539666</v>
      </c>
      <c r="AO535">
        <f t="shared" si="313"/>
        <v>3.9811320754716979</v>
      </c>
      <c r="AP535">
        <f t="shared" si="314"/>
        <v>3516.666666666667</v>
      </c>
      <c r="AS535">
        <f t="shared" si="315"/>
        <v>0.22970758174460112</v>
      </c>
      <c r="AT535" s="2"/>
    </row>
    <row r="536" spans="1:50">
      <c r="A536" t="s">
        <v>232</v>
      </c>
      <c r="C536" s="3">
        <v>36185</v>
      </c>
      <c r="D536" t="s">
        <v>240</v>
      </c>
      <c r="E536">
        <v>100</v>
      </c>
      <c r="F536" t="s">
        <v>237</v>
      </c>
      <c r="G536">
        <v>12</v>
      </c>
      <c r="H536">
        <v>2</v>
      </c>
      <c r="I536">
        <v>0.12</v>
      </c>
      <c r="J536">
        <v>6</v>
      </c>
      <c r="K536">
        <v>6</v>
      </c>
      <c r="L536">
        <f t="shared" si="293"/>
        <v>12</v>
      </c>
      <c r="M536">
        <v>2.25</v>
      </c>
      <c r="N536">
        <v>24.6</v>
      </c>
      <c r="O536">
        <v>8.51</v>
      </c>
      <c r="P536">
        <v>40.299999999999997</v>
      </c>
      <c r="Q536">
        <f t="shared" si="295"/>
        <v>75.66</v>
      </c>
      <c r="R536" s="5">
        <f t="shared" si="294"/>
        <v>12.61</v>
      </c>
      <c r="S536">
        <v>48.1</v>
      </c>
      <c r="T536" s="6">
        <f t="shared" si="296"/>
        <v>8.0166666666666675</v>
      </c>
      <c r="U536">
        <f t="shared" si="297"/>
        <v>123.75999999999999</v>
      </c>
      <c r="V536" s="6">
        <f t="shared" si="298"/>
        <v>3.6804123711340204</v>
      </c>
      <c r="W536" s="6">
        <f t="shared" si="299"/>
        <v>40.239175257731958</v>
      </c>
      <c r="X536" s="6">
        <f t="shared" si="300"/>
        <v>13.920137457044673</v>
      </c>
      <c r="Y536" s="6">
        <f t="shared" si="301"/>
        <v>65.920274914089347</v>
      </c>
      <c r="Z536" s="6">
        <f t="shared" si="302"/>
        <v>10.313333333333333</v>
      </c>
      <c r="AA536" s="6">
        <f t="shared" si="303"/>
        <v>30.670103092783506</v>
      </c>
      <c r="AB536" s="6">
        <f t="shared" si="304"/>
        <v>335.32646048109967</v>
      </c>
      <c r="AC536" s="6">
        <f t="shared" si="305"/>
        <v>116.00114547537228</v>
      </c>
      <c r="AD536" s="6">
        <f t="shared" si="306"/>
        <v>549.33562428407788</v>
      </c>
      <c r="AE536" s="6">
        <f t="shared" si="307"/>
        <v>665.33676975945014</v>
      </c>
      <c r="AF536" s="6">
        <f t="shared" si="308"/>
        <v>1031.3333333333335</v>
      </c>
      <c r="AG536">
        <v>56</v>
      </c>
      <c r="AH536">
        <v>300</v>
      </c>
      <c r="AK536" s="2">
        <f t="shared" si="309"/>
        <v>9.3333333333333339</v>
      </c>
      <c r="AL536">
        <f t="shared" si="310"/>
        <v>100</v>
      </c>
      <c r="AM536">
        <f t="shared" si="311"/>
        <v>1.1600114547537228</v>
      </c>
      <c r="AN536">
        <f t="shared" si="312"/>
        <v>0.12428694158075601</v>
      </c>
      <c r="AO536">
        <f t="shared" si="313"/>
        <v>5.3571428571428568</v>
      </c>
      <c r="AP536">
        <f t="shared" si="314"/>
        <v>5000</v>
      </c>
      <c r="AS536">
        <f t="shared" si="315"/>
        <v>0.10986712485681557</v>
      </c>
      <c r="AT536" s="2"/>
    </row>
    <row r="537" spans="1:50">
      <c r="A537" t="s">
        <v>232</v>
      </c>
      <c r="C537" s="3">
        <v>36185</v>
      </c>
      <c r="D537" t="s">
        <v>240</v>
      </c>
      <c r="E537">
        <v>100</v>
      </c>
      <c r="F537" t="s">
        <v>236</v>
      </c>
      <c r="G537">
        <v>13</v>
      </c>
      <c r="H537">
        <v>3</v>
      </c>
      <c r="I537">
        <v>0.08</v>
      </c>
      <c r="J537">
        <v>6</v>
      </c>
      <c r="K537">
        <v>2</v>
      </c>
      <c r="L537">
        <f t="shared" si="293"/>
        <v>8</v>
      </c>
      <c r="M537">
        <v>2.19</v>
      </c>
      <c r="N537">
        <v>22.1</v>
      </c>
      <c r="O537">
        <v>5.97</v>
      </c>
      <c r="P537">
        <v>28.42</v>
      </c>
      <c r="Q537">
        <f t="shared" si="295"/>
        <v>58.680000000000007</v>
      </c>
      <c r="R537" s="5">
        <f t="shared" si="294"/>
        <v>9.7800000000000011</v>
      </c>
      <c r="S537">
        <v>19.899999999999999</v>
      </c>
      <c r="T537" s="6">
        <f t="shared" si="296"/>
        <v>9.9499999999999993</v>
      </c>
      <c r="U537">
        <f t="shared" si="297"/>
        <v>78.580000000000013</v>
      </c>
      <c r="V537" s="6">
        <f t="shared" si="298"/>
        <v>2.9326891615541926</v>
      </c>
      <c r="W537" s="6">
        <f t="shared" si="299"/>
        <v>29.594717109747787</v>
      </c>
      <c r="X537" s="6">
        <f t="shared" si="300"/>
        <v>7.9945910020449897</v>
      </c>
      <c r="Y537" s="6">
        <f t="shared" si="301"/>
        <v>38.058002726653037</v>
      </c>
      <c r="Z537" s="6">
        <f t="shared" si="302"/>
        <v>9.8225000000000016</v>
      </c>
      <c r="AA537" s="6">
        <f t="shared" si="303"/>
        <v>36.65861451942741</v>
      </c>
      <c r="AB537" s="6">
        <f t="shared" si="304"/>
        <v>369.93396387184731</v>
      </c>
      <c r="AC537" s="6">
        <f t="shared" si="305"/>
        <v>99.932387525562376</v>
      </c>
      <c r="AD537" s="6">
        <f t="shared" si="306"/>
        <v>475.72503408316294</v>
      </c>
      <c r="AE537" s="6">
        <f t="shared" si="307"/>
        <v>575.65742160872537</v>
      </c>
      <c r="AF537" s="6">
        <f t="shared" si="308"/>
        <v>982.25</v>
      </c>
      <c r="AG537">
        <v>34</v>
      </c>
      <c r="AH537">
        <v>149</v>
      </c>
      <c r="AK537" s="2">
        <f t="shared" si="309"/>
        <v>5.666666666666667</v>
      </c>
      <c r="AL537">
        <f t="shared" si="310"/>
        <v>100</v>
      </c>
      <c r="AM537">
        <f t="shared" si="311"/>
        <v>0.99932387525562372</v>
      </c>
      <c r="AN537">
        <f t="shared" si="312"/>
        <v>0.17635127210393359</v>
      </c>
      <c r="AO537">
        <f t="shared" si="313"/>
        <v>4.382352941176471</v>
      </c>
      <c r="AP537">
        <f t="shared" si="314"/>
        <v>2483.3333333333335</v>
      </c>
      <c r="AS537">
        <f t="shared" si="315"/>
        <v>0.19156712781872332</v>
      </c>
      <c r="AT537" s="2"/>
    </row>
    <row r="538" spans="1:50">
      <c r="A538" t="s">
        <v>232</v>
      </c>
      <c r="C538" s="3">
        <v>36185</v>
      </c>
      <c r="D538" t="s">
        <v>240</v>
      </c>
      <c r="E538">
        <v>100</v>
      </c>
      <c r="F538" t="s">
        <v>238</v>
      </c>
      <c r="G538">
        <v>14</v>
      </c>
      <c r="H538">
        <v>3</v>
      </c>
      <c r="I538">
        <v>0.12</v>
      </c>
      <c r="J538">
        <v>6</v>
      </c>
      <c r="K538">
        <v>6</v>
      </c>
      <c r="L538">
        <f t="shared" si="293"/>
        <v>12</v>
      </c>
      <c r="M538">
        <v>2.2799999999999998</v>
      </c>
      <c r="N538">
        <v>28.8</v>
      </c>
      <c r="O538">
        <v>13.85</v>
      </c>
      <c r="P538">
        <v>34.93</v>
      </c>
      <c r="Q538">
        <f t="shared" si="295"/>
        <v>79.86</v>
      </c>
      <c r="R538" s="5">
        <f t="shared" si="294"/>
        <v>13.31</v>
      </c>
      <c r="S538">
        <v>83.4</v>
      </c>
      <c r="T538" s="6">
        <f t="shared" si="296"/>
        <v>13.9</v>
      </c>
      <c r="U538">
        <f t="shared" si="297"/>
        <v>163.26</v>
      </c>
      <c r="V538" s="6">
        <f t="shared" si="298"/>
        <v>4.6610668670172792</v>
      </c>
      <c r="W538" s="6">
        <f t="shared" si="299"/>
        <v>58.876634109691956</v>
      </c>
      <c r="X538" s="6">
        <f t="shared" si="300"/>
        <v>28.313936889556725</v>
      </c>
      <c r="Y538" s="6">
        <f t="shared" si="301"/>
        <v>71.40836213373403</v>
      </c>
      <c r="Z538" s="6">
        <f t="shared" si="302"/>
        <v>13.604999999999999</v>
      </c>
      <c r="AA538" s="6">
        <f t="shared" si="303"/>
        <v>38.842223891810661</v>
      </c>
      <c r="AB538" s="6">
        <f t="shared" si="304"/>
        <v>490.63861758076632</v>
      </c>
      <c r="AC538" s="6">
        <f t="shared" si="305"/>
        <v>235.94947407963937</v>
      </c>
      <c r="AD538" s="6">
        <f t="shared" si="306"/>
        <v>595.06968444778363</v>
      </c>
      <c r="AE538" s="6">
        <f t="shared" si="307"/>
        <v>831.01915852742297</v>
      </c>
      <c r="AF538" s="6">
        <f t="shared" si="308"/>
        <v>1360.5</v>
      </c>
      <c r="AG538">
        <v>56</v>
      </c>
      <c r="AH538">
        <v>137</v>
      </c>
      <c r="AK538" s="2">
        <f t="shared" si="309"/>
        <v>9.3333333333333339</v>
      </c>
      <c r="AL538">
        <f t="shared" si="310"/>
        <v>100</v>
      </c>
      <c r="AM538">
        <f t="shared" si="311"/>
        <v>2.3594947407963938</v>
      </c>
      <c r="AN538">
        <f t="shared" si="312"/>
        <v>0.25280300794247074</v>
      </c>
      <c r="AO538">
        <f t="shared" si="313"/>
        <v>2.4464285714285716</v>
      </c>
      <c r="AP538">
        <f t="shared" si="314"/>
        <v>2283.3333333333335</v>
      </c>
      <c r="AS538">
        <f t="shared" si="315"/>
        <v>0.26061446034209501</v>
      </c>
      <c r="AT538" s="2"/>
    </row>
    <row r="539" spans="1:50">
      <c r="A539" t="s">
        <v>232</v>
      </c>
      <c r="C539" s="3">
        <v>36185</v>
      </c>
      <c r="D539" t="s">
        <v>240</v>
      </c>
      <c r="E539">
        <v>100</v>
      </c>
      <c r="F539" t="s">
        <v>234</v>
      </c>
      <c r="G539">
        <v>15</v>
      </c>
      <c r="H539">
        <v>3</v>
      </c>
      <c r="I539">
        <v>0.12</v>
      </c>
      <c r="J539">
        <v>6</v>
      </c>
      <c r="K539">
        <v>6</v>
      </c>
      <c r="L539">
        <f t="shared" si="293"/>
        <v>12</v>
      </c>
      <c r="M539">
        <v>3.05</v>
      </c>
      <c r="N539">
        <v>17.600000000000001</v>
      </c>
      <c r="O539">
        <v>6.45</v>
      </c>
      <c r="P539">
        <v>28.69</v>
      </c>
      <c r="Q539">
        <f t="shared" si="295"/>
        <v>55.790000000000006</v>
      </c>
      <c r="R539" s="5">
        <f t="shared" si="294"/>
        <v>9.2983333333333338</v>
      </c>
      <c r="S539">
        <v>96.9</v>
      </c>
      <c r="T539" s="6">
        <f t="shared" si="296"/>
        <v>16.150000000000002</v>
      </c>
      <c r="U539">
        <f t="shared" si="297"/>
        <v>152.69</v>
      </c>
      <c r="V539" s="6">
        <f t="shared" si="298"/>
        <v>8.3474547409930082</v>
      </c>
      <c r="W539" s="6">
        <f t="shared" si="299"/>
        <v>48.168919161139989</v>
      </c>
      <c r="X539" s="6">
        <f t="shared" si="300"/>
        <v>17.65281412439505</v>
      </c>
      <c r="Y539" s="6">
        <f t="shared" si="301"/>
        <v>78.520811973471936</v>
      </c>
      <c r="Z539" s="6">
        <f t="shared" si="302"/>
        <v>12.724166666666667</v>
      </c>
      <c r="AA539" s="6">
        <f t="shared" si="303"/>
        <v>69.562122841608399</v>
      </c>
      <c r="AB539" s="6">
        <f t="shared" si="304"/>
        <v>401.40765967616659</v>
      </c>
      <c r="AC539" s="6">
        <f t="shared" si="305"/>
        <v>147.10678436995875</v>
      </c>
      <c r="AD539" s="6">
        <f t="shared" si="306"/>
        <v>654.34009977893288</v>
      </c>
      <c r="AE539" s="6">
        <f t="shared" si="307"/>
        <v>801.44688414889163</v>
      </c>
      <c r="AF539" s="6">
        <f t="shared" si="308"/>
        <v>1272.4166666666665</v>
      </c>
      <c r="AG539">
        <v>49</v>
      </c>
      <c r="AH539">
        <v>240</v>
      </c>
      <c r="AK539" s="2">
        <f t="shared" si="309"/>
        <v>8.1666666666666661</v>
      </c>
      <c r="AL539">
        <f t="shared" si="310"/>
        <v>100</v>
      </c>
      <c r="AM539">
        <f t="shared" si="311"/>
        <v>1.4710678436995874</v>
      </c>
      <c r="AN539">
        <f t="shared" si="312"/>
        <v>0.18013075637137807</v>
      </c>
      <c r="AO539">
        <f t="shared" si="313"/>
        <v>4.8979591836734695</v>
      </c>
      <c r="AP539">
        <f t="shared" si="314"/>
        <v>4000</v>
      </c>
      <c r="AS539">
        <f t="shared" si="315"/>
        <v>0.16358502494473323</v>
      </c>
      <c r="AT539" s="2"/>
    </row>
    <row r="540" spans="1:50">
      <c r="A540" t="s">
        <v>232</v>
      </c>
      <c r="C540" s="3">
        <v>36185</v>
      </c>
      <c r="D540" t="s">
        <v>240</v>
      </c>
      <c r="E540">
        <v>100</v>
      </c>
      <c r="F540" t="s">
        <v>239</v>
      </c>
      <c r="G540">
        <v>16</v>
      </c>
      <c r="H540">
        <v>3</v>
      </c>
      <c r="I540">
        <v>0.12</v>
      </c>
      <c r="J540">
        <v>6</v>
      </c>
      <c r="K540">
        <v>6</v>
      </c>
      <c r="L540">
        <f t="shared" si="293"/>
        <v>12</v>
      </c>
      <c r="M540">
        <v>2.46</v>
      </c>
      <c r="N540">
        <v>24.5</v>
      </c>
      <c r="O540">
        <v>9.27</v>
      </c>
      <c r="P540">
        <v>46.56</v>
      </c>
      <c r="Q540">
        <f t="shared" si="295"/>
        <v>82.79</v>
      </c>
      <c r="R540" s="5">
        <f t="shared" si="294"/>
        <v>13.798333333333334</v>
      </c>
      <c r="S540">
        <v>80.5</v>
      </c>
      <c r="T540" s="6">
        <f t="shared" si="296"/>
        <v>13.416666666666666</v>
      </c>
      <c r="U540">
        <f t="shared" si="297"/>
        <v>163.29000000000002</v>
      </c>
      <c r="V540" s="6">
        <f t="shared" si="298"/>
        <v>4.8519555501872214</v>
      </c>
      <c r="W540" s="6">
        <f t="shared" si="299"/>
        <v>48.322321536417448</v>
      </c>
      <c r="X540" s="6">
        <f t="shared" si="300"/>
        <v>18.283588597656724</v>
      </c>
      <c r="Y540" s="6">
        <f t="shared" si="301"/>
        <v>91.832134315738628</v>
      </c>
      <c r="Z540" s="6">
        <f t="shared" si="302"/>
        <v>13.607500000000002</v>
      </c>
      <c r="AA540" s="6">
        <f t="shared" si="303"/>
        <v>40.432962918226849</v>
      </c>
      <c r="AB540" s="6">
        <f t="shared" si="304"/>
        <v>402.68601280347877</v>
      </c>
      <c r="AC540" s="6">
        <f t="shared" si="305"/>
        <v>152.36323831380605</v>
      </c>
      <c r="AD540" s="6">
        <f t="shared" si="306"/>
        <v>765.26778596448855</v>
      </c>
      <c r="AE540" s="6">
        <f t="shared" si="307"/>
        <v>917.6310242782946</v>
      </c>
      <c r="AF540" s="6">
        <f t="shared" si="308"/>
        <v>1360.7500000000002</v>
      </c>
      <c r="AG540">
        <v>50</v>
      </c>
      <c r="AH540">
        <v>227</v>
      </c>
      <c r="AK540" s="2">
        <f t="shared" si="309"/>
        <v>8.3333333333333339</v>
      </c>
      <c r="AL540">
        <f t="shared" si="310"/>
        <v>100</v>
      </c>
      <c r="AM540">
        <f t="shared" si="311"/>
        <v>1.5236323831380605</v>
      </c>
      <c r="AN540">
        <f t="shared" si="312"/>
        <v>0.18283588597656725</v>
      </c>
      <c r="AO540">
        <f t="shared" si="313"/>
        <v>4.54</v>
      </c>
      <c r="AP540">
        <f t="shared" si="314"/>
        <v>3783.3333333333335</v>
      </c>
      <c r="AS540">
        <f t="shared" si="315"/>
        <v>0.2022734236029485</v>
      </c>
      <c r="AT540" s="2"/>
    </row>
    <row r="541" spans="1:50">
      <c r="A541" t="s">
        <v>232</v>
      </c>
      <c r="C541" s="3">
        <v>36185</v>
      </c>
      <c r="D541" t="s">
        <v>240</v>
      </c>
      <c r="E541">
        <v>100</v>
      </c>
      <c r="F541" t="s">
        <v>235</v>
      </c>
      <c r="G541">
        <v>17</v>
      </c>
      <c r="H541">
        <v>3</v>
      </c>
      <c r="I541">
        <v>0.12</v>
      </c>
      <c r="J541">
        <v>6</v>
      </c>
      <c r="K541">
        <v>6</v>
      </c>
      <c r="L541">
        <f t="shared" si="293"/>
        <v>12</v>
      </c>
      <c r="M541">
        <v>5.36</v>
      </c>
      <c r="N541">
        <v>22</v>
      </c>
      <c r="O541">
        <v>8.17</v>
      </c>
      <c r="P541">
        <v>39.53</v>
      </c>
      <c r="Q541">
        <f t="shared" si="295"/>
        <v>75.06</v>
      </c>
      <c r="R541" s="5">
        <f t="shared" si="294"/>
        <v>12.51</v>
      </c>
      <c r="S541">
        <v>72.3</v>
      </c>
      <c r="T541" s="6">
        <f t="shared" si="296"/>
        <v>12.049999999999999</v>
      </c>
      <c r="U541">
        <f t="shared" si="297"/>
        <v>147.36000000000001</v>
      </c>
      <c r="V541" s="6">
        <f t="shared" si="298"/>
        <v>10.522909672262191</v>
      </c>
      <c r="W541" s="6">
        <f t="shared" si="299"/>
        <v>43.191047162270188</v>
      </c>
      <c r="X541" s="6">
        <f t="shared" si="300"/>
        <v>16.039584332533973</v>
      </c>
      <c r="Y541" s="6">
        <f t="shared" si="301"/>
        <v>77.606458832933669</v>
      </c>
      <c r="Z541" s="6">
        <f t="shared" si="302"/>
        <v>12.280000000000001</v>
      </c>
      <c r="AA541" s="6">
        <f t="shared" si="303"/>
        <v>87.690913935518267</v>
      </c>
      <c r="AB541" s="6">
        <f t="shared" si="304"/>
        <v>359.92539301891827</v>
      </c>
      <c r="AC541" s="6">
        <f t="shared" si="305"/>
        <v>133.66320277111646</v>
      </c>
      <c r="AD541" s="6">
        <f t="shared" si="306"/>
        <v>646.72049027444723</v>
      </c>
      <c r="AE541" s="6">
        <f t="shared" si="307"/>
        <v>780.38369304556363</v>
      </c>
      <c r="AF541" s="6">
        <f t="shared" si="308"/>
        <v>1228.0000000000002</v>
      </c>
      <c r="AG541">
        <v>56</v>
      </c>
      <c r="AH541">
        <v>203</v>
      </c>
      <c r="AK541" s="2">
        <f t="shared" si="309"/>
        <v>9.3333333333333339</v>
      </c>
      <c r="AL541">
        <f t="shared" si="310"/>
        <v>100</v>
      </c>
      <c r="AM541">
        <f t="shared" si="311"/>
        <v>1.3366320277111645</v>
      </c>
      <c r="AN541">
        <f t="shared" si="312"/>
        <v>0.14321057439762477</v>
      </c>
      <c r="AO541">
        <f t="shared" si="313"/>
        <v>3.625</v>
      </c>
      <c r="AP541">
        <f t="shared" si="314"/>
        <v>3383.3333333333335</v>
      </c>
      <c r="AS541">
        <f t="shared" si="315"/>
        <v>0.19114891338161</v>
      </c>
      <c r="AT541" s="2"/>
    </row>
    <row r="542" spans="1:50">
      <c r="A542" t="s">
        <v>232</v>
      </c>
      <c r="C542" s="3">
        <v>36185</v>
      </c>
      <c r="D542" t="s">
        <v>240</v>
      </c>
      <c r="E542">
        <v>100</v>
      </c>
      <c r="F542" t="s">
        <v>237</v>
      </c>
      <c r="G542">
        <v>18</v>
      </c>
      <c r="H542">
        <v>3</v>
      </c>
      <c r="I542">
        <v>0.12</v>
      </c>
      <c r="J542">
        <v>6</v>
      </c>
      <c r="K542">
        <v>6</v>
      </c>
      <c r="L542">
        <f t="shared" si="293"/>
        <v>12</v>
      </c>
      <c r="M542">
        <v>2.44</v>
      </c>
      <c r="N542">
        <v>18.8</v>
      </c>
      <c r="O542">
        <v>7.96</v>
      </c>
      <c r="P542">
        <v>32.71</v>
      </c>
      <c r="Q542">
        <f t="shared" si="295"/>
        <v>61.910000000000004</v>
      </c>
      <c r="R542" s="5">
        <f t="shared" si="294"/>
        <v>10.318333333333333</v>
      </c>
      <c r="S542">
        <v>52.16</v>
      </c>
      <c r="T542" s="6">
        <f t="shared" si="296"/>
        <v>8.6933333333333334</v>
      </c>
      <c r="U542">
        <f t="shared" si="297"/>
        <v>114.07</v>
      </c>
      <c r="V542" s="6">
        <f t="shared" si="298"/>
        <v>4.495732514941043</v>
      </c>
      <c r="W542" s="6">
        <f t="shared" si="299"/>
        <v>34.639250524955578</v>
      </c>
      <c r="X542" s="6">
        <f t="shared" si="300"/>
        <v>14.666406073332256</v>
      </c>
      <c r="Y542" s="6">
        <f t="shared" si="301"/>
        <v>60.268610886771114</v>
      </c>
      <c r="Z542" s="6">
        <f t="shared" si="302"/>
        <v>9.5058333333333334</v>
      </c>
      <c r="AA542" s="6">
        <f t="shared" si="303"/>
        <v>37.46443762450869</v>
      </c>
      <c r="AB542" s="6">
        <f t="shared" si="304"/>
        <v>288.6604210412965</v>
      </c>
      <c r="AC542" s="6">
        <f t="shared" si="305"/>
        <v>122.22005061110214</v>
      </c>
      <c r="AD542" s="6">
        <f t="shared" si="306"/>
        <v>502.23842405642597</v>
      </c>
      <c r="AE542" s="6">
        <f t="shared" si="307"/>
        <v>624.45847466752809</v>
      </c>
      <c r="AF542" s="6">
        <f t="shared" si="308"/>
        <v>950.58333333333326</v>
      </c>
      <c r="AG542">
        <v>43</v>
      </c>
      <c r="AH542">
        <v>221</v>
      </c>
      <c r="AK542" s="2">
        <f t="shared" si="309"/>
        <v>7.166666666666667</v>
      </c>
      <c r="AL542">
        <f t="shared" si="310"/>
        <v>100</v>
      </c>
      <c r="AM542">
        <f t="shared" si="311"/>
        <v>1.2222005061110215</v>
      </c>
      <c r="AN542">
        <f t="shared" si="312"/>
        <v>0.17053960550386346</v>
      </c>
      <c r="AO542">
        <f t="shared" si="313"/>
        <v>5.1395348837209305</v>
      </c>
      <c r="AP542">
        <f t="shared" si="314"/>
        <v>3683.3333333333335</v>
      </c>
      <c r="AS542">
        <f t="shared" si="315"/>
        <v>0.13635432327323782</v>
      </c>
      <c r="AT542" s="2"/>
    </row>
    <row r="543" spans="1:50">
      <c r="C543" s="3"/>
      <c r="R543" s="5"/>
      <c r="T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K543" s="2"/>
      <c r="AS543" t="str">
        <f t="shared" si="315"/>
        <v/>
      </c>
      <c r="AT543" s="2"/>
    </row>
    <row r="544" spans="1:50">
      <c r="A544" t="s">
        <v>232</v>
      </c>
      <c r="B544" t="s">
        <v>218</v>
      </c>
      <c r="C544" s="3">
        <v>36199</v>
      </c>
      <c r="D544" t="s">
        <v>240</v>
      </c>
      <c r="E544">
        <v>100</v>
      </c>
      <c r="F544" t="s">
        <v>238</v>
      </c>
      <c r="H544">
        <v>1</v>
      </c>
      <c r="I544">
        <v>1</v>
      </c>
      <c r="J544">
        <v>20</v>
      </c>
      <c r="K544">
        <v>55</v>
      </c>
      <c r="L544">
        <v>75</v>
      </c>
      <c r="N544">
        <v>79.900000000000006</v>
      </c>
      <c r="O544">
        <v>27.5</v>
      </c>
      <c r="P544">
        <v>134.1</v>
      </c>
      <c r="Q544">
        <v>241.5</v>
      </c>
      <c r="AB544" s="6">
        <f>AT544*(AU544/AT544)*(N544/AV544)</f>
        <v>251.4186666666667</v>
      </c>
      <c r="AC544" s="32">
        <f>(AT544+AW544)*(O544/AW544)</f>
        <v>967.16235632183907</v>
      </c>
      <c r="AD544" s="32">
        <f>(AU544+AX544)*(P544/AX544)</f>
        <v>436.85127551020406</v>
      </c>
      <c r="AE544" s="6">
        <f t="shared" ref="AE544:AE588" si="316">SUM(AC544:AD544)</f>
        <v>1404.0136318320431</v>
      </c>
      <c r="AF544" s="6">
        <f t="shared" ref="AF544:AF588" si="317">SUM(AA544:AD544)</f>
        <v>1655.4322984987098</v>
      </c>
      <c r="AG544">
        <v>150</v>
      </c>
      <c r="AH544">
        <v>454</v>
      </c>
      <c r="AK544" s="2">
        <f t="shared" ref="AK544:AK561" si="318">AG544/J544</f>
        <v>7.5</v>
      </c>
      <c r="AL544">
        <f t="shared" ref="AL544:AL561" si="319">L544*1/I544</f>
        <v>75</v>
      </c>
      <c r="AM544">
        <f t="shared" ref="AM544:AM561" si="320">IF(AC544="","",AC544/AL544)</f>
        <v>12.895498084291187</v>
      </c>
      <c r="AN544">
        <f t="shared" ref="AN544:AN561" si="321">IF(AK544="","",AM544/AK544)</f>
        <v>1.7193997445721583</v>
      </c>
      <c r="AO544">
        <f t="shared" ref="AO544:AO561" si="322">IF(OR(AH544="",AG544=""),"",AH544/AG544)</f>
        <v>3.0266666666666668</v>
      </c>
      <c r="AP544">
        <f t="shared" ref="AP544:AP561" si="323">IF(OR(AK544="",AO544=""),"",AK544*AO544*L544*1/I544)</f>
        <v>1702.5000000000002</v>
      </c>
      <c r="AQ544">
        <v>34</v>
      </c>
      <c r="AR544">
        <f t="shared" ref="AR544:AR561" si="324">AQ544/L544</f>
        <v>0.45333333333333331</v>
      </c>
      <c r="AS544">
        <f t="shared" si="315"/>
        <v>0.25659399442596414</v>
      </c>
      <c r="AT544">
        <v>1189.0999999999999</v>
      </c>
      <c r="AU544">
        <v>354</v>
      </c>
      <c r="AV544">
        <v>112.5</v>
      </c>
      <c r="AW544">
        <v>34.799999999999997</v>
      </c>
      <c r="AX544">
        <v>156.80000000000001</v>
      </c>
    </row>
    <row r="545" spans="1:50">
      <c r="A545" t="s">
        <v>232</v>
      </c>
      <c r="B545" t="s">
        <v>218</v>
      </c>
      <c r="C545" s="3">
        <v>36199</v>
      </c>
      <c r="D545" t="s">
        <v>240</v>
      </c>
      <c r="E545">
        <v>100</v>
      </c>
      <c r="F545" t="s">
        <v>238</v>
      </c>
      <c r="H545">
        <v>2</v>
      </c>
      <c r="I545">
        <v>1</v>
      </c>
      <c r="J545">
        <v>20</v>
      </c>
      <c r="K545">
        <v>63</v>
      </c>
      <c r="L545">
        <v>83</v>
      </c>
      <c r="N545">
        <v>90.7</v>
      </c>
      <c r="O545">
        <v>31.9</v>
      </c>
      <c r="P545">
        <v>135.30000000000001</v>
      </c>
      <c r="Q545">
        <v>257.89999999999998</v>
      </c>
      <c r="AB545" s="6">
        <f t="shared" ref="AB545:AB579" si="325">AT545*(AU545/AT545)*(N545/AV545)</f>
        <v>283.47094395280232</v>
      </c>
      <c r="AC545" s="6">
        <f t="shared" ref="AC545:AC561" si="326">O545/J545*L545</f>
        <v>132.38499999999999</v>
      </c>
      <c r="AD545" s="32">
        <f t="shared" ref="AD545:AD588" si="327">(AU545+AX545)*(P545/AX545)</f>
        <v>484.08430656934314</v>
      </c>
      <c r="AE545" s="6">
        <f t="shared" si="316"/>
        <v>616.46930656934319</v>
      </c>
      <c r="AF545" s="6">
        <f t="shared" si="317"/>
        <v>899.94025052214545</v>
      </c>
      <c r="AG545">
        <v>181</v>
      </c>
      <c r="AH545">
        <v>495</v>
      </c>
      <c r="AK545" s="2">
        <f t="shared" si="318"/>
        <v>9.0500000000000007</v>
      </c>
      <c r="AL545">
        <f t="shared" si="319"/>
        <v>83</v>
      </c>
      <c r="AM545">
        <f t="shared" si="320"/>
        <v>1.595</v>
      </c>
      <c r="AN545">
        <f t="shared" si="321"/>
        <v>0.17624309392265192</v>
      </c>
      <c r="AO545">
        <f t="shared" si="322"/>
        <v>2.7348066298342539</v>
      </c>
      <c r="AP545">
        <f t="shared" si="323"/>
        <v>2054.25</v>
      </c>
      <c r="AQ545">
        <v>35</v>
      </c>
      <c r="AR545">
        <f t="shared" si="324"/>
        <v>0.42168674698795183</v>
      </c>
      <c r="AS545">
        <f t="shared" si="315"/>
        <v>0.2356501431516822</v>
      </c>
      <c r="AT545">
        <v>1317.7</v>
      </c>
      <c r="AU545">
        <v>423.8</v>
      </c>
      <c r="AV545">
        <v>135.6</v>
      </c>
      <c r="AW545">
        <v>39.299999999999997</v>
      </c>
      <c r="AX545">
        <v>164.4</v>
      </c>
    </row>
    <row r="546" spans="1:50">
      <c r="A546" t="s">
        <v>232</v>
      </c>
      <c r="B546" t="s">
        <v>218</v>
      </c>
      <c r="C546" s="3">
        <v>36199</v>
      </c>
      <c r="D546" t="s">
        <v>240</v>
      </c>
      <c r="E546">
        <v>100</v>
      </c>
      <c r="F546" t="s">
        <v>238</v>
      </c>
      <c r="H546">
        <v>3</v>
      </c>
      <c r="I546">
        <v>1</v>
      </c>
      <c r="J546">
        <v>20</v>
      </c>
      <c r="K546">
        <v>57</v>
      </c>
      <c r="L546">
        <v>77</v>
      </c>
      <c r="N546">
        <v>99.8</v>
      </c>
      <c r="O546">
        <v>31.4</v>
      </c>
      <c r="P546">
        <v>150.4</v>
      </c>
      <c r="Q546">
        <v>281.60000000000002</v>
      </c>
      <c r="AB546" s="6">
        <f t="shared" si="325"/>
        <v>199.24982456140344</v>
      </c>
      <c r="AC546" s="6">
        <f t="shared" si="326"/>
        <v>120.88999999999999</v>
      </c>
      <c r="AD546" s="32">
        <f t="shared" si="327"/>
        <v>393.51818181818186</v>
      </c>
      <c r="AE546" s="6">
        <f t="shared" si="316"/>
        <v>514.4081818181819</v>
      </c>
      <c r="AF546" s="6">
        <f t="shared" si="317"/>
        <v>713.65800637958523</v>
      </c>
      <c r="AG546">
        <v>183</v>
      </c>
      <c r="AH546">
        <v>550</v>
      </c>
      <c r="AK546" s="2">
        <f t="shared" si="318"/>
        <v>9.15</v>
      </c>
      <c r="AL546">
        <f t="shared" si="319"/>
        <v>77</v>
      </c>
      <c r="AM546">
        <f t="shared" si="320"/>
        <v>1.5699999999999998</v>
      </c>
      <c r="AN546">
        <f t="shared" si="321"/>
        <v>0.1715846994535519</v>
      </c>
      <c r="AO546">
        <f t="shared" si="322"/>
        <v>3.0054644808743167</v>
      </c>
      <c r="AP546">
        <f t="shared" si="323"/>
        <v>2117.5</v>
      </c>
      <c r="AQ546">
        <v>36</v>
      </c>
      <c r="AR546">
        <f t="shared" si="324"/>
        <v>0.46753246753246752</v>
      </c>
      <c r="AS546">
        <f t="shared" si="315"/>
        <v>0.18584093592358056</v>
      </c>
      <c r="AT546">
        <v>1094.5999999999999</v>
      </c>
      <c r="AU546">
        <v>284.5</v>
      </c>
      <c r="AV546">
        <v>142.5</v>
      </c>
      <c r="AW546">
        <v>39.1</v>
      </c>
      <c r="AX546">
        <v>176</v>
      </c>
    </row>
    <row r="547" spans="1:50">
      <c r="A547" t="s">
        <v>232</v>
      </c>
      <c r="B547" t="s">
        <v>218</v>
      </c>
      <c r="C547" s="3">
        <v>36199</v>
      </c>
      <c r="D547" t="s">
        <v>240</v>
      </c>
      <c r="E547">
        <v>100</v>
      </c>
      <c r="F547" t="s">
        <v>237</v>
      </c>
      <c r="H547">
        <v>1</v>
      </c>
      <c r="I547">
        <v>1</v>
      </c>
      <c r="J547">
        <v>20</v>
      </c>
      <c r="K547">
        <v>63</v>
      </c>
      <c r="L547">
        <v>83</v>
      </c>
      <c r="N547">
        <v>50.9</v>
      </c>
      <c r="O547">
        <v>19.899999999999999</v>
      </c>
      <c r="P547">
        <v>112.5</v>
      </c>
      <c r="Q547">
        <v>183.3</v>
      </c>
      <c r="AB547" s="6">
        <f t="shared" si="325"/>
        <v>239.94512396694213</v>
      </c>
      <c r="AC547" s="6">
        <f t="shared" si="326"/>
        <v>82.584999999999994</v>
      </c>
      <c r="AD547" s="32">
        <f t="shared" si="327"/>
        <v>361.41388673390225</v>
      </c>
      <c r="AE547" s="6">
        <f t="shared" si="316"/>
        <v>443.99888673390222</v>
      </c>
      <c r="AF547" s="6">
        <f t="shared" si="317"/>
        <v>683.94401070084439</v>
      </c>
      <c r="AG547">
        <v>160</v>
      </c>
      <c r="AH547">
        <v>854</v>
      </c>
      <c r="AK547" s="2">
        <f t="shared" si="318"/>
        <v>8</v>
      </c>
      <c r="AL547">
        <f t="shared" si="319"/>
        <v>83</v>
      </c>
      <c r="AM547">
        <f t="shared" si="320"/>
        <v>0.99499999999999988</v>
      </c>
      <c r="AN547">
        <f t="shared" si="321"/>
        <v>0.12437499999999999</v>
      </c>
      <c r="AO547">
        <f t="shared" si="322"/>
        <v>5.3375000000000004</v>
      </c>
      <c r="AP547">
        <f t="shared" si="323"/>
        <v>3544.1000000000004</v>
      </c>
      <c r="AQ547">
        <v>37</v>
      </c>
      <c r="AR547">
        <f t="shared" si="324"/>
        <v>0.44578313253012047</v>
      </c>
      <c r="AS547">
        <f t="shared" si="315"/>
        <v>0.10197621024629729</v>
      </c>
      <c r="AT547">
        <v>787.3</v>
      </c>
      <c r="AU547">
        <v>285.2</v>
      </c>
      <c r="AV547">
        <v>60.5</v>
      </c>
      <c r="AW547">
        <v>24.1</v>
      </c>
      <c r="AX547">
        <v>128.9</v>
      </c>
    </row>
    <row r="548" spans="1:50">
      <c r="A548" t="s">
        <v>232</v>
      </c>
      <c r="B548" t="s">
        <v>218</v>
      </c>
      <c r="C548" s="3">
        <v>36199</v>
      </c>
      <c r="D548" t="s">
        <v>240</v>
      </c>
      <c r="E548">
        <v>100</v>
      </c>
      <c r="F548" t="s">
        <v>237</v>
      </c>
      <c r="H548">
        <v>2</v>
      </c>
      <c r="I548">
        <v>1</v>
      </c>
      <c r="J548">
        <v>20</v>
      </c>
      <c r="K548">
        <v>77</v>
      </c>
      <c r="L548">
        <v>97</v>
      </c>
      <c r="N548">
        <v>47.1</v>
      </c>
      <c r="O548">
        <v>16.600000000000001</v>
      </c>
      <c r="P548">
        <v>68.900000000000006</v>
      </c>
      <c r="Q548">
        <v>132.60000000000002</v>
      </c>
      <c r="AB548" s="6">
        <f t="shared" si="325"/>
        <v>267.07811047052257</v>
      </c>
      <c r="AC548" s="6">
        <f t="shared" si="326"/>
        <v>80.510000000000005</v>
      </c>
      <c r="AD548" s="32">
        <f t="shared" si="327"/>
        <v>336.51286624203823</v>
      </c>
      <c r="AE548" s="6">
        <f t="shared" si="316"/>
        <v>417.02286624203822</v>
      </c>
      <c r="AF548" s="6">
        <f t="shared" si="317"/>
        <v>684.10097671256085</v>
      </c>
      <c r="AG548">
        <v>145</v>
      </c>
      <c r="AH548">
        <v>593</v>
      </c>
      <c r="AK548" s="2">
        <f t="shared" si="318"/>
        <v>7.25</v>
      </c>
      <c r="AL548">
        <f t="shared" si="319"/>
        <v>97</v>
      </c>
      <c r="AM548">
        <f t="shared" si="320"/>
        <v>0.83000000000000007</v>
      </c>
      <c r="AN548">
        <f t="shared" si="321"/>
        <v>0.11448275862068967</v>
      </c>
      <c r="AO548">
        <f t="shared" si="322"/>
        <v>4.0896551724137931</v>
      </c>
      <c r="AP548">
        <f t="shared" si="323"/>
        <v>2876.0499999999997</v>
      </c>
      <c r="AQ548">
        <v>38</v>
      </c>
      <c r="AR548">
        <f t="shared" si="324"/>
        <v>0.39175257731958762</v>
      </c>
      <c r="AS548">
        <f t="shared" si="315"/>
        <v>0.11700522113386007</v>
      </c>
      <c r="AT548">
        <v>807.8</v>
      </c>
      <c r="AU548">
        <v>304.89999999999998</v>
      </c>
      <c r="AV548">
        <v>53.77</v>
      </c>
      <c r="AW548">
        <v>17.75</v>
      </c>
      <c r="AX548">
        <v>78.5</v>
      </c>
    </row>
    <row r="549" spans="1:50">
      <c r="A549" t="s">
        <v>232</v>
      </c>
      <c r="B549" t="s">
        <v>218</v>
      </c>
      <c r="C549" s="3">
        <v>36199</v>
      </c>
      <c r="D549" t="s">
        <v>240</v>
      </c>
      <c r="E549">
        <v>100</v>
      </c>
      <c r="F549" t="s">
        <v>237</v>
      </c>
      <c r="H549">
        <v>3</v>
      </c>
      <c r="I549">
        <v>1</v>
      </c>
      <c r="J549">
        <v>20</v>
      </c>
      <c r="K549">
        <v>39</v>
      </c>
      <c r="L549">
        <v>59</v>
      </c>
      <c r="N549">
        <v>56.7</v>
      </c>
      <c r="O549">
        <v>22.5</v>
      </c>
      <c r="P549">
        <v>127.4</v>
      </c>
      <c r="Q549">
        <v>206.60000000000002</v>
      </c>
      <c r="AB549" s="6">
        <f t="shared" si="325"/>
        <v>219.39324324324326</v>
      </c>
      <c r="AC549" s="6">
        <f t="shared" si="326"/>
        <v>66.375</v>
      </c>
      <c r="AD549" s="32">
        <f t="shared" si="327"/>
        <v>351.80861244019138</v>
      </c>
      <c r="AE549" s="6">
        <f t="shared" si="316"/>
        <v>418.18361244019138</v>
      </c>
      <c r="AF549" s="6">
        <f t="shared" si="317"/>
        <v>637.57685568343459</v>
      </c>
      <c r="AG549">
        <v>139</v>
      </c>
      <c r="AH549">
        <v>858</v>
      </c>
      <c r="AK549" s="2">
        <f t="shared" si="318"/>
        <v>6.95</v>
      </c>
      <c r="AL549">
        <f t="shared" si="319"/>
        <v>59</v>
      </c>
      <c r="AM549">
        <f t="shared" si="320"/>
        <v>1.125</v>
      </c>
      <c r="AN549">
        <f t="shared" si="321"/>
        <v>0.16187050359712229</v>
      </c>
      <c r="AO549">
        <f t="shared" si="322"/>
        <v>6.1726618705035969</v>
      </c>
      <c r="AP549">
        <f t="shared" si="323"/>
        <v>2531.1</v>
      </c>
      <c r="AQ549">
        <v>39</v>
      </c>
      <c r="AR549">
        <f t="shared" si="324"/>
        <v>0.66101694915254239</v>
      </c>
      <c r="AS549">
        <f t="shared" si="315"/>
        <v>0.13899435519742065</v>
      </c>
      <c r="AT549">
        <v>783.6</v>
      </c>
      <c r="AU549">
        <v>257.7</v>
      </c>
      <c r="AV549">
        <v>66.599999999999994</v>
      </c>
      <c r="AW549">
        <v>25.7</v>
      </c>
      <c r="AX549">
        <v>146.30000000000001</v>
      </c>
    </row>
    <row r="550" spans="1:50">
      <c r="A550" t="s">
        <v>232</v>
      </c>
      <c r="B550" t="s">
        <v>218</v>
      </c>
      <c r="C550" s="3">
        <v>36199</v>
      </c>
      <c r="D550" t="s">
        <v>240</v>
      </c>
      <c r="E550">
        <v>100</v>
      </c>
      <c r="F550" t="s">
        <v>236</v>
      </c>
      <c r="H550">
        <v>1</v>
      </c>
      <c r="I550">
        <v>1</v>
      </c>
      <c r="J550">
        <v>20</v>
      </c>
      <c r="K550">
        <v>63</v>
      </c>
      <c r="L550">
        <v>83</v>
      </c>
      <c r="N550">
        <v>67.400000000000006</v>
      </c>
      <c r="O550">
        <v>23.8</v>
      </c>
      <c r="P550">
        <v>124.9</v>
      </c>
      <c r="Q550">
        <v>216.10000000000002</v>
      </c>
      <c r="AB550" s="6">
        <f t="shared" si="325"/>
        <v>361.97347368421055</v>
      </c>
      <c r="AC550" s="6">
        <f t="shared" si="326"/>
        <v>98.77</v>
      </c>
      <c r="AD550" s="32">
        <f t="shared" si="327"/>
        <v>559.28295841854128</v>
      </c>
      <c r="AE550" s="6">
        <f t="shared" si="316"/>
        <v>658.05295841854127</v>
      </c>
      <c r="AF550" s="6">
        <f t="shared" si="317"/>
        <v>1020.0264321027519</v>
      </c>
      <c r="AG550">
        <v>183</v>
      </c>
      <c r="AH550">
        <v>665</v>
      </c>
      <c r="AK550" s="2">
        <f t="shared" si="318"/>
        <v>9.15</v>
      </c>
      <c r="AL550">
        <f t="shared" si="319"/>
        <v>83</v>
      </c>
      <c r="AM550">
        <f t="shared" si="320"/>
        <v>1.19</v>
      </c>
      <c r="AN550">
        <f t="shared" si="321"/>
        <v>0.13005464480874315</v>
      </c>
      <c r="AO550">
        <f t="shared" si="322"/>
        <v>3.6338797814207648</v>
      </c>
      <c r="AP550">
        <f t="shared" si="323"/>
        <v>2759.75</v>
      </c>
      <c r="AQ550">
        <v>40</v>
      </c>
      <c r="AR550">
        <f t="shared" si="324"/>
        <v>0.48192771084337349</v>
      </c>
      <c r="AS550">
        <f t="shared" si="315"/>
        <v>0.20265710967244904</v>
      </c>
      <c r="AT550">
        <v>1408</v>
      </c>
      <c r="AU550">
        <v>510.2</v>
      </c>
      <c r="AV550">
        <v>95</v>
      </c>
      <c r="AW550">
        <v>28.9</v>
      </c>
      <c r="AX550">
        <v>146.69999999999999</v>
      </c>
    </row>
    <row r="551" spans="1:50">
      <c r="A551" t="s">
        <v>232</v>
      </c>
      <c r="B551" t="s">
        <v>218</v>
      </c>
      <c r="C551" s="3">
        <v>36199</v>
      </c>
      <c r="D551" t="s">
        <v>240</v>
      </c>
      <c r="E551">
        <v>100</v>
      </c>
      <c r="F551" t="s">
        <v>236</v>
      </c>
      <c r="H551">
        <v>2</v>
      </c>
      <c r="I551">
        <v>1</v>
      </c>
      <c r="J551">
        <v>20</v>
      </c>
      <c r="K551">
        <v>64</v>
      </c>
      <c r="L551">
        <v>84</v>
      </c>
      <c r="N551">
        <v>41.8</v>
      </c>
      <c r="O551">
        <v>15.4</v>
      </c>
      <c r="P551">
        <v>92.4</v>
      </c>
      <c r="Q551">
        <v>149.6</v>
      </c>
      <c r="AB551" s="6">
        <f t="shared" si="325"/>
        <v>267.74362139917696</v>
      </c>
      <c r="AC551" s="6">
        <f t="shared" si="326"/>
        <v>64.680000000000007</v>
      </c>
      <c r="AD551" s="32">
        <f t="shared" si="327"/>
        <v>362.73947368421057</v>
      </c>
      <c r="AE551" s="6">
        <f t="shared" si="316"/>
        <v>427.41947368421057</v>
      </c>
      <c r="AF551" s="6">
        <f t="shared" si="317"/>
        <v>695.16309508338759</v>
      </c>
      <c r="AG551">
        <v>122</v>
      </c>
      <c r="AH551">
        <v>504</v>
      </c>
      <c r="AK551" s="2">
        <f t="shared" si="318"/>
        <v>6.1</v>
      </c>
      <c r="AL551">
        <f t="shared" si="319"/>
        <v>84</v>
      </c>
      <c r="AM551">
        <f t="shared" si="320"/>
        <v>0.77000000000000013</v>
      </c>
      <c r="AN551">
        <f t="shared" si="321"/>
        <v>0.12622950819672135</v>
      </c>
      <c r="AO551">
        <f t="shared" si="322"/>
        <v>4.1311475409836067</v>
      </c>
      <c r="AP551">
        <f t="shared" si="323"/>
        <v>2116.7999999999997</v>
      </c>
      <c r="AQ551">
        <v>41</v>
      </c>
      <c r="AR551">
        <f t="shared" si="324"/>
        <v>0.48809523809523808</v>
      </c>
      <c r="AS551">
        <f t="shared" si="315"/>
        <v>0.17136218522496721</v>
      </c>
      <c r="AT551">
        <v>932.9</v>
      </c>
      <c r="AU551">
        <v>311.3</v>
      </c>
      <c r="AV551">
        <v>48.6</v>
      </c>
      <c r="AW551">
        <v>17.600000000000001</v>
      </c>
      <c r="AX551">
        <v>106.4</v>
      </c>
    </row>
    <row r="552" spans="1:50">
      <c r="A552" t="s">
        <v>232</v>
      </c>
      <c r="B552" t="s">
        <v>218</v>
      </c>
      <c r="C552" s="3">
        <v>36199</v>
      </c>
      <c r="D552" t="s">
        <v>240</v>
      </c>
      <c r="E552">
        <v>100</v>
      </c>
      <c r="F552" t="s">
        <v>236</v>
      </c>
      <c r="H552">
        <v>3</v>
      </c>
      <c r="I552">
        <v>1</v>
      </c>
      <c r="J552">
        <v>20</v>
      </c>
      <c r="K552">
        <v>70</v>
      </c>
      <c r="L552">
        <v>90</v>
      </c>
      <c r="N552">
        <v>61.1</v>
      </c>
      <c r="O552">
        <v>19.3</v>
      </c>
      <c r="P552">
        <v>96.8</v>
      </c>
      <c r="Q552">
        <v>177.2</v>
      </c>
      <c r="AB552" s="6">
        <f t="shared" si="325"/>
        <v>253.16066176470594</v>
      </c>
      <c r="AC552" s="6">
        <f t="shared" si="326"/>
        <v>86.850000000000009</v>
      </c>
      <c r="AD552" s="32">
        <f t="shared" si="327"/>
        <v>392.71392405063295</v>
      </c>
      <c r="AE552" s="6">
        <f t="shared" si="316"/>
        <v>479.56392405063298</v>
      </c>
      <c r="AF552" s="6">
        <f t="shared" si="317"/>
        <v>732.72458581533897</v>
      </c>
      <c r="AG552">
        <v>154</v>
      </c>
      <c r="AH552">
        <v>521</v>
      </c>
      <c r="AK552" s="2">
        <f t="shared" si="318"/>
        <v>7.7</v>
      </c>
      <c r="AL552">
        <f t="shared" si="319"/>
        <v>90</v>
      </c>
      <c r="AM552">
        <f t="shared" si="320"/>
        <v>0.96500000000000008</v>
      </c>
      <c r="AN552">
        <f t="shared" si="321"/>
        <v>0.12532467532467534</v>
      </c>
      <c r="AO552">
        <f t="shared" si="322"/>
        <v>3.383116883116883</v>
      </c>
      <c r="AP552">
        <f t="shared" si="323"/>
        <v>2344.5</v>
      </c>
      <c r="AQ552">
        <v>42</v>
      </c>
      <c r="AR552">
        <f t="shared" si="324"/>
        <v>0.46666666666666667</v>
      </c>
      <c r="AS552">
        <f t="shared" si="315"/>
        <v>0.16750433953961738</v>
      </c>
      <c r="AT552">
        <v>1025.9000000000001</v>
      </c>
      <c r="AU552">
        <v>338.1</v>
      </c>
      <c r="AV552">
        <v>81.599999999999994</v>
      </c>
      <c r="AW552">
        <v>24.5</v>
      </c>
      <c r="AX552">
        <v>110.6</v>
      </c>
    </row>
    <row r="553" spans="1:50">
      <c r="A553" t="s">
        <v>232</v>
      </c>
      <c r="B553" t="s">
        <v>218</v>
      </c>
      <c r="C553" s="3">
        <v>36199</v>
      </c>
      <c r="D553" t="s">
        <v>240</v>
      </c>
      <c r="E553">
        <v>100</v>
      </c>
      <c r="F553" t="s">
        <v>239</v>
      </c>
      <c r="H553">
        <v>1</v>
      </c>
      <c r="I553">
        <v>1</v>
      </c>
      <c r="J553">
        <v>20</v>
      </c>
      <c r="K553">
        <v>78</v>
      </c>
      <c r="L553">
        <v>98</v>
      </c>
      <c r="N553">
        <v>44</v>
      </c>
      <c r="O553">
        <v>19.2</v>
      </c>
      <c r="P553">
        <v>102.2</v>
      </c>
      <c r="Q553">
        <v>165.4</v>
      </c>
      <c r="AB553" s="6">
        <f t="shared" si="325"/>
        <v>325.9591836734694</v>
      </c>
      <c r="AC553" s="6">
        <f t="shared" si="326"/>
        <v>94.08</v>
      </c>
      <c r="AD553" s="32">
        <f t="shared" si="327"/>
        <v>452.18679245283022</v>
      </c>
      <c r="AE553" s="6">
        <f t="shared" si="316"/>
        <v>546.26679245283026</v>
      </c>
      <c r="AF553" s="6">
        <f t="shared" si="317"/>
        <v>872.22597612629966</v>
      </c>
      <c r="AG553">
        <v>108</v>
      </c>
      <c r="AH553">
        <v>495</v>
      </c>
      <c r="AK553" s="2">
        <f t="shared" si="318"/>
        <v>5.4</v>
      </c>
      <c r="AL553">
        <f t="shared" si="319"/>
        <v>98</v>
      </c>
      <c r="AM553">
        <f t="shared" si="320"/>
        <v>0.96</v>
      </c>
      <c r="AN553">
        <f t="shared" si="321"/>
        <v>0.17777777777777776</v>
      </c>
      <c r="AO553">
        <f t="shared" si="322"/>
        <v>4.583333333333333</v>
      </c>
      <c r="AP553">
        <f t="shared" si="323"/>
        <v>2425.5</v>
      </c>
      <c r="AQ553">
        <v>43</v>
      </c>
      <c r="AR553">
        <f t="shared" si="324"/>
        <v>0.43877551020408162</v>
      </c>
      <c r="AS553">
        <f t="shared" si="315"/>
        <v>0.18643034114732229</v>
      </c>
      <c r="AT553">
        <v>991.8</v>
      </c>
      <c r="AU553">
        <v>399.3</v>
      </c>
      <c r="AV553">
        <v>53.9</v>
      </c>
      <c r="AW553">
        <v>21.7</v>
      </c>
      <c r="AX553">
        <v>116.6</v>
      </c>
    </row>
    <row r="554" spans="1:50">
      <c r="A554" t="s">
        <v>232</v>
      </c>
      <c r="B554" t="s">
        <v>218</v>
      </c>
      <c r="C554" s="3">
        <v>36199</v>
      </c>
      <c r="D554" t="s">
        <v>240</v>
      </c>
      <c r="E554">
        <v>100</v>
      </c>
      <c r="F554" t="s">
        <v>239</v>
      </c>
      <c r="H554">
        <v>2</v>
      </c>
      <c r="I554">
        <v>1</v>
      </c>
      <c r="J554">
        <v>20</v>
      </c>
      <c r="K554">
        <v>64</v>
      </c>
      <c r="L554">
        <v>84</v>
      </c>
      <c r="N554">
        <v>58.7</v>
      </c>
      <c r="O554">
        <v>25.1</v>
      </c>
      <c r="P554">
        <v>127.5</v>
      </c>
      <c r="Q554">
        <v>211.3</v>
      </c>
      <c r="AB554" s="6">
        <f t="shared" si="325"/>
        <v>266.57339449541286</v>
      </c>
      <c r="AC554" s="6">
        <f t="shared" si="326"/>
        <v>105.42000000000002</v>
      </c>
      <c r="AD554" s="32">
        <f t="shared" si="327"/>
        <v>423.20783132530119</v>
      </c>
      <c r="AE554" s="6">
        <f t="shared" si="316"/>
        <v>528.62783132530126</v>
      </c>
      <c r="AF554" s="6">
        <f t="shared" si="317"/>
        <v>795.20122582071406</v>
      </c>
      <c r="AG554">
        <v>183</v>
      </c>
      <c r="AH554">
        <v>708</v>
      </c>
      <c r="AK554" s="2">
        <f t="shared" si="318"/>
        <v>9.15</v>
      </c>
      <c r="AL554">
        <f t="shared" si="319"/>
        <v>84</v>
      </c>
      <c r="AM554">
        <f t="shared" si="320"/>
        <v>1.2550000000000001</v>
      </c>
      <c r="AN554">
        <f t="shared" si="321"/>
        <v>0.13715846994535519</v>
      </c>
      <c r="AO554">
        <f t="shared" si="322"/>
        <v>3.8688524590163933</v>
      </c>
      <c r="AP554">
        <f t="shared" si="323"/>
        <v>2973.6</v>
      </c>
      <c r="AQ554">
        <v>44</v>
      </c>
      <c r="AR554">
        <f t="shared" si="324"/>
        <v>0.52380952380952384</v>
      </c>
      <c r="AS554">
        <f t="shared" si="315"/>
        <v>0.14232170814006631</v>
      </c>
      <c r="AT554">
        <v>1013.8</v>
      </c>
      <c r="AU554">
        <v>346.5</v>
      </c>
      <c r="AV554">
        <v>76.3</v>
      </c>
      <c r="AW554">
        <v>30.5</v>
      </c>
      <c r="AX554">
        <v>149.4</v>
      </c>
    </row>
    <row r="555" spans="1:50">
      <c r="A555" t="s">
        <v>232</v>
      </c>
      <c r="B555" t="s">
        <v>218</v>
      </c>
      <c r="C555" s="3">
        <v>36199</v>
      </c>
      <c r="D555" t="s">
        <v>240</v>
      </c>
      <c r="E555">
        <v>100</v>
      </c>
      <c r="F555" t="s">
        <v>239</v>
      </c>
      <c r="H555">
        <v>3</v>
      </c>
      <c r="I555">
        <v>1</v>
      </c>
      <c r="J555">
        <v>20</v>
      </c>
      <c r="K555">
        <v>63</v>
      </c>
      <c r="L555">
        <v>83</v>
      </c>
      <c r="N555">
        <v>66.2</v>
      </c>
      <c r="O555">
        <v>26.5</v>
      </c>
      <c r="P555">
        <v>143.30000000000001</v>
      </c>
      <c r="Q555">
        <v>236</v>
      </c>
      <c r="AB555" s="6">
        <f t="shared" si="325"/>
        <v>292.42137931034483</v>
      </c>
      <c r="AC555" s="6">
        <f t="shared" si="326"/>
        <v>109.97499999999999</v>
      </c>
      <c r="AD555" s="32">
        <f t="shared" si="327"/>
        <v>473.4570143884892</v>
      </c>
      <c r="AE555" s="6">
        <f t="shared" si="316"/>
        <v>583.43201438848916</v>
      </c>
      <c r="AF555" s="6">
        <f t="shared" si="317"/>
        <v>875.853393698834</v>
      </c>
      <c r="AG555">
        <v>157</v>
      </c>
      <c r="AH555">
        <v>687</v>
      </c>
      <c r="AK555" s="2">
        <f t="shared" si="318"/>
        <v>7.85</v>
      </c>
      <c r="AL555">
        <f t="shared" si="319"/>
        <v>83</v>
      </c>
      <c r="AM555">
        <f t="shared" si="320"/>
        <v>1.325</v>
      </c>
      <c r="AN555">
        <f t="shared" si="321"/>
        <v>0.16878980891719744</v>
      </c>
      <c r="AO555">
        <f t="shared" si="322"/>
        <v>4.3757961783439487</v>
      </c>
      <c r="AP555">
        <f t="shared" si="323"/>
        <v>2851.0499999999997</v>
      </c>
      <c r="AQ555">
        <v>45</v>
      </c>
      <c r="AR555">
        <f t="shared" si="324"/>
        <v>0.54216867469879515</v>
      </c>
      <c r="AS555">
        <f t="shared" si="315"/>
        <v>0.16606408670086081</v>
      </c>
      <c r="AT555">
        <v>1058.5</v>
      </c>
      <c r="AU555">
        <v>384.3</v>
      </c>
      <c r="AV555">
        <v>87</v>
      </c>
      <c r="AW555">
        <v>30.9</v>
      </c>
      <c r="AX555">
        <v>166.8</v>
      </c>
    </row>
    <row r="556" spans="1:50">
      <c r="A556" t="s">
        <v>232</v>
      </c>
      <c r="B556" t="s">
        <v>218</v>
      </c>
      <c r="C556" s="3">
        <v>36199</v>
      </c>
      <c r="D556" t="s">
        <v>240</v>
      </c>
      <c r="E556">
        <v>100</v>
      </c>
      <c r="F556" t="s">
        <v>235</v>
      </c>
      <c r="H556">
        <v>1</v>
      </c>
      <c r="I556">
        <v>1</v>
      </c>
      <c r="J556">
        <v>20</v>
      </c>
      <c r="K556">
        <v>79</v>
      </c>
      <c r="L556">
        <v>99</v>
      </c>
      <c r="N556">
        <v>78.099999999999994</v>
      </c>
      <c r="O556">
        <v>26.7</v>
      </c>
      <c r="P556">
        <v>152.6</v>
      </c>
      <c r="Q556">
        <v>257.39999999999998</v>
      </c>
      <c r="AB556" s="6">
        <f t="shared" si="325"/>
        <v>360.95280788177331</v>
      </c>
      <c r="AC556" s="6">
        <f t="shared" si="326"/>
        <v>132.16499999999999</v>
      </c>
      <c r="AD556" s="32">
        <f t="shared" si="327"/>
        <v>549.63083749306713</v>
      </c>
      <c r="AE556" s="6">
        <f t="shared" si="316"/>
        <v>681.7958374930671</v>
      </c>
      <c r="AF556" s="6">
        <f t="shared" si="317"/>
        <v>1042.7486453748404</v>
      </c>
      <c r="AG556">
        <v>222</v>
      </c>
      <c r="AH556">
        <v>903</v>
      </c>
      <c r="AK556" s="2">
        <f t="shared" si="318"/>
        <v>11.1</v>
      </c>
      <c r="AL556">
        <f t="shared" si="319"/>
        <v>99</v>
      </c>
      <c r="AM556">
        <f t="shared" si="320"/>
        <v>1.335</v>
      </c>
      <c r="AN556">
        <f t="shared" si="321"/>
        <v>0.12027027027027028</v>
      </c>
      <c r="AO556">
        <f t="shared" si="322"/>
        <v>4.0675675675675675</v>
      </c>
      <c r="AP556">
        <f t="shared" si="323"/>
        <v>4469.8499999999995</v>
      </c>
      <c r="AQ556">
        <v>46</v>
      </c>
      <c r="AR556">
        <f t="shared" si="324"/>
        <v>0.46464646464646464</v>
      </c>
      <c r="AS556">
        <f t="shared" si="315"/>
        <v>0.1229640452124942</v>
      </c>
      <c r="AT556">
        <v>1451</v>
      </c>
      <c r="AU556">
        <v>469.1</v>
      </c>
      <c r="AV556">
        <v>101.5</v>
      </c>
      <c r="AW556">
        <v>31.9</v>
      </c>
      <c r="AX556">
        <v>180.3</v>
      </c>
    </row>
    <row r="557" spans="1:50">
      <c r="A557" t="s">
        <v>232</v>
      </c>
      <c r="B557" t="s">
        <v>218</v>
      </c>
      <c r="C557" s="3">
        <v>36199</v>
      </c>
      <c r="D557" t="s">
        <v>240</v>
      </c>
      <c r="E557">
        <v>100</v>
      </c>
      <c r="F557" t="s">
        <v>235</v>
      </c>
      <c r="H557">
        <v>2</v>
      </c>
      <c r="I557">
        <v>1</v>
      </c>
      <c r="J557">
        <v>20</v>
      </c>
      <c r="K557">
        <v>70</v>
      </c>
      <c r="L557">
        <v>90</v>
      </c>
      <c r="N557">
        <v>78.400000000000006</v>
      </c>
      <c r="O557">
        <v>23.6</v>
      </c>
      <c r="P557">
        <v>127.6</v>
      </c>
      <c r="Q557">
        <v>229.6</v>
      </c>
      <c r="AB557" s="6">
        <f t="shared" si="325"/>
        <v>227.66153846153847</v>
      </c>
      <c r="AC557" s="6">
        <f t="shared" si="326"/>
        <v>106.20000000000002</v>
      </c>
      <c r="AD557" s="32">
        <f t="shared" si="327"/>
        <v>394.85204755614262</v>
      </c>
      <c r="AE557" s="6">
        <f t="shared" si="316"/>
        <v>501.05204755614261</v>
      </c>
      <c r="AF557" s="6">
        <f t="shared" si="317"/>
        <v>728.71358601768111</v>
      </c>
      <c r="AG557">
        <v>184</v>
      </c>
      <c r="AH557">
        <v>706</v>
      </c>
      <c r="AK557" s="2">
        <f t="shared" si="318"/>
        <v>9.1999999999999993</v>
      </c>
      <c r="AL557">
        <f t="shared" si="319"/>
        <v>90</v>
      </c>
      <c r="AM557">
        <f t="shared" si="320"/>
        <v>1.1800000000000002</v>
      </c>
      <c r="AN557">
        <f t="shared" si="321"/>
        <v>0.12826086956521743</v>
      </c>
      <c r="AO557">
        <f t="shared" si="322"/>
        <v>3.8369565217391304</v>
      </c>
      <c r="AP557">
        <f t="shared" si="323"/>
        <v>3176.9999999999995</v>
      </c>
      <c r="AQ557">
        <v>47</v>
      </c>
      <c r="AR557">
        <f t="shared" si="324"/>
        <v>0.52222222222222225</v>
      </c>
      <c r="AS557">
        <f t="shared" si="315"/>
        <v>0.1242845601372813</v>
      </c>
      <c r="AT557">
        <v>1632.4</v>
      </c>
      <c r="AU557">
        <v>317.10000000000002</v>
      </c>
      <c r="AV557">
        <v>109.2</v>
      </c>
      <c r="AW557">
        <v>29.7</v>
      </c>
      <c r="AX557">
        <v>151.4</v>
      </c>
    </row>
    <row r="558" spans="1:50">
      <c r="A558" t="s">
        <v>232</v>
      </c>
      <c r="B558" t="s">
        <v>218</v>
      </c>
      <c r="C558" s="3">
        <v>36199</v>
      </c>
      <c r="D558" t="s">
        <v>240</v>
      </c>
      <c r="E558">
        <v>100</v>
      </c>
      <c r="F558" t="s">
        <v>235</v>
      </c>
      <c r="H558">
        <v>3</v>
      </c>
      <c r="I558">
        <v>1</v>
      </c>
      <c r="J558">
        <v>20</v>
      </c>
      <c r="K558">
        <v>64</v>
      </c>
      <c r="L558">
        <v>84</v>
      </c>
      <c r="N558">
        <v>62.1</v>
      </c>
      <c r="O558">
        <v>19.2</v>
      </c>
      <c r="P558">
        <v>120.7</v>
      </c>
      <c r="Q558">
        <v>202</v>
      </c>
      <c r="AB558" s="6">
        <f t="shared" si="325"/>
        <v>314.00757381258018</v>
      </c>
      <c r="AC558" s="6">
        <f t="shared" si="326"/>
        <v>80.64</v>
      </c>
      <c r="AD558" s="32">
        <f t="shared" si="327"/>
        <v>462.00459440057432</v>
      </c>
      <c r="AE558" s="6">
        <f t="shared" si="316"/>
        <v>542.64459440057431</v>
      </c>
      <c r="AF558" s="6">
        <f t="shared" si="317"/>
        <v>856.65216821315448</v>
      </c>
      <c r="AG558">
        <v>169</v>
      </c>
      <c r="AH558">
        <v>749</v>
      </c>
      <c r="AK558" s="2">
        <f t="shared" si="318"/>
        <v>8.4499999999999993</v>
      </c>
      <c r="AL558">
        <f t="shared" si="319"/>
        <v>84</v>
      </c>
      <c r="AM558">
        <f t="shared" si="320"/>
        <v>0.96</v>
      </c>
      <c r="AN558">
        <f t="shared" si="321"/>
        <v>0.11360946745562131</v>
      </c>
      <c r="AO558">
        <f t="shared" si="322"/>
        <v>4.4319526627218933</v>
      </c>
      <c r="AP558">
        <f t="shared" si="323"/>
        <v>3145.7999999999997</v>
      </c>
      <c r="AQ558">
        <v>48</v>
      </c>
      <c r="AR558">
        <f t="shared" si="324"/>
        <v>0.5714285714285714</v>
      </c>
      <c r="AS558">
        <f t="shared" si="315"/>
        <v>0.14686394379826256</v>
      </c>
      <c r="AT558">
        <v>1110.3</v>
      </c>
      <c r="AU558">
        <v>393.9</v>
      </c>
      <c r="AV558">
        <v>77.900000000000006</v>
      </c>
      <c r="AW558">
        <v>23.1</v>
      </c>
      <c r="AX558">
        <v>139.30000000000001</v>
      </c>
    </row>
    <row r="559" spans="1:50">
      <c r="A559" t="s">
        <v>232</v>
      </c>
      <c r="B559" t="s">
        <v>218</v>
      </c>
      <c r="C559" s="3">
        <v>36199</v>
      </c>
      <c r="D559" t="s">
        <v>240</v>
      </c>
      <c r="E559">
        <v>100</v>
      </c>
      <c r="F559" t="s">
        <v>237</v>
      </c>
      <c r="H559">
        <v>1</v>
      </c>
      <c r="I559">
        <v>1</v>
      </c>
      <c r="J559">
        <v>20</v>
      </c>
      <c r="K559">
        <v>68</v>
      </c>
      <c r="L559">
        <v>88</v>
      </c>
      <c r="N559">
        <v>52.3</v>
      </c>
      <c r="O559">
        <v>18.399999999999999</v>
      </c>
      <c r="P559">
        <v>81.900000000000006</v>
      </c>
      <c r="Q559">
        <v>152.6</v>
      </c>
      <c r="AB559" s="6">
        <f t="shared" si="325"/>
        <v>183.98090614886729</v>
      </c>
      <c r="AC559" s="6">
        <f t="shared" si="326"/>
        <v>80.959999999999994</v>
      </c>
      <c r="AD559" s="32">
        <f t="shared" si="327"/>
        <v>271.51725239616616</v>
      </c>
      <c r="AE559" s="6">
        <f t="shared" si="316"/>
        <v>352.47725239616614</v>
      </c>
      <c r="AF559" s="6">
        <f t="shared" si="317"/>
        <v>536.45815854503348</v>
      </c>
      <c r="AG559">
        <v>182</v>
      </c>
      <c r="AH559">
        <v>766</v>
      </c>
      <c r="AK559" s="2">
        <f t="shared" si="318"/>
        <v>9.1</v>
      </c>
      <c r="AL559">
        <f t="shared" si="319"/>
        <v>88</v>
      </c>
      <c r="AM559">
        <f t="shared" si="320"/>
        <v>0.91999999999999993</v>
      </c>
      <c r="AN559">
        <f t="shared" si="321"/>
        <v>0.1010989010989011</v>
      </c>
      <c r="AO559">
        <f t="shared" si="322"/>
        <v>4.2087912087912089</v>
      </c>
      <c r="AP559">
        <f t="shared" si="323"/>
        <v>3370.3999999999996</v>
      </c>
      <c r="AQ559">
        <v>49</v>
      </c>
      <c r="AR559">
        <f t="shared" si="324"/>
        <v>0.55681818181818177</v>
      </c>
      <c r="AS559">
        <f t="shared" si="315"/>
        <v>8.0559355683647693E-2</v>
      </c>
      <c r="AT559">
        <v>721.4</v>
      </c>
      <c r="AU559">
        <v>217.4</v>
      </c>
      <c r="AV559">
        <v>61.8</v>
      </c>
      <c r="AW559">
        <v>21.3</v>
      </c>
      <c r="AX559">
        <v>93.9</v>
      </c>
    </row>
    <row r="560" spans="1:50">
      <c r="A560" t="s">
        <v>232</v>
      </c>
      <c r="B560" t="s">
        <v>218</v>
      </c>
      <c r="C560" s="3">
        <v>36199</v>
      </c>
      <c r="D560" t="s">
        <v>240</v>
      </c>
      <c r="E560">
        <v>100</v>
      </c>
      <c r="F560" t="s">
        <v>237</v>
      </c>
      <c r="H560">
        <v>2</v>
      </c>
      <c r="I560">
        <v>1</v>
      </c>
      <c r="J560">
        <v>20</v>
      </c>
      <c r="K560">
        <v>41</v>
      </c>
      <c r="L560">
        <v>61</v>
      </c>
      <c r="N560">
        <v>55.1</v>
      </c>
      <c r="O560">
        <v>19.399999999999999</v>
      </c>
      <c r="P560">
        <v>114.6</v>
      </c>
      <c r="Q560">
        <v>189.1</v>
      </c>
      <c r="AB560" s="6">
        <f t="shared" si="325"/>
        <v>202.0562130177515</v>
      </c>
      <c r="AC560" s="6">
        <f t="shared" si="326"/>
        <v>59.17</v>
      </c>
      <c r="AD560" s="32">
        <f t="shared" si="327"/>
        <v>319.11879357381025</v>
      </c>
      <c r="AE560" s="6">
        <f t="shared" si="316"/>
        <v>378.28879357381027</v>
      </c>
      <c r="AF560" s="6">
        <f t="shared" si="317"/>
        <v>580.34500659156174</v>
      </c>
      <c r="AG560">
        <v>157</v>
      </c>
      <c r="AH560">
        <v>843</v>
      </c>
      <c r="AK560" s="2">
        <f t="shared" si="318"/>
        <v>7.85</v>
      </c>
      <c r="AL560">
        <f t="shared" si="319"/>
        <v>61</v>
      </c>
      <c r="AM560">
        <f t="shared" si="320"/>
        <v>0.97</v>
      </c>
      <c r="AN560">
        <f t="shared" si="321"/>
        <v>0.12356687898089172</v>
      </c>
      <c r="AO560">
        <f t="shared" si="322"/>
        <v>5.369426751592357</v>
      </c>
      <c r="AP560">
        <f t="shared" si="323"/>
        <v>2571.15</v>
      </c>
      <c r="AQ560">
        <v>50</v>
      </c>
      <c r="AR560">
        <f t="shared" si="324"/>
        <v>0.81967213114754101</v>
      </c>
      <c r="AS560">
        <f t="shared" si="315"/>
        <v>0.12411519886969265</v>
      </c>
      <c r="AT560">
        <v>700</v>
      </c>
      <c r="AU560">
        <v>235.5</v>
      </c>
      <c r="AV560">
        <v>64.22</v>
      </c>
      <c r="AW560">
        <v>22.14</v>
      </c>
      <c r="AX560">
        <v>131.96</v>
      </c>
    </row>
    <row r="561" spans="1:51">
      <c r="A561" t="s">
        <v>232</v>
      </c>
      <c r="B561" t="s">
        <v>218</v>
      </c>
      <c r="C561" s="3">
        <v>36199</v>
      </c>
      <c r="D561" t="s">
        <v>240</v>
      </c>
      <c r="E561">
        <v>100</v>
      </c>
      <c r="F561" t="s">
        <v>237</v>
      </c>
      <c r="H561">
        <v>3</v>
      </c>
      <c r="I561">
        <v>1</v>
      </c>
      <c r="J561">
        <v>20</v>
      </c>
      <c r="K561">
        <v>56</v>
      </c>
      <c r="L561">
        <v>76</v>
      </c>
      <c r="N561">
        <v>57.8</v>
      </c>
      <c r="O561">
        <v>20.7</v>
      </c>
      <c r="P561">
        <v>117.5</v>
      </c>
      <c r="Q561">
        <v>196</v>
      </c>
      <c r="AB561" s="6">
        <f t="shared" si="325"/>
        <v>296.50014104372349</v>
      </c>
      <c r="AC561" s="6">
        <f t="shared" si="326"/>
        <v>78.66</v>
      </c>
      <c r="AD561" s="32">
        <f t="shared" si="327"/>
        <v>436.41604477611941</v>
      </c>
      <c r="AE561" s="6">
        <f t="shared" si="316"/>
        <v>515.07604477611937</v>
      </c>
      <c r="AF561" s="6">
        <f t="shared" si="317"/>
        <v>811.57618581984286</v>
      </c>
      <c r="AG561">
        <v>186</v>
      </c>
      <c r="AH561">
        <v>926</v>
      </c>
      <c r="AK561" s="2">
        <f t="shared" si="318"/>
        <v>9.3000000000000007</v>
      </c>
      <c r="AL561">
        <f t="shared" si="319"/>
        <v>76</v>
      </c>
      <c r="AM561">
        <f t="shared" si="320"/>
        <v>1.0349999999999999</v>
      </c>
      <c r="AN561">
        <f t="shared" si="321"/>
        <v>0.11129032258064514</v>
      </c>
      <c r="AO561">
        <f t="shared" si="322"/>
        <v>4.978494623655914</v>
      </c>
      <c r="AP561">
        <f t="shared" si="323"/>
        <v>3518.8</v>
      </c>
      <c r="AQ561">
        <v>51</v>
      </c>
      <c r="AR561">
        <f t="shared" si="324"/>
        <v>0.67105263157894735</v>
      </c>
      <c r="AS561">
        <f t="shared" si="315"/>
        <v>0.12402411184952808</v>
      </c>
      <c r="AT561">
        <v>976</v>
      </c>
      <c r="AU561">
        <v>363.7</v>
      </c>
      <c r="AV561">
        <v>70.900000000000006</v>
      </c>
      <c r="AW561">
        <v>23.3</v>
      </c>
      <c r="AX561">
        <v>134</v>
      </c>
    </row>
    <row r="562" spans="1:51">
      <c r="A562" t="s">
        <v>31</v>
      </c>
      <c r="B562" t="s">
        <v>218</v>
      </c>
      <c r="C562" s="50">
        <v>36178</v>
      </c>
      <c r="D562" s="3" t="s">
        <v>76</v>
      </c>
      <c r="E562" t="s">
        <v>64</v>
      </c>
      <c r="G562">
        <v>1</v>
      </c>
      <c r="H562" s="4">
        <v>1</v>
      </c>
      <c r="I562">
        <v>1</v>
      </c>
      <c r="J562">
        <v>30</v>
      </c>
      <c r="L562">
        <v>150</v>
      </c>
      <c r="N562">
        <v>67.2</v>
      </c>
      <c r="O562">
        <v>35.5</v>
      </c>
      <c r="P562">
        <v>181.8</v>
      </c>
      <c r="Q562">
        <f t="shared" ref="Q562:Q588" si="328">M562+N562+O562+P562</f>
        <v>284.5</v>
      </c>
      <c r="AB562" s="6">
        <f t="shared" si="325"/>
        <v>108.93362637362637</v>
      </c>
      <c r="AC562" s="6">
        <f>O562/J562*L562</f>
        <v>177.5</v>
      </c>
      <c r="AD562" s="32">
        <f t="shared" si="327"/>
        <v>604.58879329759918</v>
      </c>
      <c r="AE562" s="6">
        <f t="shared" si="316"/>
        <v>782.08879329759918</v>
      </c>
      <c r="AF562" s="6">
        <f t="shared" si="317"/>
        <v>891.02241967122552</v>
      </c>
      <c r="AG562">
        <v>291</v>
      </c>
      <c r="AH562">
        <v>1057</v>
      </c>
      <c r="AK562" s="2">
        <f>AG562/J562</f>
        <v>9.6999999999999993</v>
      </c>
      <c r="AL562">
        <f t="shared" ref="AL562:AL588" si="329">L562*1/I562</f>
        <v>150</v>
      </c>
      <c r="AM562">
        <f t="shared" ref="AM562" si="330">IF(AC562="","",AC562/AL562)</f>
        <v>1.1833333333333333</v>
      </c>
      <c r="AN562">
        <f t="shared" ref="AN562" si="331">IF(AK562="","",AM562/AK562)</f>
        <v>0.12199312714776633</v>
      </c>
      <c r="AO562">
        <f t="shared" ref="AO562:AO563" si="332">IF(OR(AH562="",AG562=""),"",AH562/AG562)</f>
        <v>3.6323024054982818</v>
      </c>
      <c r="AP562">
        <f t="shared" ref="AP562:AP588" si="333">IF(OR(AK562="",AO562=""),"",AK562*AO562*L562*1/I562)</f>
        <v>5284.9999999999991</v>
      </c>
      <c r="AQ562">
        <v>53</v>
      </c>
      <c r="AR562">
        <f>AQ562/L562</f>
        <v>0.35333333333333333</v>
      </c>
      <c r="AS562">
        <f t="shared" si="315"/>
        <v>0.11439712266747384</v>
      </c>
      <c r="AT562">
        <v>2400</v>
      </c>
      <c r="AU562">
        <v>516.29999999999995</v>
      </c>
      <c r="AV562">
        <v>318.5</v>
      </c>
      <c r="AW562">
        <v>40.799999999999997</v>
      </c>
      <c r="AX562">
        <v>222.01</v>
      </c>
    </row>
    <row r="563" spans="1:51">
      <c r="A563" t="s">
        <v>31</v>
      </c>
      <c r="B563" t="s">
        <v>218</v>
      </c>
      <c r="C563" s="50">
        <v>36178</v>
      </c>
      <c r="D563" s="3" t="s">
        <v>76</v>
      </c>
      <c r="E563" t="s">
        <v>62</v>
      </c>
      <c r="G563">
        <v>2</v>
      </c>
      <c r="H563" s="4">
        <v>1</v>
      </c>
      <c r="I563">
        <v>1</v>
      </c>
      <c r="J563">
        <v>10</v>
      </c>
      <c r="L563">
        <v>52</v>
      </c>
      <c r="N563">
        <v>95.6</v>
      </c>
      <c r="O563">
        <v>24.54</v>
      </c>
      <c r="P563">
        <v>125</v>
      </c>
      <c r="Q563">
        <f t="shared" si="328"/>
        <v>245.14</v>
      </c>
      <c r="AB563" s="6">
        <f t="shared" si="325"/>
        <v>331.27064676616914</v>
      </c>
      <c r="AC563" s="6">
        <f t="shared" ref="AC563:AC588" si="334">O563/J563*L563</f>
        <v>127.60799999999999</v>
      </c>
      <c r="AD563" s="32">
        <f t="shared" si="327"/>
        <v>471.1729622266401</v>
      </c>
      <c r="AE563" s="6">
        <f t="shared" si="316"/>
        <v>598.7809622266401</v>
      </c>
      <c r="AF563" s="6">
        <f t="shared" si="317"/>
        <v>930.05160899280918</v>
      </c>
      <c r="AG563">
        <v>167</v>
      </c>
      <c r="AH563">
        <v>825</v>
      </c>
      <c r="AK563" s="2">
        <f t="shared" ref="AK563:AK588" si="335">AG563/J563</f>
        <v>16.7</v>
      </c>
      <c r="AL563">
        <f t="shared" si="329"/>
        <v>52</v>
      </c>
      <c r="AM563">
        <f t="shared" ref="AM563:AM588" si="336">IF(AC563="","",AC563/AL563)</f>
        <v>2.4539999999999997</v>
      </c>
      <c r="AN563">
        <f t="shared" ref="AN563:AN588" si="337">IF(AK563="","",AM563/AK563)</f>
        <v>0.14694610778443112</v>
      </c>
      <c r="AO563">
        <f t="shared" si="332"/>
        <v>4.9401197604790417</v>
      </c>
      <c r="AP563">
        <f t="shared" si="333"/>
        <v>4289.9999999999991</v>
      </c>
      <c r="AQ563">
        <v>43</v>
      </c>
      <c r="AR563">
        <f t="shared" ref="AR563:AR588" si="338">AQ563/L563</f>
        <v>0.82692307692307687</v>
      </c>
      <c r="AS563">
        <f t="shared" si="315"/>
        <v>0.10983052732555716</v>
      </c>
      <c r="AT563">
        <v>1400</v>
      </c>
      <c r="AU563">
        <v>417.9</v>
      </c>
      <c r="AV563">
        <v>120.6</v>
      </c>
      <c r="AW563">
        <v>29.5</v>
      </c>
      <c r="AX563">
        <v>150.9</v>
      </c>
    </row>
    <row r="564" spans="1:51">
      <c r="A564" t="s">
        <v>31</v>
      </c>
      <c r="B564" t="s">
        <v>218</v>
      </c>
      <c r="C564" s="50">
        <v>36178</v>
      </c>
      <c r="D564" s="3" t="s">
        <v>76</v>
      </c>
      <c r="E564" t="s">
        <v>63</v>
      </c>
      <c r="G564">
        <v>3</v>
      </c>
      <c r="H564" s="4">
        <v>1</v>
      </c>
      <c r="I564">
        <v>1</v>
      </c>
      <c r="J564">
        <v>20</v>
      </c>
      <c r="L564">
        <v>76</v>
      </c>
      <c r="N564">
        <v>126.4</v>
      </c>
      <c r="O564">
        <v>27.6</v>
      </c>
      <c r="P564">
        <v>148.4</v>
      </c>
      <c r="Q564">
        <f t="shared" si="328"/>
        <v>302.39999999999998</v>
      </c>
      <c r="AB564" s="6">
        <f t="shared" si="325"/>
        <v>304.79808383233535</v>
      </c>
      <c r="AC564" s="6">
        <f t="shared" si="334"/>
        <v>104.88000000000001</v>
      </c>
      <c r="AD564" s="32">
        <f t="shared" si="327"/>
        <v>517.30447236025793</v>
      </c>
      <c r="AE564" s="6">
        <f t="shared" si="316"/>
        <v>622.18447236025793</v>
      </c>
      <c r="AF564" s="6">
        <f t="shared" si="317"/>
        <v>926.98255619259328</v>
      </c>
      <c r="AG564">
        <v>212</v>
      </c>
      <c r="AH564">
        <v>874</v>
      </c>
      <c r="AK564" s="2">
        <f t="shared" si="335"/>
        <v>10.6</v>
      </c>
      <c r="AL564">
        <f t="shared" si="329"/>
        <v>76</v>
      </c>
      <c r="AM564">
        <f t="shared" si="336"/>
        <v>1.3800000000000001</v>
      </c>
      <c r="AN564">
        <f t="shared" si="337"/>
        <v>0.13018867924528305</v>
      </c>
      <c r="AO564">
        <f t="shared" ref="AO564:AO588" si="339">IF(OR(AH564="",AG564=""),"",AH564/AG564)</f>
        <v>4.1226415094339623</v>
      </c>
      <c r="AP564">
        <f t="shared" si="333"/>
        <v>3321.2000000000003</v>
      </c>
      <c r="AQ564">
        <v>40</v>
      </c>
      <c r="AR564">
        <f t="shared" si="338"/>
        <v>0.52631578947368418</v>
      </c>
      <c r="AS564">
        <f t="shared" si="315"/>
        <v>0.15575830192709197</v>
      </c>
      <c r="AT564">
        <v>1540</v>
      </c>
      <c r="AU564">
        <v>402.7</v>
      </c>
      <c r="AV564">
        <v>167</v>
      </c>
      <c r="AW564">
        <v>32.799999999999997</v>
      </c>
      <c r="AX564" s="10">
        <f>(AX565+AX569)/2</f>
        <v>161.995</v>
      </c>
    </row>
    <row r="565" spans="1:51">
      <c r="A565" t="s">
        <v>31</v>
      </c>
      <c r="B565" t="s">
        <v>218</v>
      </c>
      <c r="C565" s="50">
        <v>36178</v>
      </c>
      <c r="D565" s="3" t="s">
        <v>76</v>
      </c>
      <c r="E565" t="s">
        <v>63</v>
      </c>
      <c r="G565">
        <v>4</v>
      </c>
      <c r="H565" s="4">
        <v>2</v>
      </c>
      <c r="I565">
        <v>1</v>
      </c>
      <c r="J565">
        <v>20</v>
      </c>
      <c r="L565">
        <v>94</v>
      </c>
      <c r="N565">
        <v>115.9</v>
      </c>
      <c r="O565">
        <v>26.7</v>
      </c>
      <c r="P565">
        <v>146.69999999999999</v>
      </c>
      <c r="Q565">
        <f t="shared" si="328"/>
        <v>289.29999999999995</v>
      </c>
      <c r="AB565" s="6">
        <f t="shared" si="325"/>
        <v>394.15198412698419</v>
      </c>
      <c r="AC565" s="6">
        <f t="shared" si="334"/>
        <v>125.49</v>
      </c>
      <c r="AD565" s="32">
        <f t="shared" si="327"/>
        <v>588.88969458936629</v>
      </c>
      <c r="AE565" s="6">
        <f t="shared" si="316"/>
        <v>714.3796945893663</v>
      </c>
      <c r="AF565" s="6">
        <f t="shared" si="317"/>
        <v>1108.5316787163506</v>
      </c>
      <c r="AG565">
        <v>204</v>
      </c>
      <c r="AH565">
        <v>802</v>
      </c>
      <c r="AK565" s="2">
        <f t="shared" si="335"/>
        <v>10.199999999999999</v>
      </c>
      <c r="AL565">
        <f t="shared" si="329"/>
        <v>94</v>
      </c>
      <c r="AM565">
        <f t="shared" si="336"/>
        <v>1.335</v>
      </c>
      <c r="AN565">
        <f t="shared" si="337"/>
        <v>0.13088235294117648</v>
      </c>
      <c r="AO565">
        <f t="shared" si="339"/>
        <v>3.9313725490196076</v>
      </c>
      <c r="AP565">
        <f t="shared" si="333"/>
        <v>3769.3999999999996</v>
      </c>
      <c r="AQ565">
        <v>34</v>
      </c>
      <c r="AR565">
        <f t="shared" si="338"/>
        <v>0.36170212765957449</v>
      </c>
      <c r="AS565">
        <f t="shared" si="315"/>
        <v>0.1562290270571885</v>
      </c>
      <c r="AT565">
        <v>1900</v>
      </c>
      <c r="AU565">
        <v>514.20000000000005</v>
      </c>
      <c r="AV565">
        <v>151.19999999999999</v>
      </c>
      <c r="AW565">
        <v>30.5</v>
      </c>
      <c r="AX565">
        <v>170.59</v>
      </c>
    </row>
    <row r="566" spans="1:51">
      <c r="A566" t="s">
        <v>31</v>
      </c>
      <c r="B566" t="s">
        <v>218</v>
      </c>
      <c r="C566" s="50">
        <v>36178</v>
      </c>
      <c r="D566" s="3" t="s">
        <v>76</v>
      </c>
      <c r="E566" t="s">
        <v>64</v>
      </c>
      <c r="G566">
        <v>5</v>
      </c>
      <c r="H566" s="4">
        <v>2</v>
      </c>
      <c r="I566">
        <v>1</v>
      </c>
      <c r="J566">
        <v>30</v>
      </c>
      <c r="L566">
        <v>128</v>
      </c>
      <c r="N566">
        <v>138.1</v>
      </c>
      <c r="O566">
        <v>28.7</v>
      </c>
      <c r="P566">
        <v>149.30000000000001</v>
      </c>
      <c r="Q566">
        <f t="shared" si="328"/>
        <v>316.10000000000002</v>
      </c>
      <c r="AB566" s="6">
        <f t="shared" si="325"/>
        <v>373.7755737704918</v>
      </c>
      <c r="AC566" s="6">
        <f t="shared" si="334"/>
        <v>122.45333333333333</v>
      </c>
      <c r="AD566" s="32">
        <f t="shared" si="327"/>
        <v>560.26082027342454</v>
      </c>
      <c r="AE566" s="6">
        <f t="shared" si="316"/>
        <v>682.71415360675792</v>
      </c>
      <c r="AF566" s="6">
        <f t="shared" si="317"/>
        <v>1056.4897273772497</v>
      </c>
      <c r="AG566">
        <v>202</v>
      </c>
      <c r="AH566">
        <v>853</v>
      </c>
      <c r="AK566" s="2">
        <f t="shared" si="335"/>
        <v>6.7333333333333334</v>
      </c>
      <c r="AL566">
        <f t="shared" si="329"/>
        <v>128</v>
      </c>
      <c r="AM566">
        <f t="shared" si="336"/>
        <v>0.95666666666666667</v>
      </c>
      <c r="AN566">
        <f t="shared" si="337"/>
        <v>0.14207920792079207</v>
      </c>
      <c r="AO566">
        <f t="shared" si="339"/>
        <v>4.2227722772277225</v>
      </c>
      <c r="AP566">
        <f t="shared" si="333"/>
        <v>3639.4666666666667</v>
      </c>
      <c r="AQ566">
        <v>33</v>
      </c>
      <c r="AR566">
        <f t="shared" si="338"/>
        <v>0.2578125</v>
      </c>
      <c r="AS566">
        <f t="shared" si="315"/>
        <v>0.15394036313198578</v>
      </c>
      <c r="AT566">
        <v>2020</v>
      </c>
      <c r="AU566">
        <v>495.3</v>
      </c>
      <c r="AV566">
        <v>183</v>
      </c>
      <c r="AW566">
        <v>33</v>
      </c>
      <c r="AX566">
        <v>179.94</v>
      </c>
    </row>
    <row r="567" spans="1:51">
      <c r="A567" t="s">
        <v>31</v>
      </c>
      <c r="B567" t="s">
        <v>218</v>
      </c>
      <c r="C567" s="50">
        <v>36178</v>
      </c>
      <c r="D567" s="3" t="s">
        <v>76</v>
      </c>
      <c r="E567" t="s">
        <v>62</v>
      </c>
      <c r="G567">
        <v>6</v>
      </c>
      <c r="H567" s="4">
        <v>2</v>
      </c>
      <c r="I567">
        <v>1</v>
      </c>
      <c r="J567">
        <v>10</v>
      </c>
      <c r="L567">
        <v>66</v>
      </c>
      <c r="N567">
        <v>91.6</v>
      </c>
      <c r="O567">
        <v>22.8</v>
      </c>
      <c r="P567">
        <v>100.7</v>
      </c>
      <c r="Q567">
        <f t="shared" si="328"/>
        <v>215.1</v>
      </c>
      <c r="AB567" s="6">
        <f t="shared" si="325"/>
        <v>329.88645383951678</v>
      </c>
      <c r="AC567" s="6">
        <f t="shared" si="334"/>
        <v>150.48000000000002</v>
      </c>
      <c r="AD567" s="32">
        <f t="shared" si="327"/>
        <v>414.37298507462691</v>
      </c>
      <c r="AE567" s="6">
        <f t="shared" si="316"/>
        <v>564.85298507462699</v>
      </c>
      <c r="AF567" s="6">
        <f t="shared" si="317"/>
        <v>894.73943891414365</v>
      </c>
      <c r="AG567">
        <v>170</v>
      </c>
      <c r="AH567">
        <v>735</v>
      </c>
      <c r="AK567" s="2">
        <f t="shared" si="335"/>
        <v>17</v>
      </c>
      <c r="AL567">
        <f t="shared" si="329"/>
        <v>66</v>
      </c>
      <c r="AM567">
        <f t="shared" si="336"/>
        <v>2.2800000000000002</v>
      </c>
      <c r="AN567">
        <f t="shared" si="337"/>
        <v>0.13411764705882354</v>
      </c>
      <c r="AO567">
        <f t="shared" si="339"/>
        <v>4.3235294117647056</v>
      </c>
      <c r="AP567">
        <f t="shared" si="333"/>
        <v>4851</v>
      </c>
      <c r="AQ567">
        <v>37</v>
      </c>
      <c r="AR567">
        <f t="shared" si="338"/>
        <v>0.56060606060606055</v>
      </c>
      <c r="AS567">
        <f t="shared" si="315"/>
        <v>8.5420116486214573E-2</v>
      </c>
      <c r="AT567">
        <v>1580</v>
      </c>
      <c r="AU567">
        <v>417.4</v>
      </c>
      <c r="AV567">
        <v>115.9</v>
      </c>
      <c r="AW567">
        <v>28.3</v>
      </c>
      <c r="AX567">
        <v>134</v>
      </c>
    </row>
    <row r="568" spans="1:51">
      <c r="A568" t="s">
        <v>31</v>
      </c>
      <c r="B568" t="s">
        <v>218</v>
      </c>
      <c r="C568" s="50">
        <v>36178</v>
      </c>
      <c r="D568" s="3" t="s">
        <v>76</v>
      </c>
      <c r="E568" t="s">
        <v>62</v>
      </c>
      <c r="G568">
        <v>7</v>
      </c>
      <c r="H568" s="4">
        <v>3</v>
      </c>
      <c r="I568">
        <v>1</v>
      </c>
      <c r="J568">
        <v>10</v>
      </c>
      <c r="L568">
        <v>69</v>
      </c>
      <c r="N568" s="10">
        <v>106.9</v>
      </c>
      <c r="O568">
        <v>20.3</v>
      </c>
      <c r="P568">
        <v>97.3</v>
      </c>
      <c r="Q568">
        <f t="shared" si="328"/>
        <v>224.5</v>
      </c>
      <c r="AB568" s="6">
        <f t="shared" si="325"/>
        <v>790.60459641255613</v>
      </c>
      <c r="AC568" s="6">
        <f t="shared" si="334"/>
        <v>140.07000000000002</v>
      </c>
      <c r="AD568" s="32">
        <f t="shared" si="327"/>
        <v>619.797435897436</v>
      </c>
      <c r="AE568" s="6">
        <f t="shared" si="316"/>
        <v>759.86743589743605</v>
      </c>
      <c r="AF568" s="6">
        <f t="shared" si="317"/>
        <v>1550.4720323099923</v>
      </c>
      <c r="AG568">
        <v>136</v>
      </c>
      <c r="AH568">
        <v>579</v>
      </c>
      <c r="AK568" s="2">
        <f t="shared" si="335"/>
        <v>13.6</v>
      </c>
      <c r="AL568">
        <f t="shared" si="329"/>
        <v>69</v>
      </c>
      <c r="AM568">
        <f t="shared" si="336"/>
        <v>2.0300000000000002</v>
      </c>
      <c r="AN568">
        <f t="shared" si="337"/>
        <v>0.14926470588235297</v>
      </c>
      <c r="AO568">
        <f t="shared" si="339"/>
        <v>4.257352941176471</v>
      </c>
      <c r="AP568">
        <f t="shared" si="333"/>
        <v>3995.1000000000004</v>
      </c>
      <c r="AQ568">
        <v>56</v>
      </c>
      <c r="AR568">
        <f t="shared" si="338"/>
        <v>0.81159420289855078</v>
      </c>
      <c r="AS568">
        <f t="shared" si="315"/>
        <v>0.15513940474517182</v>
      </c>
      <c r="AT568">
        <v>2220</v>
      </c>
      <c r="AU568">
        <v>659.7</v>
      </c>
      <c r="AV568">
        <v>89.2</v>
      </c>
      <c r="AW568">
        <v>23.7</v>
      </c>
      <c r="AX568">
        <v>122.85</v>
      </c>
    </row>
    <row r="569" spans="1:51">
      <c r="A569" t="s">
        <v>31</v>
      </c>
      <c r="B569" t="s">
        <v>218</v>
      </c>
      <c r="C569" s="50">
        <v>36178</v>
      </c>
      <c r="D569" s="3" t="s">
        <v>76</v>
      </c>
      <c r="E569" t="s">
        <v>63</v>
      </c>
      <c r="G569">
        <v>8</v>
      </c>
      <c r="H569" s="4">
        <v>3</v>
      </c>
      <c r="I569">
        <v>1</v>
      </c>
      <c r="J569">
        <v>20</v>
      </c>
      <c r="L569">
        <v>113</v>
      </c>
      <c r="N569">
        <v>98.3</v>
      </c>
      <c r="O569">
        <v>24.5</v>
      </c>
      <c r="P569">
        <v>126</v>
      </c>
      <c r="Q569">
        <f t="shared" si="328"/>
        <v>248.8</v>
      </c>
      <c r="AB569" s="6">
        <f t="shared" si="325"/>
        <v>382.29331436699857</v>
      </c>
      <c r="AC569" s="6">
        <f t="shared" si="334"/>
        <v>138.42500000000001</v>
      </c>
      <c r="AD569" s="32">
        <f t="shared" si="327"/>
        <v>575.13168187744452</v>
      </c>
      <c r="AE569" s="6">
        <f t="shared" si="316"/>
        <v>713.55668187744459</v>
      </c>
      <c r="AF569" s="6">
        <f t="shared" si="317"/>
        <v>1095.849996244443</v>
      </c>
      <c r="AG569">
        <v>154</v>
      </c>
      <c r="AH569">
        <v>796</v>
      </c>
      <c r="AK569" s="2">
        <f t="shared" si="335"/>
        <v>7.7</v>
      </c>
      <c r="AL569">
        <f t="shared" si="329"/>
        <v>113</v>
      </c>
      <c r="AM569">
        <f t="shared" si="336"/>
        <v>1.2250000000000001</v>
      </c>
      <c r="AN569">
        <f t="shared" si="337"/>
        <v>0.15909090909090909</v>
      </c>
      <c r="AO569">
        <f t="shared" si="339"/>
        <v>5.1688311688311686</v>
      </c>
      <c r="AP569">
        <f t="shared" si="333"/>
        <v>4497.3999999999996</v>
      </c>
      <c r="AQ569">
        <v>47</v>
      </c>
      <c r="AR569">
        <f t="shared" si="338"/>
        <v>0.41592920353982299</v>
      </c>
      <c r="AS569">
        <f t="shared" si="315"/>
        <v>0.1278809271751333</v>
      </c>
      <c r="AT569">
        <v>1920</v>
      </c>
      <c r="AU569">
        <v>546.79999999999995</v>
      </c>
      <c r="AV569">
        <v>140.6</v>
      </c>
      <c r="AW569">
        <v>30</v>
      </c>
      <c r="AX569">
        <v>153.4</v>
      </c>
    </row>
    <row r="570" spans="1:51">
      <c r="A570" t="s">
        <v>31</v>
      </c>
      <c r="B570" t="s">
        <v>218</v>
      </c>
      <c r="C570" s="50">
        <v>36178</v>
      </c>
      <c r="D570" s="3" t="s">
        <v>76</v>
      </c>
      <c r="E570" t="s">
        <v>64</v>
      </c>
      <c r="G570">
        <v>9</v>
      </c>
      <c r="H570" s="4">
        <v>3</v>
      </c>
      <c r="I570">
        <v>1</v>
      </c>
      <c r="J570">
        <v>30</v>
      </c>
      <c r="L570">
        <v>122</v>
      </c>
      <c r="N570">
        <v>142.4</v>
      </c>
      <c r="O570">
        <v>37.6</v>
      </c>
      <c r="P570">
        <v>194.9</v>
      </c>
      <c r="Q570">
        <f t="shared" si="328"/>
        <v>374.9</v>
      </c>
      <c r="AB570" s="6">
        <f t="shared" si="325"/>
        <v>315.52675555555555</v>
      </c>
      <c r="AC570" s="6">
        <f t="shared" si="334"/>
        <v>152.90666666666667</v>
      </c>
      <c r="AD570" s="32">
        <f t="shared" si="327"/>
        <v>532.4332870169344</v>
      </c>
      <c r="AE570" s="6">
        <f t="shared" si="316"/>
        <v>685.33995368360104</v>
      </c>
      <c r="AF570" s="6">
        <f t="shared" si="317"/>
        <v>1000.8667092391566</v>
      </c>
      <c r="AG570">
        <v>234</v>
      </c>
      <c r="AH570">
        <v>1051</v>
      </c>
      <c r="AK570" s="2">
        <f t="shared" si="335"/>
        <v>7.8</v>
      </c>
      <c r="AL570">
        <f t="shared" si="329"/>
        <v>122</v>
      </c>
      <c r="AM570">
        <f t="shared" si="336"/>
        <v>1.2533333333333334</v>
      </c>
      <c r="AN570">
        <f t="shared" si="337"/>
        <v>0.1606837606837607</v>
      </c>
      <c r="AO570">
        <f t="shared" si="339"/>
        <v>4.4914529914529915</v>
      </c>
      <c r="AP570">
        <f t="shared" si="333"/>
        <v>4274.0666666666666</v>
      </c>
      <c r="AQ570">
        <v>38</v>
      </c>
      <c r="AR570">
        <f t="shared" si="338"/>
        <v>0.31147540983606559</v>
      </c>
      <c r="AS570">
        <f t="shared" si="315"/>
        <v>0.12457299535577383</v>
      </c>
      <c r="AT570">
        <v>1600</v>
      </c>
      <c r="AU570">
        <v>398.84</v>
      </c>
      <c r="AV570">
        <v>180</v>
      </c>
      <c r="AW570">
        <v>44.5</v>
      </c>
      <c r="AX570">
        <v>230.3</v>
      </c>
    </row>
    <row r="571" spans="1:51">
      <c r="A571" t="s">
        <v>31</v>
      </c>
      <c r="B571" t="s">
        <v>218</v>
      </c>
      <c r="C571" s="50">
        <v>35884</v>
      </c>
      <c r="D571" s="3" t="s">
        <v>74</v>
      </c>
      <c r="E571" t="s">
        <v>64</v>
      </c>
      <c r="G571">
        <v>1</v>
      </c>
      <c r="H571" s="4">
        <v>1</v>
      </c>
      <c r="I571">
        <v>1</v>
      </c>
      <c r="J571">
        <v>30</v>
      </c>
      <c r="L571">
        <v>150</v>
      </c>
      <c r="N571">
        <v>46.4</v>
      </c>
      <c r="O571">
        <v>15.3</v>
      </c>
      <c r="P571">
        <v>106</v>
      </c>
      <c r="Q571">
        <f t="shared" si="328"/>
        <v>167.7</v>
      </c>
      <c r="AB571" s="6">
        <f t="shared" si="325"/>
        <v>328.71215686274508</v>
      </c>
      <c r="AC571" s="6">
        <f t="shared" si="334"/>
        <v>76.5</v>
      </c>
      <c r="AD571" s="32">
        <f t="shared" si="327"/>
        <v>643.89044943820227</v>
      </c>
      <c r="AE571" s="6">
        <f t="shared" si="316"/>
        <v>720.39044943820227</v>
      </c>
      <c r="AF571" s="6">
        <f t="shared" si="317"/>
        <v>1049.1026063009474</v>
      </c>
      <c r="AG571">
        <v>122</v>
      </c>
      <c r="AH571">
        <v>437</v>
      </c>
      <c r="AK571" s="2">
        <f t="shared" si="335"/>
        <v>4.0666666666666664</v>
      </c>
      <c r="AL571">
        <f t="shared" si="329"/>
        <v>150</v>
      </c>
      <c r="AM571">
        <f t="shared" si="336"/>
        <v>0.51</v>
      </c>
      <c r="AN571">
        <f t="shared" si="337"/>
        <v>0.12540983606557379</v>
      </c>
      <c r="AO571">
        <f t="shared" si="339"/>
        <v>3.581967213114754</v>
      </c>
      <c r="AP571">
        <f t="shared" si="333"/>
        <v>2184.9999999999995</v>
      </c>
      <c r="AQ571">
        <v>15</v>
      </c>
      <c r="AR571">
        <f t="shared" si="338"/>
        <v>0.1</v>
      </c>
      <c r="AS571">
        <f t="shared" si="315"/>
        <v>0.29468670454837637</v>
      </c>
      <c r="AT571">
        <v>634.29999999999995</v>
      </c>
      <c r="AU571">
        <v>361.3</v>
      </c>
      <c r="AV571">
        <v>51</v>
      </c>
      <c r="AW571">
        <v>17.100000000000001</v>
      </c>
      <c r="AX571" s="10">
        <v>71.2</v>
      </c>
      <c r="AY571">
        <v>8.4999999999999964</v>
      </c>
    </row>
    <row r="572" spans="1:51">
      <c r="A572" t="s">
        <v>31</v>
      </c>
      <c r="B572" t="s">
        <v>218</v>
      </c>
      <c r="C572" s="50">
        <v>35884</v>
      </c>
      <c r="D572" s="3" t="s">
        <v>74</v>
      </c>
      <c r="E572" t="s">
        <v>62</v>
      </c>
      <c r="G572">
        <v>2</v>
      </c>
      <c r="H572" s="4">
        <v>1</v>
      </c>
      <c r="I572">
        <v>1</v>
      </c>
      <c r="J572">
        <v>10</v>
      </c>
      <c r="L572">
        <v>44</v>
      </c>
      <c r="N572">
        <v>34.799999999999997</v>
      </c>
      <c r="O572">
        <v>12.4</v>
      </c>
      <c r="P572">
        <v>78.8</v>
      </c>
      <c r="Q572">
        <f t="shared" si="328"/>
        <v>126</v>
      </c>
      <c r="AB572" s="6">
        <f t="shared" si="325"/>
        <v>295.9348837209302</v>
      </c>
      <c r="AC572" s="6">
        <f t="shared" si="334"/>
        <v>54.56</v>
      </c>
      <c r="AD572" s="32">
        <f t="shared" si="327"/>
        <v>393.90425273390036</v>
      </c>
      <c r="AE572" s="6">
        <f t="shared" si="316"/>
        <v>448.46425273390037</v>
      </c>
      <c r="AF572" s="6">
        <f t="shared" si="317"/>
        <v>744.39913645483057</v>
      </c>
      <c r="AG572">
        <v>84</v>
      </c>
      <c r="AH572">
        <v>356</v>
      </c>
      <c r="AK572" s="2">
        <f t="shared" si="335"/>
        <v>8.4</v>
      </c>
      <c r="AL572">
        <f t="shared" si="329"/>
        <v>44</v>
      </c>
      <c r="AM572">
        <f t="shared" si="336"/>
        <v>1.24</v>
      </c>
      <c r="AN572">
        <f t="shared" si="337"/>
        <v>0.14761904761904762</v>
      </c>
      <c r="AO572">
        <f t="shared" si="339"/>
        <v>4.2380952380952381</v>
      </c>
      <c r="AP572">
        <f t="shared" si="333"/>
        <v>1566.4</v>
      </c>
      <c r="AQ572">
        <v>27</v>
      </c>
      <c r="AR572">
        <f t="shared" si="338"/>
        <v>0.61363636363636365</v>
      </c>
      <c r="AS572">
        <f t="shared" si="315"/>
        <v>0.25147105000887404</v>
      </c>
      <c r="AT572">
        <v>550.29999999999995</v>
      </c>
      <c r="AU572">
        <v>329.1</v>
      </c>
      <c r="AV572">
        <v>38.700000000000003</v>
      </c>
      <c r="AW572">
        <v>13.7</v>
      </c>
      <c r="AX572">
        <v>82.3</v>
      </c>
      <c r="AY572">
        <v>8.2000000000000064</v>
      </c>
    </row>
    <row r="573" spans="1:51">
      <c r="A573" t="s">
        <v>31</v>
      </c>
      <c r="B573" t="s">
        <v>218</v>
      </c>
      <c r="C573" s="50">
        <v>35884</v>
      </c>
      <c r="D573" s="3" t="s">
        <v>74</v>
      </c>
      <c r="E573" t="s">
        <v>63</v>
      </c>
      <c r="G573">
        <v>3</v>
      </c>
      <c r="H573" s="4">
        <v>1</v>
      </c>
      <c r="I573">
        <v>1</v>
      </c>
      <c r="J573">
        <v>20</v>
      </c>
      <c r="L573">
        <v>100</v>
      </c>
      <c r="N573">
        <v>49.6</v>
      </c>
      <c r="O573">
        <v>16.399999999999999</v>
      </c>
      <c r="P573">
        <v>106.2</v>
      </c>
      <c r="Q573">
        <f t="shared" si="328"/>
        <v>172.2</v>
      </c>
      <c r="AB573" s="6">
        <f t="shared" si="325"/>
        <v>381.13212996389893</v>
      </c>
      <c r="AC573" s="6">
        <f t="shared" si="334"/>
        <v>82</v>
      </c>
      <c r="AD573" s="32">
        <f t="shared" si="327"/>
        <v>513.49135135135134</v>
      </c>
      <c r="AE573" s="6">
        <f t="shared" si="316"/>
        <v>595.49135135135134</v>
      </c>
      <c r="AF573" s="6">
        <f t="shared" si="317"/>
        <v>976.62348131525027</v>
      </c>
      <c r="AG573">
        <v>135</v>
      </c>
      <c r="AH573">
        <v>478</v>
      </c>
      <c r="AK573" s="2">
        <f t="shared" si="335"/>
        <v>6.75</v>
      </c>
      <c r="AL573">
        <f t="shared" si="329"/>
        <v>100</v>
      </c>
      <c r="AM573">
        <f t="shared" si="336"/>
        <v>0.82</v>
      </c>
      <c r="AN573">
        <f t="shared" si="337"/>
        <v>0.12148148148148147</v>
      </c>
      <c r="AO573">
        <f t="shared" si="339"/>
        <v>3.5407407407407407</v>
      </c>
      <c r="AP573">
        <f t="shared" si="333"/>
        <v>2390</v>
      </c>
      <c r="AQ573">
        <v>27</v>
      </c>
      <c r="AR573">
        <f t="shared" si="338"/>
        <v>0.27</v>
      </c>
      <c r="AS573">
        <f t="shared" si="315"/>
        <v>0.21484993780391271</v>
      </c>
      <c r="AT573">
        <v>703.8</v>
      </c>
      <c r="AU573">
        <v>425.7</v>
      </c>
      <c r="AV573">
        <v>55.4</v>
      </c>
      <c r="AW573">
        <v>18</v>
      </c>
      <c r="AX573">
        <v>111</v>
      </c>
      <c r="AY573">
        <v>7.7999999999999954</v>
      </c>
    </row>
    <row r="574" spans="1:51">
      <c r="A574" t="s">
        <v>31</v>
      </c>
      <c r="B574" t="s">
        <v>218</v>
      </c>
      <c r="C574" s="50">
        <v>35884</v>
      </c>
      <c r="D574" s="3" t="s">
        <v>74</v>
      </c>
      <c r="E574" t="s">
        <v>63</v>
      </c>
      <c r="G574">
        <v>4</v>
      </c>
      <c r="H574" s="4">
        <v>2</v>
      </c>
      <c r="I574">
        <v>1</v>
      </c>
      <c r="J574">
        <v>20</v>
      </c>
      <c r="L574">
        <v>100</v>
      </c>
      <c r="N574">
        <v>48.9</v>
      </c>
      <c r="O574">
        <v>13.7</v>
      </c>
      <c r="P574">
        <v>92.6</v>
      </c>
      <c r="Q574">
        <f t="shared" si="328"/>
        <v>155.19999999999999</v>
      </c>
      <c r="AB574" s="6">
        <f t="shared" si="325"/>
        <v>299.14204545454538</v>
      </c>
      <c r="AC574" s="6">
        <f t="shared" si="334"/>
        <v>68.5</v>
      </c>
      <c r="AD574" s="32">
        <f t="shared" si="327"/>
        <v>401.26666666666659</v>
      </c>
      <c r="AE574" s="6">
        <f t="shared" si="316"/>
        <v>469.76666666666659</v>
      </c>
      <c r="AF574" s="6">
        <f t="shared" si="317"/>
        <v>768.90871212121192</v>
      </c>
      <c r="AG574">
        <v>111</v>
      </c>
      <c r="AH574">
        <v>437</v>
      </c>
      <c r="AK574" s="2">
        <f t="shared" si="335"/>
        <v>5.55</v>
      </c>
      <c r="AL574">
        <f t="shared" si="329"/>
        <v>100</v>
      </c>
      <c r="AM574">
        <f t="shared" si="336"/>
        <v>0.68500000000000005</v>
      </c>
      <c r="AN574">
        <f t="shared" si="337"/>
        <v>0.12342342342342344</v>
      </c>
      <c r="AO574">
        <f t="shared" si="339"/>
        <v>3.9369369369369371</v>
      </c>
      <c r="AP574">
        <f t="shared" si="333"/>
        <v>2185</v>
      </c>
      <c r="AQ574">
        <v>27</v>
      </c>
      <c r="AR574">
        <f t="shared" si="338"/>
        <v>0.27</v>
      </c>
      <c r="AS574">
        <f t="shared" si="315"/>
        <v>0.18364607170099156</v>
      </c>
      <c r="AT574">
        <v>554.79999999999995</v>
      </c>
      <c r="AU574">
        <v>323</v>
      </c>
      <c r="AV574">
        <v>52.8</v>
      </c>
      <c r="AW574">
        <v>15</v>
      </c>
      <c r="AX574">
        <v>96.9</v>
      </c>
      <c r="AY574">
        <v>8.2000000000000064</v>
      </c>
    </row>
    <row r="575" spans="1:51">
      <c r="A575" t="s">
        <v>31</v>
      </c>
      <c r="B575" t="s">
        <v>218</v>
      </c>
      <c r="C575" s="50">
        <v>35884</v>
      </c>
      <c r="D575" s="3" t="s">
        <v>74</v>
      </c>
      <c r="E575" t="s">
        <v>64</v>
      </c>
      <c r="G575">
        <v>5</v>
      </c>
      <c r="H575" s="4">
        <v>2</v>
      </c>
      <c r="I575">
        <v>1</v>
      </c>
      <c r="J575">
        <v>30</v>
      </c>
      <c r="L575">
        <v>150</v>
      </c>
      <c r="N575">
        <v>54.2</v>
      </c>
      <c r="O575">
        <v>16.5</v>
      </c>
      <c r="P575">
        <v>110.9</v>
      </c>
      <c r="Q575">
        <f t="shared" si="328"/>
        <v>181.60000000000002</v>
      </c>
      <c r="AB575" s="6">
        <f t="shared" si="325"/>
        <v>321.17162162162163</v>
      </c>
      <c r="AC575" s="6">
        <f t="shared" si="334"/>
        <v>82.5</v>
      </c>
      <c r="AD575" s="32">
        <f t="shared" si="327"/>
        <v>448.60590277777783</v>
      </c>
      <c r="AE575" s="6">
        <f t="shared" si="316"/>
        <v>531.10590277777783</v>
      </c>
      <c r="AF575" s="6">
        <f t="shared" si="317"/>
        <v>852.27752439939945</v>
      </c>
      <c r="AG575">
        <v>139</v>
      </c>
      <c r="AH575">
        <v>520</v>
      </c>
      <c r="AK575" s="2">
        <f t="shared" si="335"/>
        <v>4.6333333333333337</v>
      </c>
      <c r="AL575">
        <f t="shared" si="329"/>
        <v>150</v>
      </c>
      <c r="AM575">
        <f t="shared" si="336"/>
        <v>0.55000000000000004</v>
      </c>
      <c r="AN575">
        <f t="shared" si="337"/>
        <v>0.11870503597122302</v>
      </c>
      <c r="AO575">
        <f t="shared" si="339"/>
        <v>3.7410071942446042</v>
      </c>
      <c r="AP575">
        <f t="shared" si="333"/>
        <v>2600.0000000000005</v>
      </c>
      <c r="AQ575">
        <v>6</v>
      </c>
      <c r="AR575">
        <f t="shared" si="338"/>
        <v>0.04</v>
      </c>
      <c r="AS575">
        <f t="shared" si="315"/>
        <v>0.17254073183760682</v>
      </c>
      <c r="AT575">
        <v>616</v>
      </c>
      <c r="AU575">
        <v>350.8</v>
      </c>
      <c r="AV575">
        <v>59.2</v>
      </c>
      <c r="AW575">
        <v>17.5</v>
      </c>
      <c r="AX575">
        <v>115.2</v>
      </c>
      <c r="AY575">
        <v>8.819999999999995</v>
      </c>
    </row>
    <row r="576" spans="1:51">
      <c r="A576" t="s">
        <v>31</v>
      </c>
      <c r="B576" t="s">
        <v>218</v>
      </c>
      <c r="C576" s="50">
        <v>35884</v>
      </c>
      <c r="D576" s="3" t="s">
        <v>74</v>
      </c>
      <c r="E576" t="s">
        <v>62</v>
      </c>
      <c r="G576">
        <v>6</v>
      </c>
      <c r="H576" s="4">
        <v>2</v>
      </c>
      <c r="I576">
        <v>1</v>
      </c>
      <c r="J576">
        <v>10</v>
      </c>
      <c r="L576">
        <v>50</v>
      </c>
      <c r="N576">
        <v>46.6</v>
      </c>
      <c r="O576">
        <v>14.6</v>
      </c>
      <c r="P576">
        <v>98.2</v>
      </c>
      <c r="Q576">
        <f t="shared" si="328"/>
        <v>159.4</v>
      </c>
      <c r="AB576" s="6">
        <f t="shared" si="325"/>
        <v>366.43730769230768</v>
      </c>
      <c r="AC576" s="6">
        <f t="shared" si="334"/>
        <v>73</v>
      </c>
      <c r="AD576" s="32">
        <f t="shared" si="327"/>
        <v>491.48090107737517</v>
      </c>
      <c r="AE576" s="6">
        <f t="shared" si="316"/>
        <v>564.48090107737517</v>
      </c>
      <c r="AF576" s="6">
        <f t="shared" si="317"/>
        <v>930.91820876968291</v>
      </c>
      <c r="AG576">
        <v>124</v>
      </c>
      <c r="AH576">
        <v>507</v>
      </c>
      <c r="AK576" s="2">
        <f t="shared" si="335"/>
        <v>12.4</v>
      </c>
      <c r="AL576">
        <f t="shared" si="329"/>
        <v>50</v>
      </c>
      <c r="AM576">
        <f t="shared" si="336"/>
        <v>1.46</v>
      </c>
      <c r="AN576">
        <f t="shared" si="337"/>
        <v>0.11774193548387096</v>
      </c>
      <c r="AO576">
        <f t="shared" si="339"/>
        <v>4.088709677419355</v>
      </c>
      <c r="AP576">
        <f t="shared" si="333"/>
        <v>2535</v>
      </c>
      <c r="AQ576">
        <v>53</v>
      </c>
      <c r="AR576">
        <f t="shared" si="338"/>
        <v>1.06</v>
      </c>
      <c r="AS576">
        <f t="shared" si="315"/>
        <v>0.19387806748614406</v>
      </c>
      <c r="AT576">
        <v>658.9</v>
      </c>
      <c r="AU576">
        <v>408.9</v>
      </c>
      <c r="AV576">
        <v>52</v>
      </c>
      <c r="AW576">
        <v>16.2</v>
      </c>
      <c r="AX576">
        <v>102.1</v>
      </c>
      <c r="AY576">
        <v>8.3400000000000034</v>
      </c>
    </row>
    <row r="577" spans="1:51">
      <c r="A577" t="s">
        <v>31</v>
      </c>
      <c r="B577" t="s">
        <v>218</v>
      </c>
      <c r="C577" s="50">
        <v>35884</v>
      </c>
      <c r="D577" s="3" t="s">
        <v>74</v>
      </c>
      <c r="E577" t="s">
        <v>62</v>
      </c>
      <c r="G577">
        <v>7</v>
      </c>
      <c r="H577" s="4">
        <v>3</v>
      </c>
      <c r="I577">
        <v>1</v>
      </c>
      <c r="J577">
        <v>10</v>
      </c>
      <c r="L577">
        <v>49</v>
      </c>
      <c r="N577">
        <v>23.3</v>
      </c>
      <c r="O577">
        <v>7.6</v>
      </c>
      <c r="P577">
        <v>48.8</v>
      </c>
      <c r="Q577">
        <f t="shared" si="328"/>
        <v>79.699999999999989</v>
      </c>
      <c r="AB577" s="6">
        <f t="shared" si="325"/>
        <v>237.53307392996109</v>
      </c>
      <c r="AC577" s="6">
        <f t="shared" si="334"/>
        <v>37.24</v>
      </c>
      <c r="AD577" s="32">
        <f t="shared" si="327"/>
        <v>297.54708171206221</v>
      </c>
      <c r="AE577" s="6">
        <f t="shared" si="316"/>
        <v>334.78708171206222</v>
      </c>
      <c r="AF577" s="6">
        <f t="shared" si="317"/>
        <v>572.32015564202334</v>
      </c>
      <c r="AG577">
        <v>55</v>
      </c>
      <c r="AH577">
        <v>212</v>
      </c>
      <c r="AK577" s="2">
        <f t="shared" si="335"/>
        <v>5.5</v>
      </c>
      <c r="AL577">
        <f t="shared" si="329"/>
        <v>49</v>
      </c>
      <c r="AM577">
        <f t="shared" si="336"/>
        <v>0.76</v>
      </c>
      <c r="AN577">
        <f t="shared" si="337"/>
        <v>0.13818181818181818</v>
      </c>
      <c r="AO577">
        <f t="shared" si="339"/>
        <v>3.8545454545454545</v>
      </c>
      <c r="AP577">
        <f t="shared" si="333"/>
        <v>1038.8</v>
      </c>
      <c r="AQ577">
        <v>37</v>
      </c>
      <c r="AR577">
        <f t="shared" si="338"/>
        <v>0.75510204081632648</v>
      </c>
      <c r="AS577">
        <f t="shared" si="315"/>
        <v>0.28643346333467679</v>
      </c>
      <c r="AT577">
        <v>432.6</v>
      </c>
      <c r="AU577">
        <v>262</v>
      </c>
      <c r="AV577">
        <v>25.7</v>
      </c>
      <c r="AW577">
        <v>8.4</v>
      </c>
      <c r="AX577">
        <v>51.4</v>
      </c>
      <c r="AY577">
        <v>8.4599999999999902</v>
      </c>
    </row>
    <row r="578" spans="1:51">
      <c r="A578" t="s">
        <v>31</v>
      </c>
      <c r="B578" t="s">
        <v>218</v>
      </c>
      <c r="C578" s="50">
        <v>35884</v>
      </c>
      <c r="D578" s="3" t="s">
        <v>74</v>
      </c>
      <c r="E578" t="s">
        <v>63</v>
      </c>
      <c r="G578">
        <v>8</v>
      </c>
      <c r="H578" s="4">
        <v>3</v>
      </c>
      <c r="I578">
        <v>1</v>
      </c>
      <c r="J578">
        <v>20</v>
      </c>
      <c r="L578">
        <v>100</v>
      </c>
      <c r="N578">
        <v>36.9</v>
      </c>
      <c r="O578">
        <v>10.8</v>
      </c>
      <c r="P578">
        <v>75.2</v>
      </c>
      <c r="Q578">
        <f t="shared" si="328"/>
        <v>122.9</v>
      </c>
      <c r="AB578" s="6">
        <f t="shared" si="325"/>
        <v>286.67080291970802</v>
      </c>
      <c r="AC578" s="6">
        <f t="shared" si="334"/>
        <v>54</v>
      </c>
      <c r="AD578" s="32">
        <f t="shared" si="327"/>
        <v>379.5264892268695</v>
      </c>
      <c r="AE578" s="6">
        <f t="shared" si="316"/>
        <v>433.5264892268695</v>
      </c>
      <c r="AF578" s="6">
        <f t="shared" si="317"/>
        <v>720.19729214657752</v>
      </c>
      <c r="AG578">
        <v>91</v>
      </c>
      <c r="AH578">
        <v>358</v>
      </c>
      <c r="AK578" s="2">
        <f t="shared" si="335"/>
        <v>4.55</v>
      </c>
      <c r="AL578">
        <f t="shared" si="329"/>
        <v>100</v>
      </c>
      <c r="AM578">
        <f t="shared" si="336"/>
        <v>0.54</v>
      </c>
      <c r="AN578">
        <f t="shared" si="337"/>
        <v>0.11868131868131869</v>
      </c>
      <c r="AO578">
        <f t="shared" si="339"/>
        <v>3.9340659340659339</v>
      </c>
      <c r="AP578">
        <f t="shared" si="333"/>
        <v>1789.9999999999998</v>
      </c>
      <c r="AQ578">
        <v>5</v>
      </c>
      <c r="AR578">
        <f t="shared" si="338"/>
        <v>0.05</v>
      </c>
      <c r="AS578">
        <f t="shared" si="315"/>
        <v>0.21202597163512266</v>
      </c>
      <c r="AT578">
        <v>554.4</v>
      </c>
      <c r="AU578">
        <v>319.3</v>
      </c>
      <c r="AV578">
        <v>41.1</v>
      </c>
      <c r="AW578">
        <v>11.9</v>
      </c>
      <c r="AX578">
        <v>78.900000000000006</v>
      </c>
      <c r="AY578">
        <v>8.1800000000000104</v>
      </c>
    </row>
    <row r="579" spans="1:51">
      <c r="A579" t="s">
        <v>31</v>
      </c>
      <c r="B579" t="s">
        <v>218</v>
      </c>
      <c r="C579" s="50">
        <v>35884</v>
      </c>
      <c r="D579" s="3" t="s">
        <v>74</v>
      </c>
      <c r="E579" t="s">
        <v>64</v>
      </c>
      <c r="G579">
        <v>9</v>
      </c>
      <c r="H579" s="4">
        <v>3</v>
      </c>
      <c r="I579">
        <v>1</v>
      </c>
      <c r="J579">
        <v>30</v>
      </c>
      <c r="L579">
        <v>150</v>
      </c>
      <c r="N579">
        <v>42.7</v>
      </c>
      <c r="O579">
        <v>9.5</v>
      </c>
      <c r="P579">
        <v>77.5</v>
      </c>
      <c r="Q579">
        <f t="shared" si="328"/>
        <v>129.69999999999999</v>
      </c>
      <c r="AB579" s="6">
        <f t="shared" si="325"/>
        <v>298.36289308176106</v>
      </c>
      <c r="AC579" s="6">
        <f t="shared" si="334"/>
        <v>47.5</v>
      </c>
      <c r="AD579" s="32">
        <f t="shared" si="327"/>
        <v>395.61268472906403</v>
      </c>
      <c r="AE579" s="6">
        <f t="shared" si="316"/>
        <v>443.11268472906403</v>
      </c>
      <c r="AF579" s="6">
        <f t="shared" si="317"/>
        <v>741.47557781082514</v>
      </c>
      <c r="AG579">
        <v>108</v>
      </c>
      <c r="AH579">
        <v>379</v>
      </c>
      <c r="AK579" s="2">
        <f t="shared" si="335"/>
        <v>3.6</v>
      </c>
      <c r="AL579">
        <f t="shared" si="329"/>
        <v>150</v>
      </c>
      <c r="AM579">
        <f t="shared" si="336"/>
        <v>0.31666666666666665</v>
      </c>
      <c r="AN579">
        <f t="shared" si="337"/>
        <v>8.7962962962962951E-2</v>
      </c>
      <c r="AO579">
        <f t="shared" si="339"/>
        <v>3.5092592592592591</v>
      </c>
      <c r="AP579">
        <f t="shared" si="333"/>
        <v>1895</v>
      </c>
      <c r="AQ579">
        <v>8</v>
      </c>
      <c r="AR579">
        <f t="shared" si="338"/>
        <v>5.3333333333333337E-2</v>
      </c>
      <c r="AS579">
        <f t="shared" si="315"/>
        <v>0.2087665882475272</v>
      </c>
      <c r="AT579">
        <v>594.9</v>
      </c>
      <c r="AU579">
        <v>333.3</v>
      </c>
      <c r="AV579">
        <v>47.7</v>
      </c>
      <c r="AW579">
        <v>10.7</v>
      </c>
      <c r="AX579">
        <v>81.2</v>
      </c>
      <c r="AY579">
        <v>8.4400000000000031</v>
      </c>
    </row>
    <row r="580" spans="1:51">
      <c r="A580" t="s">
        <v>31</v>
      </c>
      <c r="B580" t="s">
        <v>218</v>
      </c>
      <c r="C580" s="50">
        <v>36214</v>
      </c>
      <c r="D580" s="3" t="s">
        <v>77</v>
      </c>
      <c r="E580" t="s">
        <v>64</v>
      </c>
      <c r="G580">
        <v>1</v>
      </c>
      <c r="H580" s="4">
        <v>1</v>
      </c>
      <c r="I580">
        <v>1</v>
      </c>
      <c r="J580">
        <v>30</v>
      </c>
      <c r="L580">
        <v>166</v>
      </c>
      <c r="N580">
        <v>79</v>
      </c>
      <c r="O580">
        <v>24</v>
      </c>
      <c r="P580">
        <v>117</v>
      </c>
      <c r="Q580">
        <f t="shared" si="328"/>
        <v>220</v>
      </c>
      <c r="AB580" s="52">
        <f t="shared" ref="AB580:AB588" si="340">N580/J580*L580</f>
        <v>437.13333333333333</v>
      </c>
      <c r="AC580" s="6">
        <f t="shared" si="334"/>
        <v>132.80000000000001</v>
      </c>
      <c r="AD580" s="32">
        <f t="shared" si="327"/>
        <v>477.28571428571428</v>
      </c>
      <c r="AE580" s="6">
        <f t="shared" si="316"/>
        <v>610.08571428571429</v>
      </c>
      <c r="AF580" s="6">
        <f t="shared" si="317"/>
        <v>1047.2190476190476</v>
      </c>
      <c r="AG580">
        <v>161</v>
      </c>
      <c r="AH580">
        <v>710</v>
      </c>
      <c r="AK580" s="2">
        <f t="shared" si="335"/>
        <v>5.3666666666666663</v>
      </c>
      <c r="AL580">
        <f t="shared" si="329"/>
        <v>166</v>
      </c>
      <c r="AM580">
        <f t="shared" si="336"/>
        <v>0.8</v>
      </c>
      <c r="AN580">
        <f t="shared" si="337"/>
        <v>0.14906832298136649</v>
      </c>
      <c r="AO580">
        <f t="shared" si="339"/>
        <v>4.4099378881987574</v>
      </c>
      <c r="AP580">
        <f t="shared" si="333"/>
        <v>3928.6666666666661</v>
      </c>
      <c r="AQ580">
        <v>5</v>
      </c>
      <c r="AR580">
        <f t="shared" si="338"/>
        <v>3.0120481927710843E-2</v>
      </c>
      <c r="AS580">
        <f t="shared" si="315"/>
        <v>0.12148796392814722</v>
      </c>
      <c r="AU580">
        <v>388</v>
      </c>
      <c r="AV580">
        <v>88</v>
      </c>
      <c r="AW580">
        <v>27</v>
      </c>
      <c r="AX580">
        <v>126</v>
      </c>
      <c r="AY580">
        <v>10.5</v>
      </c>
    </row>
    <row r="581" spans="1:51">
      <c r="A581" t="s">
        <v>31</v>
      </c>
      <c r="B581" t="s">
        <v>218</v>
      </c>
      <c r="C581" s="50">
        <v>36214</v>
      </c>
      <c r="D581" s="3" t="s">
        <v>77</v>
      </c>
      <c r="E581" t="s">
        <v>62</v>
      </c>
      <c r="G581">
        <v>2</v>
      </c>
      <c r="H581" s="4">
        <v>1</v>
      </c>
      <c r="I581">
        <v>1</v>
      </c>
      <c r="J581">
        <v>10</v>
      </c>
      <c r="L581">
        <v>54</v>
      </c>
      <c r="N581">
        <v>79.8</v>
      </c>
      <c r="O581">
        <v>23.2</v>
      </c>
      <c r="P581">
        <v>103.8</v>
      </c>
      <c r="Q581">
        <f t="shared" si="328"/>
        <v>206.8</v>
      </c>
      <c r="AB581" s="52">
        <f t="shared" si="340"/>
        <v>430.91999999999996</v>
      </c>
      <c r="AC581" s="6">
        <f t="shared" si="334"/>
        <v>125.27999999999999</v>
      </c>
      <c r="AD581" s="32">
        <f t="shared" si="327"/>
        <v>430.95535714285711</v>
      </c>
      <c r="AE581" s="6">
        <f t="shared" si="316"/>
        <v>556.23535714285708</v>
      </c>
      <c r="AF581" s="6">
        <f t="shared" si="317"/>
        <v>987.15535714285704</v>
      </c>
      <c r="AG581">
        <v>162</v>
      </c>
      <c r="AH581">
        <v>693</v>
      </c>
      <c r="AK581" s="2">
        <f t="shared" si="335"/>
        <v>16.2</v>
      </c>
      <c r="AL581">
        <f t="shared" si="329"/>
        <v>54</v>
      </c>
      <c r="AM581">
        <f t="shared" si="336"/>
        <v>2.3199999999999998</v>
      </c>
      <c r="AN581">
        <f t="shared" si="337"/>
        <v>0.14320987654320988</v>
      </c>
      <c r="AO581">
        <f t="shared" si="339"/>
        <v>4.2777777777777777</v>
      </c>
      <c r="AP581">
        <f t="shared" si="333"/>
        <v>3742.2</v>
      </c>
      <c r="AQ581">
        <v>36</v>
      </c>
      <c r="AR581">
        <f t="shared" si="338"/>
        <v>0.66666666666666663</v>
      </c>
      <c r="AS581">
        <f t="shared" si="315"/>
        <v>0.11516096337524909</v>
      </c>
      <c r="AU581">
        <v>353</v>
      </c>
      <c r="AV581">
        <v>87</v>
      </c>
      <c r="AW581">
        <v>26</v>
      </c>
      <c r="AX581">
        <v>112</v>
      </c>
      <c r="AY581">
        <v>11.5</v>
      </c>
    </row>
    <row r="582" spans="1:51">
      <c r="A582" t="s">
        <v>31</v>
      </c>
      <c r="B582" t="s">
        <v>218</v>
      </c>
      <c r="C582" s="50">
        <v>36214</v>
      </c>
      <c r="D582" s="3" t="s">
        <v>77</v>
      </c>
      <c r="E582" t="s">
        <v>63</v>
      </c>
      <c r="G582">
        <v>3</v>
      </c>
      <c r="H582" s="4">
        <v>1</v>
      </c>
      <c r="I582">
        <v>1</v>
      </c>
      <c r="J582">
        <v>20</v>
      </c>
      <c r="L582">
        <v>102</v>
      </c>
      <c r="N582">
        <v>94.5</v>
      </c>
      <c r="O582">
        <v>24.1</v>
      </c>
      <c r="P582">
        <v>112.5</v>
      </c>
      <c r="Q582">
        <f t="shared" si="328"/>
        <v>231.1</v>
      </c>
      <c r="AB582" s="52">
        <f t="shared" si="340"/>
        <v>481.95</v>
      </c>
      <c r="AC582" s="6">
        <f t="shared" si="334"/>
        <v>122.91000000000001</v>
      </c>
      <c r="AD582" s="32">
        <f t="shared" si="327"/>
        <v>423.25819672131144</v>
      </c>
      <c r="AE582" s="6">
        <f t="shared" si="316"/>
        <v>546.16819672131146</v>
      </c>
      <c r="AF582" s="6">
        <f t="shared" si="317"/>
        <v>1028.1181967213115</v>
      </c>
      <c r="AG582">
        <v>173</v>
      </c>
      <c r="AH582">
        <v>1068</v>
      </c>
      <c r="AK582" s="2">
        <f t="shared" si="335"/>
        <v>8.65</v>
      </c>
      <c r="AL582">
        <f t="shared" si="329"/>
        <v>102</v>
      </c>
      <c r="AM582">
        <f t="shared" si="336"/>
        <v>1.2050000000000001</v>
      </c>
      <c r="AN582">
        <f t="shared" si="337"/>
        <v>0.1393063583815029</v>
      </c>
      <c r="AO582">
        <f t="shared" si="339"/>
        <v>6.1734104046242777</v>
      </c>
      <c r="AP582">
        <f t="shared" si="333"/>
        <v>5446.8</v>
      </c>
      <c r="AQ582">
        <v>36</v>
      </c>
      <c r="AR582">
        <f t="shared" si="338"/>
        <v>0.35294117647058826</v>
      </c>
      <c r="AS582">
        <f t="shared" si="315"/>
        <v>7.7707680972554788E-2</v>
      </c>
      <c r="AU582">
        <v>337</v>
      </c>
      <c r="AV582">
        <v>107</v>
      </c>
      <c r="AW582">
        <v>27</v>
      </c>
      <c r="AX582">
        <v>122</v>
      </c>
      <c r="AY582">
        <v>11.7</v>
      </c>
    </row>
    <row r="583" spans="1:51">
      <c r="A583" t="s">
        <v>31</v>
      </c>
      <c r="B583" t="s">
        <v>218</v>
      </c>
      <c r="C583" s="50">
        <v>36214</v>
      </c>
      <c r="D583" s="3" t="s">
        <v>77</v>
      </c>
      <c r="E583" t="s">
        <v>63</v>
      </c>
      <c r="G583">
        <v>4</v>
      </c>
      <c r="H583" s="4">
        <v>2</v>
      </c>
      <c r="I583">
        <v>1</v>
      </c>
      <c r="J583">
        <v>20</v>
      </c>
      <c r="L583">
        <v>101</v>
      </c>
      <c r="N583">
        <v>69.599999999999994</v>
      </c>
      <c r="O583">
        <v>18.399999999999999</v>
      </c>
      <c r="P583">
        <v>86.72</v>
      </c>
      <c r="Q583">
        <f t="shared" si="328"/>
        <v>174.72</v>
      </c>
      <c r="AB583" s="52">
        <f t="shared" si="340"/>
        <v>351.47999999999996</v>
      </c>
      <c r="AC583" s="6">
        <f t="shared" si="334"/>
        <v>92.919999999999987</v>
      </c>
      <c r="AD583" s="32">
        <f t="shared" si="327"/>
        <v>395.89565217391305</v>
      </c>
      <c r="AE583" s="6">
        <f t="shared" si="316"/>
        <v>488.81565217391301</v>
      </c>
      <c r="AF583" s="6">
        <f t="shared" si="317"/>
        <v>840.29565217391303</v>
      </c>
      <c r="AG583">
        <v>126</v>
      </c>
      <c r="AH583">
        <v>518</v>
      </c>
      <c r="AK583" s="2">
        <f t="shared" si="335"/>
        <v>6.3</v>
      </c>
      <c r="AL583">
        <f t="shared" si="329"/>
        <v>101</v>
      </c>
      <c r="AM583">
        <f t="shared" si="336"/>
        <v>0.91999999999999993</v>
      </c>
      <c r="AN583">
        <f t="shared" si="337"/>
        <v>0.14603174603174601</v>
      </c>
      <c r="AO583">
        <f t="shared" si="339"/>
        <v>4.1111111111111107</v>
      </c>
      <c r="AP583">
        <f t="shared" si="333"/>
        <v>2615.8999999999996</v>
      </c>
      <c r="AQ583">
        <v>11</v>
      </c>
      <c r="AR583">
        <f t="shared" si="338"/>
        <v>0.10891089108910891</v>
      </c>
      <c r="AS583">
        <f t="shared" si="315"/>
        <v>0.15134204372258614</v>
      </c>
      <c r="AU583">
        <v>328</v>
      </c>
      <c r="AV583">
        <v>78</v>
      </c>
      <c r="AW583">
        <v>21</v>
      </c>
      <c r="AX583">
        <v>92</v>
      </c>
      <c r="AY583">
        <v>11.4</v>
      </c>
    </row>
    <row r="584" spans="1:51">
      <c r="A584" t="s">
        <v>31</v>
      </c>
      <c r="B584" t="s">
        <v>218</v>
      </c>
      <c r="C584" s="50">
        <v>36214</v>
      </c>
      <c r="D584" s="3" t="s">
        <v>77</v>
      </c>
      <c r="E584" t="s">
        <v>64</v>
      </c>
      <c r="G584">
        <v>5</v>
      </c>
      <c r="H584" s="4">
        <v>2</v>
      </c>
      <c r="I584">
        <v>1</v>
      </c>
      <c r="J584">
        <v>30</v>
      </c>
      <c r="L584">
        <v>151</v>
      </c>
      <c r="N584">
        <v>91.9</v>
      </c>
      <c r="O584">
        <v>25</v>
      </c>
      <c r="P584">
        <v>121.8</v>
      </c>
      <c r="Q584">
        <f t="shared" si="328"/>
        <v>238.7</v>
      </c>
      <c r="AB584" s="52">
        <f t="shared" si="340"/>
        <v>462.56333333333333</v>
      </c>
      <c r="AC584" s="6">
        <f t="shared" si="334"/>
        <v>125.83333333333334</v>
      </c>
      <c r="AD584" s="32">
        <f t="shared" si="327"/>
        <v>487.2</v>
      </c>
      <c r="AE584" s="6">
        <f t="shared" si="316"/>
        <v>613.0333333333333</v>
      </c>
      <c r="AF584" s="6">
        <f t="shared" si="317"/>
        <v>1075.5966666666666</v>
      </c>
      <c r="AG584">
        <v>176</v>
      </c>
      <c r="AH584">
        <v>1125</v>
      </c>
      <c r="AK584" s="2">
        <f t="shared" si="335"/>
        <v>5.8666666666666663</v>
      </c>
      <c r="AL584">
        <f t="shared" si="329"/>
        <v>151</v>
      </c>
      <c r="AM584">
        <f t="shared" si="336"/>
        <v>0.83333333333333337</v>
      </c>
      <c r="AN584">
        <f t="shared" si="337"/>
        <v>0.14204545454545456</v>
      </c>
      <c r="AO584">
        <f t="shared" si="339"/>
        <v>6.3920454545454541</v>
      </c>
      <c r="AP584">
        <f t="shared" si="333"/>
        <v>5662.4999999999991</v>
      </c>
      <c r="AQ584">
        <v>1</v>
      </c>
      <c r="AR584">
        <f t="shared" si="338"/>
        <v>6.6225165562913907E-3</v>
      </c>
      <c r="AS584">
        <f t="shared" si="315"/>
        <v>8.6039735099337766E-2</v>
      </c>
      <c r="AU584">
        <v>393</v>
      </c>
      <c r="AV584">
        <v>103</v>
      </c>
      <c r="AW584">
        <v>28</v>
      </c>
      <c r="AX584">
        <v>131</v>
      </c>
      <c r="AY584">
        <v>11.6</v>
      </c>
    </row>
    <row r="585" spans="1:51">
      <c r="A585" t="s">
        <v>31</v>
      </c>
      <c r="B585" t="s">
        <v>218</v>
      </c>
      <c r="C585" s="50">
        <v>36214</v>
      </c>
      <c r="D585" s="3" t="s">
        <v>77</v>
      </c>
      <c r="E585" t="s">
        <v>62</v>
      </c>
      <c r="G585">
        <v>6</v>
      </c>
      <c r="H585" s="4">
        <v>2</v>
      </c>
      <c r="I585">
        <v>1</v>
      </c>
      <c r="J585">
        <v>10</v>
      </c>
      <c r="L585">
        <v>56</v>
      </c>
      <c r="N585">
        <v>64.7</v>
      </c>
      <c r="O585">
        <v>19.8</v>
      </c>
      <c r="P585">
        <v>96</v>
      </c>
      <c r="Q585">
        <f t="shared" si="328"/>
        <v>180.5</v>
      </c>
      <c r="AB585" s="52">
        <f t="shared" si="340"/>
        <v>362.32000000000005</v>
      </c>
      <c r="AC585" s="6">
        <f t="shared" si="334"/>
        <v>110.88</v>
      </c>
      <c r="AD585" s="32">
        <f t="shared" si="327"/>
        <v>389.59223300970876</v>
      </c>
      <c r="AE585" s="6">
        <f t="shared" si="316"/>
        <v>500.47223300970876</v>
      </c>
      <c r="AF585" s="6">
        <f t="shared" si="317"/>
        <v>862.79223300970875</v>
      </c>
      <c r="AG585">
        <v>116</v>
      </c>
      <c r="AH585">
        <v>731</v>
      </c>
      <c r="AK585" s="2">
        <f t="shared" si="335"/>
        <v>11.6</v>
      </c>
      <c r="AL585">
        <f t="shared" si="329"/>
        <v>56</v>
      </c>
      <c r="AM585">
        <f t="shared" si="336"/>
        <v>1.98</v>
      </c>
      <c r="AN585">
        <f t="shared" si="337"/>
        <v>0.1706896551724138</v>
      </c>
      <c r="AO585">
        <f t="shared" si="339"/>
        <v>6.3017241379310347</v>
      </c>
      <c r="AP585">
        <f t="shared" si="333"/>
        <v>4093.5999999999995</v>
      </c>
      <c r="AQ585">
        <v>30</v>
      </c>
      <c r="AR585">
        <f t="shared" si="338"/>
        <v>0.5357142857142857</v>
      </c>
      <c r="AS585">
        <f t="shared" si="315"/>
        <v>9.5171055552498732E-2</v>
      </c>
      <c r="AU585">
        <v>315</v>
      </c>
      <c r="AV585">
        <v>73</v>
      </c>
      <c r="AW585">
        <v>22</v>
      </c>
      <c r="AX585">
        <v>103</v>
      </c>
      <c r="AY585">
        <v>11.1</v>
      </c>
    </row>
    <row r="586" spans="1:51">
      <c r="A586" t="s">
        <v>31</v>
      </c>
      <c r="B586" t="s">
        <v>218</v>
      </c>
      <c r="C586" s="50">
        <v>36214</v>
      </c>
      <c r="D586" s="3" t="s">
        <v>77</v>
      </c>
      <c r="E586" t="s">
        <v>62</v>
      </c>
      <c r="G586">
        <v>7</v>
      </c>
      <c r="H586" s="4">
        <v>3</v>
      </c>
      <c r="I586">
        <v>1</v>
      </c>
      <c r="J586">
        <v>10</v>
      </c>
      <c r="L586">
        <v>54</v>
      </c>
      <c r="N586">
        <v>78.2</v>
      </c>
      <c r="O586">
        <v>22.6</v>
      </c>
      <c r="P586">
        <v>112</v>
      </c>
      <c r="Q586">
        <f t="shared" si="328"/>
        <v>212.8</v>
      </c>
      <c r="AB586" s="52">
        <f t="shared" si="340"/>
        <v>422.28000000000003</v>
      </c>
      <c r="AC586" s="6">
        <f t="shared" si="334"/>
        <v>122.04</v>
      </c>
      <c r="AD586" s="32">
        <f t="shared" si="327"/>
        <v>378.57851239669424</v>
      </c>
      <c r="AE586" s="6">
        <f t="shared" si="316"/>
        <v>500.61851239669426</v>
      </c>
      <c r="AF586" s="6">
        <f t="shared" si="317"/>
        <v>922.89851239669429</v>
      </c>
      <c r="AG586">
        <v>119</v>
      </c>
      <c r="AH586">
        <v>791</v>
      </c>
      <c r="AK586" s="2">
        <f t="shared" si="335"/>
        <v>11.9</v>
      </c>
      <c r="AL586">
        <f t="shared" si="329"/>
        <v>54</v>
      </c>
      <c r="AM586">
        <f t="shared" si="336"/>
        <v>2.2600000000000002</v>
      </c>
      <c r="AN586">
        <f t="shared" si="337"/>
        <v>0.18991596638655464</v>
      </c>
      <c r="AO586">
        <f t="shared" si="339"/>
        <v>6.6470588235294121</v>
      </c>
      <c r="AP586">
        <f t="shared" si="333"/>
        <v>4271.4000000000005</v>
      </c>
      <c r="AQ586">
        <v>32</v>
      </c>
      <c r="AR586">
        <f t="shared" si="338"/>
        <v>0.59259259259259256</v>
      </c>
      <c r="AS586">
        <f t="shared" ref="AS586:AS588" si="341">IF(AP586=0,"",AD586/AP586)</f>
        <v>8.8631013812027482E-2</v>
      </c>
      <c r="AU586">
        <v>288</v>
      </c>
      <c r="AV586">
        <v>87</v>
      </c>
      <c r="AW586">
        <v>25</v>
      </c>
      <c r="AX586">
        <v>121</v>
      </c>
      <c r="AY586">
        <v>10.5</v>
      </c>
    </row>
    <row r="587" spans="1:51">
      <c r="A587" t="s">
        <v>31</v>
      </c>
      <c r="B587" t="s">
        <v>218</v>
      </c>
      <c r="C587" s="50">
        <v>36214</v>
      </c>
      <c r="D587" s="3" t="s">
        <v>77</v>
      </c>
      <c r="E587" t="s">
        <v>63</v>
      </c>
      <c r="G587">
        <v>8</v>
      </c>
      <c r="H587" s="4">
        <v>3</v>
      </c>
      <c r="I587">
        <v>1</v>
      </c>
      <c r="J587">
        <v>20</v>
      </c>
      <c r="L587">
        <v>106</v>
      </c>
      <c r="N587">
        <v>98.6</v>
      </c>
      <c r="O587">
        <v>25.8</v>
      </c>
      <c r="P587">
        <v>132.5</v>
      </c>
      <c r="Q587">
        <f t="shared" si="328"/>
        <v>256.89999999999998</v>
      </c>
      <c r="AB587" s="52">
        <f t="shared" si="340"/>
        <v>522.57999999999993</v>
      </c>
      <c r="AC587" s="6">
        <f t="shared" si="334"/>
        <v>136.74</v>
      </c>
      <c r="AD587" s="32">
        <f t="shared" si="327"/>
        <v>493.60915492957747</v>
      </c>
      <c r="AE587" s="6">
        <f t="shared" si="316"/>
        <v>630.34915492957748</v>
      </c>
      <c r="AF587" s="6">
        <f t="shared" si="317"/>
        <v>1152.9291549295774</v>
      </c>
      <c r="AG587">
        <v>179</v>
      </c>
      <c r="AH587">
        <v>860</v>
      </c>
      <c r="AK587" s="2">
        <f t="shared" si="335"/>
        <v>8.9499999999999993</v>
      </c>
      <c r="AL587">
        <f t="shared" si="329"/>
        <v>106</v>
      </c>
      <c r="AM587">
        <f t="shared" si="336"/>
        <v>1.29</v>
      </c>
      <c r="AN587">
        <f t="shared" si="337"/>
        <v>0.14413407821229052</v>
      </c>
      <c r="AO587">
        <f t="shared" si="339"/>
        <v>4.8044692737430168</v>
      </c>
      <c r="AP587">
        <f t="shared" si="333"/>
        <v>4558</v>
      </c>
      <c r="AQ587">
        <v>37</v>
      </c>
      <c r="AR587">
        <f t="shared" si="338"/>
        <v>0.34905660377358488</v>
      </c>
      <c r="AS587">
        <f t="shared" si="341"/>
        <v>0.10829511955453652</v>
      </c>
      <c r="AU587">
        <v>387</v>
      </c>
      <c r="AV587">
        <v>112</v>
      </c>
      <c r="AW587">
        <v>29</v>
      </c>
      <c r="AX587">
        <v>142</v>
      </c>
      <c r="AY587">
        <v>11.8</v>
      </c>
    </row>
    <row r="588" spans="1:51">
      <c r="A588" t="s">
        <v>31</v>
      </c>
      <c r="B588" t="s">
        <v>218</v>
      </c>
      <c r="C588" s="50">
        <v>36214</v>
      </c>
      <c r="D588" s="3" t="s">
        <v>77</v>
      </c>
      <c r="E588" t="s">
        <v>64</v>
      </c>
      <c r="G588">
        <v>9</v>
      </c>
      <c r="H588" s="4">
        <v>3</v>
      </c>
      <c r="I588">
        <v>1</v>
      </c>
      <c r="J588">
        <v>30</v>
      </c>
      <c r="L588">
        <v>133</v>
      </c>
      <c r="N588">
        <v>97.7</v>
      </c>
      <c r="O588">
        <v>27</v>
      </c>
      <c r="P588">
        <v>138.30000000000001</v>
      </c>
      <c r="Q588">
        <f t="shared" si="328"/>
        <v>263</v>
      </c>
      <c r="AB588" s="52">
        <f t="shared" si="340"/>
        <v>433.13666666666671</v>
      </c>
      <c r="AC588" s="6">
        <f t="shared" si="334"/>
        <v>119.7</v>
      </c>
      <c r="AD588" s="32">
        <f t="shared" si="327"/>
        <v>478.94496644295305</v>
      </c>
      <c r="AE588" s="6">
        <f t="shared" si="316"/>
        <v>598.64496644295309</v>
      </c>
      <c r="AF588" s="6">
        <f t="shared" si="317"/>
        <v>1031.7816331096196</v>
      </c>
      <c r="AG588">
        <v>192</v>
      </c>
      <c r="AH588">
        <v>1132</v>
      </c>
      <c r="AK588" s="2">
        <f t="shared" si="335"/>
        <v>6.4</v>
      </c>
      <c r="AL588">
        <f t="shared" si="329"/>
        <v>133</v>
      </c>
      <c r="AM588">
        <f t="shared" si="336"/>
        <v>0.9</v>
      </c>
      <c r="AN588">
        <f t="shared" si="337"/>
        <v>0.140625</v>
      </c>
      <c r="AO588">
        <f t="shared" si="339"/>
        <v>5.895833333333333</v>
      </c>
      <c r="AP588">
        <f t="shared" si="333"/>
        <v>5018.5333333333338</v>
      </c>
      <c r="AQ588">
        <v>22</v>
      </c>
      <c r="AR588">
        <f t="shared" si="338"/>
        <v>0.16541353383458646</v>
      </c>
      <c r="AS588">
        <f t="shared" si="341"/>
        <v>9.5435246641041138E-2</v>
      </c>
      <c r="AU588">
        <v>367</v>
      </c>
      <c r="AV588">
        <v>110</v>
      </c>
      <c r="AW588">
        <v>29</v>
      </c>
      <c r="AX588">
        <v>149</v>
      </c>
      <c r="AY588">
        <v>11.7</v>
      </c>
    </row>
  </sheetData>
  <mergeCells count="1">
    <mergeCell ref="AT2:AW2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326"/>
  <sheetViews>
    <sheetView workbookViewId="0">
      <pane xSplit="1" ySplit="5" topLeftCell="T134" activePane="bottomRight" state="frozen"/>
      <selection pane="topRight" activeCell="B1" sqref="B1"/>
      <selection pane="bottomLeft" activeCell="A6" sqref="A6"/>
      <selection pane="bottomRight" activeCell="Y4" sqref="Y4"/>
    </sheetView>
  </sheetViews>
  <sheetFormatPr defaultRowHeight="15"/>
  <cols>
    <col min="1" max="1" width="13.42578125" bestFit="1" customWidth="1"/>
    <col min="2" max="9" width="26.140625" bestFit="1" customWidth="1"/>
    <col min="13" max="13" width="15.7109375" customWidth="1"/>
    <col min="14" max="16" width="26.140625" bestFit="1" customWidth="1"/>
    <col min="17" max="17" width="14.140625" customWidth="1"/>
    <col min="18" max="19" width="26.140625" bestFit="1" customWidth="1"/>
    <col min="20" max="23" width="7.42578125" customWidth="1"/>
    <col min="24" max="24" width="6.7109375" customWidth="1"/>
    <col min="25" max="25" width="36.85546875" bestFit="1" customWidth="1"/>
    <col min="26" max="26" width="11.85546875" customWidth="1"/>
  </cols>
  <sheetData>
    <row r="1" spans="1:28">
      <c r="A1" s="7" t="s">
        <v>233</v>
      </c>
      <c r="B1" t="s">
        <v>249</v>
      </c>
    </row>
    <row r="3" spans="1:28">
      <c r="B3" s="7" t="s">
        <v>54</v>
      </c>
      <c r="R3" s="7" t="s">
        <v>156</v>
      </c>
      <c r="Y3" s="59"/>
      <c r="Z3" s="17"/>
    </row>
    <row r="4" spans="1:28">
      <c r="B4" t="s">
        <v>62</v>
      </c>
      <c r="D4" t="s">
        <v>63</v>
      </c>
      <c r="F4" t="s">
        <v>64</v>
      </c>
      <c r="H4">
        <v>100</v>
      </c>
      <c r="M4" s="7" t="s">
        <v>231</v>
      </c>
      <c r="N4" s="7" t="s">
        <v>233</v>
      </c>
      <c r="O4" s="7" t="s">
        <v>184</v>
      </c>
      <c r="P4" s="7" t="s">
        <v>51</v>
      </c>
      <c r="Q4" s="7" t="s">
        <v>182</v>
      </c>
      <c r="R4" t="s">
        <v>187</v>
      </c>
      <c r="S4" t="s">
        <v>188</v>
      </c>
      <c r="V4" t="s">
        <v>31</v>
      </c>
      <c r="W4" t="s">
        <v>257</v>
      </c>
      <c r="Y4" s="59" t="s">
        <v>255</v>
      </c>
      <c r="Z4" s="17" t="s">
        <v>262</v>
      </c>
      <c r="AA4" t="s">
        <v>263</v>
      </c>
      <c r="AB4" t="s">
        <v>264</v>
      </c>
    </row>
    <row r="5" spans="1:28">
      <c r="A5" s="7" t="s">
        <v>52</v>
      </c>
      <c r="B5" t="s">
        <v>187</v>
      </c>
      <c r="C5" t="s">
        <v>188</v>
      </c>
      <c r="D5" t="s">
        <v>187</v>
      </c>
      <c r="E5" t="s">
        <v>188</v>
      </c>
      <c r="F5" t="s">
        <v>187</v>
      </c>
      <c r="G5" t="s">
        <v>188</v>
      </c>
      <c r="H5" t="s">
        <v>187</v>
      </c>
      <c r="I5" t="s">
        <v>188</v>
      </c>
      <c r="M5" t="s">
        <v>248</v>
      </c>
      <c r="N5" t="s">
        <v>249</v>
      </c>
      <c r="O5" s="3">
        <v>35803</v>
      </c>
      <c r="P5" t="s">
        <v>62</v>
      </c>
      <c r="Q5" t="s">
        <v>74</v>
      </c>
      <c r="R5" s="9">
        <v>3</v>
      </c>
      <c r="S5" s="9">
        <v>0</v>
      </c>
      <c r="T5" s="9"/>
      <c r="U5" s="9" t="str">
        <f>IF(P5="",U4,P5)</f>
        <v>P1(50)</v>
      </c>
      <c r="V5" s="9">
        <f>VLOOKUP(U5,'Treatment Struture'!$D$2:$H$37,5,FALSE)</f>
        <v>50</v>
      </c>
      <c r="W5" s="9" t="str">
        <f>VLOOKUP(Q5,'Treatment Struture'!$C$2:$I$37,7,FALSE)</f>
        <v>23Dec</v>
      </c>
      <c r="Y5" t="str">
        <f>"Lincoln1997Sowing"&amp;W5&amp;"Population"&amp;V5</f>
        <v>Lincoln1997Sowing23DecPopulation50</v>
      </c>
      <c r="Z5" s="60">
        <f>IF(O5="",Z4,O5)</f>
        <v>35803</v>
      </c>
      <c r="AA5">
        <f>IF(R5="","",R5)</f>
        <v>3</v>
      </c>
      <c r="AB5">
        <f>IF(S5="","",S5)</f>
        <v>0</v>
      </c>
    </row>
    <row r="6" spans="1:28">
      <c r="A6" s="8">
        <v>35803</v>
      </c>
      <c r="B6" s="9">
        <v>3</v>
      </c>
      <c r="C6" s="9">
        <v>0</v>
      </c>
      <c r="D6" s="9">
        <v>3</v>
      </c>
      <c r="E6" s="9">
        <v>0</v>
      </c>
      <c r="F6" s="9">
        <v>3</v>
      </c>
      <c r="G6" s="9">
        <v>0</v>
      </c>
      <c r="H6" s="9"/>
      <c r="I6" s="9"/>
      <c r="P6" t="s">
        <v>63</v>
      </c>
      <c r="Q6" t="s">
        <v>74</v>
      </c>
      <c r="R6" s="9">
        <v>3</v>
      </c>
      <c r="S6" s="9">
        <v>0</v>
      </c>
      <c r="T6" s="9"/>
      <c r="U6" s="9" t="str">
        <f t="shared" ref="U6:U69" si="0">IF(P6="",U5,P6)</f>
        <v>P2(100)</v>
      </c>
      <c r="V6" s="9">
        <f>VLOOKUP(U6,'Treatment Struture'!$D$2:$H$37,5,FALSE)</f>
        <v>100</v>
      </c>
      <c r="W6" s="9" t="str">
        <f>VLOOKUP(Q6,'Treatment Struture'!$C$2:$I$37,7,FALSE)</f>
        <v>23Dec</v>
      </c>
      <c r="Y6" t="str">
        <f t="shared" ref="Y6:Y69" si="1">"Lincoln1997Sowing"&amp;W6&amp;"Population"&amp;V6</f>
        <v>Lincoln1997Sowing23DecPopulation100</v>
      </c>
      <c r="Z6" s="60">
        <f t="shared" ref="Z6:Z69" si="2">IF(O6="",Z5,O6)</f>
        <v>35803</v>
      </c>
      <c r="AA6">
        <f t="shared" ref="AA6:AA69" si="3">IF(R6="","",R6)</f>
        <v>3</v>
      </c>
      <c r="AB6">
        <f t="shared" ref="AB6:AB69" si="4">IF(S6="","",S6)</f>
        <v>0</v>
      </c>
    </row>
    <row r="7" spans="1:28">
      <c r="A7" s="8">
        <v>35805</v>
      </c>
      <c r="B7" s="9"/>
      <c r="C7" s="9"/>
      <c r="D7" s="9"/>
      <c r="E7" s="9"/>
      <c r="F7" s="9"/>
      <c r="G7" s="9"/>
      <c r="H7" s="9">
        <v>18.172413793103448</v>
      </c>
      <c r="I7" s="9">
        <v>4.6896551724137927</v>
      </c>
      <c r="P7" t="s">
        <v>64</v>
      </c>
      <c r="Q7" t="s">
        <v>74</v>
      </c>
      <c r="R7" s="9">
        <v>3</v>
      </c>
      <c r="S7" s="9">
        <v>0</v>
      </c>
      <c r="T7" s="9"/>
      <c r="U7" s="9" t="str">
        <f t="shared" si="0"/>
        <v>P3(150)</v>
      </c>
      <c r="V7" s="9">
        <f>VLOOKUP(U7,'Treatment Struture'!$D$2:$H$37,5,FALSE)</f>
        <v>150</v>
      </c>
      <c r="W7" s="9" t="str">
        <f>VLOOKUP(Q7,'Treatment Struture'!$C$2:$I$37,7,FALSE)</f>
        <v>23Dec</v>
      </c>
      <c r="Y7" t="str">
        <f t="shared" si="1"/>
        <v>Lincoln1997Sowing23DecPopulation150</v>
      </c>
      <c r="Z7" s="60">
        <f t="shared" si="2"/>
        <v>35803</v>
      </c>
      <c r="AA7">
        <f t="shared" si="3"/>
        <v>3</v>
      </c>
      <c r="AB7">
        <f t="shared" si="4"/>
        <v>0</v>
      </c>
    </row>
    <row r="8" spans="1:28">
      <c r="A8" s="8">
        <v>35807</v>
      </c>
      <c r="B8" s="9">
        <v>3.9333333333333331</v>
      </c>
      <c r="C8" s="9">
        <v>0</v>
      </c>
      <c r="D8" s="9">
        <v>4</v>
      </c>
      <c r="E8" s="9">
        <v>0</v>
      </c>
      <c r="F8" s="9">
        <v>4</v>
      </c>
      <c r="G8" s="9">
        <v>0</v>
      </c>
      <c r="H8" s="9"/>
      <c r="I8" s="9"/>
      <c r="O8" s="3">
        <v>35807</v>
      </c>
      <c r="P8" t="s">
        <v>62</v>
      </c>
      <c r="Q8" t="s">
        <v>74</v>
      </c>
      <c r="R8" s="9">
        <v>3.9333333333333331</v>
      </c>
      <c r="S8" s="9">
        <v>0</v>
      </c>
      <c r="T8" s="9"/>
      <c r="U8" s="9" t="str">
        <f t="shared" si="0"/>
        <v>P1(50)</v>
      </c>
      <c r="V8" s="9">
        <f>VLOOKUP(U8,'Treatment Struture'!$D$2:$H$37,5,FALSE)</f>
        <v>50</v>
      </c>
      <c r="W8" s="9" t="str">
        <f>VLOOKUP(Q8,'Treatment Struture'!$C$2:$I$37,7,FALSE)</f>
        <v>23Dec</v>
      </c>
      <c r="Y8" t="str">
        <f t="shared" si="1"/>
        <v>Lincoln1997Sowing23DecPopulation50</v>
      </c>
      <c r="Z8" s="60">
        <f t="shared" si="2"/>
        <v>35807</v>
      </c>
      <c r="AA8">
        <f t="shared" si="3"/>
        <v>3.9333333333333331</v>
      </c>
      <c r="AB8">
        <f t="shared" si="4"/>
        <v>0</v>
      </c>
    </row>
    <row r="9" spans="1:28">
      <c r="A9" s="8">
        <v>35810</v>
      </c>
      <c r="B9" s="9">
        <v>4.5</v>
      </c>
      <c r="C9" s="9">
        <v>0</v>
      </c>
      <c r="D9" s="9">
        <v>4.5333333333333332</v>
      </c>
      <c r="E9" s="9">
        <v>0</v>
      </c>
      <c r="F9" s="9">
        <v>4.6333333333333337</v>
      </c>
      <c r="G9" s="9">
        <v>0</v>
      </c>
      <c r="H9" s="9"/>
      <c r="I9" s="9"/>
      <c r="P9" t="s">
        <v>63</v>
      </c>
      <c r="Q9" t="s">
        <v>74</v>
      </c>
      <c r="R9" s="9">
        <v>4</v>
      </c>
      <c r="S9" s="9">
        <v>0</v>
      </c>
      <c r="T9" s="9"/>
      <c r="U9" s="9" t="str">
        <f t="shared" si="0"/>
        <v>P2(100)</v>
      </c>
      <c r="V9" s="9">
        <f>VLOOKUP(U9,'Treatment Struture'!$D$2:$H$37,5,FALSE)</f>
        <v>100</v>
      </c>
      <c r="W9" s="9" t="str">
        <f>VLOOKUP(Q9,'Treatment Struture'!$C$2:$I$37,7,FALSE)</f>
        <v>23Dec</v>
      </c>
      <c r="Y9" t="str">
        <f t="shared" si="1"/>
        <v>Lincoln1997Sowing23DecPopulation100</v>
      </c>
      <c r="Z9" s="60">
        <f t="shared" si="2"/>
        <v>35807</v>
      </c>
      <c r="AA9">
        <f t="shared" si="3"/>
        <v>4</v>
      </c>
      <c r="AB9">
        <f t="shared" si="4"/>
        <v>0</v>
      </c>
    </row>
    <row r="10" spans="1:28">
      <c r="A10" s="8">
        <v>35814</v>
      </c>
      <c r="B10" s="9">
        <v>6.0333333333333332</v>
      </c>
      <c r="C10" s="9">
        <v>0</v>
      </c>
      <c r="D10" s="9">
        <v>6.1</v>
      </c>
      <c r="E10" s="9">
        <v>0</v>
      </c>
      <c r="F10" s="9">
        <v>6.0333333333333332</v>
      </c>
      <c r="G10" s="9">
        <v>0</v>
      </c>
      <c r="H10" s="9"/>
      <c r="I10" s="9"/>
      <c r="P10" t="s">
        <v>64</v>
      </c>
      <c r="Q10" t="s">
        <v>74</v>
      </c>
      <c r="R10" s="9">
        <v>4</v>
      </c>
      <c r="S10" s="9">
        <v>0</v>
      </c>
      <c r="T10" s="9"/>
      <c r="U10" s="9" t="str">
        <f t="shared" si="0"/>
        <v>P3(150)</v>
      </c>
      <c r="V10" s="9">
        <f>VLOOKUP(U10,'Treatment Struture'!$D$2:$H$37,5,FALSE)</f>
        <v>150</v>
      </c>
      <c r="W10" s="9" t="str">
        <f>VLOOKUP(Q10,'Treatment Struture'!$C$2:$I$37,7,FALSE)</f>
        <v>23Dec</v>
      </c>
      <c r="Y10" t="str">
        <f t="shared" si="1"/>
        <v>Lincoln1997Sowing23DecPopulation150</v>
      </c>
      <c r="Z10" s="60">
        <f t="shared" si="2"/>
        <v>35807</v>
      </c>
      <c r="AA10">
        <f t="shared" si="3"/>
        <v>4</v>
      </c>
      <c r="AB10">
        <f t="shared" si="4"/>
        <v>0</v>
      </c>
    </row>
    <row r="11" spans="1:28">
      <c r="A11" s="8">
        <v>35817</v>
      </c>
      <c r="B11" s="9">
        <v>6.9666666666666668</v>
      </c>
      <c r="C11" s="9">
        <v>0</v>
      </c>
      <c r="D11" s="9">
        <v>7.1333333333333337</v>
      </c>
      <c r="E11" s="9">
        <v>0</v>
      </c>
      <c r="F11" s="9">
        <v>7.1333333333333337</v>
      </c>
      <c r="G11" s="9">
        <v>0</v>
      </c>
      <c r="H11" s="9"/>
      <c r="I11" s="9"/>
      <c r="O11" s="3">
        <v>35810</v>
      </c>
      <c r="P11" t="s">
        <v>62</v>
      </c>
      <c r="Q11" t="s">
        <v>74</v>
      </c>
      <c r="R11" s="9">
        <v>4.5</v>
      </c>
      <c r="S11" s="9">
        <v>0</v>
      </c>
      <c r="T11" s="9"/>
      <c r="U11" s="9" t="str">
        <f t="shared" si="0"/>
        <v>P1(50)</v>
      </c>
      <c r="V11" s="9">
        <f>VLOOKUP(U11,'Treatment Struture'!$D$2:$H$37,5,FALSE)</f>
        <v>50</v>
      </c>
      <c r="W11" s="9" t="str">
        <f>VLOOKUP(Q11,'Treatment Struture'!$C$2:$I$37,7,FALSE)</f>
        <v>23Dec</v>
      </c>
      <c r="Y11" t="str">
        <f t="shared" si="1"/>
        <v>Lincoln1997Sowing23DecPopulation50</v>
      </c>
      <c r="Z11" s="60">
        <f t="shared" si="2"/>
        <v>35810</v>
      </c>
      <c r="AA11">
        <f t="shared" si="3"/>
        <v>4.5</v>
      </c>
      <c r="AB11">
        <f t="shared" si="4"/>
        <v>0</v>
      </c>
    </row>
    <row r="12" spans="1:28">
      <c r="A12" s="8">
        <v>35821</v>
      </c>
      <c r="B12" s="9">
        <v>9.4</v>
      </c>
      <c r="C12" s="9">
        <v>0</v>
      </c>
      <c r="D12" s="9">
        <v>9.4333333333333336</v>
      </c>
      <c r="E12" s="9">
        <v>0</v>
      </c>
      <c r="F12" s="9">
        <v>9.5</v>
      </c>
      <c r="G12" s="9">
        <v>0</v>
      </c>
      <c r="H12" s="9"/>
      <c r="I12" s="9"/>
      <c r="P12" t="s">
        <v>63</v>
      </c>
      <c r="Q12" t="s">
        <v>74</v>
      </c>
      <c r="R12" s="9">
        <v>4.5333333333333332</v>
      </c>
      <c r="S12" s="9">
        <v>0</v>
      </c>
      <c r="T12" s="9"/>
      <c r="U12" s="9" t="str">
        <f t="shared" si="0"/>
        <v>P2(100)</v>
      </c>
      <c r="V12" s="9">
        <f>VLOOKUP(U12,'Treatment Struture'!$D$2:$H$37,5,FALSE)</f>
        <v>100</v>
      </c>
      <c r="W12" s="9" t="str">
        <f>VLOOKUP(Q12,'Treatment Struture'!$C$2:$I$37,7,FALSE)</f>
        <v>23Dec</v>
      </c>
      <c r="Y12" t="str">
        <f t="shared" si="1"/>
        <v>Lincoln1997Sowing23DecPopulation100</v>
      </c>
      <c r="Z12" s="60">
        <f t="shared" si="2"/>
        <v>35810</v>
      </c>
      <c r="AA12">
        <f t="shared" si="3"/>
        <v>4.5333333333333332</v>
      </c>
      <c r="AB12">
        <f t="shared" si="4"/>
        <v>0</v>
      </c>
    </row>
    <row r="13" spans="1:28">
      <c r="A13" s="8">
        <v>35824</v>
      </c>
      <c r="B13" s="9">
        <v>11.466666666666667</v>
      </c>
      <c r="C13" s="9">
        <v>0</v>
      </c>
      <c r="D13" s="9">
        <v>11.266666666666667</v>
      </c>
      <c r="E13" s="9">
        <v>0</v>
      </c>
      <c r="F13" s="9">
        <v>11.4</v>
      </c>
      <c r="G13" s="9">
        <v>0</v>
      </c>
      <c r="H13" s="9"/>
      <c r="I13" s="9"/>
      <c r="P13" t="s">
        <v>64</v>
      </c>
      <c r="Q13" t="s">
        <v>74</v>
      </c>
      <c r="R13" s="9">
        <v>4.6333333333333337</v>
      </c>
      <c r="S13" s="9">
        <v>0</v>
      </c>
      <c r="T13" s="9"/>
      <c r="U13" s="9" t="str">
        <f t="shared" si="0"/>
        <v>P3(150)</v>
      </c>
      <c r="V13" s="9">
        <f>VLOOKUP(U13,'Treatment Struture'!$D$2:$H$37,5,FALSE)</f>
        <v>150</v>
      </c>
      <c r="W13" s="9" t="str">
        <f>VLOOKUP(Q13,'Treatment Struture'!$C$2:$I$37,7,FALSE)</f>
        <v>23Dec</v>
      </c>
      <c r="Y13" t="str">
        <f t="shared" si="1"/>
        <v>Lincoln1997Sowing23DecPopulation150</v>
      </c>
      <c r="Z13" s="60">
        <f t="shared" si="2"/>
        <v>35810</v>
      </c>
      <c r="AA13">
        <f t="shared" si="3"/>
        <v>4.6333333333333337</v>
      </c>
      <c r="AB13">
        <f t="shared" si="4"/>
        <v>0</v>
      </c>
    </row>
    <row r="14" spans="1:28">
      <c r="A14" s="8">
        <v>35828</v>
      </c>
      <c r="B14" s="9">
        <v>13.466666666666667</v>
      </c>
      <c r="C14" s="9">
        <v>0</v>
      </c>
      <c r="D14" s="9">
        <v>13.466666666666667</v>
      </c>
      <c r="E14" s="9">
        <v>0</v>
      </c>
      <c r="F14" s="9">
        <v>13.566666666666666</v>
      </c>
      <c r="G14" s="9">
        <v>0</v>
      </c>
      <c r="H14" s="9"/>
      <c r="I14" s="9"/>
      <c r="O14" s="3">
        <v>35814</v>
      </c>
      <c r="P14" t="s">
        <v>62</v>
      </c>
      <c r="Q14" t="s">
        <v>74</v>
      </c>
      <c r="R14" s="9">
        <v>6.0333333333333332</v>
      </c>
      <c r="S14" s="9">
        <v>0</v>
      </c>
      <c r="T14" s="9"/>
      <c r="U14" s="9" t="str">
        <f t="shared" si="0"/>
        <v>P1(50)</v>
      </c>
      <c r="V14" s="9">
        <f>VLOOKUP(U14,'Treatment Struture'!$D$2:$H$37,5,FALSE)</f>
        <v>50</v>
      </c>
      <c r="W14" s="9" t="str">
        <f>VLOOKUP(Q14,'Treatment Struture'!$C$2:$I$37,7,FALSE)</f>
        <v>23Dec</v>
      </c>
      <c r="Y14" t="str">
        <f t="shared" si="1"/>
        <v>Lincoln1997Sowing23DecPopulation50</v>
      </c>
      <c r="Z14" s="60">
        <f t="shared" si="2"/>
        <v>35814</v>
      </c>
      <c r="AA14">
        <f t="shared" si="3"/>
        <v>6.0333333333333332</v>
      </c>
      <c r="AB14">
        <f t="shared" si="4"/>
        <v>0</v>
      </c>
    </row>
    <row r="15" spans="1:28">
      <c r="A15" s="8">
        <v>35831</v>
      </c>
      <c r="B15" s="9">
        <v>16.172413793103448</v>
      </c>
      <c r="C15" s="9">
        <v>0</v>
      </c>
      <c r="D15" s="9">
        <v>15.866666666666667</v>
      </c>
      <c r="E15" s="9">
        <v>3.3333333333333333E-2</v>
      </c>
      <c r="F15" s="9">
        <v>15.892857142857142</v>
      </c>
      <c r="G15" s="9">
        <v>0</v>
      </c>
      <c r="H15" s="9"/>
      <c r="I15" s="9"/>
      <c r="P15" t="s">
        <v>63</v>
      </c>
      <c r="Q15" t="s">
        <v>74</v>
      </c>
      <c r="R15" s="9">
        <v>6.1</v>
      </c>
      <c r="S15" s="9">
        <v>0</v>
      </c>
      <c r="T15" s="9"/>
      <c r="U15" s="9" t="str">
        <f t="shared" si="0"/>
        <v>P2(100)</v>
      </c>
      <c r="V15" s="9">
        <f>VLOOKUP(U15,'Treatment Struture'!$D$2:$H$37,5,FALSE)</f>
        <v>100</v>
      </c>
      <c r="W15" s="9" t="str">
        <f>VLOOKUP(Q15,'Treatment Struture'!$C$2:$I$37,7,FALSE)</f>
        <v>23Dec</v>
      </c>
      <c r="Y15" t="str">
        <f t="shared" si="1"/>
        <v>Lincoln1997Sowing23DecPopulation100</v>
      </c>
      <c r="Z15" s="60">
        <f t="shared" si="2"/>
        <v>35814</v>
      </c>
      <c r="AA15">
        <f t="shared" si="3"/>
        <v>6.1</v>
      </c>
      <c r="AB15">
        <f t="shared" si="4"/>
        <v>0</v>
      </c>
    </row>
    <row r="16" spans="1:28">
      <c r="A16" s="8">
        <v>35835</v>
      </c>
      <c r="B16" s="9">
        <v>18.482758620689655</v>
      </c>
      <c r="C16" s="9">
        <v>0.34482758620689657</v>
      </c>
      <c r="D16" s="9">
        <v>18.166666666666668</v>
      </c>
      <c r="E16" s="9">
        <v>0.73333333333333328</v>
      </c>
      <c r="F16" s="9">
        <v>18.142857142857142</v>
      </c>
      <c r="G16" s="9">
        <v>0.9285714285714286</v>
      </c>
      <c r="H16" s="9"/>
      <c r="I16" s="9"/>
      <c r="P16" t="s">
        <v>64</v>
      </c>
      <c r="Q16" t="s">
        <v>74</v>
      </c>
      <c r="R16" s="9">
        <v>6.0333333333333332</v>
      </c>
      <c r="S16" s="9">
        <v>0</v>
      </c>
      <c r="T16" s="9"/>
      <c r="U16" s="9" t="str">
        <f t="shared" si="0"/>
        <v>P3(150)</v>
      </c>
      <c r="V16" s="9">
        <f>VLOOKUP(U16,'Treatment Struture'!$D$2:$H$37,5,FALSE)</f>
        <v>150</v>
      </c>
      <c r="W16" s="9" t="str">
        <f>VLOOKUP(Q16,'Treatment Struture'!$C$2:$I$37,7,FALSE)</f>
        <v>23Dec</v>
      </c>
      <c r="Y16" t="str">
        <f t="shared" si="1"/>
        <v>Lincoln1997Sowing23DecPopulation150</v>
      </c>
      <c r="Z16" s="60">
        <f t="shared" si="2"/>
        <v>35814</v>
      </c>
      <c r="AA16">
        <f t="shared" si="3"/>
        <v>6.0333333333333332</v>
      </c>
      <c r="AB16">
        <f t="shared" si="4"/>
        <v>0</v>
      </c>
    </row>
    <row r="17" spans="1:28">
      <c r="A17" s="8">
        <v>35838</v>
      </c>
      <c r="B17" s="9">
        <v>19.379310344827587</v>
      </c>
      <c r="C17" s="9">
        <v>2</v>
      </c>
      <c r="D17" s="9">
        <v>18.766666666666666</v>
      </c>
      <c r="E17" s="9">
        <v>2.4</v>
      </c>
      <c r="F17" s="9">
        <v>18.75</v>
      </c>
      <c r="G17" s="9">
        <v>2.5357142857142856</v>
      </c>
      <c r="H17" s="9"/>
      <c r="I17" s="9"/>
      <c r="O17" s="3">
        <v>35817</v>
      </c>
      <c r="P17" t="s">
        <v>62</v>
      </c>
      <c r="Q17" t="s">
        <v>74</v>
      </c>
      <c r="R17" s="9">
        <v>6.9666666666666668</v>
      </c>
      <c r="S17" s="9">
        <v>0</v>
      </c>
      <c r="T17" s="9"/>
      <c r="U17" s="9" t="str">
        <f t="shared" si="0"/>
        <v>P1(50)</v>
      </c>
      <c r="V17" s="9">
        <f>VLOOKUP(U17,'Treatment Struture'!$D$2:$H$37,5,FALSE)</f>
        <v>50</v>
      </c>
      <c r="W17" s="9" t="str">
        <f>VLOOKUP(Q17,'Treatment Struture'!$C$2:$I$37,7,FALSE)</f>
        <v>23Dec</v>
      </c>
      <c r="Y17" t="str">
        <f t="shared" si="1"/>
        <v>Lincoln1997Sowing23DecPopulation50</v>
      </c>
      <c r="Z17" s="60">
        <f t="shared" si="2"/>
        <v>35817</v>
      </c>
      <c r="AA17">
        <f t="shared" si="3"/>
        <v>6.9666666666666668</v>
      </c>
      <c r="AB17">
        <f t="shared" si="4"/>
        <v>0</v>
      </c>
    </row>
    <row r="18" spans="1:28">
      <c r="A18" s="8">
        <v>35842</v>
      </c>
      <c r="B18" s="9">
        <v>21.068965517241381</v>
      </c>
      <c r="C18" s="9">
        <v>3.9310344827586206</v>
      </c>
      <c r="D18" s="9">
        <v>20.266666666666666</v>
      </c>
      <c r="E18" s="9">
        <v>4.9666666666666668</v>
      </c>
      <c r="F18" s="9">
        <v>20</v>
      </c>
      <c r="G18" s="9">
        <v>5.8148148148148149</v>
      </c>
      <c r="H18" s="9"/>
      <c r="I18" s="9"/>
      <c r="P18" t="s">
        <v>63</v>
      </c>
      <c r="Q18" t="s">
        <v>74</v>
      </c>
      <c r="R18" s="9">
        <v>7.1333333333333337</v>
      </c>
      <c r="S18" s="9">
        <v>0</v>
      </c>
      <c r="T18" s="9"/>
      <c r="U18" s="9" t="str">
        <f t="shared" si="0"/>
        <v>P2(100)</v>
      </c>
      <c r="V18" s="9">
        <f>VLOOKUP(U18,'Treatment Struture'!$D$2:$H$37,5,FALSE)</f>
        <v>100</v>
      </c>
      <c r="W18" s="9" t="str">
        <f>VLOOKUP(Q18,'Treatment Struture'!$C$2:$I$37,7,FALSE)</f>
        <v>23Dec</v>
      </c>
      <c r="Y18" t="str">
        <f t="shared" si="1"/>
        <v>Lincoln1997Sowing23DecPopulation100</v>
      </c>
      <c r="Z18" s="60">
        <f t="shared" si="2"/>
        <v>35817</v>
      </c>
      <c r="AA18">
        <f t="shared" si="3"/>
        <v>7.1333333333333337</v>
      </c>
      <c r="AB18">
        <f t="shared" si="4"/>
        <v>0</v>
      </c>
    </row>
    <row r="19" spans="1:28">
      <c r="A19" s="8">
        <v>35846</v>
      </c>
      <c r="B19" s="9">
        <v>21.724137931034484</v>
      </c>
      <c r="C19" s="9">
        <v>6.5517241379310347</v>
      </c>
      <c r="D19" s="9">
        <v>20.413793103448278</v>
      </c>
      <c r="E19" s="9">
        <v>6.6551724137931032</v>
      </c>
      <c r="F19" s="9">
        <v>20.36</v>
      </c>
      <c r="G19" s="9">
        <v>7.88</v>
      </c>
      <c r="H19" s="9"/>
      <c r="I19" s="9"/>
      <c r="P19" t="s">
        <v>64</v>
      </c>
      <c r="Q19" t="s">
        <v>74</v>
      </c>
      <c r="R19" s="9">
        <v>7.1333333333333337</v>
      </c>
      <c r="S19" s="9">
        <v>0</v>
      </c>
      <c r="T19" s="9"/>
      <c r="U19" s="9" t="str">
        <f t="shared" si="0"/>
        <v>P3(150)</v>
      </c>
      <c r="V19" s="9">
        <f>VLOOKUP(U19,'Treatment Struture'!$D$2:$H$37,5,FALSE)</f>
        <v>150</v>
      </c>
      <c r="W19" s="9" t="str">
        <f>VLOOKUP(Q19,'Treatment Struture'!$C$2:$I$37,7,FALSE)</f>
        <v>23Dec</v>
      </c>
      <c r="Y19" t="str">
        <f t="shared" si="1"/>
        <v>Lincoln1997Sowing23DecPopulation150</v>
      </c>
      <c r="Z19" s="60">
        <f t="shared" si="2"/>
        <v>35817</v>
      </c>
      <c r="AA19">
        <f t="shared" si="3"/>
        <v>7.1333333333333337</v>
      </c>
      <c r="AB19">
        <f t="shared" si="4"/>
        <v>0</v>
      </c>
    </row>
    <row r="20" spans="1:28">
      <c r="A20" s="8">
        <v>35849</v>
      </c>
      <c r="B20" s="9"/>
      <c r="C20" s="9">
        <v>7.5862068965517242</v>
      </c>
      <c r="D20" s="9"/>
      <c r="E20" s="9">
        <v>7.8275862068965516</v>
      </c>
      <c r="F20" s="9"/>
      <c r="G20" s="9">
        <v>8.8000000000000007</v>
      </c>
      <c r="H20" s="9"/>
      <c r="I20" s="9"/>
      <c r="O20" s="3">
        <v>35821</v>
      </c>
      <c r="P20" t="s">
        <v>62</v>
      </c>
      <c r="Q20" t="s">
        <v>74</v>
      </c>
      <c r="R20" s="9">
        <v>9.4</v>
      </c>
      <c r="S20" s="9">
        <v>0</v>
      </c>
      <c r="T20" s="9"/>
      <c r="U20" s="9" t="str">
        <f t="shared" si="0"/>
        <v>P1(50)</v>
      </c>
      <c r="V20" s="9">
        <f>VLOOKUP(U20,'Treatment Struture'!$D$2:$H$37,5,FALSE)</f>
        <v>50</v>
      </c>
      <c r="W20" s="9" t="str">
        <f>VLOOKUP(Q20,'Treatment Struture'!$C$2:$I$37,7,FALSE)</f>
        <v>23Dec</v>
      </c>
      <c r="Y20" t="str">
        <f t="shared" si="1"/>
        <v>Lincoln1997Sowing23DecPopulation50</v>
      </c>
      <c r="Z20" s="60">
        <f t="shared" si="2"/>
        <v>35821</v>
      </c>
      <c r="AA20">
        <f t="shared" si="3"/>
        <v>9.4</v>
      </c>
      <c r="AB20">
        <f t="shared" si="4"/>
        <v>0</v>
      </c>
    </row>
    <row r="21" spans="1:28">
      <c r="A21" s="8">
        <v>35852</v>
      </c>
      <c r="B21" s="9"/>
      <c r="C21" s="9">
        <v>7.7586206896551726</v>
      </c>
      <c r="D21" s="9"/>
      <c r="E21" s="9">
        <v>8.1034482758620694</v>
      </c>
      <c r="F21" s="9"/>
      <c r="G21" s="9">
        <v>9</v>
      </c>
      <c r="H21" s="9"/>
      <c r="I21" s="9"/>
      <c r="P21" t="s">
        <v>63</v>
      </c>
      <c r="Q21" t="s">
        <v>74</v>
      </c>
      <c r="R21" s="9">
        <v>9.4333333333333336</v>
      </c>
      <c r="S21" s="9">
        <v>0</v>
      </c>
      <c r="T21" s="9"/>
      <c r="U21" s="9" t="str">
        <f t="shared" si="0"/>
        <v>P2(100)</v>
      </c>
      <c r="V21" s="9">
        <f>VLOOKUP(U21,'Treatment Struture'!$D$2:$H$37,5,FALSE)</f>
        <v>100</v>
      </c>
      <c r="W21" s="9" t="str">
        <f>VLOOKUP(Q21,'Treatment Struture'!$C$2:$I$37,7,FALSE)</f>
        <v>23Dec</v>
      </c>
      <c r="Y21" t="str">
        <f t="shared" si="1"/>
        <v>Lincoln1997Sowing23DecPopulation100</v>
      </c>
      <c r="Z21" s="60">
        <f t="shared" si="2"/>
        <v>35821</v>
      </c>
      <c r="AA21">
        <f t="shared" si="3"/>
        <v>9.4333333333333336</v>
      </c>
      <c r="AB21">
        <f t="shared" si="4"/>
        <v>0</v>
      </c>
    </row>
    <row r="22" spans="1:28">
      <c r="A22" s="8">
        <v>35856</v>
      </c>
      <c r="B22" s="9"/>
      <c r="C22" s="9">
        <v>8.6551724137931032</v>
      </c>
      <c r="D22" s="9"/>
      <c r="E22" s="9">
        <v>8.8275862068965516</v>
      </c>
      <c r="F22" s="9"/>
      <c r="G22" s="9">
        <v>10.08</v>
      </c>
      <c r="H22" s="9"/>
      <c r="I22" s="9"/>
      <c r="P22" t="s">
        <v>64</v>
      </c>
      <c r="Q22" t="s">
        <v>74</v>
      </c>
      <c r="R22" s="9">
        <v>9.5</v>
      </c>
      <c r="S22" s="9">
        <v>0</v>
      </c>
      <c r="T22" s="9"/>
      <c r="U22" s="9" t="str">
        <f t="shared" si="0"/>
        <v>P3(150)</v>
      </c>
      <c r="V22" s="9">
        <f>VLOOKUP(U22,'Treatment Struture'!$D$2:$H$37,5,FALSE)</f>
        <v>150</v>
      </c>
      <c r="W22" s="9" t="str">
        <f>VLOOKUP(Q22,'Treatment Struture'!$C$2:$I$37,7,FALSE)</f>
        <v>23Dec</v>
      </c>
      <c r="Y22" t="str">
        <f t="shared" si="1"/>
        <v>Lincoln1997Sowing23DecPopulation150</v>
      </c>
      <c r="Z22" s="60">
        <f t="shared" si="2"/>
        <v>35821</v>
      </c>
      <c r="AA22">
        <f t="shared" si="3"/>
        <v>9.5</v>
      </c>
      <c r="AB22">
        <f t="shared" si="4"/>
        <v>0</v>
      </c>
    </row>
    <row r="23" spans="1:28">
      <c r="A23" s="8">
        <v>35859</v>
      </c>
      <c r="B23" s="9"/>
      <c r="C23" s="9">
        <v>9.5862068965517242</v>
      </c>
      <c r="D23" s="9"/>
      <c r="E23" s="9">
        <v>9.8275862068965516</v>
      </c>
      <c r="F23" s="9"/>
      <c r="G23" s="9">
        <v>11.52</v>
      </c>
      <c r="H23" s="9"/>
      <c r="I23" s="9"/>
      <c r="O23" s="3">
        <v>35824</v>
      </c>
      <c r="P23" t="s">
        <v>62</v>
      </c>
      <c r="Q23" t="s">
        <v>74</v>
      </c>
      <c r="R23" s="9">
        <v>11.466666666666667</v>
      </c>
      <c r="S23" s="9">
        <v>0</v>
      </c>
      <c r="T23" s="9"/>
      <c r="U23" s="9" t="str">
        <f t="shared" si="0"/>
        <v>P1(50)</v>
      </c>
      <c r="V23" s="9">
        <f>VLOOKUP(U23,'Treatment Struture'!$D$2:$H$37,5,FALSE)</f>
        <v>50</v>
      </c>
      <c r="W23" s="9" t="str">
        <f>VLOOKUP(Q23,'Treatment Struture'!$C$2:$I$37,7,FALSE)</f>
        <v>23Dec</v>
      </c>
      <c r="Y23" t="str">
        <f t="shared" si="1"/>
        <v>Lincoln1997Sowing23DecPopulation50</v>
      </c>
      <c r="Z23" s="60">
        <f t="shared" si="2"/>
        <v>35824</v>
      </c>
      <c r="AA23">
        <f t="shared" si="3"/>
        <v>11.466666666666667</v>
      </c>
      <c r="AB23">
        <f t="shared" si="4"/>
        <v>0</v>
      </c>
    </row>
    <row r="24" spans="1:28">
      <c r="A24" s="8">
        <v>35863</v>
      </c>
      <c r="B24" s="9">
        <v>3</v>
      </c>
      <c r="C24" s="9">
        <v>12.172413793103448</v>
      </c>
      <c r="D24" s="9">
        <v>3</v>
      </c>
      <c r="E24" s="9">
        <v>14.03448275862069</v>
      </c>
      <c r="F24" s="9">
        <v>3</v>
      </c>
      <c r="G24" s="9">
        <v>15.6</v>
      </c>
      <c r="H24" s="9"/>
      <c r="I24" s="9"/>
      <c r="P24" t="s">
        <v>63</v>
      </c>
      <c r="Q24" t="s">
        <v>74</v>
      </c>
      <c r="R24" s="9">
        <v>11.266666666666667</v>
      </c>
      <c r="S24" s="9">
        <v>0</v>
      </c>
      <c r="T24" s="9"/>
      <c r="U24" s="9" t="str">
        <f t="shared" si="0"/>
        <v>P2(100)</v>
      </c>
      <c r="V24" s="9">
        <f>VLOOKUP(U24,'Treatment Struture'!$D$2:$H$37,5,FALSE)</f>
        <v>100</v>
      </c>
      <c r="W24" s="9" t="str">
        <f>VLOOKUP(Q24,'Treatment Struture'!$C$2:$I$37,7,FALSE)</f>
        <v>23Dec</v>
      </c>
      <c r="Y24" t="str">
        <f t="shared" si="1"/>
        <v>Lincoln1997Sowing23DecPopulation100</v>
      </c>
      <c r="Z24" s="60">
        <f t="shared" si="2"/>
        <v>35824</v>
      </c>
      <c r="AA24">
        <f t="shared" si="3"/>
        <v>11.266666666666667</v>
      </c>
      <c r="AB24">
        <f t="shared" si="4"/>
        <v>0</v>
      </c>
    </row>
    <row r="25" spans="1:28">
      <c r="A25" s="8">
        <v>35866</v>
      </c>
      <c r="B25" s="9">
        <v>3.7333333333333334</v>
      </c>
      <c r="C25" s="9">
        <v>16.103448275862068</v>
      </c>
      <c r="D25" s="9">
        <v>3.7333333333333334</v>
      </c>
      <c r="E25" s="9">
        <v>18.96551724137931</v>
      </c>
      <c r="F25" s="9">
        <v>3.7333333333333334</v>
      </c>
      <c r="G25" s="9">
        <v>19.2</v>
      </c>
      <c r="H25" s="9"/>
      <c r="I25" s="9"/>
      <c r="P25" t="s">
        <v>64</v>
      </c>
      <c r="Q25" t="s">
        <v>74</v>
      </c>
      <c r="R25" s="9">
        <v>11.4</v>
      </c>
      <c r="S25" s="9">
        <v>0</v>
      </c>
      <c r="T25" s="9"/>
      <c r="U25" s="9" t="str">
        <f t="shared" si="0"/>
        <v>P3(150)</v>
      </c>
      <c r="V25" s="9">
        <f>VLOOKUP(U25,'Treatment Struture'!$D$2:$H$37,5,FALSE)</f>
        <v>150</v>
      </c>
      <c r="W25" s="9" t="str">
        <f>VLOOKUP(Q25,'Treatment Struture'!$C$2:$I$37,7,FALSE)</f>
        <v>23Dec</v>
      </c>
      <c r="Y25" t="str">
        <f t="shared" si="1"/>
        <v>Lincoln1997Sowing23DecPopulation150</v>
      </c>
      <c r="Z25" s="60">
        <f t="shared" si="2"/>
        <v>35824</v>
      </c>
      <c r="AA25">
        <f t="shared" si="3"/>
        <v>11.4</v>
      </c>
      <c r="AB25">
        <f t="shared" si="4"/>
        <v>0</v>
      </c>
    </row>
    <row r="26" spans="1:28">
      <c r="A26" s="8">
        <v>35870</v>
      </c>
      <c r="B26" s="9">
        <v>5.0999999999999996</v>
      </c>
      <c r="C26" s="9">
        <v>19.551724137931036</v>
      </c>
      <c r="D26" s="9">
        <v>5</v>
      </c>
      <c r="E26" s="9">
        <v>20.137931034482758</v>
      </c>
      <c r="F26" s="9">
        <v>5</v>
      </c>
      <c r="G26" s="9">
        <v>20.079999999999998</v>
      </c>
      <c r="H26" s="9"/>
      <c r="I26" s="9"/>
      <c r="O26" s="3">
        <v>35828</v>
      </c>
      <c r="P26" t="s">
        <v>62</v>
      </c>
      <c r="Q26" t="s">
        <v>74</v>
      </c>
      <c r="R26" s="9">
        <v>13.466666666666667</v>
      </c>
      <c r="S26" s="9">
        <v>0</v>
      </c>
      <c r="T26" s="9"/>
      <c r="U26" s="9" t="str">
        <f t="shared" si="0"/>
        <v>P1(50)</v>
      </c>
      <c r="V26" s="9">
        <f>VLOOKUP(U26,'Treatment Struture'!$D$2:$H$37,5,FALSE)</f>
        <v>50</v>
      </c>
      <c r="W26" s="9" t="str">
        <f>VLOOKUP(Q26,'Treatment Struture'!$C$2:$I$37,7,FALSE)</f>
        <v>23Dec</v>
      </c>
      <c r="Y26" t="str">
        <f t="shared" si="1"/>
        <v>Lincoln1997Sowing23DecPopulation50</v>
      </c>
      <c r="Z26" s="60">
        <f t="shared" si="2"/>
        <v>35828</v>
      </c>
      <c r="AA26">
        <f t="shared" si="3"/>
        <v>13.466666666666667</v>
      </c>
      <c r="AB26">
        <f t="shared" si="4"/>
        <v>0</v>
      </c>
    </row>
    <row r="27" spans="1:28">
      <c r="A27" s="8">
        <v>35873</v>
      </c>
      <c r="B27" s="9">
        <v>5.8</v>
      </c>
      <c r="C27" s="9">
        <v>20.275862068965516</v>
      </c>
      <c r="D27" s="9">
        <v>5.7</v>
      </c>
      <c r="E27" s="9">
        <v>20.2</v>
      </c>
      <c r="F27" s="9">
        <v>5.666666666666667</v>
      </c>
      <c r="G27" s="9">
        <v>20.444444444444443</v>
      </c>
      <c r="H27" s="9"/>
      <c r="I27" s="9"/>
      <c r="P27" t="s">
        <v>63</v>
      </c>
      <c r="Q27" t="s">
        <v>74</v>
      </c>
      <c r="R27" s="9">
        <v>13.466666666666667</v>
      </c>
      <c r="S27" s="9">
        <v>0</v>
      </c>
      <c r="T27" s="9"/>
      <c r="U27" s="9" t="str">
        <f t="shared" si="0"/>
        <v>P2(100)</v>
      </c>
      <c r="V27" s="9">
        <f>VLOOKUP(U27,'Treatment Struture'!$D$2:$H$37,5,FALSE)</f>
        <v>100</v>
      </c>
      <c r="W27" s="9" t="str">
        <f>VLOOKUP(Q27,'Treatment Struture'!$C$2:$I$37,7,FALSE)</f>
        <v>23Dec</v>
      </c>
      <c r="Y27" t="str">
        <f t="shared" si="1"/>
        <v>Lincoln1997Sowing23DecPopulation100</v>
      </c>
      <c r="Z27" s="60">
        <f t="shared" si="2"/>
        <v>35828</v>
      </c>
      <c r="AA27">
        <f t="shared" si="3"/>
        <v>13.466666666666667</v>
      </c>
      <c r="AB27">
        <f t="shared" si="4"/>
        <v>0</v>
      </c>
    </row>
    <row r="28" spans="1:28">
      <c r="A28" s="8">
        <v>35877</v>
      </c>
      <c r="B28" s="9">
        <v>7.3666666666666663</v>
      </c>
      <c r="C28" s="9">
        <v>21.413793103448278</v>
      </c>
      <c r="D28" s="9">
        <v>7.1</v>
      </c>
      <c r="E28" s="9">
        <v>20.6</v>
      </c>
      <c r="F28" s="9">
        <v>7.1333333333333337</v>
      </c>
      <c r="G28" s="9">
        <v>20.555555555555557</v>
      </c>
      <c r="H28" s="9"/>
      <c r="I28" s="9"/>
      <c r="P28" t="s">
        <v>64</v>
      </c>
      <c r="Q28" t="s">
        <v>74</v>
      </c>
      <c r="R28" s="9">
        <v>13.566666666666666</v>
      </c>
      <c r="S28" s="9">
        <v>0</v>
      </c>
      <c r="T28" s="9"/>
      <c r="U28" s="9" t="str">
        <f t="shared" si="0"/>
        <v>P3(150)</v>
      </c>
      <c r="V28" s="9">
        <f>VLOOKUP(U28,'Treatment Struture'!$D$2:$H$37,5,FALSE)</f>
        <v>150</v>
      </c>
      <c r="W28" s="9" t="str">
        <f>VLOOKUP(Q28,'Treatment Struture'!$C$2:$I$37,7,FALSE)</f>
        <v>23Dec</v>
      </c>
      <c r="Y28" t="str">
        <f t="shared" si="1"/>
        <v>Lincoln1997Sowing23DecPopulation150</v>
      </c>
      <c r="Z28" s="60">
        <f t="shared" si="2"/>
        <v>35828</v>
      </c>
      <c r="AA28">
        <f t="shared" si="3"/>
        <v>13.566666666666666</v>
      </c>
      <c r="AB28">
        <f t="shared" si="4"/>
        <v>0</v>
      </c>
    </row>
    <row r="29" spans="1:28">
      <c r="A29" s="8">
        <v>35880</v>
      </c>
      <c r="B29" s="9">
        <v>8.1999999999999993</v>
      </c>
      <c r="C29" s="9">
        <v>22.5</v>
      </c>
      <c r="D29" s="9">
        <v>7.9666666666666668</v>
      </c>
      <c r="E29" s="9"/>
      <c r="F29" s="9">
        <v>8.2333333333333325</v>
      </c>
      <c r="G29" s="9"/>
      <c r="H29" s="9"/>
      <c r="I29" s="9"/>
      <c r="O29" s="3">
        <v>35831</v>
      </c>
      <c r="P29" t="s">
        <v>62</v>
      </c>
      <c r="Q29" t="s">
        <v>74</v>
      </c>
      <c r="R29" s="9">
        <v>16.172413793103448</v>
      </c>
      <c r="S29" s="9">
        <v>0</v>
      </c>
      <c r="T29" s="9"/>
      <c r="U29" s="9" t="str">
        <f t="shared" si="0"/>
        <v>P1(50)</v>
      </c>
      <c r="V29" s="9">
        <f>VLOOKUP(U29,'Treatment Struture'!$D$2:$H$37,5,FALSE)</f>
        <v>50</v>
      </c>
      <c r="W29" s="9" t="str">
        <f>VLOOKUP(Q29,'Treatment Struture'!$C$2:$I$37,7,FALSE)</f>
        <v>23Dec</v>
      </c>
      <c r="Y29" t="str">
        <f t="shared" si="1"/>
        <v>Lincoln1997Sowing23DecPopulation50</v>
      </c>
      <c r="Z29" s="60">
        <f t="shared" si="2"/>
        <v>35831</v>
      </c>
      <c r="AA29">
        <f t="shared" si="3"/>
        <v>16.172413793103448</v>
      </c>
      <c r="AB29">
        <f t="shared" si="4"/>
        <v>0</v>
      </c>
    </row>
    <row r="30" spans="1:28">
      <c r="A30" s="8">
        <v>35884</v>
      </c>
      <c r="B30" s="9">
        <v>10.066666666666666</v>
      </c>
      <c r="C30" s="9"/>
      <c r="D30" s="9">
        <v>9.6666666666666661</v>
      </c>
      <c r="E30" s="9"/>
      <c r="F30" s="9">
        <v>9.6999999999999993</v>
      </c>
      <c r="G30" s="9"/>
      <c r="H30" s="9"/>
      <c r="I30" s="9"/>
      <c r="P30" t="s">
        <v>63</v>
      </c>
      <c r="Q30" t="s">
        <v>74</v>
      </c>
      <c r="R30" s="9">
        <v>15.866666666666667</v>
      </c>
      <c r="S30" s="9">
        <v>3.3333333333333333E-2</v>
      </c>
      <c r="T30" s="9"/>
      <c r="U30" s="9" t="str">
        <f t="shared" si="0"/>
        <v>P2(100)</v>
      </c>
      <c r="V30" s="9">
        <f>VLOOKUP(U30,'Treatment Struture'!$D$2:$H$37,5,FALSE)</f>
        <v>100</v>
      </c>
      <c r="W30" s="9" t="str">
        <f>VLOOKUP(Q30,'Treatment Struture'!$C$2:$I$37,7,FALSE)</f>
        <v>23Dec</v>
      </c>
      <c r="Y30" t="str">
        <f t="shared" si="1"/>
        <v>Lincoln1997Sowing23DecPopulation100</v>
      </c>
      <c r="Z30" s="60">
        <f t="shared" si="2"/>
        <v>35831</v>
      </c>
      <c r="AA30">
        <f t="shared" si="3"/>
        <v>15.866666666666667</v>
      </c>
      <c r="AB30">
        <f t="shared" si="4"/>
        <v>3.3333333333333333E-2</v>
      </c>
    </row>
    <row r="31" spans="1:28">
      <c r="A31" s="8">
        <v>35892</v>
      </c>
      <c r="B31" s="9">
        <v>12.5</v>
      </c>
      <c r="C31" s="9"/>
      <c r="D31" s="9">
        <v>12.533333333333333</v>
      </c>
      <c r="E31" s="9"/>
      <c r="F31" s="9">
        <v>12</v>
      </c>
      <c r="G31" s="9"/>
      <c r="H31" s="9"/>
      <c r="I31" s="9"/>
      <c r="P31" t="s">
        <v>64</v>
      </c>
      <c r="Q31" t="s">
        <v>74</v>
      </c>
      <c r="R31" s="9">
        <v>15.892857142857142</v>
      </c>
      <c r="S31" s="9">
        <v>0</v>
      </c>
      <c r="T31" s="9"/>
      <c r="U31" s="9" t="str">
        <f t="shared" si="0"/>
        <v>P3(150)</v>
      </c>
      <c r="V31" s="9">
        <f>VLOOKUP(U31,'Treatment Struture'!$D$2:$H$37,5,FALSE)</f>
        <v>150</v>
      </c>
      <c r="W31" s="9" t="str">
        <f>VLOOKUP(Q31,'Treatment Struture'!$C$2:$I$37,7,FALSE)</f>
        <v>23Dec</v>
      </c>
      <c r="Y31" t="str">
        <f t="shared" si="1"/>
        <v>Lincoln1997Sowing23DecPopulation150</v>
      </c>
      <c r="Z31" s="60">
        <f t="shared" si="2"/>
        <v>35831</v>
      </c>
      <c r="AA31">
        <f t="shared" si="3"/>
        <v>15.892857142857142</v>
      </c>
      <c r="AB31">
        <f t="shared" si="4"/>
        <v>0</v>
      </c>
    </row>
    <row r="32" spans="1:28">
      <c r="A32" s="8">
        <v>35900</v>
      </c>
      <c r="B32" s="9">
        <v>15.6</v>
      </c>
      <c r="C32" s="9">
        <v>0.43333333333333335</v>
      </c>
      <c r="D32" s="9">
        <v>15.366666666666667</v>
      </c>
      <c r="E32" s="9">
        <v>0.5</v>
      </c>
      <c r="F32" s="9">
        <v>14.666666666666666</v>
      </c>
      <c r="G32" s="9">
        <v>0.7</v>
      </c>
      <c r="H32" s="9"/>
      <c r="I32" s="9"/>
      <c r="O32" s="3">
        <v>35835</v>
      </c>
      <c r="P32" t="s">
        <v>62</v>
      </c>
      <c r="Q32" t="s">
        <v>74</v>
      </c>
      <c r="R32" s="9">
        <v>18.482758620689655</v>
      </c>
      <c r="S32" s="9">
        <v>0.34482758620689657</v>
      </c>
      <c r="T32" s="9"/>
      <c r="U32" s="9" t="str">
        <f t="shared" si="0"/>
        <v>P1(50)</v>
      </c>
      <c r="V32" s="9">
        <f>VLOOKUP(U32,'Treatment Struture'!$D$2:$H$37,5,FALSE)</f>
        <v>50</v>
      </c>
      <c r="W32" s="9" t="str">
        <f>VLOOKUP(Q32,'Treatment Struture'!$C$2:$I$37,7,FALSE)</f>
        <v>23Dec</v>
      </c>
      <c r="Y32" t="str">
        <f t="shared" si="1"/>
        <v>Lincoln1997Sowing23DecPopulation50</v>
      </c>
      <c r="Z32" s="60">
        <f t="shared" si="2"/>
        <v>35835</v>
      </c>
      <c r="AA32">
        <f t="shared" si="3"/>
        <v>18.482758620689655</v>
      </c>
      <c r="AB32">
        <f t="shared" si="4"/>
        <v>0.34482758620689657</v>
      </c>
    </row>
    <row r="33" spans="1:28">
      <c r="A33" s="8">
        <v>35908</v>
      </c>
      <c r="B33" s="9">
        <v>18.766666666666666</v>
      </c>
      <c r="C33" s="9">
        <v>1</v>
      </c>
      <c r="D33" s="9">
        <v>18.620689655172413</v>
      </c>
      <c r="E33" s="9">
        <v>1.5862068965517242</v>
      </c>
      <c r="F33" s="9">
        <v>17.899999999999999</v>
      </c>
      <c r="G33" s="9">
        <v>1.6333333333333333</v>
      </c>
      <c r="H33" s="9"/>
      <c r="I33" s="9"/>
      <c r="P33" t="s">
        <v>63</v>
      </c>
      <c r="Q33" t="s">
        <v>74</v>
      </c>
      <c r="R33" s="9">
        <v>18.166666666666668</v>
      </c>
      <c r="S33" s="9">
        <v>0.73333333333333328</v>
      </c>
      <c r="T33" s="9"/>
      <c r="U33" s="9" t="str">
        <f t="shared" si="0"/>
        <v>P2(100)</v>
      </c>
      <c r="V33" s="9">
        <f>VLOOKUP(U33,'Treatment Struture'!$D$2:$H$37,5,FALSE)</f>
        <v>100</v>
      </c>
      <c r="W33" s="9" t="str">
        <f>VLOOKUP(Q33,'Treatment Struture'!$C$2:$I$37,7,FALSE)</f>
        <v>23Dec</v>
      </c>
      <c r="Y33" t="str">
        <f t="shared" si="1"/>
        <v>Lincoln1997Sowing23DecPopulation100</v>
      </c>
      <c r="Z33" s="60">
        <f t="shared" si="2"/>
        <v>35835</v>
      </c>
      <c r="AA33">
        <f t="shared" si="3"/>
        <v>18.166666666666668</v>
      </c>
      <c r="AB33">
        <f t="shared" si="4"/>
        <v>0.73333333333333328</v>
      </c>
    </row>
    <row r="34" spans="1:28">
      <c r="A34" s="8">
        <v>35915</v>
      </c>
      <c r="B34" s="9">
        <v>21.142857142857142</v>
      </c>
      <c r="C34" s="9">
        <v>1.5357142857142858</v>
      </c>
      <c r="D34" s="9">
        <v>20.896551724137932</v>
      </c>
      <c r="E34" s="9">
        <v>1.896551724137931</v>
      </c>
      <c r="F34" s="9">
        <v>20</v>
      </c>
      <c r="G34" s="9">
        <v>2.2999999999999998</v>
      </c>
      <c r="H34" s="9"/>
      <c r="I34" s="9"/>
      <c r="P34" t="s">
        <v>64</v>
      </c>
      <c r="Q34" t="s">
        <v>74</v>
      </c>
      <c r="R34" s="9">
        <v>18.142857142857142</v>
      </c>
      <c r="S34" s="9">
        <v>0.9285714285714286</v>
      </c>
      <c r="T34" s="9"/>
      <c r="U34" s="9" t="str">
        <f t="shared" si="0"/>
        <v>P3(150)</v>
      </c>
      <c r="V34" s="9">
        <f>VLOOKUP(U34,'Treatment Struture'!$D$2:$H$37,5,FALSE)</f>
        <v>150</v>
      </c>
      <c r="W34" s="9" t="str">
        <f>VLOOKUP(Q34,'Treatment Struture'!$C$2:$I$37,7,FALSE)</f>
        <v>23Dec</v>
      </c>
      <c r="Y34" t="str">
        <f t="shared" si="1"/>
        <v>Lincoln1997Sowing23DecPopulation150</v>
      </c>
      <c r="Z34" s="60">
        <f t="shared" si="2"/>
        <v>35835</v>
      </c>
      <c r="AA34">
        <f t="shared" si="3"/>
        <v>18.142857142857142</v>
      </c>
      <c r="AB34">
        <f t="shared" si="4"/>
        <v>0.9285714285714286</v>
      </c>
    </row>
    <row r="35" spans="1:28">
      <c r="A35" s="8">
        <v>35921</v>
      </c>
      <c r="B35" s="9">
        <v>22.321428571428573</v>
      </c>
      <c r="C35" s="9">
        <v>1.8928571428571428</v>
      </c>
      <c r="D35" s="9">
        <v>22.03448275862069</v>
      </c>
      <c r="E35" s="9">
        <v>2.3448275862068964</v>
      </c>
      <c r="F35" s="9">
        <v>21</v>
      </c>
      <c r="G35" s="9">
        <v>2.5333333333333332</v>
      </c>
      <c r="H35" s="9"/>
      <c r="I35" s="9"/>
      <c r="O35" s="3">
        <v>35838</v>
      </c>
      <c r="P35" t="s">
        <v>62</v>
      </c>
      <c r="Q35" t="s">
        <v>74</v>
      </c>
      <c r="R35" s="9">
        <v>19.379310344827587</v>
      </c>
      <c r="S35" s="9">
        <v>2</v>
      </c>
      <c r="T35" s="9"/>
      <c r="U35" s="9" t="str">
        <f t="shared" si="0"/>
        <v>P1(50)</v>
      </c>
      <c r="V35" s="9">
        <f>VLOOKUP(U35,'Treatment Struture'!$D$2:$H$37,5,FALSE)</f>
        <v>50</v>
      </c>
      <c r="W35" s="9" t="str">
        <f>VLOOKUP(Q35,'Treatment Struture'!$C$2:$I$37,7,FALSE)</f>
        <v>23Dec</v>
      </c>
      <c r="Y35" t="str">
        <f t="shared" si="1"/>
        <v>Lincoln1997Sowing23DecPopulation50</v>
      </c>
      <c r="Z35" s="60">
        <f t="shared" si="2"/>
        <v>35838</v>
      </c>
      <c r="AA35">
        <f t="shared" si="3"/>
        <v>19.379310344827587</v>
      </c>
      <c r="AB35">
        <f t="shared" si="4"/>
        <v>2</v>
      </c>
    </row>
    <row r="36" spans="1:28">
      <c r="A36" s="8">
        <v>35930</v>
      </c>
      <c r="B36" s="9">
        <v>22.714285714285715</v>
      </c>
      <c r="C36" s="9">
        <v>2.7142857142857144</v>
      </c>
      <c r="D36" s="9">
        <v>22.620689655172413</v>
      </c>
      <c r="E36" s="9">
        <v>3.1724137931034484</v>
      </c>
      <c r="F36" s="9">
        <v>21.533333333333335</v>
      </c>
      <c r="G36" s="9">
        <v>3.0666666666666669</v>
      </c>
      <c r="H36" s="9"/>
      <c r="I36" s="9"/>
      <c r="P36" t="s">
        <v>63</v>
      </c>
      <c r="Q36" t="s">
        <v>74</v>
      </c>
      <c r="R36" s="9">
        <v>18.766666666666666</v>
      </c>
      <c r="S36" s="9">
        <v>2.4</v>
      </c>
      <c r="T36" s="9"/>
      <c r="U36" s="9" t="str">
        <f t="shared" si="0"/>
        <v>P2(100)</v>
      </c>
      <c r="V36" s="9">
        <f>VLOOKUP(U36,'Treatment Struture'!$D$2:$H$37,5,FALSE)</f>
        <v>100</v>
      </c>
      <c r="W36" s="9" t="str">
        <f>VLOOKUP(Q36,'Treatment Struture'!$C$2:$I$37,7,FALSE)</f>
        <v>23Dec</v>
      </c>
      <c r="Y36" t="str">
        <f t="shared" si="1"/>
        <v>Lincoln1997Sowing23DecPopulation100</v>
      </c>
      <c r="Z36" s="60">
        <f t="shared" si="2"/>
        <v>35838</v>
      </c>
      <c r="AA36">
        <f t="shared" si="3"/>
        <v>18.766666666666666</v>
      </c>
      <c r="AB36">
        <f t="shared" si="4"/>
        <v>2.4</v>
      </c>
    </row>
    <row r="37" spans="1:28">
      <c r="A37" s="8">
        <v>35943</v>
      </c>
      <c r="B37" s="9">
        <v>25.535714285714285</v>
      </c>
      <c r="C37" s="9">
        <v>4.8571428571428568</v>
      </c>
      <c r="D37" s="9">
        <v>25.620689655172413</v>
      </c>
      <c r="E37" s="9">
        <v>5.6896551724137927</v>
      </c>
      <c r="F37" s="9">
        <v>24</v>
      </c>
      <c r="G37" s="9">
        <v>5.4666666666666668</v>
      </c>
      <c r="H37" s="9"/>
      <c r="I37" s="9"/>
      <c r="P37" t="s">
        <v>64</v>
      </c>
      <c r="Q37" t="s">
        <v>74</v>
      </c>
      <c r="R37" s="9">
        <v>18.75</v>
      </c>
      <c r="S37" s="9">
        <v>2.5357142857142856</v>
      </c>
      <c r="T37" s="9"/>
      <c r="U37" s="9" t="str">
        <f t="shared" si="0"/>
        <v>P3(150)</v>
      </c>
      <c r="V37" s="9">
        <f>VLOOKUP(U37,'Treatment Struture'!$D$2:$H$37,5,FALSE)</f>
        <v>150</v>
      </c>
      <c r="W37" s="9" t="str">
        <f>VLOOKUP(Q37,'Treatment Struture'!$C$2:$I$37,7,FALSE)</f>
        <v>23Dec</v>
      </c>
      <c r="Y37" t="str">
        <f t="shared" si="1"/>
        <v>Lincoln1997Sowing23DecPopulation150</v>
      </c>
      <c r="Z37" s="60">
        <f t="shared" si="2"/>
        <v>35838</v>
      </c>
      <c r="AA37">
        <f t="shared" si="3"/>
        <v>18.75</v>
      </c>
      <c r="AB37">
        <f t="shared" si="4"/>
        <v>2.5357142857142856</v>
      </c>
    </row>
    <row r="38" spans="1:28">
      <c r="A38" s="8">
        <v>35955</v>
      </c>
      <c r="B38" s="9">
        <v>26.94736842105263</v>
      </c>
      <c r="C38" s="9">
        <v>9.4499999999999993</v>
      </c>
      <c r="D38" s="9">
        <v>26.894736842105264</v>
      </c>
      <c r="E38" s="9">
        <v>8.7826086956521738</v>
      </c>
      <c r="F38" s="9">
        <v>24.857142857142858</v>
      </c>
      <c r="G38" s="9">
        <v>9.9130434782608692</v>
      </c>
      <c r="H38" s="9"/>
      <c r="I38" s="9"/>
      <c r="O38" s="3">
        <v>35842</v>
      </c>
      <c r="P38" t="s">
        <v>62</v>
      </c>
      <c r="Q38" t="s">
        <v>74</v>
      </c>
      <c r="R38" s="9">
        <v>21.068965517241381</v>
      </c>
      <c r="S38" s="9">
        <v>3.9310344827586206</v>
      </c>
      <c r="T38" s="9"/>
      <c r="U38" s="9" t="str">
        <f t="shared" si="0"/>
        <v>P1(50)</v>
      </c>
      <c r="V38" s="9">
        <f>VLOOKUP(U38,'Treatment Struture'!$D$2:$H$37,5,FALSE)</f>
        <v>50</v>
      </c>
      <c r="W38" s="9" t="str">
        <f>VLOOKUP(Q38,'Treatment Struture'!$C$2:$I$37,7,FALSE)</f>
        <v>23Dec</v>
      </c>
      <c r="Y38" t="str">
        <f t="shared" si="1"/>
        <v>Lincoln1997Sowing23DecPopulation50</v>
      </c>
      <c r="Z38" s="60">
        <f t="shared" si="2"/>
        <v>35842</v>
      </c>
      <c r="AA38">
        <f t="shared" si="3"/>
        <v>21.068965517241381</v>
      </c>
      <c r="AB38">
        <f t="shared" si="4"/>
        <v>3.9310344827586206</v>
      </c>
    </row>
    <row r="39" spans="1:28">
      <c r="A39" s="8">
        <v>35971</v>
      </c>
      <c r="B39" s="9">
        <v>29.444444444444443</v>
      </c>
      <c r="C39" s="9">
        <v>13.052631578947368</v>
      </c>
      <c r="D39" s="9">
        <v>28.473684210526315</v>
      </c>
      <c r="E39" s="9">
        <v>12.894736842105264</v>
      </c>
      <c r="F39" s="9">
        <v>25.65</v>
      </c>
      <c r="G39" s="9">
        <v>15.05</v>
      </c>
      <c r="H39" s="9"/>
      <c r="I39" s="9"/>
      <c r="P39" t="s">
        <v>63</v>
      </c>
      <c r="Q39" t="s">
        <v>74</v>
      </c>
      <c r="R39" s="9">
        <v>20.266666666666666</v>
      </c>
      <c r="S39" s="9">
        <v>4.9666666666666668</v>
      </c>
      <c r="T39" s="9"/>
      <c r="U39" s="9" t="str">
        <f t="shared" si="0"/>
        <v>P2(100)</v>
      </c>
      <c r="V39" s="9">
        <f>VLOOKUP(U39,'Treatment Struture'!$D$2:$H$37,5,FALSE)</f>
        <v>100</v>
      </c>
      <c r="W39" s="9" t="str">
        <f>VLOOKUP(Q39,'Treatment Struture'!$C$2:$I$37,7,FALSE)</f>
        <v>23Dec</v>
      </c>
      <c r="Y39" t="str">
        <f t="shared" si="1"/>
        <v>Lincoln1997Sowing23DecPopulation100</v>
      </c>
      <c r="Z39" s="60">
        <f t="shared" si="2"/>
        <v>35842</v>
      </c>
      <c r="AA39">
        <f t="shared" si="3"/>
        <v>20.266666666666666</v>
      </c>
      <c r="AB39">
        <f t="shared" si="4"/>
        <v>4.9666666666666668</v>
      </c>
    </row>
    <row r="40" spans="1:28">
      <c r="A40" s="8">
        <v>36069</v>
      </c>
      <c r="B40" s="9">
        <v>1.0666666666666667</v>
      </c>
      <c r="C40" s="9"/>
      <c r="D40" s="9">
        <v>1.1000000000000001</v>
      </c>
      <c r="E40" s="9"/>
      <c r="F40" s="9">
        <v>1.1000000000000001</v>
      </c>
      <c r="G40" s="9"/>
      <c r="H40" s="9"/>
      <c r="I40" s="9"/>
      <c r="P40" t="s">
        <v>64</v>
      </c>
      <c r="Q40" t="s">
        <v>74</v>
      </c>
      <c r="R40" s="9">
        <v>20</v>
      </c>
      <c r="S40" s="9">
        <v>5.8148148148148149</v>
      </c>
      <c r="T40" s="9"/>
      <c r="U40" s="9" t="str">
        <f t="shared" si="0"/>
        <v>P3(150)</v>
      </c>
      <c r="V40" s="9">
        <f>VLOOKUP(U40,'Treatment Struture'!$D$2:$H$37,5,FALSE)</f>
        <v>150</v>
      </c>
      <c r="W40" s="9" t="str">
        <f>VLOOKUP(Q40,'Treatment Struture'!$C$2:$I$37,7,FALSE)</f>
        <v>23Dec</v>
      </c>
      <c r="Y40" t="str">
        <f t="shared" si="1"/>
        <v>Lincoln1997Sowing23DecPopulation150</v>
      </c>
      <c r="Z40" s="60">
        <f t="shared" si="2"/>
        <v>35842</v>
      </c>
      <c r="AA40">
        <f t="shared" si="3"/>
        <v>20</v>
      </c>
      <c r="AB40">
        <f t="shared" si="4"/>
        <v>5.8148148148148149</v>
      </c>
    </row>
    <row r="41" spans="1:28">
      <c r="A41" s="8">
        <v>36074</v>
      </c>
      <c r="B41" s="9">
        <v>2.0666666666666669</v>
      </c>
      <c r="C41" s="9"/>
      <c r="D41" s="9">
        <v>2.1333333333333333</v>
      </c>
      <c r="E41" s="9"/>
      <c r="F41" s="9">
        <v>2.1666666666666665</v>
      </c>
      <c r="G41" s="9"/>
      <c r="H41" s="9"/>
      <c r="I41" s="9"/>
      <c r="O41" s="3">
        <v>35846</v>
      </c>
      <c r="P41" t="s">
        <v>62</v>
      </c>
      <c r="Q41" t="s">
        <v>74</v>
      </c>
      <c r="R41" s="9">
        <v>21.724137931034484</v>
      </c>
      <c r="S41" s="9">
        <v>6.5517241379310347</v>
      </c>
      <c r="T41" s="9"/>
      <c r="U41" s="9" t="str">
        <f t="shared" si="0"/>
        <v>P1(50)</v>
      </c>
      <c r="V41" s="9">
        <f>VLOOKUP(U41,'Treatment Struture'!$D$2:$H$37,5,FALSE)</f>
        <v>50</v>
      </c>
      <c r="W41" s="9" t="str">
        <f>VLOOKUP(Q41,'Treatment Struture'!$C$2:$I$37,7,FALSE)</f>
        <v>23Dec</v>
      </c>
      <c r="Y41" t="str">
        <f t="shared" si="1"/>
        <v>Lincoln1997Sowing23DecPopulation50</v>
      </c>
      <c r="Z41" s="60">
        <f t="shared" si="2"/>
        <v>35846</v>
      </c>
      <c r="AA41">
        <f t="shared" si="3"/>
        <v>21.724137931034484</v>
      </c>
      <c r="AB41">
        <f t="shared" si="4"/>
        <v>6.5517241379310347</v>
      </c>
    </row>
    <row r="42" spans="1:28">
      <c r="A42" s="8">
        <v>36081</v>
      </c>
      <c r="B42" s="9">
        <v>3.9333333333333331</v>
      </c>
      <c r="C42" s="9"/>
      <c r="D42" s="9">
        <v>3.9666666666666668</v>
      </c>
      <c r="E42" s="9"/>
      <c r="F42" s="9">
        <v>3.9333333333333331</v>
      </c>
      <c r="G42" s="9"/>
      <c r="H42" s="9"/>
      <c r="I42" s="9"/>
      <c r="P42" t="s">
        <v>63</v>
      </c>
      <c r="Q42" t="s">
        <v>74</v>
      </c>
      <c r="R42" s="9">
        <v>20.413793103448278</v>
      </c>
      <c r="S42" s="9">
        <v>6.6551724137931032</v>
      </c>
      <c r="T42" s="9"/>
      <c r="U42" s="9" t="str">
        <f t="shared" si="0"/>
        <v>P2(100)</v>
      </c>
      <c r="V42" s="9">
        <f>VLOOKUP(U42,'Treatment Struture'!$D$2:$H$37,5,FALSE)</f>
        <v>100</v>
      </c>
      <c r="W42" s="9" t="str">
        <f>VLOOKUP(Q42,'Treatment Struture'!$C$2:$I$37,7,FALSE)</f>
        <v>23Dec</v>
      </c>
      <c r="Y42" t="str">
        <f t="shared" si="1"/>
        <v>Lincoln1997Sowing23DecPopulation100</v>
      </c>
      <c r="Z42" s="60">
        <f t="shared" si="2"/>
        <v>35846</v>
      </c>
      <c r="AA42">
        <f t="shared" si="3"/>
        <v>20.413793103448278</v>
      </c>
      <c r="AB42">
        <f t="shared" si="4"/>
        <v>6.6551724137931032</v>
      </c>
    </row>
    <row r="43" spans="1:28">
      <c r="A43" s="8">
        <v>36087</v>
      </c>
      <c r="B43" s="9">
        <v>4.9666666666666668</v>
      </c>
      <c r="C43" s="9"/>
      <c r="D43" s="9">
        <v>4.9666666666666668</v>
      </c>
      <c r="E43" s="9"/>
      <c r="F43" s="9">
        <v>5.0333333333333332</v>
      </c>
      <c r="G43" s="9"/>
      <c r="H43" s="9"/>
      <c r="I43" s="9"/>
      <c r="P43" t="s">
        <v>64</v>
      </c>
      <c r="Q43" t="s">
        <v>74</v>
      </c>
      <c r="R43" s="9">
        <v>20.36</v>
      </c>
      <c r="S43" s="9">
        <v>7.88</v>
      </c>
      <c r="T43" s="9"/>
      <c r="U43" s="9" t="str">
        <f t="shared" si="0"/>
        <v>P3(150)</v>
      </c>
      <c r="V43" s="9">
        <f>VLOOKUP(U43,'Treatment Struture'!$D$2:$H$37,5,FALSE)</f>
        <v>150</v>
      </c>
      <c r="W43" s="9" t="str">
        <f>VLOOKUP(Q43,'Treatment Struture'!$C$2:$I$37,7,FALSE)</f>
        <v>23Dec</v>
      </c>
      <c r="Y43" t="str">
        <f t="shared" si="1"/>
        <v>Lincoln1997Sowing23DecPopulation150</v>
      </c>
      <c r="Z43" s="60">
        <f t="shared" si="2"/>
        <v>35846</v>
      </c>
      <c r="AA43">
        <f t="shared" si="3"/>
        <v>20.36</v>
      </c>
      <c r="AB43">
        <f t="shared" si="4"/>
        <v>7.88</v>
      </c>
    </row>
    <row r="44" spans="1:28">
      <c r="A44" s="8">
        <v>36095</v>
      </c>
      <c r="B44" s="9">
        <v>6.8666666666666663</v>
      </c>
      <c r="C44" s="9"/>
      <c r="D44" s="9">
        <v>6.833333333333333</v>
      </c>
      <c r="E44" s="9"/>
      <c r="F44" s="9">
        <v>7</v>
      </c>
      <c r="G44" s="9"/>
      <c r="H44" s="9"/>
      <c r="I44" s="9"/>
      <c r="O44" s="3">
        <v>35849</v>
      </c>
      <c r="P44" t="s">
        <v>62</v>
      </c>
      <c r="Q44" t="s">
        <v>74</v>
      </c>
      <c r="R44" s="9"/>
      <c r="S44" s="9">
        <v>7.5862068965517242</v>
      </c>
      <c r="T44" s="9"/>
      <c r="U44" s="9" t="str">
        <f t="shared" si="0"/>
        <v>P1(50)</v>
      </c>
      <c r="V44" s="9">
        <f>VLOOKUP(U44,'Treatment Struture'!$D$2:$H$37,5,FALSE)</f>
        <v>50</v>
      </c>
      <c r="W44" s="9" t="str">
        <f>VLOOKUP(Q44,'Treatment Struture'!$C$2:$I$37,7,FALSE)</f>
        <v>23Dec</v>
      </c>
      <c r="Y44" t="str">
        <f t="shared" si="1"/>
        <v>Lincoln1997Sowing23DecPopulation50</v>
      </c>
      <c r="Z44" s="60">
        <f t="shared" si="2"/>
        <v>35849</v>
      </c>
      <c r="AA44" t="str">
        <f t="shared" si="3"/>
        <v/>
      </c>
      <c r="AB44">
        <f t="shared" si="4"/>
        <v>7.5862068965517242</v>
      </c>
    </row>
    <row r="45" spans="1:28">
      <c r="A45" s="8">
        <v>36101</v>
      </c>
      <c r="B45" s="9">
        <v>8.5333333333333332</v>
      </c>
      <c r="C45" s="9"/>
      <c r="D45" s="9">
        <v>8.6666666666666661</v>
      </c>
      <c r="E45" s="9"/>
      <c r="F45" s="9">
        <v>8.6</v>
      </c>
      <c r="G45" s="9"/>
      <c r="H45" s="9"/>
      <c r="I45" s="9"/>
      <c r="P45" t="s">
        <v>63</v>
      </c>
      <c r="Q45" t="s">
        <v>74</v>
      </c>
      <c r="R45" s="9"/>
      <c r="S45" s="9">
        <v>7.8275862068965516</v>
      </c>
      <c r="T45" s="9"/>
      <c r="U45" s="9" t="str">
        <f t="shared" si="0"/>
        <v>P2(100)</v>
      </c>
      <c r="V45" s="9">
        <f>VLOOKUP(U45,'Treatment Struture'!$D$2:$H$37,5,FALSE)</f>
        <v>100</v>
      </c>
      <c r="W45" s="9" t="str">
        <f>VLOOKUP(Q45,'Treatment Struture'!$C$2:$I$37,7,FALSE)</f>
        <v>23Dec</v>
      </c>
      <c r="Y45" t="str">
        <f t="shared" si="1"/>
        <v>Lincoln1997Sowing23DecPopulation100</v>
      </c>
      <c r="Z45" s="60">
        <f t="shared" si="2"/>
        <v>35849</v>
      </c>
      <c r="AA45" t="str">
        <f t="shared" si="3"/>
        <v/>
      </c>
      <c r="AB45">
        <f t="shared" si="4"/>
        <v>7.8275862068965516</v>
      </c>
    </row>
    <row r="46" spans="1:28">
      <c r="A46" s="8">
        <v>36105</v>
      </c>
      <c r="B46" s="9"/>
      <c r="C46" s="9"/>
      <c r="D46" s="9"/>
      <c r="E46" s="9"/>
      <c r="F46" s="9"/>
      <c r="G46" s="9"/>
      <c r="H46" s="9">
        <v>1.0666666666666667</v>
      </c>
      <c r="I46" s="9"/>
      <c r="P46" t="s">
        <v>64</v>
      </c>
      <c r="Q46" t="s">
        <v>74</v>
      </c>
      <c r="R46" s="9"/>
      <c r="S46" s="9">
        <v>8.8000000000000007</v>
      </c>
      <c r="T46" s="9"/>
      <c r="U46" s="9" t="str">
        <f t="shared" si="0"/>
        <v>P3(150)</v>
      </c>
      <c r="V46" s="9">
        <f>VLOOKUP(U46,'Treatment Struture'!$D$2:$H$37,5,FALSE)</f>
        <v>150</v>
      </c>
      <c r="W46" s="9" t="str">
        <f>VLOOKUP(Q46,'Treatment Struture'!$C$2:$I$37,7,FALSE)</f>
        <v>23Dec</v>
      </c>
      <c r="Y46" t="str">
        <f t="shared" si="1"/>
        <v>Lincoln1997Sowing23DecPopulation150</v>
      </c>
      <c r="Z46" s="60">
        <f t="shared" si="2"/>
        <v>35849</v>
      </c>
      <c r="AA46" t="str">
        <f t="shared" si="3"/>
        <v/>
      </c>
      <c r="AB46">
        <f t="shared" si="4"/>
        <v>8.8000000000000007</v>
      </c>
    </row>
    <row r="47" spans="1:28">
      <c r="A47" s="8">
        <v>36110</v>
      </c>
      <c r="B47" s="9">
        <v>10.566666666666666</v>
      </c>
      <c r="C47" s="9"/>
      <c r="D47" s="9">
        <v>10.766666666666667</v>
      </c>
      <c r="E47" s="9"/>
      <c r="F47" s="9">
        <v>10.8</v>
      </c>
      <c r="G47" s="9"/>
      <c r="H47" s="9">
        <v>2.2333333333333334</v>
      </c>
      <c r="I47" s="9"/>
      <c r="O47" s="3">
        <v>35852</v>
      </c>
      <c r="P47" t="s">
        <v>62</v>
      </c>
      <c r="Q47" t="s">
        <v>74</v>
      </c>
      <c r="R47" s="9"/>
      <c r="S47" s="9">
        <v>7.7586206896551726</v>
      </c>
      <c r="T47" s="9"/>
      <c r="U47" s="9" t="str">
        <f t="shared" si="0"/>
        <v>P1(50)</v>
      </c>
      <c r="V47" s="9">
        <f>VLOOKUP(U47,'Treatment Struture'!$D$2:$H$37,5,FALSE)</f>
        <v>50</v>
      </c>
      <c r="W47" s="9" t="str">
        <f>VLOOKUP(Q47,'Treatment Struture'!$C$2:$I$37,7,FALSE)</f>
        <v>23Dec</v>
      </c>
      <c r="Y47" t="str">
        <f t="shared" si="1"/>
        <v>Lincoln1997Sowing23DecPopulation50</v>
      </c>
      <c r="Z47" s="60">
        <f t="shared" si="2"/>
        <v>35852</v>
      </c>
      <c r="AA47" t="str">
        <f t="shared" si="3"/>
        <v/>
      </c>
      <c r="AB47">
        <f t="shared" si="4"/>
        <v>7.7586206896551726</v>
      </c>
    </row>
    <row r="48" spans="1:28">
      <c r="A48" s="8">
        <v>36115</v>
      </c>
      <c r="B48" s="9">
        <v>13.5</v>
      </c>
      <c r="C48" s="9"/>
      <c r="D48" s="9">
        <v>13.433333333333334</v>
      </c>
      <c r="E48" s="9"/>
      <c r="F48" s="9">
        <v>13.7</v>
      </c>
      <c r="G48" s="9"/>
      <c r="H48" s="9">
        <v>3.2</v>
      </c>
      <c r="I48" s="9"/>
      <c r="P48" t="s">
        <v>63</v>
      </c>
      <c r="Q48" t="s">
        <v>74</v>
      </c>
      <c r="R48" s="9"/>
      <c r="S48" s="9">
        <v>8.1034482758620694</v>
      </c>
      <c r="T48" s="9"/>
      <c r="U48" s="9" t="str">
        <f t="shared" si="0"/>
        <v>P2(100)</v>
      </c>
      <c r="V48" s="9">
        <f>VLOOKUP(U48,'Treatment Struture'!$D$2:$H$37,5,FALSE)</f>
        <v>100</v>
      </c>
      <c r="W48" s="9" t="str">
        <f>VLOOKUP(Q48,'Treatment Struture'!$C$2:$I$37,7,FALSE)</f>
        <v>23Dec</v>
      </c>
      <c r="Y48" t="str">
        <f t="shared" si="1"/>
        <v>Lincoln1997Sowing23DecPopulation100</v>
      </c>
      <c r="Z48" s="60">
        <f t="shared" si="2"/>
        <v>35852</v>
      </c>
      <c r="AA48" t="str">
        <f t="shared" si="3"/>
        <v/>
      </c>
      <c r="AB48">
        <f t="shared" si="4"/>
        <v>8.1034482758620694</v>
      </c>
    </row>
    <row r="49" spans="1:28">
      <c r="A49" s="8">
        <v>36119</v>
      </c>
      <c r="B49" s="9"/>
      <c r="C49" s="9"/>
      <c r="D49" s="9"/>
      <c r="E49" s="9"/>
      <c r="F49" s="9"/>
      <c r="G49" s="9"/>
      <c r="H49" s="9">
        <v>4.7333333333333334</v>
      </c>
      <c r="I49" s="9"/>
      <c r="P49" t="s">
        <v>64</v>
      </c>
      <c r="Q49" t="s">
        <v>74</v>
      </c>
      <c r="R49" s="9"/>
      <c r="S49" s="9">
        <v>9</v>
      </c>
      <c r="T49" s="9"/>
      <c r="U49" s="9" t="str">
        <f t="shared" si="0"/>
        <v>P3(150)</v>
      </c>
      <c r="V49" s="9">
        <f>VLOOKUP(U49,'Treatment Struture'!$D$2:$H$37,5,FALSE)</f>
        <v>150</v>
      </c>
      <c r="W49" s="9" t="str">
        <f>VLOOKUP(Q49,'Treatment Struture'!$C$2:$I$37,7,FALSE)</f>
        <v>23Dec</v>
      </c>
      <c r="Y49" t="str">
        <f t="shared" si="1"/>
        <v>Lincoln1997Sowing23DecPopulation150</v>
      </c>
      <c r="Z49" s="60">
        <f t="shared" si="2"/>
        <v>35852</v>
      </c>
      <c r="AA49" t="str">
        <f t="shared" si="3"/>
        <v/>
      </c>
      <c r="AB49">
        <f t="shared" si="4"/>
        <v>9</v>
      </c>
    </row>
    <row r="50" spans="1:28">
      <c r="A50" s="8">
        <v>36121</v>
      </c>
      <c r="B50" s="9">
        <v>17.068965517241381</v>
      </c>
      <c r="C50" s="9">
        <v>0.23333333333333334</v>
      </c>
      <c r="D50" s="9">
        <v>16.96551724137931</v>
      </c>
      <c r="E50" s="9">
        <v>0.41379310344827586</v>
      </c>
      <c r="F50" s="9">
        <v>16.793103448275861</v>
      </c>
      <c r="G50" s="9">
        <v>0.33333333333333331</v>
      </c>
      <c r="H50" s="9"/>
      <c r="I50" s="9"/>
      <c r="O50" s="3">
        <v>35856</v>
      </c>
      <c r="P50" t="s">
        <v>62</v>
      </c>
      <c r="Q50" t="s">
        <v>74</v>
      </c>
      <c r="R50" s="9"/>
      <c r="S50" s="9">
        <v>8.6551724137931032</v>
      </c>
      <c r="T50" s="9"/>
      <c r="U50" s="9" t="str">
        <f t="shared" si="0"/>
        <v>P1(50)</v>
      </c>
      <c r="V50" s="9">
        <f>VLOOKUP(U50,'Treatment Struture'!$D$2:$H$37,5,FALSE)</f>
        <v>50</v>
      </c>
      <c r="W50" s="9" t="str">
        <f>VLOOKUP(Q50,'Treatment Struture'!$C$2:$I$37,7,FALSE)</f>
        <v>23Dec</v>
      </c>
      <c r="Y50" t="str">
        <f t="shared" si="1"/>
        <v>Lincoln1997Sowing23DecPopulation50</v>
      </c>
      <c r="Z50" s="60">
        <f t="shared" si="2"/>
        <v>35856</v>
      </c>
      <c r="AA50" t="str">
        <f t="shared" si="3"/>
        <v/>
      </c>
      <c r="AB50">
        <f t="shared" si="4"/>
        <v>8.6551724137931032</v>
      </c>
    </row>
    <row r="51" spans="1:28">
      <c r="A51" s="8">
        <v>36124</v>
      </c>
      <c r="B51" s="9"/>
      <c r="C51" s="9"/>
      <c r="D51" s="9"/>
      <c r="E51" s="9"/>
      <c r="F51" s="9"/>
      <c r="G51" s="9"/>
      <c r="H51" s="9">
        <v>6</v>
      </c>
      <c r="I51" s="9"/>
      <c r="P51" t="s">
        <v>63</v>
      </c>
      <c r="Q51" t="s">
        <v>74</v>
      </c>
      <c r="R51" s="9"/>
      <c r="S51" s="9">
        <v>8.8275862068965516</v>
      </c>
      <c r="T51" s="9"/>
      <c r="U51" s="9" t="str">
        <f t="shared" si="0"/>
        <v>P2(100)</v>
      </c>
      <c r="V51" s="9">
        <f>VLOOKUP(U51,'Treatment Struture'!$D$2:$H$37,5,FALSE)</f>
        <v>100</v>
      </c>
      <c r="W51" s="9" t="str">
        <f>VLOOKUP(Q51,'Treatment Struture'!$C$2:$I$37,7,FALSE)</f>
        <v>23Dec</v>
      </c>
      <c r="Y51" t="str">
        <f t="shared" si="1"/>
        <v>Lincoln1997Sowing23DecPopulation100</v>
      </c>
      <c r="Z51" s="60">
        <f t="shared" si="2"/>
        <v>35856</v>
      </c>
      <c r="AA51" t="str">
        <f t="shared" si="3"/>
        <v/>
      </c>
      <c r="AB51">
        <f t="shared" si="4"/>
        <v>8.8275862068965516</v>
      </c>
    </row>
    <row r="52" spans="1:28">
      <c r="A52" s="8">
        <v>36129</v>
      </c>
      <c r="B52" s="9"/>
      <c r="C52" s="9"/>
      <c r="D52" s="9"/>
      <c r="E52" s="9"/>
      <c r="F52" s="9"/>
      <c r="G52" s="9"/>
      <c r="H52" s="9">
        <v>7.0333333333333332</v>
      </c>
      <c r="I52" s="9"/>
      <c r="P52" t="s">
        <v>64</v>
      </c>
      <c r="Q52" t="s">
        <v>74</v>
      </c>
      <c r="R52" s="9"/>
      <c r="S52" s="9">
        <v>10.08</v>
      </c>
      <c r="T52" s="9"/>
      <c r="U52" s="9" t="str">
        <f t="shared" si="0"/>
        <v>P3(150)</v>
      </c>
      <c r="V52" s="9">
        <f>VLOOKUP(U52,'Treatment Struture'!$D$2:$H$37,5,FALSE)</f>
        <v>150</v>
      </c>
      <c r="W52" s="9" t="str">
        <f>VLOOKUP(Q52,'Treatment Struture'!$C$2:$I$37,7,FALSE)</f>
        <v>23Dec</v>
      </c>
      <c r="Y52" t="str">
        <f t="shared" si="1"/>
        <v>Lincoln1997Sowing23DecPopulation150</v>
      </c>
      <c r="Z52" s="60">
        <f t="shared" si="2"/>
        <v>35856</v>
      </c>
      <c r="AA52" t="str">
        <f t="shared" si="3"/>
        <v/>
      </c>
      <c r="AB52">
        <f t="shared" si="4"/>
        <v>10.08</v>
      </c>
    </row>
    <row r="53" spans="1:28">
      <c r="A53" s="8">
        <v>36130</v>
      </c>
      <c r="B53" s="9">
        <v>19.793103448275861</v>
      </c>
      <c r="C53" s="9">
        <v>0.9</v>
      </c>
      <c r="D53" s="9">
        <v>19.64</v>
      </c>
      <c r="E53" s="9">
        <v>1.88</v>
      </c>
      <c r="F53" s="9">
        <v>19.555555555555557</v>
      </c>
      <c r="G53" s="9">
        <v>1.3</v>
      </c>
      <c r="H53" s="9"/>
      <c r="I53" s="9"/>
      <c r="O53" s="3">
        <v>35859</v>
      </c>
      <c r="P53" t="s">
        <v>62</v>
      </c>
      <c r="Q53" t="s">
        <v>74</v>
      </c>
      <c r="R53" s="9"/>
      <c r="S53" s="9">
        <v>9.5862068965517242</v>
      </c>
      <c r="T53" s="9"/>
      <c r="U53" s="9" t="str">
        <f t="shared" si="0"/>
        <v>P1(50)</v>
      </c>
      <c r="V53" s="9">
        <f>VLOOKUP(U53,'Treatment Struture'!$D$2:$H$37,5,FALSE)</f>
        <v>50</v>
      </c>
      <c r="W53" s="9" t="str">
        <f>VLOOKUP(Q53,'Treatment Struture'!$C$2:$I$37,7,FALSE)</f>
        <v>23Dec</v>
      </c>
      <c r="Y53" t="str">
        <f t="shared" si="1"/>
        <v>Lincoln1997Sowing23DecPopulation50</v>
      </c>
      <c r="Z53" s="60">
        <f t="shared" si="2"/>
        <v>35859</v>
      </c>
      <c r="AA53" t="str">
        <f t="shared" si="3"/>
        <v/>
      </c>
      <c r="AB53">
        <f t="shared" si="4"/>
        <v>9.5862068965517242</v>
      </c>
    </row>
    <row r="54" spans="1:28">
      <c r="A54" s="8">
        <v>36133</v>
      </c>
      <c r="B54" s="9"/>
      <c r="C54" s="9"/>
      <c r="D54" s="9"/>
      <c r="E54" s="9"/>
      <c r="F54" s="9"/>
      <c r="G54" s="9"/>
      <c r="H54" s="9">
        <v>8.3666666666666671</v>
      </c>
      <c r="I54" s="9"/>
      <c r="P54" t="s">
        <v>63</v>
      </c>
      <c r="Q54" t="s">
        <v>74</v>
      </c>
      <c r="R54" s="9"/>
      <c r="S54" s="9">
        <v>9.8275862068965516</v>
      </c>
      <c r="T54" s="9"/>
      <c r="U54" s="9" t="str">
        <f t="shared" si="0"/>
        <v>P2(100)</v>
      </c>
      <c r="V54" s="9">
        <f>VLOOKUP(U54,'Treatment Struture'!$D$2:$H$37,5,FALSE)</f>
        <v>100</v>
      </c>
      <c r="W54" s="9" t="str">
        <f>VLOOKUP(Q54,'Treatment Struture'!$C$2:$I$37,7,FALSE)</f>
        <v>23Dec</v>
      </c>
      <c r="Y54" t="str">
        <f t="shared" si="1"/>
        <v>Lincoln1997Sowing23DecPopulation100</v>
      </c>
      <c r="Z54" s="60">
        <f t="shared" si="2"/>
        <v>35859</v>
      </c>
      <c r="AA54" t="str">
        <f t="shared" si="3"/>
        <v/>
      </c>
      <c r="AB54">
        <f t="shared" si="4"/>
        <v>9.8275862068965516</v>
      </c>
    </row>
    <row r="55" spans="1:28">
      <c r="A55" s="8">
        <v>36137</v>
      </c>
      <c r="B55" s="9">
        <v>11.46551724137931</v>
      </c>
      <c r="C55" s="9">
        <v>6.25</v>
      </c>
      <c r="D55" s="9">
        <v>11.054545454545455</v>
      </c>
      <c r="E55" s="9">
        <v>5.32</v>
      </c>
      <c r="F55" s="9">
        <v>11.421052631578947</v>
      </c>
      <c r="G55" s="9">
        <v>6.28</v>
      </c>
      <c r="H55" s="9"/>
      <c r="I55" s="9"/>
      <c r="P55" t="s">
        <v>64</v>
      </c>
      <c r="Q55" t="s">
        <v>74</v>
      </c>
      <c r="R55" s="9"/>
      <c r="S55" s="9">
        <v>11.52</v>
      </c>
      <c r="T55" s="9"/>
      <c r="U55" s="9" t="str">
        <f t="shared" si="0"/>
        <v>P3(150)</v>
      </c>
      <c r="V55" s="9">
        <f>VLOOKUP(U55,'Treatment Struture'!$D$2:$H$37,5,FALSE)</f>
        <v>150</v>
      </c>
      <c r="W55" s="9" t="str">
        <f>VLOOKUP(Q55,'Treatment Struture'!$C$2:$I$37,7,FALSE)</f>
        <v>23Dec</v>
      </c>
      <c r="Y55" t="str">
        <f t="shared" si="1"/>
        <v>Lincoln1997Sowing23DecPopulation150</v>
      </c>
      <c r="Z55" s="60">
        <f t="shared" si="2"/>
        <v>35859</v>
      </c>
      <c r="AA55" t="str">
        <f t="shared" si="3"/>
        <v/>
      </c>
      <c r="AB55">
        <f t="shared" si="4"/>
        <v>11.52</v>
      </c>
    </row>
    <row r="56" spans="1:28">
      <c r="A56" s="8">
        <v>36138</v>
      </c>
      <c r="B56" s="9"/>
      <c r="C56" s="9"/>
      <c r="D56" s="9"/>
      <c r="E56" s="9"/>
      <c r="F56" s="9"/>
      <c r="G56" s="9"/>
      <c r="H56" s="9">
        <v>9.9</v>
      </c>
      <c r="I56" s="9"/>
      <c r="O56" s="3">
        <v>35863</v>
      </c>
      <c r="P56" t="s">
        <v>62</v>
      </c>
      <c r="Q56" t="s">
        <v>75</v>
      </c>
      <c r="R56" s="9">
        <v>3</v>
      </c>
      <c r="S56" s="9"/>
      <c r="T56" s="9"/>
      <c r="U56" s="9" t="str">
        <f t="shared" si="0"/>
        <v>P1(50)</v>
      </c>
      <c r="V56" s="9">
        <f>VLOOKUP(U56,'Treatment Struture'!$D$2:$H$37,5,FALSE)</f>
        <v>50</v>
      </c>
      <c r="W56" s="9" t="str">
        <f>VLOOKUP(Q56,'Treatment Struture'!$C$2:$I$37,7,FALSE)</f>
        <v>19Feb</v>
      </c>
      <c r="Y56" t="str">
        <f t="shared" si="1"/>
        <v>Lincoln1997Sowing19FebPopulation50</v>
      </c>
      <c r="Z56" s="60">
        <f t="shared" si="2"/>
        <v>35863</v>
      </c>
      <c r="AA56">
        <f t="shared" si="3"/>
        <v>3</v>
      </c>
      <c r="AB56" t="str">
        <f t="shared" si="4"/>
        <v/>
      </c>
    </row>
    <row r="57" spans="1:28">
      <c r="A57" s="8">
        <v>36143</v>
      </c>
      <c r="B57" s="9">
        <v>3.6</v>
      </c>
      <c r="C57" s="9"/>
      <c r="D57" s="9">
        <v>4</v>
      </c>
      <c r="E57" s="9"/>
      <c r="F57" s="9">
        <v>4.0333333333333332</v>
      </c>
      <c r="G57" s="9"/>
      <c r="H57" s="9">
        <v>11.866666666666667</v>
      </c>
      <c r="I57" s="9"/>
      <c r="Q57" t="s">
        <v>74</v>
      </c>
      <c r="R57" s="9"/>
      <c r="S57" s="9">
        <v>12.172413793103448</v>
      </c>
      <c r="T57" s="9"/>
      <c r="U57" s="9" t="str">
        <f t="shared" si="0"/>
        <v>P1(50)</v>
      </c>
      <c r="V57" s="9">
        <f>VLOOKUP(U57,'Treatment Struture'!$D$2:$H$37,5,FALSE)</f>
        <v>50</v>
      </c>
      <c r="W57" s="9" t="str">
        <f>VLOOKUP(Q57,'Treatment Struture'!$C$2:$I$37,7,FALSE)</f>
        <v>23Dec</v>
      </c>
      <c r="Y57" t="str">
        <f t="shared" si="1"/>
        <v>Lincoln1997Sowing23DecPopulation50</v>
      </c>
      <c r="Z57" s="60">
        <f t="shared" si="2"/>
        <v>35863</v>
      </c>
      <c r="AA57" t="str">
        <f t="shared" si="3"/>
        <v/>
      </c>
      <c r="AB57">
        <f t="shared" si="4"/>
        <v>12.172413793103448</v>
      </c>
    </row>
    <row r="58" spans="1:28">
      <c r="A58" s="8">
        <v>36145</v>
      </c>
      <c r="B58" s="9">
        <v>23.36</v>
      </c>
      <c r="C58" s="9">
        <v>9.8260869565217384</v>
      </c>
      <c r="D58" s="9">
        <v>23.304347826086957</v>
      </c>
      <c r="E58" s="9">
        <v>8.4705882352941178</v>
      </c>
      <c r="F58" s="9">
        <v>23</v>
      </c>
      <c r="G58" s="9">
        <v>8.4</v>
      </c>
      <c r="H58" s="9"/>
      <c r="I58" s="9"/>
      <c r="P58" t="s">
        <v>63</v>
      </c>
      <c r="Q58" t="s">
        <v>75</v>
      </c>
      <c r="R58" s="9">
        <v>3</v>
      </c>
      <c r="S58" s="9"/>
      <c r="T58" s="9"/>
      <c r="U58" s="9" t="str">
        <f t="shared" si="0"/>
        <v>P2(100)</v>
      </c>
      <c r="V58" s="9">
        <f>VLOOKUP(U58,'Treatment Struture'!$D$2:$H$37,5,FALSE)</f>
        <v>100</v>
      </c>
      <c r="W58" s="9" t="str">
        <f>VLOOKUP(Q58,'Treatment Struture'!$C$2:$I$37,7,FALSE)</f>
        <v>19Feb</v>
      </c>
      <c r="Y58" t="str">
        <f t="shared" si="1"/>
        <v>Lincoln1997Sowing19FebPopulation100</v>
      </c>
      <c r="Z58" s="60">
        <f t="shared" si="2"/>
        <v>35863</v>
      </c>
      <c r="AA58">
        <f t="shared" si="3"/>
        <v>3</v>
      </c>
      <c r="AB58" t="str">
        <f t="shared" si="4"/>
        <v/>
      </c>
    </row>
    <row r="59" spans="1:28">
      <c r="A59" s="8">
        <v>36147</v>
      </c>
      <c r="B59" s="9"/>
      <c r="C59" s="9"/>
      <c r="D59" s="9"/>
      <c r="E59" s="9"/>
      <c r="F59" s="9"/>
      <c r="G59" s="9"/>
      <c r="H59" s="9">
        <v>13.166666666666666</v>
      </c>
      <c r="I59" s="9"/>
      <c r="Q59" t="s">
        <v>74</v>
      </c>
      <c r="R59" s="9"/>
      <c r="S59" s="9">
        <v>14.03448275862069</v>
      </c>
      <c r="T59" s="9"/>
      <c r="U59" s="9" t="str">
        <f t="shared" si="0"/>
        <v>P2(100)</v>
      </c>
      <c r="V59" s="9">
        <f>VLOOKUP(U59,'Treatment Struture'!$D$2:$H$37,5,FALSE)</f>
        <v>100</v>
      </c>
      <c r="W59" s="9" t="str">
        <f>VLOOKUP(Q59,'Treatment Struture'!$C$2:$I$37,7,FALSE)</f>
        <v>23Dec</v>
      </c>
      <c r="Y59" t="str">
        <f t="shared" si="1"/>
        <v>Lincoln1997Sowing23DecPopulation100</v>
      </c>
      <c r="Z59" s="60">
        <f t="shared" si="2"/>
        <v>35863</v>
      </c>
      <c r="AA59" t="str">
        <f t="shared" si="3"/>
        <v/>
      </c>
      <c r="AB59">
        <f t="shared" si="4"/>
        <v>14.03448275862069</v>
      </c>
    </row>
    <row r="60" spans="1:28">
      <c r="A60" s="8">
        <v>36150</v>
      </c>
      <c r="B60" s="9">
        <v>6.1</v>
      </c>
      <c r="C60" s="9"/>
      <c r="D60" s="9">
        <v>6.4666666666666668</v>
      </c>
      <c r="E60" s="9"/>
      <c r="F60" s="9">
        <v>6.4333333333333336</v>
      </c>
      <c r="G60" s="9"/>
      <c r="H60" s="9"/>
      <c r="I60" s="9"/>
      <c r="P60" t="s">
        <v>64</v>
      </c>
      <c r="Q60" t="s">
        <v>75</v>
      </c>
      <c r="R60" s="9">
        <v>3</v>
      </c>
      <c r="S60" s="9"/>
      <c r="T60" s="9"/>
      <c r="U60" s="9" t="str">
        <f t="shared" si="0"/>
        <v>P3(150)</v>
      </c>
      <c r="V60" s="9">
        <f>VLOOKUP(U60,'Treatment Struture'!$D$2:$H$37,5,FALSE)</f>
        <v>150</v>
      </c>
      <c r="W60" s="9" t="str">
        <f>VLOOKUP(Q60,'Treatment Struture'!$C$2:$I$37,7,FALSE)</f>
        <v>19Feb</v>
      </c>
      <c r="Y60" t="str">
        <f t="shared" si="1"/>
        <v>Lincoln1997Sowing19FebPopulation150</v>
      </c>
      <c r="Z60" s="60">
        <f t="shared" si="2"/>
        <v>35863</v>
      </c>
      <c r="AA60">
        <f t="shared" si="3"/>
        <v>3</v>
      </c>
      <c r="AB60" t="str">
        <f t="shared" si="4"/>
        <v/>
      </c>
    </row>
    <row r="61" spans="1:28">
      <c r="A61" s="8">
        <v>36151</v>
      </c>
      <c r="B61" s="9">
        <v>23.8</v>
      </c>
      <c r="C61" s="9">
        <v>11.416666666666666</v>
      </c>
      <c r="D61" s="9">
        <v>23.625</v>
      </c>
      <c r="E61" s="9">
        <v>10.727272727272727</v>
      </c>
      <c r="F61" s="9">
        <v>24.181818181818183</v>
      </c>
      <c r="G61" s="9">
        <v>11.48</v>
      </c>
      <c r="H61" s="9"/>
      <c r="I61" s="9"/>
      <c r="Q61" t="s">
        <v>74</v>
      </c>
      <c r="R61" s="9"/>
      <c r="S61" s="9">
        <v>15.6</v>
      </c>
      <c r="T61" s="9"/>
      <c r="U61" s="9" t="str">
        <f t="shared" si="0"/>
        <v>P3(150)</v>
      </c>
      <c r="V61" s="9">
        <f>VLOOKUP(U61,'Treatment Struture'!$D$2:$H$37,5,FALSE)</f>
        <v>150</v>
      </c>
      <c r="W61" s="9" t="str">
        <f>VLOOKUP(Q61,'Treatment Struture'!$C$2:$I$37,7,FALSE)</f>
        <v>23Dec</v>
      </c>
      <c r="Y61" t="str">
        <f t="shared" si="1"/>
        <v>Lincoln1997Sowing23DecPopulation150</v>
      </c>
      <c r="Z61" s="60">
        <f t="shared" si="2"/>
        <v>35863</v>
      </c>
      <c r="AA61" t="str">
        <f t="shared" si="3"/>
        <v/>
      </c>
      <c r="AB61">
        <f t="shared" si="4"/>
        <v>15.6</v>
      </c>
    </row>
    <row r="62" spans="1:28">
      <c r="A62" s="8">
        <v>36152</v>
      </c>
      <c r="B62" s="9"/>
      <c r="C62" s="9"/>
      <c r="D62" s="9"/>
      <c r="E62" s="9"/>
      <c r="F62" s="9"/>
      <c r="G62" s="9"/>
      <c r="H62" s="9">
        <v>15.466666666666667</v>
      </c>
      <c r="I62" s="9">
        <v>0.5</v>
      </c>
      <c r="O62" s="3">
        <v>35866</v>
      </c>
      <c r="P62" t="s">
        <v>62</v>
      </c>
      <c r="Q62" t="s">
        <v>75</v>
      </c>
      <c r="R62" s="9">
        <v>3.7333333333333334</v>
      </c>
      <c r="S62" s="9"/>
      <c r="T62" s="9"/>
      <c r="U62" s="9" t="str">
        <f t="shared" si="0"/>
        <v>P1(50)</v>
      </c>
      <c r="V62" s="9">
        <f>VLOOKUP(U62,'Treatment Struture'!$D$2:$H$37,5,FALSE)</f>
        <v>50</v>
      </c>
      <c r="W62" s="9" t="str">
        <f>VLOOKUP(Q62,'Treatment Struture'!$C$2:$I$37,7,FALSE)</f>
        <v>19Feb</v>
      </c>
      <c r="Y62" t="str">
        <f t="shared" si="1"/>
        <v>Lincoln1997Sowing19FebPopulation50</v>
      </c>
      <c r="Z62" s="60">
        <f t="shared" si="2"/>
        <v>35866</v>
      </c>
      <c r="AA62">
        <f t="shared" si="3"/>
        <v>3.7333333333333334</v>
      </c>
      <c r="AB62" t="str">
        <f t="shared" si="4"/>
        <v/>
      </c>
    </row>
    <row r="63" spans="1:28">
      <c r="A63" s="8">
        <v>36157</v>
      </c>
      <c r="B63" s="9">
        <v>15.818181818181818</v>
      </c>
      <c r="C63" s="9">
        <v>12.958333333333334</v>
      </c>
      <c r="D63" s="9">
        <v>15.411764705882353</v>
      </c>
      <c r="E63" s="9">
        <v>11.7</v>
      </c>
      <c r="F63" s="9">
        <v>15.615384615384615</v>
      </c>
      <c r="G63" s="9">
        <v>12.291666666666666</v>
      </c>
      <c r="H63" s="9">
        <v>16.899999999999999</v>
      </c>
      <c r="I63" s="9">
        <v>1.7</v>
      </c>
      <c r="Q63" t="s">
        <v>74</v>
      </c>
      <c r="R63" s="9"/>
      <c r="S63" s="9">
        <v>16.103448275862068</v>
      </c>
      <c r="T63" s="9"/>
      <c r="U63" s="9" t="str">
        <f t="shared" si="0"/>
        <v>P1(50)</v>
      </c>
      <c r="V63" s="9">
        <f>VLOOKUP(U63,'Treatment Struture'!$D$2:$H$37,5,FALSE)</f>
        <v>50</v>
      </c>
      <c r="W63" s="9" t="str">
        <f>VLOOKUP(Q63,'Treatment Struture'!$C$2:$I$37,7,FALSE)</f>
        <v>23Dec</v>
      </c>
      <c r="Y63" t="str">
        <f t="shared" si="1"/>
        <v>Lincoln1997Sowing23DecPopulation50</v>
      </c>
      <c r="Z63" s="60">
        <f t="shared" si="2"/>
        <v>35866</v>
      </c>
      <c r="AA63" t="str">
        <f t="shared" si="3"/>
        <v/>
      </c>
      <c r="AB63">
        <f t="shared" si="4"/>
        <v>16.103448275862068</v>
      </c>
    </row>
    <row r="64" spans="1:28">
      <c r="A64" s="8">
        <v>36160</v>
      </c>
      <c r="B64" s="9"/>
      <c r="C64" s="9"/>
      <c r="D64" s="9"/>
      <c r="E64" s="9"/>
      <c r="F64" s="9"/>
      <c r="G64" s="9"/>
      <c r="H64" s="9">
        <v>17.655172413793103</v>
      </c>
      <c r="I64" s="9">
        <v>2.4137931034482758</v>
      </c>
      <c r="P64" t="s">
        <v>63</v>
      </c>
      <c r="Q64" t="s">
        <v>75</v>
      </c>
      <c r="R64" s="9">
        <v>3.7333333333333334</v>
      </c>
      <c r="S64" s="9"/>
      <c r="T64" s="9"/>
      <c r="U64" s="9" t="str">
        <f t="shared" si="0"/>
        <v>P2(100)</v>
      </c>
      <c r="V64" s="9">
        <f>VLOOKUP(U64,'Treatment Struture'!$D$2:$H$37,5,FALSE)</f>
        <v>100</v>
      </c>
      <c r="W64" s="9" t="str">
        <f>VLOOKUP(Q64,'Treatment Struture'!$C$2:$I$37,7,FALSE)</f>
        <v>19Feb</v>
      </c>
      <c r="Y64" t="str">
        <f t="shared" si="1"/>
        <v>Lincoln1997Sowing19FebPopulation100</v>
      </c>
      <c r="Z64" s="60">
        <f t="shared" si="2"/>
        <v>35866</v>
      </c>
      <c r="AA64">
        <f t="shared" si="3"/>
        <v>3.7333333333333334</v>
      </c>
      <c r="AB64" t="str">
        <f t="shared" si="4"/>
        <v/>
      </c>
    </row>
    <row r="65" spans="1:28">
      <c r="A65" s="8">
        <v>36166</v>
      </c>
      <c r="B65" s="9">
        <v>14.7</v>
      </c>
      <c r="C65" s="9">
        <v>9.1296296296296298</v>
      </c>
      <c r="D65" s="9">
        <v>15.2</v>
      </c>
      <c r="E65" s="9">
        <v>9.1</v>
      </c>
      <c r="F65" s="9">
        <v>14.766666666666667</v>
      </c>
      <c r="G65" s="9">
        <v>9.9056603773584904</v>
      </c>
      <c r="H65" s="9">
        <v>18.03448275862069</v>
      </c>
      <c r="I65" s="9">
        <v>4.1034482758620694</v>
      </c>
      <c r="Q65" t="s">
        <v>74</v>
      </c>
      <c r="R65" s="9"/>
      <c r="S65" s="9">
        <v>18.96551724137931</v>
      </c>
      <c r="T65" s="9"/>
      <c r="U65" s="9" t="str">
        <f t="shared" si="0"/>
        <v>P2(100)</v>
      </c>
      <c r="V65" s="9">
        <f>VLOOKUP(U65,'Treatment Struture'!$D$2:$H$37,5,FALSE)</f>
        <v>100</v>
      </c>
      <c r="W65" s="9" t="str">
        <f>VLOOKUP(Q65,'Treatment Struture'!$C$2:$I$37,7,FALSE)</f>
        <v>23Dec</v>
      </c>
      <c r="Y65" t="str">
        <f t="shared" si="1"/>
        <v>Lincoln1997Sowing23DecPopulation100</v>
      </c>
      <c r="Z65" s="60">
        <f t="shared" si="2"/>
        <v>35866</v>
      </c>
      <c r="AA65" t="str">
        <f t="shared" si="3"/>
        <v/>
      </c>
      <c r="AB65">
        <f t="shared" si="4"/>
        <v>18.96551724137931</v>
      </c>
    </row>
    <row r="66" spans="1:28">
      <c r="A66" s="8">
        <v>36172</v>
      </c>
      <c r="B66" s="9">
        <v>17.178571428571427</v>
      </c>
      <c r="C66" s="9">
        <v>1.5357142857142858</v>
      </c>
      <c r="D66" s="9">
        <v>17.5</v>
      </c>
      <c r="E66" s="9">
        <v>1.5333333333333334</v>
      </c>
      <c r="F66" s="9">
        <v>17.392857142857142</v>
      </c>
      <c r="G66" s="9">
        <v>1.8214285714285714</v>
      </c>
      <c r="H66" s="9"/>
      <c r="I66" s="9"/>
      <c r="P66" t="s">
        <v>64</v>
      </c>
      <c r="Q66" t="s">
        <v>75</v>
      </c>
      <c r="R66" s="9">
        <v>3.7333333333333334</v>
      </c>
      <c r="S66" s="9"/>
      <c r="T66" s="9"/>
      <c r="U66" s="9" t="str">
        <f t="shared" si="0"/>
        <v>P3(150)</v>
      </c>
      <c r="V66" s="9">
        <f>VLOOKUP(U66,'Treatment Struture'!$D$2:$H$37,5,FALSE)</f>
        <v>150</v>
      </c>
      <c r="W66" s="9" t="str">
        <f>VLOOKUP(Q66,'Treatment Struture'!$C$2:$I$37,7,FALSE)</f>
        <v>19Feb</v>
      </c>
      <c r="Y66" t="str">
        <f t="shared" si="1"/>
        <v>Lincoln1997Sowing19FebPopulation150</v>
      </c>
      <c r="Z66" s="60">
        <f t="shared" si="2"/>
        <v>35866</v>
      </c>
      <c r="AA66">
        <f t="shared" si="3"/>
        <v>3.7333333333333334</v>
      </c>
      <c r="AB66" t="str">
        <f t="shared" si="4"/>
        <v/>
      </c>
    </row>
    <row r="67" spans="1:28">
      <c r="A67" s="8">
        <v>36175</v>
      </c>
      <c r="B67" s="9"/>
      <c r="C67" s="9"/>
      <c r="D67" s="9"/>
      <c r="E67" s="9"/>
      <c r="F67" s="9"/>
      <c r="G67" s="9"/>
      <c r="H67" s="9"/>
      <c r="I67" s="9">
        <v>5.5517241379310347</v>
      </c>
      <c r="Q67" t="s">
        <v>74</v>
      </c>
      <c r="R67" s="9"/>
      <c r="S67" s="9">
        <v>19.2</v>
      </c>
      <c r="T67" s="9"/>
      <c r="U67" s="9" t="str">
        <f t="shared" si="0"/>
        <v>P3(150)</v>
      </c>
      <c r="V67" s="9">
        <f>VLOOKUP(U67,'Treatment Struture'!$D$2:$H$37,5,FALSE)</f>
        <v>150</v>
      </c>
      <c r="W67" s="9" t="str">
        <f>VLOOKUP(Q67,'Treatment Struture'!$C$2:$I$37,7,FALSE)</f>
        <v>23Dec</v>
      </c>
      <c r="Y67" t="str">
        <f t="shared" si="1"/>
        <v>Lincoln1997Sowing23DecPopulation150</v>
      </c>
      <c r="Z67" s="60">
        <f t="shared" si="2"/>
        <v>35866</v>
      </c>
      <c r="AA67" t="str">
        <f t="shared" si="3"/>
        <v/>
      </c>
      <c r="AB67">
        <f t="shared" si="4"/>
        <v>19.2</v>
      </c>
    </row>
    <row r="68" spans="1:28">
      <c r="A68" s="8">
        <v>36178</v>
      </c>
      <c r="B68" s="9">
        <v>20.142857142857142</v>
      </c>
      <c r="C68" s="9">
        <v>3.8928571428571428</v>
      </c>
      <c r="D68" s="9">
        <v>20.2</v>
      </c>
      <c r="E68" s="9">
        <v>4.5333333333333332</v>
      </c>
      <c r="F68" s="9">
        <v>19.785714285714285</v>
      </c>
      <c r="G68" s="9">
        <v>5.3928571428571432</v>
      </c>
      <c r="H68" s="9"/>
      <c r="I68" s="9"/>
      <c r="O68" s="3">
        <v>35870</v>
      </c>
      <c r="P68" t="s">
        <v>62</v>
      </c>
      <c r="Q68" t="s">
        <v>75</v>
      </c>
      <c r="R68" s="9">
        <v>5.0999999999999996</v>
      </c>
      <c r="S68" s="9"/>
      <c r="T68" s="9"/>
      <c r="U68" s="9" t="str">
        <f t="shared" si="0"/>
        <v>P1(50)</v>
      </c>
      <c r="V68" s="9">
        <f>VLOOKUP(U68,'Treatment Struture'!$D$2:$H$37,5,FALSE)</f>
        <v>50</v>
      </c>
      <c r="W68" s="9" t="str">
        <f>VLOOKUP(Q68,'Treatment Struture'!$C$2:$I$37,7,FALSE)</f>
        <v>19Feb</v>
      </c>
      <c r="Y68" t="str">
        <f t="shared" si="1"/>
        <v>Lincoln1997Sowing19FebPopulation50</v>
      </c>
      <c r="Z68" s="60">
        <f t="shared" si="2"/>
        <v>35870</v>
      </c>
      <c r="AA68">
        <f t="shared" si="3"/>
        <v>5.0999999999999996</v>
      </c>
      <c r="AB68" t="str">
        <f t="shared" si="4"/>
        <v/>
      </c>
    </row>
    <row r="69" spans="1:28">
      <c r="A69" s="8">
        <v>36181</v>
      </c>
      <c r="B69" s="9"/>
      <c r="C69" s="9"/>
      <c r="D69" s="9"/>
      <c r="E69" s="9"/>
      <c r="F69" s="9"/>
      <c r="G69" s="9"/>
      <c r="H69" s="9"/>
      <c r="I69" s="9">
        <v>6.1034482758620694</v>
      </c>
      <c r="Q69" t="s">
        <v>74</v>
      </c>
      <c r="R69" s="9"/>
      <c r="S69" s="9">
        <v>19.551724137931036</v>
      </c>
      <c r="T69" s="9"/>
      <c r="U69" s="9" t="str">
        <f t="shared" si="0"/>
        <v>P1(50)</v>
      </c>
      <c r="V69" s="9">
        <f>VLOOKUP(U69,'Treatment Struture'!$D$2:$H$37,5,FALSE)</f>
        <v>50</v>
      </c>
      <c r="W69" s="9" t="str">
        <f>VLOOKUP(Q69,'Treatment Struture'!$C$2:$I$37,7,FALSE)</f>
        <v>23Dec</v>
      </c>
      <c r="Y69" t="str">
        <f t="shared" si="1"/>
        <v>Lincoln1997Sowing23DecPopulation50</v>
      </c>
      <c r="Z69" s="60">
        <f t="shared" si="2"/>
        <v>35870</v>
      </c>
      <c r="AA69" t="str">
        <f t="shared" si="3"/>
        <v/>
      </c>
      <c r="AB69">
        <f t="shared" si="4"/>
        <v>19.551724137931036</v>
      </c>
    </row>
    <row r="70" spans="1:28">
      <c r="A70" s="8">
        <v>36185</v>
      </c>
      <c r="B70" s="9"/>
      <c r="C70" s="9"/>
      <c r="D70" s="9"/>
      <c r="E70" s="9"/>
      <c r="F70" s="9"/>
      <c r="G70" s="9"/>
      <c r="H70" s="9"/>
      <c r="I70" s="9">
        <v>7.8275862068965516</v>
      </c>
      <c r="P70" t="s">
        <v>63</v>
      </c>
      <c r="Q70" t="s">
        <v>75</v>
      </c>
      <c r="R70" s="9">
        <v>5</v>
      </c>
      <c r="S70" s="9"/>
      <c r="T70" s="9"/>
      <c r="U70" s="9" t="str">
        <f t="shared" ref="U70:U133" si="5">IF(P70="",U69,P70)</f>
        <v>P2(100)</v>
      </c>
      <c r="V70" s="9">
        <f>VLOOKUP(U70,'Treatment Struture'!$D$2:$H$37,5,FALSE)</f>
        <v>100</v>
      </c>
      <c r="W70" s="9" t="str">
        <f>VLOOKUP(Q70,'Treatment Struture'!$C$2:$I$37,7,FALSE)</f>
        <v>19Feb</v>
      </c>
      <c r="Y70" t="str">
        <f t="shared" ref="Y70:Y133" si="6">"Lincoln1997Sowing"&amp;W70&amp;"Population"&amp;V70</f>
        <v>Lincoln1997Sowing19FebPopulation100</v>
      </c>
      <c r="Z70" s="60">
        <f t="shared" ref="Z70:Z133" si="7">IF(O70="",Z69,O70)</f>
        <v>35870</v>
      </c>
      <c r="AA70">
        <f t="shared" ref="AA70:AA133" si="8">IF(R70="","",R70)</f>
        <v>5</v>
      </c>
      <c r="AB70" t="str">
        <f t="shared" ref="AB70:AB133" si="9">IF(S70="","",S70)</f>
        <v/>
      </c>
    </row>
    <row r="71" spans="1:28">
      <c r="A71" s="8">
        <v>36187</v>
      </c>
      <c r="B71" s="9">
        <v>23.464285714285715</v>
      </c>
      <c r="C71" s="9">
        <v>9.6428571428571423</v>
      </c>
      <c r="D71" s="9">
        <v>23.037037037037038</v>
      </c>
      <c r="E71" s="9">
        <v>9.9259259259259256</v>
      </c>
      <c r="F71" s="9">
        <v>21.428571428571427</v>
      </c>
      <c r="G71" s="9">
        <v>10.357142857142858</v>
      </c>
      <c r="H71" s="9"/>
      <c r="I71" s="9"/>
      <c r="Q71" t="s">
        <v>74</v>
      </c>
      <c r="R71" s="9"/>
      <c r="S71" s="9">
        <v>20.137931034482758</v>
      </c>
      <c r="T71" s="9"/>
      <c r="U71" s="9" t="str">
        <f t="shared" si="5"/>
        <v>P2(100)</v>
      </c>
      <c r="V71" s="9">
        <f>VLOOKUP(U71,'Treatment Struture'!$D$2:$H$37,5,FALSE)</f>
        <v>100</v>
      </c>
      <c r="W71" s="9" t="str">
        <f>VLOOKUP(Q71,'Treatment Struture'!$C$2:$I$37,7,FALSE)</f>
        <v>23Dec</v>
      </c>
      <c r="Y71" t="str">
        <f t="shared" si="6"/>
        <v>Lincoln1997Sowing23DecPopulation100</v>
      </c>
      <c r="Z71" s="60">
        <f t="shared" si="7"/>
        <v>35870</v>
      </c>
      <c r="AA71" t="str">
        <f t="shared" si="8"/>
        <v/>
      </c>
      <c r="AB71">
        <f t="shared" si="9"/>
        <v>20.137931034482758</v>
      </c>
    </row>
    <row r="72" spans="1:28">
      <c r="A72" s="8">
        <v>36189</v>
      </c>
      <c r="B72" s="9"/>
      <c r="C72" s="9"/>
      <c r="D72" s="9"/>
      <c r="E72" s="9"/>
      <c r="F72" s="9"/>
      <c r="G72" s="9"/>
      <c r="H72" s="9"/>
      <c r="I72" s="9">
        <v>12.620689655172415</v>
      </c>
      <c r="P72" t="s">
        <v>64</v>
      </c>
      <c r="Q72" t="s">
        <v>75</v>
      </c>
      <c r="R72" s="9">
        <v>5</v>
      </c>
      <c r="S72" s="9"/>
      <c r="T72" s="9"/>
      <c r="U72" s="9" t="str">
        <f t="shared" si="5"/>
        <v>P3(150)</v>
      </c>
      <c r="V72" s="9">
        <f>VLOOKUP(U72,'Treatment Struture'!$D$2:$H$37,5,FALSE)</f>
        <v>150</v>
      </c>
      <c r="W72" s="9" t="str">
        <f>VLOOKUP(Q72,'Treatment Struture'!$C$2:$I$37,7,FALSE)</f>
        <v>19Feb</v>
      </c>
      <c r="Y72" t="str">
        <f t="shared" si="6"/>
        <v>Lincoln1997Sowing19FebPopulation150</v>
      </c>
      <c r="Z72" s="60">
        <f t="shared" si="7"/>
        <v>35870</v>
      </c>
      <c r="AA72">
        <f t="shared" si="8"/>
        <v>5</v>
      </c>
      <c r="AB72" t="str">
        <f t="shared" si="9"/>
        <v/>
      </c>
    </row>
    <row r="73" spans="1:28">
      <c r="A73" s="8">
        <v>36193</v>
      </c>
      <c r="B73" s="9"/>
      <c r="C73" s="9"/>
      <c r="D73" s="9"/>
      <c r="E73" s="9"/>
      <c r="F73" s="9"/>
      <c r="G73" s="9"/>
      <c r="H73" s="9"/>
      <c r="I73" s="9">
        <v>16.724137931034484</v>
      </c>
      <c r="Q73" t="s">
        <v>74</v>
      </c>
      <c r="R73" s="9"/>
      <c r="S73" s="9">
        <v>20.079999999999998</v>
      </c>
      <c r="T73" s="9"/>
      <c r="U73" s="9" t="str">
        <f t="shared" si="5"/>
        <v>P3(150)</v>
      </c>
      <c r="V73" s="9">
        <f>VLOOKUP(U73,'Treatment Struture'!$D$2:$H$37,5,FALSE)</f>
        <v>150</v>
      </c>
      <c r="W73" s="9" t="str">
        <f>VLOOKUP(Q73,'Treatment Struture'!$C$2:$I$37,7,FALSE)</f>
        <v>23Dec</v>
      </c>
      <c r="Y73" t="str">
        <f t="shared" si="6"/>
        <v>Lincoln1997Sowing23DecPopulation150</v>
      </c>
      <c r="Z73" s="60">
        <f t="shared" si="7"/>
        <v>35870</v>
      </c>
      <c r="AA73" t="str">
        <f t="shared" si="8"/>
        <v/>
      </c>
      <c r="AB73">
        <f t="shared" si="9"/>
        <v>20.079999999999998</v>
      </c>
    </row>
    <row r="74" spans="1:28">
      <c r="A74" s="8">
        <v>36196</v>
      </c>
      <c r="B74" s="9"/>
      <c r="C74" s="9"/>
      <c r="D74" s="9"/>
      <c r="E74" s="9"/>
      <c r="F74" s="9"/>
      <c r="G74" s="9"/>
      <c r="H74" s="9"/>
      <c r="I74" s="9">
        <v>17.620689655172413</v>
      </c>
      <c r="O74" s="3">
        <v>35873</v>
      </c>
      <c r="P74" t="s">
        <v>62</v>
      </c>
      <c r="Q74" t="s">
        <v>75</v>
      </c>
      <c r="R74" s="9">
        <v>5.8</v>
      </c>
      <c r="S74" s="9"/>
      <c r="T74" s="9"/>
      <c r="U74" s="9" t="str">
        <f t="shared" si="5"/>
        <v>P1(50)</v>
      </c>
      <c r="V74" s="9">
        <f>VLOOKUP(U74,'Treatment Struture'!$D$2:$H$37,5,FALSE)</f>
        <v>50</v>
      </c>
      <c r="W74" s="9" t="str">
        <f>VLOOKUP(Q74,'Treatment Struture'!$C$2:$I$37,7,FALSE)</f>
        <v>19Feb</v>
      </c>
      <c r="Y74" t="str">
        <f t="shared" si="6"/>
        <v>Lincoln1997Sowing19FebPopulation50</v>
      </c>
      <c r="Z74" s="60">
        <f t="shared" si="7"/>
        <v>35873</v>
      </c>
      <c r="AA74">
        <f t="shared" si="8"/>
        <v>5.8</v>
      </c>
      <c r="AB74" t="str">
        <f t="shared" si="9"/>
        <v/>
      </c>
    </row>
    <row r="75" spans="1:28">
      <c r="A75" s="8">
        <v>36199</v>
      </c>
      <c r="B75" s="9">
        <v>23.777777777777779</v>
      </c>
      <c r="C75" s="9">
        <v>15.148148148148149</v>
      </c>
      <c r="D75" s="9">
        <v>22.96153846153846</v>
      </c>
      <c r="E75" s="9">
        <v>15.884615384615385</v>
      </c>
      <c r="F75" s="9">
        <v>21.111111111111111</v>
      </c>
      <c r="G75" s="9">
        <v>16.333333333333332</v>
      </c>
      <c r="H75" s="9"/>
      <c r="I75" s="9">
        <v>18.275862068965516</v>
      </c>
      <c r="Q75" t="s">
        <v>74</v>
      </c>
      <c r="R75" s="9"/>
      <c r="S75" s="9">
        <v>20.275862068965516</v>
      </c>
      <c r="T75" s="9"/>
      <c r="U75" s="9" t="str">
        <f t="shared" si="5"/>
        <v>P1(50)</v>
      </c>
      <c r="V75" s="9">
        <f>VLOOKUP(U75,'Treatment Struture'!$D$2:$H$37,5,FALSE)</f>
        <v>50</v>
      </c>
      <c r="W75" s="9" t="str">
        <f>VLOOKUP(Q75,'Treatment Struture'!$C$2:$I$37,7,FALSE)</f>
        <v>23Dec</v>
      </c>
      <c r="Y75" t="str">
        <f t="shared" si="6"/>
        <v>Lincoln1997Sowing23DecPopulation50</v>
      </c>
      <c r="Z75" s="60">
        <f t="shared" si="7"/>
        <v>35873</v>
      </c>
      <c r="AA75" t="str">
        <f t="shared" si="8"/>
        <v/>
      </c>
      <c r="AB75">
        <f t="shared" si="9"/>
        <v>20.275862068965516</v>
      </c>
    </row>
    <row r="76" spans="1:28">
      <c r="P76" t="s">
        <v>63</v>
      </c>
      <c r="Q76" t="s">
        <v>75</v>
      </c>
      <c r="R76" s="9">
        <v>5.7</v>
      </c>
      <c r="S76" s="9"/>
      <c r="T76" s="9"/>
      <c r="U76" s="9" t="str">
        <f t="shared" si="5"/>
        <v>P2(100)</v>
      </c>
      <c r="V76" s="9">
        <f>VLOOKUP(U76,'Treatment Struture'!$D$2:$H$37,5,FALSE)</f>
        <v>100</v>
      </c>
      <c r="W76" s="9" t="str">
        <f>VLOOKUP(Q76,'Treatment Struture'!$C$2:$I$37,7,FALSE)</f>
        <v>19Feb</v>
      </c>
      <c r="Y76" t="str">
        <f t="shared" si="6"/>
        <v>Lincoln1997Sowing19FebPopulation100</v>
      </c>
      <c r="Z76" s="60">
        <f t="shared" si="7"/>
        <v>35873</v>
      </c>
      <c r="AA76">
        <f t="shared" si="8"/>
        <v>5.7</v>
      </c>
      <c r="AB76" t="str">
        <f t="shared" si="9"/>
        <v/>
      </c>
    </row>
    <row r="77" spans="1:28">
      <c r="Q77" t="s">
        <v>74</v>
      </c>
      <c r="R77" s="9"/>
      <c r="S77" s="9">
        <v>20.2</v>
      </c>
      <c r="T77" s="9"/>
      <c r="U77" s="9" t="str">
        <f t="shared" si="5"/>
        <v>P2(100)</v>
      </c>
      <c r="V77" s="9">
        <f>VLOOKUP(U77,'Treatment Struture'!$D$2:$H$37,5,FALSE)</f>
        <v>100</v>
      </c>
      <c r="W77" s="9" t="str">
        <f>VLOOKUP(Q77,'Treatment Struture'!$C$2:$I$37,7,FALSE)</f>
        <v>23Dec</v>
      </c>
      <c r="Y77" t="str">
        <f t="shared" si="6"/>
        <v>Lincoln1997Sowing23DecPopulation100</v>
      </c>
      <c r="Z77" s="60">
        <f t="shared" si="7"/>
        <v>35873</v>
      </c>
      <c r="AA77" t="str">
        <f t="shared" si="8"/>
        <v/>
      </c>
      <c r="AB77">
        <f t="shared" si="9"/>
        <v>20.2</v>
      </c>
    </row>
    <row r="78" spans="1:28">
      <c r="P78" t="s">
        <v>64</v>
      </c>
      <c r="Q78" t="s">
        <v>75</v>
      </c>
      <c r="R78" s="9">
        <v>5.666666666666667</v>
      </c>
      <c r="S78" s="9"/>
      <c r="T78" s="9"/>
      <c r="U78" s="9" t="str">
        <f t="shared" si="5"/>
        <v>P3(150)</v>
      </c>
      <c r="V78" s="9">
        <f>VLOOKUP(U78,'Treatment Struture'!$D$2:$H$37,5,FALSE)</f>
        <v>150</v>
      </c>
      <c r="W78" s="9" t="str">
        <f>VLOOKUP(Q78,'Treatment Struture'!$C$2:$I$37,7,FALSE)</f>
        <v>19Feb</v>
      </c>
      <c r="Y78" t="str">
        <f t="shared" si="6"/>
        <v>Lincoln1997Sowing19FebPopulation150</v>
      </c>
      <c r="Z78" s="60">
        <f t="shared" si="7"/>
        <v>35873</v>
      </c>
      <c r="AA78">
        <f t="shared" si="8"/>
        <v>5.666666666666667</v>
      </c>
      <c r="AB78" t="str">
        <f t="shared" si="9"/>
        <v/>
      </c>
    </row>
    <row r="79" spans="1:28">
      <c r="Q79" t="s">
        <v>74</v>
      </c>
      <c r="R79" s="9"/>
      <c r="S79" s="9">
        <v>20.444444444444443</v>
      </c>
      <c r="T79" s="9"/>
      <c r="U79" s="9" t="str">
        <f t="shared" si="5"/>
        <v>P3(150)</v>
      </c>
      <c r="V79" s="9">
        <f>VLOOKUP(U79,'Treatment Struture'!$D$2:$H$37,5,FALSE)</f>
        <v>150</v>
      </c>
      <c r="W79" s="9" t="str">
        <f>VLOOKUP(Q79,'Treatment Struture'!$C$2:$I$37,7,FALSE)</f>
        <v>23Dec</v>
      </c>
      <c r="Y79" t="str">
        <f t="shared" si="6"/>
        <v>Lincoln1997Sowing23DecPopulation150</v>
      </c>
      <c r="Z79" s="60">
        <f t="shared" si="7"/>
        <v>35873</v>
      </c>
      <c r="AA79" t="str">
        <f t="shared" si="8"/>
        <v/>
      </c>
      <c r="AB79">
        <f t="shared" si="9"/>
        <v>20.444444444444443</v>
      </c>
    </row>
    <row r="80" spans="1:28">
      <c r="O80" s="3">
        <v>35877</v>
      </c>
      <c r="P80" t="s">
        <v>62</v>
      </c>
      <c r="Q80" t="s">
        <v>75</v>
      </c>
      <c r="R80" s="9">
        <v>7.3666666666666663</v>
      </c>
      <c r="S80" s="9"/>
      <c r="T80" s="9"/>
      <c r="U80" s="9" t="str">
        <f t="shared" si="5"/>
        <v>P1(50)</v>
      </c>
      <c r="V80" s="9">
        <f>VLOOKUP(U80,'Treatment Struture'!$D$2:$H$37,5,FALSE)</f>
        <v>50</v>
      </c>
      <c r="W80" s="9" t="str">
        <f>VLOOKUP(Q80,'Treatment Struture'!$C$2:$I$37,7,FALSE)</f>
        <v>19Feb</v>
      </c>
      <c r="Y80" t="str">
        <f t="shared" si="6"/>
        <v>Lincoln1997Sowing19FebPopulation50</v>
      </c>
      <c r="Z80" s="60">
        <f t="shared" si="7"/>
        <v>35877</v>
      </c>
      <c r="AA80">
        <f t="shared" si="8"/>
        <v>7.3666666666666663</v>
      </c>
      <c r="AB80" t="str">
        <f t="shared" si="9"/>
        <v/>
      </c>
    </row>
    <row r="81" spans="15:28">
      <c r="Q81" t="s">
        <v>74</v>
      </c>
      <c r="R81" s="9"/>
      <c r="S81" s="9">
        <v>21.413793103448278</v>
      </c>
      <c r="T81" s="9"/>
      <c r="U81" s="9" t="str">
        <f t="shared" si="5"/>
        <v>P1(50)</v>
      </c>
      <c r="V81" s="9">
        <f>VLOOKUP(U81,'Treatment Struture'!$D$2:$H$37,5,FALSE)</f>
        <v>50</v>
      </c>
      <c r="W81" s="9" t="str">
        <f>VLOOKUP(Q81,'Treatment Struture'!$C$2:$I$37,7,FALSE)</f>
        <v>23Dec</v>
      </c>
      <c r="Y81" t="str">
        <f t="shared" si="6"/>
        <v>Lincoln1997Sowing23DecPopulation50</v>
      </c>
      <c r="Z81" s="60">
        <f t="shared" si="7"/>
        <v>35877</v>
      </c>
      <c r="AA81" t="str">
        <f t="shared" si="8"/>
        <v/>
      </c>
      <c r="AB81">
        <f t="shared" si="9"/>
        <v>21.413793103448278</v>
      </c>
    </row>
    <row r="82" spans="15:28">
      <c r="P82" t="s">
        <v>63</v>
      </c>
      <c r="Q82" t="s">
        <v>75</v>
      </c>
      <c r="R82" s="9">
        <v>7.1</v>
      </c>
      <c r="S82" s="9"/>
      <c r="T82" s="9"/>
      <c r="U82" s="9" t="str">
        <f t="shared" si="5"/>
        <v>P2(100)</v>
      </c>
      <c r="V82" s="9">
        <f>VLOOKUP(U82,'Treatment Struture'!$D$2:$H$37,5,FALSE)</f>
        <v>100</v>
      </c>
      <c r="W82" s="9" t="str">
        <f>VLOOKUP(Q82,'Treatment Struture'!$C$2:$I$37,7,FALSE)</f>
        <v>19Feb</v>
      </c>
      <c r="Y82" t="str">
        <f t="shared" si="6"/>
        <v>Lincoln1997Sowing19FebPopulation100</v>
      </c>
      <c r="Z82" s="60">
        <f t="shared" si="7"/>
        <v>35877</v>
      </c>
      <c r="AA82">
        <f t="shared" si="8"/>
        <v>7.1</v>
      </c>
      <c r="AB82" t="str">
        <f t="shared" si="9"/>
        <v/>
      </c>
    </row>
    <row r="83" spans="15:28">
      <c r="Q83" t="s">
        <v>74</v>
      </c>
      <c r="R83" s="9"/>
      <c r="S83" s="9">
        <v>20.6</v>
      </c>
      <c r="T83" s="9"/>
      <c r="U83" s="9" t="str">
        <f t="shared" si="5"/>
        <v>P2(100)</v>
      </c>
      <c r="V83" s="9">
        <f>VLOOKUP(U83,'Treatment Struture'!$D$2:$H$37,5,FALSE)</f>
        <v>100</v>
      </c>
      <c r="W83" s="9" t="str">
        <f>VLOOKUP(Q83,'Treatment Struture'!$C$2:$I$37,7,FALSE)</f>
        <v>23Dec</v>
      </c>
      <c r="Y83" t="str">
        <f t="shared" si="6"/>
        <v>Lincoln1997Sowing23DecPopulation100</v>
      </c>
      <c r="Z83" s="60">
        <f t="shared" si="7"/>
        <v>35877</v>
      </c>
      <c r="AA83" t="str">
        <f t="shared" si="8"/>
        <v/>
      </c>
      <c r="AB83">
        <f t="shared" si="9"/>
        <v>20.6</v>
      </c>
    </row>
    <row r="84" spans="15:28">
      <c r="P84" t="s">
        <v>64</v>
      </c>
      <c r="Q84" t="s">
        <v>75</v>
      </c>
      <c r="R84" s="9">
        <v>7.1333333333333337</v>
      </c>
      <c r="S84" s="9"/>
      <c r="T84" s="9"/>
      <c r="U84" s="9" t="str">
        <f t="shared" si="5"/>
        <v>P3(150)</v>
      </c>
      <c r="V84" s="9">
        <f>VLOOKUP(U84,'Treatment Struture'!$D$2:$H$37,5,FALSE)</f>
        <v>150</v>
      </c>
      <c r="W84" s="9" t="str">
        <f>VLOOKUP(Q84,'Treatment Struture'!$C$2:$I$37,7,FALSE)</f>
        <v>19Feb</v>
      </c>
      <c r="Y84" t="str">
        <f t="shared" si="6"/>
        <v>Lincoln1997Sowing19FebPopulation150</v>
      </c>
      <c r="Z84" s="60">
        <f t="shared" si="7"/>
        <v>35877</v>
      </c>
      <c r="AA84">
        <f t="shared" si="8"/>
        <v>7.1333333333333337</v>
      </c>
      <c r="AB84" t="str">
        <f t="shared" si="9"/>
        <v/>
      </c>
    </row>
    <row r="85" spans="15:28">
      <c r="Q85" t="s">
        <v>74</v>
      </c>
      <c r="R85" s="9"/>
      <c r="S85" s="9">
        <v>20.555555555555557</v>
      </c>
      <c r="T85" s="9"/>
      <c r="U85" s="9" t="str">
        <f t="shared" si="5"/>
        <v>P3(150)</v>
      </c>
      <c r="V85" s="9">
        <f>VLOOKUP(U85,'Treatment Struture'!$D$2:$H$37,5,FALSE)</f>
        <v>150</v>
      </c>
      <c r="W85" s="9" t="str">
        <f>VLOOKUP(Q85,'Treatment Struture'!$C$2:$I$37,7,FALSE)</f>
        <v>23Dec</v>
      </c>
      <c r="Y85" t="str">
        <f t="shared" si="6"/>
        <v>Lincoln1997Sowing23DecPopulation150</v>
      </c>
      <c r="Z85" s="60">
        <f t="shared" si="7"/>
        <v>35877</v>
      </c>
      <c r="AA85" t="str">
        <f t="shared" si="8"/>
        <v/>
      </c>
      <c r="AB85">
        <f t="shared" si="9"/>
        <v>20.555555555555557</v>
      </c>
    </row>
    <row r="86" spans="15:28">
      <c r="O86" s="3">
        <v>35880</v>
      </c>
      <c r="P86" t="s">
        <v>62</v>
      </c>
      <c r="Q86" t="s">
        <v>75</v>
      </c>
      <c r="R86" s="9">
        <v>8.1999999999999993</v>
      </c>
      <c r="S86" s="9"/>
      <c r="T86" s="9"/>
      <c r="U86" s="9" t="str">
        <f t="shared" si="5"/>
        <v>P1(50)</v>
      </c>
      <c r="V86" s="9">
        <f>VLOOKUP(U86,'Treatment Struture'!$D$2:$H$37,5,FALSE)</f>
        <v>50</v>
      </c>
      <c r="W86" s="9" t="str">
        <f>VLOOKUP(Q86,'Treatment Struture'!$C$2:$I$37,7,FALSE)</f>
        <v>19Feb</v>
      </c>
      <c r="Y86" t="str">
        <f t="shared" si="6"/>
        <v>Lincoln1997Sowing19FebPopulation50</v>
      </c>
      <c r="Z86" s="60">
        <f t="shared" si="7"/>
        <v>35880</v>
      </c>
      <c r="AA86">
        <f t="shared" si="8"/>
        <v>8.1999999999999993</v>
      </c>
      <c r="AB86" t="str">
        <f t="shared" si="9"/>
        <v/>
      </c>
    </row>
    <row r="87" spans="15:28">
      <c r="Q87" t="s">
        <v>74</v>
      </c>
      <c r="R87" s="9"/>
      <c r="S87" s="9">
        <v>22.5</v>
      </c>
      <c r="T87" s="9"/>
      <c r="U87" s="9" t="str">
        <f t="shared" si="5"/>
        <v>P1(50)</v>
      </c>
      <c r="V87" s="9">
        <f>VLOOKUP(U87,'Treatment Struture'!$D$2:$H$37,5,FALSE)</f>
        <v>50</v>
      </c>
      <c r="W87" s="9" t="str">
        <f>VLOOKUP(Q87,'Treatment Struture'!$C$2:$I$37,7,FALSE)</f>
        <v>23Dec</v>
      </c>
      <c r="Y87" t="str">
        <f t="shared" si="6"/>
        <v>Lincoln1997Sowing23DecPopulation50</v>
      </c>
      <c r="Z87" s="60">
        <f t="shared" si="7"/>
        <v>35880</v>
      </c>
      <c r="AA87" t="str">
        <f t="shared" si="8"/>
        <v/>
      </c>
      <c r="AB87">
        <f t="shared" si="9"/>
        <v>22.5</v>
      </c>
    </row>
    <row r="88" spans="15:28">
      <c r="P88" t="s">
        <v>63</v>
      </c>
      <c r="Q88" t="s">
        <v>75</v>
      </c>
      <c r="R88" s="9">
        <v>7.9666666666666668</v>
      </c>
      <c r="S88" s="9"/>
      <c r="T88" s="9"/>
      <c r="U88" s="9" t="str">
        <f t="shared" si="5"/>
        <v>P2(100)</v>
      </c>
      <c r="V88" s="9">
        <f>VLOOKUP(U88,'Treatment Struture'!$D$2:$H$37,5,FALSE)</f>
        <v>100</v>
      </c>
      <c r="W88" s="9" t="str">
        <f>VLOOKUP(Q88,'Treatment Struture'!$C$2:$I$37,7,FALSE)</f>
        <v>19Feb</v>
      </c>
      <c r="Y88" t="str">
        <f t="shared" si="6"/>
        <v>Lincoln1997Sowing19FebPopulation100</v>
      </c>
      <c r="Z88" s="60">
        <f t="shared" si="7"/>
        <v>35880</v>
      </c>
      <c r="AA88">
        <f t="shared" si="8"/>
        <v>7.9666666666666668</v>
      </c>
      <c r="AB88" t="str">
        <f t="shared" si="9"/>
        <v/>
      </c>
    </row>
    <row r="89" spans="15:28">
      <c r="Q89" t="s">
        <v>74</v>
      </c>
      <c r="R89" s="9"/>
      <c r="S89" s="9"/>
      <c r="T89" s="9"/>
      <c r="U89" s="9" t="str">
        <f t="shared" si="5"/>
        <v>P2(100)</v>
      </c>
      <c r="V89" s="9">
        <f>VLOOKUP(U89,'Treatment Struture'!$D$2:$H$37,5,FALSE)</f>
        <v>100</v>
      </c>
      <c r="W89" s="9" t="str">
        <f>VLOOKUP(Q89,'Treatment Struture'!$C$2:$I$37,7,FALSE)</f>
        <v>23Dec</v>
      </c>
      <c r="Y89" t="str">
        <f t="shared" si="6"/>
        <v>Lincoln1997Sowing23DecPopulation100</v>
      </c>
      <c r="Z89" s="60">
        <f t="shared" si="7"/>
        <v>35880</v>
      </c>
      <c r="AA89" t="str">
        <f t="shared" si="8"/>
        <v/>
      </c>
      <c r="AB89" t="str">
        <f t="shared" si="9"/>
        <v/>
      </c>
    </row>
    <row r="90" spans="15:28">
      <c r="P90" t="s">
        <v>64</v>
      </c>
      <c r="Q90" t="s">
        <v>75</v>
      </c>
      <c r="R90" s="9">
        <v>8.2333333333333325</v>
      </c>
      <c r="S90" s="9"/>
      <c r="T90" s="9"/>
      <c r="U90" s="9" t="str">
        <f t="shared" si="5"/>
        <v>P3(150)</v>
      </c>
      <c r="V90" s="9">
        <f>VLOOKUP(U90,'Treatment Struture'!$D$2:$H$37,5,FALSE)</f>
        <v>150</v>
      </c>
      <c r="W90" s="9" t="str">
        <f>VLOOKUP(Q90,'Treatment Struture'!$C$2:$I$37,7,FALSE)</f>
        <v>19Feb</v>
      </c>
      <c r="Y90" t="str">
        <f t="shared" si="6"/>
        <v>Lincoln1997Sowing19FebPopulation150</v>
      </c>
      <c r="Z90" s="60">
        <f t="shared" si="7"/>
        <v>35880</v>
      </c>
      <c r="AA90">
        <f t="shared" si="8"/>
        <v>8.2333333333333325</v>
      </c>
      <c r="AB90" t="str">
        <f t="shared" si="9"/>
        <v/>
      </c>
    </row>
    <row r="91" spans="15:28">
      <c r="Q91" t="s">
        <v>74</v>
      </c>
      <c r="R91" s="9"/>
      <c r="S91" s="9"/>
      <c r="T91" s="9"/>
      <c r="U91" s="9" t="str">
        <f t="shared" si="5"/>
        <v>P3(150)</v>
      </c>
      <c r="V91" s="9">
        <f>VLOOKUP(U91,'Treatment Struture'!$D$2:$H$37,5,FALSE)</f>
        <v>150</v>
      </c>
      <c r="W91" s="9" t="str">
        <f>VLOOKUP(Q91,'Treatment Struture'!$C$2:$I$37,7,FALSE)</f>
        <v>23Dec</v>
      </c>
      <c r="Y91" t="str">
        <f t="shared" si="6"/>
        <v>Lincoln1997Sowing23DecPopulation150</v>
      </c>
      <c r="Z91" s="60">
        <f t="shared" si="7"/>
        <v>35880</v>
      </c>
      <c r="AA91" t="str">
        <f t="shared" si="8"/>
        <v/>
      </c>
      <c r="AB91" t="str">
        <f t="shared" si="9"/>
        <v/>
      </c>
    </row>
    <row r="92" spans="15:28">
      <c r="O92" s="3">
        <v>35884</v>
      </c>
      <c r="P92" t="s">
        <v>62</v>
      </c>
      <c r="Q92" t="s">
        <v>75</v>
      </c>
      <c r="R92" s="9">
        <v>10.066666666666666</v>
      </c>
      <c r="S92" s="9"/>
      <c r="T92" s="9"/>
      <c r="U92" s="9" t="str">
        <f t="shared" si="5"/>
        <v>P1(50)</v>
      </c>
      <c r="V92" s="9">
        <f>VLOOKUP(U92,'Treatment Struture'!$D$2:$H$37,5,FALSE)</f>
        <v>50</v>
      </c>
      <c r="W92" s="9" t="str">
        <f>VLOOKUP(Q92,'Treatment Struture'!$C$2:$I$37,7,FALSE)</f>
        <v>19Feb</v>
      </c>
      <c r="Y92" t="str">
        <f t="shared" si="6"/>
        <v>Lincoln1997Sowing19FebPopulation50</v>
      </c>
      <c r="Z92" s="60">
        <f t="shared" si="7"/>
        <v>35884</v>
      </c>
      <c r="AA92">
        <f t="shared" si="8"/>
        <v>10.066666666666666</v>
      </c>
      <c r="AB92" t="str">
        <f t="shared" si="9"/>
        <v/>
      </c>
    </row>
    <row r="93" spans="15:28">
      <c r="P93" t="s">
        <v>63</v>
      </c>
      <c r="Q93" t="s">
        <v>75</v>
      </c>
      <c r="R93" s="9">
        <v>9.6666666666666661</v>
      </c>
      <c r="S93" s="9"/>
      <c r="T93" s="9"/>
      <c r="U93" s="9" t="str">
        <f t="shared" si="5"/>
        <v>P2(100)</v>
      </c>
      <c r="V93" s="9">
        <f>VLOOKUP(U93,'Treatment Struture'!$D$2:$H$37,5,FALSE)</f>
        <v>100</v>
      </c>
      <c r="W93" s="9" t="str">
        <f>VLOOKUP(Q93,'Treatment Struture'!$C$2:$I$37,7,FALSE)</f>
        <v>19Feb</v>
      </c>
      <c r="Y93" t="str">
        <f t="shared" si="6"/>
        <v>Lincoln1997Sowing19FebPopulation100</v>
      </c>
      <c r="Z93" s="60">
        <f t="shared" si="7"/>
        <v>35884</v>
      </c>
      <c r="AA93">
        <f t="shared" si="8"/>
        <v>9.6666666666666661</v>
      </c>
      <c r="AB93" t="str">
        <f t="shared" si="9"/>
        <v/>
      </c>
    </row>
    <row r="94" spans="15:28">
      <c r="P94" t="s">
        <v>64</v>
      </c>
      <c r="Q94" t="s">
        <v>75</v>
      </c>
      <c r="R94" s="9">
        <v>9.6999999999999993</v>
      </c>
      <c r="S94" s="9"/>
      <c r="T94" s="9"/>
      <c r="U94" s="9" t="str">
        <f t="shared" si="5"/>
        <v>P3(150)</v>
      </c>
      <c r="V94" s="9">
        <f>VLOOKUP(U94,'Treatment Struture'!$D$2:$H$37,5,FALSE)</f>
        <v>150</v>
      </c>
      <c r="W94" s="9" t="str">
        <f>VLOOKUP(Q94,'Treatment Struture'!$C$2:$I$37,7,FALSE)</f>
        <v>19Feb</v>
      </c>
      <c r="Y94" t="str">
        <f t="shared" si="6"/>
        <v>Lincoln1997Sowing19FebPopulation150</v>
      </c>
      <c r="Z94" s="60">
        <f t="shared" si="7"/>
        <v>35884</v>
      </c>
      <c r="AA94">
        <f t="shared" si="8"/>
        <v>9.6999999999999993</v>
      </c>
      <c r="AB94" t="str">
        <f t="shared" si="9"/>
        <v/>
      </c>
    </row>
    <row r="95" spans="15:28">
      <c r="O95" s="3">
        <v>35892</v>
      </c>
      <c r="P95" t="s">
        <v>62</v>
      </c>
      <c r="Q95" t="s">
        <v>75</v>
      </c>
      <c r="R95" s="9">
        <v>12.5</v>
      </c>
      <c r="S95" s="9"/>
      <c r="T95" s="9"/>
      <c r="U95" s="9" t="str">
        <f t="shared" si="5"/>
        <v>P1(50)</v>
      </c>
      <c r="V95" s="9">
        <f>VLOOKUP(U95,'Treatment Struture'!$D$2:$H$37,5,FALSE)</f>
        <v>50</v>
      </c>
      <c r="W95" s="9" t="str">
        <f>VLOOKUP(Q95,'Treatment Struture'!$C$2:$I$37,7,FALSE)</f>
        <v>19Feb</v>
      </c>
      <c r="Y95" t="str">
        <f t="shared" si="6"/>
        <v>Lincoln1997Sowing19FebPopulation50</v>
      </c>
      <c r="Z95" s="60">
        <f t="shared" si="7"/>
        <v>35892</v>
      </c>
      <c r="AA95">
        <f t="shared" si="8"/>
        <v>12.5</v>
      </c>
      <c r="AB95" t="str">
        <f t="shared" si="9"/>
        <v/>
      </c>
    </row>
    <row r="96" spans="15:28">
      <c r="P96" t="s">
        <v>63</v>
      </c>
      <c r="Q96" t="s">
        <v>75</v>
      </c>
      <c r="R96" s="9">
        <v>12.533333333333333</v>
      </c>
      <c r="S96" s="9"/>
      <c r="T96" s="9"/>
      <c r="U96" s="9" t="str">
        <f t="shared" si="5"/>
        <v>P2(100)</v>
      </c>
      <c r="V96" s="9">
        <f>VLOOKUP(U96,'Treatment Struture'!$D$2:$H$37,5,FALSE)</f>
        <v>100</v>
      </c>
      <c r="W96" s="9" t="str">
        <f>VLOOKUP(Q96,'Treatment Struture'!$C$2:$I$37,7,FALSE)</f>
        <v>19Feb</v>
      </c>
      <c r="Y96" t="str">
        <f t="shared" si="6"/>
        <v>Lincoln1997Sowing19FebPopulation100</v>
      </c>
      <c r="Z96" s="60">
        <f t="shared" si="7"/>
        <v>35892</v>
      </c>
      <c r="AA96">
        <f t="shared" si="8"/>
        <v>12.533333333333333</v>
      </c>
      <c r="AB96" t="str">
        <f t="shared" si="9"/>
        <v/>
      </c>
    </row>
    <row r="97" spans="15:28">
      <c r="P97" t="s">
        <v>64</v>
      </c>
      <c r="Q97" t="s">
        <v>75</v>
      </c>
      <c r="R97" s="9">
        <v>12</v>
      </c>
      <c r="S97" s="9"/>
      <c r="T97" s="9"/>
      <c r="U97" s="9" t="str">
        <f t="shared" si="5"/>
        <v>P3(150)</v>
      </c>
      <c r="V97" s="9">
        <f>VLOOKUP(U97,'Treatment Struture'!$D$2:$H$37,5,FALSE)</f>
        <v>150</v>
      </c>
      <c r="W97" s="9" t="str">
        <f>VLOOKUP(Q97,'Treatment Struture'!$C$2:$I$37,7,FALSE)</f>
        <v>19Feb</v>
      </c>
      <c r="Y97" t="str">
        <f t="shared" si="6"/>
        <v>Lincoln1997Sowing19FebPopulation150</v>
      </c>
      <c r="Z97" s="60">
        <f t="shared" si="7"/>
        <v>35892</v>
      </c>
      <c r="AA97">
        <f t="shared" si="8"/>
        <v>12</v>
      </c>
      <c r="AB97" t="str">
        <f t="shared" si="9"/>
        <v/>
      </c>
    </row>
    <row r="98" spans="15:28">
      <c r="O98" s="3">
        <v>35900</v>
      </c>
      <c r="P98" t="s">
        <v>62</v>
      </c>
      <c r="Q98" t="s">
        <v>75</v>
      </c>
      <c r="R98" s="9">
        <v>15.6</v>
      </c>
      <c r="S98" s="9">
        <v>0.43333333333333335</v>
      </c>
      <c r="T98" s="9"/>
      <c r="U98" s="9" t="str">
        <f t="shared" si="5"/>
        <v>P1(50)</v>
      </c>
      <c r="V98" s="9">
        <f>VLOOKUP(U98,'Treatment Struture'!$D$2:$H$37,5,FALSE)</f>
        <v>50</v>
      </c>
      <c r="W98" s="9" t="str">
        <f>VLOOKUP(Q98,'Treatment Struture'!$C$2:$I$37,7,FALSE)</f>
        <v>19Feb</v>
      </c>
      <c r="Y98" t="str">
        <f t="shared" si="6"/>
        <v>Lincoln1997Sowing19FebPopulation50</v>
      </c>
      <c r="Z98" s="60">
        <f t="shared" si="7"/>
        <v>35900</v>
      </c>
      <c r="AA98">
        <f t="shared" si="8"/>
        <v>15.6</v>
      </c>
      <c r="AB98">
        <f t="shared" si="9"/>
        <v>0.43333333333333335</v>
      </c>
    </row>
    <row r="99" spans="15:28">
      <c r="P99" t="s">
        <v>63</v>
      </c>
      <c r="Q99" t="s">
        <v>75</v>
      </c>
      <c r="R99" s="9">
        <v>15.366666666666667</v>
      </c>
      <c r="S99" s="9">
        <v>0.5</v>
      </c>
      <c r="T99" s="9"/>
      <c r="U99" s="9" t="str">
        <f t="shared" si="5"/>
        <v>P2(100)</v>
      </c>
      <c r="V99" s="9">
        <f>VLOOKUP(U99,'Treatment Struture'!$D$2:$H$37,5,FALSE)</f>
        <v>100</v>
      </c>
      <c r="W99" s="9" t="str">
        <f>VLOOKUP(Q99,'Treatment Struture'!$C$2:$I$37,7,FALSE)</f>
        <v>19Feb</v>
      </c>
      <c r="Y99" t="str">
        <f t="shared" si="6"/>
        <v>Lincoln1997Sowing19FebPopulation100</v>
      </c>
      <c r="Z99" s="60">
        <f t="shared" si="7"/>
        <v>35900</v>
      </c>
      <c r="AA99">
        <f t="shared" si="8"/>
        <v>15.366666666666667</v>
      </c>
      <c r="AB99">
        <f t="shared" si="9"/>
        <v>0.5</v>
      </c>
    </row>
    <row r="100" spans="15:28">
      <c r="P100" t="s">
        <v>64</v>
      </c>
      <c r="Q100" t="s">
        <v>75</v>
      </c>
      <c r="R100" s="9">
        <v>14.666666666666666</v>
      </c>
      <c r="S100" s="9">
        <v>0.7</v>
      </c>
      <c r="T100" s="9"/>
      <c r="U100" s="9" t="str">
        <f t="shared" si="5"/>
        <v>P3(150)</v>
      </c>
      <c r="V100" s="9">
        <f>VLOOKUP(U100,'Treatment Struture'!$D$2:$H$37,5,FALSE)</f>
        <v>150</v>
      </c>
      <c r="W100" s="9" t="str">
        <f>VLOOKUP(Q100,'Treatment Struture'!$C$2:$I$37,7,FALSE)</f>
        <v>19Feb</v>
      </c>
      <c r="Y100" t="str">
        <f t="shared" si="6"/>
        <v>Lincoln1997Sowing19FebPopulation150</v>
      </c>
      <c r="Z100" s="60">
        <f t="shared" si="7"/>
        <v>35900</v>
      </c>
      <c r="AA100">
        <f t="shared" si="8"/>
        <v>14.666666666666666</v>
      </c>
      <c r="AB100">
        <f t="shared" si="9"/>
        <v>0.7</v>
      </c>
    </row>
    <row r="101" spans="15:28">
      <c r="O101" s="3">
        <v>35908</v>
      </c>
      <c r="P101" t="s">
        <v>62</v>
      </c>
      <c r="Q101" t="s">
        <v>75</v>
      </c>
      <c r="R101" s="9">
        <v>18.766666666666666</v>
      </c>
      <c r="S101" s="9">
        <v>1</v>
      </c>
      <c r="T101" s="9"/>
      <c r="U101" s="9" t="str">
        <f t="shared" si="5"/>
        <v>P1(50)</v>
      </c>
      <c r="V101" s="9">
        <f>VLOOKUP(U101,'Treatment Struture'!$D$2:$H$37,5,FALSE)</f>
        <v>50</v>
      </c>
      <c r="W101" s="9" t="str">
        <f>VLOOKUP(Q101,'Treatment Struture'!$C$2:$I$37,7,FALSE)</f>
        <v>19Feb</v>
      </c>
      <c r="Y101" t="str">
        <f t="shared" si="6"/>
        <v>Lincoln1997Sowing19FebPopulation50</v>
      </c>
      <c r="Z101" s="60">
        <f t="shared" si="7"/>
        <v>35908</v>
      </c>
      <c r="AA101">
        <f t="shared" si="8"/>
        <v>18.766666666666666</v>
      </c>
      <c r="AB101">
        <f t="shared" si="9"/>
        <v>1</v>
      </c>
    </row>
    <row r="102" spans="15:28">
      <c r="P102" t="s">
        <v>63</v>
      </c>
      <c r="Q102" t="s">
        <v>75</v>
      </c>
      <c r="R102" s="9">
        <v>18.620689655172413</v>
      </c>
      <c r="S102" s="9">
        <v>1.5862068965517242</v>
      </c>
      <c r="T102" s="9"/>
      <c r="U102" s="9" t="str">
        <f t="shared" si="5"/>
        <v>P2(100)</v>
      </c>
      <c r="V102" s="9">
        <f>VLOOKUP(U102,'Treatment Struture'!$D$2:$H$37,5,FALSE)</f>
        <v>100</v>
      </c>
      <c r="W102" s="9" t="str">
        <f>VLOOKUP(Q102,'Treatment Struture'!$C$2:$I$37,7,FALSE)</f>
        <v>19Feb</v>
      </c>
      <c r="Y102" t="str">
        <f t="shared" si="6"/>
        <v>Lincoln1997Sowing19FebPopulation100</v>
      </c>
      <c r="Z102" s="60">
        <f t="shared" si="7"/>
        <v>35908</v>
      </c>
      <c r="AA102">
        <f t="shared" si="8"/>
        <v>18.620689655172413</v>
      </c>
      <c r="AB102">
        <f t="shared" si="9"/>
        <v>1.5862068965517242</v>
      </c>
    </row>
    <row r="103" spans="15:28">
      <c r="P103" t="s">
        <v>64</v>
      </c>
      <c r="Q103" t="s">
        <v>75</v>
      </c>
      <c r="R103" s="9">
        <v>17.899999999999999</v>
      </c>
      <c r="S103" s="9">
        <v>1.6333333333333333</v>
      </c>
      <c r="T103" s="9"/>
      <c r="U103" s="9" t="str">
        <f t="shared" si="5"/>
        <v>P3(150)</v>
      </c>
      <c r="V103" s="9">
        <f>VLOOKUP(U103,'Treatment Struture'!$D$2:$H$37,5,FALSE)</f>
        <v>150</v>
      </c>
      <c r="W103" s="9" t="str">
        <f>VLOOKUP(Q103,'Treatment Struture'!$C$2:$I$37,7,FALSE)</f>
        <v>19Feb</v>
      </c>
      <c r="Y103" t="str">
        <f t="shared" si="6"/>
        <v>Lincoln1997Sowing19FebPopulation150</v>
      </c>
      <c r="Z103" s="60">
        <f t="shared" si="7"/>
        <v>35908</v>
      </c>
      <c r="AA103">
        <f t="shared" si="8"/>
        <v>17.899999999999999</v>
      </c>
      <c r="AB103">
        <f t="shared" si="9"/>
        <v>1.6333333333333333</v>
      </c>
    </row>
    <row r="104" spans="15:28">
      <c r="O104" s="3">
        <v>35915</v>
      </c>
      <c r="P104" t="s">
        <v>62</v>
      </c>
      <c r="Q104" t="s">
        <v>75</v>
      </c>
      <c r="R104" s="9">
        <v>21.142857142857142</v>
      </c>
      <c r="S104" s="9">
        <v>1.5357142857142858</v>
      </c>
      <c r="T104" s="9"/>
      <c r="U104" s="9" t="str">
        <f t="shared" si="5"/>
        <v>P1(50)</v>
      </c>
      <c r="V104" s="9">
        <f>VLOOKUP(U104,'Treatment Struture'!$D$2:$H$37,5,FALSE)</f>
        <v>50</v>
      </c>
      <c r="W104" s="9" t="str">
        <f>VLOOKUP(Q104,'Treatment Struture'!$C$2:$I$37,7,FALSE)</f>
        <v>19Feb</v>
      </c>
      <c r="Y104" t="str">
        <f t="shared" si="6"/>
        <v>Lincoln1997Sowing19FebPopulation50</v>
      </c>
      <c r="Z104" s="60">
        <f t="shared" si="7"/>
        <v>35915</v>
      </c>
      <c r="AA104">
        <f t="shared" si="8"/>
        <v>21.142857142857142</v>
      </c>
      <c r="AB104">
        <f t="shared" si="9"/>
        <v>1.5357142857142858</v>
      </c>
    </row>
    <row r="105" spans="15:28">
      <c r="P105" t="s">
        <v>63</v>
      </c>
      <c r="Q105" t="s">
        <v>75</v>
      </c>
      <c r="R105" s="9">
        <v>20.896551724137932</v>
      </c>
      <c r="S105" s="9">
        <v>1.896551724137931</v>
      </c>
      <c r="T105" s="9"/>
      <c r="U105" s="9" t="str">
        <f t="shared" si="5"/>
        <v>P2(100)</v>
      </c>
      <c r="V105" s="9">
        <f>VLOOKUP(U105,'Treatment Struture'!$D$2:$H$37,5,FALSE)</f>
        <v>100</v>
      </c>
      <c r="W105" s="9" t="str">
        <f>VLOOKUP(Q105,'Treatment Struture'!$C$2:$I$37,7,FALSE)</f>
        <v>19Feb</v>
      </c>
      <c r="Y105" t="str">
        <f t="shared" si="6"/>
        <v>Lincoln1997Sowing19FebPopulation100</v>
      </c>
      <c r="Z105" s="60">
        <f t="shared" si="7"/>
        <v>35915</v>
      </c>
      <c r="AA105">
        <f t="shared" si="8"/>
        <v>20.896551724137932</v>
      </c>
      <c r="AB105">
        <f t="shared" si="9"/>
        <v>1.896551724137931</v>
      </c>
    </row>
    <row r="106" spans="15:28">
      <c r="P106" t="s">
        <v>64</v>
      </c>
      <c r="Q106" t="s">
        <v>75</v>
      </c>
      <c r="R106" s="9">
        <v>20</v>
      </c>
      <c r="S106" s="9">
        <v>2.2999999999999998</v>
      </c>
      <c r="T106" s="9"/>
      <c r="U106" s="9" t="str">
        <f t="shared" si="5"/>
        <v>P3(150)</v>
      </c>
      <c r="V106" s="9">
        <f>VLOOKUP(U106,'Treatment Struture'!$D$2:$H$37,5,FALSE)</f>
        <v>150</v>
      </c>
      <c r="W106" s="9" t="str">
        <f>VLOOKUP(Q106,'Treatment Struture'!$C$2:$I$37,7,FALSE)</f>
        <v>19Feb</v>
      </c>
      <c r="Y106" t="str">
        <f t="shared" si="6"/>
        <v>Lincoln1997Sowing19FebPopulation150</v>
      </c>
      <c r="Z106" s="60">
        <f t="shared" si="7"/>
        <v>35915</v>
      </c>
      <c r="AA106">
        <f t="shared" si="8"/>
        <v>20</v>
      </c>
      <c r="AB106">
        <f t="shared" si="9"/>
        <v>2.2999999999999998</v>
      </c>
    </row>
    <row r="107" spans="15:28">
      <c r="O107" s="3">
        <v>35921</v>
      </c>
      <c r="P107" t="s">
        <v>62</v>
      </c>
      <c r="Q107" t="s">
        <v>75</v>
      </c>
      <c r="R107" s="9">
        <v>22.321428571428573</v>
      </c>
      <c r="S107" s="9">
        <v>1.8928571428571428</v>
      </c>
      <c r="T107" s="9"/>
      <c r="U107" s="9" t="str">
        <f t="shared" si="5"/>
        <v>P1(50)</v>
      </c>
      <c r="V107" s="9">
        <f>VLOOKUP(U107,'Treatment Struture'!$D$2:$H$37,5,FALSE)</f>
        <v>50</v>
      </c>
      <c r="W107" s="9" t="str">
        <f>VLOOKUP(Q107,'Treatment Struture'!$C$2:$I$37,7,FALSE)</f>
        <v>19Feb</v>
      </c>
      <c r="Y107" t="str">
        <f t="shared" si="6"/>
        <v>Lincoln1997Sowing19FebPopulation50</v>
      </c>
      <c r="Z107" s="60">
        <f t="shared" si="7"/>
        <v>35921</v>
      </c>
      <c r="AA107">
        <f t="shared" si="8"/>
        <v>22.321428571428573</v>
      </c>
      <c r="AB107">
        <f t="shared" si="9"/>
        <v>1.8928571428571428</v>
      </c>
    </row>
    <row r="108" spans="15:28">
      <c r="P108" t="s">
        <v>63</v>
      </c>
      <c r="Q108" t="s">
        <v>75</v>
      </c>
      <c r="R108" s="9">
        <v>22.03448275862069</v>
      </c>
      <c r="S108" s="9">
        <v>2.3448275862068964</v>
      </c>
      <c r="T108" s="9"/>
      <c r="U108" s="9" t="str">
        <f t="shared" si="5"/>
        <v>P2(100)</v>
      </c>
      <c r="V108" s="9">
        <f>VLOOKUP(U108,'Treatment Struture'!$D$2:$H$37,5,FALSE)</f>
        <v>100</v>
      </c>
      <c r="W108" s="9" t="str">
        <f>VLOOKUP(Q108,'Treatment Struture'!$C$2:$I$37,7,FALSE)</f>
        <v>19Feb</v>
      </c>
      <c r="Y108" t="str">
        <f t="shared" si="6"/>
        <v>Lincoln1997Sowing19FebPopulation100</v>
      </c>
      <c r="Z108" s="60">
        <f t="shared" si="7"/>
        <v>35921</v>
      </c>
      <c r="AA108">
        <f t="shared" si="8"/>
        <v>22.03448275862069</v>
      </c>
      <c r="AB108">
        <f t="shared" si="9"/>
        <v>2.3448275862068964</v>
      </c>
    </row>
    <row r="109" spans="15:28">
      <c r="P109" t="s">
        <v>64</v>
      </c>
      <c r="Q109" t="s">
        <v>75</v>
      </c>
      <c r="R109" s="9">
        <v>21</v>
      </c>
      <c r="S109" s="9">
        <v>2.5333333333333332</v>
      </c>
      <c r="T109" s="9"/>
      <c r="U109" s="9" t="str">
        <f t="shared" si="5"/>
        <v>P3(150)</v>
      </c>
      <c r="V109" s="9">
        <f>VLOOKUP(U109,'Treatment Struture'!$D$2:$H$37,5,FALSE)</f>
        <v>150</v>
      </c>
      <c r="W109" s="9" t="str">
        <f>VLOOKUP(Q109,'Treatment Struture'!$C$2:$I$37,7,FALSE)</f>
        <v>19Feb</v>
      </c>
      <c r="Y109" t="str">
        <f t="shared" si="6"/>
        <v>Lincoln1997Sowing19FebPopulation150</v>
      </c>
      <c r="Z109" s="60">
        <f t="shared" si="7"/>
        <v>35921</v>
      </c>
      <c r="AA109">
        <f t="shared" si="8"/>
        <v>21</v>
      </c>
      <c r="AB109">
        <f t="shared" si="9"/>
        <v>2.5333333333333332</v>
      </c>
    </row>
    <row r="110" spans="15:28">
      <c r="O110" s="3">
        <v>35930</v>
      </c>
      <c r="P110" t="s">
        <v>62</v>
      </c>
      <c r="Q110" t="s">
        <v>75</v>
      </c>
      <c r="R110" s="9">
        <v>22.714285714285715</v>
      </c>
      <c r="S110" s="9">
        <v>2.7142857142857144</v>
      </c>
      <c r="T110" s="9"/>
      <c r="U110" s="9" t="str">
        <f t="shared" si="5"/>
        <v>P1(50)</v>
      </c>
      <c r="V110" s="9">
        <f>VLOOKUP(U110,'Treatment Struture'!$D$2:$H$37,5,FALSE)</f>
        <v>50</v>
      </c>
      <c r="W110" s="9" t="str">
        <f>VLOOKUP(Q110,'Treatment Struture'!$C$2:$I$37,7,FALSE)</f>
        <v>19Feb</v>
      </c>
      <c r="Y110" t="str">
        <f t="shared" si="6"/>
        <v>Lincoln1997Sowing19FebPopulation50</v>
      </c>
      <c r="Z110" s="60">
        <f t="shared" si="7"/>
        <v>35930</v>
      </c>
      <c r="AA110">
        <f t="shared" si="8"/>
        <v>22.714285714285715</v>
      </c>
      <c r="AB110">
        <f t="shared" si="9"/>
        <v>2.7142857142857144</v>
      </c>
    </row>
    <row r="111" spans="15:28">
      <c r="P111" t="s">
        <v>63</v>
      </c>
      <c r="Q111" t="s">
        <v>75</v>
      </c>
      <c r="R111" s="9">
        <v>22.620689655172413</v>
      </c>
      <c r="S111" s="9">
        <v>3.1724137931034484</v>
      </c>
      <c r="T111" s="9"/>
      <c r="U111" s="9" t="str">
        <f t="shared" si="5"/>
        <v>P2(100)</v>
      </c>
      <c r="V111" s="9">
        <f>VLOOKUP(U111,'Treatment Struture'!$D$2:$H$37,5,FALSE)</f>
        <v>100</v>
      </c>
      <c r="W111" s="9" t="str">
        <f>VLOOKUP(Q111,'Treatment Struture'!$C$2:$I$37,7,FALSE)</f>
        <v>19Feb</v>
      </c>
      <c r="Y111" t="str">
        <f t="shared" si="6"/>
        <v>Lincoln1997Sowing19FebPopulation100</v>
      </c>
      <c r="Z111" s="60">
        <f t="shared" si="7"/>
        <v>35930</v>
      </c>
      <c r="AA111">
        <f t="shared" si="8"/>
        <v>22.620689655172413</v>
      </c>
      <c r="AB111">
        <f t="shared" si="9"/>
        <v>3.1724137931034484</v>
      </c>
    </row>
    <row r="112" spans="15:28">
      <c r="P112" t="s">
        <v>64</v>
      </c>
      <c r="Q112" t="s">
        <v>75</v>
      </c>
      <c r="R112" s="9">
        <v>21.533333333333335</v>
      </c>
      <c r="S112" s="9">
        <v>3.0666666666666669</v>
      </c>
      <c r="T112" s="9"/>
      <c r="U112" s="9" t="str">
        <f t="shared" si="5"/>
        <v>P3(150)</v>
      </c>
      <c r="V112" s="9">
        <f>VLOOKUP(U112,'Treatment Struture'!$D$2:$H$37,5,FALSE)</f>
        <v>150</v>
      </c>
      <c r="W112" s="9" t="str">
        <f>VLOOKUP(Q112,'Treatment Struture'!$C$2:$I$37,7,FALSE)</f>
        <v>19Feb</v>
      </c>
      <c r="Y112" t="str">
        <f t="shared" si="6"/>
        <v>Lincoln1997Sowing19FebPopulation150</v>
      </c>
      <c r="Z112" s="60">
        <f t="shared" si="7"/>
        <v>35930</v>
      </c>
      <c r="AA112">
        <f t="shared" si="8"/>
        <v>21.533333333333335</v>
      </c>
      <c r="AB112">
        <f t="shared" si="9"/>
        <v>3.0666666666666669</v>
      </c>
    </row>
    <row r="113" spans="15:28">
      <c r="O113" s="3">
        <v>35943</v>
      </c>
      <c r="P113" t="s">
        <v>62</v>
      </c>
      <c r="Q113" t="s">
        <v>75</v>
      </c>
      <c r="R113" s="9">
        <v>25.535714285714285</v>
      </c>
      <c r="S113" s="9">
        <v>4.8571428571428568</v>
      </c>
      <c r="T113" s="9"/>
      <c r="U113" s="9" t="str">
        <f t="shared" si="5"/>
        <v>P1(50)</v>
      </c>
      <c r="V113" s="9">
        <f>VLOOKUP(U113,'Treatment Struture'!$D$2:$H$37,5,FALSE)</f>
        <v>50</v>
      </c>
      <c r="W113" s="9" t="str">
        <f>VLOOKUP(Q113,'Treatment Struture'!$C$2:$I$37,7,FALSE)</f>
        <v>19Feb</v>
      </c>
      <c r="Y113" t="str">
        <f t="shared" si="6"/>
        <v>Lincoln1997Sowing19FebPopulation50</v>
      </c>
      <c r="Z113" s="60">
        <f t="shared" si="7"/>
        <v>35943</v>
      </c>
      <c r="AA113">
        <f t="shared" si="8"/>
        <v>25.535714285714285</v>
      </c>
      <c r="AB113">
        <f t="shared" si="9"/>
        <v>4.8571428571428568</v>
      </c>
    </row>
    <row r="114" spans="15:28">
      <c r="P114" t="s">
        <v>63</v>
      </c>
      <c r="Q114" t="s">
        <v>75</v>
      </c>
      <c r="R114" s="9">
        <v>25.620689655172413</v>
      </c>
      <c r="S114" s="9">
        <v>5.6896551724137927</v>
      </c>
      <c r="T114" s="9"/>
      <c r="U114" s="9" t="str">
        <f t="shared" si="5"/>
        <v>P2(100)</v>
      </c>
      <c r="V114" s="9">
        <f>VLOOKUP(U114,'Treatment Struture'!$D$2:$H$37,5,FALSE)</f>
        <v>100</v>
      </c>
      <c r="W114" s="9" t="str">
        <f>VLOOKUP(Q114,'Treatment Struture'!$C$2:$I$37,7,FALSE)</f>
        <v>19Feb</v>
      </c>
      <c r="Y114" t="str">
        <f t="shared" si="6"/>
        <v>Lincoln1997Sowing19FebPopulation100</v>
      </c>
      <c r="Z114" s="60">
        <f t="shared" si="7"/>
        <v>35943</v>
      </c>
      <c r="AA114">
        <f t="shared" si="8"/>
        <v>25.620689655172413</v>
      </c>
      <c r="AB114">
        <f t="shared" si="9"/>
        <v>5.6896551724137927</v>
      </c>
    </row>
    <row r="115" spans="15:28">
      <c r="P115" t="s">
        <v>64</v>
      </c>
      <c r="Q115" t="s">
        <v>75</v>
      </c>
      <c r="R115" s="9">
        <v>24</v>
      </c>
      <c r="S115" s="9">
        <v>5.4666666666666668</v>
      </c>
      <c r="T115" s="9"/>
      <c r="U115" s="9" t="str">
        <f t="shared" si="5"/>
        <v>P3(150)</v>
      </c>
      <c r="V115" s="9">
        <f>VLOOKUP(U115,'Treatment Struture'!$D$2:$H$37,5,FALSE)</f>
        <v>150</v>
      </c>
      <c r="W115" s="9" t="str">
        <f>VLOOKUP(Q115,'Treatment Struture'!$C$2:$I$37,7,FALSE)</f>
        <v>19Feb</v>
      </c>
      <c r="Y115" t="str">
        <f t="shared" si="6"/>
        <v>Lincoln1997Sowing19FebPopulation150</v>
      </c>
      <c r="Z115" s="60">
        <f t="shared" si="7"/>
        <v>35943</v>
      </c>
      <c r="AA115">
        <f t="shared" si="8"/>
        <v>24</v>
      </c>
      <c r="AB115">
        <f t="shared" si="9"/>
        <v>5.4666666666666668</v>
      </c>
    </row>
    <row r="116" spans="15:28">
      <c r="O116" s="3">
        <v>35955</v>
      </c>
      <c r="P116" t="s">
        <v>62</v>
      </c>
      <c r="Q116" t="s">
        <v>75</v>
      </c>
      <c r="R116" s="9">
        <v>26.94736842105263</v>
      </c>
      <c r="S116" s="9">
        <v>9.4499999999999993</v>
      </c>
      <c r="T116" s="9"/>
      <c r="U116" s="9" t="str">
        <f t="shared" si="5"/>
        <v>P1(50)</v>
      </c>
      <c r="V116" s="9">
        <f>VLOOKUP(U116,'Treatment Struture'!$D$2:$H$37,5,FALSE)</f>
        <v>50</v>
      </c>
      <c r="W116" s="9" t="str">
        <f>VLOOKUP(Q116,'Treatment Struture'!$C$2:$I$37,7,FALSE)</f>
        <v>19Feb</v>
      </c>
      <c r="Y116" t="str">
        <f t="shared" si="6"/>
        <v>Lincoln1997Sowing19FebPopulation50</v>
      </c>
      <c r="Z116" s="60">
        <f t="shared" si="7"/>
        <v>35955</v>
      </c>
      <c r="AA116">
        <f t="shared" si="8"/>
        <v>26.94736842105263</v>
      </c>
      <c r="AB116">
        <f t="shared" si="9"/>
        <v>9.4499999999999993</v>
      </c>
    </row>
    <row r="117" spans="15:28">
      <c r="P117" t="s">
        <v>63</v>
      </c>
      <c r="Q117" t="s">
        <v>75</v>
      </c>
      <c r="R117" s="9">
        <v>26.894736842105264</v>
      </c>
      <c r="S117" s="9">
        <v>8.7826086956521738</v>
      </c>
      <c r="T117" s="9"/>
      <c r="U117" s="9" t="str">
        <f t="shared" si="5"/>
        <v>P2(100)</v>
      </c>
      <c r="V117" s="9">
        <f>VLOOKUP(U117,'Treatment Struture'!$D$2:$H$37,5,FALSE)</f>
        <v>100</v>
      </c>
      <c r="W117" s="9" t="str">
        <f>VLOOKUP(Q117,'Treatment Struture'!$C$2:$I$37,7,FALSE)</f>
        <v>19Feb</v>
      </c>
      <c r="Y117" t="str">
        <f t="shared" si="6"/>
        <v>Lincoln1997Sowing19FebPopulation100</v>
      </c>
      <c r="Z117" s="60">
        <f t="shared" si="7"/>
        <v>35955</v>
      </c>
      <c r="AA117">
        <f t="shared" si="8"/>
        <v>26.894736842105264</v>
      </c>
      <c r="AB117">
        <f t="shared" si="9"/>
        <v>8.7826086956521738</v>
      </c>
    </row>
    <row r="118" spans="15:28">
      <c r="P118" t="s">
        <v>64</v>
      </c>
      <c r="Q118" t="s">
        <v>75</v>
      </c>
      <c r="R118" s="9">
        <v>24.857142857142858</v>
      </c>
      <c r="S118" s="9">
        <v>9.9130434782608692</v>
      </c>
      <c r="T118" s="9"/>
      <c r="U118" s="9" t="str">
        <f t="shared" si="5"/>
        <v>P3(150)</v>
      </c>
      <c r="V118" s="9">
        <f>VLOOKUP(U118,'Treatment Struture'!$D$2:$H$37,5,FALSE)</f>
        <v>150</v>
      </c>
      <c r="W118" s="9" t="str">
        <f>VLOOKUP(Q118,'Treatment Struture'!$C$2:$I$37,7,FALSE)</f>
        <v>19Feb</v>
      </c>
      <c r="Y118" t="str">
        <f t="shared" si="6"/>
        <v>Lincoln1997Sowing19FebPopulation150</v>
      </c>
      <c r="Z118" s="60">
        <f t="shared" si="7"/>
        <v>35955</v>
      </c>
      <c r="AA118">
        <f t="shared" si="8"/>
        <v>24.857142857142858</v>
      </c>
      <c r="AB118">
        <f t="shared" si="9"/>
        <v>9.9130434782608692</v>
      </c>
    </row>
    <row r="119" spans="15:28">
      <c r="O119" s="3">
        <v>35971</v>
      </c>
      <c r="P119" t="s">
        <v>62</v>
      </c>
      <c r="Q119" t="s">
        <v>75</v>
      </c>
      <c r="R119" s="9">
        <v>29.444444444444443</v>
      </c>
      <c r="S119" s="9">
        <v>13.052631578947368</v>
      </c>
      <c r="T119" s="9"/>
      <c r="U119" s="9" t="str">
        <f t="shared" si="5"/>
        <v>P1(50)</v>
      </c>
      <c r="V119" s="9">
        <f>VLOOKUP(U119,'Treatment Struture'!$D$2:$H$37,5,FALSE)</f>
        <v>50</v>
      </c>
      <c r="W119" s="9" t="str">
        <f>VLOOKUP(Q119,'Treatment Struture'!$C$2:$I$37,7,FALSE)</f>
        <v>19Feb</v>
      </c>
      <c r="Y119" t="str">
        <f t="shared" si="6"/>
        <v>Lincoln1997Sowing19FebPopulation50</v>
      </c>
      <c r="Z119" s="60">
        <f t="shared" si="7"/>
        <v>35971</v>
      </c>
      <c r="AA119">
        <f t="shared" si="8"/>
        <v>29.444444444444443</v>
      </c>
      <c r="AB119">
        <f t="shared" si="9"/>
        <v>13.052631578947368</v>
      </c>
    </row>
    <row r="120" spans="15:28">
      <c r="P120" t="s">
        <v>63</v>
      </c>
      <c r="Q120" t="s">
        <v>75</v>
      </c>
      <c r="R120" s="9">
        <v>28.473684210526315</v>
      </c>
      <c r="S120" s="9">
        <v>12.894736842105264</v>
      </c>
      <c r="T120" s="9"/>
      <c r="U120" s="9" t="str">
        <f t="shared" si="5"/>
        <v>P2(100)</v>
      </c>
      <c r="V120" s="9">
        <f>VLOOKUP(U120,'Treatment Struture'!$D$2:$H$37,5,FALSE)</f>
        <v>100</v>
      </c>
      <c r="W120" s="9" t="str">
        <f>VLOOKUP(Q120,'Treatment Struture'!$C$2:$I$37,7,FALSE)</f>
        <v>19Feb</v>
      </c>
      <c r="Y120" t="str">
        <f t="shared" si="6"/>
        <v>Lincoln1997Sowing19FebPopulation100</v>
      </c>
      <c r="Z120" s="60">
        <f t="shared" si="7"/>
        <v>35971</v>
      </c>
      <c r="AA120">
        <f t="shared" si="8"/>
        <v>28.473684210526315</v>
      </c>
      <c r="AB120">
        <f t="shared" si="9"/>
        <v>12.894736842105264</v>
      </c>
    </row>
    <row r="121" spans="15:28">
      <c r="P121" t="s">
        <v>64</v>
      </c>
      <c r="Q121" t="s">
        <v>75</v>
      </c>
      <c r="R121" s="9">
        <v>25.65</v>
      </c>
      <c r="S121" s="9">
        <v>15.05</v>
      </c>
      <c r="T121" s="9"/>
      <c r="U121" s="9" t="str">
        <f t="shared" si="5"/>
        <v>P3(150)</v>
      </c>
      <c r="V121" s="9">
        <f>VLOOKUP(U121,'Treatment Struture'!$D$2:$H$37,5,FALSE)</f>
        <v>150</v>
      </c>
      <c r="W121" s="9" t="str">
        <f>VLOOKUP(Q121,'Treatment Struture'!$C$2:$I$37,7,FALSE)</f>
        <v>19Feb</v>
      </c>
      <c r="Y121" t="str">
        <f t="shared" si="6"/>
        <v>Lincoln1997Sowing19FebPopulation150</v>
      </c>
      <c r="Z121" s="60">
        <f t="shared" si="7"/>
        <v>35971</v>
      </c>
      <c r="AA121">
        <f t="shared" si="8"/>
        <v>25.65</v>
      </c>
      <c r="AB121">
        <f t="shared" si="9"/>
        <v>15.05</v>
      </c>
    </row>
    <row r="122" spans="15:28">
      <c r="O122" s="3">
        <v>36069</v>
      </c>
      <c r="P122" t="s">
        <v>62</v>
      </c>
      <c r="Q122" t="s">
        <v>76</v>
      </c>
      <c r="R122" s="9">
        <v>1.0666666666666667</v>
      </c>
      <c r="S122" s="9"/>
      <c r="T122" s="9"/>
      <c r="U122" s="9" t="str">
        <f t="shared" si="5"/>
        <v>P1(50)</v>
      </c>
      <c r="V122" s="9">
        <f>VLOOKUP(U122,'Treatment Struture'!$D$2:$H$37,5,FALSE)</f>
        <v>50</v>
      </c>
      <c r="W122" s="9" t="str">
        <f>VLOOKUP(Q122,'Treatment Struture'!$C$2:$I$37,7,FALSE)</f>
        <v>14Sep</v>
      </c>
      <c r="Y122" t="str">
        <f t="shared" si="6"/>
        <v>Lincoln1997Sowing14SepPopulation50</v>
      </c>
      <c r="Z122" s="60">
        <f t="shared" si="7"/>
        <v>36069</v>
      </c>
      <c r="AA122">
        <f t="shared" si="8"/>
        <v>1.0666666666666667</v>
      </c>
      <c r="AB122" t="str">
        <f t="shared" si="9"/>
        <v/>
      </c>
    </row>
    <row r="123" spans="15:28">
      <c r="P123" t="s">
        <v>63</v>
      </c>
      <c r="Q123" t="s">
        <v>76</v>
      </c>
      <c r="R123" s="9">
        <v>1.1000000000000001</v>
      </c>
      <c r="S123" s="9"/>
      <c r="T123" s="9"/>
      <c r="U123" s="9" t="str">
        <f t="shared" si="5"/>
        <v>P2(100)</v>
      </c>
      <c r="V123" s="9">
        <f>VLOOKUP(U123,'Treatment Struture'!$D$2:$H$37,5,FALSE)</f>
        <v>100</v>
      </c>
      <c r="W123" s="9" t="str">
        <f>VLOOKUP(Q123,'Treatment Struture'!$C$2:$I$37,7,FALSE)</f>
        <v>14Sep</v>
      </c>
      <c r="Y123" t="str">
        <f t="shared" si="6"/>
        <v>Lincoln1997Sowing14SepPopulation100</v>
      </c>
      <c r="Z123" s="60">
        <f t="shared" si="7"/>
        <v>36069</v>
      </c>
      <c r="AA123">
        <f t="shared" si="8"/>
        <v>1.1000000000000001</v>
      </c>
      <c r="AB123" t="str">
        <f t="shared" si="9"/>
        <v/>
      </c>
    </row>
    <row r="124" spans="15:28">
      <c r="P124" t="s">
        <v>64</v>
      </c>
      <c r="Q124" t="s">
        <v>76</v>
      </c>
      <c r="R124" s="9">
        <v>1.1000000000000001</v>
      </c>
      <c r="S124" s="9"/>
      <c r="T124" s="9"/>
      <c r="U124" s="9" t="str">
        <f t="shared" si="5"/>
        <v>P3(150)</v>
      </c>
      <c r="V124" s="9">
        <f>VLOOKUP(U124,'Treatment Struture'!$D$2:$H$37,5,FALSE)</f>
        <v>150</v>
      </c>
      <c r="W124" s="9" t="str">
        <f>VLOOKUP(Q124,'Treatment Struture'!$C$2:$I$37,7,FALSE)</f>
        <v>14Sep</v>
      </c>
      <c r="Y124" t="str">
        <f t="shared" si="6"/>
        <v>Lincoln1997Sowing14SepPopulation150</v>
      </c>
      <c r="Z124" s="60">
        <f t="shared" si="7"/>
        <v>36069</v>
      </c>
      <c r="AA124">
        <f t="shared" si="8"/>
        <v>1.1000000000000001</v>
      </c>
      <c r="AB124" t="str">
        <f t="shared" si="9"/>
        <v/>
      </c>
    </row>
    <row r="125" spans="15:28">
      <c r="O125" s="3">
        <v>36074</v>
      </c>
      <c r="P125" t="s">
        <v>62</v>
      </c>
      <c r="Q125" t="s">
        <v>76</v>
      </c>
      <c r="R125" s="9">
        <v>2.0666666666666669</v>
      </c>
      <c r="S125" s="9"/>
      <c r="T125" s="9"/>
      <c r="U125" s="9" t="str">
        <f t="shared" si="5"/>
        <v>P1(50)</v>
      </c>
      <c r="V125" s="9">
        <f>VLOOKUP(U125,'Treatment Struture'!$D$2:$H$37,5,FALSE)</f>
        <v>50</v>
      </c>
      <c r="W125" s="9" t="str">
        <f>VLOOKUP(Q125,'Treatment Struture'!$C$2:$I$37,7,FALSE)</f>
        <v>14Sep</v>
      </c>
      <c r="Y125" t="str">
        <f t="shared" si="6"/>
        <v>Lincoln1997Sowing14SepPopulation50</v>
      </c>
      <c r="Z125" s="60">
        <f t="shared" si="7"/>
        <v>36074</v>
      </c>
      <c r="AA125">
        <f t="shared" si="8"/>
        <v>2.0666666666666669</v>
      </c>
      <c r="AB125" t="str">
        <f t="shared" si="9"/>
        <v/>
      </c>
    </row>
    <row r="126" spans="15:28">
      <c r="P126" t="s">
        <v>63</v>
      </c>
      <c r="Q126" t="s">
        <v>76</v>
      </c>
      <c r="R126" s="9">
        <v>2.1333333333333333</v>
      </c>
      <c r="S126" s="9"/>
      <c r="T126" s="9"/>
      <c r="U126" s="9" t="str">
        <f t="shared" si="5"/>
        <v>P2(100)</v>
      </c>
      <c r="V126" s="9">
        <f>VLOOKUP(U126,'Treatment Struture'!$D$2:$H$37,5,FALSE)</f>
        <v>100</v>
      </c>
      <c r="W126" s="9" t="str">
        <f>VLOOKUP(Q126,'Treatment Struture'!$C$2:$I$37,7,FALSE)</f>
        <v>14Sep</v>
      </c>
      <c r="Y126" t="str">
        <f t="shared" si="6"/>
        <v>Lincoln1997Sowing14SepPopulation100</v>
      </c>
      <c r="Z126" s="60">
        <f t="shared" si="7"/>
        <v>36074</v>
      </c>
      <c r="AA126">
        <f t="shared" si="8"/>
        <v>2.1333333333333333</v>
      </c>
      <c r="AB126" t="str">
        <f t="shared" si="9"/>
        <v/>
      </c>
    </row>
    <row r="127" spans="15:28">
      <c r="P127" t="s">
        <v>64</v>
      </c>
      <c r="Q127" t="s">
        <v>76</v>
      </c>
      <c r="R127" s="9">
        <v>2.1666666666666665</v>
      </c>
      <c r="S127" s="9"/>
      <c r="T127" s="9"/>
      <c r="U127" s="9" t="str">
        <f t="shared" si="5"/>
        <v>P3(150)</v>
      </c>
      <c r="V127" s="9">
        <f>VLOOKUP(U127,'Treatment Struture'!$D$2:$H$37,5,FALSE)</f>
        <v>150</v>
      </c>
      <c r="W127" s="9" t="str">
        <f>VLOOKUP(Q127,'Treatment Struture'!$C$2:$I$37,7,FALSE)</f>
        <v>14Sep</v>
      </c>
      <c r="Y127" t="str">
        <f t="shared" si="6"/>
        <v>Lincoln1997Sowing14SepPopulation150</v>
      </c>
      <c r="Z127" s="60">
        <f t="shared" si="7"/>
        <v>36074</v>
      </c>
      <c r="AA127">
        <f t="shared" si="8"/>
        <v>2.1666666666666665</v>
      </c>
      <c r="AB127" t="str">
        <f t="shared" si="9"/>
        <v/>
      </c>
    </row>
    <row r="128" spans="15:28">
      <c r="O128" s="3">
        <v>36081</v>
      </c>
      <c r="P128" t="s">
        <v>62</v>
      </c>
      <c r="Q128" t="s">
        <v>76</v>
      </c>
      <c r="R128" s="9">
        <v>3.9333333333333331</v>
      </c>
      <c r="S128" s="9"/>
      <c r="T128" s="9"/>
      <c r="U128" s="9" t="str">
        <f t="shared" si="5"/>
        <v>P1(50)</v>
      </c>
      <c r="V128" s="9">
        <f>VLOOKUP(U128,'Treatment Struture'!$D$2:$H$37,5,FALSE)</f>
        <v>50</v>
      </c>
      <c r="W128" s="9" t="str">
        <f>VLOOKUP(Q128,'Treatment Struture'!$C$2:$I$37,7,FALSE)</f>
        <v>14Sep</v>
      </c>
      <c r="Y128" t="str">
        <f t="shared" si="6"/>
        <v>Lincoln1997Sowing14SepPopulation50</v>
      </c>
      <c r="Z128" s="60">
        <f t="shared" si="7"/>
        <v>36081</v>
      </c>
      <c r="AA128">
        <f t="shared" si="8"/>
        <v>3.9333333333333331</v>
      </c>
      <c r="AB128" t="str">
        <f t="shared" si="9"/>
        <v/>
      </c>
    </row>
    <row r="129" spans="15:28">
      <c r="P129" t="s">
        <v>63</v>
      </c>
      <c r="Q129" t="s">
        <v>76</v>
      </c>
      <c r="R129" s="9">
        <v>3.9666666666666668</v>
      </c>
      <c r="S129" s="9"/>
      <c r="T129" s="9"/>
      <c r="U129" s="9" t="str">
        <f t="shared" si="5"/>
        <v>P2(100)</v>
      </c>
      <c r="V129" s="9">
        <f>VLOOKUP(U129,'Treatment Struture'!$D$2:$H$37,5,FALSE)</f>
        <v>100</v>
      </c>
      <c r="W129" s="9" t="str">
        <f>VLOOKUP(Q129,'Treatment Struture'!$C$2:$I$37,7,FALSE)</f>
        <v>14Sep</v>
      </c>
      <c r="Y129" t="str">
        <f t="shared" si="6"/>
        <v>Lincoln1997Sowing14SepPopulation100</v>
      </c>
      <c r="Z129" s="60">
        <f t="shared" si="7"/>
        <v>36081</v>
      </c>
      <c r="AA129">
        <f t="shared" si="8"/>
        <v>3.9666666666666668</v>
      </c>
      <c r="AB129" t="str">
        <f t="shared" si="9"/>
        <v/>
      </c>
    </row>
    <row r="130" spans="15:28">
      <c r="P130" t="s">
        <v>64</v>
      </c>
      <c r="Q130" t="s">
        <v>76</v>
      </c>
      <c r="R130" s="9">
        <v>3.9333333333333331</v>
      </c>
      <c r="S130" s="9"/>
      <c r="T130" s="9"/>
      <c r="U130" s="9" t="str">
        <f t="shared" si="5"/>
        <v>P3(150)</v>
      </c>
      <c r="V130" s="9">
        <f>VLOOKUP(U130,'Treatment Struture'!$D$2:$H$37,5,FALSE)</f>
        <v>150</v>
      </c>
      <c r="W130" s="9" t="str">
        <f>VLOOKUP(Q130,'Treatment Struture'!$C$2:$I$37,7,FALSE)</f>
        <v>14Sep</v>
      </c>
      <c r="Y130" t="str">
        <f t="shared" si="6"/>
        <v>Lincoln1997Sowing14SepPopulation150</v>
      </c>
      <c r="Z130" s="60">
        <f t="shared" si="7"/>
        <v>36081</v>
      </c>
      <c r="AA130">
        <f t="shared" si="8"/>
        <v>3.9333333333333331</v>
      </c>
      <c r="AB130" t="str">
        <f t="shared" si="9"/>
        <v/>
      </c>
    </row>
    <row r="131" spans="15:28">
      <c r="O131" s="3">
        <v>36087</v>
      </c>
      <c r="P131" t="s">
        <v>62</v>
      </c>
      <c r="Q131" t="s">
        <v>76</v>
      </c>
      <c r="R131" s="9">
        <v>4.9666666666666668</v>
      </c>
      <c r="S131" s="9"/>
      <c r="T131" s="9"/>
      <c r="U131" s="9" t="str">
        <f t="shared" si="5"/>
        <v>P1(50)</v>
      </c>
      <c r="V131" s="9">
        <f>VLOOKUP(U131,'Treatment Struture'!$D$2:$H$37,5,FALSE)</f>
        <v>50</v>
      </c>
      <c r="W131" s="9" t="str">
        <f>VLOOKUP(Q131,'Treatment Struture'!$C$2:$I$37,7,FALSE)</f>
        <v>14Sep</v>
      </c>
      <c r="Y131" t="str">
        <f t="shared" si="6"/>
        <v>Lincoln1997Sowing14SepPopulation50</v>
      </c>
      <c r="Z131" s="60">
        <f t="shared" si="7"/>
        <v>36087</v>
      </c>
      <c r="AA131">
        <f t="shared" si="8"/>
        <v>4.9666666666666668</v>
      </c>
      <c r="AB131" t="str">
        <f t="shared" si="9"/>
        <v/>
      </c>
    </row>
    <row r="132" spans="15:28">
      <c r="P132" t="s">
        <v>63</v>
      </c>
      <c r="Q132" t="s">
        <v>76</v>
      </c>
      <c r="R132" s="9">
        <v>4.9666666666666668</v>
      </c>
      <c r="S132" s="9"/>
      <c r="T132" s="9"/>
      <c r="U132" s="9" t="str">
        <f t="shared" si="5"/>
        <v>P2(100)</v>
      </c>
      <c r="V132" s="9">
        <f>VLOOKUP(U132,'Treatment Struture'!$D$2:$H$37,5,FALSE)</f>
        <v>100</v>
      </c>
      <c r="W132" s="9" t="str">
        <f>VLOOKUP(Q132,'Treatment Struture'!$C$2:$I$37,7,FALSE)</f>
        <v>14Sep</v>
      </c>
      <c r="Y132" t="str">
        <f t="shared" si="6"/>
        <v>Lincoln1997Sowing14SepPopulation100</v>
      </c>
      <c r="Z132" s="60">
        <f t="shared" si="7"/>
        <v>36087</v>
      </c>
      <c r="AA132">
        <f t="shared" si="8"/>
        <v>4.9666666666666668</v>
      </c>
      <c r="AB132" t="str">
        <f t="shared" si="9"/>
        <v/>
      </c>
    </row>
    <row r="133" spans="15:28">
      <c r="P133" t="s">
        <v>64</v>
      </c>
      <c r="Q133" t="s">
        <v>76</v>
      </c>
      <c r="R133" s="9">
        <v>5.0333333333333332</v>
      </c>
      <c r="S133" s="9"/>
      <c r="T133" s="9"/>
      <c r="U133" s="9" t="str">
        <f t="shared" si="5"/>
        <v>P3(150)</v>
      </c>
      <c r="V133" s="9">
        <f>VLOOKUP(U133,'Treatment Struture'!$D$2:$H$37,5,FALSE)</f>
        <v>150</v>
      </c>
      <c r="W133" s="9" t="str">
        <f>VLOOKUP(Q133,'Treatment Struture'!$C$2:$I$37,7,FALSE)</f>
        <v>14Sep</v>
      </c>
      <c r="Y133" t="str">
        <f t="shared" si="6"/>
        <v>Lincoln1997Sowing14SepPopulation150</v>
      </c>
      <c r="Z133" s="60">
        <f t="shared" si="7"/>
        <v>36087</v>
      </c>
      <c r="AA133">
        <f t="shared" si="8"/>
        <v>5.0333333333333332</v>
      </c>
      <c r="AB133" t="str">
        <f t="shared" si="9"/>
        <v/>
      </c>
    </row>
    <row r="134" spans="15:28">
      <c r="O134" s="3">
        <v>36095</v>
      </c>
      <c r="P134" t="s">
        <v>62</v>
      </c>
      <c r="Q134" t="s">
        <v>76</v>
      </c>
      <c r="R134" s="9">
        <v>6.8666666666666663</v>
      </c>
      <c r="S134" s="9"/>
      <c r="T134" s="9"/>
      <c r="U134" s="9" t="str">
        <f t="shared" ref="U134:U193" si="10">IF(P134="",U133,P134)</f>
        <v>P1(50)</v>
      </c>
      <c r="V134" s="9">
        <f>VLOOKUP(U134,'Treatment Struture'!$D$2:$H$37,5,FALSE)</f>
        <v>50</v>
      </c>
      <c r="W134" s="9" t="str">
        <f>VLOOKUP(Q134,'Treatment Struture'!$C$2:$I$37,7,FALSE)</f>
        <v>14Sep</v>
      </c>
      <c r="Y134" t="str">
        <f t="shared" ref="Y134:Y193" si="11">"Lincoln1997Sowing"&amp;W134&amp;"Population"&amp;V134</f>
        <v>Lincoln1997Sowing14SepPopulation50</v>
      </c>
      <c r="Z134" s="60">
        <f t="shared" ref="Z134:Z193" si="12">IF(O134="",Z133,O134)</f>
        <v>36095</v>
      </c>
      <c r="AA134">
        <f t="shared" ref="AA134:AA193" si="13">IF(R134="","",R134)</f>
        <v>6.8666666666666663</v>
      </c>
      <c r="AB134" t="str">
        <f t="shared" ref="AB134:AB193" si="14">IF(S134="","",S134)</f>
        <v/>
      </c>
    </row>
    <row r="135" spans="15:28">
      <c r="P135" t="s">
        <v>63</v>
      </c>
      <c r="Q135" t="s">
        <v>76</v>
      </c>
      <c r="R135" s="9">
        <v>6.833333333333333</v>
      </c>
      <c r="S135" s="9"/>
      <c r="T135" s="9"/>
      <c r="U135" s="9" t="str">
        <f t="shared" si="10"/>
        <v>P2(100)</v>
      </c>
      <c r="V135" s="9">
        <f>VLOOKUP(U135,'Treatment Struture'!$D$2:$H$37,5,FALSE)</f>
        <v>100</v>
      </c>
      <c r="W135" s="9" t="str">
        <f>VLOOKUP(Q135,'Treatment Struture'!$C$2:$I$37,7,FALSE)</f>
        <v>14Sep</v>
      </c>
      <c r="Y135" t="str">
        <f t="shared" si="11"/>
        <v>Lincoln1997Sowing14SepPopulation100</v>
      </c>
      <c r="Z135" s="60">
        <f t="shared" si="12"/>
        <v>36095</v>
      </c>
      <c r="AA135">
        <f t="shared" si="13"/>
        <v>6.833333333333333</v>
      </c>
      <c r="AB135" t="str">
        <f t="shared" si="14"/>
        <v/>
      </c>
    </row>
    <row r="136" spans="15:28">
      <c r="P136" t="s">
        <v>64</v>
      </c>
      <c r="Q136" t="s">
        <v>76</v>
      </c>
      <c r="R136" s="9">
        <v>7</v>
      </c>
      <c r="S136" s="9"/>
      <c r="T136" s="9"/>
      <c r="U136" s="9" t="str">
        <f t="shared" si="10"/>
        <v>P3(150)</v>
      </c>
      <c r="V136" s="9">
        <f>VLOOKUP(U136,'Treatment Struture'!$D$2:$H$37,5,FALSE)</f>
        <v>150</v>
      </c>
      <c r="W136" s="9" t="str">
        <f>VLOOKUP(Q136,'Treatment Struture'!$C$2:$I$37,7,FALSE)</f>
        <v>14Sep</v>
      </c>
      <c r="Y136" t="str">
        <f t="shared" si="11"/>
        <v>Lincoln1997Sowing14SepPopulation150</v>
      </c>
      <c r="Z136" s="60">
        <f t="shared" si="12"/>
        <v>36095</v>
      </c>
      <c r="AA136">
        <f t="shared" si="13"/>
        <v>7</v>
      </c>
      <c r="AB136" t="str">
        <f t="shared" si="14"/>
        <v/>
      </c>
    </row>
    <row r="137" spans="15:28">
      <c r="O137" s="3">
        <v>36101</v>
      </c>
      <c r="P137" t="s">
        <v>62</v>
      </c>
      <c r="Q137" t="s">
        <v>76</v>
      </c>
      <c r="R137" s="9">
        <v>8.5333333333333332</v>
      </c>
      <c r="S137" s="9"/>
      <c r="T137" s="9"/>
      <c r="U137" s="9" t="str">
        <f t="shared" si="10"/>
        <v>P1(50)</v>
      </c>
      <c r="V137" s="9">
        <f>VLOOKUP(U137,'Treatment Struture'!$D$2:$H$37,5,FALSE)</f>
        <v>50</v>
      </c>
      <c r="W137" s="9" t="str">
        <f>VLOOKUP(Q137,'Treatment Struture'!$C$2:$I$37,7,FALSE)</f>
        <v>14Sep</v>
      </c>
      <c r="Y137" t="str">
        <f t="shared" si="11"/>
        <v>Lincoln1997Sowing14SepPopulation50</v>
      </c>
      <c r="Z137" s="60">
        <f t="shared" si="12"/>
        <v>36101</v>
      </c>
      <c r="AA137">
        <f t="shared" si="13"/>
        <v>8.5333333333333332</v>
      </c>
      <c r="AB137" t="str">
        <f t="shared" si="14"/>
        <v/>
      </c>
    </row>
    <row r="138" spans="15:28">
      <c r="P138" t="s">
        <v>63</v>
      </c>
      <c r="Q138" t="s">
        <v>76</v>
      </c>
      <c r="R138" s="9">
        <v>8.6666666666666661</v>
      </c>
      <c r="S138" s="9"/>
      <c r="T138" s="9"/>
      <c r="U138" s="9" t="str">
        <f t="shared" si="10"/>
        <v>P2(100)</v>
      </c>
      <c r="V138" s="9">
        <f>VLOOKUP(U138,'Treatment Struture'!$D$2:$H$37,5,FALSE)</f>
        <v>100</v>
      </c>
      <c r="W138" s="9" t="str">
        <f>VLOOKUP(Q138,'Treatment Struture'!$C$2:$I$37,7,FALSE)</f>
        <v>14Sep</v>
      </c>
      <c r="Y138" t="str">
        <f t="shared" si="11"/>
        <v>Lincoln1997Sowing14SepPopulation100</v>
      </c>
      <c r="Z138" s="60">
        <f t="shared" si="12"/>
        <v>36101</v>
      </c>
      <c r="AA138">
        <f t="shared" si="13"/>
        <v>8.6666666666666661</v>
      </c>
      <c r="AB138" t="str">
        <f t="shared" si="14"/>
        <v/>
      </c>
    </row>
    <row r="139" spans="15:28">
      <c r="P139" t="s">
        <v>64</v>
      </c>
      <c r="Q139" t="s">
        <v>76</v>
      </c>
      <c r="R139" s="9">
        <v>8.6</v>
      </c>
      <c r="S139" s="9"/>
      <c r="T139" s="9"/>
      <c r="U139" s="9" t="str">
        <f t="shared" si="10"/>
        <v>P3(150)</v>
      </c>
      <c r="V139" s="9">
        <f>VLOOKUP(U139,'Treatment Struture'!$D$2:$H$37,5,FALSE)</f>
        <v>150</v>
      </c>
      <c r="W139" s="9" t="str">
        <f>VLOOKUP(Q139,'Treatment Struture'!$C$2:$I$37,7,FALSE)</f>
        <v>14Sep</v>
      </c>
      <c r="Y139" t="str">
        <f t="shared" si="11"/>
        <v>Lincoln1997Sowing14SepPopulation150</v>
      </c>
      <c r="Z139" s="60">
        <f t="shared" si="12"/>
        <v>36101</v>
      </c>
      <c r="AA139">
        <f t="shared" si="13"/>
        <v>8.6</v>
      </c>
      <c r="AB139" t="str">
        <f t="shared" si="14"/>
        <v/>
      </c>
    </row>
    <row r="140" spans="15:28">
      <c r="O140" s="3">
        <v>36110</v>
      </c>
      <c r="P140" t="s">
        <v>62</v>
      </c>
      <c r="Q140" t="s">
        <v>76</v>
      </c>
      <c r="R140" s="9">
        <v>10.566666666666666</v>
      </c>
      <c r="S140" s="9"/>
      <c r="T140" s="9"/>
      <c r="U140" s="9" t="str">
        <f t="shared" si="10"/>
        <v>P1(50)</v>
      </c>
      <c r="V140" s="9">
        <f>VLOOKUP(U140,'Treatment Struture'!$D$2:$H$37,5,FALSE)</f>
        <v>50</v>
      </c>
      <c r="W140" s="9" t="str">
        <f>VLOOKUP(Q140,'Treatment Struture'!$C$2:$I$37,7,FALSE)</f>
        <v>14Sep</v>
      </c>
      <c r="Y140" t="str">
        <f t="shared" si="11"/>
        <v>Lincoln1997Sowing14SepPopulation50</v>
      </c>
      <c r="Z140" s="60">
        <f t="shared" si="12"/>
        <v>36110</v>
      </c>
      <c r="AA140">
        <f t="shared" si="13"/>
        <v>10.566666666666666</v>
      </c>
      <c r="AB140" t="str">
        <f t="shared" si="14"/>
        <v/>
      </c>
    </row>
    <row r="141" spans="15:28">
      <c r="P141" t="s">
        <v>63</v>
      </c>
      <c r="Q141" t="s">
        <v>76</v>
      </c>
      <c r="R141" s="9">
        <v>10.766666666666667</v>
      </c>
      <c r="S141" s="9"/>
      <c r="T141" s="9"/>
      <c r="U141" s="9" t="str">
        <f t="shared" si="10"/>
        <v>P2(100)</v>
      </c>
      <c r="V141" s="9">
        <f>VLOOKUP(U141,'Treatment Struture'!$D$2:$H$37,5,FALSE)</f>
        <v>100</v>
      </c>
      <c r="W141" s="9" t="str">
        <f>VLOOKUP(Q141,'Treatment Struture'!$C$2:$I$37,7,FALSE)</f>
        <v>14Sep</v>
      </c>
      <c r="Y141" t="str">
        <f t="shared" si="11"/>
        <v>Lincoln1997Sowing14SepPopulation100</v>
      </c>
      <c r="Z141" s="60">
        <f t="shared" si="12"/>
        <v>36110</v>
      </c>
      <c r="AA141">
        <f t="shared" si="13"/>
        <v>10.766666666666667</v>
      </c>
      <c r="AB141" t="str">
        <f t="shared" si="14"/>
        <v/>
      </c>
    </row>
    <row r="142" spans="15:28">
      <c r="P142" t="s">
        <v>64</v>
      </c>
      <c r="Q142" t="s">
        <v>76</v>
      </c>
      <c r="R142" s="9">
        <v>10.8</v>
      </c>
      <c r="S142" s="9"/>
      <c r="T142" s="9"/>
      <c r="U142" s="9" t="str">
        <f t="shared" si="10"/>
        <v>P3(150)</v>
      </c>
      <c r="V142" s="9">
        <f>VLOOKUP(U142,'Treatment Struture'!$D$2:$H$37,5,FALSE)</f>
        <v>150</v>
      </c>
      <c r="W142" s="9" t="str">
        <f>VLOOKUP(Q142,'Treatment Struture'!$C$2:$I$37,7,FALSE)</f>
        <v>14Sep</v>
      </c>
      <c r="Y142" t="str">
        <f t="shared" si="11"/>
        <v>Lincoln1997Sowing14SepPopulation150</v>
      </c>
      <c r="Z142" s="60">
        <f t="shared" si="12"/>
        <v>36110</v>
      </c>
      <c r="AA142">
        <f t="shared" si="13"/>
        <v>10.8</v>
      </c>
      <c r="AB142" t="str">
        <f t="shared" si="14"/>
        <v/>
      </c>
    </row>
    <row r="143" spans="15:28">
      <c r="O143" s="3">
        <v>36115</v>
      </c>
      <c r="P143" t="s">
        <v>62</v>
      </c>
      <c r="Q143" t="s">
        <v>76</v>
      </c>
      <c r="R143" s="9">
        <v>13.5</v>
      </c>
      <c r="S143" s="9"/>
      <c r="T143" s="9"/>
      <c r="U143" s="9" t="str">
        <f t="shared" si="10"/>
        <v>P1(50)</v>
      </c>
      <c r="V143" s="9">
        <f>VLOOKUP(U143,'Treatment Struture'!$D$2:$H$37,5,FALSE)</f>
        <v>50</v>
      </c>
      <c r="W143" s="9" t="str">
        <f>VLOOKUP(Q143,'Treatment Struture'!$C$2:$I$37,7,FALSE)</f>
        <v>14Sep</v>
      </c>
      <c r="Y143" t="str">
        <f t="shared" si="11"/>
        <v>Lincoln1997Sowing14SepPopulation50</v>
      </c>
      <c r="Z143" s="60">
        <f t="shared" si="12"/>
        <v>36115</v>
      </c>
      <c r="AA143">
        <f t="shared" si="13"/>
        <v>13.5</v>
      </c>
      <c r="AB143" t="str">
        <f t="shared" si="14"/>
        <v/>
      </c>
    </row>
    <row r="144" spans="15:28">
      <c r="P144" t="s">
        <v>63</v>
      </c>
      <c r="Q144" t="s">
        <v>76</v>
      </c>
      <c r="R144" s="9">
        <v>13.433333333333334</v>
      </c>
      <c r="S144" s="9"/>
      <c r="T144" s="9"/>
      <c r="U144" s="9" t="str">
        <f t="shared" si="10"/>
        <v>P2(100)</v>
      </c>
      <c r="V144" s="9">
        <f>VLOOKUP(U144,'Treatment Struture'!$D$2:$H$37,5,FALSE)</f>
        <v>100</v>
      </c>
      <c r="W144" s="9" t="str">
        <f>VLOOKUP(Q144,'Treatment Struture'!$C$2:$I$37,7,FALSE)</f>
        <v>14Sep</v>
      </c>
      <c r="Y144" t="str">
        <f t="shared" si="11"/>
        <v>Lincoln1997Sowing14SepPopulation100</v>
      </c>
      <c r="Z144" s="60">
        <f t="shared" si="12"/>
        <v>36115</v>
      </c>
      <c r="AA144">
        <f t="shared" si="13"/>
        <v>13.433333333333334</v>
      </c>
      <c r="AB144" t="str">
        <f t="shared" si="14"/>
        <v/>
      </c>
    </row>
    <row r="145" spans="15:28">
      <c r="P145" t="s">
        <v>64</v>
      </c>
      <c r="Q145" t="s">
        <v>76</v>
      </c>
      <c r="R145" s="9">
        <v>13.7</v>
      </c>
      <c r="S145" s="9"/>
      <c r="T145" s="9"/>
      <c r="U145" s="9" t="str">
        <f t="shared" si="10"/>
        <v>P3(150)</v>
      </c>
      <c r="V145" s="9">
        <f>VLOOKUP(U145,'Treatment Struture'!$D$2:$H$37,5,FALSE)</f>
        <v>150</v>
      </c>
      <c r="W145" s="9" t="str">
        <f>VLOOKUP(Q145,'Treatment Struture'!$C$2:$I$37,7,FALSE)</f>
        <v>14Sep</v>
      </c>
      <c r="Y145" t="str">
        <f t="shared" si="11"/>
        <v>Lincoln1997Sowing14SepPopulation150</v>
      </c>
      <c r="Z145" s="60">
        <f t="shared" si="12"/>
        <v>36115</v>
      </c>
      <c r="AA145">
        <f t="shared" si="13"/>
        <v>13.7</v>
      </c>
      <c r="AB145" t="str">
        <f t="shared" si="14"/>
        <v/>
      </c>
    </row>
    <row r="146" spans="15:28">
      <c r="O146" s="3">
        <v>36121</v>
      </c>
      <c r="P146" t="s">
        <v>62</v>
      </c>
      <c r="Q146" t="s">
        <v>76</v>
      </c>
      <c r="R146" s="9">
        <v>17.068965517241381</v>
      </c>
      <c r="S146" s="9">
        <v>0.23333333333333334</v>
      </c>
      <c r="T146" s="9"/>
      <c r="U146" s="9" t="str">
        <f t="shared" si="10"/>
        <v>P1(50)</v>
      </c>
      <c r="V146" s="9">
        <f>VLOOKUP(U146,'Treatment Struture'!$D$2:$H$37,5,FALSE)</f>
        <v>50</v>
      </c>
      <c r="W146" s="9" t="str">
        <f>VLOOKUP(Q146,'Treatment Struture'!$C$2:$I$37,7,FALSE)</f>
        <v>14Sep</v>
      </c>
      <c r="Y146" t="str">
        <f t="shared" si="11"/>
        <v>Lincoln1997Sowing14SepPopulation50</v>
      </c>
      <c r="Z146" s="60">
        <f t="shared" si="12"/>
        <v>36121</v>
      </c>
      <c r="AA146">
        <f t="shared" si="13"/>
        <v>17.068965517241381</v>
      </c>
      <c r="AB146">
        <f t="shared" si="14"/>
        <v>0.23333333333333334</v>
      </c>
    </row>
    <row r="147" spans="15:28">
      <c r="P147" t="s">
        <v>63</v>
      </c>
      <c r="Q147" t="s">
        <v>76</v>
      </c>
      <c r="R147" s="9">
        <v>16.96551724137931</v>
      </c>
      <c r="S147" s="9">
        <v>0.41379310344827586</v>
      </c>
      <c r="T147" s="9"/>
      <c r="U147" s="9" t="str">
        <f t="shared" si="10"/>
        <v>P2(100)</v>
      </c>
      <c r="V147" s="9">
        <f>VLOOKUP(U147,'Treatment Struture'!$D$2:$H$37,5,FALSE)</f>
        <v>100</v>
      </c>
      <c r="W147" s="9" t="str">
        <f>VLOOKUP(Q147,'Treatment Struture'!$C$2:$I$37,7,FALSE)</f>
        <v>14Sep</v>
      </c>
      <c r="Y147" t="str">
        <f t="shared" si="11"/>
        <v>Lincoln1997Sowing14SepPopulation100</v>
      </c>
      <c r="Z147" s="60">
        <f t="shared" si="12"/>
        <v>36121</v>
      </c>
      <c r="AA147">
        <f t="shared" si="13"/>
        <v>16.96551724137931</v>
      </c>
      <c r="AB147">
        <f t="shared" si="14"/>
        <v>0.41379310344827586</v>
      </c>
    </row>
    <row r="148" spans="15:28">
      <c r="P148" t="s">
        <v>64</v>
      </c>
      <c r="Q148" t="s">
        <v>76</v>
      </c>
      <c r="R148" s="9">
        <v>16.793103448275861</v>
      </c>
      <c r="S148" s="9">
        <v>0.33333333333333331</v>
      </c>
      <c r="T148" s="9"/>
      <c r="U148" s="9" t="str">
        <f t="shared" si="10"/>
        <v>P3(150)</v>
      </c>
      <c r="V148" s="9">
        <f>VLOOKUP(U148,'Treatment Struture'!$D$2:$H$37,5,FALSE)</f>
        <v>150</v>
      </c>
      <c r="W148" s="9" t="str">
        <f>VLOOKUP(Q148,'Treatment Struture'!$C$2:$I$37,7,FALSE)</f>
        <v>14Sep</v>
      </c>
      <c r="Y148" t="str">
        <f t="shared" si="11"/>
        <v>Lincoln1997Sowing14SepPopulation150</v>
      </c>
      <c r="Z148" s="60">
        <f t="shared" si="12"/>
        <v>36121</v>
      </c>
      <c r="AA148">
        <f t="shared" si="13"/>
        <v>16.793103448275861</v>
      </c>
      <c r="AB148">
        <f t="shared" si="14"/>
        <v>0.33333333333333331</v>
      </c>
    </row>
    <row r="149" spans="15:28">
      <c r="O149" s="3">
        <v>36130</v>
      </c>
      <c r="P149" t="s">
        <v>62</v>
      </c>
      <c r="Q149" t="s">
        <v>76</v>
      </c>
      <c r="R149" s="9">
        <v>19.793103448275861</v>
      </c>
      <c r="S149" s="9">
        <v>0.9</v>
      </c>
      <c r="T149" s="9"/>
      <c r="U149" s="9" t="str">
        <f t="shared" si="10"/>
        <v>P1(50)</v>
      </c>
      <c r="V149" s="9">
        <f>VLOOKUP(U149,'Treatment Struture'!$D$2:$H$37,5,FALSE)</f>
        <v>50</v>
      </c>
      <c r="W149" s="9" t="str">
        <f>VLOOKUP(Q149,'Treatment Struture'!$C$2:$I$37,7,FALSE)</f>
        <v>14Sep</v>
      </c>
      <c r="Y149" t="str">
        <f t="shared" si="11"/>
        <v>Lincoln1997Sowing14SepPopulation50</v>
      </c>
      <c r="Z149" s="60">
        <f t="shared" si="12"/>
        <v>36130</v>
      </c>
      <c r="AA149">
        <f t="shared" si="13"/>
        <v>19.793103448275861</v>
      </c>
      <c r="AB149">
        <f t="shared" si="14"/>
        <v>0.9</v>
      </c>
    </row>
    <row r="150" spans="15:28">
      <c r="P150" t="s">
        <v>63</v>
      </c>
      <c r="Q150" t="s">
        <v>76</v>
      </c>
      <c r="R150" s="9">
        <v>19.64</v>
      </c>
      <c r="S150" s="9">
        <v>1.88</v>
      </c>
      <c r="T150" s="9"/>
      <c r="U150" s="9" t="str">
        <f t="shared" si="10"/>
        <v>P2(100)</v>
      </c>
      <c r="V150" s="9">
        <f>VLOOKUP(U150,'Treatment Struture'!$D$2:$H$37,5,FALSE)</f>
        <v>100</v>
      </c>
      <c r="W150" s="9" t="str">
        <f>VLOOKUP(Q150,'Treatment Struture'!$C$2:$I$37,7,FALSE)</f>
        <v>14Sep</v>
      </c>
      <c r="Y150" t="str">
        <f t="shared" si="11"/>
        <v>Lincoln1997Sowing14SepPopulation100</v>
      </c>
      <c r="Z150" s="60">
        <f t="shared" si="12"/>
        <v>36130</v>
      </c>
      <c r="AA150">
        <f t="shared" si="13"/>
        <v>19.64</v>
      </c>
      <c r="AB150">
        <f t="shared" si="14"/>
        <v>1.88</v>
      </c>
    </row>
    <row r="151" spans="15:28">
      <c r="P151" t="s">
        <v>64</v>
      </c>
      <c r="Q151" t="s">
        <v>76</v>
      </c>
      <c r="R151" s="9">
        <v>19.555555555555557</v>
      </c>
      <c r="S151" s="9">
        <v>1.3</v>
      </c>
      <c r="T151" s="9"/>
      <c r="U151" s="9" t="str">
        <f t="shared" si="10"/>
        <v>P3(150)</v>
      </c>
      <c r="V151" s="9">
        <f>VLOOKUP(U151,'Treatment Struture'!$D$2:$H$37,5,FALSE)</f>
        <v>150</v>
      </c>
      <c r="W151" s="9" t="str">
        <f>VLOOKUP(Q151,'Treatment Struture'!$C$2:$I$37,7,FALSE)</f>
        <v>14Sep</v>
      </c>
      <c r="Y151" t="str">
        <f t="shared" si="11"/>
        <v>Lincoln1997Sowing14SepPopulation150</v>
      </c>
      <c r="Z151" s="60">
        <f t="shared" si="12"/>
        <v>36130</v>
      </c>
      <c r="AA151">
        <f t="shared" si="13"/>
        <v>19.555555555555557</v>
      </c>
      <c r="AB151">
        <f t="shared" si="14"/>
        <v>1.3</v>
      </c>
    </row>
    <row r="152" spans="15:28">
      <c r="O152" s="3">
        <v>36137</v>
      </c>
      <c r="P152" t="s">
        <v>62</v>
      </c>
      <c r="Q152" t="s">
        <v>76</v>
      </c>
      <c r="R152" s="9">
        <v>21.464285714285715</v>
      </c>
      <c r="S152" s="9">
        <v>6.25</v>
      </c>
      <c r="T152" s="9"/>
      <c r="U152" s="9" t="str">
        <f t="shared" si="10"/>
        <v>P1(50)</v>
      </c>
      <c r="V152" s="9">
        <f>VLOOKUP(U152,'Treatment Struture'!$D$2:$H$37,5,FALSE)</f>
        <v>50</v>
      </c>
      <c r="W152" s="9" t="str">
        <f>VLOOKUP(Q152,'Treatment Struture'!$C$2:$I$37,7,FALSE)</f>
        <v>14Sep</v>
      </c>
      <c r="Y152" t="str">
        <f t="shared" si="11"/>
        <v>Lincoln1997Sowing14SepPopulation50</v>
      </c>
      <c r="Z152" s="60">
        <f t="shared" si="12"/>
        <v>36137</v>
      </c>
      <c r="AA152">
        <f t="shared" si="13"/>
        <v>21.464285714285715</v>
      </c>
      <c r="AB152">
        <f t="shared" si="14"/>
        <v>6.25</v>
      </c>
    </row>
    <row r="153" spans="15:28">
      <c r="Q153" t="s">
        <v>77</v>
      </c>
      <c r="R153" s="9">
        <v>2.1333333333333333</v>
      </c>
      <c r="S153" s="9"/>
      <c r="T153" s="9"/>
      <c r="U153" s="9" t="str">
        <f t="shared" si="10"/>
        <v>P1(50)</v>
      </c>
      <c r="V153" s="9">
        <f>VLOOKUP(U153,'Treatment Struture'!$D$2:$H$37,5,FALSE)</f>
        <v>50</v>
      </c>
      <c r="W153" s="9" t="str">
        <f>VLOOKUP(Q153,'Treatment Struture'!$C$2:$I$37,7,FALSE)</f>
        <v>18Nov</v>
      </c>
      <c r="Y153" t="str">
        <f t="shared" si="11"/>
        <v>Lincoln1997Sowing18NovPopulation50</v>
      </c>
      <c r="Z153" s="60">
        <f t="shared" si="12"/>
        <v>36137</v>
      </c>
      <c r="AA153">
        <f t="shared" si="13"/>
        <v>2.1333333333333333</v>
      </c>
      <c r="AB153" t="str">
        <f t="shared" si="14"/>
        <v/>
      </c>
    </row>
    <row r="154" spans="15:28">
      <c r="P154" t="s">
        <v>63</v>
      </c>
      <c r="Q154" t="s">
        <v>76</v>
      </c>
      <c r="R154" s="9">
        <v>21</v>
      </c>
      <c r="S154" s="9">
        <v>5.32</v>
      </c>
      <c r="T154" s="9"/>
      <c r="U154" s="9" t="str">
        <f t="shared" si="10"/>
        <v>P2(100)</v>
      </c>
      <c r="V154" s="9">
        <f>VLOOKUP(U154,'Treatment Struture'!$D$2:$H$37,5,FALSE)</f>
        <v>100</v>
      </c>
      <c r="W154" s="9" t="str">
        <f>VLOOKUP(Q154,'Treatment Struture'!$C$2:$I$37,7,FALSE)</f>
        <v>14Sep</v>
      </c>
      <c r="Y154" t="str">
        <f t="shared" si="11"/>
        <v>Lincoln1997Sowing14SepPopulation100</v>
      </c>
      <c r="Z154" s="60">
        <f t="shared" si="12"/>
        <v>36137</v>
      </c>
      <c r="AA154">
        <f t="shared" si="13"/>
        <v>21</v>
      </c>
      <c r="AB154">
        <f t="shared" si="14"/>
        <v>5.32</v>
      </c>
    </row>
    <row r="155" spans="15:28">
      <c r="Q155" t="s">
        <v>77</v>
      </c>
      <c r="R155" s="9">
        <v>2.7666666666666666</v>
      </c>
      <c r="S155" s="9"/>
      <c r="T155" s="9"/>
      <c r="U155" s="9" t="str">
        <f t="shared" si="10"/>
        <v>P2(100)</v>
      </c>
      <c r="V155" s="9">
        <f>VLOOKUP(U155,'Treatment Struture'!$D$2:$H$37,5,FALSE)</f>
        <v>100</v>
      </c>
      <c r="W155" s="9" t="str">
        <f>VLOOKUP(Q155,'Treatment Struture'!$C$2:$I$37,7,FALSE)</f>
        <v>18Nov</v>
      </c>
      <c r="Y155" t="str">
        <f t="shared" si="11"/>
        <v>Lincoln1997Sowing18NovPopulation100</v>
      </c>
      <c r="Z155" s="60">
        <f t="shared" si="12"/>
        <v>36137</v>
      </c>
      <c r="AA155">
        <f t="shared" si="13"/>
        <v>2.7666666666666666</v>
      </c>
      <c r="AB155" t="str">
        <f t="shared" si="14"/>
        <v/>
      </c>
    </row>
    <row r="156" spans="15:28">
      <c r="P156" t="s">
        <v>64</v>
      </c>
      <c r="Q156" t="s">
        <v>76</v>
      </c>
      <c r="R156" s="9">
        <v>21.296296296296298</v>
      </c>
      <c r="S156" s="9">
        <v>6.28</v>
      </c>
      <c r="T156" s="9"/>
      <c r="U156" s="9" t="str">
        <f t="shared" si="10"/>
        <v>P3(150)</v>
      </c>
      <c r="V156" s="9">
        <f>VLOOKUP(U156,'Treatment Struture'!$D$2:$H$37,5,FALSE)</f>
        <v>150</v>
      </c>
      <c r="W156" s="9" t="str">
        <f>VLOOKUP(Q156,'Treatment Struture'!$C$2:$I$37,7,FALSE)</f>
        <v>14Sep</v>
      </c>
      <c r="Y156" t="str">
        <f t="shared" si="11"/>
        <v>Lincoln1997Sowing14SepPopulation150</v>
      </c>
      <c r="Z156" s="60">
        <f t="shared" si="12"/>
        <v>36137</v>
      </c>
      <c r="AA156">
        <f t="shared" si="13"/>
        <v>21.296296296296298</v>
      </c>
      <c r="AB156">
        <f t="shared" si="14"/>
        <v>6.28</v>
      </c>
    </row>
    <row r="157" spans="15:28">
      <c r="Q157" t="s">
        <v>77</v>
      </c>
      <c r="R157" s="9">
        <v>2.5333333333333332</v>
      </c>
      <c r="S157" s="9"/>
      <c r="T157" s="9"/>
      <c r="U157" s="9" t="str">
        <f t="shared" si="10"/>
        <v>P3(150)</v>
      </c>
      <c r="V157" s="9">
        <f>VLOOKUP(U157,'Treatment Struture'!$D$2:$H$37,5,FALSE)</f>
        <v>150</v>
      </c>
      <c r="W157" s="9" t="str">
        <f>VLOOKUP(Q157,'Treatment Struture'!$C$2:$I$37,7,FALSE)</f>
        <v>18Nov</v>
      </c>
      <c r="Y157" t="str">
        <f t="shared" si="11"/>
        <v>Lincoln1997Sowing18NovPopulation150</v>
      </c>
      <c r="Z157" s="60">
        <f t="shared" si="12"/>
        <v>36137</v>
      </c>
      <c r="AA157">
        <f t="shared" si="13"/>
        <v>2.5333333333333332</v>
      </c>
      <c r="AB157" t="str">
        <f t="shared" si="14"/>
        <v/>
      </c>
    </row>
    <row r="158" spans="15:28">
      <c r="O158" s="3">
        <v>36143</v>
      </c>
      <c r="P158" t="s">
        <v>62</v>
      </c>
      <c r="Q158" t="s">
        <v>77</v>
      </c>
      <c r="R158" s="9">
        <v>3.6</v>
      </c>
      <c r="S158" s="9"/>
      <c r="T158" s="9"/>
      <c r="U158" s="9" t="str">
        <f t="shared" si="10"/>
        <v>P1(50)</v>
      </c>
      <c r="V158" s="9">
        <f>VLOOKUP(U158,'Treatment Struture'!$D$2:$H$37,5,FALSE)</f>
        <v>50</v>
      </c>
      <c r="W158" s="9" t="str">
        <f>VLOOKUP(Q158,'Treatment Struture'!$C$2:$I$37,7,FALSE)</f>
        <v>18Nov</v>
      </c>
      <c r="Y158" t="str">
        <f t="shared" si="11"/>
        <v>Lincoln1997Sowing18NovPopulation50</v>
      </c>
      <c r="Z158" s="60">
        <f t="shared" si="12"/>
        <v>36143</v>
      </c>
      <c r="AA158">
        <f t="shared" si="13"/>
        <v>3.6</v>
      </c>
      <c r="AB158" t="str">
        <f t="shared" si="14"/>
        <v/>
      </c>
    </row>
    <row r="159" spans="15:28">
      <c r="P159" t="s">
        <v>63</v>
      </c>
      <c r="Q159" t="s">
        <v>77</v>
      </c>
      <c r="R159" s="9">
        <v>4</v>
      </c>
      <c r="S159" s="9"/>
      <c r="T159" s="9"/>
      <c r="U159" s="9" t="str">
        <f t="shared" si="10"/>
        <v>P2(100)</v>
      </c>
      <c r="V159" s="9">
        <f>VLOOKUP(U159,'Treatment Struture'!$D$2:$H$37,5,FALSE)</f>
        <v>100</v>
      </c>
      <c r="W159" s="9" t="str">
        <f>VLOOKUP(Q159,'Treatment Struture'!$C$2:$I$37,7,FALSE)</f>
        <v>18Nov</v>
      </c>
      <c r="Y159" t="str">
        <f t="shared" si="11"/>
        <v>Lincoln1997Sowing18NovPopulation100</v>
      </c>
      <c r="Z159" s="60">
        <f t="shared" si="12"/>
        <v>36143</v>
      </c>
      <c r="AA159">
        <f t="shared" si="13"/>
        <v>4</v>
      </c>
      <c r="AB159" t="str">
        <f t="shared" si="14"/>
        <v/>
      </c>
    </row>
    <row r="160" spans="15:28">
      <c r="P160" t="s">
        <v>64</v>
      </c>
      <c r="Q160" t="s">
        <v>77</v>
      </c>
      <c r="R160" s="9">
        <v>4.0333333333333332</v>
      </c>
      <c r="S160" s="9"/>
      <c r="T160" s="9"/>
      <c r="U160" s="9" t="str">
        <f t="shared" si="10"/>
        <v>P3(150)</v>
      </c>
      <c r="V160" s="9">
        <f>VLOOKUP(U160,'Treatment Struture'!$D$2:$H$37,5,FALSE)</f>
        <v>150</v>
      </c>
      <c r="W160" s="9" t="str">
        <f>VLOOKUP(Q160,'Treatment Struture'!$C$2:$I$37,7,FALSE)</f>
        <v>18Nov</v>
      </c>
      <c r="Y160" t="str">
        <f t="shared" si="11"/>
        <v>Lincoln1997Sowing18NovPopulation150</v>
      </c>
      <c r="Z160" s="60">
        <f t="shared" si="12"/>
        <v>36143</v>
      </c>
      <c r="AA160">
        <f t="shared" si="13"/>
        <v>4.0333333333333332</v>
      </c>
      <c r="AB160" t="str">
        <f t="shared" si="14"/>
        <v/>
      </c>
    </row>
    <row r="161" spans="15:28">
      <c r="O161" s="3">
        <v>36145</v>
      </c>
      <c r="P161" t="s">
        <v>62</v>
      </c>
      <c r="Q161" t="s">
        <v>76</v>
      </c>
      <c r="R161" s="9">
        <v>23.36</v>
      </c>
      <c r="S161" s="9">
        <v>9.8260869565217384</v>
      </c>
      <c r="T161" s="9"/>
      <c r="U161" s="9" t="str">
        <f t="shared" si="10"/>
        <v>P1(50)</v>
      </c>
      <c r="V161" s="9">
        <f>VLOOKUP(U161,'Treatment Struture'!$D$2:$H$37,5,FALSE)</f>
        <v>50</v>
      </c>
      <c r="W161" s="9" t="str">
        <f>VLOOKUP(Q161,'Treatment Struture'!$C$2:$I$37,7,FALSE)</f>
        <v>14Sep</v>
      </c>
      <c r="Y161" t="str">
        <f t="shared" si="11"/>
        <v>Lincoln1997Sowing14SepPopulation50</v>
      </c>
      <c r="Z161" s="60">
        <f t="shared" si="12"/>
        <v>36145</v>
      </c>
      <c r="AA161">
        <f t="shared" si="13"/>
        <v>23.36</v>
      </c>
      <c r="AB161">
        <f t="shared" si="14"/>
        <v>9.8260869565217384</v>
      </c>
    </row>
    <row r="162" spans="15:28">
      <c r="P162" t="s">
        <v>63</v>
      </c>
      <c r="Q162" t="s">
        <v>76</v>
      </c>
      <c r="R162" s="9">
        <v>23.304347826086957</v>
      </c>
      <c r="S162" s="9">
        <v>8.4705882352941178</v>
      </c>
      <c r="T162" s="9"/>
      <c r="U162" s="9" t="str">
        <f t="shared" si="10"/>
        <v>P2(100)</v>
      </c>
      <c r="V162" s="9">
        <f>VLOOKUP(U162,'Treatment Struture'!$D$2:$H$37,5,FALSE)</f>
        <v>100</v>
      </c>
      <c r="W162" s="9" t="str">
        <f>VLOOKUP(Q162,'Treatment Struture'!$C$2:$I$37,7,FALSE)</f>
        <v>14Sep</v>
      </c>
      <c r="Y162" t="str">
        <f t="shared" si="11"/>
        <v>Lincoln1997Sowing14SepPopulation100</v>
      </c>
      <c r="Z162" s="60">
        <f t="shared" si="12"/>
        <v>36145</v>
      </c>
      <c r="AA162">
        <f t="shared" si="13"/>
        <v>23.304347826086957</v>
      </c>
      <c r="AB162">
        <f t="shared" si="14"/>
        <v>8.4705882352941178</v>
      </c>
    </row>
    <row r="163" spans="15:28">
      <c r="P163" t="s">
        <v>64</v>
      </c>
      <c r="Q163" t="s">
        <v>76</v>
      </c>
      <c r="R163" s="9">
        <v>23</v>
      </c>
      <c r="S163" s="9">
        <v>8.4</v>
      </c>
      <c r="T163" s="9"/>
      <c r="U163" s="9" t="str">
        <f t="shared" si="10"/>
        <v>P3(150)</v>
      </c>
      <c r="V163" s="9">
        <f>VLOOKUP(U163,'Treatment Struture'!$D$2:$H$37,5,FALSE)</f>
        <v>150</v>
      </c>
      <c r="W163" s="9" t="str">
        <f>VLOOKUP(Q163,'Treatment Struture'!$C$2:$I$37,7,FALSE)</f>
        <v>14Sep</v>
      </c>
      <c r="Y163" t="str">
        <f t="shared" si="11"/>
        <v>Lincoln1997Sowing14SepPopulation150</v>
      </c>
      <c r="Z163" s="60">
        <f t="shared" si="12"/>
        <v>36145</v>
      </c>
      <c r="AA163">
        <f t="shared" si="13"/>
        <v>23</v>
      </c>
      <c r="AB163">
        <f t="shared" si="14"/>
        <v>8.4</v>
      </c>
    </row>
    <row r="164" spans="15:28">
      <c r="O164" s="3">
        <v>36150</v>
      </c>
      <c r="P164" t="s">
        <v>62</v>
      </c>
      <c r="Q164" t="s">
        <v>77</v>
      </c>
      <c r="R164" s="9">
        <v>6.1</v>
      </c>
      <c r="S164" s="9"/>
      <c r="T164" s="9"/>
      <c r="U164" s="9" t="str">
        <f t="shared" si="10"/>
        <v>P1(50)</v>
      </c>
      <c r="V164" s="9">
        <f>VLOOKUP(U164,'Treatment Struture'!$D$2:$H$37,5,FALSE)</f>
        <v>50</v>
      </c>
      <c r="W164" s="9" t="str">
        <f>VLOOKUP(Q164,'Treatment Struture'!$C$2:$I$37,7,FALSE)</f>
        <v>18Nov</v>
      </c>
      <c r="Y164" t="str">
        <f t="shared" si="11"/>
        <v>Lincoln1997Sowing18NovPopulation50</v>
      </c>
      <c r="Z164" s="60">
        <f t="shared" si="12"/>
        <v>36150</v>
      </c>
      <c r="AA164">
        <f t="shared" si="13"/>
        <v>6.1</v>
      </c>
      <c r="AB164" t="str">
        <f t="shared" si="14"/>
        <v/>
      </c>
    </row>
    <row r="165" spans="15:28">
      <c r="P165" t="s">
        <v>63</v>
      </c>
      <c r="Q165" t="s">
        <v>77</v>
      </c>
      <c r="R165" s="9">
        <v>6.4666666666666668</v>
      </c>
      <c r="S165" s="9"/>
      <c r="T165" s="9"/>
      <c r="U165" s="9" t="str">
        <f t="shared" si="10"/>
        <v>P2(100)</v>
      </c>
      <c r="V165" s="9">
        <f>VLOOKUP(U165,'Treatment Struture'!$D$2:$H$37,5,FALSE)</f>
        <v>100</v>
      </c>
      <c r="W165" s="9" t="str">
        <f>VLOOKUP(Q165,'Treatment Struture'!$C$2:$I$37,7,FALSE)</f>
        <v>18Nov</v>
      </c>
      <c r="Y165" t="str">
        <f t="shared" si="11"/>
        <v>Lincoln1997Sowing18NovPopulation100</v>
      </c>
      <c r="Z165" s="60">
        <f t="shared" si="12"/>
        <v>36150</v>
      </c>
      <c r="AA165">
        <f t="shared" si="13"/>
        <v>6.4666666666666668</v>
      </c>
      <c r="AB165" t="str">
        <f t="shared" si="14"/>
        <v/>
      </c>
    </row>
    <row r="166" spans="15:28">
      <c r="P166" t="s">
        <v>64</v>
      </c>
      <c r="Q166" t="s">
        <v>77</v>
      </c>
      <c r="R166" s="9">
        <v>6.4333333333333336</v>
      </c>
      <c r="S166" s="9"/>
      <c r="T166" s="9"/>
      <c r="U166" s="9" t="str">
        <f t="shared" si="10"/>
        <v>P3(150)</v>
      </c>
      <c r="V166" s="9">
        <f>VLOOKUP(U166,'Treatment Struture'!$D$2:$H$37,5,FALSE)</f>
        <v>150</v>
      </c>
      <c r="W166" s="9" t="str">
        <f>VLOOKUP(Q166,'Treatment Struture'!$C$2:$I$37,7,FALSE)</f>
        <v>18Nov</v>
      </c>
      <c r="Y166" t="str">
        <f t="shared" si="11"/>
        <v>Lincoln1997Sowing18NovPopulation150</v>
      </c>
      <c r="Z166" s="60">
        <f t="shared" si="12"/>
        <v>36150</v>
      </c>
      <c r="AA166">
        <f t="shared" si="13"/>
        <v>6.4333333333333336</v>
      </c>
      <c r="AB166" t="str">
        <f t="shared" si="14"/>
        <v/>
      </c>
    </row>
    <row r="167" spans="15:28">
      <c r="O167" s="3">
        <v>36151</v>
      </c>
      <c r="P167" t="s">
        <v>62</v>
      </c>
      <c r="Q167" t="s">
        <v>76</v>
      </c>
      <c r="R167" s="9">
        <v>23.8</v>
      </c>
      <c r="S167" s="9">
        <v>11.416666666666666</v>
      </c>
      <c r="T167" s="9"/>
      <c r="U167" s="9" t="str">
        <f t="shared" si="10"/>
        <v>P1(50)</v>
      </c>
      <c r="V167" s="9">
        <f>VLOOKUP(U167,'Treatment Struture'!$D$2:$H$37,5,FALSE)</f>
        <v>50</v>
      </c>
      <c r="W167" s="9" t="str">
        <f>VLOOKUP(Q167,'Treatment Struture'!$C$2:$I$37,7,FALSE)</f>
        <v>14Sep</v>
      </c>
      <c r="Y167" t="str">
        <f t="shared" si="11"/>
        <v>Lincoln1997Sowing14SepPopulation50</v>
      </c>
      <c r="Z167" s="60">
        <f t="shared" si="12"/>
        <v>36151</v>
      </c>
      <c r="AA167">
        <f t="shared" si="13"/>
        <v>23.8</v>
      </c>
      <c r="AB167">
        <f t="shared" si="14"/>
        <v>11.416666666666666</v>
      </c>
    </row>
    <row r="168" spans="15:28">
      <c r="P168" t="s">
        <v>63</v>
      </c>
      <c r="Q168" t="s">
        <v>76</v>
      </c>
      <c r="R168" s="9">
        <v>23.625</v>
      </c>
      <c r="S168" s="9">
        <v>10.727272727272727</v>
      </c>
      <c r="T168" s="9"/>
      <c r="U168" s="9" t="str">
        <f t="shared" si="10"/>
        <v>P2(100)</v>
      </c>
      <c r="V168" s="9">
        <f>VLOOKUP(U168,'Treatment Struture'!$D$2:$H$37,5,FALSE)</f>
        <v>100</v>
      </c>
      <c r="W168" s="9" t="str">
        <f>VLOOKUP(Q168,'Treatment Struture'!$C$2:$I$37,7,FALSE)</f>
        <v>14Sep</v>
      </c>
      <c r="Y168" t="str">
        <f t="shared" si="11"/>
        <v>Lincoln1997Sowing14SepPopulation100</v>
      </c>
      <c r="Z168" s="60">
        <f t="shared" si="12"/>
        <v>36151</v>
      </c>
      <c r="AA168">
        <f t="shared" si="13"/>
        <v>23.625</v>
      </c>
      <c r="AB168">
        <f t="shared" si="14"/>
        <v>10.727272727272727</v>
      </c>
    </row>
    <row r="169" spans="15:28">
      <c r="P169" t="s">
        <v>64</v>
      </c>
      <c r="Q169" t="s">
        <v>76</v>
      </c>
      <c r="R169" s="9">
        <v>24.181818181818183</v>
      </c>
      <c r="S169" s="9">
        <v>11.48</v>
      </c>
      <c r="T169" s="9"/>
      <c r="U169" s="9" t="str">
        <f t="shared" si="10"/>
        <v>P3(150)</v>
      </c>
      <c r="V169" s="9">
        <f>VLOOKUP(U169,'Treatment Struture'!$D$2:$H$37,5,FALSE)</f>
        <v>150</v>
      </c>
      <c r="W169" s="9" t="str">
        <f>VLOOKUP(Q169,'Treatment Struture'!$C$2:$I$37,7,FALSE)</f>
        <v>14Sep</v>
      </c>
      <c r="Y169" t="str">
        <f t="shared" si="11"/>
        <v>Lincoln1997Sowing14SepPopulation150</v>
      </c>
      <c r="Z169" s="60">
        <f t="shared" si="12"/>
        <v>36151</v>
      </c>
      <c r="AA169">
        <f t="shared" si="13"/>
        <v>24.181818181818183</v>
      </c>
      <c r="AB169">
        <f t="shared" si="14"/>
        <v>11.48</v>
      </c>
    </row>
    <row r="170" spans="15:28">
      <c r="O170" s="3">
        <v>36157</v>
      </c>
      <c r="P170" t="s">
        <v>62</v>
      </c>
      <c r="Q170" t="s">
        <v>76</v>
      </c>
      <c r="R170" s="9">
        <v>24</v>
      </c>
      <c r="S170" s="9">
        <v>12.958333333333334</v>
      </c>
      <c r="T170" s="9"/>
      <c r="U170" s="9" t="str">
        <f t="shared" si="10"/>
        <v>P1(50)</v>
      </c>
      <c r="V170" s="9">
        <f>VLOOKUP(U170,'Treatment Struture'!$D$2:$H$37,5,FALSE)</f>
        <v>50</v>
      </c>
      <c r="W170" s="9" t="str">
        <f>VLOOKUP(Q170,'Treatment Struture'!$C$2:$I$37,7,FALSE)</f>
        <v>14Sep</v>
      </c>
      <c r="Y170" t="str">
        <f t="shared" si="11"/>
        <v>Lincoln1997Sowing14SepPopulation50</v>
      </c>
      <c r="Z170" s="60">
        <f t="shared" si="12"/>
        <v>36157</v>
      </c>
      <c r="AA170">
        <f t="shared" si="13"/>
        <v>24</v>
      </c>
      <c r="AB170">
        <f t="shared" si="14"/>
        <v>12.958333333333334</v>
      </c>
    </row>
    <row r="171" spans="15:28">
      <c r="Q171" t="s">
        <v>77</v>
      </c>
      <c r="R171" s="9">
        <v>9</v>
      </c>
      <c r="S171" s="9"/>
      <c r="T171" s="9"/>
      <c r="U171" s="9" t="str">
        <f t="shared" si="10"/>
        <v>P1(50)</v>
      </c>
      <c r="V171" s="9">
        <f>VLOOKUP(U171,'Treatment Struture'!$D$2:$H$37,5,FALSE)</f>
        <v>50</v>
      </c>
      <c r="W171" s="9" t="str">
        <f>VLOOKUP(Q171,'Treatment Struture'!$C$2:$I$37,7,FALSE)</f>
        <v>18Nov</v>
      </c>
      <c r="Y171" t="str">
        <f t="shared" si="11"/>
        <v>Lincoln1997Sowing18NovPopulation50</v>
      </c>
      <c r="Z171" s="60">
        <f t="shared" si="12"/>
        <v>36157</v>
      </c>
      <c r="AA171">
        <f t="shared" si="13"/>
        <v>9</v>
      </c>
      <c r="AB171" t="str">
        <f t="shared" si="14"/>
        <v/>
      </c>
    </row>
    <row r="172" spans="15:28">
      <c r="P172" t="s">
        <v>63</v>
      </c>
      <c r="Q172" t="s">
        <v>76</v>
      </c>
      <c r="R172" s="9">
        <v>23.80952380952381</v>
      </c>
      <c r="S172" s="9">
        <v>11.7</v>
      </c>
      <c r="T172" s="9"/>
      <c r="U172" s="9" t="str">
        <f t="shared" si="10"/>
        <v>P2(100)</v>
      </c>
      <c r="V172" s="9">
        <f>VLOOKUP(U172,'Treatment Struture'!$D$2:$H$37,5,FALSE)</f>
        <v>100</v>
      </c>
      <c r="W172" s="9" t="str">
        <f>VLOOKUP(Q172,'Treatment Struture'!$C$2:$I$37,7,FALSE)</f>
        <v>14Sep</v>
      </c>
      <c r="Y172" t="str">
        <f t="shared" si="11"/>
        <v>Lincoln1997Sowing14SepPopulation100</v>
      </c>
      <c r="Z172" s="60">
        <f t="shared" si="12"/>
        <v>36157</v>
      </c>
      <c r="AA172">
        <f t="shared" si="13"/>
        <v>23.80952380952381</v>
      </c>
      <c r="AB172">
        <f t="shared" si="14"/>
        <v>11.7</v>
      </c>
    </row>
    <row r="173" spans="15:28">
      <c r="Q173" t="s">
        <v>77</v>
      </c>
      <c r="R173" s="9">
        <v>9.5333333333333332</v>
      </c>
      <c r="S173" s="9"/>
      <c r="T173" s="9"/>
      <c r="U173" s="9" t="str">
        <f t="shared" si="10"/>
        <v>P2(100)</v>
      </c>
      <c r="V173" s="9">
        <f>VLOOKUP(U173,'Treatment Struture'!$D$2:$H$37,5,FALSE)</f>
        <v>100</v>
      </c>
      <c r="W173" s="9" t="str">
        <f>VLOOKUP(Q173,'Treatment Struture'!$C$2:$I$37,7,FALSE)</f>
        <v>18Nov</v>
      </c>
      <c r="Y173" t="str">
        <f t="shared" si="11"/>
        <v>Lincoln1997Sowing18NovPopulation100</v>
      </c>
      <c r="Z173" s="60">
        <f t="shared" si="12"/>
        <v>36157</v>
      </c>
      <c r="AA173">
        <f t="shared" si="13"/>
        <v>9.5333333333333332</v>
      </c>
      <c r="AB173" t="str">
        <f t="shared" si="14"/>
        <v/>
      </c>
    </row>
    <row r="174" spans="15:28">
      <c r="P174" t="s">
        <v>64</v>
      </c>
      <c r="Q174" t="s">
        <v>76</v>
      </c>
      <c r="R174" s="9">
        <v>24.136363636363637</v>
      </c>
      <c r="S174" s="9">
        <v>12.291666666666666</v>
      </c>
      <c r="T174" s="9"/>
      <c r="U174" s="9" t="str">
        <f t="shared" si="10"/>
        <v>P3(150)</v>
      </c>
      <c r="V174" s="9">
        <f>VLOOKUP(U174,'Treatment Struture'!$D$2:$H$37,5,FALSE)</f>
        <v>150</v>
      </c>
      <c r="W174" s="9" t="str">
        <f>VLOOKUP(Q174,'Treatment Struture'!$C$2:$I$37,7,FALSE)</f>
        <v>14Sep</v>
      </c>
      <c r="Y174" t="str">
        <f t="shared" si="11"/>
        <v>Lincoln1997Sowing14SepPopulation150</v>
      </c>
      <c r="Z174" s="60">
        <f t="shared" si="12"/>
        <v>36157</v>
      </c>
      <c r="AA174">
        <f t="shared" si="13"/>
        <v>24.136363636363637</v>
      </c>
      <c r="AB174">
        <f t="shared" si="14"/>
        <v>12.291666666666666</v>
      </c>
    </row>
    <row r="175" spans="15:28">
      <c r="Q175" t="s">
        <v>77</v>
      </c>
      <c r="R175" s="9">
        <v>9.3666666666666671</v>
      </c>
      <c r="S175" s="9"/>
      <c r="T175" s="9"/>
      <c r="U175" s="9" t="str">
        <f t="shared" si="10"/>
        <v>P3(150)</v>
      </c>
      <c r="V175" s="9">
        <f>VLOOKUP(U175,'Treatment Struture'!$D$2:$H$37,5,FALSE)</f>
        <v>150</v>
      </c>
      <c r="W175" s="9" t="str">
        <f>VLOOKUP(Q175,'Treatment Struture'!$C$2:$I$37,7,FALSE)</f>
        <v>18Nov</v>
      </c>
      <c r="Y175" t="str">
        <f t="shared" si="11"/>
        <v>Lincoln1997Sowing18NovPopulation150</v>
      </c>
      <c r="Z175" s="60">
        <f t="shared" si="12"/>
        <v>36157</v>
      </c>
      <c r="AA175">
        <f t="shared" si="13"/>
        <v>9.3666666666666671</v>
      </c>
      <c r="AB175" t="str">
        <f t="shared" si="14"/>
        <v/>
      </c>
    </row>
    <row r="176" spans="15:28">
      <c r="O176" s="3">
        <v>36166</v>
      </c>
      <c r="P176" t="s">
        <v>62</v>
      </c>
      <c r="Q176" t="s">
        <v>76</v>
      </c>
      <c r="R176" s="9"/>
      <c r="S176" s="9">
        <v>20.5</v>
      </c>
      <c r="T176" s="9"/>
      <c r="U176" s="9" t="str">
        <f t="shared" si="10"/>
        <v>P1(50)</v>
      </c>
      <c r="V176" s="9">
        <f>VLOOKUP(U176,'Treatment Struture'!$D$2:$H$37,5,FALSE)</f>
        <v>50</v>
      </c>
      <c r="W176" s="9" t="str">
        <f>VLOOKUP(Q176,'Treatment Struture'!$C$2:$I$37,7,FALSE)</f>
        <v>14Sep</v>
      </c>
      <c r="Y176" t="str">
        <f t="shared" si="11"/>
        <v>Lincoln1997Sowing14SepPopulation50</v>
      </c>
      <c r="Z176" s="60">
        <f t="shared" si="12"/>
        <v>36166</v>
      </c>
      <c r="AA176" t="str">
        <f t="shared" si="13"/>
        <v/>
      </c>
      <c r="AB176">
        <f t="shared" si="14"/>
        <v>20.5</v>
      </c>
    </row>
    <row r="177" spans="15:28">
      <c r="Q177" t="s">
        <v>77</v>
      </c>
      <c r="R177" s="9">
        <v>14.7</v>
      </c>
      <c r="S177" s="9">
        <v>3.3333333333333333E-2</v>
      </c>
      <c r="T177" s="9"/>
      <c r="U177" s="9" t="str">
        <f t="shared" si="10"/>
        <v>P1(50)</v>
      </c>
      <c r="V177" s="9">
        <f>VLOOKUP(U177,'Treatment Struture'!$D$2:$H$37,5,FALSE)</f>
        <v>50</v>
      </c>
      <c r="W177" s="9" t="str">
        <f>VLOOKUP(Q177,'Treatment Struture'!$C$2:$I$37,7,FALSE)</f>
        <v>18Nov</v>
      </c>
      <c r="Y177" t="str">
        <f t="shared" si="11"/>
        <v>Lincoln1997Sowing18NovPopulation50</v>
      </c>
      <c r="Z177" s="60">
        <f t="shared" si="12"/>
        <v>36166</v>
      </c>
      <c r="AA177">
        <f t="shared" si="13"/>
        <v>14.7</v>
      </c>
      <c r="AB177">
        <f t="shared" si="14"/>
        <v>3.3333333333333333E-2</v>
      </c>
    </row>
    <row r="178" spans="15:28">
      <c r="P178" t="s">
        <v>63</v>
      </c>
      <c r="Q178" t="s">
        <v>76</v>
      </c>
      <c r="R178" s="9"/>
      <c r="S178" s="9">
        <v>22.5</v>
      </c>
      <c r="T178" s="9"/>
      <c r="U178" s="9" t="str">
        <f t="shared" si="10"/>
        <v>P2(100)</v>
      </c>
      <c r="V178" s="9">
        <f>VLOOKUP(U178,'Treatment Struture'!$D$2:$H$37,5,FALSE)</f>
        <v>100</v>
      </c>
      <c r="W178" s="9" t="str">
        <f>VLOOKUP(Q178,'Treatment Struture'!$C$2:$I$37,7,FALSE)</f>
        <v>14Sep</v>
      </c>
      <c r="Y178" t="str">
        <f t="shared" si="11"/>
        <v>Lincoln1997Sowing14SepPopulation100</v>
      </c>
      <c r="Z178" s="60">
        <f t="shared" si="12"/>
        <v>36166</v>
      </c>
      <c r="AA178" t="str">
        <f t="shared" si="13"/>
        <v/>
      </c>
      <c r="AB178">
        <f t="shared" si="14"/>
        <v>22.5</v>
      </c>
    </row>
    <row r="179" spans="15:28">
      <c r="Q179" t="s">
        <v>77</v>
      </c>
      <c r="R179" s="9">
        <v>15.2</v>
      </c>
      <c r="S179" s="9">
        <v>0.16666666666666666</v>
      </c>
      <c r="T179" s="9"/>
      <c r="U179" s="9" t="str">
        <f t="shared" si="10"/>
        <v>P2(100)</v>
      </c>
      <c r="V179" s="9">
        <f>VLOOKUP(U179,'Treatment Struture'!$D$2:$H$37,5,FALSE)</f>
        <v>100</v>
      </c>
      <c r="W179" s="9" t="str">
        <f>VLOOKUP(Q179,'Treatment Struture'!$C$2:$I$37,7,FALSE)</f>
        <v>18Nov</v>
      </c>
      <c r="Y179" t="str">
        <f t="shared" si="11"/>
        <v>Lincoln1997Sowing18NovPopulation100</v>
      </c>
      <c r="Z179" s="60">
        <f t="shared" si="12"/>
        <v>36166</v>
      </c>
      <c r="AA179">
        <f t="shared" si="13"/>
        <v>15.2</v>
      </c>
      <c r="AB179">
        <f t="shared" si="14"/>
        <v>0.16666666666666666</v>
      </c>
    </row>
    <row r="180" spans="15:28">
      <c r="P180" t="s">
        <v>64</v>
      </c>
      <c r="Q180" t="s">
        <v>76</v>
      </c>
      <c r="R180" s="9"/>
      <c r="S180" s="9">
        <v>22.652173913043477</v>
      </c>
      <c r="T180" s="9"/>
      <c r="U180" s="9" t="str">
        <f t="shared" si="10"/>
        <v>P3(150)</v>
      </c>
      <c r="V180" s="9">
        <f>VLOOKUP(U180,'Treatment Struture'!$D$2:$H$37,5,FALSE)</f>
        <v>150</v>
      </c>
      <c r="W180" s="9" t="str">
        <f>VLOOKUP(Q180,'Treatment Struture'!$C$2:$I$37,7,FALSE)</f>
        <v>14Sep</v>
      </c>
      <c r="Y180" t="str">
        <f t="shared" si="11"/>
        <v>Lincoln1997Sowing14SepPopulation150</v>
      </c>
      <c r="Z180" s="60">
        <f t="shared" si="12"/>
        <v>36166</v>
      </c>
      <c r="AA180" t="str">
        <f t="shared" si="13"/>
        <v/>
      </c>
      <c r="AB180">
        <f t="shared" si="14"/>
        <v>22.652173913043477</v>
      </c>
    </row>
    <row r="181" spans="15:28">
      <c r="Q181" t="s">
        <v>77</v>
      </c>
      <c r="R181" s="9">
        <v>14.766666666666667</v>
      </c>
      <c r="S181" s="9">
        <v>0.13333333333333333</v>
      </c>
      <c r="T181" s="9"/>
      <c r="U181" s="9" t="str">
        <f t="shared" si="10"/>
        <v>P3(150)</v>
      </c>
      <c r="V181" s="9">
        <f>VLOOKUP(U181,'Treatment Struture'!$D$2:$H$37,5,FALSE)</f>
        <v>150</v>
      </c>
      <c r="W181" s="9" t="str">
        <f>VLOOKUP(Q181,'Treatment Struture'!$C$2:$I$37,7,FALSE)</f>
        <v>18Nov</v>
      </c>
      <c r="Y181" t="str">
        <f t="shared" si="11"/>
        <v>Lincoln1997Sowing18NovPopulation150</v>
      </c>
      <c r="Z181" s="60">
        <f t="shared" si="12"/>
        <v>36166</v>
      </c>
      <c r="AA181">
        <f t="shared" si="13"/>
        <v>14.766666666666667</v>
      </c>
      <c r="AB181">
        <f t="shared" si="14"/>
        <v>0.13333333333333333</v>
      </c>
    </row>
    <row r="182" spans="15:28">
      <c r="O182" s="3">
        <v>36172</v>
      </c>
      <c r="P182" t="s">
        <v>62</v>
      </c>
      <c r="Q182" t="s">
        <v>77</v>
      </c>
      <c r="R182" s="9">
        <v>17.178571428571427</v>
      </c>
      <c r="S182" s="9">
        <v>1.5357142857142858</v>
      </c>
      <c r="T182" s="9"/>
      <c r="U182" s="9" t="str">
        <f t="shared" si="10"/>
        <v>P1(50)</v>
      </c>
      <c r="V182" s="9">
        <f>VLOOKUP(U182,'Treatment Struture'!$D$2:$H$37,5,FALSE)</f>
        <v>50</v>
      </c>
      <c r="W182" s="9" t="str">
        <f>VLOOKUP(Q182,'Treatment Struture'!$C$2:$I$37,7,FALSE)</f>
        <v>18Nov</v>
      </c>
      <c r="Y182" t="str">
        <f t="shared" si="11"/>
        <v>Lincoln1997Sowing18NovPopulation50</v>
      </c>
      <c r="Z182" s="60">
        <f t="shared" si="12"/>
        <v>36172</v>
      </c>
      <c r="AA182">
        <f t="shared" si="13"/>
        <v>17.178571428571427</v>
      </c>
      <c r="AB182">
        <f t="shared" si="14"/>
        <v>1.5357142857142858</v>
      </c>
    </row>
    <row r="183" spans="15:28">
      <c r="P183" t="s">
        <v>63</v>
      </c>
      <c r="Q183" t="s">
        <v>77</v>
      </c>
      <c r="R183" s="9">
        <v>17.5</v>
      </c>
      <c r="S183" s="9">
        <v>1.5333333333333334</v>
      </c>
      <c r="T183" s="9"/>
      <c r="U183" s="9" t="str">
        <f t="shared" si="10"/>
        <v>P2(100)</v>
      </c>
      <c r="V183" s="9">
        <f>VLOOKUP(U183,'Treatment Struture'!$D$2:$H$37,5,FALSE)</f>
        <v>100</v>
      </c>
      <c r="W183" s="9" t="str">
        <f>VLOOKUP(Q183,'Treatment Struture'!$C$2:$I$37,7,FALSE)</f>
        <v>18Nov</v>
      </c>
      <c r="Y183" t="str">
        <f t="shared" si="11"/>
        <v>Lincoln1997Sowing18NovPopulation100</v>
      </c>
      <c r="Z183" s="60">
        <f t="shared" si="12"/>
        <v>36172</v>
      </c>
      <c r="AA183">
        <f t="shared" si="13"/>
        <v>17.5</v>
      </c>
      <c r="AB183">
        <f t="shared" si="14"/>
        <v>1.5333333333333334</v>
      </c>
    </row>
    <row r="184" spans="15:28">
      <c r="P184" t="s">
        <v>64</v>
      </c>
      <c r="Q184" t="s">
        <v>77</v>
      </c>
      <c r="R184" s="9">
        <v>17.392857142857142</v>
      </c>
      <c r="S184" s="9">
        <v>1.8214285714285714</v>
      </c>
      <c r="T184" s="9"/>
      <c r="U184" s="9" t="str">
        <f t="shared" si="10"/>
        <v>P3(150)</v>
      </c>
      <c r="V184" s="9">
        <f>VLOOKUP(U184,'Treatment Struture'!$D$2:$H$37,5,FALSE)</f>
        <v>150</v>
      </c>
      <c r="W184" s="9" t="str">
        <f>VLOOKUP(Q184,'Treatment Struture'!$C$2:$I$37,7,FALSE)</f>
        <v>18Nov</v>
      </c>
      <c r="Y184" t="str">
        <f t="shared" si="11"/>
        <v>Lincoln1997Sowing18NovPopulation150</v>
      </c>
      <c r="Z184" s="60">
        <f t="shared" si="12"/>
        <v>36172</v>
      </c>
      <c r="AA184">
        <f t="shared" si="13"/>
        <v>17.392857142857142</v>
      </c>
      <c r="AB184">
        <f t="shared" si="14"/>
        <v>1.8214285714285714</v>
      </c>
    </row>
    <row r="185" spans="15:28">
      <c r="O185" s="3">
        <v>36178</v>
      </c>
      <c r="P185" t="s">
        <v>62</v>
      </c>
      <c r="Q185" t="s">
        <v>77</v>
      </c>
      <c r="R185" s="9">
        <v>20.142857142857142</v>
      </c>
      <c r="S185" s="9">
        <v>3.8928571428571428</v>
      </c>
      <c r="T185" s="9"/>
      <c r="U185" s="9" t="str">
        <f t="shared" si="10"/>
        <v>P1(50)</v>
      </c>
      <c r="V185" s="9">
        <f>VLOOKUP(U185,'Treatment Struture'!$D$2:$H$37,5,FALSE)</f>
        <v>50</v>
      </c>
      <c r="W185" s="9" t="str">
        <f>VLOOKUP(Q185,'Treatment Struture'!$C$2:$I$37,7,FALSE)</f>
        <v>18Nov</v>
      </c>
      <c r="Y185" t="str">
        <f t="shared" si="11"/>
        <v>Lincoln1997Sowing18NovPopulation50</v>
      </c>
      <c r="Z185" s="60">
        <f t="shared" si="12"/>
        <v>36178</v>
      </c>
      <c r="AA185">
        <f t="shared" si="13"/>
        <v>20.142857142857142</v>
      </c>
      <c r="AB185">
        <f t="shared" si="14"/>
        <v>3.8928571428571428</v>
      </c>
    </row>
    <row r="186" spans="15:28">
      <c r="P186" t="s">
        <v>63</v>
      </c>
      <c r="Q186" t="s">
        <v>77</v>
      </c>
      <c r="R186" s="9">
        <v>20.2</v>
      </c>
      <c r="S186" s="9">
        <v>4.5333333333333332</v>
      </c>
      <c r="T186" s="9"/>
      <c r="U186" s="9" t="str">
        <f t="shared" si="10"/>
        <v>P2(100)</v>
      </c>
      <c r="V186" s="9">
        <f>VLOOKUP(U186,'Treatment Struture'!$D$2:$H$37,5,FALSE)</f>
        <v>100</v>
      </c>
      <c r="W186" s="9" t="str">
        <f>VLOOKUP(Q186,'Treatment Struture'!$C$2:$I$37,7,FALSE)</f>
        <v>18Nov</v>
      </c>
      <c r="Y186" t="str">
        <f t="shared" si="11"/>
        <v>Lincoln1997Sowing18NovPopulation100</v>
      </c>
      <c r="Z186" s="60">
        <f t="shared" si="12"/>
        <v>36178</v>
      </c>
      <c r="AA186">
        <f t="shared" si="13"/>
        <v>20.2</v>
      </c>
      <c r="AB186">
        <f t="shared" si="14"/>
        <v>4.5333333333333332</v>
      </c>
    </row>
    <row r="187" spans="15:28">
      <c r="P187" t="s">
        <v>64</v>
      </c>
      <c r="Q187" t="s">
        <v>77</v>
      </c>
      <c r="R187" s="9">
        <v>19.785714285714285</v>
      </c>
      <c r="S187" s="9">
        <v>5.3928571428571432</v>
      </c>
      <c r="T187" s="9"/>
      <c r="U187" s="9" t="str">
        <f t="shared" si="10"/>
        <v>P3(150)</v>
      </c>
      <c r="V187" s="9">
        <f>VLOOKUP(U187,'Treatment Struture'!$D$2:$H$37,5,FALSE)</f>
        <v>150</v>
      </c>
      <c r="W187" s="9" t="str">
        <f>VLOOKUP(Q187,'Treatment Struture'!$C$2:$I$37,7,FALSE)</f>
        <v>18Nov</v>
      </c>
      <c r="Y187" t="str">
        <f t="shared" si="11"/>
        <v>Lincoln1997Sowing18NovPopulation150</v>
      </c>
      <c r="Z187" s="60">
        <f t="shared" si="12"/>
        <v>36178</v>
      </c>
      <c r="AA187">
        <f t="shared" si="13"/>
        <v>19.785714285714285</v>
      </c>
      <c r="AB187">
        <f t="shared" si="14"/>
        <v>5.3928571428571432</v>
      </c>
    </row>
    <row r="188" spans="15:28">
      <c r="O188" s="3">
        <v>36187</v>
      </c>
      <c r="P188" t="s">
        <v>62</v>
      </c>
      <c r="Q188" t="s">
        <v>77</v>
      </c>
      <c r="R188" s="9">
        <v>23.464285714285715</v>
      </c>
      <c r="S188" s="9">
        <v>9.6428571428571423</v>
      </c>
      <c r="T188" s="9"/>
      <c r="U188" s="9" t="str">
        <f t="shared" si="10"/>
        <v>P1(50)</v>
      </c>
      <c r="V188" s="9">
        <f>VLOOKUP(U188,'Treatment Struture'!$D$2:$H$37,5,FALSE)</f>
        <v>50</v>
      </c>
      <c r="W188" s="9" t="str">
        <f>VLOOKUP(Q188,'Treatment Struture'!$C$2:$I$37,7,FALSE)</f>
        <v>18Nov</v>
      </c>
      <c r="Y188" t="str">
        <f t="shared" si="11"/>
        <v>Lincoln1997Sowing18NovPopulation50</v>
      </c>
      <c r="Z188" s="60">
        <f t="shared" si="12"/>
        <v>36187</v>
      </c>
      <c r="AA188">
        <f t="shared" si="13"/>
        <v>23.464285714285715</v>
      </c>
      <c r="AB188">
        <f t="shared" si="14"/>
        <v>9.6428571428571423</v>
      </c>
    </row>
    <row r="189" spans="15:28">
      <c r="P189" t="s">
        <v>63</v>
      </c>
      <c r="Q189" t="s">
        <v>77</v>
      </c>
      <c r="R189" s="9">
        <v>23.037037037037038</v>
      </c>
      <c r="S189" s="9">
        <v>9.9259259259259256</v>
      </c>
      <c r="T189" s="9"/>
      <c r="U189" s="9" t="str">
        <f t="shared" si="10"/>
        <v>P2(100)</v>
      </c>
      <c r="V189" s="9">
        <f>VLOOKUP(U189,'Treatment Struture'!$D$2:$H$37,5,FALSE)</f>
        <v>100</v>
      </c>
      <c r="W189" s="9" t="str">
        <f>VLOOKUP(Q189,'Treatment Struture'!$C$2:$I$37,7,FALSE)</f>
        <v>18Nov</v>
      </c>
      <c r="Y189" t="str">
        <f t="shared" si="11"/>
        <v>Lincoln1997Sowing18NovPopulation100</v>
      </c>
      <c r="Z189" s="60">
        <f t="shared" si="12"/>
        <v>36187</v>
      </c>
      <c r="AA189">
        <f t="shared" si="13"/>
        <v>23.037037037037038</v>
      </c>
      <c r="AB189">
        <f t="shared" si="14"/>
        <v>9.9259259259259256</v>
      </c>
    </row>
    <row r="190" spans="15:28">
      <c r="P190" t="s">
        <v>64</v>
      </c>
      <c r="Q190" t="s">
        <v>77</v>
      </c>
      <c r="R190" s="9">
        <v>21.428571428571427</v>
      </c>
      <c r="S190" s="9">
        <v>10.357142857142858</v>
      </c>
      <c r="T190" s="9"/>
      <c r="U190" s="9" t="str">
        <f t="shared" si="10"/>
        <v>P3(150)</v>
      </c>
      <c r="V190" s="9">
        <f>VLOOKUP(U190,'Treatment Struture'!$D$2:$H$37,5,FALSE)</f>
        <v>150</v>
      </c>
      <c r="W190" s="9" t="str">
        <f>VLOOKUP(Q190,'Treatment Struture'!$C$2:$I$37,7,FALSE)</f>
        <v>18Nov</v>
      </c>
      <c r="Y190" t="str">
        <f t="shared" si="11"/>
        <v>Lincoln1997Sowing18NovPopulation150</v>
      </c>
      <c r="Z190" s="60">
        <f t="shared" si="12"/>
        <v>36187</v>
      </c>
      <c r="AA190">
        <f t="shared" si="13"/>
        <v>21.428571428571427</v>
      </c>
      <c r="AB190">
        <f t="shared" si="14"/>
        <v>10.357142857142858</v>
      </c>
    </row>
    <row r="191" spans="15:28">
      <c r="O191" s="3">
        <v>36199</v>
      </c>
      <c r="P191" t="s">
        <v>62</v>
      </c>
      <c r="Q191" t="s">
        <v>77</v>
      </c>
      <c r="R191" s="9">
        <v>23.777777777777779</v>
      </c>
      <c r="S191" s="9">
        <v>15.148148148148149</v>
      </c>
      <c r="T191" s="9"/>
      <c r="U191" s="9" t="str">
        <f t="shared" si="10"/>
        <v>P1(50)</v>
      </c>
      <c r="V191" s="9">
        <f>VLOOKUP(U191,'Treatment Struture'!$D$2:$H$37,5,FALSE)</f>
        <v>50</v>
      </c>
      <c r="W191" s="9" t="str">
        <f>VLOOKUP(Q191,'Treatment Struture'!$C$2:$I$37,7,FALSE)</f>
        <v>18Nov</v>
      </c>
      <c r="Y191" t="str">
        <f t="shared" si="11"/>
        <v>Lincoln1997Sowing18NovPopulation50</v>
      </c>
      <c r="Z191" s="60">
        <f t="shared" si="12"/>
        <v>36199</v>
      </c>
      <c r="AA191">
        <f t="shared" si="13"/>
        <v>23.777777777777779</v>
      </c>
      <c r="AB191">
        <f t="shared" si="14"/>
        <v>15.148148148148149</v>
      </c>
    </row>
    <row r="192" spans="15:28">
      <c r="P192" t="s">
        <v>63</v>
      </c>
      <c r="Q192" t="s">
        <v>77</v>
      </c>
      <c r="R192" s="9">
        <v>22.96153846153846</v>
      </c>
      <c r="S192" s="9">
        <v>15.884615384615385</v>
      </c>
      <c r="T192" s="9"/>
      <c r="U192" s="9" t="str">
        <f t="shared" si="10"/>
        <v>P2(100)</v>
      </c>
      <c r="V192" s="9">
        <f>VLOOKUP(U192,'Treatment Struture'!$D$2:$H$37,5,FALSE)</f>
        <v>100</v>
      </c>
      <c r="W192" s="9" t="str">
        <f>VLOOKUP(Q192,'Treatment Struture'!$C$2:$I$37,7,FALSE)</f>
        <v>18Nov</v>
      </c>
      <c r="Y192" t="str">
        <f t="shared" si="11"/>
        <v>Lincoln1997Sowing18NovPopulation100</v>
      </c>
      <c r="Z192" s="60">
        <f t="shared" si="12"/>
        <v>36199</v>
      </c>
      <c r="AA192">
        <f t="shared" si="13"/>
        <v>22.96153846153846</v>
      </c>
      <c r="AB192">
        <f t="shared" si="14"/>
        <v>15.884615384615385</v>
      </c>
    </row>
    <row r="193" spans="13:28">
      <c r="P193" t="s">
        <v>64</v>
      </c>
      <c r="Q193" t="s">
        <v>77</v>
      </c>
      <c r="R193" s="9">
        <v>21.111111111111111</v>
      </c>
      <c r="S193" s="9">
        <v>16.333333333333332</v>
      </c>
      <c r="T193" s="9"/>
      <c r="U193" s="9" t="str">
        <f t="shared" si="10"/>
        <v>P3(150)</v>
      </c>
      <c r="V193" s="9">
        <f>VLOOKUP(U193,'Treatment Struture'!$D$2:$H$37,5,FALSE)</f>
        <v>150</v>
      </c>
      <c r="W193" s="9" t="str">
        <f>VLOOKUP(Q193,'Treatment Struture'!$C$2:$I$37,7,FALSE)</f>
        <v>18Nov</v>
      </c>
      <c r="Y193" t="str">
        <f t="shared" si="11"/>
        <v>Lincoln1997Sowing18NovPopulation150</v>
      </c>
      <c r="Z193" s="60">
        <f t="shared" si="12"/>
        <v>36199</v>
      </c>
      <c r="AA193">
        <f t="shared" si="13"/>
        <v>21.111111111111111</v>
      </c>
      <c r="AB193">
        <f t="shared" si="14"/>
        <v>16.333333333333332</v>
      </c>
    </row>
    <row r="194" spans="13:28">
      <c r="M194" t="s">
        <v>247</v>
      </c>
      <c r="N194" t="s">
        <v>235</v>
      </c>
      <c r="O194" s="3">
        <v>35805</v>
      </c>
      <c r="P194">
        <v>100</v>
      </c>
      <c r="Q194" t="s">
        <v>240</v>
      </c>
      <c r="R194" s="9">
        <v>18.428571428571427</v>
      </c>
      <c r="S194" s="9">
        <v>6</v>
      </c>
      <c r="T194" s="9"/>
      <c r="U194" s="9"/>
      <c r="V194" s="9"/>
      <c r="W194" s="9"/>
    </row>
    <row r="195" spans="13:28">
      <c r="O195" s="3">
        <v>36105</v>
      </c>
      <c r="P195">
        <v>100</v>
      </c>
      <c r="Q195" t="s">
        <v>240</v>
      </c>
      <c r="R195" s="9">
        <v>1.6666666666666667</v>
      </c>
      <c r="S195" s="9"/>
      <c r="T195" s="9"/>
      <c r="U195" s="9"/>
      <c r="V195" s="9"/>
      <c r="W195" s="9"/>
    </row>
    <row r="196" spans="13:28">
      <c r="O196" s="3">
        <v>36110</v>
      </c>
      <c r="P196">
        <v>100</v>
      </c>
      <c r="Q196" t="s">
        <v>240</v>
      </c>
      <c r="R196" s="9">
        <v>2.5</v>
      </c>
      <c r="S196" s="9"/>
      <c r="T196" s="9"/>
      <c r="U196" s="9"/>
      <c r="V196" s="9"/>
      <c r="W196" s="9"/>
    </row>
    <row r="197" spans="13:28">
      <c r="O197" s="3">
        <v>36115</v>
      </c>
      <c r="P197">
        <v>100</v>
      </c>
      <c r="Q197" t="s">
        <v>240</v>
      </c>
      <c r="R197" s="9">
        <v>3.2333333333333334</v>
      </c>
      <c r="S197" s="9"/>
      <c r="T197" s="9"/>
      <c r="U197" s="9"/>
      <c r="V197" s="9"/>
      <c r="W197" s="9"/>
    </row>
    <row r="198" spans="13:28">
      <c r="O198" s="3">
        <v>36119</v>
      </c>
      <c r="P198">
        <v>100</v>
      </c>
      <c r="Q198" t="s">
        <v>240</v>
      </c>
      <c r="R198" s="9">
        <v>4.7666666666666666</v>
      </c>
      <c r="S198" s="9"/>
      <c r="T198" s="9"/>
      <c r="U198" s="9"/>
      <c r="V198" s="9"/>
      <c r="W198" s="9"/>
    </row>
    <row r="199" spans="13:28">
      <c r="O199" s="3">
        <v>36124</v>
      </c>
      <c r="P199">
        <v>100</v>
      </c>
      <c r="Q199" t="s">
        <v>240</v>
      </c>
      <c r="R199" s="9">
        <v>6.1724137931034484</v>
      </c>
      <c r="S199" s="9"/>
      <c r="T199" s="9"/>
      <c r="U199" s="9"/>
      <c r="V199" s="9"/>
      <c r="W199" s="9"/>
    </row>
    <row r="200" spans="13:28">
      <c r="O200" s="3">
        <v>36129</v>
      </c>
      <c r="P200">
        <v>100</v>
      </c>
      <c r="Q200" t="s">
        <v>240</v>
      </c>
      <c r="R200" s="9">
        <v>7.2068965517241379</v>
      </c>
      <c r="S200" s="9"/>
      <c r="T200" s="9"/>
      <c r="U200" s="9"/>
      <c r="V200" s="9"/>
      <c r="W200" s="9"/>
    </row>
    <row r="201" spans="13:28">
      <c r="O201" s="3">
        <v>36133</v>
      </c>
      <c r="P201">
        <v>100</v>
      </c>
      <c r="Q201" t="s">
        <v>240</v>
      </c>
      <c r="R201" s="9">
        <v>8.4666666666666668</v>
      </c>
      <c r="S201" s="9"/>
      <c r="T201" s="9"/>
      <c r="U201" s="9"/>
      <c r="V201" s="9"/>
      <c r="W201" s="9"/>
    </row>
    <row r="202" spans="13:28">
      <c r="O202" s="3">
        <v>36138</v>
      </c>
      <c r="P202">
        <v>100</v>
      </c>
      <c r="Q202" t="s">
        <v>240</v>
      </c>
      <c r="R202" s="9">
        <v>9.9333333333333336</v>
      </c>
      <c r="S202" s="9"/>
      <c r="T202" s="9"/>
      <c r="U202" s="9"/>
      <c r="V202" s="9"/>
      <c r="W202" s="9"/>
    </row>
    <row r="203" spans="13:28">
      <c r="O203" s="3">
        <v>36143</v>
      </c>
      <c r="P203">
        <v>100</v>
      </c>
      <c r="Q203" t="s">
        <v>240</v>
      </c>
      <c r="R203" s="9">
        <v>11.758620689655173</v>
      </c>
      <c r="S203" s="9"/>
      <c r="T203" s="9"/>
      <c r="U203" s="9"/>
      <c r="V203" s="9"/>
      <c r="W203" s="9"/>
    </row>
    <row r="204" spans="13:28">
      <c r="O204" s="3">
        <v>36147</v>
      </c>
      <c r="P204">
        <v>100</v>
      </c>
      <c r="Q204" t="s">
        <v>240</v>
      </c>
      <c r="R204" s="9">
        <v>12.862068965517242</v>
      </c>
      <c r="S204" s="9"/>
      <c r="T204" s="9"/>
      <c r="U204" s="9"/>
      <c r="V204" s="9"/>
      <c r="W204" s="9"/>
    </row>
    <row r="205" spans="13:28">
      <c r="O205" s="3">
        <v>36152</v>
      </c>
      <c r="P205">
        <v>100</v>
      </c>
      <c r="Q205" t="s">
        <v>240</v>
      </c>
      <c r="R205" s="9">
        <v>15.241379310344827</v>
      </c>
      <c r="S205" s="9">
        <v>0.89655172413793105</v>
      </c>
      <c r="T205" s="9"/>
      <c r="U205" s="9"/>
      <c r="V205" s="9"/>
      <c r="W205" s="9"/>
    </row>
    <row r="206" spans="13:28">
      <c r="O206" s="3">
        <v>36157</v>
      </c>
      <c r="P206">
        <v>100</v>
      </c>
      <c r="Q206" t="s">
        <v>240</v>
      </c>
      <c r="R206" s="9">
        <v>16.678571428571427</v>
      </c>
      <c r="S206" s="9">
        <v>2.2758620689655173</v>
      </c>
      <c r="T206" s="9"/>
      <c r="U206" s="9"/>
      <c r="V206" s="9"/>
      <c r="W206" s="9"/>
    </row>
    <row r="207" spans="13:28">
      <c r="O207" s="3">
        <v>36160</v>
      </c>
      <c r="P207">
        <v>100</v>
      </c>
      <c r="Q207" t="s">
        <v>240</v>
      </c>
      <c r="R207" s="9">
        <v>17.392857142857142</v>
      </c>
      <c r="S207" s="9">
        <v>3.2142857142857144</v>
      </c>
      <c r="T207" s="9"/>
      <c r="U207" s="9"/>
      <c r="V207" s="9"/>
      <c r="W207" s="9"/>
    </row>
    <row r="208" spans="13:28">
      <c r="O208" s="3">
        <v>36166</v>
      </c>
      <c r="P208">
        <v>100</v>
      </c>
      <c r="Q208" t="s">
        <v>240</v>
      </c>
      <c r="R208" s="9">
        <v>18.142857142857142</v>
      </c>
      <c r="S208" s="9">
        <v>5.7142857142857144</v>
      </c>
      <c r="T208" s="9"/>
      <c r="U208" s="9"/>
      <c r="V208" s="9"/>
      <c r="W208" s="9"/>
    </row>
    <row r="209" spans="14:23">
      <c r="O209" s="3">
        <v>36175</v>
      </c>
      <c r="P209">
        <v>100</v>
      </c>
      <c r="Q209" t="s">
        <v>240</v>
      </c>
      <c r="R209" s="9"/>
      <c r="S209" s="9">
        <v>6.8928571428571432</v>
      </c>
      <c r="T209" s="9"/>
      <c r="U209" s="9"/>
      <c r="V209" s="9"/>
      <c r="W209" s="9"/>
    </row>
    <row r="210" spans="14:23">
      <c r="O210" s="3">
        <v>36181</v>
      </c>
      <c r="P210">
        <v>100</v>
      </c>
      <c r="Q210" t="s">
        <v>240</v>
      </c>
      <c r="R210" s="9"/>
      <c r="S210" s="9">
        <v>8.4642857142857135</v>
      </c>
      <c r="T210" s="9"/>
      <c r="U210" s="9"/>
      <c r="V210" s="9"/>
      <c r="W210" s="9"/>
    </row>
    <row r="211" spans="14:23">
      <c r="O211" s="3">
        <v>36185</v>
      </c>
      <c r="P211">
        <v>100</v>
      </c>
      <c r="Q211" t="s">
        <v>240</v>
      </c>
      <c r="R211" s="9"/>
      <c r="S211" s="9">
        <v>11.321428571428571</v>
      </c>
      <c r="T211" s="9"/>
      <c r="U211" s="9"/>
      <c r="V211" s="9"/>
      <c r="W211" s="9"/>
    </row>
    <row r="212" spans="14:23">
      <c r="O212" s="3">
        <v>36189</v>
      </c>
      <c r="P212">
        <v>100</v>
      </c>
      <c r="Q212" t="s">
        <v>240</v>
      </c>
      <c r="R212" s="9"/>
      <c r="S212" s="9">
        <v>14.714285714285714</v>
      </c>
      <c r="T212" s="9"/>
      <c r="U212" s="9"/>
      <c r="V212" s="9"/>
      <c r="W212" s="9"/>
    </row>
    <row r="213" spans="14:23">
      <c r="O213" s="3">
        <v>36193</v>
      </c>
      <c r="P213">
        <v>100</v>
      </c>
      <c r="Q213" t="s">
        <v>240</v>
      </c>
      <c r="R213" s="9"/>
      <c r="S213" s="9">
        <v>16.857142857142858</v>
      </c>
      <c r="T213" s="9"/>
      <c r="U213" s="9"/>
      <c r="V213" s="9"/>
      <c r="W213" s="9"/>
    </row>
    <row r="214" spans="14:23">
      <c r="O214" s="3">
        <v>36196</v>
      </c>
      <c r="P214">
        <v>100</v>
      </c>
      <c r="Q214" t="s">
        <v>240</v>
      </c>
      <c r="R214" s="9"/>
      <c r="S214" s="9">
        <v>17.178571428571427</v>
      </c>
      <c r="T214" s="9"/>
      <c r="U214" s="9"/>
      <c r="V214" s="9"/>
      <c r="W214" s="9"/>
    </row>
    <row r="215" spans="14:23">
      <c r="O215" s="3">
        <v>36199</v>
      </c>
      <c r="P215">
        <v>100</v>
      </c>
      <c r="Q215" t="s">
        <v>240</v>
      </c>
      <c r="R215" s="9"/>
      <c r="S215" s="9">
        <v>17.178571428571427</v>
      </c>
      <c r="T215" s="9"/>
      <c r="U215" s="9"/>
      <c r="V215" s="9"/>
      <c r="W215" s="9"/>
    </row>
    <row r="216" spans="14:23">
      <c r="N216" t="s">
        <v>239</v>
      </c>
      <c r="O216" s="3">
        <v>35805</v>
      </c>
      <c r="P216">
        <v>100</v>
      </c>
      <c r="Q216" t="s">
        <v>240</v>
      </c>
      <c r="R216" s="9">
        <v>17.962962962962962</v>
      </c>
      <c r="S216" s="9">
        <v>5.4074074074074074</v>
      </c>
      <c r="T216" s="9"/>
      <c r="U216" s="9"/>
      <c r="V216" s="9"/>
      <c r="W216" s="9"/>
    </row>
    <row r="217" spans="14:23">
      <c r="O217" s="3">
        <v>36105</v>
      </c>
      <c r="P217">
        <v>100</v>
      </c>
      <c r="Q217" t="s">
        <v>240</v>
      </c>
      <c r="R217" s="9">
        <v>1.6666666666666667</v>
      </c>
      <c r="S217" s="9"/>
      <c r="T217" s="9"/>
      <c r="U217" s="9"/>
      <c r="V217" s="9"/>
      <c r="W217" s="9"/>
    </row>
    <row r="218" spans="14:23">
      <c r="O218" s="3">
        <v>36110</v>
      </c>
      <c r="P218">
        <v>100</v>
      </c>
      <c r="Q218" t="s">
        <v>240</v>
      </c>
      <c r="R218" s="9">
        <v>2.8</v>
      </c>
      <c r="S218" s="9"/>
      <c r="T218" s="9"/>
      <c r="U218" s="9"/>
      <c r="V218" s="9"/>
      <c r="W218" s="9"/>
    </row>
    <row r="219" spans="14:23">
      <c r="O219" s="3">
        <v>36115</v>
      </c>
      <c r="P219">
        <v>100</v>
      </c>
      <c r="Q219" t="s">
        <v>240</v>
      </c>
      <c r="R219" s="9">
        <v>3.6666666666666665</v>
      </c>
      <c r="S219" s="9"/>
      <c r="T219" s="9"/>
      <c r="U219" s="9"/>
      <c r="V219" s="9"/>
      <c r="W219" s="9"/>
    </row>
    <row r="220" spans="14:23">
      <c r="O220" s="3">
        <v>36119</v>
      </c>
      <c r="P220">
        <v>100</v>
      </c>
      <c r="Q220" t="s">
        <v>240</v>
      </c>
      <c r="R220" s="9">
        <v>4.9333333333333336</v>
      </c>
      <c r="S220" s="9"/>
      <c r="T220" s="9"/>
      <c r="U220" s="9"/>
      <c r="V220" s="9"/>
      <c r="W220" s="9"/>
    </row>
    <row r="221" spans="14:23">
      <c r="O221" s="3">
        <v>36124</v>
      </c>
      <c r="P221">
        <v>100</v>
      </c>
      <c r="Q221" t="s">
        <v>240</v>
      </c>
      <c r="R221" s="9">
        <v>6.5555555555555554</v>
      </c>
      <c r="S221" s="9"/>
      <c r="T221" s="9"/>
      <c r="U221" s="9"/>
      <c r="V221" s="9"/>
      <c r="W221" s="9"/>
    </row>
    <row r="222" spans="14:23">
      <c r="O222" s="3">
        <v>36129</v>
      </c>
      <c r="P222">
        <v>100</v>
      </c>
      <c r="Q222" t="s">
        <v>240</v>
      </c>
      <c r="R222" s="9">
        <v>7.6</v>
      </c>
      <c r="S222" s="9"/>
      <c r="T222" s="9"/>
      <c r="U222" s="9"/>
      <c r="V222" s="9"/>
      <c r="W222" s="9"/>
    </row>
    <row r="223" spans="14:23">
      <c r="O223" s="3">
        <v>36133</v>
      </c>
      <c r="P223">
        <v>100</v>
      </c>
      <c r="Q223" t="s">
        <v>240</v>
      </c>
      <c r="R223" s="9">
        <v>8.9333333333333336</v>
      </c>
      <c r="S223" s="9"/>
      <c r="T223" s="9"/>
      <c r="U223" s="9"/>
      <c r="V223" s="9"/>
      <c r="W223" s="9"/>
    </row>
    <row r="224" spans="14:23">
      <c r="O224" s="3">
        <v>36138</v>
      </c>
      <c r="P224">
        <v>100</v>
      </c>
      <c r="Q224" t="s">
        <v>240</v>
      </c>
      <c r="R224" s="9">
        <v>10.5</v>
      </c>
      <c r="S224" s="9"/>
      <c r="T224" s="9"/>
      <c r="U224" s="9"/>
      <c r="V224" s="9"/>
      <c r="W224" s="9"/>
    </row>
    <row r="225" spans="14:23">
      <c r="O225" s="3">
        <v>36143</v>
      </c>
      <c r="P225">
        <v>100</v>
      </c>
      <c r="Q225" t="s">
        <v>240</v>
      </c>
      <c r="R225" s="9">
        <v>12.222222222222221</v>
      </c>
      <c r="S225" s="9"/>
      <c r="T225" s="9"/>
      <c r="U225" s="9"/>
      <c r="V225" s="9"/>
      <c r="W225" s="9"/>
    </row>
    <row r="226" spans="14:23">
      <c r="O226" s="3">
        <v>36147</v>
      </c>
      <c r="P226">
        <v>100</v>
      </c>
      <c r="Q226" t="s">
        <v>240</v>
      </c>
      <c r="R226" s="9">
        <v>13.423076923076923</v>
      </c>
      <c r="S226" s="9"/>
      <c r="T226" s="9"/>
      <c r="U226" s="9"/>
      <c r="V226" s="9"/>
      <c r="W226" s="9"/>
    </row>
    <row r="227" spans="14:23">
      <c r="O227" s="3">
        <v>36152</v>
      </c>
      <c r="P227">
        <v>100</v>
      </c>
      <c r="Q227" t="s">
        <v>240</v>
      </c>
      <c r="R227" s="9">
        <v>15.5</v>
      </c>
      <c r="S227" s="9">
        <v>0.7857142857142857</v>
      </c>
      <c r="T227" s="9"/>
      <c r="U227" s="9"/>
      <c r="V227" s="9"/>
      <c r="W227" s="9"/>
    </row>
    <row r="228" spans="14:23">
      <c r="O228" s="3">
        <v>36157</v>
      </c>
      <c r="P228">
        <v>100</v>
      </c>
      <c r="Q228" t="s">
        <v>240</v>
      </c>
      <c r="R228" s="9">
        <v>16.555555555555557</v>
      </c>
      <c r="S228" s="9">
        <v>2.4814814814814814</v>
      </c>
      <c r="T228" s="9"/>
      <c r="U228" s="9"/>
      <c r="V228" s="9"/>
      <c r="W228" s="9"/>
    </row>
    <row r="229" spans="14:23">
      <c r="O229" s="3">
        <v>36160</v>
      </c>
      <c r="P229">
        <v>100</v>
      </c>
      <c r="Q229" t="s">
        <v>240</v>
      </c>
      <c r="R229" s="9">
        <v>17.148148148148149</v>
      </c>
      <c r="S229" s="9">
        <v>3.2592592592592591</v>
      </c>
      <c r="T229" s="9"/>
      <c r="U229" s="9"/>
      <c r="V229" s="9"/>
      <c r="W229" s="9"/>
    </row>
    <row r="230" spans="14:23">
      <c r="O230" s="3">
        <v>36166</v>
      </c>
      <c r="P230">
        <v>100</v>
      </c>
      <c r="Q230" t="s">
        <v>240</v>
      </c>
      <c r="R230" s="9">
        <v>17.814814814814813</v>
      </c>
      <c r="S230" s="9">
        <v>4.8148148148148149</v>
      </c>
      <c r="T230" s="9"/>
      <c r="U230" s="9"/>
      <c r="V230" s="9"/>
      <c r="W230" s="9"/>
    </row>
    <row r="231" spans="14:23">
      <c r="O231" s="3">
        <v>36175</v>
      </c>
      <c r="P231">
        <v>100</v>
      </c>
      <c r="Q231" t="s">
        <v>240</v>
      </c>
      <c r="R231" s="9"/>
      <c r="S231" s="9">
        <v>6.6296296296296298</v>
      </c>
      <c r="T231" s="9"/>
      <c r="U231" s="9"/>
      <c r="V231" s="9"/>
      <c r="W231" s="9"/>
    </row>
    <row r="232" spans="14:23">
      <c r="O232" s="3">
        <v>36181</v>
      </c>
      <c r="P232">
        <v>100</v>
      </c>
      <c r="Q232" t="s">
        <v>240</v>
      </c>
      <c r="R232" s="9"/>
      <c r="S232" s="9">
        <v>11.74074074074074</v>
      </c>
      <c r="T232" s="9"/>
      <c r="U232" s="9"/>
      <c r="V232" s="9"/>
      <c r="W232" s="9"/>
    </row>
    <row r="233" spans="14:23">
      <c r="O233" s="3">
        <v>36185</v>
      </c>
      <c r="P233">
        <v>100</v>
      </c>
      <c r="Q233" t="s">
        <v>240</v>
      </c>
      <c r="R233" s="9"/>
      <c r="S233" s="9">
        <v>14.148148148148149</v>
      </c>
      <c r="T233" s="9"/>
      <c r="U233" s="9"/>
      <c r="V233" s="9"/>
      <c r="W233" s="9"/>
    </row>
    <row r="234" spans="14:23">
      <c r="O234" s="3">
        <v>36189</v>
      </c>
      <c r="P234">
        <v>100</v>
      </c>
      <c r="Q234" t="s">
        <v>240</v>
      </c>
      <c r="R234" s="9"/>
      <c r="S234" s="9">
        <v>16.923076923076923</v>
      </c>
      <c r="T234" s="9"/>
      <c r="U234" s="9"/>
      <c r="V234" s="9"/>
      <c r="W234" s="9"/>
    </row>
    <row r="235" spans="14:23">
      <c r="O235" s="3">
        <v>36193</v>
      </c>
      <c r="P235">
        <v>100</v>
      </c>
      <c r="Q235" t="s">
        <v>240</v>
      </c>
      <c r="R235" s="9"/>
      <c r="S235" s="9">
        <v>17.653846153846153</v>
      </c>
      <c r="T235" s="9"/>
      <c r="U235" s="9"/>
      <c r="V235" s="9"/>
      <c r="W235" s="9"/>
    </row>
    <row r="236" spans="14:23">
      <c r="O236" s="3">
        <v>36196</v>
      </c>
      <c r="P236">
        <v>100</v>
      </c>
      <c r="Q236" t="s">
        <v>240</v>
      </c>
      <c r="R236" s="9"/>
      <c r="S236" s="9">
        <v>17.653846153846153</v>
      </c>
      <c r="T236" s="9"/>
      <c r="U236" s="9"/>
      <c r="V236" s="9"/>
      <c r="W236" s="9"/>
    </row>
    <row r="237" spans="14:23">
      <c r="O237" s="3">
        <v>36199</v>
      </c>
      <c r="P237">
        <v>100</v>
      </c>
      <c r="Q237" t="s">
        <v>240</v>
      </c>
      <c r="R237" s="9"/>
      <c r="S237" s="9">
        <v>17.653846153846153</v>
      </c>
      <c r="T237" s="9"/>
      <c r="U237" s="9"/>
      <c r="V237" s="9"/>
      <c r="W237" s="9"/>
    </row>
    <row r="238" spans="14:23">
      <c r="N238" t="s">
        <v>234</v>
      </c>
      <c r="O238" s="3">
        <v>35805</v>
      </c>
      <c r="P238">
        <v>100</v>
      </c>
      <c r="Q238" t="s">
        <v>240</v>
      </c>
      <c r="R238" s="9">
        <v>18.655172413793103</v>
      </c>
      <c r="S238" s="9">
        <v>6.4827586206896548</v>
      </c>
      <c r="T238" s="9"/>
      <c r="U238" s="9"/>
      <c r="V238" s="9"/>
      <c r="W238" s="9"/>
    </row>
    <row r="239" spans="14:23">
      <c r="O239" s="3">
        <v>36105</v>
      </c>
      <c r="P239">
        <v>100</v>
      </c>
      <c r="Q239" t="s">
        <v>240</v>
      </c>
      <c r="R239" s="9">
        <v>1.5333333333333334</v>
      </c>
      <c r="S239" s="9"/>
      <c r="T239" s="9"/>
      <c r="U239" s="9"/>
      <c r="V239" s="9"/>
      <c r="W239" s="9"/>
    </row>
    <row r="240" spans="14:23">
      <c r="O240" s="3">
        <v>36110</v>
      </c>
      <c r="P240">
        <v>100</v>
      </c>
      <c r="Q240" t="s">
        <v>240</v>
      </c>
      <c r="R240" s="9">
        <v>2.7333333333333334</v>
      </c>
      <c r="S240" s="9"/>
      <c r="T240" s="9"/>
      <c r="U240" s="9"/>
      <c r="V240" s="9"/>
      <c r="W240" s="9"/>
    </row>
    <row r="241" spans="15:23">
      <c r="O241" s="3">
        <v>36115</v>
      </c>
      <c r="P241">
        <v>100</v>
      </c>
      <c r="Q241" t="s">
        <v>240</v>
      </c>
      <c r="R241" s="9">
        <v>3.4666666666666668</v>
      </c>
      <c r="S241" s="9"/>
      <c r="T241" s="9"/>
      <c r="U241" s="9"/>
      <c r="V241" s="9"/>
      <c r="W241" s="9"/>
    </row>
    <row r="242" spans="15:23">
      <c r="O242" s="3">
        <v>36119</v>
      </c>
      <c r="P242">
        <v>100</v>
      </c>
      <c r="Q242" t="s">
        <v>240</v>
      </c>
      <c r="R242" s="9">
        <v>4.833333333333333</v>
      </c>
      <c r="S242" s="9"/>
      <c r="T242" s="9"/>
      <c r="U242" s="9"/>
      <c r="V242" s="9"/>
      <c r="W242" s="9"/>
    </row>
    <row r="243" spans="15:23">
      <c r="O243" s="3">
        <v>36124</v>
      </c>
      <c r="P243">
        <v>100</v>
      </c>
      <c r="Q243" t="s">
        <v>240</v>
      </c>
      <c r="R243" s="9">
        <v>6.333333333333333</v>
      </c>
      <c r="S243" s="9"/>
      <c r="T243" s="9"/>
      <c r="U243" s="9"/>
      <c r="V243" s="9"/>
      <c r="W243" s="9"/>
    </row>
    <row r="244" spans="15:23">
      <c r="O244" s="3">
        <v>36129</v>
      </c>
      <c r="P244">
        <v>100</v>
      </c>
      <c r="Q244" t="s">
        <v>240</v>
      </c>
      <c r="R244" s="9">
        <v>7.4</v>
      </c>
      <c r="S244" s="9"/>
      <c r="T244" s="9"/>
      <c r="U244" s="9"/>
      <c r="V244" s="9"/>
      <c r="W244" s="9"/>
    </row>
    <row r="245" spans="15:23">
      <c r="O245" s="3">
        <v>36133</v>
      </c>
      <c r="P245">
        <v>100</v>
      </c>
      <c r="Q245" t="s">
        <v>240</v>
      </c>
      <c r="R245" s="9">
        <v>8.9333333333333336</v>
      </c>
      <c r="S245" s="9"/>
      <c r="T245" s="9"/>
      <c r="U245" s="9"/>
      <c r="V245" s="9"/>
      <c r="W245" s="9"/>
    </row>
    <row r="246" spans="15:23">
      <c r="O246" s="3">
        <v>36138</v>
      </c>
      <c r="P246">
        <v>100</v>
      </c>
      <c r="Q246" t="s">
        <v>240</v>
      </c>
      <c r="R246" s="9">
        <v>10.333333333333334</v>
      </c>
      <c r="S246" s="9"/>
      <c r="T246" s="9"/>
      <c r="U246" s="9"/>
      <c r="V246" s="9"/>
      <c r="W246" s="9"/>
    </row>
    <row r="247" spans="15:23">
      <c r="O247" s="3">
        <v>36143</v>
      </c>
      <c r="P247">
        <v>100</v>
      </c>
      <c r="Q247" t="s">
        <v>240</v>
      </c>
      <c r="R247" s="9">
        <v>12.266666666666667</v>
      </c>
      <c r="S247" s="9"/>
      <c r="T247" s="9"/>
      <c r="U247" s="9"/>
      <c r="V247" s="9"/>
      <c r="W247" s="9"/>
    </row>
    <row r="248" spans="15:23">
      <c r="O248" s="3">
        <v>36147</v>
      </c>
      <c r="P248">
        <v>100</v>
      </c>
      <c r="Q248" t="s">
        <v>240</v>
      </c>
      <c r="R248" s="9">
        <v>13.466666666666667</v>
      </c>
      <c r="S248" s="9"/>
      <c r="T248" s="9"/>
      <c r="U248" s="9"/>
      <c r="V248" s="9"/>
      <c r="W248" s="9"/>
    </row>
    <row r="249" spans="15:23">
      <c r="O249" s="3">
        <v>36152</v>
      </c>
      <c r="P249">
        <v>100</v>
      </c>
      <c r="Q249" t="s">
        <v>240</v>
      </c>
      <c r="R249" s="9">
        <v>16.100000000000001</v>
      </c>
      <c r="S249" s="9">
        <v>0.53333333333333333</v>
      </c>
      <c r="T249" s="9"/>
      <c r="U249" s="9"/>
      <c r="V249" s="9"/>
      <c r="W249" s="9"/>
    </row>
    <row r="250" spans="15:23">
      <c r="O250" s="3">
        <v>36157</v>
      </c>
      <c r="P250">
        <v>100</v>
      </c>
      <c r="Q250" t="s">
        <v>240</v>
      </c>
      <c r="R250" s="9">
        <v>17.517241379310345</v>
      </c>
      <c r="S250" s="9">
        <v>1.9310344827586208</v>
      </c>
      <c r="T250" s="9"/>
      <c r="U250" s="9"/>
      <c r="V250" s="9"/>
      <c r="W250" s="9"/>
    </row>
    <row r="251" spans="15:23">
      <c r="O251" s="3">
        <v>36160</v>
      </c>
      <c r="P251">
        <v>100</v>
      </c>
      <c r="Q251" t="s">
        <v>240</v>
      </c>
      <c r="R251" s="9">
        <v>18.137931034482758</v>
      </c>
      <c r="S251" s="9">
        <v>3.4137931034482758</v>
      </c>
      <c r="T251" s="9"/>
      <c r="U251" s="9"/>
      <c r="V251" s="9"/>
      <c r="W251" s="9"/>
    </row>
    <row r="252" spans="15:23">
      <c r="O252" s="3">
        <v>36166</v>
      </c>
      <c r="P252">
        <v>100</v>
      </c>
      <c r="Q252" t="s">
        <v>240</v>
      </c>
      <c r="R252" s="9">
        <v>18.655172413793103</v>
      </c>
      <c r="S252" s="9">
        <v>5.4482758620689653</v>
      </c>
      <c r="T252" s="9"/>
      <c r="U252" s="9"/>
      <c r="V252" s="9"/>
      <c r="W252" s="9"/>
    </row>
    <row r="253" spans="15:23">
      <c r="O253" s="3">
        <v>36175</v>
      </c>
      <c r="P253">
        <v>100</v>
      </c>
      <c r="Q253" t="s">
        <v>240</v>
      </c>
      <c r="R253" s="9"/>
      <c r="S253" s="9">
        <v>7.1724137931034484</v>
      </c>
      <c r="T253" s="9"/>
      <c r="U253" s="9"/>
      <c r="V253" s="9"/>
      <c r="W253" s="9"/>
    </row>
    <row r="254" spans="15:23">
      <c r="O254" s="3">
        <v>36181</v>
      </c>
      <c r="P254">
        <v>100</v>
      </c>
      <c r="Q254" t="s">
        <v>240</v>
      </c>
      <c r="R254" s="9"/>
      <c r="S254" s="9">
        <v>10.551724137931034</v>
      </c>
      <c r="T254" s="9"/>
      <c r="U254" s="9"/>
      <c r="V254" s="9"/>
      <c r="W254" s="9"/>
    </row>
    <row r="255" spans="15:23">
      <c r="O255" s="3">
        <v>36185</v>
      </c>
      <c r="P255">
        <v>100</v>
      </c>
      <c r="Q255" t="s">
        <v>240</v>
      </c>
      <c r="R255" s="9"/>
      <c r="S255" s="9">
        <v>14.357142857142858</v>
      </c>
      <c r="T255" s="9"/>
      <c r="U255" s="9"/>
      <c r="V255" s="9"/>
      <c r="W255" s="9"/>
    </row>
    <row r="256" spans="15:23">
      <c r="O256" s="3">
        <v>36189</v>
      </c>
      <c r="P256">
        <v>100</v>
      </c>
      <c r="Q256" t="s">
        <v>240</v>
      </c>
      <c r="R256" s="9"/>
      <c r="S256" s="9">
        <v>17.851851851851851</v>
      </c>
      <c r="T256" s="9"/>
      <c r="U256" s="9"/>
      <c r="V256" s="9"/>
      <c r="W256" s="9"/>
    </row>
    <row r="257" spans="14:23">
      <c r="O257" s="3">
        <v>36193</v>
      </c>
      <c r="P257">
        <v>100</v>
      </c>
      <c r="Q257" t="s">
        <v>240</v>
      </c>
      <c r="R257" s="9"/>
      <c r="S257" s="9">
        <v>18.464285714285715</v>
      </c>
      <c r="T257" s="9"/>
      <c r="U257" s="9"/>
      <c r="V257" s="9"/>
      <c r="W257" s="9"/>
    </row>
    <row r="258" spans="14:23">
      <c r="O258" s="3">
        <v>36196</v>
      </c>
      <c r="P258">
        <v>100</v>
      </c>
      <c r="Q258" t="s">
        <v>240</v>
      </c>
      <c r="R258" s="9"/>
      <c r="S258" s="9">
        <v>18.464285714285715</v>
      </c>
      <c r="T258" s="9"/>
      <c r="U258" s="9"/>
      <c r="V258" s="9"/>
      <c r="W258" s="9"/>
    </row>
    <row r="259" spans="14:23">
      <c r="O259" s="3">
        <v>36199</v>
      </c>
      <c r="P259">
        <v>100</v>
      </c>
      <c r="Q259" t="s">
        <v>240</v>
      </c>
      <c r="R259" s="9"/>
      <c r="S259" s="9">
        <v>18.464285714285715</v>
      </c>
      <c r="T259" s="9"/>
      <c r="U259" s="9"/>
      <c r="V259" s="9"/>
      <c r="W259" s="9"/>
    </row>
    <row r="260" spans="14:23">
      <c r="N260" t="s">
        <v>237</v>
      </c>
      <c r="O260" s="3">
        <v>35805</v>
      </c>
      <c r="P260">
        <v>100</v>
      </c>
      <c r="Q260" t="s">
        <v>240</v>
      </c>
      <c r="R260" s="9">
        <v>18.3</v>
      </c>
      <c r="S260" s="9">
        <v>7.333333333333333</v>
      </c>
      <c r="T260" s="9"/>
      <c r="U260" s="9"/>
      <c r="V260" s="9"/>
      <c r="W260" s="9"/>
    </row>
    <row r="261" spans="14:23">
      <c r="O261" s="3">
        <v>36105</v>
      </c>
      <c r="P261">
        <v>100</v>
      </c>
      <c r="Q261" t="s">
        <v>240</v>
      </c>
      <c r="R261" s="9">
        <v>1.8</v>
      </c>
      <c r="S261" s="9"/>
      <c r="T261" s="9"/>
      <c r="U261" s="9"/>
      <c r="V261" s="9"/>
      <c r="W261" s="9"/>
    </row>
    <row r="262" spans="14:23">
      <c r="O262" s="3">
        <v>36110</v>
      </c>
      <c r="P262">
        <v>100</v>
      </c>
      <c r="Q262" t="s">
        <v>240</v>
      </c>
      <c r="R262" s="9">
        <v>2.7666666666666666</v>
      </c>
      <c r="S262" s="9"/>
      <c r="T262" s="9"/>
      <c r="U262" s="9"/>
      <c r="V262" s="9"/>
      <c r="W262" s="9"/>
    </row>
    <row r="263" spans="14:23">
      <c r="O263" s="3">
        <v>36115</v>
      </c>
      <c r="P263">
        <v>100</v>
      </c>
      <c r="Q263" t="s">
        <v>240</v>
      </c>
      <c r="R263" s="9">
        <v>3.5333333333333332</v>
      </c>
      <c r="S263" s="9"/>
      <c r="T263" s="9"/>
      <c r="U263" s="9"/>
      <c r="V263" s="9"/>
      <c r="W263" s="9"/>
    </row>
    <row r="264" spans="14:23">
      <c r="O264" s="3">
        <v>36119</v>
      </c>
      <c r="P264">
        <v>100</v>
      </c>
      <c r="Q264" t="s">
        <v>240</v>
      </c>
      <c r="R264" s="9">
        <v>4.9666666666666668</v>
      </c>
      <c r="S264" s="9"/>
      <c r="T264" s="9"/>
      <c r="U264" s="9"/>
      <c r="V264" s="9"/>
      <c r="W264" s="9"/>
    </row>
    <row r="265" spans="14:23">
      <c r="O265" s="3">
        <v>36124</v>
      </c>
      <c r="P265">
        <v>100</v>
      </c>
      <c r="Q265" t="s">
        <v>240</v>
      </c>
      <c r="R265" s="9">
        <v>6.1333333333333337</v>
      </c>
      <c r="S265" s="9"/>
      <c r="T265" s="9"/>
      <c r="U265" s="9"/>
      <c r="V265" s="9"/>
      <c r="W265" s="9"/>
    </row>
    <row r="266" spans="14:23">
      <c r="O266" s="3">
        <v>36129</v>
      </c>
      <c r="P266">
        <v>100</v>
      </c>
      <c r="Q266" t="s">
        <v>240</v>
      </c>
      <c r="R266" s="9">
        <v>7.3666666666666663</v>
      </c>
      <c r="S266" s="9"/>
      <c r="T266" s="9"/>
      <c r="U266" s="9"/>
      <c r="V266" s="9"/>
      <c r="W266" s="9"/>
    </row>
    <row r="267" spans="14:23">
      <c r="O267" s="3">
        <v>36133</v>
      </c>
      <c r="P267">
        <v>100</v>
      </c>
      <c r="Q267" t="s">
        <v>240</v>
      </c>
      <c r="R267" s="9">
        <v>8.8000000000000007</v>
      </c>
      <c r="S267" s="9"/>
      <c r="T267" s="9"/>
      <c r="U267" s="9"/>
      <c r="V267" s="9"/>
      <c r="W267" s="9"/>
    </row>
    <row r="268" spans="14:23">
      <c r="O268" s="3">
        <v>36138</v>
      </c>
      <c r="P268">
        <v>100</v>
      </c>
      <c r="Q268" t="s">
        <v>240</v>
      </c>
      <c r="R268" s="9">
        <v>10.166666666666666</v>
      </c>
      <c r="S268" s="9"/>
      <c r="T268" s="9"/>
      <c r="U268" s="9"/>
      <c r="V268" s="9"/>
      <c r="W268" s="9"/>
    </row>
    <row r="269" spans="14:23">
      <c r="O269" s="3">
        <v>36143</v>
      </c>
      <c r="P269">
        <v>100</v>
      </c>
      <c r="Q269" t="s">
        <v>240</v>
      </c>
      <c r="R269" s="9">
        <v>12.2</v>
      </c>
      <c r="S269" s="9"/>
      <c r="T269" s="9"/>
      <c r="U269" s="9"/>
      <c r="V269" s="9"/>
      <c r="W269" s="9"/>
    </row>
    <row r="270" spans="14:23">
      <c r="O270" s="3">
        <v>36147</v>
      </c>
      <c r="P270">
        <v>100</v>
      </c>
      <c r="Q270" t="s">
        <v>240</v>
      </c>
      <c r="R270" s="9">
        <v>13.4</v>
      </c>
      <c r="S270" s="9"/>
      <c r="T270" s="9"/>
      <c r="U270" s="9"/>
      <c r="V270" s="9"/>
      <c r="W270" s="9"/>
    </row>
    <row r="271" spans="14:23">
      <c r="O271" s="3">
        <v>36152</v>
      </c>
      <c r="P271">
        <v>100</v>
      </c>
      <c r="Q271" t="s">
        <v>240</v>
      </c>
      <c r="R271" s="9">
        <v>15.7</v>
      </c>
      <c r="S271" s="9">
        <v>1.2333333333333334</v>
      </c>
      <c r="T271" s="9"/>
      <c r="U271" s="9"/>
      <c r="V271" s="9"/>
      <c r="W271" s="9"/>
    </row>
    <row r="272" spans="14:23">
      <c r="O272" s="3">
        <v>36157</v>
      </c>
      <c r="P272">
        <v>100</v>
      </c>
      <c r="Q272" t="s">
        <v>240</v>
      </c>
      <c r="R272" s="9">
        <v>16.899999999999999</v>
      </c>
      <c r="S272" s="9">
        <v>3.1333333333333333</v>
      </c>
      <c r="T272" s="9"/>
      <c r="U272" s="9"/>
      <c r="V272" s="9"/>
      <c r="W272" s="9"/>
    </row>
    <row r="273" spans="14:23">
      <c r="O273" s="3">
        <v>36160</v>
      </c>
      <c r="P273">
        <v>100</v>
      </c>
      <c r="Q273" t="s">
        <v>240</v>
      </c>
      <c r="R273" s="9">
        <v>17.7</v>
      </c>
      <c r="S273" s="9">
        <v>4.7333333333333334</v>
      </c>
      <c r="T273" s="9"/>
      <c r="U273" s="9"/>
      <c r="V273" s="9"/>
      <c r="W273" s="9"/>
    </row>
    <row r="274" spans="14:23">
      <c r="O274" s="3">
        <v>36166</v>
      </c>
      <c r="P274">
        <v>100</v>
      </c>
      <c r="Q274" t="s">
        <v>240</v>
      </c>
      <c r="R274" s="9">
        <v>18.166666666666668</v>
      </c>
      <c r="S274" s="9">
        <v>6.3</v>
      </c>
      <c r="T274" s="9"/>
      <c r="U274" s="9"/>
      <c r="V274" s="9"/>
      <c r="W274" s="9"/>
    </row>
    <row r="275" spans="14:23">
      <c r="O275" s="3">
        <v>36175</v>
      </c>
      <c r="P275">
        <v>100</v>
      </c>
      <c r="Q275" t="s">
        <v>240</v>
      </c>
      <c r="R275" s="9"/>
      <c r="S275" s="9">
        <v>8.2666666666666675</v>
      </c>
      <c r="T275" s="9"/>
      <c r="U275" s="9"/>
      <c r="V275" s="9"/>
      <c r="W275" s="9"/>
    </row>
    <row r="276" spans="14:23">
      <c r="O276" s="3">
        <v>36181</v>
      </c>
      <c r="P276">
        <v>100</v>
      </c>
      <c r="Q276" t="s">
        <v>240</v>
      </c>
      <c r="R276" s="9"/>
      <c r="S276" s="9">
        <v>14.333333333333334</v>
      </c>
      <c r="T276" s="9"/>
      <c r="U276" s="9"/>
      <c r="V276" s="9"/>
      <c r="W276" s="9"/>
    </row>
    <row r="277" spans="14:23">
      <c r="O277" s="3">
        <v>36185</v>
      </c>
      <c r="P277">
        <v>100</v>
      </c>
      <c r="Q277" t="s">
        <v>240</v>
      </c>
      <c r="R277" s="9"/>
      <c r="S277" s="9">
        <v>16</v>
      </c>
      <c r="T277" s="9"/>
      <c r="U277" s="9"/>
      <c r="V277" s="9"/>
      <c r="W277" s="9"/>
    </row>
    <row r="278" spans="14:23">
      <c r="O278" s="3">
        <v>36189</v>
      </c>
      <c r="P278">
        <v>100</v>
      </c>
      <c r="Q278" t="s">
        <v>240</v>
      </c>
      <c r="R278" s="9"/>
      <c r="S278" s="9">
        <v>17.533333333333335</v>
      </c>
      <c r="T278" s="9"/>
      <c r="U278" s="9"/>
      <c r="V278" s="9"/>
      <c r="W278" s="9"/>
    </row>
    <row r="279" spans="14:23">
      <c r="O279" s="3">
        <v>36193</v>
      </c>
      <c r="P279">
        <v>100</v>
      </c>
      <c r="Q279" t="s">
        <v>240</v>
      </c>
      <c r="R279" s="9"/>
      <c r="S279" s="9">
        <v>17.689655172413794</v>
      </c>
      <c r="T279" s="9"/>
      <c r="U279" s="9"/>
      <c r="V279" s="9"/>
      <c r="W279" s="9"/>
    </row>
    <row r="280" spans="14:23">
      <c r="O280" s="3">
        <v>36196</v>
      </c>
      <c r="P280">
        <v>100</v>
      </c>
      <c r="Q280" t="s">
        <v>240</v>
      </c>
      <c r="R280" s="9"/>
      <c r="S280" s="9">
        <v>17.689655172413794</v>
      </c>
      <c r="T280" s="9"/>
      <c r="U280" s="9"/>
      <c r="V280" s="9"/>
      <c r="W280" s="9"/>
    </row>
    <row r="281" spans="14:23">
      <c r="O281" s="3">
        <v>36199</v>
      </c>
      <c r="P281">
        <v>100</v>
      </c>
      <c r="Q281" t="s">
        <v>240</v>
      </c>
      <c r="R281" s="9"/>
      <c r="S281" s="9">
        <v>17.689655172413794</v>
      </c>
      <c r="T281" s="9"/>
      <c r="U281" s="9"/>
      <c r="V281" s="9"/>
      <c r="W281" s="9"/>
    </row>
    <row r="282" spans="14:23">
      <c r="N282" t="s">
        <v>249</v>
      </c>
      <c r="O282" s="3">
        <v>35805</v>
      </c>
      <c r="P282">
        <v>100</v>
      </c>
      <c r="Q282" t="s">
        <v>240</v>
      </c>
      <c r="R282" s="9">
        <v>18.172413793103448</v>
      </c>
      <c r="S282" s="9">
        <v>4.6896551724137927</v>
      </c>
      <c r="T282" s="9"/>
      <c r="U282" s="9"/>
      <c r="V282" s="9"/>
      <c r="W282" s="9"/>
    </row>
    <row r="283" spans="14:23">
      <c r="O283" s="3">
        <v>36105</v>
      </c>
      <c r="P283">
        <v>100</v>
      </c>
      <c r="Q283" t="s">
        <v>240</v>
      </c>
      <c r="R283" s="9">
        <v>1.0666666666666667</v>
      </c>
      <c r="S283" s="9"/>
      <c r="T283" s="9"/>
      <c r="U283" s="9"/>
      <c r="V283" s="9"/>
      <c r="W283" s="9"/>
    </row>
    <row r="284" spans="14:23">
      <c r="O284" s="3">
        <v>36110</v>
      </c>
      <c r="P284">
        <v>100</v>
      </c>
      <c r="Q284" t="s">
        <v>240</v>
      </c>
      <c r="R284" s="9">
        <v>2.2333333333333334</v>
      </c>
      <c r="S284" s="9"/>
      <c r="T284" s="9"/>
      <c r="U284" s="9"/>
      <c r="V284" s="9"/>
      <c r="W284" s="9"/>
    </row>
    <row r="285" spans="14:23">
      <c r="O285" s="3">
        <v>36115</v>
      </c>
      <c r="P285">
        <v>100</v>
      </c>
      <c r="Q285" t="s">
        <v>240</v>
      </c>
      <c r="R285" s="9">
        <v>3.2</v>
      </c>
      <c r="S285" s="9"/>
      <c r="T285" s="9"/>
      <c r="U285" s="9"/>
      <c r="V285" s="9"/>
      <c r="W285" s="9"/>
    </row>
    <row r="286" spans="14:23">
      <c r="O286" s="3">
        <v>36119</v>
      </c>
      <c r="P286">
        <v>100</v>
      </c>
      <c r="Q286" t="s">
        <v>240</v>
      </c>
      <c r="R286" s="9">
        <v>4.7333333333333334</v>
      </c>
      <c r="S286" s="9"/>
      <c r="T286" s="9"/>
      <c r="U286" s="9"/>
      <c r="V286" s="9"/>
      <c r="W286" s="9"/>
    </row>
    <row r="287" spans="14:23">
      <c r="O287" s="3">
        <v>36124</v>
      </c>
      <c r="P287">
        <v>100</v>
      </c>
      <c r="Q287" t="s">
        <v>240</v>
      </c>
      <c r="R287" s="9">
        <v>6</v>
      </c>
      <c r="S287" s="9"/>
      <c r="T287" s="9"/>
      <c r="U287" s="9"/>
      <c r="V287" s="9"/>
      <c r="W287" s="9"/>
    </row>
    <row r="288" spans="14:23">
      <c r="O288" s="3">
        <v>36129</v>
      </c>
      <c r="P288">
        <v>100</v>
      </c>
      <c r="Q288" t="s">
        <v>240</v>
      </c>
      <c r="R288" s="9">
        <v>7.0333333333333332</v>
      </c>
      <c r="S288" s="9"/>
      <c r="T288" s="9"/>
      <c r="U288" s="9"/>
      <c r="V288" s="9"/>
      <c r="W288" s="9"/>
    </row>
    <row r="289" spans="14:23">
      <c r="O289" s="3">
        <v>36133</v>
      </c>
      <c r="P289">
        <v>100</v>
      </c>
      <c r="Q289" t="s">
        <v>240</v>
      </c>
      <c r="R289" s="9">
        <v>8.3666666666666671</v>
      </c>
      <c r="S289" s="9"/>
      <c r="T289" s="9"/>
      <c r="U289" s="9"/>
      <c r="V289" s="9"/>
      <c r="W289" s="9"/>
    </row>
    <row r="290" spans="14:23">
      <c r="O290" s="3">
        <v>36138</v>
      </c>
      <c r="P290">
        <v>100</v>
      </c>
      <c r="Q290" t="s">
        <v>240</v>
      </c>
      <c r="R290" s="9">
        <v>9.9</v>
      </c>
      <c r="S290" s="9"/>
      <c r="T290" s="9"/>
      <c r="U290" s="9"/>
      <c r="V290" s="9"/>
      <c r="W290" s="9"/>
    </row>
    <row r="291" spans="14:23">
      <c r="O291" s="3">
        <v>36143</v>
      </c>
      <c r="P291">
        <v>100</v>
      </c>
      <c r="Q291" t="s">
        <v>240</v>
      </c>
      <c r="R291" s="9">
        <v>11.866666666666667</v>
      </c>
      <c r="S291" s="9"/>
      <c r="T291" s="9"/>
      <c r="U291" s="9"/>
      <c r="V291" s="9"/>
      <c r="W291" s="9"/>
    </row>
    <row r="292" spans="14:23">
      <c r="O292" s="3">
        <v>36147</v>
      </c>
      <c r="P292">
        <v>100</v>
      </c>
      <c r="Q292" t="s">
        <v>240</v>
      </c>
      <c r="R292" s="9">
        <v>13.166666666666666</v>
      </c>
      <c r="S292" s="9"/>
      <c r="T292" s="9"/>
      <c r="U292" s="9"/>
      <c r="V292" s="9"/>
      <c r="W292" s="9"/>
    </row>
    <row r="293" spans="14:23">
      <c r="O293" s="3">
        <v>36152</v>
      </c>
      <c r="P293">
        <v>100</v>
      </c>
      <c r="Q293" t="s">
        <v>240</v>
      </c>
      <c r="R293" s="9">
        <v>15.466666666666667</v>
      </c>
      <c r="S293" s="9">
        <v>0.5</v>
      </c>
      <c r="T293" s="9"/>
      <c r="U293" s="9"/>
      <c r="V293" s="9"/>
      <c r="W293" s="9"/>
    </row>
    <row r="294" spans="14:23">
      <c r="O294" s="3">
        <v>36157</v>
      </c>
      <c r="P294">
        <v>100</v>
      </c>
      <c r="Q294" t="s">
        <v>240</v>
      </c>
      <c r="R294" s="9">
        <v>16.899999999999999</v>
      </c>
      <c r="S294" s="9">
        <v>1.7</v>
      </c>
      <c r="T294" s="9"/>
      <c r="U294" s="9"/>
      <c r="V294" s="9"/>
      <c r="W294" s="9"/>
    </row>
    <row r="295" spans="14:23">
      <c r="O295" s="3">
        <v>36160</v>
      </c>
      <c r="P295">
        <v>100</v>
      </c>
      <c r="Q295" t="s">
        <v>240</v>
      </c>
      <c r="R295" s="9">
        <v>17.655172413793103</v>
      </c>
      <c r="S295" s="9">
        <v>2.4137931034482758</v>
      </c>
      <c r="T295" s="9"/>
      <c r="U295" s="9"/>
      <c r="V295" s="9"/>
      <c r="W295" s="9"/>
    </row>
    <row r="296" spans="14:23">
      <c r="O296" s="3">
        <v>36166</v>
      </c>
      <c r="P296">
        <v>100</v>
      </c>
      <c r="Q296" t="s">
        <v>240</v>
      </c>
      <c r="R296" s="9">
        <v>18.03448275862069</v>
      </c>
      <c r="S296" s="9">
        <v>4.1034482758620694</v>
      </c>
      <c r="T296" s="9"/>
      <c r="U296" s="9"/>
      <c r="V296" s="9"/>
      <c r="W296" s="9"/>
    </row>
    <row r="297" spans="14:23">
      <c r="O297" s="3">
        <v>36175</v>
      </c>
      <c r="P297">
        <v>100</v>
      </c>
      <c r="Q297" t="s">
        <v>240</v>
      </c>
      <c r="R297" s="9"/>
      <c r="S297" s="9">
        <v>5.5517241379310347</v>
      </c>
      <c r="T297" s="9"/>
      <c r="U297" s="9"/>
      <c r="V297" s="9"/>
      <c r="W297" s="9"/>
    </row>
    <row r="298" spans="14:23">
      <c r="O298" s="3">
        <v>36181</v>
      </c>
      <c r="P298">
        <v>100</v>
      </c>
      <c r="Q298" t="s">
        <v>240</v>
      </c>
      <c r="R298" s="9"/>
      <c r="S298" s="9">
        <v>6.1034482758620694</v>
      </c>
      <c r="T298" s="9"/>
      <c r="U298" s="9"/>
      <c r="V298" s="9"/>
      <c r="W298" s="9"/>
    </row>
    <row r="299" spans="14:23">
      <c r="O299" s="3">
        <v>36185</v>
      </c>
      <c r="P299">
        <v>100</v>
      </c>
      <c r="Q299" t="s">
        <v>240</v>
      </c>
      <c r="R299" s="9"/>
      <c r="S299" s="9">
        <v>7.8275862068965516</v>
      </c>
      <c r="T299" s="9"/>
      <c r="U299" s="9"/>
      <c r="V299" s="9"/>
      <c r="W299" s="9"/>
    </row>
    <row r="300" spans="14:23">
      <c r="O300" s="3">
        <v>36189</v>
      </c>
      <c r="P300">
        <v>100</v>
      </c>
      <c r="Q300" t="s">
        <v>240</v>
      </c>
      <c r="R300" s="9"/>
      <c r="S300" s="9">
        <v>12.620689655172415</v>
      </c>
      <c r="T300" s="9"/>
      <c r="U300" s="9"/>
      <c r="V300" s="9"/>
      <c r="W300" s="9"/>
    </row>
    <row r="301" spans="14:23">
      <c r="O301" s="3">
        <v>36193</v>
      </c>
      <c r="P301">
        <v>100</v>
      </c>
      <c r="Q301" t="s">
        <v>240</v>
      </c>
      <c r="R301" s="9"/>
      <c r="S301" s="9">
        <v>16.724137931034484</v>
      </c>
      <c r="T301" s="9"/>
      <c r="U301" s="9"/>
      <c r="V301" s="9"/>
      <c r="W301" s="9"/>
    </row>
    <row r="302" spans="14:23">
      <c r="O302" s="3">
        <v>36196</v>
      </c>
      <c r="P302">
        <v>100</v>
      </c>
      <c r="Q302" t="s">
        <v>240</v>
      </c>
      <c r="R302" s="9"/>
      <c r="S302" s="9">
        <v>17.620689655172413</v>
      </c>
      <c r="T302" s="9"/>
      <c r="U302" s="9"/>
      <c r="V302" s="9"/>
      <c r="W302" s="9"/>
    </row>
    <row r="303" spans="14:23">
      <c r="O303" s="3">
        <v>36199</v>
      </c>
      <c r="P303">
        <v>100</v>
      </c>
      <c r="Q303" t="s">
        <v>240</v>
      </c>
      <c r="R303" s="9"/>
      <c r="S303" s="9">
        <v>18.275862068965516</v>
      </c>
      <c r="T303" s="9"/>
      <c r="U303" s="9"/>
      <c r="V303" s="9"/>
      <c r="W303" s="9"/>
    </row>
    <row r="304" spans="14:23">
      <c r="N304" s="50">
        <v>40738</v>
      </c>
      <c r="O304" s="3">
        <v>35805</v>
      </c>
      <c r="P304">
        <v>100</v>
      </c>
      <c r="Q304" t="s">
        <v>240</v>
      </c>
      <c r="R304" s="9">
        <v>17.482758620689655</v>
      </c>
      <c r="S304" s="9">
        <v>6.3793103448275863</v>
      </c>
      <c r="T304" s="9"/>
      <c r="U304" s="9"/>
      <c r="V304" s="9"/>
      <c r="W304" s="9"/>
    </row>
    <row r="305" spans="15:23">
      <c r="O305" s="3">
        <v>36105</v>
      </c>
      <c r="P305">
        <v>100</v>
      </c>
      <c r="Q305" t="s">
        <v>240</v>
      </c>
      <c r="R305" s="9">
        <v>1.2</v>
      </c>
      <c r="S305" s="9"/>
      <c r="T305" s="9"/>
      <c r="U305" s="9"/>
      <c r="V305" s="9"/>
      <c r="W305" s="9"/>
    </row>
    <row r="306" spans="15:23">
      <c r="O306" s="3">
        <v>36110</v>
      </c>
      <c r="P306">
        <v>100</v>
      </c>
      <c r="Q306" t="s">
        <v>240</v>
      </c>
      <c r="R306" s="9">
        <v>2.1</v>
      </c>
      <c r="S306" s="9"/>
      <c r="T306" s="9"/>
      <c r="U306" s="9"/>
      <c r="V306" s="9"/>
      <c r="W306" s="9"/>
    </row>
    <row r="307" spans="15:23">
      <c r="O307" s="3">
        <v>36115</v>
      </c>
      <c r="P307">
        <v>100</v>
      </c>
      <c r="Q307" t="s">
        <v>240</v>
      </c>
      <c r="R307" s="9">
        <v>3.2333333333333334</v>
      </c>
      <c r="S307" s="9"/>
      <c r="T307" s="9"/>
      <c r="U307" s="9"/>
      <c r="V307" s="9"/>
      <c r="W307" s="9"/>
    </row>
    <row r="308" spans="15:23">
      <c r="O308" s="3">
        <v>36119</v>
      </c>
      <c r="P308">
        <v>100</v>
      </c>
      <c r="Q308" t="s">
        <v>240</v>
      </c>
      <c r="R308" s="9">
        <v>4.5999999999999996</v>
      </c>
      <c r="S308" s="9"/>
      <c r="T308" s="9"/>
      <c r="U308" s="9"/>
      <c r="V308" s="9"/>
      <c r="W308" s="9"/>
    </row>
    <row r="309" spans="15:23">
      <c r="O309" s="3">
        <v>36124</v>
      </c>
      <c r="P309">
        <v>100</v>
      </c>
      <c r="Q309" t="s">
        <v>240</v>
      </c>
      <c r="R309" s="9">
        <v>6.068965517241379</v>
      </c>
      <c r="S309" s="9"/>
      <c r="T309" s="9"/>
      <c r="U309" s="9"/>
      <c r="V309" s="9"/>
      <c r="W309" s="9"/>
    </row>
    <row r="310" spans="15:23">
      <c r="O310" s="3">
        <v>36129</v>
      </c>
      <c r="P310">
        <v>100</v>
      </c>
      <c r="Q310" t="s">
        <v>240</v>
      </c>
      <c r="R310" s="9">
        <v>7.1</v>
      </c>
      <c r="S310" s="9"/>
      <c r="T310" s="9"/>
      <c r="U310" s="9"/>
      <c r="V310" s="9"/>
      <c r="W310" s="9"/>
    </row>
    <row r="311" spans="15:23">
      <c r="O311" s="3">
        <v>36133</v>
      </c>
      <c r="P311">
        <v>100</v>
      </c>
      <c r="Q311" t="s">
        <v>240</v>
      </c>
      <c r="R311" s="9">
        <v>8.4666666666666668</v>
      </c>
      <c r="S311" s="9"/>
      <c r="T311" s="9"/>
      <c r="U311" s="9"/>
      <c r="V311" s="9"/>
      <c r="W311" s="9"/>
    </row>
    <row r="312" spans="15:23">
      <c r="O312" s="3">
        <v>36138</v>
      </c>
      <c r="P312">
        <v>100</v>
      </c>
      <c r="Q312" t="s">
        <v>240</v>
      </c>
      <c r="R312" s="9">
        <v>9.8333333333333339</v>
      </c>
      <c r="S312" s="9"/>
      <c r="T312" s="9"/>
      <c r="U312" s="9"/>
      <c r="V312" s="9"/>
      <c r="W312" s="9"/>
    </row>
    <row r="313" spans="15:23">
      <c r="O313" s="3">
        <v>36143</v>
      </c>
      <c r="P313">
        <v>100</v>
      </c>
      <c r="Q313" t="s">
        <v>240</v>
      </c>
      <c r="R313" s="9">
        <v>11.733333333333333</v>
      </c>
      <c r="S313" s="9"/>
      <c r="T313" s="9"/>
      <c r="U313" s="9"/>
      <c r="V313" s="9"/>
      <c r="W313" s="9"/>
    </row>
    <row r="314" spans="15:23">
      <c r="O314" s="3">
        <v>36147</v>
      </c>
      <c r="P314">
        <v>100</v>
      </c>
      <c r="Q314" t="s">
        <v>240</v>
      </c>
      <c r="R314" s="9">
        <v>12.8</v>
      </c>
      <c r="S314" s="9"/>
      <c r="T314" s="9"/>
      <c r="U314" s="9"/>
      <c r="V314" s="9"/>
      <c r="W314" s="9"/>
    </row>
    <row r="315" spans="15:23">
      <c r="O315" s="3">
        <v>36152</v>
      </c>
      <c r="P315">
        <v>100</v>
      </c>
      <c r="Q315" t="s">
        <v>240</v>
      </c>
      <c r="R315" s="9">
        <v>15.275862068965518</v>
      </c>
      <c r="S315" s="9">
        <v>1.0689655172413792</v>
      </c>
      <c r="T315" s="9"/>
      <c r="U315" s="9"/>
      <c r="V315" s="9"/>
      <c r="W315" s="9"/>
    </row>
    <row r="316" spans="15:23">
      <c r="O316" s="3">
        <v>36157</v>
      </c>
      <c r="P316">
        <v>100</v>
      </c>
      <c r="Q316" t="s">
        <v>240</v>
      </c>
      <c r="R316" s="9">
        <v>16.178571428571427</v>
      </c>
      <c r="S316" s="9">
        <v>2.7857142857142856</v>
      </c>
      <c r="T316" s="9"/>
      <c r="U316" s="9"/>
      <c r="V316" s="9"/>
      <c r="W316" s="9"/>
    </row>
    <row r="317" spans="15:23">
      <c r="O317" s="3">
        <v>36160</v>
      </c>
      <c r="P317">
        <v>100</v>
      </c>
      <c r="Q317" t="s">
        <v>240</v>
      </c>
      <c r="R317" s="9">
        <v>16.862068965517242</v>
      </c>
      <c r="S317" s="9">
        <v>4.4137931034482758</v>
      </c>
      <c r="T317" s="9"/>
      <c r="U317" s="9"/>
      <c r="V317" s="9"/>
      <c r="W317" s="9"/>
    </row>
    <row r="318" spans="15:23">
      <c r="O318" s="3">
        <v>36166</v>
      </c>
      <c r="P318">
        <v>100</v>
      </c>
      <c r="Q318" t="s">
        <v>240</v>
      </c>
      <c r="R318" s="9">
        <v>17.413793103448278</v>
      </c>
      <c r="S318" s="9">
        <v>6.0344827586206895</v>
      </c>
      <c r="T318" s="9"/>
      <c r="U318" s="9"/>
      <c r="V318" s="9"/>
      <c r="W318" s="9"/>
    </row>
    <row r="319" spans="15:23">
      <c r="O319" s="3">
        <v>36175</v>
      </c>
      <c r="P319">
        <v>100</v>
      </c>
      <c r="Q319" t="s">
        <v>240</v>
      </c>
      <c r="R319" s="9"/>
      <c r="S319" s="9">
        <v>6.8275862068965516</v>
      </c>
      <c r="T319" s="9"/>
      <c r="U319" s="9"/>
      <c r="V319" s="9"/>
      <c r="W319" s="9"/>
    </row>
    <row r="320" spans="15:23">
      <c r="O320" s="3">
        <v>36181</v>
      </c>
      <c r="P320">
        <v>100</v>
      </c>
      <c r="Q320" t="s">
        <v>240</v>
      </c>
      <c r="R320" s="9"/>
      <c r="S320" s="9">
        <v>9.8275862068965516</v>
      </c>
      <c r="T320" s="9"/>
      <c r="U320" s="9"/>
      <c r="V320" s="9"/>
      <c r="W320" s="9"/>
    </row>
    <row r="321" spans="15:23">
      <c r="O321" s="3">
        <v>36185</v>
      </c>
      <c r="P321">
        <v>100</v>
      </c>
      <c r="Q321" t="s">
        <v>240</v>
      </c>
      <c r="R321" s="9"/>
      <c r="S321" s="9">
        <v>12.275862068965518</v>
      </c>
      <c r="T321" s="9"/>
      <c r="U321" s="9"/>
      <c r="V321" s="9"/>
      <c r="W321" s="9"/>
    </row>
    <row r="322" spans="15:23">
      <c r="O322" s="3">
        <v>36189</v>
      </c>
      <c r="P322">
        <v>100</v>
      </c>
      <c r="Q322" t="s">
        <v>240</v>
      </c>
      <c r="R322" s="9"/>
      <c r="S322" s="9">
        <v>16.103448275862068</v>
      </c>
      <c r="T322" s="9"/>
      <c r="U322" s="9"/>
      <c r="V322" s="9"/>
      <c r="W322" s="9"/>
    </row>
    <row r="323" spans="15:23">
      <c r="O323" s="3">
        <v>36193</v>
      </c>
      <c r="P323">
        <v>100</v>
      </c>
      <c r="Q323" t="s">
        <v>240</v>
      </c>
      <c r="R323" s="9"/>
      <c r="S323" s="9">
        <v>17.448275862068964</v>
      </c>
      <c r="T323" s="9"/>
      <c r="U323" s="9"/>
      <c r="V323" s="9"/>
      <c r="W323" s="9"/>
    </row>
    <row r="324" spans="15:23">
      <c r="O324" s="3">
        <v>36196</v>
      </c>
      <c r="P324">
        <v>100</v>
      </c>
      <c r="Q324" t="s">
        <v>240</v>
      </c>
      <c r="R324" s="9"/>
      <c r="S324" s="9">
        <v>17.448275862068964</v>
      </c>
      <c r="T324" s="9"/>
      <c r="U324" s="9"/>
      <c r="V324" s="9"/>
      <c r="W324" s="9"/>
    </row>
    <row r="325" spans="15:23">
      <c r="O325" s="3">
        <v>36199</v>
      </c>
      <c r="P325">
        <v>100</v>
      </c>
      <c r="Q325" t="s">
        <v>240</v>
      </c>
      <c r="R325" s="9"/>
      <c r="S325" s="9">
        <v>17.448275862068964</v>
      </c>
      <c r="T325" s="9"/>
      <c r="U325" s="9"/>
      <c r="V325" s="9"/>
      <c r="W325" s="9"/>
    </row>
    <row r="326" spans="15:23">
      <c r="V326" s="9"/>
      <c r="W326" s="9"/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190"/>
  <sheetViews>
    <sheetView workbookViewId="0">
      <selection activeCell="D1" sqref="D1"/>
    </sheetView>
  </sheetViews>
  <sheetFormatPr defaultRowHeight="15"/>
  <cols>
    <col min="1" max="1" width="36.85546875" bestFit="1" customWidth="1"/>
    <col min="2" max="2" width="11.5703125" bestFit="1" customWidth="1"/>
    <col min="3" max="3" width="31.5703125" bestFit="1" customWidth="1"/>
    <col min="4" max="4" width="31.28515625" bestFit="1" customWidth="1"/>
  </cols>
  <sheetData>
    <row r="1" spans="1:4">
      <c r="A1" s="59" t="str">
        <f>Node_Summary!Y4</f>
        <v>SimulationName</v>
      </c>
      <c r="B1" s="17" t="str">
        <f>Node_Summary!Z4</f>
        <v>Clock.Today</v>
      </c>
      <c r="C1" t="str">
        <f>Node_Summary!AA4</f>
        <v>FieldPea.Leaf.AppearedCohortNo</v>
      </c>
      <c r="D1" t="str">
        <f>Node_Summary!AB4</f>
        <v>FieldPea.Leaf.DeadCohortNo</v>
      </c>
    </row>
    <row r="2" spans="1:4">
      <c r="A2" t="str">
        <f>Node_Summary!Y5</f>
        <v>Lincoln1997Sowing23DecPopulation50</v>
      </c>
      <c r="B2" s="60">
        <f>Node_Summary!Z5</f>
        <v>35803</v>
      </c>
      <c r="C2">
        <f>Node_Summary!AA5</f>
        <v>3</v>
      </c>
      <c r="D2">
        <f>Node_Summary!AB5</f>
        <v>0</v>
      </c>
    </row>
    <row r="3" spans="1:4">
      <c r="A3" t="str">
        <f>Node_Summary!Y6</f>
        <v>Lincoln1997Sowing23DecPopulation100</v>
      </c>
      <c r="B3" s="60">
        <f>Node_Summary!Z6</f>
        <v>35803</v>
      </c>
      <c r="C3">
        <f>Node_Summary!AA6</f>
        <v>3</v>
      </c>
      <c r="D3">
        <f>Node_Summary!AB6</f>
        <v>0</v>
      </c>
    </row>
    <row r="4" spans="1:4">
      <c r="A4" t="str">
        <f>Node_Summary!Y7</f>
        <v>Lincoln1997Sowing23DecPopulation150</v>
      </c>
      <c r="B4" s="60">
        <f>Node_Summary!Z7</f>
        <v>35803</v>
      </c>
      <c r="C4">
        <f>Node_Summary!AA7</f>
        <v>3</v>
      </c>
      <c r="D4">
        <f>Node_Summary!AB7</f>
        <v>0</v>
      </c>
    </row>
    <row r="5" spans="1:4">
      <c r="A5" t="str">
        <f>Node_Summary!Y8</f>
        <v>Lincoln1997Sowing23DecPopulation50</v>
      </c>
      <c r="B5" s="60">
        <f>Node_Summary!Z8</f>
        <v>35807</v>
      </c>
      <c r="C5">
        <f>Node_Summary!AA8</f>
        <v>3.9333333333333331</v>
      </c>
      <c r="D5">
        <f>Node_Summary!AB8</f>
        <v>0</v>
      </c>
    </row>
    <row r="6" spans="1:4">
      <c r="A6" t="str">
        <f>Node_Summary!Y9</f>
        <v>Lincoln1997Sowing23DecPopulation100</v>
      </c>
      <c r="B6" s="60">
        <f>Node_Summary!Z9</f>
        <v>35807</v>
      </c>
      <c r="C6">
        <f>Node_Summary!AA9</f>
        <v>4</v>
      </c>
      <c r="D6">
        <f>Node_Summary!AB9</f>
        <v>0</v>
      </c>
    </row>
    <row r="7" spans="1:4">
      <c r="A7" t="str">
        <f>Node_Summary!Y10</f>
        <v>Lincoln1997Sowing23DecPopulation150</v>
      </c>
      <c r="B7" s="60">
        <f>Node_Summary!Z10</f>
        <v>35807</v>
      </c>
      <c r="C7">
        <f>Node_Summary!AA10</f>
        <v>4</v>
      </c>
      <c r="D7">
        <f>Node_Summary!AB10</f>
        <v>0</v>
      </c>
    </row>
    <row r="8" spans="1:4">
      <c r="A8" t="str">
        <f>Node_Summary!Y11</f>
        <v>Lincoln1997Sowing23DecPopulation50</v>
      </c>
      <c r="B8" s="60">
        <f>Node_Summary!Z11</f>
        <v>35810</v>
      </c>
      <c r="C8">
        <f>Node_Summary!AA11</f>
        <v>4.5</v>
      </c>
      <c r="D8">
        <f>Node_Summary!AB11</f>
        <v>0</v>
      </c>
    </row>
    <row r="9" spans="1:4">
      <c r="A9" t="str">
        <f>Node_Summary!Y12</f>
        <v>Lincoln1997Sowing23DecPopulation100</v>
      </c>
      <c r="B9" s="60">
        <f>Node_Summary!Z12</f>
        <v>35810</v>
      </c>
      <c r="C9">
        <f>Node_Summary!AA12</f>
        <v>4.5333333333333332</v>
      </c>
      <c r="D9">
        <f>Node_Summary!AB12</f>
        <v>0</v>
      </c>
    </row>
    <row r="10" spans="1:4">
      <c r="A10" t="str">
        <f>Node_Summary!Y13</f>
        <v>Lincoln1997Sowing23DecPopulation150</v>
      </c>
      <c r="B10" s="60">
        <f>Node_Summary!Z13</f>
        <v>35810</v>
      </c>
      <c r="C10">
        <f>Node_Summary!AA13</f>
        <v>4.6333333333333337</v>
      </c>
      <c r="D10">
        <f>Node_Summary!AB13</f>
        <v>0</v>
      </c>
    </row>
    <row r="11" spans="1:4">
      <c r="A11" t="str">
        <f>Node_Summary!Y14</f>
        <v>Lincoln1997Sowing23DecPopulation50</v>
      </c>
      <c r="B11" s="60">
        <f>Node_Summary!Z14</f>
        <v>35814</v>
      </c>
      <c r="C11">
        <f>Node_Summary!AA14</f>
        <v>6.0333333333333332</v>
      </c>
      <c r="D11">
        <f>Node_Summary!AB14</f>
        <v>0</v>
      </c>
    </row>
    <row r="12" spans="1:4">
      <c r="A12" t="str">
        <f>Node_Summary!Y15</f>
        <v>Lincoln1997Sowing23DecPopulation100</v>
      </c>
      <c r="B12" s="60">
        <f>Node_Summary!Z15</f>
        <v>35814</v>
      </c>
      <c r="C12">
        <f>Node_Summary!AA15</f>
        <v>6.1</v>
      </c>
      <c r="D12">
        <f>Node_Summary!AB15</f>
        <v>0</v>
      </c>
    </row>
    <row r="13" spans="1:4">
      <c r="A13" t="str">
        <f>Node_Summary!Y16</f>
        <v>Lincoln1997Sowing23DecPopulation150</v>
      </c>
      <c r="B13" s="60">
        <f>Node_Summary!Z16</f>
        <v>35814</v>
      </c>
      <c r="C13">
        <f>Node_Summary!AA16</f>
        <v>6.0333333333333332</v>
      </c>
      <c r="D13">
        <f>Node_Summary!AB16</f>
        <v>0</v>
      </c>
    </row>
    <row r="14" spans="1:4">
      <c r="A14" t="str">
        <f>Node_Summary!Y17</f>
        <v>Lincoln1997Sowing23DecPopulation50</v>
      </c>
      <c r="B14" s="60">
        <f>Node_Summary!Z17</f>
        <v>35817</v>
      </c>
      <c r="C14">
        <f>Node_Summary!AA17</f>
        <v>6.9666666666666668</v>
      </c>
      <c r="D14">
        <f>Node_Summary!AB17</f>
        <v>0</v>
      </c>
    </row>
    <row r="15" spans="1:4">
      <c r="A15" t="str">
        <f>Node_Summary!Y18</f>
        <v>Lincoln1997Sowing23DecPopulation100</v>
      </c>
      <c r="B15" s="60">
        <f>Node_Summary!Z18</f>
        <v>35817</v>
      </c>
      <c r="C15">
        <f>Node_Summary!AA18</f>
        <v>7.1333333333333337</v>
      </c>
      <c r="D15">
        <f>Node_Summary!AB18</f>
        <v>0</v>
      </c>
    </row>
    <row r="16" spans="1:4">
      <c r="A16" t="str">
        <f>Node_Summary!Y19</f>
        <v>Lincoln1997Sowing23DecPopulation150</v>
      </c>
      <c r="B16" s="60">
        <f>Node_Summary!Z19</f>
        <v>35817</v>
      </c>
      <c r="C16">
        <f>Node_Summary!AA19</f>
        <v>7.1333333333333337</v>
      </c>
      <c r="D16">
        <f>Node_Summary!AB19</f>
        <v>0</v>
      </c>
    </row>
    <row r="17" spans="1:4">
      <c r="A17" t="str">
        <f>Node_Summary!Y20</f>
        <v>Lincoln1997Sowing23DecPopulation50</v>
      </c>
      <c r="B17" s="60">
        <f>Node_Summary!Z20</f>
        <v>35821</v>
      </c>
      <c r="C17">
        <f>Node_Summary!AA20</f>
        <v>9.4</v>
      </c>
      <c r="D17">
        <f>Node_Summary!AB20</f>
        <v>0</v>
      </c>
    </row>
    <row r="18" spans="1:4">
      <c r="A18" t="str">
        <f>Node_Summary!Y21</f>
        <v>Lincoln1997Sowing23DecPopulation100</v>
      </c>
      <c r="B18" s="60">
        <f>Node_Summary!Z21</f>
        <v>35821</v>
      </c>
      <c r="C18">
        <f>Node_Summary!AA21</f>
        <v>9.4333333333333336</v>
      </c>
      <c r="D18">
        <f>Node_Summary!AB21</f>
        <v>0</v>
      </c>
    </row>
    <row r="19" spans="1:4">
      <c r="A19" t="str">
        <f>Node_Summary!Y22</f>
        <v>Lincoln1997Sowing23DecPopulation150</v>
      </c>
      <c r="B19" s="60">
        <f>Node_Summary!Z22</f>
        <v>35821</v>
      </c>
      <c r="C19">
        <f>Node_Summary!AA22</f>
        <v>9.5</v>
      </c>
      <c r="D19">
        <f>Node_Summary!AB22</f>
        <v>0</v>
      </c>
    </row>
    <row r="20" spans="1:4">
      <c r="A20" t="str">
        <f>Node_Summary!Y23</f>
        <v>Lincoln1997Sowing23DecPopulation50</v>
      </c>
      <c r="B20" s="60">
        <f>Node_Summary!Z23</f>
        <v>35824</v>
      </c>
      <c r="C20">
        <f>Node_Summary!AA23</f>
        <v>11.466666666666667</v>
      </c>
      <c r="D20">
        <f>Node_Summary!AB23</f>
        <v>0</v>
      </c>
    </row>
    <row r="21" spans="1:4">
      <c r="A21" t="str">
        <f>Node_Summary!Y24</f>
        <v>Lincoln1997Sowing23DecPopulation100</v>
      </c>
      <c r="B21" s="60">
        <f>Node_Summary!Z24</f>
        <v>35824</v>
      </c>
      <c r="C21">
        <f>Node_Summary!AA24</f>
        <v>11.266666666666667</v>
      </c>
      <c r="D21">
        <f>Node_Summary!AB24</f>
        <v>0</v>
      </c>
    </row>
    <row r="22" spans="1:4">
      <c r="A22" t="str">
        <f>Node_Summary!Y25</f>
        <v>Lincoln1997Sowing23DecPopulation150</v>
      </c>
      <c r="B22" s="60">
        <f>Node_Summary!Z25</f>
        <v>35824</v>
      </c>
      <c r="C22">
        <f>Node_Summary!AA25</f>
        <v>11.4</v>
      </c>
      <c r="D22">
        <f>Node_Summary!AB25</f>
        <v>0</v>
      </c>
    </row>
    <row r="23" spans="1:4">
      <c r="A23" t="str">
        <f>Node_Summary!Y26</f>
        <v>Lincoln1997Sowing23DecPopulation50</v>
      </c>
      <c r="B23" s="60">
        <f>Node_Summary!Z26</f>
        <v>35828</v>
      </c>
      <c r="C23">
        <f>Node_Summary!AA26</f>
        <v>13.466666666666667</v>
      </c>
      <c r="D23">
        <f>Node_Summary!AB26</f>
        <v>0</v>
      </c>
    </row>
    <row r="24" spans="1:4">
      <c r="A24" t="str">
        <f>Node_Summary!Y27</f>
        <v>Lincoln1997Sowing23DecPopulation100</v>
      </c>
      <c r="B24" s="60">
        <f>Node_Summary!Z27</f>
        <v>35828</v>
      </c>
      <c r="C24">
        <f>Node_Summary!AA27</f>
        <v>13.466666666666667</v>
      </c>
      <c r="D24">
        <f>Node_Summary!AB27</f>
        <v>0</v>
      </c>
    </row>
    <row r="25" spans="1:4">
      <c r="A25" t="str">
        <f>Node_Summary!Y28</f>
        <v>Lincoln1997Sowing23DecPopulation150</v>
      </c>
      <c r="B25" s="60">
        <f>Node_Summary!Z28</f>
        <v>35828</v>
      </c>
      <c r="C25">
        <f>Node_Summary!AA28</f>
        <v>13.566666666666666</v>
      </c>
      <c r="D25">
        <f>Node_Summary!AB28</f>
        <v>0</v>
      </c>
    </row>
    <row r="26" spans="1:4">
      <c r="A26" t="str">
        <f>Node_Summary!Y29</f>
        <v>Lincoln1997Sowing23DecPopulation50</v>
      </c>
      <c r="B26" s="60">
        <f>Node_Summary!Z29</f>
        <v>35831</v>
      </c>
      <c r="C26">
        <f>Node_Summary!AA29</f>
        <v>16.172413793103448</v>
      </c>
      <c r="D26">
        <f>Node_Summary!AB29</f>
        <v>0</v>
      </c>
    </row>
    <row r="27" spans="1:4">
      <c r="A27" t="str">
        <f>Node_Summary!Y30</f>
        <v>Lincoln1997Sowing23DecPopulation100</v>
      </c>
      <c r="B27" s="60">
        <f>Node_Summary!Z30</f>
        <v>35831</v>
      </c>
      <c r="C27">
        <f>Node_Summary!AA30</f>
        <v>15.866666666666667</v>
      </c>
      <c r="D27">
        <f>Node_Summary!AB30</f>
        <v>3.3333333333333333E-2</v>
      </c>
    </row>
    <row r="28" spans="1:4">
      <c r="A28" t="str">
        <f>Node_Summary!Y31</f>
        <v>Lincoln1997Sowing23DecPopulation150</v>
      </c>
      <c r="B28" s="60">
        <f>Node_Summary!Z31</f>
        <v>35831</v>
      </c>
      <c r="C28">
        <f>Node_Summary!AA31</f>
        <v>15.892857142857142</v>
      </c>
      <c r="D28">
        <f>Node_Summary!AB31</f>
        <v>0</v>
      </c>
    </row>
    <row r="29" spans="1:4">
      <c r="A29" t="str">
        <f>Node_Summary!Y32</f>
        <v>Lincoln1997Sowing23DecPopulation50</v>
      </c>
      <c r="B29" s="60">
        <f>Node_Summary!Z32</f>
        <v>35835</v>
      </c>
      <c r="C29">
        <f>Node_Summary!AA32</f>
        <v>18.482758620689655</v>
      </c>
      <c r="D29">
        <f>Node_Summary!AB32</f>
        <v>0.34482758620689657</v>
      </c>
    </row>
    <row r="30" spans="1:4">
      <c r="A30" t="str">
        <f>Node_Summary!Y33</f>
        <v>Lincoln1997Sowing23DecPopulation100</v>
      </c>
      <c r="B30" s="60">
        <f>Node_Summary!Z33</f>
        <v>35835</v>
      </c>
      <c r="C30">
        <f>Node_Summary!AA33</f>
        <v>18.166666666666668</v>
      </c>
      <c r="D30">
        <f>Node_Summary!AB33</f>
        <v>0.73333333333333328</v>
      </c>
    </row>
    <row r="31" spans="1:4">
      <c r="A31" t="str">
        <f>Node_Summary!Y34</f>
        <v>Lincoln1997Sowing23DecPopulation150</v>
      </c>
      <c r="B31" s="60">
        <f>Node_Summary!Z34</f>
        <v>35835</v>
      </c>
      <c r="C31">
        <f>Node_Summary!AA34</f>
        <v>18.142857142857142</v>
      </c>
      <c r="D31">
        <f>Node_Summary!AB34</f>
        <v>0.9285714285714286</v>
      </c>
    </row>
    <row r="32" spans="1:4">
      <c r="A32" t="str">
        <f>Node_Summary!Y35</f>
        <v>Lincoln1997Sowing23DecPopulation50</v>
      </c>
      <c r="B32" s="60">
        <f>Node_Summary!Z35</f>
        <v>35838</v>
      </c>
      <c r="C32">
        <f>Node_Summary!AA35</f>
        <v>19.379310344827587</v>
      </c>
      <c r="D32">
        <f>Node_Summary!AB35</f>
        <v>2</v>
      </c>
    </row>
    <row r="33" spans="1:4">
      <c r="A33" t="str">
        <f>Node_Summary!Y36</f>
        <v>Lincoln1997Sowing23DecPopulation100</v>
      </c>
      <c r="B33" s="60">
        <f>Node_Summary!Z36</f>
        <v>35838</v>
      </c>
      <c r="C33">
        <f>Node_Summary!AA36</f>
        <v>18.766666666666666</v>
      </c>
      <c r="D33">
        <f>Node_Summary!AB36</f>
        <v>2.4</v>
      </c>
    </row>
    <row r="34" spans="1:4">
      <c r="A34" t="str">
        <f>Node_Summary!Y37</f>
        <v>Lincoln1997Sowing23DecPopulation150</v>
      </c>
      <c r="B34" s="60">
        <f>Node_Summary!Z37</f>
        <v>35838</v>
      </c>
      <c r="C34">
        <f>Node_Summary!AA37</f>
        <v>18.75</v>
      </c>
      <c r="D34">
        <f>Node_Summary!AB37</f>
        <v>2.5357142857142856</v>
      </c>
    </row>
    <row r="35" spans="1:4">
      <c r="A35" t="str">
        <f>Node_Summary!Y38</f>
        <v>Lincoln1997Sowing23DecPopulation50</v>
      </c>
      <c r="B35" s="60">
        <f>Node_Summary!Z38</f>
        <v>35842</v>
      </c>
      <c r="C35">
        <f>Node_Summary!AA38</f>
        <v>21.068965517241381</v>
      </c>
      <c r="D35">
        <f>Node_Summary!AB38</f>
        <v>3.9310344827586206</v>
      </c>
    </row>
    <row r="36" spans="1:4">
      <c r="A36" t="str">
        <f>Node_Summary!Y39</f>
        <v>Lincoln1997Sowing23DecPopulation100</v>
      </c>
      <c r="B36" s="60">
        <f>Node_Summary!Z39</f>
        <v>35842</v>
      </c>
      <c r="C36">
        <f>Node_Summary!AA39</f>
        <v>20.266666666666666</v>
      </c>
      <c r="D36">
        <f>Node_Summary!AB39</f>
        <v>4.9666666666666668</v>
      </c>
    </row>
    <row r="37" spans="1:4">
      <c r="A37" t="str">
        <f>Node_Summary!Y40</f>
        <v>Lincoln1997Sowing23DecPopulation150</v>
      </c>
      <c r="B37" s="60">
        <f>Node_Summary!Z40</f>
        <v>35842</v>
      </c>
      <c r="C37">
        <f>Node_Summary!AA40</f>
        <v>20</v>
      </c>
      <c r="D37">
        <f>Node_Summary!AB40</f>
        <v>5.8148148148148149</v>
      </c>
    </row>
    <row r="38" spans="1:4">
      <c r="A38" t="str">
        <f>Node_Summary!Y41</f>
        <v>Lincoln1997Sowing23DecPopulation50</v>
      </c>
      <c r="B38" s="60">
        <f>Node_Summary!Z41</f>
        <v>35846</v>
      </c>
      <c r="C38">
        <f>Node_Summary!AA41</f>
        <v>21.724137931034484</v>
      </c>
      <c r="D38">
        <f>Node_Summary!AB41</f>
        <v>6.5517241379310347</v>
      </c>
    </row>
    <row r="39" spans="1:4">
      <c r="A39" t="str">
        <f>Node_Summary!Y42</f>
        <v>Lincoln1997Sowing23DecPopulation100</v>
      </c>
      <c r="B39" s="60">
        <f>Node_Summary!Z42</f>
        <v>35846</v>
      </c>
      <c r="C39">
        <f>Node_Summary!AA42</f>
        <v>20.413793103448278</v>
      </c>
      <c r="D39">
        <f>Node_Summary!AB42</f>
        <v>6.6551724137931032</v>
      </c>
    </row>
    <row r="40" spans="1:4">
      <c r="A40" t="str">
        <f>Node_Summary!Y43</f>
        <v>Lincoln1997Sowing23DecPopulation150</v>
      </c>
      <c r="B40" s="60">
        <f>Node_Summary!Z43</f>
        <v>35846</v>
      </c>
      <c r="C40">
        <f>Node_Summary!AA43</f>
        <v>20.36</v>
      </c>
      <c r="D40">
        <f>Node_Summary!AB43</f>
        <v>7.88</v>
      </c>
    </row>
    <row r="41" spans="1:4">
      <c r="A41" t="str">
        <f>Node_Summary!Y44</f>
        <v>Lincoln1997Sowing23DecPopulation50</v>
      </c>
      <c r="B41" s="60">
        <f>Node_Summary!Z44</f>
        <v>35849</v>
      </c>
      <c r="C41" t="str">
        <f>Node_Summary!AA44</f>
        <v/>
      </c>
      <c r="D41">
        <f>Node_Summary!AB44</f>
        <v>7.5862068965517242</v>
      </c>
    </row>
    <row r="42" spans="1:4">
      <c r="A42" t="str">
        <f>Node_Summary!Y45</f>
        <v>Lincoln1997Sowing23DecPopulation100</v>
      </c>
      <c r="B42" s="60">
        <f>Node_Summary!Z45</f>
        <v>35849</v>
      </c>
      <c r="C42" t="str">
        <f>Node_Summary!AA45</f>
        <v/>
      </c>
      <c r="D42">
        <f>Node_Summary!AB45</f>
        <v>7.8275862068965516</v>
      </c>
    </row>
    <row r="43" spans="1:4">
      <c r="A43" t="str">
        <f>Node_Summary!Y46</f>
        <v>Lincoln1997Sowing23DecPopulation150</v>
      </c>
      <c r="B43" s="60">
        <f>Node_Summary!Z46</f>
        <v>35849</v>
      </c>
      <c r="C43" t="str">
        <f>Node_Summary!AA46</f>
        <v/>
      </c>
      <c r="D43">
        <f>Node_Summary!AB46</f>
        <v>8.8000000000000007</v>
      </c>
    </row>
    <row r="44" spans="1:4">
      <c r="A44" t="str">
        <f>Node_Summary!Y47</f>
        <v>Lincoln1997Sowing23DecPopulation50</v>
      </c>
      <c r="B44" s="60">
        <f>Node_Summary!Z47</f>
        <v>35852</v>
      </c>
      <c r="C44" t="str">
        <f>Node_Summary!AA47</f>
        <v/>
      </c>
      <c r="D44">
        <f>Node_Summary!AB47</f>
        <v>7.7586206896551726</v>
      </c>
    </row>
    <row r="45" spans="1:4">
      <c r="A45" t="str">
        <f>Node_Summary!Y48</f>
        <v>Lincoln1997Sowing23DecPopulation100</v>
      </c>
      <c r="B45" s="60">
        <f>Node_Summary!Z48</f>
        <v>35852</v>
      </c>
      <c r="C45" t="str">
        <f>Node_Summary!AA48</f>
        <v/>
      </c>
      <c r="D45">
        <f>Node_Summary!AB48</f>
        <v>8.1034482758620694</v>
      </c>
    </row>
    <row r="46" spans="1:4">
      <c r="A46" t="str">
        <f>Node_Summary!Y49</f>
        <v>Lincoln1997Sowing23DecPopulation150</v>
      </c>
      <c r="B46" s="60">
        <f>Node_Summary!Z49</f>
        <v>35852</v>
      </c>
      <c r="C46" t="str">
        <f>Node_Summary!AA49</f>
        <v/>
      </c>
      <c r="D46">
        <f>Node_Summary!AB49</f>
        <v>9</v>
      </c>
    </row>
    <row r="47" spans="1:4">
      <c r="A47" t="str">
        <f>Node_Summary!Y50</f>
        <v>Lincoln1997Sowing23DecPopulation50</v>
      </c>
      <c r="B47" s="60">
        <f>Node_Summary!Z50</f>
        <v>35856</v>
      </c>
      <c r="C47" t="str">
        <f>Node_Summary!AA50</f>
        <v/>
      </c>
      <c r="D47">
        <f>Node_Summary!AB50</f>
        <v>8.6551724137931032</v>
      </c>
    </row>
    <row r="48" spans="1:4">
      <c r="A48" t="str">
        <f>Node_Summary!Y51</f>
        <v>Lincoln1997Sowing23DecPopulation100</v>
      </c>
      <c r="B48" s="60">
        <f>Node_Summary!Z51</f>
        <v>35856</v>
      </c>
      <c r="C48" t="str">
        <f>Node_Summary!AA51</f>
        <v/>
      </c>
      <c r="D48">
        <f>Node_Summary!AB51</f>
        <v>8.8275862068965516</v>
      </c>
    </row>
    <row r="49" spans="1:4">
      <c r="A49" t="str">
        <f>Node_Summary!Y52</f>
        <v>Lincoln1997Sowing23DecPopulation150</v>
      </c>
      <c r="B49" s="60">
        <f>Node_Summary!Z52</f>
        <v>35856</v>
      </c>
      <c r="C49" t="str">
        <f>Node_Summary!AA52</f>
        <v/>
      </c>
      <c r="D49">
        <f>Node_Summary!AB52</f>
        <v>10.08</v>
      </c>
    </row>
    <row r="50" spans="1:4">
      <c r="A50" t="str">
        <f>Node_Summary!Y53</f>
        <v>Lincoln1997Sowing23DecPopulation50</v>
      </c>
      <c r="B50" s="60">
        <f>Node_Summary!Z53</f>
        <v>35859</v>
      </c>
      <c r="C50" t="str">
        <f>Node_Summary!AA53</f>
        <v/>
      </c>
      <c r="D50">
        <f>Node_Summary!AB53</f>
        <v>9.5862068965517242</v>
      </c>
    </row>
    <row r="51" spans="1:4">
      <c r="A51" t="str">
        <f>Node_Summary!Y54</f>
        <v>Lincoln1997Sowing23DecPopulation100</v>
      </c>
      <c r="B51" s="60">
        <f>Node_Summary!Z54</f>
        <v>35859</v>
      </c>
      <c r="C51" t="str">
        <f>Node_Summary!AA54</f>
        <v/>
      </c>
      <c r="D51">
        <f>Node_Summary!AB54</f>
        <v>9.8275862068965516</v>
      </c>
    </row>
    <row r="52" spans="1:4">
      <c r="A52" t="str">
        <f>Node_Summary!Y55</f>
        <v>Lincoln1997Sowing23DecPopulation150</v>
      </c>
      <c r="B52" s="60">
        <f>Node_Summary!Z55</f>
        <v>35859</v>
      </c>
      <c r="C52" t="str">
        <f>Node_Summary!AA55</f>
        <v/>
      </c>
      <c r="D52">
        <f>Node_Summary!AB55</f>
        <v>11.52</v>
      </c>
    </row>
    <row r="53" spans="1:4">
      <c r="A53" t="str">
        <f>Node_Summary!Y56</f>
        <v>Lincoln1997Sowing19FebPopulation50</v>
      </c>
      <c r="B53" s="60">
        <f>Node_Summary!Z56</f>
        <v>35863</v>
      </c>
      <c r="C53">
        <f>Node_Summary!AA56</f>
        <v>3</v>
      </c>
      <c r="D53" t="str">
        <f>Node_Summary!AB56</f>
        <v/>
      </c>
    </row>
    <row r="54" spans="1:4">
      <c r="A54" t="str">
        <f>Node_Summary!Y57</f>
        <v>Lincoln1997Sowing23DecPopulation50</v>
      </c>
      <c r="B54" s="60">
        <f>Node_Summary!Z57</f>
        <v>35863</v>
      </c>
      <c r="C54" t="str">
        <f>Node_Summary!AA57</f>
        <v/>
      </c>
      <c r="D54">
        <f>Node_Summary!AB57</f>
        <v>12.172413793103448</v>
      </c>
    </row>
    <row r="55" spans="1:4">
      <c r="A55" t="str">
        <f>Node_Summary!Y58</f>
        <v>Lincoln1997Sowing19FebPopulation100</v>
      </c>
      <c r="B55" s="60">
        <f>Node_Summary!Z58</f>
        <v>35863</v>
      </c>
      <c r="C55">
        <f>Node_Summary!AA58</f>
        <v>3</v>
      </c>
      <c r="D55" t="str">
        <f>Node_Summary!AB58</f>
        <v/>
      </c>
    </row>
    <row r="56" spans="1:4">
      <c r="A56" t="str">
        <f>Node_Summary!Y59</f>
        <v>Lincoln1997Sowing23DecPopulation100</v>
      </c>
      <c r="B56" s="60">
        <f>Node_Summary!Z59</f>
        <v>35863</v>
      </c>
      <c r="C56" t="str">
        <f>Node_Summary!AA59</f>
        <v/>
      </c>
      <c r="D56">
        <f>Node_Summary!AB59</f>
        <v>14.03448275862069</v>
      </c>
    </row>
    <row r="57" spans="1:4">
      <c r="A57" t="str">
        <f>Node_Summary!Y60</f>
        <v>Lincoln1997Sowing19FebPopulation150</v>
      </c>
      <c r="B57" s="60">
        <f>Node_Summary!Z60</f>
        <v>35863</v>
      </c>
      <c r="C57">
        <f>Node_Summary!AA60</f>
        <v>3</v>
      </c>
      <c r="D57" t="str">
        <f>Node_Summary!AB60</f>
        <v/>
      </c>
    </row>
    <row r="58" spans="1:4">
      <c r="A58" t="str">
        <f>Node_Summary!Y61</f>
        <v>Lincoln1997Sowing23DecPopulation150</v>
      </c>
      <c r="B58" s="60">
        <f>Node_Summary!Z61</f>
        <v>35863</v>
      </c>
      <c r="C58" t="str">
        <f>Node_Summary!AA61</f>
        <v/>
      </c>
      <c r="D58">
        <f>Node_Summary!AB61</f>
        <v>15.6</v>
      </c>
    </row>
    <row r="59" spans="1:4">
      <c r="A59" t="str">
        <f>Node_Summary!Y62</f>
        <v>Lincoln1997Sowing19FebPopulation50</v>
      </c>
      <c r="B59" s="60">
        <f>Node_Summary!Z62</f>
        <v>35866</v>
      </c>
      <c r="C59">
        <f>Node_Summary!AA62</f>
        <v>3.7333333333333334</v>
      </c>
      <c r="D59" t="str">
        <f>Node_Summary!AB62</f>
        <v/>
      </c>
    </row>
    <row r="60" spans="1:4">
      <c r="A60" t="str">
        <f>Node_Summary!Y63</f>
        <v>Lincoln1997Sowing23DecPopulation50</v>
      </c>
      <c r="B60" s="60">
        <f>Node_Summary!Z63</f>
        <v>35866</v>
      </c>
      <c r="C60" t="str">
        <f>Node_Summary!AA63</f>
        <v/>
      </c>
      <c r="D60">
        <f>Node_Summary!AB63</f>
        <v>16.103448275862068</v>
      </c>
    </row>
    <row r="61" spans="1:4">
      <c r="A61" t="str">
        <f>Node_Summary!Y64</f>
        <v>Lincoln1997Sowing19FebPopulation100</v>
      </c>
      <c r="B61" s="60">
        <f>Node_Summary!Z64</f>
        <v>35866</v>
      </c>
      <c r="C61">
        <f>Node_Summary!AA64</f>
        <v>3.7333333333333334</v>
      </c>
      <c r="D61" t="str">
        <f>Node_Summary!AB64</f>
        <v/>
      </c>
    </row>
    <row r="62" spans="1:4">
      <c r="A62" t="str">
        <f>Node_Summary!Y65</f>
        <v>Lincoln1997Sowing23DecPopulation100</v>
      </c>
      <c r="B62" s="60">
        <f>Node_Summary!Z65</f>
        <v>35866</v>
      </c>
      <c r="C62" t="str">
        <f>Node_Summary!AA65</f>
        <v/>
      </c>
      <c r="D62">
        <f>Node_Summary!AB65</f>
        <v>18.96551724137931</v>
      </c>
    </row>
    <row r="63" spans="1:4">
      <c r="A63" t="str">
        <f>Node_Summary!Y66</f>
        <v>Lincoln1997Sowing19FebPopulation150</v>
      </c>
      <c r="B63" s="60">
        <f>Node_Summary!Z66</f>
        <v>35866</v>
      </c>
      <c r="C63">
        <f>Node_Summary!AA66</f>
        <v>3.7333333333333334</v>
      </c>
      <c r="D63" t="str">
        <f>Node_Summary!AB66</f>
        <v/>
      </c>
    </row>
    <row r="64" spans="1:4">
      <c r="A64" t="str">
        <f>Node_Summary!Y67</f>
        <v>Lincoln1997Sowing23DecPopulation150</v>
      </c>
      <c r="B64" s="60">
        <f>Node_Summary!Z67</f>
        <v>35866</v>
      </c>
      <c r="C64" t="str">
        <f>Node_Summary!AA67</f>
        <v/>
      </c>
      <c r="D64">
        <f>Node_Summary!AB67</f>
        <v>19.2</v>
      </c>
    </row>
    <row r="65" spans="1:4">
      <c r="A65" t="str">
        <f>Node_Summary!Y68</f>
        <v>Lincoln1997Sowing19FebPopulation50</v>
      </c>
      <c r="B65" s="60">
        <f>Node_Summary!Z68</f>
        <v>35870</v>
      </c>
      <c r="C65">
        <f>Node_Summary!AA68</f>
        <v>5.0999999999999996</v>
      </c>
      <c r="D65" t="str">
        <f>Node_Summary!AB68</f>
        <v/>
      </c>
    </row>
    <row r="66" spans="1:4">
      <c r="A66" t="str">
        <f>Node_Summary!Y69</f>
        <v>Lincoln1997Sowing23DecPopulation50</v>
      </c>
      <c r="B66" s="60">
        <f>Node_Summary!Z69</f>
        <v>35870</v>
      </c>
      <c r="C66" t="str">
        <f>Node_Summary!AA69</f>
        <v/>
      </c>
      <c r="D66">
        <f>Node_Summary!AB69</f>
        <v>19.551724137931036</v>
      </c>
    </row>
    <row r="67" spans="1:4">
      <c r="A67" t="str">
        <f>Node_Summary!Y70</f>
        <v>Lincoln1997Sowing19FebPopulation100</v>
      </c>
      <c r="B67" s="60">
        <f>Node_Summary!Z70</f>
        <v>35870</v>
      </c>
      <c r="C67">
        <f>Node_Summary!AA70</f>
        <v>5</v>
      </c>
      <c r="D67" t="str">
        <f>Node_Summary!AB70</f>
        <v/>
      </c>
    </row>
    <row r="68" spans="1:4">
      <c r="A68" t="str">
        <f>Node_Summary!Y71</f>
        <v>Lincoln1997Sowing23DecPopulation100</v>
      </c>
      <c r="B68" s="60">
        <f>Node_Summary!Z71</f>
        <v>35870</v>
      </c>
      <c r="C68" t="str">
        <f>Node_Summary!AA71</f>
        <v/>
      </c>
      <c r="D68">
        <f>Node_Summary!AB71</f>
        <v>20.137931034482758</v>
      </c>
    </row>
    <row r="69" spans="1:4">
      <c r="A69" t="str">
        <f>Node_Summary!Y72</f>
        <v>Lincoln1997Sowing19FebPopulation150</v>
      </c>
      <c r="B69" s="60">
        <f>Node_Summary!Z72</f>
        <v>35870</v>
      </c>
      <c r="C69">
        <f>Node_Summary!AA72</f>
        <v>5</v>
      </c>
      <c r="D69" t="str">
        <f>Node_Summary!AB72</f>
        <v/>
      </c>
    </row>
    <row r="70" spans="1:4">
      <c r="A70" t="str">
        <f>Node_Summary!Y73</f>
        <v>Lincoln1997Sowing23DecPopulation150</v>
      </c>
      <c r="B70" s="60">
        <f>Node_Summary!Z73</f>
        <v>35870</v>
      </c>
      <c r="C70" t="str">
        <f>Node_Summary!AA73</f>
        <v/>
      </c>
      <c r="D70">
        <f>Node_Summary!AB73</f>
        <v>20.079999999999998</v>
      </c>
    </row>
    <row r="71" spans="1:4">
      <c r="A71" t="str">
        <f>Node_Summary!Y74</f>
        <v>Lincoln1997Sowing19FebPopulation50</v>
      </c>
      <c r="B71" s="60">
        <f>Node_Summary!Z74</f>
        <v>35873</v>
      </c>
      <c r="C71">
        <f>Node_Summary!AA74</f>
        <v>5.8</v>
      </c>
      <c r="D71" t="str">
        <f>Node_Summary!AB74</f>
        <v/>
      </c>
    </row>
    <row r="72" spans="1:4">
      <c r="A72" t="str">
        <f>Node_Summary!Y75</f>
        <v>Lincoln1997Sowing23DecPopulation50</v>
      </c>
      <c r="B72" s="60">
        <f>Node_Summary!Z75</f>
        <v>35873</v>
      </c>
      <c r="C72" t="str">
        <f>Node_Summary!AA75</f>
        <v/>
      </c>
      <c r="D72">
        <f>Node_Summary!AB75</f>
        <v>20.275862068965516</v>
      </c>
    </row>
    <row r="73" spans="1:4">
      <c r="A73" t="str">
        <f>Node_Summary!Y76</f>
        <v>Lincoln1997Sowing19FebPopulation100</v>
      </c>
      <c r="B73" s="60">
        <f>Node_Summary!Z76</f>
        <v>35873</v>
      </c>
      <c r="C73">
        <f>Node_Summary!AA76</f>
        <v>5.7</v>
      </c>
      <c r="D73" t="str">
        <f>Node_Summary!AB76</f>
        <v/>
      </c>
    </row>
    <row r="74" spans="1:4">
      <c r="A74" t="str">
        <f>Node_Summary!Y77</f>
        <v>Lincoln1997Sowing23DecPopulation100</v>
      </c>
      <c r="B74" s="60">
        <f>Node_Summary!Z77</f>
        <v>35873</v>
      </c>
      <c r="C74" t="str">
        <f>Node_Summary!AA77</f>
        <v/>
      </c>
      <c r="D74">
        <f>Node_Summary!AB77</f>
        <v>20.2</v>
      </c>
    </row>
    <row r="75" spans="1:4">
      <c r="A75" t="str">
        <f>Node_Summary!Y78</f>
        <v>Lincoln1997Sowing19FebPopulation150</v>
      </c>
      <c r="B75" s="60">
        <f>Node_Summary!Z78</f>
        <v>35873</v>
      </c>
      <c r="C75">
        <f>Node_Summary!AA78</f>
        <v>5.666666666666667</v>
      </c>
      <c r="D75" t="str">
        <f>Node_Summary!AB78</f>
        <v/>
      </c>
    </row>
    <row r="76" spans="1:4">
      <c r="A76" t="str">
        <f>Node_Summary!Y79</f>
        <v>Lincoln1997Sowing23DecPopulation150</v>
      </c>
      <c r="B76" s="60">
        <f>Node_Summary!Z79</f>
        <v>35873</v>
      </c>
      <c r="C76" t="str">
        <f>Node_Summary!AA79</f>
        <v/>
      </c>
      <c r="D76">
        <f>Node_Summary!AB79</f>
        <v>20.444444444444443</v>
      </c>
    </row>
    <row r="77" spans="1:4">
      <c r="A77" t="str">
        <f>Node_Summary!Y80</f>
        <v>Lincoln1997Sowing19FebPopulation50</v>
      </c>
      <c r="B77" s="60">
        <f>Node_Summary!Z80</f>
        <v>35877</v>
      </c>
      <c r="C77">
        <f>Node_Summary!AA80</f>
        <v>7.3666666666666663</v>
      </c>
      <c r="D77" t="str">
        <f>Node_Summary!AB80</f>
        <v/>
      </c>
    </row>
    <row r="78" spans="1:4">
      <c r="A78" t="str">
        <f>Node_Summary!Y81</f>
        <v>Lincoln1997Sowing23DecPopulation50</v>
      </c>
      <c r="B78" s="60">
        <f>Node_Summary!Z81</f>
        <v>35877</v>
      </c>
      <c r="C78" t="str">
        <f>Node_Summary!AA81</f>
        <v/>
      </c>
      <c r="D78">
        <f>Node_Summary!AB81</f>
        <v>21.413793103448278</v>
      </c>
    </row>
    <row r="79" spans="1:4">
      <c r="A79" t="str">
        <f>Node_Summary!Y82</f>
        <v>Lincoln1997Sowing19FebPopulation100</v>
      </c>
      <c r="B79" s="60">
        <f>Node_Summary!Z82</f>
        <v>35877</v>
      </c>
      <c r="C79">
        <f>Node_Summary!AA82</f>
        <v>7.1</v>
      </c>
      <c r="D79" t="str">
        <f>Node_Summary!AB82</f>
        <v/>
      </c>
    </row>
    <row r="80" spans="1:4">
      <c r="A80" t="str">
        <f>Node_Summary!Y83</f>
        <v>Lincoln1997Sowing23DecPopulation100</v>
      </c>
      <c r="B80" s="60">
        <f>Node_Summary!Z83</f>
        <v>35877</v>
      </c>
      <c r="C80" t="str">
        <f>Node_Summary!AA83</f>
        <v/>
      </c>
      <c r="D80">
        <f>Node_Summary!AB83</f>
        <v>20.6</v>
      </c>
    </row>
    <row r="81" spans="1:4">
      <c r="A81" t="str">
        <f>Node_Summary!Y84</f>
        <v>Lincoln1997Sowing19FebPopulation150</v>
      </c>
      <c r="B81" s="60">
        <f>Node_Summary!Z84</f>
        <v>35877</v>
      </c>
      <c r="C81">
        <f>Node_Summary!AA84</f>
        <v>7.1333333333333337</v>
      </c>
      <c r="D81" t="str">
        <f>Node_Summary!AB84</f>
        <v/>
      </c>
    </row>
    <row r="82" spans="1:4">
      <c r="A82" t="str">
        <f>Node_Summary!Y85</f>
        <v>Lincoln1997Sowing23DecPopulation150</v>
      </c>
      <c r="B82" s="60">
        <f>Node_Summary!Z85</f>
        <v>35877</v>
      </c>
      <c r="C82" t="str">
        <f>Node_Summary!AA85</f>
        <v/>
      </c>
      <c r="D82">
        <f>Node_Summary!AB85</f>
        <v>20.555555555555557</v>
      </c>
    </row>
    <row r="83" spans="1:4">
      <c r="A83" t="str">
        <f>Node_Summary!Y86</f>
        <v>Lincoln1997Sowing19FebPopulation50</v>
      </c>
      <c r="B83" s="60">
        <f>Node_Summary!Z86</f>
        <v>35880</v>
      </c>
      <c r="C83">
        <f>Node_Summary!AA86</f>
        <v>8.1999999999999993</v>
      </c>
      <c r="D83" t="str">
        <f>Node_Summary!AB86</f>
        <v/>
      </c>
    </row>
    <row r="84" spans="1:4">
      <c r="A84" t="str">
        <f>Node_Summary!Y87</f>
        <v>Lincoln1997Sowing23DecPopulation50</v>
      </c>
      <c r="B84" s="60">
        <f>Node_Summary!Z87</f>
        <v>35880</v>
      </c>
      <c r="C84" t="str">
        <f>Node_Summary!AA87</f>
        <v/>
      </c>
      <c r="D84">
        <f>Node_Summary!AB87</f>
        <v>22.5</v>
      </c>
    </row>
    <row r="85" spans="1:4">
      <c r="A85" t="str">
        <f>Node_Summary!Y88</f>
        <v>Lincoln1997Sowing19FebPopulation100</v>
      </c>
      <c r="B85" s="60">
        <f>Node_Summary!Z88</f>
        <v>35880</v>
      </c>
      <c r="C85">
        <f>Node_Summary!AA88</f>
        <v>7.9666666666666668</v>
      </c>
      <c r="D85" t="str">
        <f>Node_Summary!AB88</f>
        <v/>
      </c>
    </row>
    <row r="86" spans="1:4">
      <c r="A86" t="str">
        <f>Node_Summary!Y89</f>
        <v>Lincoln1997Sowing23DecPopulation100</v>
      </c>
      <c r="B86" s="60">
        <f>Node_Summary!Z89</f>
        <v>35880</v>
      </c>
      <c r="C86" t="str">
        <f>Node_Summary!AA89</f>
        <v/>
      </c>
      <c r="D86" t="str">
        <f>Node_Summary!AB89</f>
        <v/>
      </c>
    </row>
    <row r="87" spans="1:4">
      <c r="A87" t="str">
        <f>Node_Summary!Y90</f>
        <v>Lincoln1997Sowing19FebPopulation150</v>
      </c>
      <c r="B87" s="60">
        <f>Node_Summary!Z90</f>
        <v>35880</v>
      </c>
      <c r="C87">
        <f>Node_Summary!AA90</f>
        <v>8.2333333333333325</v>
      </c>
      <c r="D87" t="str">
        <f>Node_Summary!AB90</f>
        <v/>
      </c>
    </row>
    <row r="88" spans="1:4">
      <c r="A88" t="str">
        <f>Node_Summary!Y91</f>
        <v>Lincoln1997Sowing23DecPopulation150</v>
      </c>
      <c r="B88" s="60">
        <f>Node_Summary!Z91</f>
        <v>35880</v>
      </c>
      <c r="C88" t="str">
        <f>Node_Summary!AA91</f>
        <v/>
      </c>
      <c r="D88" t="str">
        <f>Node_Summary!AB91</f>
        <v/>
      </c>
    </row>
    <row r="89" spans="1:4">
      <c r="A89" t="str">
        <f>Node_Summary!Y92</f>
        <v>Lincoln1997Sowing19FebPopulation50</v>
      </c>
      <c r="B89" s="60">
        <f>Node_Summary!Z92</f>
        <v>35884</v>
      </c>
      <c r="C89">
        <f>Node_Summary!AA92</f>
        <v>10.066666666666666</v>
      </c>
      <c r="D89" t="str">
        <f>Node_Summary!AB92</f>
        <v/>
      </c>
    </row>
    <row r="90" spans="1:4">
      <c r="A90" t="str">
        <f>Node_Summary!Y93</f>
        <v>Lincoln1997Sowing19FebPopulation100</v>
      </c>
      <c r="B90" s="60">
        <f>Node_Summary!Z93</f>
        <v>35884</v>
      </c>
      <c r="C90">
        <f>Node_Summary!AA93</f>
        <v>9.6666666666666661</v>
      </c>
      <c r="D90" t="str">
        <f>Node_Summary!AB93</f>
        <v/>
      </c>
    </row>
    <row r="91" spans="1:4">
      <c r="A91" t="str">
        <f>Node_Summary!Y94</f>
        <v>Lincoln1997Sowing19FebPopulation150</v>
      </c>
      <c r="B91" s="60">
        <f>Node_Summary!Z94</f>
        <v>35884</v>
      </c>
      <c r="C91">
        <f>Node_Summary!AA94</f>
        <v>9.6999999999999993</v>
      </c>
      <c r="D91" t="str">
        <f>Node_Summary!AB94</f>
        <v/>
      </c>
    </row>
    <row r="92" spans="1:4">
      <c r="A92" t="str">
        <f>Node_Summary!Y95</f>
        <v>Lincoln1997Sowing19FebPopulation50</v>
      </c>
      <c r="B92" s="60">
        <f>Node_Summary!Z95</f>
        <v>35892</v>
      </c>
      <c r="C92">
        <f>Node_Summary!AA95</f>
        <v>12.5</v>
      </c>
      <c r="D92" t="str">
        <f>Node_Summary!AB95</f>
        <v/>
      </c>
    </row>
    <row r="93" spans="1:4">
      <c r="A93" t="str">
        <f>Node_Summary!Y96</f>
        <v>Lincoln1997Sowing19FebPopulation100</v>
      </c>
      <c r="B93" s="60">
        <f>Node_Summary!Z96</f>
        <v>35892</v>
      </c>
      <c r="C93">
        <f>Node_Summary!AA96</f>
        <v>12.533333333333333</v>
      </c>
      <c r="D93" t="str">
        <f>Node_Summary!AB96</f>
        <v/>
      </c>
    </row>
    <row r="94" spans="1:4">
      <c r="A94" t="str">
        <f>Node_Summary!Y97</f>
        <v>Lincoln1997Sowing19FebPopulation150</v>
      </c>
      <c r="B94" s="60">
        <f>Node_Summary!Z97</f>
        <v>35892</v>
      </c>
      <c r="C94">
        <f>Node_Summary!AA97</f>
        <v>12</v>
      </c>
      <c r="D94" t="str">
        <f>Node_Summary!AB97</f>
        <v/>
      </c>
    </row>
    <row r="95" spans="1:4">
      <c r="A95" t="str">
        <f>Node_Summary!Y98</f>
        <v>Lincoln1997Sowing19FebPopulation50</v>
      </c>
      <c r="B95" s="60">
        <f>Node_Summary!Z98</f>
        <v>35900</v>
      </c>
      <c r="C95">
        <f>Node_Summary!AA98</f>
        <v>15.6</v>
      </c>
      <c r="D95">
        <f>Node_Summary!AB98</f>
        <v>0.43333333333333335</v>
      </c>
    </row>
    <row r="96" spans="1:4">
      <c r="A96" t="str">
        <f>Node_Summary!Y99</f>
        <v>Lincoln1997Sowing19FebPopulation100</v>
      </c>
      <c r="B96" s="60">
        <f>Node_Summary!Z99</f>
        <v>35900</v>
      </c>
      <c r="C96">
        <f>Node_Summary!AA99</f>
        <v>15.366666666666667</v>
      </c>
      <c r="D96">
        <f>Node_Summary!AB99</f>
        <v>0.5</v>
      </c>
    </row>
    <row r="97" spans="1:4">
      <c r="A97" t="str">
        <f>Node_Summary!Y100</f>
        <v>Lincoln1997Sowing19FebPopulation150</v>
      </c>
      <c r="B97" s="60">
        <f>Node_Summary!Z100</f>
        <v>35900</v>
      </c>
      <c r="C97">
        <f>Node_Summary!AA100</f>
        <v>14.666666666666666</v>
      </c>
      <c r="D97">
        <f>Node_Summary!AB100</f>
        <v>0.7</v>
      </c>
    </row>
    <row r="98" spans="1:4">
      <c r="A98" t="str">
        <f>Node_Summary!Y101</f>
        <v>Lincoln1997Sowing19FebPopulation50</v>
      </c>
      <c r="B98" s="60">
        <f>Node_Summary!Z101</f>
        <v>35908</v>
      </c>
      <c r="C98">
        <f>Node_Summary!AA101</f>
        <v>18.766666666666666</v>
      </c>
      <c r="D98">
        <f>Node_Summary!AB101</f>
        <v>1</v>
      </c>
    </row>
    <row r="99" spans="1:4">
      <c r="A99" t="str">
        <f>Node_Summary!Y102</f>
        <v>Lincoln1997Sowing19FebPopulation100</v>
      </c>
      <c r="B99" s="60">
        <f>Node_Summary!Z102</f>
        <v>35908</v>
      </c>
      <c r="C99">
        <f>Node_Summary!AA102</f>
        <v>18.620689655172413</v>
      </c>
      <c r="D99">
        <f>Node_Summary!AB102</f>
        <v>1.5862068965517242</v>
      </c>
    </row>
    <row r="100" spans="1:4">
      <c r="A100" t="str">
        <f>Node_Summary!Y103</f>
        <v>Lincoln1997Sowing19FebPopulation150</v>
      </c>
      <c r="B100" s="60">
        <f>Node_Summary!Z103</f>
        <v>35908</v>
      </c>
      <c r="C100">
        <f>Node_Summary!AA103</f>
        <v>17.899999999999999</v>
      </c>
      <c r="D100">
        <f>Node_Summary!AB103</f>
        <v>1.6333333333333333</v>
      </c>
    </row>
    <row r="101" spans="1:4">
      <c r="A101" t="str">
        <f>Node_Summary!Y104</f>
        <v>Lincoln1997Sowing19FebPopulation50</v>
      </c>
      <c r="B101" s="60">
        <f>Node_Summary!Z104</f>
        <v>35915</v>
      </c>
      <c r="C101">
        <f>Node_Summary!AA104</f>
        <v>21.142857142857142</v>
      </c>
      <c r="D101">
        <f>Node_Summary!AB104</f>
        <v>1.5357142857142858</v>
      </c>
    </row>
    <row r="102" spans="1:4">
      <c r="A102" t="str">
        <f>Node_Summary!Y105</f>
        <v>Lincoln1997Sowing19FebPopulation100</v>
      </c>
      <c r="B102" s="60">
        <f>Node_Summary!Z105</f>
        <v>35915</v>
      </c>
      <c r="C102">
        <f>Node_Summary!AA105</f>
        <v>20.896551724137932</v>
      </c>
      <c r="D102">
        <f>Node_Summary!AB105</f>
        <v>1.896551724137931</v>
      </c>
    </row>
    <row r="103" spans="1:4">
      <c r="A103" t="str">
        <f>Node_Summary!Y106</f>
        <v>Lincoln1997Sowing19FebPopulation150</v>
      </c>
      <c r="B103" s="60">
        <f>Node_Summary!Z106</f>
        <v>35915</v>
      </c>
      <c r="C103">
        <f>Node_Summary!AA106</f>
        <v>20</v>
      </c>
      <c r="D103">
        <f>Node_Summary!AB106</f>
        <v>2.2999999999999998</v>
      </c>
    </row>
    <row r="104" spans="1:4">
      <c r="A104" t="str">
        <f>Node_Summary!Y107</f>
        <v>Lincoln1997Sowing19FebPopulation50</v>
      </c>
      <c r="B104" s="60">
        <f>Node_Summary!Z107</f>
        <v>35921</v>
      </c>
      <c r="C104">
        <f>Node_Summary!AA107</f>
        <v>22.321428571428573</v>
      </c>
      <c r="D104">
        <f>Node_Summary!AB107</f>
        <v>1.8928571428571428</v>
      </c>
    </row>
    <row r="105" spans="1:4">
      <c r="A105" t="str">
        <f>Node_Summary!Y108</f>
        <v>Lincoln1997Sowing19FebPopulation100</v>
      </c>
      <c r="B105" s="60">
        <f>Node_Summary!Z108</f>
        <v>35921</v>
      </c>
      <c r="C105">
        <f>Node_Summary!AA108</f>
        <v>22.03448275862069</v>
      </c>
      <c r="D105">
        <f>Node_Summary!AB108</f>
        <v>2.3448275862068964</v>
      </c>
    </row>
    <row r="106" spans="1:4">
      <c r="A106" t="str">
        <f>Node_Summary!Y109</f>
        <v>Lincoln1997Sowing19FebPopulation150</v>
      </c>
      <c r="B106" s="60">
        <f>Node_Summary!Z109</f>
        <v>35921</v>
      </c>
      <c r="C106">
        <f>Node_Summary!AA109</f>
        <v>21</v>
      </c>
      <c r="D106">
        <f>Node_Summary!AB109</f>
        <v>2.5333333333333332</v>
      </c>
    </row>
    <row r="107" spans="1:4">
      <c r="A107" t="str">
        <f>Node_Summary!Y110</f>
        <v>Lincoln1997Sowing19FebPopulation50</v>
      </c>
      <c r="B107" s="60">
        <f>Node_Summary!Z110</f>
        <v>35930</v>
      </c>
      <c r="C107">
        <f>Node_Summary!AA110</f>
        <v>22.714285714285715</v>
      </c>
      <c r="D107">
        <f>Node_Summary!AB110</f>
        <v>2.7142857142857144</v>
      </c>
    </row>
    <row r="108" spans="1:4">
      <c r="A108" t="str">
        <f>Node_Summary!Y111</f>
        <v>Lincoln1997Sowing19FebPopulation100</v>
      </c>
      <c r="B108" s="60">
        <f>Node_Summary!Z111</f>
        <v>35930</v>
      </c>
      <c r="C108">
        <f>Node_Summary!AA111</f>
        <v>22.620689655172413</v>
      </c>
      <c r="D108">
        <f>Node_Summary!AB111</f>
        <v>3.1724137931034484</v>
      </c>
    </row>
    <row r="109" spans="1:4">
      <c r="A109" t="str">
        <f>Node_Summary!Y112</f>
        <v>Lincoln1997Sowing19FebPopulation150</v>
      </c>
      <c r="B109" s="60">
        <f>Node_Summary!Z112</f>
        <v>35930</v>
      </c>
      <c r="C109">
        <f>Node_Summary!AA112</f>
        <v>21.533333333333335</v>
      </c>
      <c r="D109">
        <f>Node_Summary!AB112</f>
        <v>3.0666666666666669</v>
      </c>
    </row>
    <row r="110" spans="1:4">
      <c r="A110" t="str">
        <f>Node_Summary!Y113</f>
        <v>Lincoln1997Sowing19FebPopulation50</v>
      </c>
      <c r="B110" s="60">
        <f>Node_Summary!Z113</f>
        <v>35943</v>
      </c>
      <c r="C110">
        <f>Node_Summary!AA113</f>
        <v>25.535714285714285</v>
      </c>
      <c r="D110">
        <f>Node_Summary!AB113</f>
        <v>4.8571428571428568</v>
      </c>
    </row>
    <row r="111" spans="1:4">
      <c r="A111" t="str">
        <f>Node_Summary!Y114</f>
        <v>Lincoln1997Sowing19FebPopulation100</v>
      </c>
      <c r="B111" s="60">
        <f>Node_Summary!Z114</f>
        <v>35943</v>
      </c>
      <c r="C111">
        <f>Node_Summary!AA114</f>
        <v>25.620689655172413</v>
      </c>
      <c r="D111">
        <f>Node_Summary!AB114</f>
        <v>5.6896551724137927</v>
      </c>
    </row>
    <row r="112" spans="1:4">
      <c r="A112" t="str">
        <f>Node_Summary!Y115</f>
        <v>Lincoln1997Sowing19FebPopulation150</v>
      </c>
      <c r="B112" s="60">
        <f>Node_Summary!Z115</f>
        <v>35943</v>
      </c>
      <c r="C112">
        <f>Node_Summary!AA115</f>
        <v>24</v>
      </c>
      <c r="D112">
        <f>Node_Summary!AB115</f>
        <v>5.4666666666666668</v>
      </c>
    </row>
    <row r="113" spans="1:4">
      <c r="A113" t="str">
        <f>Node_Summary!Y116</f>
        <v>Lincoln1997Sowing19FebPopulation50</v>
      </c>
      <c r="B113" s="60">
        <f>Node_Summary!Z116</f>
        <v>35955</v>
      </c>
      <c r="C113">
        <f>Node_Summary!AA116</f>
        <v>26.94736842105263</v>
      </c>
      <c r="D113">
        <f>Node_Summary!AB116</f>
        <v>9.4499999999999993</v>
      </c>
    </row>
    <row r="114" spans="1:4">
      <c r="A114" t="str">
        <f>Node_Summary!Y117</f>
        <v>Lincoln1997Sowing19FebPopulation100</v>
      </c>
      <c r="B114" s="60">
        <f>Node_Summary!Z117</f>
        <v>35955</v>
      </c>
      <c r="C114">
        <f>Node_Summary!AA117</f>
        <v>26.894736842105264</v>
      </c>
      <c r="D114">
        <f>Node_Summary!AB117</f>
        <v>8.7826086956521738</v>
      </c>
    </row>
    <row r="115" spans="1:4">
      <c r="A115" t="str">
        <f>Node_Summary!Y118</f>
        <v>Lincoln1997Sowing19FebPopulation150</v>
      </c>
      <c r="B115" s="60">
        <f>Node_Summary!Z118</f>
        <v>35955</v>
      </c>
      <c r="C115">
        <f>Node_Summary!AA118</f>
        <v>24.857142857142858</v>
      </c>
      <c r="D115">
        <f>Node_Summary!AB118</f>
        <v>9.9130434782608692</v>
      </c>
    </row>
    <row r="116" spans="1:4">
      <c r="A116" t="str">
        <f>Node_Summary!Y119</f>
        <v>Lincoln1997Sowing19FebPopulation50</v>
      </c>
      <c r="B116" s="60">
        <f>Node_Summary!Z119</f>
        <v>35971</v>
      </c>
      <c r="C116">
        <f>Node_Summary!AA119</f>
        <v>29.444444444444443</v>
      </c>
      <c r="D116">
        <f>Node_Summary!AB119</f>
        <v>13.052631578947368</v>
      </c>
    </row>
    <row r="117" spans="1:4">
      <c r="A117" t="str">
        <f>Node_Summary!Y120</f>
        <v>Lincoln1997Sowing19FebPopulation100</v>
      </c>
      <c r="B117" s="60">
        <f>Node_Summary!Z120</f>
        <v>35971</v>
      </c>
      <c r="C117">
        <f>Node_Summary!AA120</f>
        <v>28.473684210526315</v>
      </c>
      <c r="D117">
        <f>Node_Summary!AB120</f>
        <v>12.894736842105264</v>
      </c>
    </row>
    <row r="118" spans="1:4">
      <c r="A118" t="str">
        <f>Node_Summary!Y121</f>
        <v>Lincoln1997Sowing19FebPopulation150</v>
      </c>
      <c r="B118" s="60">
        <f>Node_Summary!Z121</f>
        <v>35971</v>
      </c>
      <c r="C118">
        <f>Node_Summary!AA121</f>
        <v>25.65</v>
      </c>
      <c r="D118">
        <f>Node_Summary!AB121</f>
        <v>15.05</v>
      </c>
    </row>
    <row r="119" spans="1:4">
      <c r="A119" t="str">
        <f>Node_Summary!Y122</f>
        <v>Lincoln1997Sowing14SepPopulation50</v>
      </c>
      <c r="B119" s="60">
        <f>Node_Summary!Z122</f>
        <v>36069</v>
      </c>
      <c r="C119">
        <f>Node_Summary!AA122</f>
        <v>1.0666666666666667</v>
      </c>
      <c r="D119" t="str">
        <f>Node_Summary!AB122</f>
        <v/>
      </c>
    </row>
    <row r="120" spans="1:4">
      <c r="A120" t="str">
        <f>Node_Summary!Y123</f>
        <v>Lincoln1997Sowing14SepPopulation100</v>
      </c>
      <c r="B120" s="60">
        <f>Node_Summary!Z123</f>
        <v>36069</v>
      </c>
      <c r="C120">
        <f>Node_Summary!AA123</f>
        <v>1.1000000000000001</v>
      </c>
      <c r="D120" t="str">
        <f>Node_Summary!AB123</f>
        <v/>
      </c>
    </row>
    <row r="121" spans="1:4">
      <c r="A121" t="str">
        <f>Node_Summary!Y124</f>
        <v>Lincoln1997Sowing14SepPopulation150</v>
      </c>
      <c r="B121" s="60">
        <f>Node_Summary!Z124</f>
        <v>36069</v>
      </c>
      <c r="C121">
        <f>Node_Summary!AA124</f>
        <v>1.1000000000000001</v>
      </c>
      <c r="D121" t="str">
        <f>Node_Summary!AB124</f>
        <v/>
      </c>
    </row>
    <row r="122" spans="1:4">
      <c r="A122" t="str">
        <f>Node_Summary!Y125</f>
        <v>Lincoln1997Sowing14SepPopulation50</v>
      </c>
      <c r="B122" s="60">
        <f>Node_Summary!Z125</f>
        <v>36074</v>
      </c>
      <c r="C122">
        <f>Node_Summary!AA125</f>
        <v>2.0666666666666669</v>
      </c>
      <c r="D122" t="str">
        <f>Node_Summary!AB125</f>
        <v/>
      </c>
    </row>
    <row r="123" spans="1:4">
      <c r="A123" t="str">
        <f>Node_Summary!Y126</f>
        <v>Lincoln1997Sowing14SepPopulation100</v>
      </c>
      <c r="B123" s="60">
        <f>Node_Summary!Z126</f>
        <v>36074</v>
      </c>
      <c r="C123">
        <f>Node_Summary!AA126</f>
        <v>2.1333333333333333</v>
      </c>
      <c r="D123" t="str">
        <f>Node_Summary!AB126</f>
        <v/>
      </c>
    </row>
    <row r="124" spans="1:4">
      <c r="A124" t="str">
        <f>Node_Summary!Y127</f>
        <v>Lincoln1997Sowing14SepPopulation150</v>
      </c>
      <c r="B124" s="60">
        <f>Node_Summary!Z127</f>
        <v>36074</v>
      </c>
      <c r="C124">
        <f>Node_Summary!AA127</f>
        <v>2.1666666666666665</v>
      </c>
      <c r="D124" t="str">
        <f>Node_Summary!AB127</f>
        <v/>
      </c>
    </row>
    <row r="125" spans="1:4">
      <c r="A125" t="str">
        <f>Node_Summary!Y128</f>
        <v>Lincoln1997Sowing14SepPopulation50</v>
      </c>
      <c r="B125" s="60">
        <f>Node_Summary!Z128</f>
        <v>36081</v>
      </c>
      <c r="C125">
        <f>Node_Summary!AA128</f>
        <v>3.9333333333333331</v>
      </c>
      <c r="D125" t="str">
        <f>Node_Summary!AB128</f>
        <v/>
      </c>
    </row>
    <row r="126" spans="1:4">
      <c r="A126" t="str">
        <f>Node_Summary!Y129</f>
        <v>Lincoln1997Sowing14SepPopulation100</v>
      </c>
      <c r="B126" s="60">
        <f>Node_Summary!Z129</f>
        <v>36081</v>
      </c>
      <c r="C126">
        <f>Node_Summary!AA129</f>
        <v>3.9666666666666668</v>
      </c>
      <c r="D126" t="str">
        <f>Node_Summary!AB129</f>
        <v/>
      </c>
    </row>
    <row r="127" spans="1:4">
      <c r="A127" t="str">
        <f>Node_Summary!Y130</f>
        <v>Lincoln1997Sowing14SepPopulation150</v>
      </c>
      <c r="B127" s="60">
        <f>Node_Summary!Z130</f>
        <v>36081</v>
      </c>
      <c r="C127">
        <f>Node_Summary!AA130</f>
        <v>3.9333333333333331</v>
      </c>
      <c r="D127" t="str">
        <f>Node_Summary!AB130</f>
        <v/>
      </c>
    </row>
    <row r="128" spans="1:4">
      <c r="A128" t="str">
        <f>Node_Summary!Y131</f>
        <v>Lincoln1997Sowing14SepPopulation50</v>
      </c>
      <c r="B128" s="60">
        <f>Node_Summary!Z131</f>
        <v>36087</v>
      </c>
      <c r="C128">
        <f>Node_Summary!AA131</f>
        <v>4.9666666666666668</v>
      </c>
      <c r="D128" t="str">
        <f>Node_Summary!AB131</f>
        <v/>
      </c>
    </row>
    <row r="129" spans="1:4">
      <c r="A129" t="str">
        <f>Node_Summary!Y132</f>
        <v>Lincoln1997Sowing14SepPopulation100</v>
      </c>
      <c r="B129" s="60">
        <f>Node_Summary!Z132</f>
        <v>36087</v>
      </c>
      <c r="C129">
        <f>Node_Summary!AA132</f>
        <v>4.9666666666666668</v>
      </c>
      <c r="D129" t="str">
        <f>Node_Summary!AB132</f>
        <v/>
      </c>
    </row>
    <row r="130" spans="1:4">
      <c r="A130" t="str">
        <f>Node_Summary!Y133</f>
        <v>Lincoln1997Sowing14SepPopulation150</v>
      </c>
      <c r="B130" s="60">
        <f>Node_Summary!Z133</f>
        <v>36087</v>
      </c>
      <c r="C130">
        <f>Node_Summary!AA133</f>
        <v>5.0333333333333332</v>
      </c>
      <c r="D130" t="str">
        <f>Node_Summary!AB133</f>
        <v/>
      </c>
    </row>
    <row r="131" spans="1:4">
      <c r="A131" t="str">
        <f>Node_Summary!Y134</f>
        <v>Lincoln1997Sowing14SepPopulation50</v>
      </c>
      <c r="B131" s="60">
        <f>Node_Summary!Z134</f>
        <v>36095</v>
      </c>
      <c r="C131">
        <f>Node_Summary!AA134</f>
        <v>6.8666666666666663</v>
      </c>
      <c r="D131" t="str">
        <f>Node_Summary!AB134</f>
        <v/>
      </c>
    </row>
    <row r="132" spans="1:4">
      <c r="A132" t="str">
        <f>Node_Summary!Y135</f>
        <v>Lincoln1997Sowing14SepPopulation100</v>
      </c>
      <c r="B132" s="60">
        <f>Node_Summary!Z135</f>
        <v>36095</v>
      </c>
      <c r="C132">
        <f>Node_Summary!AA135</f>
        <v>6.833333333333333</v>
      </c>
      <c r="D132" t="str">
        <f>Node_Summary!AB135</f>
        <v/>
      </c>
    </row>
    <row r="133" spans="1:4">
      <c r="A133" t="str">
        <f>Node_Summary!Y136</f>
        <v>Lincoln1997Sowing14SepPopulation150</v>
      </c>
      <c r="B133" s="60">
        <f>Node_Summary!Z136</f>
        <v>36095</v>
      </c>
      <c r="C133">
        <f>Node_Summary!AA136</f>
        <v>7</v>
      </c>
      <c r="D133" t="str">
        <f>Node_Summary!AB136</f>
        <v/>
      </c>
    </row>
    <row r="134" spans="1:4">
      <c r="A134" t="str">
        <f>Node_Summary!Y137</f>
        <v>Lincoln1997Sowing14SepPopulation50</v>
      </c>
      <c r="B134" s="60">
        <f>Node_Summary!Z137</f>
        <v>36101</v>
      </c>
      <c r="C134">
        <f>Node_Summary!AA137</f>
        <v>8.5333333333333332</v>
      </c>
      <c r="D134" t="str">
        <f>Node_Summary!AB137</f>
        <v/>
      </c>
    </row>
    <row r="135" spans="1:4">
      <c r="A135" t="str">
        <f>Node_Summary!Y138</f>
        <v>Lincoln1997Sowing14SepPopulation100</v>
      </c>
      <c r="B135" s="60">
        <f>Node_Summary!Z138</f>
        <v>36101</v>
      </c>
      <c r="C135">
        <f>Node_Summary!AA138</f>
        <v>8.6666666666666661</v>
      </c>
      <c r="D135" t="str">
        <f>Node_Summary!AB138</f>
        <v/>
      </c>
    </row>
    <row r="136" spans="1:4">
      <c r="A136" t="str">
        <f>Node_Summary!Y139</f>
        <v>Lincoln1997Sowing14SepPopulation150</v>
      </c>
      <c r="B136" s="60">
        <f>Node_Summary!Z139</f>
        <v>36101</v>
      </c>
      <c r="C136">
        <f>Node_Summary!AA139</f>
        <v>8.6</v>
      </c>
      <c r="D136" t="str">
        <f>Node_Summary!AB139</f>
        <v/>
      </c>
    </row>
    <row r="137" spans="1:4">
      <c r="A137" t="str">
        <f>Node_Summary!Y140</f>
        <v>Lincoln1997Sowing14SepPopulation50</v>
      </c>
      <c r="B137" s="60">
        <f>Node_Summary!Z140</f>
        <v>36110</v>
      </c>
      <c r="C137">
        <f>Node_Summary!AA140</f>
        <v>10.566666666666666</v>
      </c>
      <c r="D137" t="str">
        <f>Node_Summary!AB140</f>
        <v/>
      </c>
    </row>
    <row r="138" spans="1:4">
      <c r="A138" t="str">
        <f>Node_Summary!Y141</f>
        <v>Lincoln1997Sowing14SepPopulation100</v>
      </c>
      <c r="B138" s="60">
        <f>Node_Summary!Z141</f>
        <v>36110</v>
      </c>
      <c r="C138">
        <f>Node_Summary!AA141</f>
        <v>10.766666666666667</v>
      </c>
      <c r="D138" t="str">
        <f>Node_Summary!AB141</f>
        <v/>
      </c>
    </row>
    <row r="139" spans="1:4">
      <c r="A139" t="str">
        <f>Node_Summary!Y142</f>
        <v>Lincoln1997Sowing14SepPopulation150</v>
      </c>
      <c r="B139" s="60">
        <f>Node_Summary!Z142</f>
        <v>36110</v>
      </c>
      <c r="C139">
        <f>Node_Summary!AA142</f>
        <v>10.8</v>
      </c>
      <c r="D139" t="str">
        <f>Node_Summary!AB142</f>
        <v/>
      </c>
    </row>
    <row r="140" spans="1:4">
      <c r="A140" t="str">
        <f>Node_Summary!Y143</f>
        <v>Lincoln1997Sowing14SepPopulation50</v>
      </c>
      <c r="B140" s="60">
        <f>Node_Summary!Z143</f>
        <v>36115</v>
      </c>
      <c r="C140">
        <f>Node_Summary!AA143</f>
        <v>13.5</v>
      </c>
      <c r="D140" t="str">
        <f>Node_Summary!AB143</f>
        <v/>
      </c>
    </row>
    <row r="141" spans="1:4">
      <c r="A141" t="str">
        <f>Node_Summary!Y144</f>
        <v>Lincoln1997Sowing14SepPopulation100</v>
      </c>
      <c r="B141" s="60">
        <f>Node_Summary!Z144</f>
        <v>36115</v>
      </c>
      <c r="C141">
        <f>Node_Summary!AA144</f>
        <v>13.433333333333334</v>
      </c>
      <c r="D141" t="str">
        <f>Node_Summary!AB144</f>
        <v/>
      </c>
    </row>
    <row r="142" spans="1:4">
      <c r="A142" t="str">
        <f>Node_Summary!Y145</f>
        <v>Lincoln1997Sowing14SepPopulation150</v>
      </c>
      <c r="B142" s="60">
        <f>Node_Summary!Z145</f>
        <v>36115</v>
      </c>
      <c r="C142">
        <f>Node_Summary!AA145</f>
        <v>13.7</v>
      </c>
      <c r="D142" t="str">
        <f>Node_Summary!AB145</f>
        <v/>
      </c>
    </row>
    <row r="143" spans="1:4">
      <c r="A143" t="str">
        <f>Node_Summary!Y146</f>
        <v>Lincoln1997Sowing14SepPopulation50</v>
      </c>
      <c r="B143" s="60">
        <f>Node_Summary!Z146</f>
        <v>36121</v>
      </c>
      <c r="C143">
        <f>Node_Summary!AA146</f>
        <v>17.068965517241381</v>
      </c>
      <c r="D143">
        <f>Node_Summary!AB146</f>
        <v>0.23333333333333334</v>
      </c>
    </row>
    <row r="144" spans="1:4">
      <c r="A144" t="str">
        <f>Node_Summary!Y147</f>
        <v>Lincoln1997Sowing14SepPopulation100</v>
      </c>
      <c r="B144" s="60">
        <f>Node_Summary!Z147</f>
        <v>36121</v>
      </c>
      <c r="C144">
        <f>Node_Summary!AA147</f>
        <v>16.96551724137931</v>
      </c>
      <c r="D144">
        <f>Node_Summary!AB147</f>
        <v>0.41379310344827586</v>
      </c>
    </row>
    <row r="145" spans="1:4">
      <c r="A145" t="str">
        <f>Node_Summary!Y148</f>
        <v>Lincoln1997Sowing14SepPopulation150</v>
      </c>
      <c r="B145" s="60">
        <f>Node_Summary!Z148</f>
        <v>36121</v>
      </c>
      <c r="C145">
        <f>Node_Summary!AA148</f>
        <v>16.793103448275861</v>
      </c>
      <c r="D145">
        <f>Node_Summary!AB148</f>
        <v>0.33333333333333331</v>
      </c>
    </row>
    <row r="146" spans="1:4">
      <c r="A146" t="str">
        <f>Node_Summary!Y149</f>
        <v>Lincoln1997Sowing14SepPopulation50</v>
      </c>
      <c r="B146" s="60">
        <f>Node_Summary!Z149</f>
        <v>36130</v>
      </c>
      <c r="C146">
        <f>Node_Summary!AA149</f>
        <v>19.793103448275861</v>
      </c>
      <c r="D146">
        <f>Node_Summary!AB149</f>
        <v>0.9</v>
      </c>
    </row>
    <row r="147" spans="1:4">
      <c r="A147" t="str">
        <f>Node_Summary!Y150</f>
        <v>Lincoln1997Sowing14SepPopulation100</v>
      </c>
      <c r="B147" s="60">
        <f>Node_Summary!Z150</f>
        <v>36130</v>
      </c>
      <c r="C147">
        <f>Node_Summary!AA150</f>
        <v>19.64</v>
      </c>
      <c r="D147">
        <f>Node_Summary!AB150</f>
        <v>1.88</v>
      </c>
    </row>
    <row r="148" spans="1:4">
      <c r="A148" t="str">
        <f>Node_Summary!Y151</f>
        <v>Lincoln1997Sowing14SepPopulation150</v>
      </c>
      <c r="B148" s="60">
        <f>Node_Summary!Z151</f>
        <v>36130</v>
      </c>
      <c r="C148">
        <f>Node_Summary!AA151</f>
        <v>19.555555555555557</v>
      </c>
      <c r="D148">
        <f>Node_Summary!AB151</f>
        <v>1.3</v>
      </c>
    </row>
    <row r="149" spans="1:4">
      <c r="A149" t="str">
        <f>Node_Summary!Y152</f>
        <v>Lincoln1997Sowing14SepPopulation50</v>
      </c>
      <c r="B149" s="60">
        <f>Node_Summary!Z152</f>
        <v>36137</v>
      </c>
      <c r="C149">
        <f>Node_Summary!AA152</f>
        <v>21.464285714285715</v>
      </c>
      <c r="D149">
        <f>Node_Summary!AB152</f>
        <v>6.25</v>
      </c>
    </row>
    <row r="150" spans="1:4">
      <c r="A150" t="str">
        <f>Node_Summary!Y153</f>
        <v>Lincoln1997Sowing18NovPopulation50</v>
      </c>
      <c r="B150" s="60">
        <f>Node_Summary!Z153</f>
        <v>36137</v>
      </c>
      <c r="C150">
        <f>Node_Summary!AA153</f>
        <v>2.1333333333333333</v>
      </c>
      <c r="D150" t="str">
        <f>Node_Summary!AB153</f>
        <v/>
      </c>
    </row>
    <row r="151" spans="1:4">
      <c r="A151" t="str">
        <f>Node_Summary!Y154</f>
        <v>Lincoln1997Sowing14SepPopulation100</v>
      </c>
      <c r="B151" s="60">
        <f>Node_Summary!Z154</f>
        <v>36137</v>
      </c>
      <c r="C151">
        <f>Node_Summary!AA154</f>
        <v>21</v>
      </c>
      <c r="D151">
        <f>Node_Summary!AB154</f>
        <v>5.32</v>
      </c>
    </row>
    <row r="152" spans="1:4">
      <c r="A152" t="str">
        <f>Node_Summary!Y155</f>
        <v>Lincoln1997Sowing18NovPopulation100</v>
      </c>
      <c r="B152" s="60">
        <f>Node_Summary!Z155</f>
        <v>36137</v>
      </c>
      <c r="C152">
        <f>Node_Summary!AA155</f>
        <v>2.7666666666666666</v>
      </c>
      <c r="D152" t="str">
        <f>Node_Summary!AB155</f>
        <v/>
      </c>
    </row>
    <row r="153" spans="1:4">
      <c r="A153" t="str">
        <f>Node_Summary!Y156</f>
        <v>Lincoln1997Sowing14SepPopulation150</v>
      </c>
      <c r="B153" s="60">
        <f>Node_Summary!Z156</f>
        <v>36137</v>
      </c>
      <c r="C153">
        <f>Node_Summary!AA156</f>
        <v>21.296296296296298</v>
      </c>
      <c r="D153">
        <f>Node_Summary!AB156</f>
        <v>6.28</v>
      </c>
    </row>
    <row r="154" spans="1:4">
      <c r="A154" t="str">
        <f>Node_Summary!Y157</f>
        <v>Lincoln1997Sowing18NovPopulation150</v>
      </c>
      <c r="B154" s="60">
        <f>Node_Summary!Z157</f>
        <v>36137</v>
      </c>
      <c r="C154">
        <f>Node_Summary!AA157</f>
        <v>2.5333333333333332</v>
      </c>
      <c r="D154" t="str">
        <f>Node_Summary!AB157</f>
        <v/>
      </c>
    </row>
    <row r="155" spans="1:4">
      <c r="A155" t="str">
        <f>Node_Summary!Y158</f>
        <v>Lincoln1997Sowing18NovPopulation50</v>
      </c>
      <c r="B155" s="60">
        <f>Node_Summary!Z158</f>
        <v>36143</v>
      </c>
      <c r="C155">
        <f>Node_Summary!AA158</f>
        <v>3.6</v>
      </c>
      <c r="D155" t="str">
        <f>Node_Summary!AB158</f>
        <v/>
      </c>
    </row>
    <row r="156" spans="1:4">
      <c r="A156" t="str">
        <f>Node_Summary!Y159</f>
        <v>Lincoln1997Sowing18NovPopulation100</v>
      </c>
      <c r="B156" s="60">
        <f>Node_Summary!Z159</f>
        <v>36143</v>
      </c>
      <c r="C156">
        <f>Node_Summary!AA159</f>
        <v>4</v>
      </c>
      <c r="D156" t="str">
        <f>Node_Summary!AB159</f>
        <v/>
      </c>
    </row>
    <row r="157" spans="1:4">
      <c r="A157" t="str">
        <f>Node_Summary!Y160</f>
        <v>Lincoln1997Sowing18NovPopulation150</v>
      </c>
      <c r="B157" s="60">
        <f>Node_Summary!Z160</f>
        <v>36143</v>
      </c>
      <c r="C157">
        <f>Node_Summary!AA160</f>
        <v>4.0333333333333332</v>
      </c>
      <c r="D157" t="str">
        <f>Node_Summary!AB160</f>
        <v/>
      </c>
    </row>
    <row r="158" spans="1:4">
      <c r="A158" t="str">
        <f>Node_Summary!Y161</f>
        <v>Lincoln1997Sowing14SepPopulation50</v>
      </c>
      <c r="B158" s="60">
        <f>Node_Summary!Z161</f>
        <v>36145</v>
      </c>
      <c r="C158">
        <f>Node_Summary!AA161</f>
        <v>23.36</v>
      </c>
      <c r="D158">
        <f>Node_Summary!AB161</f>
        <v>9.8260869565217384</v>
      </c>
    </row>
    <row r="159" spans="1:4">
      <c r="A159" t="str">
        <f>Node_Summary!Y162</f>
        <v>Lincoln1997Sowing14SepPopulation100</v>
      </c>
      <c r="B159" s="60">
        <f>Node_Summary!Z162</f>
        <v>36145</v>
      </c>
      <c r="C159">
        <f>Node_Summary!AA162</f>
        <v>23.304347826086957</v>
      </c>
      <c r="D159">
        <f>Node_Summary!AB162</f>
        <v>8.4705882352941178</v>
      </c>
    </row>
    <row r="160" spans="1:4">
      <c r="A160" t="str">
        <f>Node_Summary!Y163</f>
        <v>Lincoln1997Sowing14SepPopulation150</v>
      </c>
      <c r="B160" s="60">
        <f>Node_Summary!Z163</f>
        <v>36145</v>
      </c>
      <c r="C160">
        <f>Node_Summary!AA163</f>
        <v>23</v>
      </c>
      <c r="D160">
        <f>Node_Summary!AB163</f>
        <v>8.4</v>
      </c>
    </row>
    <row r="161" spans="1:4">
      <c r="A161" t="str">
        <f>Node_Summary!Y164</f>
        <v>Lincoln1997Sowing18NovPopulation50</v>
      </c>
      <c r="B161" s="60">
        <f>Node_Summary!Z164</f>
        <v>36150</v>
      </c>
      <c r="C161">
        <f>Node_Summary!AA164</f>
        <v>6.1</v>
      </c>
      <c r="D161" t="str">
        <f>Node_Summary!AB164</f>
        <v/>
      </c>
    </row>
    <row r="162" spans="1:4">
      <c r="A162" t="str">
        <f>Node_Summary!Y165</f>
        <v>Lincoln1997Sowing18NovPopulation100</v>
      </c>
      <c r="B162" s="60">
        <f>Node_Summary!Z165</f>
        <v>36150</v>
      </c>
      <c r="C162">
        <f>Node_Summary!AA165</f>
        <v>6.4666666666666668</v>
      </c>
      <c r="D162" t="str">
        <f>Node_Summary!AB165</f>
        <v/>
      </c>
    </row>
    <row r="163" spans="1:4">
      <c r="A163" t="str">
        <f>Node_Summary!Y166</f>
        <v>Lincoln1997Sowing18NovPopulation150</v>
      </c>
      <c r="B163" s="60">
        <f>Node_Summary!Z166</f>
        <v>36150</v>
      </c>
      <c r="C163">
        <f>Node_Summary!AA166</f>
        <v>6.4333333333333336</v>
      </c>
      <c r="D163" t="str">
        <f>Node_Summary!AB166</f>
        <v/>
      </c>
    </row>
    <row r="164" spans="1:4">
      <c r="A164" t="str">
        <f>Node_Summary!Y167</f>
        <v>Lincoln1997Sowing14SepPopulation50</v>
      </c>
      <c r="B164" s="60">
        <f>Node_Summary!Z167</f>
        <v>36151</v>
      </c>
      <c r="C164">
        <f>Node_Summary!AA167</f>
        <v>23.8</v>
      </c>
      <c r="D164">
        <f>Node_Summary!AB167</f>
        <v>11.416666666666666</v>
      </c>
    </row>
    <row r="165" spans="1:4">
      <c r="A165" t="str">
        <f>Node_Summary!Y168</f>
        <v>Lincoln1997Sowing14SepPopulation100</v>
      </c>
      <c r="B165" s="60">
        <f>Node_Summary!Z168</f>
        <v>36151</v>
      </c>
      <c r="C165">
        <f>Node_Summary!AA168</f>
        <v>23.625</v>
      </c>
      <c r="D165">
        <f>Node_Summary!AB168</f>
        <v>10.727272727272727</v>
      </c>
    </row>
    <row r="166" spans="1:4">
      <c r="A166" t="str">
        <f>Node_Summary!Y169</f>
        <v>Lincoln1997Sowing14SepPopulation150</v>
      </c>
      <c r="B166" s="60">
        <f>Node_Summary!Z169</f>
        <v>36151</v>
      </c>
      <c r="C166">
        <f>Node_Summary!AA169</f>
        <v>24.181818181818183</v>
      </c>
      <c r="D166">
        <f>Node_Summary!AB169</f>
        <v>11.48</v>
      </c>
    </row>
    <row r="167" spans="1:4">
      <c r="A167" t="str">
        <f>Node_Summary!Y170</f>
        <v>Lincoln1997Sowing14SepPopulation50</v>
      </c>
      <c r="B167" s="60">
        <f>Node_Summary!Z170</f>
        <v>36157</v>
      </c>
      <c r="C167">
        <f>Node_Summary!AA170</f>
        <v>24</v>
      </c>
      <c r="D167">
        <f>Node_Summary!AB170</f>
        <v>12.958333333333334</v>
      </c>
    </row>
    <row r="168" spans="1:4">
      <c r="A168" t="str">
        <f>Node_Summary!Y171</f>
        <v>Lincoln1997Sowing18NovPopulation50</v>
      </c>
      <c r="B168" s="60">
        <f>Node_Summary!Z171</f>
        <v>36157</v>
      </c>
      <c r="C168">
        <f>Node_Summary!AA171</f>
        <v>9</v>
      </c>
      <c r="D168" t="str">
        <f>Node_Summary!AB171</f>
        <v/>
      </c>
    </row>
    <row r="169" spans="1:4">
      <c r="A169" t="str">
        <f>Node_Summary!Y172</f>
        <v>Lincoln1997Sowing14SepPopulation100</v>
      </c>
      <c r="B169" s="60">
        <f>Node_Summary!Z172</f>
        <v>36157</v>
      </c>
      <c r="C169">
        <f>Node_Summary!AA172</f>
        <v>23.80952380952381</v>
      </c>
      <c r="D169">
        <f>Node_Summary!AB172</f>
        <v>11.7</v>
      </c>
    </row>
    <row r="170" spans="1:4">
      <c r="A170" t="str">
        <f>Node_Summary!Y173</f>
        <v>Lincoln1997Sowing18NovPopulation100</v>
      </c>
      <c r="B170" s="60">
        <f>Node_Summary!Z173</f>
        <v>36157</v>
      </c>
      <c r="C170">
        <f>Node_Summary!AA173</f>
        <v>9.5333333333333332</v>
      </c>
      <c r="D170" t="str">
        <f>Node_Summary!AB173</f>
        <v/>
      </c>
    </row>
    <row r="171" spans="1:4">
      <c r="A171" t="str">
        <f>Node_Summary!Y174</f>
        <v>Lincoln1997Sowing14SepPopulation150</v>
      </c>
      <c r="B171" s="60">
        <f>Node_Summary!Z174</f>
        <v>36157</v>
      </c>
      <c r="C171">
        <f>Node_Summary!AA174</f>
        <v>24.136363636363637</v>
      </c>
      <c r="D171">
        <f>Node_Summary!AB174</f>
        <v>12.291666666666666</v>
      </c>
    </row>
    <row r="172" spans="1:4">
      <c r="A172" t="str">
        <f>Node_Summary!Y175</f>
        <v>Lincoln1997Sowing18NovPopulation150</v>
      </c>
      <c r="B172" s="60">
        <f>Node_Summary!Z175</f>
        <v>36157</v>
      </c>
      <c r="C172">
        <f>Node_Summary!AA175</f>
        <v>9.3666666666666671</v>
      </c>
      <c r="D172" t="str">
        <f>Node_Summary!AB175</f>
        <v/>
      </c>
    </row>
    <row r="173" spans="1:4">
      <c r="A173" t="str">
        <f>Node_Summary!Y176</f>
        <v>Lincoln1997Sowing14SepPopulation50</v>
      </c>
      <c r="B173" s="60">
        <f>Node_Summary!Z176</f>
        <v>36166</v>
      </c>
      <c r="C173" t="str">
        <f>Node_Summary!AA176</f>
        <v/>
      </c>
      <c r="D173">
        <f>Node_Summary!AB176</f>
        <v>20.5</v>
      </c>
    </row>
    <row r="174" spans="1:4">
      <c r="A174" t="str">
        <f>Node_Summary!Y177</f>
        <v>Lincoln1997Sowing18NovPopulation50</v>
      </c>
      <c r="B174" s="60">
        <f>Node_Summary!Z177</f>
        <v>36166</v>
      </c>
      <c r="C174">
        <f>Node_Summary!AA177</f>
        <v>14.7</v>
      </c>
      <c r="D174">
        <f>Node_Summary!AB177</f>
        <v>3.3333333333333333E-2</v>
      </c>
    </row>
    <row r="175" spans="1:4">
      <c r="A175" t="str">
        <f>Node_Summary!Y178</f>
        <v>Lincoln1997Sowing14SepPopulation100</v>
      </c>
      <c r="B175" s="60">
        <f>Node_Summary!Z178</f>
        <v>36166</v>
      </c>
      <c r="C175" t="str">
        <f>Node_Summary!AA178</f>
        <v/>
      </c>
      <c r="D175">
        <f>Node_Summary!AB178</f>
        <v>22.5</v>
      </c>
    </row>
    <row r="176" spans="1:4">
      <c r="A176" t="str">
        <f>Node_Summary!Y179</f>
        <v>Lincoln1997Sowing18NovPopulation100</v>
      </c>
      <c r="B176" s="60">
        <f>Node_Summary!Z179</f>
        <v>36166</v>
      </c>
      <c r="C176">
        <f>Node_Summary!AA179</f>
        <v>15.2</v>
      </c>
      <c r="D176">
        <f>Node_Summary!AB179</f>
        <v>0.16666666666666666</v>
      </c>
    </row>
    <row r="177" spans="1:4">
      <c r="A177" t="str">
        <f>Node_Summary!Y180</f>
        <v>Lincoln1997Sowing14SepPopulation150</v>
      </c>
      <c r="B177" s="60">
        <f>Node_Summary!Z180</f>
        <v>36166</v>
      </c>
      <c r="C177" t="str">
        <f>Node_Summary!AA180</f>
        <v/>
      </c>
      <c r="D177">
        <f>Node_Summary!AB180</f>
        <v>22.652173913043477</v>
      </c>
    </row>
    <row r="178" spans="1:4">
      <c r="A178" t="str">
        <f>Node_Summary!Y181</f>
        <v>Lincoln1997Sowing18NovPopulation150</v>
      </c>
      <c r="B178" s="60">
        <f>Node_Summary!Z181</f>
        <v>36166</v>
      </c>
      <c r="C178">
        <f>Node_Summary!AA181</f>
        <v>14.766666666666667</v>
      </c>
      <c r="D178">
        <f>Node_Summary!AB181</f>
        <v>0.13333333333333333</v>
      </c>
    </row>
    <row r="179" spans="1:4">
      <c r="A179" t="str">
        <f>Node_Summary!Y182</f>
        <v>Lincoln1997Sowing18NovPopulation50</v>
      </c>
      <c r="B179" s="60">
        <f>Node_Summary!Z182</f>
        <v>36172</v>
      </c>
      <c r="C179">
        <f>Node_Summary!AA182</f>
        <v>17.178571428571427</v>
      </c>
      <c r="D179">
        <f>Node_Summary!AB182</f>
        <v>1.5357142857142858</v>
      </c>
    </row>
    <row r="180" spans="1:4">
      <c r="A180" t="str">
        <f>Node_Summary!Y183</f>
        <v>Lincoln1997Sowing18NovPopulation100</v>
      </c>
      <c r="B180" s="60">
        <f>Node_Summary!Z183</f>
        <v>36172</v>
      </c>
      <c r="C180">
        <f>Node_Summary!AA183</f>
        <v>17.5</v>
      </c>
      <c r="D180">
        <f>Node_Summary!AB183</f>
        <v>1.5333333333333334</v>
      </c>
    </row>
    <row r="181" spans="1:4">
      <c r="A181" t="str">
        <f>Node_Summary!Y184</f>
        <v>Lincoln1997Sowing18NovPopulation150</v>
      </c>
      <c r="B181" s="60">
        <f>Node_Summary!Z184</f>
        <v>36172</v>
      </c>
      <c r="C181">
        <f>Node_Summary!AA184</f>
        <v>17.392857142857142</v>
      </c>
      <c r="D181">
        <f>Node_Summary!AB184</f>
        <v>1.8214285714285714</v>
      </c>
    </row>
    <row r="182" spans="1:4">
      <c r="A182" t="str">
        <f>Node_Summary!Y185</f>
        <v>Lincoln1997Sowing18NovPopulation50</v>
      </c>
      <c r="B182" s="60">
        <f>Node_Summary!Z185</f>
        <v>36178</v>
      </c>
      <c r="C182">
        <f>Node_Summary!AA185</f>
        <v>20.142857142857142</v>
      </c>
      <c r="D182">
        <f>Node_Summary!AB185</f>
        <v>3.8928571428571428</v>
      </c>
    </row>
    <row r="183" spans="1:4">
      <c r="A183" t="str">
        <f>Node_Summary!Y186</f>
        <v>Lincoln1997Sowing18NovPopulation100</v>
      </c>
      <c r="B183" s="60">
        <f>Node_Summary!Z186</f>
        <v>36178</v>
      </c>
      <c r="C183">
        <f>Node_Summary!AA186</f>
        <v>20.2</v>
      </c>
      <c r="D183">
        <f>Node_Summary!AB186</f>
        <v>4.5333333333333332</v>
      </c>
    </row>
    <row r="184" spans="1:4">
      <c r="A184" t="str">
        <f>Node_Summary!Y187</f>
        <v>Lincoln1997Sowing18NovPopulation150</v>
      </c>
      <c r="B184" s="60">
        <f>Node_Summary!Z187</f>
        <v>36178</v>
      </c>
      <c r="C184">
        <f>Node_Summary!AA187</f>
        <v>19.785714285714285</v>
      </c>
      <c r="D184">
        <f>Node_Summary!AB187</f>
        <v>5.3928571428571432</v>
      </c>
    </row>
    <row r="185" spans="1:4">
      <c r="A185" t="str">
        <f>Node_Summary!Y188</f>
        <v>Lincoln1997Sowing18NovPopulation50</v>
      </c>
      <c r="B185" s="60">
        <f>Node_Summary!Z188</f>
        <v>36187</v>
      </c>
      <c r="C185">
        <f>Node_Summary!AA188</f>
        <v>23.464285714285715</v>
      </c>
      <c r="D185">
        <f>Node_Summary!AB188</f>
        <v>9.6428571428571423</v>
      </c>
    </row>
    <row r="186" spans="1:4">
      <c r="A186" t="str">
        <f>Node_Summary!Y189</f>
        <v>Lincoln1997Sowing18NovPopulation100</v>
      </c>
      <c r="B186" s="60">
        <f>Node_Summary!Z189</f>
        <v>36187</v>
      </c>
      <c r="C186">
        <f>Node_Summary!AA189</f>
        <v>23.037037037037038</v>
      </c>
      <c r="D186">
        <f>Node_Summary!AB189</f>
        <v>9.9259259259259256</v>
      </c>
    </row>
    <row r="187" spans="1:4">
      <c r="A187" t="str">
        <f>Node_Summary!Y190</f>
        <v>Lincoln1997Sowing18NovPopulation150</v>
      </c>
      <c r="B187" s="60">
        <f>Node_Summary!Z190</f>
        <v>36187</v>
      </c>
      <c r="C187">
        <f>Node_Summary!AA190</f>
        <v>21.428571428571427</v>
      </c>
      <c r="D187">
        <f>Node_Summary!AB190</f>
        <v>10.357142857142858</v>
      </c>
    </row>
    <row r="188" spans="1:4">
      <c r="A188" t="str">
        <f>Node_Summary!Y191</f>
        <v>Lincoln1997Sowing18NovPopulation50</v>
      </c>
      <c r="B188" s="60">
        <f>Node_Summary!Z191</f>
        <v>36199</v>
      </c>
      <c r="C188">
        <f>Node_Summary!AA191</f>
        <v>23.777777777777779</v>
      </c>
      <c r="D188">
        <f>Node_Summary!AB191</f>
        <v>15.148148148148149</v>
      </c>
    </row>
    <row r="189" spans="1:4">
      <c r="A189" t="str">
        <f>Node_Summary!Y192</f>
        <v>Lincoln1997Sowing18NovPopulation100</v>
      </c>
      <c r="B189" s="60">
        <f>Node_Summary!Z192</f>
        <v>36199</v>
      </c>
      <c r="C189">
        <f>Node_Summary!AA192</f>
        <v>22.96153846153846</v>
      </c>
      <c r="D189">
        <f>Node_Summary!AB192</f>
        <v>15.884615384615385</v>
      </c>
    </row>
    <row r="190" spans="1:4">
      <c r="A190" t="str">
        <f>Node_Summary!Y193</f>
        <v>Lincoln1997Sowing18NovPopulation150</v>
      </c>
      <c r="B190" s="60">
        <f>Node_Summary!Z193</f>
        <v>36199</v>
      </c>
      <c r="C190">
        <f>Node_Summary!AA193</f>
        <v>21.111111111111111</v>
      </c>
      <c r="D190">
        <f>Node_Summary!AB193</f>
        <v>16.333333333333332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11022"/>
  <sheetViews>
    <sheetView workbookViewId="0">
      <pane xSplit="8" ySplit="2" topLeftCell="I3" activePane="bottomRight" state="frozen"/>
      <selection pane="topRight" activeCell="G1" sqref="G1"/>
      <selection pane="bottomLeft" activeCell="A3" sqref="A3"/>
      <selection pane="bottomRight" activeCell="A4" sqref="A4"/>
    </sheetView>
  </sheetViews>
  <sheetFormatPr defaultColWidth="9.7109375" defaultRowHeight="15"/>
  <cols>
    <col min="1" max="1" width="14.42578125" customWidth="1"/>
    <col min="7" max="7" width="8.140625" bestFit="1" customWidth="1"/>
    <col min="8" max="8" width="16.7109375" style="57" bestFit="1" customWidth="1"/>
    <col min="9" max="9" width="12.7109375" customWidth="1"/>
    <col min="10" max="10" width="13.7109375" customWidth="1"/>
    <col min="11" max="21" width="12.7109375" customWidth="1"/>
    <col min="22" max="29" width="11.7109375" customWidth="1"/>
    <col min="30" max="32" width="12.7109375" customWidth="1"/>
    <col min="33" max="36" width="11.7109375" customWidth="1"/>
    <col min="37" max="37" width="12.7109375" customWidth="1"/>
    <col min="38" max="42" width="11.7109375" customWidth="1"/>
    <col min="264" max="264" width="6.7109375" customWidth="1"/>
    <col min="265" max="265" width="12.7109375" customWidth="1"/>
    <col min="266" max="266" width="13.7109375" customWidth="1"/>
    <col min="267" max="277" width="12.7109375" customWidth="1"/>
    <col min="278" max="285" width="11.7109375" customWidth="1"/>
    <col min="286" max="288" width="12.7109375" customWidth="1"/>
    <col min="289" max="292" width="11.7109375" customWidth="1"/>
    <col min="293" max="293" width="12.7109375" customWidth="1"/>
    <col min="294" max="298" width="11.7109375" customWidth="1"/>
    <col min="520" max="520" width="6.7109375" customWidth="1"/>
    <col min="521" max="521" width="12.7109375" customWidth="1"/>
    <col min="522" max="522" width="13.7109375" customWidth="1"/>
    <col min="523" max="533" width="12.7109375" customWidth="1"/>
    <col min="534" max="541" width="11.7109375" customWidth="1"/>
    <col min="542" max="544" width="12.7109375" customWidth="1"/>
    <col min="545" max="548" width="11.7109375" customWidth="1"/>
    <col min="549" max="549" width="12.7109375" customWidth="1"/>
    <col min="550" max="554" width="11.7109375" customWidth="1"/>
    <col min="776" max="776" width="6.7109375" customWidth="1"/>
    <col min="777" max="777" width="12.7109375" customWidth="1"/>
    <col min="778" max="778" width="13.7109375" customWidth="1"/>
    <col min="779" max="789" width="12.7109375" customWidth="1"/>
    <col min="790" max="797" width="11.7109375" customWidth="1"/>
    <col min="798" max="800" width="12.7109375" customWidth="1"/>
    <col min="801" max="804" width="11.7109375" customWidth="1"/>
    <col min="805" max="805" width="12.7109375" customWidth="1"/>
    <col min="806" max="810" width="11.7109375" customWidth="1"/>
    <col min="1032" max="1032" width="6.7109375" customWidth="1"/>
    <col min="1033" max="1033" width="12.7109375" customWidth="1"/>
    <col min="1034" max="1034" width="13.7109375" customWidth="1"/>
    <col min="1035" max="1045" width="12.7109375" customWidth="1"/>
    <col min="1046" max="1053" width="11.7109375" customWidth="1"/>
    <col min="1054" max="1056" width="12.7109375" customWidth="1"/>
    <col min="1057" max="1060" width="11.7109375" customWidth="1"/>
    <col min="1061" max="1061" width="12.7109375" customWidth="1"/>
    <col min="1062" max="1066" width="11.7109375" customWidth="1"/>
    <col min="1288" max="1288" width="6.7109375" customWidth="1"/>
    <col min="1289" max="1289" width="12.7109375" customWidth="1"/>
    <col min="1290" max="1290" width="13.7109375" customWidth="1"/>
    <col min="1291" max="1301" width="12.7109375" customWidth="1"/>
    <col min="1302" max="1309" width="11.7109375" customWidth="1"/>
    <col min="1310" max="1312" width="12.7109375" customWidth="1"/>
    <col min="1313" max="1316" width="11.7109375" customWidth="1"/>
    <col min="1317" max="1317" width="12.7109375" customWidth="1"/>
    <col min="1318" max="1322" width="11.7109375" customWidth="1"/>
    <col min="1544" max="1544" width="6.7109375" customWidth="1"/>
    <col min="1545" max="1545" width="12.7109375" customWidth="1"/>
    <col min="1546" max="1546" width="13.7109375" customWidth="1"/>
    <col min="1547" max="1557" width="12.7109375" customWidth="1"/>
    <col min="1558" max="1565" width="11.7109375" customWidth="1"/>
    <col min="1566" max="1568" width="12.7109375" customWidth="1"/>
    <col min="1569" max="1572" width="11.7109375" customWidth="1"/>
    <col min="1573" max="1573" width="12.7109375" customWidth="1"/>
    <col min="1574" max="1578" width="11.7109375" customWidth="1"/>
    <col min="1800" max="1800" width="6.7109375" customWidth="1"/>
    <col min="1801" max="1801" width="12.7109375" customWidth="1"/>
    <col min="1802" max="1802" width="13.7109375" customWidth="1"/>
    <col min="1803" max="1813" width="12.7109375" customWidth="1"/>
    <col min="1814" max="1821" width="11.7109375" customWidth="1"/>
    <col min="1822" max="1824" width="12.7109375" customWidth="1"/>
    <col min="1825" max="1828" width="11.7109375" customWidth="1"/>
    <col min="1829" max="1829" width="12.7109375" customWidth="1"/>
    <col min="1830" max="1834" width="11.7109375" customWidth="1"/>
    <col min="2056" max="2056" width="6.7109375" customWidth="1"/>
    <col min="2057" max="2057" width="12.7109375" customWidth="1"/>
    <col min="2058" max="2058" width="13.7109375" customWidth="1"/>
    <col min="2059" max="2069" width="12.7109375" customWidth="1"/>
    <col min="2070" max="2077" width="11.7109375" customWidth="1"/>
    <col min="2078" max="2080" width="12.7109375" customWidth="1"/>
    <col min="2081" max="2084" width="11.7109375" customWidth="1"/>
    <col min="2085" max="2085" width="12.7109375" customWidth="1"/>
    <col min="2086" max="2090" width="11.7109375" customWidth="1"/>
    <col min="2312" max="2312" width="6.7109375" customWidth="1"/>
    <col min="2313" max="2313" width="12.7109375" customWidth="1"/>
    <col min="2314" max="2314" width="13.7109375" customWidth="1"/>
    <col min="2315" max="2325" width="12.7109375" customWidth="1"/>
    <col min="2326" max="2333" width="11.7109375" customWidth="1"/>
    <col min="2334" max="2336" width="12.7109375" customWidth="1"/>
    <col min="2337" max="2340" width="11.7109375" customWidth="1"/>
    <col min="2341" max="2341" width="12.7109375" customWidth="1"/>
    <col min="2342" max="2346" width="11.7109375" customWidth="1"/>
    <col min="2568" max="2568" width="6.7109375" customWidth="1"/>
    <col min="2569" max="2569" width="12.7109375" customWidth="1"/>
    <col min="2570" max="2570" width="13.7109375" customWidth="1"/>
    <col min="2571" max="2581" width="12.7109375" customWidth="1"/>
    <col min="2582" max="2589" width="11.7109375" customWidth="1"/>
    <col min="2590" max="2592" width="12.7109375" customWidth="1"/>
    <col min="2593" max="2596" width="11.7109375" customWidth="1"/>
    <col min="2597" max="2597" width="12.7109375" customWidth="1"/>
    <col min="2598" max="2602" width="11.7109375" customWidth="1"/>
    <col min="2824" max="2824" width="6.7109375" customWidth="1"/>
    <col min="2825" max="2825" width="12.7109375" customWidth="1"/>
    <col min="2826" max="2826" width="13.7109375" customWidth="1"/>
    <col min="2827" max="2837" width="12.7109375" customWidth="1"/>
    <col min="2838" max="2845" width="11.7109375" customWidth="1"/>
    <col min="2846" max="2848" width="12.7109375" customWidth="1"/>
    <col min="2849" max="2852" width="11.7109375" customWidth="1"/>
    <col min="2853" max="2853" width="12.7109375" customWidth="1"/>
    <col min="2854" max="2858" width="11.7109375" customWidth="1"/>
    <col min="3080" max="3080" width="6.7109375" customWidth="1"/>
    <col min="3081" max="3081" width="12.7109375" customWidth="1"/>
    <col min="3082" max="3082" width="13.7109375" customWidth="1"/>
    <col min="3083" max="3093" width="12.7109375" customWidth="1"/>
    <col min="3094" max="3101" width="11.7109375" customWidth="1"/>
    <col min="3102" max="3104" width="12.7109375" customWidth="1"/>
    <col min="3105" max="3108" width="11.7109375" customWidth="1"/>
    <col min="3109" max="3109" width="12.7109375" customWidth="1"/>
    <col min="3110" max="3114" width="11.7109375" customWidth="1"/>
    <col min="3336" max="3336" width="6.7109375" customWidth="1"/>
    <col min="3337" max="3337" width="12.7109375" customWidth="1"/>
    <col min="3338" max="3338" width="13.7109375" customWidth="1"/>
    <col min="3339" max="3349" width="12.7109375" customWidth="1"/>
    <col min="3350" max="3357" width="11.7109375" customWidth="1"/>
    <col min="3358" max="3360" width="12.7109375" customWidth="1"/>
    <col min="3361" max="3364" width="11.7109375" customWidth="1"/>
    <col min="3365" max="3365" width="12.7109375" customWidth="1"/>
    <col min="3366" max="3370" width="11.7109375" customWidth="1"/>
    <col min="3592" max="3592" width="6.7109375" customWidth="1"/>
    <col min="3593" max="3593" width="12.7109375" customWidth="1"/>
    <col min="3594" max="3594" width="13.7109375" customWidth="1"/>
    <col min="3595" max="3605" width="12.7109375" customWidth="1"/>
    <col min="3606" max="3613" width="11.7109375" customWidth="1"/>
    <col min="3614" max="3616" width="12.7109375" customWidth="1"/>
    <col min="3617" max="3620" width="11.7109375" customWidth="1"/>
    <col min="3621" max="3621" width="12.7109375" customWidth="1"/>
    <col min="3622" max="3626" width="11.7109375" customWidth="1"/>
    <col min="3848" max="3848" width="6.7109375" customWidth="1"/>
    <col min="3849" max="3849" width="12.7109375" customWidth="1"/>
    <col min="3850" max="3850" width="13.7109375" customWidth="1"/>
    <col min="3851" max="3861" width="12.7109375" customWidth="1"/>
    <col min="3862" max="3869" width="11.7109375" customWidth="1"/>
    <col min="3870" max="3872" width="12.7109375" customWidth="1"/>
    <col min="3873" max="3876" width="11.7109375" customWidth="1"/>
    <col min="3877" max="3877" width="12.7109375" customWidth="1"/>
    <col min="3878" max="3882" width="11.7109375" customWidth="1"/>
    <col min="4104" max="4104" width="6.7109375" customWidth="1"/>
    <col min="4105" max="4105" width="12.7109375" customWidth="1"/>
    <col min="4106" max="4106" width="13.7109375" customWidth="1"/>
    <col min="4107" max="4117" width="12.7109375" customWidth="1"/>
    <col min="4118" max="4125" width="11.7109375" customWidth="1"/>
    <col min="4126" max="4128" width="12.7109375" customWidth="1"/>
    <col min="4129" max="4132" width="11.7109375" customWidth="1"/>
    <col min="4133" max="4133" width="12.7109375" customWidth="1"/>
    <col min="4134" max="4138" width="11.7109375" customWidth="1"/>
    <col min="4360" max="4360" width="6.7109375" customWidth="1"/>
    <col min="4361" max="4361" width="12.7109375" customWidth="1"/>
    <col min="4362" max="4362" width="13.7109375" customWidth="1"/>
    <col min="4363" max="4373" width="12.7109375" customWidth="1"/>
    <col min="4374" max="4381" width="11.7109375" customWidth="1"/>
    <col min="4382" max="4384" width="12.7109375" customWidth="1"/>
    <col min="4385" max="4388" width="11.7109375" customWidth="1"/>
    <col min="4389" max="4389" width="12.7109375" customWidth="1"/>
    <col min="4390" max="4394" width="11.7109375" customWidth="1"/>
    <col min="4616" max="4616" width="6.7109375" customWidth="1"/>
    <col min="4617" max="4617" width="12.7109375" customWidth="1"/>
    <col min="4618" max="4618" width="13.7109375" customWidth="1"/>
    <col min="4619" max="4629" width="12.7109375" customWidth="1"/>
    <col min="4630" max="4637" width="11.7109375" customWidth="1"/>
    <col min="4638" max="4640" width="12.7109375" customWidth="1"/>
    <col min="4641" max="4644" width="11.7109375" customWidth="1"/>
    <col min="4645" max="4645" width="12.7109375" customWidth="1"/>
    <col min="4646" max="4650" width="11.7109375" customWidth="1"/>
    <col min="4872" max="4872" width="6.7109375" customWidth="1"/>
    <col min="4873" max="4873" width="12.7109375" customWidth="1"/>
    <col min="4874" max="4874" width="13.7109375" customWidth="1"/>
    <col min="4875" max="4885" width="12.7109375" customWidth="1"/>
    <col min="4886" max="4893" width="11.7109375" customWidth="1"/>
    <col min="4894" max="4896" width="12.7109375" customWidth="1"/>
    <col min="4897" max="4900" width="11.7109375" customWidth="1"/>
    <col min="4901" max="4901" width="12.7109375" customWidth="1"/>
    <col min="4902" max="4906" width="11.7109375" customWidth="1"/>
    <col min="5128" max="5128" width="6.7109375" customWidth="1"/>
    <col min="5129" max="5129" width="12.7109375" customWidth="1"/>
    <col min="5130" max="5130" width="13.7109375" customWidth="1"/>
    <col min="5131" max="5141" width="12.7109375" customWidth="1"/>
    <col min="5142" max="5149" width="11.7109375" customWidth="1"/>
    <col min="5150" max="5152" width="12.7109375" customWidth="1"/>
    <col min="5153" max="5156" width="11.7109375" customWidth="1"/>
    <col min="5157" max="5157" width="12.7109375" customWidth="1"/>
    <col min="5158" max="5162" width="11.7109375" customWidth="1"/>
    <col min="5384" max="5384" width="6.7109375" customWidth="1"/>
    <col min="5385" max="5385" width="12.7109375" customWidth="1"/>
    <col min="5386" max="5386" width="13.7109375" customWidth="1"/>
    <col min="5387" max="5397" width="12.7109375" customWidth="1"/>
    <col min="5398" max="5405" width="11.7109375" customWidth="1"/>
    <col min="5406" max="5408" width="12.7109375" customWidth="1"/>
    <col min="5409" max="5412" width="11.7109375" customWidth="1"/>
    <col min="5413" max="5413" width="12.7109375" customWidth="1"/>
    <col min="5414" max="5418" width="11.7109375" customWidth="1"/>
    <col min="5640" max="5640" width="6.7109375" customWidth="1"/>
    <col min="5641" max="5641" width="12.7109375" customWidth="1"/>
    <col min="5642" max="5642" width="13.7109375" customWidth="1"/>
    <col min="5643" max="5653" width="12.7109375" customWidth="1"/>
    <col min="5654" max="5661" width="11.7109375" customWidth="1"/>
    <col min="5662" max="5664" width="12.7109375" customWidth="1"/>
    <col min="5665" max="5668" width="11.7109375" customWidth="1"/>
    <col min="5669" max="5669" width="12.7109375" customWidth="1"/>
    <col min="5670" max="5674" width="11.7109375" customWidth="1"/>
    <col min="5896" max="5896" width="6.7109375" customWidth="1"/>
    <col min="5897" max="5897" width="12.7109375" customWidth="1"/>
    <col min="5898" max="5898" width="13.7109375" customWidth="1"/>
    <col min="5899" max="5909" width="12.7109375" customWidth="1"/>
    <col min="5910" max="5917" width="11.7109375" customWidth="1"/>
    <col min="5918" max="5920" width="12.7109375" customWidth="1"/>
    <col min="5921" max="5924" width="11.7109375" customWidth="1"/>
    <col min="5925" max="5925" width="12.7109375" customWidth="1"/>
    <col min="5926" max="5930" width="11.7109375" customWidth="1"/>
    <col min="6152" max="6152" width="6.7109375" customWidth="1"/>
    <col min="6153" max="6153" width="12.7109375" customWidth="1"/>
    <col min="6154" max="6154" width="13.7109375" customWidth="1"/>
    <col min="6155" max="6165" width="12.7109375" customWidth="1"/>
    <col min="6166" max="6173" width="11.7109375" customWidth="1"/>
    <col min="6174" max="6176" width="12.7109375" customWidth="1"/>
    <col min="6177" max="6180" width="11.7109375" customWidth="1"/>
    <col min="6181" max="6181" width="12.7109375" customWidth="1"/>
    <col min="6182" max="6186" width="11.7109375" customWidth="1"/>
    <col min="6408" max="6408" width="6.7109375" customWidth="1"/>
    <col min="6409" max="6409" width="12.7109375" customWidth="1"/>
    <col min="6410" max="6410" width="13.7109375" customWidth="1"/>
    <col min="6411" max="6421" width="12.7109375" customWidth="1"/>
    <col min="6422" max="6429" width="11.7109375" customWidth="1"/>
    <col min="6430" max="6432" width="12.7109375" customWidth="1"/>
    <col min="6433" max="6436" width="11.7109375" customWidth="1"/>
    <col min="6437" max="6437" width="12.7109375" customWidth="1"/>
    <col min="6438" max="6442" width="11.7109375" customWidth="1"/>
    <col min="6664" max="6664" width="6.7109375" customWidth="1"/>
    <col min="6665" max="6665" width="12.7109375" customWidth="1"/>
    <col min="6666" max="6666" width="13.7109375" customWidth="1"/>
    <col min="6667" max="6677" width="12.7109375" customWidth="1"/>
    <col min="6678" max="6685" width="11.7109375" customWidth="1"/>
    <col min="6686" max="6688" width="12.7109375" customWidth="1"/>
    <col min="6689" max="6692" width="11.7109375" customWidth="1"/>
    <col min="6693" max="6693" width="12.7109375" customWidth="1"/>
    <col min="6694" max="6698" width="11.7109375" customWidth="1"/>
    <col min="6920" max="6920" width="6.7109375" customWidth="1"/>
    <col min="6921" max="6921" width="12.7109375" customWidth="1"/>
    <col min="6922" max="6922" width="13.7109375" customWidth="1"/>
    <col min="6923" max="6933" width="12.7109375" customWidth="1"/>
    <col min="6934" max="6941" width="11.7109375" customWidth="1"/>
    <col min="6942" max="6944" width="12.7109375" customWidth="1"/>
    <col min="6945" max="6948" width="11.7109375" customWidth="1"/>
    <col min="6949" max="6949" width="12.7109375" customWidth="1"/>
    <col min="6950" max="6954" width="11.7109375" customWidth="1"/>
    <col min="7176" max="7176" width="6.7109375" customWidth="1"/>
    <col min="7177" max="7177" width="12.7109375" customWidth="1"/>
    <col min="7178" max="7178" width="13.7109375" customWidth="1"/>
    <col min="7179" max="7189" width="12.7109375" customWidth="1"/>
    <col min="7190" max="7197" width="11.7109375" customWidth="1"/>
    <col min="7198" max="7200" width="12.7109375" customWidth="1"/>
    <col min="7201" max="7204" width="11.7109375" customWidth="1"/>
    <col min="7205" max="7205" width="12.7109375" customWidth="1"/>
    <col min="7206" max="7210" width="11.7109375" customWidth="1"/>
    <col min="7432" max="7432" width="6.7109375" customWidth="1"/>
    <col min="7433" max="7433" width="12.7109375" customWidth="1"/>
    <col min="7434" max="7434" width="13.7109375" customWidth="1"/>
    <col min="7435" max="7445" width="12.7109375" customWidth="1"/>
    <col min="7446" max="7453" width="11.7109375" customWidth="1"/>
    <col min="7454" max="7456" width="12.7109375" customWidth="1"/>
    <col min="7457" max="7460" width="11.7109375" customWidth="1"/>
    <col min="7461" max="7461" width="12.7109375" customWidth="1"/>
    <col min="7462" max="7466" width="11.7109375" customWidth="1"/>
    <col min="7688" max="7688" width="6.7109375" customWidth="1"/>
    <col min="7689" max="7689" width="12.7109375" customWidth="1"/>
    <col min="7690" max="7690" width="13.7109375" customWidth="1"/>
    <col min="7691" max="7701" width="12.7109375" customWidth="1"/>
    <col min="7702" max="7709" width="11.7109375" customWidth="1"/>
    <col min="7710" max="7712" width="12.7109375" customWidth="1"/>
    <col min="7713" max="7716" width="11.7109375" customWidth="1"/>
    <col min="7717" max="7717" width="12.7109375" customWidth="1"/>
    <col min="7718" max="7722" width="11.7109375" customWidth="1"/>
    <col min="7944" max="7944" width="6.7109375" customWidth="1"/>
    <col min="7945" max="7945" width="12.7109375" customWidth="1"/>
    <col min="7946" max="7946" width="13.7109375" customWidth="1"/>
    <col min="7947" max="7957" width="12.7109375" customWidth="1"/>
    <col min="7958" max="7965" width="11.7109375" customWidth="1"/>
    <col min="7966" max="7968" width="12.7109375" customWidth="1"/>
    <col min="7969" max="7972" width="11.7109375" customWidth="1"/>
    <col min="7973" max="7973" width="12.7109375" customWidth="1"/>
    <col min="7974" max="7978" width="11.7109375" customWidth="1"/>
    <col min="8200" max="8200" width="6.7109375" customWidth="1"/>
    <col min="8201" max="8201" width="12.7109375" customWidth="1"/>
    <col min="8202" max="8202" width="13.7109375" customWidth="1"/>
    <col min="8203" max="8213" width="12.7109375" customWidth="1"/>
    <col min="8214" max="8221" width="11.7109375" customWidth="1"/>
    <col min="8222" max="8224" width="12.7109375" customWidth="1"/>
    <col min="8225" max="8228" width="11.7109375" customWidth="1"/>
    <col min="8229" max="8229" width="12.7109375" customWidth="1"/>
    <col min="8230" max="8234" width="11.7109375" customWidth="1"/>
    <col min="8456" max="8456" width="6.7109375" customWidth="1"/>
    <col min="8457" max="8457" width="12.7109375" customWidth="1"/>
    <col min="8458" max="8458" width="13.7109375" customWidth="1"/>
    <col min="8459" max="8469" width="12.7109375" customWidth="1"/>
    <col min="8470" max="8477" width="11.7109375" customWidth="1"/>
    <col min="8478" max="8480" width="12.7109375" customWidth="1"/>
    <col min="8481" max="8484" width="11.7109375" customWidth="1"/>
    <col min="8485" max="8485" width="12.7109375" customWidth="1"/>
    <col min="8486" max="8490" width="11.7109375" customWidth="1"/>
    <col min="8712" max="8712" width="6.7109375" customWidth="1"/>
    <col min="8713" max="8713" width="12.7109375" customWidth="1"/>
    <col min="8714" max="8714" width="13.7109375" customWidth="1"/>
    <col min="8715" max="8725" width="12.7109375" customWidth="1"/>
    <col min="8726" max="8733" width="11.7109375" customWidth="1"/>
    <col min="8734" max="8736" width="12.7109375" customWidth="1"/>
    <col min="8737" max="8740" width="11.7109375" customWidth="1"/>
    <col min="8741" max="8741" width="12.7109375" customWidth="1"/>
    <col min="8742" max="8746" width="11.7109375" customWidth="1"/>
    <col min="8968" max="8968" width="6.7109375" customWidth="1"/>
    <col min="8969" max="8969" width="12.7109375" customWidth="1"/>
    <col min="8970" max="8970" width="13.7109375" customWidth="1"/>
    <col min="8971" max="8981" width="12.7109375" customWidth="1"/>
    <col min="8982" max="8989" width="11.7109375" customWidth="1"/>
    <col min="8990" max="8992" width="12.7109375" customWidth="1"/>
    <col min="8993" max="8996" width="11.7109375" customWidth="1"/>
    <col min="8997" max="8997" width="12.7109375" customWidth="1"/>
    <col min="8998" max="9002" width="11.7109375" customWidth="1"/>
    <col min="9224" max="9224" width="6.7109375" customWidth="1"/>
    <col min="9225" max="9225" width="12.7109375" customWidth="1"/>
    <col min="9226" max="9226" width="13.7109375" customWidth="1"/>
    <col min="9227" max="9237" width="12.7109375" customWidth="1"/>
    <col min="9238" max="9245" width="11.7109375" customWidth="1"/>
    <col min="9246" max="9248" width="12.7109375" customWidth="1"/>
    <col min="9249" max="9252" width="11.7109375" customWidth="1"/>
    <col min="9253" max="9253" width="12.7109375" customWidth="1"/>
    <col min="9254" max="9258" width="11.7109375" customWidth="1"/>
    <col min="9480" max="9480" width="6.7109375" customWidth="1"/>
    <col min="9481" max="9481" width="12.7109375" customWidth="1"/>
    <col min="9482" max="9482" width="13.7109375" customWidth="1"/>
    <col min="9483" max="9493" width="12.7109375" customWidth="1"/>
    <col min="9494" max="9501" width="11.7109375" customWidth="1"/>
    <col min="9502" max="9504" width="12.7109375" customWidth="1"/>
    <col min="9505" max="9508" width="11.7109375" customWidth="1"/>
    <col min="9509" max="9509" width="12.7109375" customWidth="1"/>
    <col min="9510" max="9514" width="11.7109375" customWidth="1"/>
    <col min="9736" max="9736" width="6.7109375" customWidth="1"/>
    <col min="9737" max="9737" width="12.7109375" customWidth="1"/>
    <col min="9738" max="9738" width="13.7109375" customWidth="1"/>
    <col min="9739" max="9749" width="12.7109375" customWidth="1"/>
    <col min="9750" max="9757" width="11.7109375" customWidth="1"/>
    <col min="9758" max="9760" width="12.7109375" customWidth="1"/>
    <col min="9761" max="9764" width="11.7109375" customWidth="1"/>
    <col min="9765" max="9765" width="12.7109375" customWidth="1"/>
    <col min="9766" max="9770" width="11.7109375" customWidth="1"/>
    <col min="9992" max="9992" width="6.7109375" customWidth="1"/>
    <col min="9993" max="9993" width="12.7109375" customWidth="1"/>
    <col min="9994" max="9994" width="13.7109375" customWidth="1"/>
    <col min="9995" max="10005" width="12.7109375" customWidth="1"/>
    <col min="10006" max="10013" width="11.7109375" customWidth="1"/>
    <col min="10014" max="10016" width="12.7109375" customWidth="1"/>
    <col min="10017" max="10020" width="11.7109375" customWidth="1"/>
    <col min="10021" max="10021" width="12.7109375" customWidth="1"/>
    <col min="10022" max="10026" width="11.7109375" customWidth="1"/>
    <col min="10248" max="10248" width="6.7109375" customWidth="1"/>
    <col min="10249" max="10249" width="12.7109375" customWidth="1"/>
    <col min="10250" max="10250" width="13.7109375" customWidth="1"/>
    <col min="10251" max="10261" width="12.7109375" customWidth="1"/>
    <col min="10262" max="10269" width="11.7109375" customWidth="1"/>
    <col min="10270" max="10272" width="12.7109375" customWidth="1"/>
    <col min="10273" max="10276" width="11.7109375" customWidth="1"/>
    <col min="10277" max="10277" width="12.7109375" customWidth="1"/>
    <col min="10278" max="10282" width="11.7109375" customWidth="1"/>
    <col min="10504" max="10504" width="6.7109375" customWidth="1"/>
    <col min="10505" max="10505" width="12.7109375" customWidth="1"/>
    <col min="10506" max="10506" width="13.7109375" customWidth="1"/>
    <col min="10507" max="10517" width="12.7109375" customWidth="1"/>
    <col min="10518" max="10525" width="11.7109375" customWidth="1"/>
    <col min="10526" max="10528" width="12.7109375" customWidth="1"/>
    <col min="10529" max="10532" width="11.7109375" customWidth="1"/>
    <col min="10533" max="10533" width="12.7109375" customWidth="1"/>
    <col min="10534" max="10538" width="11.7109375" customWidth="1"/>
    <col min="10760" max="10760" width="6.7109375" customWidth="1"/>
    <col min="10761" max="10761" width="12.7109375" customWidth="1"/>
    <col min="10762" max="10762" width="13.7109375" customWidth="1"/>
    <col min="10763" max="10773" width="12.7109375" customWidth="1"/>
    <col min="10774" max="10781" width="11.7109375" customWidth="1"/>
    <col min="10782" max="10784" width="12.7109375" customWidth="1"/>
    <col min="10785" max="10788" width="11.7109375" customWidth="1"/>
    <col min="10789" max="10789" width="12.7109375" customWidth="1"/>
    <col min="10790" max="10794" width="11.7109375" customWidth="1"/>
    <col min="11016" max="11016" width="6.7109375" customWidth="1"/>
    <col min="11017" max="11017" width="12.7109375" customWidth="1"/>
    <col min="11018" max="11018" width="13.7109375" customWidth="1"/>
    <col min="11019" max="11029" width="12.7109375" customWidth="1"/>
    <col min="11030" max="11037" width="11.7109375" customWidth="1"/>
    <col min="11038" max="11040" width="12.7109375" customWidth="1"/>
    <col min="11041" max="11044" width="11.7109375" customWidth="1"/>
    <col min="11045" max="11045" width="12.7109375" customWidth="1"/>
    <col min="11046" max="11050" width="11.7109375" customWidth="1"/>
    <col min="11272" max="11272" width="6.7109375" customWidth="1"/>
    <col min="11273" max="11273" width="12.7109375" customWidth="1"/>
    <col min="11274" max="11274" width="13.7109375" customWidth="1"/>
    <col min="11275" max="11285" width="12.7109375" customWidth="1"/>
    <col min="11286" max="11293" width="11.7109375" customWidth="1"/>
    <col min="11294" max="11296" width="12.7109375" customWidth="1"/>
    <col min="11297" max="11300" width="11.7109375" customWidth="1"/>
    <col min="11301" max="11301" width="12.7109375" customWidth="1"/>
    <col min="11302" max="11306" width="11.7109375" customWidth="1"/>
    <col min="11528" max="11528" width="6.7109375" customWidth="1"/>
    <col min="11529" max="11529" width="12.7109375" customWidth="1"/>
    <col min="11530" max="11530" width="13.7109375" customWidth="1"/>
    <col min="11531" max="11541" width="12.7109375" customWidth="1"/>
    <col min="11542" max="11549" width="11.7109375" customWidth="1"/>
    <col min="11550" max="11552" width="12.7109375" customWidth="1"/>
    <col min="11553" max="11556" width="11.7109375" customWidth="1"/>
    <col min="11557" max="11557" width="12.7109375" customWidth="1"/>
    <col min="11558" max="11562" width="11.7109375" customWidth="1"/>
    <col min="11784" max="11784" width="6.7109375" customWidth="1"/>
    <col min="11785" max="11785" width="12.7109375" customWidth="1"/>
    <col min="11786" max="11786" width="13.7109375" customWidth="1"/>
    <col min="11787" max="11797" width="12.7109375" customWidth="1"/>
    <col min="11798" max="11805" width="11.7109375" customWidth="1"/>
    <col min="11806" max="11808" width="12.7109375" customWidth="1"/>
    <col min="11809" max="11812" width="11.7109375" customWidth="1"/>
    <col min="11813" max="11813" width="12.7109375" customWidth="1"/>
    <col min="11814" max="11818" width="11.7109375" customWidth="1"/>
    <col min="12040" max="12040" width="6.7109375" customWidth="1"/>
    <col min="12041" max="12041" width="12.7109375" customWidth="1"/>
    <col min="12042" max="12042" width="13.7109375" customWidth="1"/>
    <col min="12043" max="12053" width="12.7109375" customWidth="1"/>
    <col min="12054" max="12061" width="11.7109375" customWidth="1"/>
    <col min="12062" max="12064" width="12.7109375" customWidth="1"/>
    <col min="12065" max="12068" width="11.7109375" customWidth="1"/>
    <col min="12069" max="12069" width="12.7109375" customWidth="1"/>
    <col min="12070" max="12074" width="11.7109375" customWidth="1"/>
    <col min="12296" max="12296" width="6.7109375" customWidth="1"/>
    <col min="12297" max="12297" width="12.7109375" customWidth="1"/>
    <col min="12298" max="12298" width="13.7109375" customWidth="1"/>
    <col min="12299" max="12309" width="12.7109375" customWidth="1"/>
    <col min="12310" max="12317" width="11.7109375" customWidth="1"/>
    <col min="12318" max="12320" width="12.7109375" customWidth="1"/>
    <col min="12321" max="12324" width="11.7109375" customWidth="1"/>
    <col min="12325" max="12325" width="12.7109375" customWidth="1"/>
    <col min="12326" max="12330" width="11.7109375" customWidth="1"/>
    <col min="12552" max="12552" width="6.7109375" customWidth="1"/>
    <col min="12553" max="12553" width="12.7109375" customWidth="1"/>
    <col min="12554" max="12554" width="13.7109375" customWidth="1"/>
    <col min="12555" max="12565" width="12.7109375" customWidth="1"/>
    <col min="12566" max="12573" width="11.7109375" customWidth="1"/>
    <col min="12574" max="12576" width="12.7109375" customWidth="1"/>
    <col min="12577" max="12580" width="11.7109375" customWidth="1"/>
    <col min="12581" max="12581" width="12.7109375" customWidth="1"/>
    <col min="12582" max="12586" width="11.7109375" customWidth="1"/>
    <col min="12808" max="12808" width="6.7109375" customWidth="1"/>
    <col min="12809" max="12809" width="12.7109375" customWidth="1"/>
    <col min="12810" max="12810" width="13.7109375" customWidth="1"/>
    <col min="12811" max="12821" width="12.7109375" customWidth="1"/>
    <col min="12822" max="12829" width="11.7109375" customWidth="1"/>
    <col min="12830" max="12832" width="12.7109375" customWidth="1"/>
    <col min="12833" max="12836" width="11.7109375" customWidth="1"/>
    <col min="12837" max="12837" width="12.7109375" customWidth="1"/>
    <col min="12838" max="12842" width="11.7109375" customWidth="1"/>
    <col min="13064" max="13064" width="6.7109375" customWidth="1"/>
    <col min="13065" max="13065" width="12.7109375" customWidth="1"/>
    <col min="13066" max="13066" width="13.7109375" customWidth="1"/>
    <col min="13067" max="13077" width="12.7109375" customWidth="1"/>
    <col min="13078" max="13085" width="11.7109375" customWidth="1"/>
    <col min="13086" max="13088" width="12.7109375" customWidth="1"/>
    <col min="13089" max="13092" width="11.7109375" customWidth="1"/>
    <col min="13093" max="13093" width="12.7109375" customWidth="1"/>
    <col min="13094" max="13098" width="11.7109375" customWidth="1"/>
    <col min="13320" max="13320" width="6.7109375" customWidth="1"/>
    <col min="13321" max="13321" width="12.7109375" customWidth="1"/>
    <col min="13322" max="13322" width="13.7109375" customWidth="1"/>
    <col min="13323" max="13333" width="12.7109375" customWidth="1"/>
    <col min="13334" max="13341" width="11.7109375" customWidth="1"/>
    <col min="13342" max="13344" width="12.7109375" customWidth="1"/>
    <col min="13345" max="13348" width="11.7109375" customWidth="1"/>
    <col min="13349" max="13349" width="12.7109375" customWidth="1"/>
    <col min="13350" max="13354" width="11.7109375" customWidth="1"/>
    <col min="13576" max="13576" width="6.7109375" customWidth="1"/>
    <col min="13577" max="13577" width="12.7109375" customWidth="1"/>
    <col min="13578" max="13578" width="13.7109375" customWidth="1"/>
    <col min="13579" max="13589" width="12.7109375" customWidth="1"/>
    <col min="13590" max="13597" width="11.7109375" customWidth="1"/>
    <col min="13598" max="13600" width="12.7109375" customWidth="1"/>
    <col min="13601" max="13604" width="11.7109375" customWidth="1"/>
    <col min="13605" max="13605" width="12.7109375" customWidth="1"/>
    <col min="13606" max="13610" width="11.7109375" customWidth="1"/>
    <col min="13832" max="13832" width="6.7109375" customWidth="1"/>
    <col min="13833" max="13833" width="12.7109375" customWidth="1"/>
    <col min="13834" max="13834" width="13.7109375" customWidth="1"/>
    <col min="13835" max="13845" width="12.7109375" customWidth="1"/>
    <col min="13846" max="13853" width="11.7109375" customWidth="1"/>
    <col min="13854" max="13856" width="12.7109375" customWidth="1"/>
    <col min="13857" max="13860" width="11.7109375" customWidth="1"/>
    <col min="13861" max="13861" width="12.7109375" customWidth="1"/>
    <col min="13862" max="13866" width="11.7109375" customWidth="1"/>
    <col min="14088" max="14088" width="6.7109375" customWidth="1"/>
    <col min="14089" max="14089" width="12.7109375" customWidth="1"/>
    <col min="14090" max="14090" width="13.7109375" customWidth="1"/>
    <col min="14091" max="14101" width="12.7109375" customWidth="1"/>
    <col min="14102" max="14109" width="11.7109375" customWidth="1"/>
    <col min="14110" max="14112" width="12.7109375" customWidth="1"/>
    <col min="14113" max="14116" width="11.7109375" customWidth="1"/>
    <col min="14117" max="14117" width="12.7109375" customWidth="1"/>
    <col min="14118" max="14122" width="11.7109375" customWidth="1"/>
    <col min="14344" max="14344" width="6.7109375" customWidth="1"/>
    <col min="14345" max="14345" width="12.7109375" customWidth="1"/>
    <col min="14346" max="14346" width="13.7109375" customWidth="1"/>
    <col min="14347" max="14357" width="12.7109375" customWidth="1"/>
    <col min="14358" max="14365" width="11.7109375" customWidth="1"/>
    <col min="14366" max="14368" width="12.7109375" customWidth="1"/>
    <col min="14369" max="14372" width="11.7109375" customWidth="1"/>
    <col min="14373" max="14373" width="12.7109375" customWidth="1"/>
    <col min="14374" max="14378" width="11.7109375" customWidth="1"/>
    <col min="14600" max="14600" width="6.7109375" customWidth="1"/>
    <col min="14601" max="14601" width="12.7109375" customWidth="1"/>
    <col min="14602" max="14602" width="13.7109375" customWidth="1"/>
    <col min="14603" max="14613" width="12.7109375" customWidth="1"/>
    <col min="14614" max="14621" width="11.7109375" customWidth="1"/>
    <col min="14622" max="14624" width="12.7109375" customWidth="1"/>
    <col min="14625" max="14628" width="11.7109375" customWidth="1"/>
    <col min="14629" max="14629" width="12.7109375" customWidth="1"/>
    <col min="14630" max="14634" width="11.7109375" customWidth="1"/>
    <col min="14856" max="14856" width="6.7109375" customWidth="1"/>
    <col min="14857" max="14857" width="12.7109375" customWidth="1"/>
    <col min="14858" max="14858" width="13.7109375" customWidth="1"/>
    <col min="14859" max="14869" width="12.7109375" customWidth="1"/>
    <col min="14870" max="14877" width="11.7109375" customWidth="1"/>
    <col min="14878" max="14880" width="12.7109375" customWidth="1"/>
    <col min="14881" max="14884" width="11.7109375" customWidth="1"/>
    <col min="14885" max="14885" width="12.7109375" customWidth="1"/>
    <col min="14886" max="14890" width="11.7109375" customWidth="1"/>
    <col min="15112" max="15112" width="6.7109375" customWidth="1"/>
    <col min="15113" max="15113" width="12.7109375" customWidth="1"/>
    <col min="15114" max="15114" width="13.7109375" customWidth="1"/>
    <col min="15115" max="15125" width="12.7109375" customWidth="1"/>
    <col min="15126" max="15133" width="11.7109375" customWidth="1"/>
    <col min="15134" max="15136" width="12.7109375" customWidth="1"/>
    <col min="15137" max="15140" width="11.7109375" customWidth="1"/>
    <col min="15141" max="15141" width="12.7109375" customWidth="1"/>
    <col min="15142" max="15146" width="11.7109375" customWidth="1"/>
    <col min="15368" max="15368" width="6.7109375" customWidth="1"/>
    <col min="15369" max="15369" width="12.7109375" customWidth="1"/>
    <col min="15370" max="15370" width="13.7109375" customWidth="1"/>
    <col min="15371" max="15381" width="12.7109375" customWidth="1"/>
    <col min="15382" max="15389" width="11.7109375" customWidth="1"/>
    <col min="15390" max="15392" width="12.7109375" customWidth="1"/>
    <col min="15393" max="15396" width="11.7109375" customWidth="1"/>
    <col min="15397" max="15397" width="12.7109375" customWidth="1"/>
    <col min="15398" max="15402" width="11.7109375" customWidth="1"/>
    <col min="15624" max="15624" width="6.7109375" customWidth="1"/>
    <col min="15625" max="15625" width="12.7109375" customWidth="1"/>
    <col min="15626" max="15626" width="13.7109375" customWidth="1"/>
    <col min="15627" max="15637" width="12.7109375" customWidth="1"/>
    <col min="15638" max="15645" width="11.7109375" customWidth="1"/>
    <col min="15646" max="15648" width="12.7109375" customWidth="1"/>
    <col min="15649" max="15652" width="11.7109375" customWidth="1"/>
    <col min="15653" max="15653" width="12.7109375" customWidth="1"/>
    <col min="15654" max="15658" width="11.7109375" customWidth="1"/>
    <col min="15880" max="15880" width="6.7109375" customWidth="1"/>
    <col min="15881" max="15881" width="12.7109375" customWidth="1"/>
    <col min="15882" max="15882" width="13.7109375" customWidth="1"/>
    <col min="15883" max="15893" width="12.7109375" customWidth="1"/>
    <col min="15894" max="15901" width="11.7109375" customWidth="1"/>
    <col min="15902" max="15904" width="12.7109375" customWidth="1"/>
    <col min="15905" max="15908" width="11.7109375" customWidth="1"/>
    <col min="15909" max="15909" width="12.7109375" customWidth="1"/>
    <col min="15910" max="15914" width="11.7109375" customWidth="1"/>
    <col min="16136" max="16136" width="6.7109375" customWidth="1"/>
    <col min="16137" max="16137" width="12.7109375" customWidth="1"/>
    <col min="16138" max="16138" width="13.7109375" customWidth="1"/>
    <col min="16139" max="16149" width="12.7109375" customWidth="1"/>
    <col min="16150" max="16157" width="11.7109375" customWidth="1"/>
    <col min="16158" max="16160" width="12.7109375" customWidth="1"/>
    <col min="16161" max="16164" width="11.7109375" customWidth="1"/>
    <col min="16165" max="16165" width="12.7109375" customWidth="1"/>
    <col min="16166" max="16170" width="11.7109375" customWidth="1"/>
  </cols>
  <sheetData>
    <row r="1" spans="1:27" ht="15.75">
      <c r="C1" s="28" t="s">
        <v>181</v>
      </c>
      <c r="G1" s="23"/>
      <c r="H1" s="54"/>
      <c r="K1" s="16"/>
    </row>
    <row r="2" spans="1:27">
      <c r="A2" t="s">
        <v>231</v>
      </c>
      <c r="B2" t="s">
        <v>233</v>
      </c>
      <c r="C2" t="s">
        <v>182</v>
      </c>
      <c r="D2" s="16" t="s">
        <v>1</v>
      </c>
      <c r="E2" s="16" t="s">
        <v>51</v>
      </c>
      <c r="F2" s="16" t="s">
        <v>183</v>
      </c>
      <c r="G2" s="16" t="s">
        <v>25</v>
      </c>
      <c r="H2" s="55" t="s">
        <v>184</v>
      </c>
      <c r="I2" s="29" t="s">
        <v>185</v>
      </c>
      <c r="J2" s="16" t="s">
        <v>186</v>
      </c>
    </row>
    <row r="3" spans="1:27">
      <c r="A3" t="s">
        <v>248</v>
      </c>
      <c r="B3" t="s">
        <v>254</v>
      </c>
      <c r="C3" t="s">
        <v>74</v>
      </c>
      <c r="D3">
        <v>1</v>
      </c>
      <c r="E3" t="str">
        <f>VLOOKUP(D3,'Treatment Struture'!$E$2:$G$10,3,FALSE)</f>
        <v>P3(150)</v>
      </c>
      <c r="F3">
        <f>VLOOKUP(D3,'Treatment Struture'!$E$2:$G$10,2,FALSE)</f>
        <v>1</v>
      </c>
      <c r="G3" s="23">
        <v>1</v>
      </c>
      <c r="H3" s="55">
        <v>35803</v>
      </c>
      <c r="I3" s="23">
        <v>3</v>
      </c>
      <c r="J3">
        <v>0</v>
      </c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</row>
    <row r="4" spans="1:27">
      <c r="A4" t="s">
        <v>248</v>
      </c>
      <c r="B4" t="s">
        <v>254</v>
      </c>
      <c r="C4" t="s">
        <v>74</v>
      </c>
      <c r="D4">
        <v>1</v>
      </c>
      <c r="E4" t="str">
        <f>VLOOKUP(D4,'Treatment Struture'!$E$2:$G$10,3,FALSE)</f>
        <v>P3(150)</v>
      </c>
      <c r="F4">
        <f>VLOOKUP(D4,'Treatment Struture'!$E$2:$G$10,2,FALSE)</f>
        <v>1</v>
      </c>
      <c r="G4" s="23">
        <v>2</v>
      </c>
      <c r="H4" s="54">
        <f>H3</f>
        <v>35803</v>
      </c>
      <c r="I4" s="23">
        <v>3</v>
      </c>
      <c r="J4">
        <v>0</v>
      </c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</row>
    <row r="5" spans="1:27">
      <c r="A5" t="s">
        <v>248</v>
      </c>
      <c r="B5" t="s">
        <v>254</v>
      </c>
      <c r="C5" t="s">
        <v>74</v>
      </c>
      <c r="D5">
        <v>1</v>
      </c>
      <c r="E5" t="str">
        <f>VLOOKUP(D5,'Treatment Struture'!$E$2:$G$10,3,FALSE)</f>
        <v>P3(150)</v>
      </c>
      <c r="F5">
        <f>VLOOKUP(D5,'Treatment Struture'!$E$2:$G$10,2,FALSE)</f>
        <v>1</v>
      </c>
      <c r="G5" s="23">
        <v>3</v>
      </c>
      <c r="H5" s="54">
        <f t="shared" ref="H5:H68" si="0">H4</f>
        <v>35803</v>
      </c>
      <c r="I5" s="23">
        <v>3</v>
      </c>
      <c r="J5">
        <v>0</v>
      </c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</row>
    <row r="6" spans="1:27">
      <c r="A6" t="s">
        <v>248</v>
      </c>
      <c r="B6" t="s">
        <v>254</v>
      </c>
      <c r="C6" t="s">
        <v>74</v>
      </c>
      <c r="D6">
        <v>1</v>
      </c>
      <c r="E6" t="str">
        <f>VLOOKUP(D6,'Treatment Struture'!$E$2:$G$10,3,FALSE)</f>
        <v>P3(150)</v>
      </c>
      <c r="F6">
        <f>VLOOKUP(D6,'Treatment Struture'!$E$2:$G$10,2,FALSE)</f>
        <v>1</v>
      </c>
      <c r="G6" s="23">
        <v>4</v>
      </c>
      <c r="H6" s="54">
        <f t="shared" si="0"/>
        <v>35803</v>
      </c>
      <c r="I6" s="23">
        <v>3</v>
      </c>
      <c r="J6">
        <v>0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</row>
    <row r="7" spans="1:27">
      <c r="A7" t="s">
        <v>248</v>
      </c>
      <c r="B7" t="s">
        <v>254</v>
      </c>
      <c r="C7" t="s">
        <v>74</v>
      </c>
      <c r="D7">
        <v>1</v>
      </c>
      <c r="E7" t="str">
        <f>VLOOKUP(D7,'Treatment Struture'!$E$2:$G$10,3,FALSE)</f>
        <v>P3(150)</v>
      </c>
      <c r="F7">
        <f>VLOOKUP(D7,'Treatment Struture'!$E$2:$G$10,2,FALSE)</f>
        <v>1</v>
      </c>
      <c r="G7" s="23">
        <v>5</v>
      </c>
      <c r="H7" s="54">
        <f t="shared" si="0"/>
        <v>35803</v>
      </c>
      <c r="I7" s="23">
        <v>3</v>
      </c>
      <c r="J7">
        <v>0</v>
      </c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</row>
    <row r="8" spans="1:27">
      <c r="A8" t="s">
        <v>248</v>
      </c>
      <c r="B8" t="s">
        <v>254</v>
      </c>
      <c r="C8" t="s">
        <v>74</v>
      </c>
      <c r="D8">
        <v>1</v>
      </c>
      <c r="E8" t="str">
        <f>VLOOKUP(D8,'Treatment Struture'!$E$2:$G$10,3,FALSE)</f>
        <v>P3(150)</v>
      </c>
      <c r="F8">
        <f>VLOOKUP(D8,'Treatment Struture'!$E$2:$G$10,2,FALSE)</f>
        <v>1</v>
      </c>
      <c r="G8" s="23">
        <v>6</v>
      </c>
      <c r="H8" s="54">
        <f t="shared" si="0"/>
        <v>35803</v>
      </c>
      <c r="I8" s="23">
        <v>3</v>
      </c>
      <c r="J8">
        <v>0</v>
      </c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</row>
    <row r="9" spans="1:27">
      <c r="A9" t="s">
        <v>248</v>
      </c>
      <c r="B9" t="s">
        <v>254</v>
      </c>
      <c r="C9" t="s">
        <v>74</v>
      </c>
      <c r="D9">
        <v>1</v>
      </c>
      <c r="E9" t="str">
        <f>VLOOKUP(D9,'Treatment Struture'!$E$2:$G$10,3,FALSE)</f>
        <v>P3(150)</v>
      </c>
      <c r="F9">
        <f>VLOOKUP(D9,'Treatment Struture'!$E$2:$G$10,2,FALSE)</f>
        <v>1</v>
      </c>
      <c r="G9" s="23">
        <v>7</v>
      </c>
      <c r="H9" s="54">
        <f t="shared" si="0"/>
        <v>35803</v>
      </c>
      <c r="I9" s="23">
        <v>3</v>
      </c>
      <c r="J9">
        <v>0</v>
      </c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</row>
    <row r="10" spans="1:27">
      <c r="A10" t="s">
        <v>248</v>
      </c>
      <c r="B10" t="s">
        <v>254</v>
      </c>
      <c r="C10" t="s">
        <v>74</v>
      </c>
      <c r="D10">
        <v>1</v>
      </c>
      <c r="E10" t="str">
        <f>VLOOKUP(D10,'Treatment Struture'!$E$2:$G$10,3,FALSE)</f>
        <v>P3(150)</v>
      </c>
      <c r="F10">
        <f>VLOOKUP(D10,'Treatment Struture'!$E$2:$G$10,2,FALSE)</f>
        <v>1</v>
      </c>
      <c r="G10" s="23">
        <v>8</v>
      </c>
      <c r="H10" s="54">
        <f t="shared" si="0"/>
        <v>35803</v>
      </c>
      <c r="I10" s="23">
        <v>3</v>
      </c>
      <c r="J10">
        <v>0</v>
      </c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</row>
    <row r="11" spans="1:27">
      <c r="A11" t="s">
        <v>248</v>
      </c>
      <c r="B11" t="s">
        <v>254</v>
      </c>
      <c r="C11" t="s">
        <v>74</v>
      </c>
      <c r="D11">
        <v>1</v>
      </c>
      <c r="E11" t="str">
        <f>VLOOKUP(D11,'Treatment Struture'!$E$2:$G$10,3,FALSE)</f>
        <v>P3(150)</v>
      </c>
      <c r="F11">
        <f>VLOOKUP(D11,'Treatment Struture'!$E$2:$G$10,2,FALSE)</f>
        <v>1</v>
      </c>
      <c r="G11" s="23">
        <v>9</v>
      </c>
      <c r="H11" s="54">
        <f t="shared" si="0"/>
        <v>35803</v>
      </c>
      <c r="I11" s="23">
        <v>3</v>
      </c>
      <c r="J11">
        <v>0</v>
      </c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</row>
    <row r="12" spans="1:27">
      <c r="A12" t="s">
        <v>248</v>
      </c>
      <c r="B12" t="s">
        <v>254</v>
      </c>
      <c r="C12" t="s">
        <v>74</v>
      </c>
      <c r="D12">
        <v>1</v>
      </c>
      <c r="E12" t="str">
        <f>VLOOKUP(D12,'Treatment Struture'!$E$2:$G$10,3,FALSE)</f>
        <v>P3(150)</v>
      </c>
      <c r="F12">
        <f>VLOOKUP(D12,'Treatment Struture'!$E$2:$G$10,2,FALSE)</f>
        <v>1</v>
      </c>
      <c r="G12" s="23">
        <v>10</v>
      </c>
      <c r="H12" s="54">
        <f t="shared" si="0"/>
        <v>35803</v>
      </c>
      <c r="I12" s="23">
        <v>3</v>
      </c>
      <c r="J12">
        <v>0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</row>
    <row r="13" spans="1:27">
      <c r="A13" t="s">
        <v>248</v>
      </c>
      <c r="B13" t="s">
        <v>254</v>
      </c>
      <c r="C13" t="s">
        <v>74</v>
      </c>
      <c r="D13">
        <v>2</v>
      </c>
      <c r="E13" t="str">
        <f>VLOOKUP(D13,'Treatment Struture'!$E$2:$G$10,3,FALSE)</f>
        <v>P1(50)</v>
      </c>
      <c r="F13">
        <f>VLOOKUP(D13,'Treatment Struture'!$E$2:$G$10,2,FALSE)</f>
        <v>1</v>
      </c>
      <c r="G13" s="23">
        <v>1</v>
      </c>
      <c r="H13" s="54">
        <f t="shared" si="0"/>
        <v>35803</v>
      </c>
      <c r="I13" s="23">
        <v>3</v>
      </c>
      <c r="J13">
        <v>0</v>
      </c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</row>
    <row r="14" spans="1:27">
      <c r="A14" t="s">
        <v>248</v>
      </c>
      <c r="B14" t="s">
        <v>254</v>
      </c>
      <c r="C14" t="s">
        <v>74</v>
      </c>
      <c r="D14">
        <v>2</v>
      </c>
      <c r="E14" t="str">
        <f>VLOOKUP(D14,'Treatment Struture'!$E$2:$G$10,3,FALSE)</f>
        <v>P1(50)</v>
      </c>
      <c r="F14">
        <f>VLOOKUP(D14,'Treatment Struture'!$E$2:$G$10,2,FALSE)</f>
        <v>1</v>
      </c>
      <c r="G14" s="23">
        <v>2</v>
      </c>
      <c r="H14" s="54">
        <f t="shared" si="0"/>
        <v>35803</v>
      </c>
      <c r="I14" s="23">
        <v>3</v>
      </c>
      <c r="J14">
        <v>0</v>
      </c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</row>
    <row r="15" spans="1:27">
      <c r="A15" t="s">
        <v>248</v>
      </c>
      <c r="B15" t="s">
        <v>254</v>
      </c>
      <c r="C15" t="s">
        <v>74</v>
      </c>
      <c r="D15">
        <v>2</v>
      </c>
      <c r="E15" t="str">
        <f>VLOOKUP(D15,'Treatment Struture'!$E$2:$G$10,3,FALSE)</f>
        <v>P1(50)</v>
      </c>
      <c r="F15">
        <f>VLOOKUP(D15,'Treatment Struture'!$E$2:$G$10,2,FALSE)</f>
        <v>1</v>
      </c>
      <c r="G15" s="23">
        <v>3</v>
      </c>
      <c r="H15" s="54">
        <f t="shared" si="0"/>
        <v>35803</v>
      </c>
      <c r="I15" s="23">
        <v>3</v>
      </c>
      <c r="J15">
        <v>0</v>
      </c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</row>
    <row r="16" spans="1:27">
      <c r="A16" t="s">
        <v>248</v>
      </c>
      <c r="B16" t="s">
        <v>254</v>
      </c>
      <c r="C16" t="s">
        <v>74</v>
      </c>
      <c r="D16">
        <v>2</v>
      </c>
      <c r="E16" t="str">
        <f>VLOOKUP(D16,'Treatment Struture'!$E$2:$G$10,3,FALSE)</f>
        <v>P1(50)</v>
      </c>
      <c r="F16">
        <f>VLOOKUP(D16,'Treatment Struture'!$E$2:$G$10,2,FALSE)</f>
        <v>1</v>
      </c>
      <c r="G16" s="23">
        <v>4</v>
      </c>
      <c r="H16" s="54">
        <f t="shared" si="0"/>
        <v>35803</v>
      </c>
      <c r="I16" s="23">
        <v>3</v>
      </c>
      <c r="J16">
        <v>0</v>
      </c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</row>
    <row r="17" spans="1:27">
      <c r="A17" t="s">
        <v>248</v>
      </c>
      <c r="B17" t="s">
        <v>254</v>
      </c>
      <c r="C17" t="s">
        <v>74</v>
      </c>
      <c r="D17">
        <v>2</v>
      </c>
      <c r="E17" t="str">
        <f>VLOOKUP(D17,'Treatment Struture'!$E$2:$G$10,3,FALSE)</f>
        <v>P1(50)</v>
      </c>
      <c r="F17">
        <f>VLOOKUP(D17,'Treatment Struture'!$E$2:$G$10,2,FALSE)</f>
        <v>1</v>
      </c>
      <c r="G17" s="23">
        <v>5</v>
      </c>
      <c r="H17" s="54">
        <f t="shared" si="0"/>
        <v>35803</v>
      </c>
      <c r="I17" s="23">
        <v>3</v>
      </c>
      <c r="J17">
        <v>0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</row>
    <row r="18" spans="1:27">
      <c r="A18" t="s">
        <v>248</v>
      </c>
      <c r="B18" t="s">
        <v>254</v>
      </c>
      <c r="C18" t="s">
        <v>74</v>
      </c>
      <c r="D18">
        <v>2</v>
      </c>
      <c r="E18" t="str">
        <f>VLOOKUP(D18,'Treatment Struture'!$E$2:$G$10,3,FALSE)</f>
        <v>P1(50)</v>
      </c>
      <c r="F18">
        <f>VLOOKUP(D18,'Treatment Struture'!$E$2:$G$10,2,FALSE)</f>
        <v>1</v>
      </c>
      <c r="G18" s="23">
        <v>6</v>
      </c>
      <c r="H18" s="54">
        <f t="shared" si="0"/>
        <v>35803</v>
      </c>
      <c r="I18" s="23">
        <v>3</v>
      </c>
      <c r="J18">
        <v>0</v>
      </c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</row>
    <row r="19" spans="1:27">
      <c r="A19" t="s">
        <v>248</v>
      </c>
      <c r="B19" t="s">
        <v>254</v>
      </c>
      <c r="C19" t="s">
        <v>74</v>
      </c>
      <c r="D19">
        <v>2</v>
      </c>
      <c r="E19" t="str">
        <f>VLOOKUP(D19,'Treatment Struture'!$E$2:$G$10,3,FALSE)</f>
        <v>P1(50)</v>
      </c>
      <c r="F19">
        <f>VLOOKUP(D19,'Treatment Struture'!$E$2:$G$10,2,FALSE)</f>
        <v>1</v>
      </c>
      <c r="G19" s="23">
        <v>7</v>
      </c>
      <c r="H19" s="54">
        <f t="shared" si="0"/>
        <v>35803</v>
      </c>
      <c r="I19" s="23">
        <v>3</v>
      </c>
      <c r="J19">
        <v>0</v>
      </c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</row>
    <row r="20" spans="1:27">
      <c r="A20" t="s">
        <v>248</v>
      </c>
      <c r="B20" t="s">
        <v>254</v>
      </c>
      <c r="C20" t="s">
        <v>74</v>
      </c>
      <c r="D20">
        <v>2</v>
      </c>
      <c r="E20" t="str">
        <f>VLOOKUP(D20,'Treatment Struture'!$E$2:$G$10,3,FALSE)</f>
        <v>P1(50)</v>
      </c>
      <c r="F20">
        <f>VLOOKUP(D20,'Treatment Struture'!$E$2:$G$10,2,FALSE)</f>
        <v>1</v>
      </c>
      <c r="G20" s="23">
        <v>8</v>
      </c>
      <c r="H20" s="54">
        <f t="shared" si="0"/>
        <v>35803</v>
      </c>
      <c r="I20" s="23">
        <v>3</v>
      </c>
      <c r="J20">
        <v>0</v>
      </c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</row>
    <row r="21" spans="1:27">
      <c r="A21" t="s">
        <v>248</v>
      </c>
      <c r="B21" t="s">
        <v>254</v>
      </c>
      <c r="C21" t="s">
        <v>74</v>
      </c>
      <c r="D21">
        <v>2</v>
      </c>
      <c r="E21" t="str">
        <f>VLOOKUP(D21,'Treatment Struture'!$E$2:$G$10,3,FALSE)</f>
        <v>P1(50)</v>
      </c>
      <c r="F21">
        <f>VLOOKUP(D21,'Treatment Struture'!$E$2:$G$10,2,FALSE)</f>
        <v>1</v>
      </c>
      <c r="G21" s="23">
        <v>9</v>
      </c>
      <c r="H21" s="54">
        <f t="shared" si="0"/>
        <v>35803</v>
      </c>
      <c r="I21" s="23">
        <v>3</v>
      </c>
      <c r="J21">
        <v>0</v>
      </c>
    </row>
    <row r="22" spans="1:27">
      <c r="A22" t="s">
        <v>248</v>
      </c>
      <c r="B22" t="s">
        <v>254</v>
      </c>
      <c r="C22" t="s">
        <v>74</v>
      </c>
      <c r="D22">
        <v>2</v>
      </c>
      <c r="E22" t="str">
        <f>VLOOKUP(D22,'Treatment Struture'!$E$2:$G$10,3,FALSE)</f>
        <v>P1(50)</v>
      </c>
      <c r="F22">
        <f>VLOOKUP(D22,'Treatment Struture'!$E$2:$G$10,2,FALSE)</f>
        <v>1</v>
      </c>
      <c r="G22" s="23">
        <v>10</v>
      </c>
      <c r="H22" s="54">
        <f t="shared" si="0"/>
        <v>35803</v>
      </c>
      <c r="I22" s="23">
        <v>3</v>
      </c>
      <c r="J22">
        <v>0</v>
      </c>
    </row>
    <row r="23" spans="1:27">
      <c r="A23" t="s">
        <v>248</v>
      </c>
      <c r="B23" t="s">
        <v>254</v>
      </c>
      <c r="C23" t="s">
        <v>74</v>
      </c>
      <c r="D23">
        <v>3</v>
      </c>
      <c r="E23" t="str">
        <f>VLOOKUP(D23,'Treatment Struture'!$E$2:$G$10,3,FALSE)</f>
        <v>P2(100)</v>
      </c>
      <c r="F23">
        <f>VLOOKUP(D23,'Treatment Struture'!$E$2:$G$10,2,FALSE)</f>
        <v>1</v>
      </c>
      <c r="G23" s="23">
        <v>1</v>
      </c>
      <c r="H23" s="54">
        <f t="shared" si="0"/>
        <v>35803</v>
      </c>
      <c r="I23" s="23">
        <v>3</v>
      </c>
      <c r="J23">
        <v>0</v>
      </c>
    </row>
    <row r="24" spans="1:27">
      <c r="A24" t="s">
        <v>248</v>
      </c>
      <c r="B24" t="s">
        <v>254</v>
      </c>
      <c r="C24" t="s">
        <v>74</v>
      </c>
      <c r="D24">
        <v>3</v>
      </c>
      <c r="E24" t="str">
        <f>VLOOKUP(D24,'Treatment Struture'!$E$2:$G$10,3,FALSE)</f>
        <v>P2(100)</v>
      </c>
      <c r="F24">
        <f>VLOOKUP(D24,'Treatment Struture'!$E$2:$G$10,2,FALSE)</f>
        <v>1</v>
      </c>
      <c r="G24" s="23">
        <v>2</v>
      </c>
      <c r="H24" s="54">
        <f t="shared" si="0"/>
        <v>35803</v>
      </c>
      <c r="I24" s="23">
        <v>3</v>
      </c>
      <c r="J24">
        <v>0</v>
      </c>
    </row>
    <row r="25" spans="1:27">
      <c r="A25" t="s">
        <v>248</v>
      </c>
      <c r="B25" t="s">
        <v>254</v>
      </c>
      <c r="C25" t="s">
        <v>74</v>
      </c>
      <c r="D25">
        <v>3</v>
      </c>
      <c r="E25" t="str">
        <f>VLOOKUP(D25,'Treatment Struture'!$E$2:$G$10,3,FALSE)</f>
        <v>P2(100)</v>
      </c>
      <c r="F25">
        <f>VLOOKUP(D25,'Treatment Struture'!$E$2:$G$10,2,FALSE)</f>
        <v>1</v>
      </c>
      <c r="G25" s="23">
        <v>3</v>
      </c>
      <c r="H25" s="54">
        <f t="shared" si="0"/>
        <v>35803</v>
      </c>
      <c r="I25" s="23">
        <v>3</v>
      </c>
      <c r="J25">
        <v>0</v>
      </c>
    </row>
    <row r="26" spans="1:27">
      <c r="A26" t="s">
        <v>248</v>
      </c>
      <c r="B26" t="s">
        <v>254</v>
      </c>
      <c r="C26" t="s">
        <v>74</v>
      </c>
      <c r="D26">
        <v>3</v>
      </c>
      <c r="E26" t="str">
        <f>VLOOKUP(D26,'Treatment Struture'!$E$2:$G$10,3,FALSE)</f>
        <v>P2(100)</v>
      </c>
      <c r="F26">
        <f>VLOOKUP(D26,'Treatment Struture'!$E$2:$G$10,2,FALSE)</f>
        <v>1</v>
      </c>
      <c r="G26" s="23">
        <v>4</v>
      </c>
      <c r="H26" s="54">
        <f t="shared" si="0"/>
        <v>35803</v>
      </c>
      <c r="I26" s="23">
        <v>3</v>
      </c>
      <c r="J26">
        <v>0</v>
      </c>
    </row>
    <row r="27" spans="1:27">
      <c r="A27" t="s">
        <v>248</v>
      </c>
      <c r="B27" t="s">
        <v>254</v>
      </c>
      <c r="C27" t="s">
        <v>74</v>
      </c>
      <c r="D27">
        <v>3</v>
      </c>
      <c r="E27" t="str">
        <f>VLOOKUP(D27,'Treatment Struture'!$E$2:$G$10,3,FALSE)</f>
        <v>P2(100)</v>
      </c>
      <c r="F27">
        <f>VLOOKUP(D27,'Treatment Struture'!$E$2:$G$10,2,FALSE)</f>
        <v>1</v>
      </c>
      <c r="G27" s="23">
        <v>5</v>
      </c>
      <c r="H27" s="54">
        <f t="shared" si="0"/>
        <v>35803</v>
      </c>
      <c r="I27" s="23">
        <v>3</v>
      </c>
      <c r="J27">
        <v>0</v>
      </c>
    </row>
    <row r="28" spans="1:27">
      <c r="A28" t="s">
        <v>248</v>
      </c>
      <c r="B28" t="s">
        <v>254</v>
      </c>
      <c r="C28" t="s">
        <v>74</v>
      </c>
      <c r="D28">
        <v>3</v>
      </c>
      <c r="E28" t="str">
        <f>VLOOKUP(D28,'Treatment Struture'!$E$2:$G$10,3,FALSE)</f>
        <v>P2(100)</v>
      </c>
      <c r="F28">
        <f>VLOOKUP(D28,'Treatment Struture'!$E$2:$G$10,2,FALSE)</f>
        <v>1</v>
      </c>
      <c r="G28" s="23">
        <v>6</v>
      </c>
      <c r="H28" s="54">
        <f t="shared" si="0"/>
        <v>35803</v>
      </c>
      <c r="I28" s="23">
        <v>3</v>
      </c>
      <c r="J28">
        <v>0</v>
      </c>
    </row>
    <row r="29" spans="1:27">
      <c r="A29" t="s">
        <v>248</v>
      </c>
      <c r="B29" t="s">
        <v>254</v>
      </c>
      <c r="C29" t="s">
        <v>74</v>
      </c>
      <c r="D29">
        <v>3</v>
      </c>
      <c r="E29" t="str">
        <f>VLOOKUP(D29,'Treatment Struture'!$E$2:$G$10,3,FALSE)</f>
        <v>P2(100)</v>
      </c>
      <c r="F29">
        <f>VLOOKUP(D29,'Treatment Struture'!$E$2:$G$10,2,FALSE)</f>
        <v>1</v>
      </c>
      <c r="G29" s="23">
        <v>7</v>
      </c>
      <c r="H29" s="54">
        <f t="shared" si="0"/>
        <v>35803</v>
      </c>
      <c r="I29" s="23">
        <v>3</v>
      </c>
      <c r="J29">
        <v>0</v>
      </c>
    </row>
    <row r="30" spans="1:27">
      <c r="A30" t="s">
        <v>248</v>
      </c>
      <c r="B30" t="s">
        <v>254</v>
      </c>
      <c r="C30" t="s">
        <v>74</v>
      </c>
      <c r="D30">
        <v>3</v>
      </c>
      <c r="E30" t="str">
        <f>VLOOKUP(D30,'Treatment Struture'!$E$2:$G$10,3,FALSE)</f>
        <v>P2(100)</v>
      </c>
      <c r="F30">
        <f>VLOOKUP(D30,'Treatment Struture'!$E$2:$G$10,2,FALSE)</f>
        <v>1</v>
      </c>
      <c r="G30" s="23">
        <v>8</v>
      </c>
      <c r="H30" s="54">
        <f t="shared" si="0"/>
        <v>35803</v>
      </c>
      <c r="I30" s="23">
        <v>3</v>
      </c>
      <c r="J30">
        <v>0</v>
      </c>
    </row>
    <row r="31" spans="1:27">
      <c r="A31" t="s">
        <v>248</v>
      </c>
      <c r="B31" t="s">
        <v>254</v>
      </c>
      <c r="C31" t="s">
        <v>74</v>
      </c>
      <c r="D31">
        <v>3</v>
      </c>
      <c r="E31" t="str">
        <f>VLOOKUP(D31,'Treatment Struture'!$E$2:$G$10,3,FALSE)</f>
        <v>P2(100)</v>
      </c>
      <c r="F31">
        <f>VLOOKUP(D31,'Treatment Struture'!$E$2:$G$10,2,FALSE)</f>
        <v>1</v>
      </c>
      <c r="G31" s="23">
        <v>9</v>
      </c>
      <c r="H31" s="54">
        <f t="shared" si="0"/>
        <v>35803</v>
      </c>
      <c r="I31" s="23">
        <v>3</v>
      </c>
      <c r="J31">
        <v>0</v>
      </c>
    </row>
    <row r="32" spans="1:27">
      <c r="A32" t="s">
        <v>248</v>
      </c>
      <c r="B32" t="s">
        <v>254</v>
      </c>
      <c r="C32" t="s">
        <v>74</v>
      </c>
      <c r="D32">
        <v>3</v>
      </c>
      <c r="E32" t="str">
        <f>VLOOKUP(D32,'Treatment Struture'!$E$2:$G$10,3,FALSE)</f>
        <v>P2(100)</v>
      </c>
      <c r="F32">
        <f>VLOOKUP(D32,'Treatment Struture'!$E$2:$G$10,2,FALSE)</f>
        <v>1</v>
      </c>
      <c r="G32" s="23">
        <v>10</v>
      </c>
      <c r="H32" s="54">
        <f t="shared" si="0"/>
        <v>35803</v>
      </c>
      <c r="I32" s="23">
        <v>3</v>
      </c>
      <c r="J32">
        <v>0</v>
      </c>
    </row>
    <row r="33" spans="1:10">
      <c r="A33" t="s">
        <v>248</v>
      </c>
      <c r="B33" t="s">
        <v>254</v>
      </c>
      <c r="C33" t="s">
        <v>74</v>
      </c>
      <c r="D33">
        <v>4</v>
      </c>
      <c r="E33" t="str">
        <f>VLOOKUP(D33,'Treatment Struture'!$E$2:$G$10,3,FALSE)</f>
        <v>P2(100)</v>
      </c>
      <c r="F33">
        <f>VLOOKUP(D33,'Treatment Struture'!$E$2:$G$10,2,FALSE)</f>
        <v>2</v>
      </c>
      <c r="G33" s="23">
        <v>1</v>
      </c>
      <c r="H33" s="54">
        <f t="shared" si="0"/>
        <v>35803</v>
      </c>
      <c r="I33" s="23">
        <v>3</v>
      </c>
      <c r="J33">
        <v>0</v>
      </c>
    </row>
    <row r="34" spans="1:10">
      <c r="A34" t="s">
        <v>248</v>
      </c>
      <c r="B34" t="s">
        <v>254</v>
      </c>
      <c r="C34" t="s">
        <v>74</v>
      </c>
      <c r="D34">
        <v>4</v>
      </c>
      <c r="E34" t="str">
        <f>VLOOKUP(D34,'Treatment Struture'!$E$2:$G$10,3,FALSE)</f>
        <v>P2(100)</v>
      </c>
      <c r="F34">
        <f>VLOOKUP(D34,'Treatment Struture'!$E$2:$G$10,2,FALSE)</f>
        <v>2</v>
      </c>
      <c r="G34" s="23">
        <v>2</v>
      </c>
      <c r="H34" s="54">
        <f t="shared" si="0"/>
        <v>35803</v>
      </c>
      <c r="I34" s="23">
        <v>3</v>
      </c>
      <c r="J34">
        <v>0</v>
      </c>
    </row>
    <row r="35" spans="1:10">
      <c r="A35" t="s">
        <v>248</v>
      </c>
      <c r="B35" t="s">
        <v>254</v>
      </c>
      <c r="C35" t="s">
        <v>74</v>
      </c>
      <c r="D35">
        <v>4</v>
      </c>
      <c r="E35" t="str">
        <f>VLOOKUP(D35,'Treatment Struture'!$E$2:$G$10,3,FALSE)</f>
        <v>P2(100)</v>
      </c>
      <c r="F35">
        <f>VLOOKUP(D35,'Treatment Struture'!$E$2:$G$10,2,FALSE)</f>
        <v>2</v>
      </c>
      <c r="G35" s="23">
        <v>3</v>
      </c>
      <c r="H35" s="54">
        <f t="shared" si="0"/>
        <v>35803</v>
      </c>
      <c r="I35" s="23">
        <v>3</v>
      </c>
      <c r="J35">
        <v>0</v>
      </c>
    </row>
    <row r="36" spans="1:10">
      <c r="A36" t="s">
        <v>248</v>
      </c>
      <c r="B36" t="s">
        <v>254</v>
      </c>
      <c r="C36" t="s">
        <v>74</v>
      </c>
      <c r="D36">
        <v>4</v>
      </c>
      <c r="E36" t="str">
        <f>VLOOKUP(D36,'Treatment Struture'!$E$2:$G$10,3,FALSE)</f>
        <v>P2(100)</v>
      </c>
      <c r="F36">
        <f>VLOOKUP(D36,'Treatment Struture'!$E$2:$G$10,2,FALSE)</f>
        <v>2</v>
      </c>
      <c r="G36" s="23">
        <v>4</v>
      </c>
      <c r="H36" s="54">
        <f t="shared" si="0"/>
        <v>35803</v>
      </c>
      <c r="I36" s="23">
        <v>3</v>
      </c>
      <c r="J36">
        <v>0</v>
      </c>
    </row>
    <row r="37" spans="1:10">
      <c r="A37" t="s">
        <v>248</v>
      </c>
      <c r="B37" t="s">
        <v>254</v>
      </c>
      <c r="C37" t="s">
        <v>74</v>
      </c>
      <c r="D37">
        <v>4</v>
      </c>
      <c r="E37" t="str">
        <f>VLOOKUP(D37,'Treatment Struture'!$E$2:$G$10,3,FALSE)</f>
        <v>P2(100)</v>
      </c>
      <c r="F37">
        <f>VLOOKUP(D37,'Treatment Struture'!$E$2:$G$10,2,FALSE)</f>
        <v>2</v>
      </c>
      <c r="G37" s="23">
        <v>5</v>
      </c>
      <c r="H37" s="54">
        <f t="shared" si="0"/>
        <v>35803</v>
      </c>
      <c r="I37" s="23">
        <v>3</v>
      </c>
      <c r="J37">
        <v>0</v>
      </c>
    </row>
    <row r="38" spans="1:10">
      <c r="A38" t="s">
        <v>248</v>
      </c>
      <c r="B38" t="s">
        <v>254</v>
      </c>
      <c r="C38" t="s">
        <v>74</v>
      </c>
      <c r="D38">
        <v>4</v>
      </c>
      <c r="E38" t="str">
        <f>VLOOKUP(D38,'Treatment Struture'!$E$2:$G$10,3,FALSE)</f>
        <v>P2(100)</v>
      </c>
      <c r="F38">
        <f>VLOOKUP(D38,'Treatment Struture'!$E$2:$G$10,2,FALSE)</f>
        <v>2</v>
      </c>
      <c r="G38" s="23">
        <v>6</v>
      </c>
      <c r="H38" s="54">
        <f t="shared" si="0"/>
        <v>35803</v>
      </c>
      <c r="I38" s="23">
        <v>3</v>
      </c>
      <c r="J38">
        <v>0</v>
      </c>
    </row>
    <row r="39" spans="1:10">
      <c r="A39" t="s">
        <v>248</v>
      </c>
      <c r="B39" t="s">
        <v>254</v>
      </c>
      <c r="C39" t="s">
        <v>74</v>
      </c>
      <c r="D39">
        <v>4</v>
      </c>
      <c r="E39" t="str">
        <f>VLOOKUP(D39,'Treatment Struture'!$E$2:$G$10,3,FALSE)</f>
        <v>P2(100)</v>
      </c>
      <c r="F39">
        <f>VLOOKUP(D39,'Treatment Struture'!$E$2:$G$10,2,FALSE)</f>
        <v>2</v>
      </c>
      <c r="G39" s="23">
        <v>7</v>
      </c>
      <c r="H39" s="54">
        <f t="shared" si="0"/>
        <v>35803</v>
      </c>
      <c r="I39" s="23">
        <v>3</v>
      </c>
      <c r="J39">
        <v>0</v>
      </c>
    </row>
    <row r="40" spans="1:10">
      <c r="A40" t="s">
        <v>248</v>
      </c>
      <c r="B40" t="s">
        <v>254</v>
      </c>
      <c r="C40" t="s">
        <v>74</v>
      </c>
      <c r="D40">
        <v>4</v>
      </c>
      <c r="E40" t="str">
        <f>VLOOKUP(D40,'Treatment Struture'!$E$2:$G$10,3,FALSE)</f>
        <v>P2(100)</v>
      </c>
      <c r="F40">
        <f>VLOOKUP(D40,'Treatment Struture'!$E$2:$G$10,2,FALSE)</f>
        <v>2</v>
      </c>
      <c r="G40" s="23">
        <v>8</v>
      </c>
      <c r="H40" s="54">
        <f t="shared" si="0"/>
        <v>35803</v>
      </c>
      <c r="I40" s="23">
        <v>3</v>
      </c>
      <c r="J40">
        <v>0</v>
      </c>
    </row>
    <row r="41" spans="1:10">
      <c r="A41" t="s">
        <v>248</v>
      </c>
      <c r="B41" t="s">
        <v>254</v>
      </c>
      <c r="C41" t="s">
        <v>74</v>
      </c>
      <c r="D41">
        <v>4</v>
      </c>
      <c r="E41" t="str">
        <f>VLOOKUP(D41,'Treatment Struture'!$E$2:$G$10,3,FALSE)</f>
        <v>P2(100)</v>
      </c>
      <c r="F41">
        <f>VLOOKUP(D41,'Treatment Struture'!$E$2:$G$10,2,FALSE)</f>
        <v>2</v>
      </c>
      <c r="G41" s="23">
        <v>9</v>
      </c>
      <c r="H41" s="54">
        <f t="shared" si="0"/>
        <v>35803</v>
      </c>
      <c r="I41" s="23">
        <v>3</v>
      </c>
      <c r="J41">
        <v>0</v>
      </c>
    </row>
    <row r="42" spans="1:10">
      <c r="A42" t="s">
        <v>248</v>
      </c>
      <c r="B42" t="s">
        <v>254</v>
      </c>
      <c r="C42" t="s">
        <v>74</v>
      </c>
      <c r="D42">
        <v>4</v>
      </c>
      <c r="E42" t="str">
        <f>VLOOKUP(D42,'Treatment Struture'!$E$2:$G$10,3,FALSE)</f>
        <v>P2(100)</v>
      </c>
      <c r="F42">
        <f>VLOOKUP(D42,'Treatment Struture'!$E$2:$G$10,2,FALSE)</f>
        <v>2</v>
      </c>
      <c r="G42" s="23">
        <v>10</v>
      </c>
      <c r="H42" s="54">
        <f t="shared" si="0"/>
        <v>35803</v>
      </c>
      <c r="I42" s="23">
        <v>3</v>
      </c>
      <c r="J42">
        <v>0</v>
      </c>
    </row>
    <row r="43" spans="1:10">
      <c r="A43" t="s">
        <v>248</v>
      </c>
      <c r="B43" t="s">
        <v>254</v>
      </c>
      <c r="C43" t="s">
        <v>74</v>
      </c>
      <c r="D43">
        <v>5</v>
      </c>
      <c r="E43" t="str">
        <f>VLOOKUP(D43,'Treatment Struture'!$E$2:$G$10,3,FALSE)</f>
        <v>P3(150)</v>
      </c>
      <c r="F43">
        <f>VLOOKUP(D43,'Treatment Struture'!$E$2:$G$10,2,FALSE)</f>
        <v>2</v>
      </c>
      <c r="G43" s="23">
        <v>1</v>
      </c>
      <c r="H43" s="54">
        <f t="shared" si="0"/>
        <v>35803</v>
      </c>
      <c r="I43" s="23">
        <v>3</v>
      </c>
      <c r="J43">
        <v>0</v>
      </c>
    </row>
    <row r="44" spans="1:10">
      <c r="A44" t="s">
        <v>248</v>
      </c>
      <c r="B44" t="s">
        <v>254</v>
      </c>
      <c r="C44" t="s">
        <v>74</v>
      </c>
      <c r="D44">
        <v>5</v>
      </c>
      <c r="E44" t="str">
        <f>VLOOKUP(D44,'Treatment Struture'!$E$2:$G$10,3,FALSE)</f>
        <v>P3(150)</v>
      </c>
      <c r="F44">
        <f>VLOOKUP(D44,'Treatment Struture'!$E$2:$G$10,2,FALSE)</f>
        <v>2</v>
      </c>
      <c r="G44" s="23">
        <v>2</v>
      </c>
      <c r="H44" s="54">
        <f t="shared" si="0"/>
        <v>35803</v>
      </c>
      <c r="I44" s="23">
        <v>3</v>
      </c>
      <c r="J44">
        <v>0</v>
      </c>
    </row>
    <row r="45" spans="1:10">
      <c r="A45" t="s">
        <v>248</v>
      </c>
      <c r="B45" t="s">
        <v>254</v>
      </c>
      <c r="C45" t="s">
        <v>74</v>
      </c>
      <c r="D45">
        <v>5</v>
      </c>
      <c r="E45" t="str">
        <f>VLOOKUP(D45,'Treatment Struture'!$E$2:$G$10,3,FALSE)</f>
        <v>P3(150)</v>
      </c>
      <c r="F45">
        <f>VLOOKUP(D45,'Treatment Struture'!$E$2:$G$10,2,FALSE)</f>
        <v>2</v>
      </c>
      <c r="G45" s="23">
        <v>3</v>
      </c>
      <c r="H45" s="54">
        <f t="shared" si="0"/>
        <v>35803</v>
      </c>
      <c r="I45" s="23">
        <v>3</v>
      </c>
      <c r="J45">
        <v>0</v>
      </c>
    </row>
    <row r="46" spans="1:10">
      <c r="A46" t="s">
        <v>248</v>
      </c>
      <c r="B46" t="s">
        <v>254</v>
      </c>
      <c r="C46" t="s">
        <v>74</v>
      </c>
      <c r="D46">
        <v>5</v>
      </c>
      <c r="E46" t="str">
        <f>VLOOKUP(D46,'Treatment Struture'!$E$2:$G$10,3,FALSE)</f>
        <v>P3(150)</v>
      </c>
      <c r="F46">
        <f>VLOOKUP(D46,'Treatment Struture'!$E$2:$G$10,2,FALSE)</f>
        <v>2</v>
      </c>
      <c r="G46" s="23">
        <v>4</v>
      </c>
      <c r="H46" s="54">
        <f t="shared" si="0"/>
        <v>35803</v>
      </c>
      <c r="I46" s="23">
        <v>3</v>
      </c>
      <c r="J46">
        <v>0</v>
      </c>
    </row>
    <row r="47" spans="1:10">
      <c r="A47" t="s">
        <v>248</v>
      </c>
      <c r="B47" t="s">
        <v>254</v>
      </c>
      <c r="C47" t="s">
        <v>74</v>
      </c>
      <c r="D47">
        <v>5</v>
      </c>
      <c r="E47" t="str">
        <f>VLOOKUP(D47,'Treatment Struture'!$E$2:$G$10,3,FALSE)</f>
        <v>P3(150)</v>
      </c>
      <c r="F47">
        <f>VLOOKUP(D47,'Treatment Struture'!$E$2:$G$10,2,FALSE)</f>
        <v>2</v>
      </c>
      <c r="G47" s="23">
        <v>5</v>
      </c>
      <c r="H47" s="54">
        <f t="shared" si="0"/>
        <v>35803</v>
      </c>
      <c r="I47" s="23">
        <v>3</v>
      </c>
      <c r="J47">
        <v>0</v>
      </c>
    </row>
    <row r="48" spans="1:10">
      <c r="A48" t="s">
        <v>248</v>
      </c>
      <c r="B48" t="s">
        <v>254</v>
      </c>
      <c r="C48" t="s">
        <v>74</v>
      </c>
      <c r="D48">
        <v>5</v>
      </c>
      <c r="E48" t="str">
        <f>VLOOKUP(D48,'Treatment Struture'!$E$2:$G$10,3,FALSE)</f>
        <v>P3(150)</v>
      </c>
      <c r="F48">
        <f>VLOOKUP(D48,'Treatment Struture'!$E$2:$G$10,2,FALSE)</f>
        <v>2</v>
      </c>
      <c r="G48" s="23">
        <v>6</v>
      </c>
      <c r="H48" s="54">
        <f t="shared" si="0"/>
        <v>35803</v>
      </c>
      <c r="I48" s="23">
        <v>3</v>
      </c>
      <c r="J48">
        <v>0</v>
      </c>
    </row>
    <row r="49" spans="1:10">
      <c r="A49" t="s">
        <v>248</v>
      </c>
      <c r="B49" t="s">
        <v>254</v>
      </c>
      <c r="C49" t="s">
        <v>74</v>
      </c>
      <c r="D49">
        <v>5</v>
      </c>
      <c r="E49" t="str">
        <f>VLOOKUP(D49,'Treatment Struture'!$E$2:$G$10,3,FALSE)</f>
        <v>P3(150)</v>
      </c>
      <c r="F49">
        <f>VLOOKUP(D49,'Treatment Struture'!$E$2:$G$10,2,FALSE)</f>
        <v>2</v>
      </c>
      <c r="G49" s="23">
        <v>7</v>
      </c>
      <c r="H49" s="54">
        <f t="shared" si="0"/>
        <v>35803</v>
      </c>
      <c r="I49" s="23">
        <v>3</v>
      </c>
      <c r="J49">
        <v>0</v>
      </c>
    </row>
    <row r="50" spans="1:10">
      <c r="A50" t="s">
        <v>248</v>
      </c>
      <c r="B50" t="s">
        <v>254</v>
      </c>
      <c r="C50" t="s">
        <v>74</v>
      </c>
      <c r="D50">
        <v>5</v>
      </c>
      <c r="E50" t="str">
        <f>VLOOKUP(D50,'Treatment Struture'!$E$2:$G$10,3,FALSE)</f>
        <v>P3(150)</v>
      </c>
      <c r="F50">
        <f>VLOOKUP(D50,'Treatment Struture'!$E$2:$G$10,2,FALSE)</f>
        <v>2</v>
      </c>
      <c r="G50" s="23">
        <v>8</v>
      </c>
      <c r="H50" s="54">
        <f t="shared" si="0"/>
        <v>35803</v>
      </c>
      <c r="I50" s="23">
        <v>3</v>
      </c>
      <c r="J50">
        <v>0</v>
      </c>
    </row>
    <row r="51" spans="1:10">
      <c r="A51" t="s">
        <v>248</v>
      </c>
      <c r="B51" t="s">
        <v>254</v>
      </c>
      <c r="C51" t="s">
        <v>74</v>
      </c>
      <c r="D51">
        <v>5</v>
      </c>
      <c r="E51" t="str">
        <f>VLOOKUP(D51,'Treatment Struture'!$E$2:$G$10,3,FALSE)</f>
        <v>P3(150)</v>
      </c>
      <c r="F51">
        <f>VLOOKUP(D51,'Treatment Struture'!$E$2:$G$10,2,FALSE)</f>
        <v>2</v>
      </c>
      <c r="G51" s="23">
        <v>9</v>
      </c>
      <c r="H51" s="54">
        <f t="shared" si="0"/>
        <v>35803</v>
      </c>
      <c r="I51" s="23">
        <v>3</v>
      </c>
      <c r="J51">
        <v>0</v>
      </c>
    </row>
    <row r="52" spans="1:10">
      <c r="A52" t="s">
        <v>248</v>
      </c>
      <c r="B52" t="s">
        <v>254</v>
      </c>
      <c r="C52" t="s">
        <v>74</v>
      </c>
      <c r="D52">
        <v>5</v>
      </c>
      <c r="E52" t="str">
        <f>VLOOKUP(D52,'Treatment Struture'!$E$2:$G$10,3,FALSE)</f>
        <v>P3(150)</v>
      </c>
      <c r="F52">
        <f>VLOOKUP(D52,'Treatment Struture'!$E$2:$G$10,2,FALSE)</f>
        <v>2</v>
      </c>
      <c r="G52" s="23">
        <v>10</v>
      </c>
      <c r="H52" s="54">
        <f t="shared" si="0"/>
        <v>35803</v>
      </c>
      <c r="I52" s="23">
        <v>3</v>
      </c>
      <c r="J52">
        <v>0</v>
      </c>
    </row>
    <row r="53" spans="1:10">
      <c r="A53" t="s">
        <v>248</v>
      </c>
      <c r="B53" t="s">
        <v>254</v>
      </c>
      <c r="C53" t="s">
        <v>74</v>
      </c>
      <c r="D53">
        <v>6</v>
      </c>
      <c r="E53" t="str">
        <f>VLOOKUP(D53,'Treatment Struture'!$E$2:$G$10,3,FALSE)</f>
        <v>P1(50)</v>
      </c>
      <c r="F53">
        <f>VLOOKUP(D53,'Treatment Struture'!$E$2:$G$10,2,FALSE)</f>
        <v>2</v>
      </c>
      <c r="G53" s="23">
        <v>1</v>
      </c>
      <c r="H53" s="54">
        <f t="shared" si="0"/>
        <v>35803</v>
      </c>
      <c r="I53" s="23">
        <v>3</v>
      </c>
      <c r="J53">
        <v>0</v>
      </c>
    </row>
    <row r="54" spans="1:10">
      <c r="A54" t="s">
        <v>248</v>
      </c>
      <c r="B54" t="s">
        <v>254</v>
      </c>
      <c r="C54" t="s">
        <v>74</v>
      </c>
      <c r="D54">
        <v>6</v>
      </c>
      <c r="E54" t="str">
        <f>VLOOKUP(D54,'Treatment Struture'!$E$2:$G$10,3,FALSE)</f>
        <v>P1(50)</v>
      </c>
      <c r="F54">
        <f>VLOOKUP(D54,'Treatment Struture'!$E$2:$G$10,2,FALSE)</f>
        <v>2</v>
      </c>
      <c r="G54" s="23">
        <v>2</v>
      </c>
      <c r="H54" s="54">
        <f t="shared" si="0"/>
        <v>35803</v>
      </c>
      <c r="I54" s="23">
        <v>3</v>
      </c>
      <c r="J54">
        <v>0</v>
      </c>
    </row>
    <row r="55" spans="1:10">
      <c r="A55" t="s">
        <v>248</v>
      </c>
      <c r="B55" t="s">
        <v>254</v>
      </c>
      <c r="C55" t="s">
        <v>74</v>
      </c>
      <c r="D55">
        <v>6</v>
      </c>
      <c r="E55" t="str">
        <f>VLOOKUP(D55,'Treatment Struture'!$E$2:$G$10,3,FALSE)</f>
        <v>P1(50)</v>
      </c>
      <c r="F55">
        <f>VLOOKUP(D55,'Treatment Struture'!$E$2:$G$10,2,FALSE)</f>
        <v>2</v>
      </c>
      <c r="G55" s="23">
        <v>3</v>
      </c>
      <c r="H55" s="54">
        <f t="shared" si="0"/>
        <v>35803</v>
      </c>
      <c r="I55" s="23">
        <v>3</v>
      </c>
      <c r="J55">
        <v>0</v>
      </c>
    </row>
    <row r="56" spans="1:10">
      <c r="A56" t="s">
        <v>248</v>
      </c>
      <c r="B56" t="s">
        <v>254</v>
      </c>
      <c r="C56" t="s">
        <v>74</v>
      </c>
      <c r="D56">
        <v>6</v>
      </c>
      <c r="E56" t="str">
        <f>VLOOKUP(D56,'Treatment Struture'!$E$2:$G$10,3,FALSE)</f>
        <v>P1(50)</v>
      </c>
      <c r="F56">
        <f>VLOOKUP(D56,'Treatment Struture'!$E$2:$G$10,2,FALSE)</f>
        <v>2</v>
      </c>
      <c r="G56" s="23">
        <v>4</v>
      </c>
      <c r="H56" s="54">
        <f t="shared" si="0"/>
        <v>35803</v>
      </c>
      <c r="I56" s="23">
        <v>3</v>
      </c>
      <c r="J56">
        <v>0</v>
      </c>
    </row>
    <row r="57" spans="1:10">
      <c r="A57" t="s">
        <v>248</v>
      </c>
      <c r="B57" t="s">
        <v>254</v>
      </c>
      <c r="C57" t="s">
        <v>74</v>
      </c>
      <c r="D57">
        <v>6</v>
      </c>
      <c r="E57" t="str">
        <f>VLOOKUP(D57,'Treatment Struture'!$E$2:$G$10,3,FALSE)</f>
        <v>P1(50)</v>
      </c>
      <c r="F57">
        <f>VLOOKUP(D57,'Treatment Struture'!$E$2:$G$10,2,FALSE)</f>
        <v>2</v>
      </c>
      <c r="G57" s="23">
        <v>5</v>
      </c>
      <c r="H57" s="54">
        <f t="shared" si="0"/>
        <v>35803</v>
      </c>
      <c r="I57" s="23">
        <v>3</v>
      </c>
      <c r="J57">
        <v>0</v>
      </c>
    </row>
    <row r="58" spans="1:10">
      <c r="A58" t="s">
        <v>248</v>
      </c>
      <c r="B58" t="s">
        <v>254</v>
      </c>
      <c r="C58" t="s">
        <v>74</v>
      </c>
      <c r="D58">
        <v>6</v>
      </c>
      <c r="E58" t="str">
        <f>VLOOKUP(D58,'Treatment Struture'!$E$2:$G$10,3,FALSE)</f>
        <v>P1(50)</v>
      </c>
      <c r="F58">
        <f>VLOOKUP(D58,'Treatment Struture'!$E$2:$G$10,2,FALSE)</f>
        <v>2</v>
      </c>
      <c r="G58" s="23">
        <v>6</v>
      </c>
      <c r="H58" s="54">
        <f t="shared" si="0"/>
        <v>35803</v>
      </c>
      <c r="I58" s="23">
        <v>3</v>
      </c>
      <c r="J58">
        <v>0</v>
      </c>
    </row>
    <row r="59" spans="1:10">
      <c r="A59" t="s">
        <v>248</v>
      </c>
      <c r="B59" t="s">
        <v>254</v>
      </c>
      <c r="C59" t="s">
        <v>74</v>
      </c>
      <c r="D59">
        <v>6</v>
      </c>
      <c r="E59" t="str">
        <f>VLOOKUP(D59,'Treatment Struture'!$E$2:$G$10,3,FALSE)</f>
        <v>P1(50)</v>
      </c>
      <c r="F59">
        <f>VLOOKUP(D59,'Treatment Struture'!$E$2:$G$10,2,FALSE)</f>
        <v>2</v>
      </c>
      <c r="G59" s="23">
        <v>7</v>
      </c>
      <c r="H59" s="54">
        <f t="shared" si="0"/>
        <v>35803</v>
      </c>
      <c r="I59" s="23">
        <v>3</v>
      </c>
      <c r="J59">
        <v>0</v>
      </c>
    </row>
    <row r="60" spans="1:10">
      <c r="A60" t="s">
        <v>248</v>
      </c>
      <c r="B60" t="s">
        <v>254</v>
      </c>
      <c r="C60" t="s">
        <v>74</v>
      </c>
      <c r="D60">
        <v>6</v>
      </c>
      <c r="E60" t="str">
        <f>VLOOKUP(D60,'Treatment Struture'!$E$2:$G$10,3,FALSE)</f>
        <v>P1(50)</v>
      </c>
      <c r="F60">
        <f>VLOOKUP(D60,'Treatment Struture'!$E$2:$G$10,2,FALSE)</f>
        <v>2</v>
      </c>
      <c r="G60" s="23">
        <v>8</v>
      </c>
      <c r="H60" s="54">
        <f t="shared" si="0"/>
        <v>35803</v>
      </c>
      <c r="I60" s="23">
        <v>3</v>
      </c>
      <c r="J60">
        <v>0</v>
      </c>
    </row>
    <row r="61" spans="1:10">
      <c r="A61" t="s">
        <v>248</v>
      </c>
      <c r="B61" t="s">
        <v>254</v>
      </c>
      <c r="C61" t="s">
        <v>74</v>
      </c>
      <c r="D61">
        <v>6</v>
      </c>
      <c r="E61" t="str">
        <f>VLOOKUP(D61,'Treatment Struture'!$E$2:$G$10,3,FALSE)</f>
        <v>P1(50)</v>
      </c>
      <c r="F61">
        <f>VLOOKUP(D61,'Treatment Struture'!$E$2:$G$10,2,FALSE)</f>
        <v>2</v>
      </c>
      <c r="G61" s="23">
        <v>9</v>
      </c>
      <c r="H61" s="54">
        <f t="shared" si="0"/>
        <v>35803</v>
      </c>
      <c r="I61" s="23">
        <v>3</v>
      </c>
      <c r="J61">
        <v>0</v>
      </c>
    </row>
    <row r="62" spans="1:10">
      <c r="A62" t="s">
        <v>248</v>
      </c>
      <c r="B62" t="s">
        <v>254</v>
      </c>
      <c r="C62" t="s">
        <v>74</v>
      </c>
      <c r="D62">
        <v>6</v>
      </c>
      <c r="E62" t="str">
        <f>VLOOKUP(D62,'Treatment Struture'!$E$2:$G$10,3,FALSE)</f>
        <v>P1(50)</v>
      </c>
      <c r="F62">
        <f>VLOOKUP(D62,'Treatment Struture'!$E$2:$G$10,2,FALSE)</f>
        <v>2</v>
      </c>
      <c r="G62" s="23">
        <v>10</v>
      </c>
      <c r="H62" s="54">
        <f t="shared" si="0"/>
        <v>35803</v>
      </c>
      <c r="I62" s="23">
        <v>3</v>
      </c>
      <c r="J62">
        <v>0</v>
      </c>
    </row>
    <row r="63" spans="1:10">
      <c r="A63" t="s">
        <v>248</v>
      </c>
      <c r="B63" t="s">
        <v>254</v>
      </c>
      <c r="C63" t="s">
        <v>74</v>
      </c>
      <c r="D63">
        <v>7</v>
      </c>
      <c r="E63" t="str">
        <f>VLOOKUP(D63,'Treatment Struture'!$E$2:$G$10,3,FALSE)</f>
        <v>P1(50)</v>
      </c>
      <c r="F63">
        <f>VLOOKUP(D63,'Treatment Struture'!$E$2:$G$10,2,FALSE)</f>
        <v>3</v>
      </c>
      <c r="G63" s="23">
        <v>1</v>
      </c>
      <c r="H63" s="54">
        <f t="shared" si="0"/>
        <v>35803</v>
      </c>
      <c r="I63" s="23">
        <v>3</v>
      </c>
      <c r="J63">
        <v>0</v>
      </c>
    </row>
    <row r="64" spans="1:10">
      <c r="A64" t="s">
        <v>248</v>
      </c>
      <c r="B64" t="s">
        <v>254</v>
      </c>
      <c r="C64" t="s">
        <v>74</v>
      </c>
      <c r="D64">
        <v>7</v>
      </c>
      <c r="E64" t="str">
        <f>VLOOKUP(D64,'Treatment Struture'!$E$2:$G$10,3,FALSE)</f>
        <v>P1(50)</v>
      </c>
      <c r="F64">
        <f>VLOOKUP(D64,'Treatment Struture'!$E$2:$G$10,2,FALSE)</f>
        <v>3</v>
      </c>
      <c r="G64" s="23">
        <v>2</v>
      </c>
      <c r="H64" s="54">
        <f t="shared" si="0"/>
        <v>35803</v>
      </c>
      <c r="I64" s="23">
        <v>3</v>
      </c>
      <c r="J64">
        <v>0</v>
      </c>
    </row>
    <row r="65" spans="1:10">
      <c r="A65" t="s">
        <v>248</v>
      </c>
      <c r="B65" t="s">
        <v>254</v>
      </c>
      <c r="C65" t="s">
        <v>74</v>
      </c>
      <c r="D65">
        <v>7</v>
      </c>
      <c r="E65" t="str">
        <f>VLOOKUP(D65,'Treatment Struture'!$E$2:$G$10,3,FALSE)</f>
        <v>P1(50)</v>
      </c>
      <c r="F65">
        <f>VLOOKUP(D65,'Treatment Struture'!$E$2:$G$10,2,FALSE)</f>
        <v>3</v>
      </c>
      <c r="G65" s="23">
        <v>3</v>
      </c>
      <c r="H65" s="54">
        <f t="shared" si="0"/>
        <v>35803</v>
      </c>
      <c r="I65" s="23">
        <v>3</v>
      </c>
      <c r="J65">
        <v>0</v>
      </c>
    </row>
    <row r="66" spans="1:10">
      <c r="A66" t="s">
        <v>248</v>
      </c>
      <c r="B66" t="s">
        <v>254</v>
      </c>
      <c r="C66" t="s">
        <v>74</v>
      </c>
      <c r="D66">
        <v>7</v>
      </c>
      <c r="E66" t="str">
        <f>VLOOKUP(D66,'Treatment Struture'!$E$2:$G$10,3,FALSE)</f>
        <v>P1(50)</v>
      </c>
      <c r="F66">
        <f>VLOOKUP(D66,'Treatment Struture'!$E$2:$G$10,2,FALSE)</f>
        <v>3</v>
      </c>
      <c r="G66" s="23">
        <v>4</v>
      </c>
      <c r="H66" s="54">
        <f t="shared" si="0"/>
        <v>35803</v>
      </c>
      <c r="I66" s="23">
        <v>3</v>
      </c>
      <c r="J66">
        <v>0</v>
      </c>
    </row>
    <row r="67" spans="1:10">
      <c r="A67" t="s">
        <v>248</v>
      </c>
      <c r="B67" t="s">
        <v>254</v>
      </c>
      <c r="C67" t="s">
        <v>74</v>
      </c>
      <c r="D67">
        <v>7</v>
      </c>
      <c r="E67" t="str">
        <f>VLOOKUP(D67,'Treatment Struture'!$E$2:$G$10,3,FALSE)</f>
        <v>P1(50)</v>
      </c>
      <c r="F67">
        <f>VLOOKUP(D67,'Treatment Struture'!$E$2:$G$10,2,FALSE)</f>
        <v>3</v>
      </c>
      <c r="G67" s="23">
        <v>5</v>
      </c>
      <c r="H67" s="54">
        <f t="shared" si="0"/>
        <v>35803</v>
      </c>
      <c r="I67" s="23">
        <v>3</v>
      </c>
      <c r="J67">
        <v>0</v>
      </c>
    </row>
    <row r="68" spans="1:10">
      <c r="A68" t="s">
        <v>248</v>
      </c>
      <c r="B68" t="s">
        <v>254</v>
      </c>
      <c r="C68" t="s">
        <v>74</v>
      </c>
      <c r="D68">
        <v>7</v>
      </c>
      <c r="E68" t="str">
        <f>VLOOKUP(D68,'Treatment Struture'!$E$2:$G$10,3,FALSE)</f>
        <v>P1(50)</v>
      </c>
      <c r="F68">
        <f>VLOOKUP(D68,'Treatment Struture'!$E$2:$G$10,2,FALSE)</f>
        <v>3</v>
      </c>
      <c r="G68" s="23">
        <v>6</v>
      </c>
      <c r="H68" s="54">
        <f t="shared" si="0"/>
        <v>35803</v>
      </c>
      <c r="I68" s="23">
        <v>3</v>
      </c>
      <c r="J68">
        <v>0</v>
      </c>
    </row>
    <row r="69" spans="1:10">
      <c r="A69" t="s">
        <v>248</v>
      </c>
      <c r="B69" t="s">
        <v>254</v>
      </c>
      <c r="C69" t="s">
        <v>74</v>
      </c>
      <c r="D69">
        <v>7</v>
      </c>
      <c r="E69" t="str">
        <f>VLOOKUP(D69,'Treatment Struture'!$E$2:$G$10,3,FALSE)</f>
        <v>P1(50)</v>
      </c>
      <c r="F69">
        <f>VLOOKUP(D69,'Treatment Struture'!$E$2:$G$10,2,FALSE)</f>
        <v>3</v>
      </c>
      <c r="G69" s="23">
        <v>7</v>
      </c>
      <c r="H69" s="54">
        <f t="shared" ref="H69:H92" si="1">H68</f>
        <v>35803</v>
      </c>
      <c r="I69" s="23">
        <v>3</v>
      </c>
      <c r="J69">
        <v>0</v>
      </c>
    </row>
    <row r="70" spans="1:10">
      <c r="A70" t="s">
        <v>248</v>
      </c>
      <c r="B70" t="s">
        <v>254</v>
      </c>
      <c r="C70" t="s">
        <v>74</v>
      </c>
      <c r="D70">
        <v>7</v>
      </c>
      <c r="E70" t="str">
        <f>VLOOKUP(D70,'Treatment Struture'!$E$2:$G$10,3,FALSE)</f>
        <v>P1(50)</v>
      </c>
      <c r="F70">
        <f>VLOOKUP(D70,'Treatment Struture'!$E$2:$G$10,2,FALSE)</f>
        <v>3</v>
      </c>
      <c r="G70" s="23">
        <v>8</v>
      </c>
      <c r="H70" s="54">
        <f t="shared" si="1"/>
        <v>35803</v>
      </c>
      <c r="I70" s="23">
        <v>3</v>
      </c>
      <c r="J70">
        <v>0</v>
      </c>
    </row>
    <row r="71" spans="1:10">
      <c r="A71" t="s">
        <v>248</v>
      </c>
      <c r="B71" t="s">
        <v>254</v>
      </c>
      <c r="C71" t="s">
        <v>74</v>
      </c>
      <c r="D71">
        <v>7</v>
      </c>
      <c r="E71" t="str">
        <f>VLOOKUP(D71,'Treatment Struture'!$E$2:$G$10,3,FALSE)</f>
        <v>P1(50)</v>
      </c>
      <c r="F71">
        <f>VLOOKUP(D71,'Treatment Struture'!$E$2:$G$10,2,FALSE)</f>
        <v>3</v>
      </c>
      <c r="G71" s="23">
        <v>9</v>
      </c>
      <c r="H71" s="54">
        <f t="shared" si="1"/>
        <v>35803</v>
      </c>
      <c r="I71" s="23">
        <v>3</v>
      </c>
      <c r="J71">
        <v>0</v>
      </c>
    </row>
    <row r="72" spans="1:10">
      <c r="A72" t="s">
        <v>248</v>
      </c>
      <c r="B72" t="s">
        <v>254</v>
      </c>
      <c r="C72" t="s">
        <v>74</v>
      </c>
      <c r="D72">
        <v>7</v>
      </c>
      <c r="E72" t="str">
        <f>VLOOKUP(D72,'Treatment Struture'!$E$2:$G$10,3,FALSE)</f>
        <v>P1(50)</v>
      </c>
      <c r="F72">
        <f>VLOOKUP(D72,'Treatment Struture'!$E$2:$G$10,2,FALSE)</f>
        <v>3</v>
      </c>
      <c r="G72" s="23">
        <v>10</v>
      </c>
      <c r="H72" s="54">
        <f t="shared" si="1"/>
        <v>35803</v>
      </c>
      <c r="I72" s="23">
        <v>3</v>
      </c>
      <c r="J72">
        <v>0</v>
      </c>
    </row>
    <row r="73" spans="1:10">
      <c r="A73" t="s">
        <v>248</v>
      </c>
      <c r="B73" t="s">
        <v>254</v>
      </c>
      <c r="C73" t="s">
        <v>74</v>
      </c>
      <c r="D73">
        <v>8</v>
      </c>
      <c r="E73" t="str">
        <f>VLOOKUP(D73,'Treatment Struture'!$E$2:$G$10,3,FALSE)</f>
        <v>P2(100)</v>
      </c>
      <c r="F73">
        <f>VLOOKUP(D73,'Treatment Struture'!$E$2:$G$10,2,FALSE)</f>
        <v>3</v>
      </c>
      <c r="G73" s="23">
        <v>1</v>
      </c>
      <c r="H73" s="54">
        <f t="shared" si="1"/>
        <v>35803</v>
      </c>
      <c r="I73" s="23">
        <v>3</v>
      </c>
      <c r="J73">
        <v>0</v>
      </c>
    </row>
    <row r="74" spans="1:10">
      <c r="A74" t="s">
        <v>248</v>
      </c>
      <c r="B74" t="s">
        <v>254</v>
      </c>
      <c r="C74" t="s">
        <v>74</v>
      </c>
      <c r="D74">
        <v>8</v>
      </c>
      <c r="E74" t="str">
        <f>VLOOKUP(D74,'Treatment Struture'!$E$2:$G$10,3,FALSE)</f>
        <v>P2(100)</v>
      </c>
      <c r="F74">
        <f>VLOOKUP(D74,'Treatment Struture'!$E$2:$G$10,2,FALSE)</f>
        <v>3</v>
      </c>
      <c r="G74" s="23">
        <v>2</v>
      </c>
      <c r="H74" s="54">
        <f t="shared" si="1"/>
        <v>35803</v>
      </c>
      <c r="I74" s="23">
        <v>3</v>
      </c>
      <c r="J74">
        <v>0</v>
      </c>
    </row>
    <row r="75" spans="1:10">
      <c r="A75" t="s">
        <v>248</v>
      </c>
      <c r="B75" t="s">
        <v>254</v>
      </c>
      <c r="C75" t="s">
        <v>74</v>
      </c>
      <c r="D75">
        <v>8</v>
      </c>
      <c r="E75" t="str">
        <f>VLOOKUP(D75,'Treatment Struture'!$E$2:$G$10,3,FALSE)</f>
        <v>P2(100)</v>
      </c>
      <c r="F75">
        <f>VLOOKUP(D75,'Treatment Struture'!$E$2:$G$10,2,FALSE)</f>
        <v>3</v>
      </c>
      <c r="G75" s="23">
        <v>3</v>
      </c>
      <c r="H75" s="54">
        <f t="shared" si="1"/>
        <v>35803</v>
      </c>
      <c r="I75" s="23">
        <v>3</v>
      </c>
      <c r="J75">
        <v>0</v>
      </c>
    </row>
    <row r="76" spans="1:10">
      <c r="A76" t="s">
        <v>248</v>
      </c>
      <c r="B76" t="s">
        <v>254</v>
      </c>
      <c r="C76" t="s">
        <v>74</v>
      </c>
      <c r="D76">
        <v>8</v>
      </c>
      <c r="E76" t="str">
        <f>VLOOKUP(D76,'Treatment Struture'!$E$2:$G$10,3,FALSE)</f>
        <v>P2(100)</v>
      </c>
      <c r="F76">
        <f>VLOOKUP(D76,'Treatment Struture'!$E$2:$G$10,2,FALSE)</f>
        <v>3</v>
      </c>
      <c r="G76" s="23">
        <v>4</v>
      </c>
      <c r="H76" s="54">
        <f t="shared" si="1"/>
        <v>35803</v>
      </c>
      <c r="I76" s="23">
        <v>3</v>
      </c>
      <c r="J76">
        <v>0</v>
      </c>
    </row>
    <row r="77" spans="1:10">
      <c r="A77" t="s">
        <v>248</v>
      </c>
      <c r="B77" t="s">
        <v>254</v>
      </c>
      <c r="C77" t="s">
        <v>74</v>
      </c>
      <c r="D77">
        <v>8</v>
      </c>
      <c r="E77" t="str">
        <f>VLOOKUP(D77,'Treatment Struture'!$E$2:$G$10,3,FALSE)</f>
        <v>P2(100)</v>
      </c>
      <c r="F77">
        <f>VLOOKUP(D77,'Treatment Struture'!$E$2:$G$10,2,FALSE)</f>
        <v>3</v>
      </c>
      <c r="G77" s="23">
        <v>5</v>
      </c>
      <c r="H77" s="54">
        <f t="shared" si="1"/>
        <v>35803</v>
      </c>
      <c r="I77" s="23">
        <v>3</v>
      </c>
      <c r="J77">
        <v>0</v>
      </c>
    </row>
    <row r="78" spans="1:10">
      <c r="A78" t="s">
        <v>248</v>
      </c>
      <c r="B78" t="s">
        <v>254</v>
      </c>
      <c r="C78" t="s">
        <v>74</v>
      </c>
      <c r="D78">
        <v>8</v>
      </c>
      <c r="E78" t="str">
        <f>VLOOKUP(D78,'Treatment Struture'!$E$2:$G$10,3,FALSE)</f>
        <v>P2(100)</v>
      </c>
      <c r="F78">
        <f>VLOOKUP(D78,'Treatment Struture'!$E$2:$G$10,2,FALSE)</f>
        <v>3</v>
      </c>
      <c r="G78" s="23">
        <v>6</v>
      </c>
      <c r="H78" s="54">
        <f t="shared" si="1"/>
        <v>35803</v>
      </c>
      <c r="I78" s="23">
        <v>3</v>
      </c>
      <c r="J78">
        <v>0</v>
      </c>
    </row>
    <row r="79" spans="1:10">
      <c r="A79" t="s">
        <v>248</v>
      </c>
      <c r="B79" t="s">
        <v>254</v>
      </c>
      <c r="C79" t="s">
        <v>74</v>
      </c>
      <c r="D79">
        <v>8</v>
      </c>
      <c r="E79" t="str">
        <f>VLOOKUP(D79,'Treatment Struture'!$E$2:$G$10,3,FALSE)</f>
        <v>P2(100)</v>
      </c>
      <c r="F79">
        <f>VLOOKUP(D79,'Treatment Struture'!$E$2:$G$10,2,FALSE)</f>
        <v>3</v>
      </c>
      <c r="G79" s="23">
        <v>7</v>
      </c>
      <c r="H79" s="54">
        <f t="shared" si="1"/>
        <v>35803</v>
      </c>
      <c r="I79" s="23">
        <v>3</v>
      </c>
      <c r="J79">
        <v>0</v>
      </c>
    </row>
    <row r="80" spans="1:10">
      <c r="A80" t="s">
        <v>248</v>
      </c>
      <c r="B80" t="s">
        <v>254</v>
      </c>
      <c r="C80" t="s">
        <v>74</v>
      </c>
      <c r="D80">
        <v>8</v>
      </c>
      <c r="E80" t="str">
        <f>VLOOKUP(D80,'Treatment Struture'!$E$2:$G$10,3,FALSE)</f>
        <v>P2(100)</v>
      </c>
      <c r="F80">
        <f>VLOOKUP(D80,'Treatment Struture'!$E$2:$G$10,2,FALSE)</f>
        <v>3</v>
      </c>
      <c r="G80" s="23">
        <v>8</v>
      </c>
      <c r="H80" s="54">
        <f t="shared" si="1"/>
        <v>35803</v>
      </c>
      <c r="I80" s="23">
        <v>3</v>
      </c>
      <c r="J80">
        <v>0</v>
      </c>
    </row>
    <row r="81" spans="1:22">
      <c r="A81" t="s">
        <v>248</v>
      </c>
      <c r="B81" t="s">
        <v>254</v>
      </c>
      <c r="C81" t="s">
        <v>74</v>
      </c>
      <c r="D81">
        <v>8</v>
      </c>
      <c r="E81" t="str">
        <f>VLOOKUP(D81,'Treatment Struture'!$E$2:$G$10,3,FALSE)</f>
        <v>P2(100)</v>
      </c>
      <c r="F81">
        <f>VLOOKUP(D81,'Treatment Struture'!$E$2:$G$10,2,FALSE)</f>
        <v>3</v>
      </c>
      <c r="G81" s="23">
        <v>9</v>
      </c>
      <c r="H81" s="54">
        <f t="shared" si="1"/>
        <v>35803</v>
      </c>
      <c r="I81" s="23">
        <v>3</v>
      </c>
      <c r="J81">
        <v>0</v>
      </c>
    </row>
    <row r="82" spans="1:22">
      <c r="A82" t="s">
        <v>248</v>
      </c>
      <c r="B82" t="s">
        <v>254</v>
      </c>
      <c r="C82" t="s">
        <v>74</v>
      </c>
      <c r="D82">
        <v>8</v>
      </c>
      <c r="E82" t="str">
        <f>VLOOKUP(D82,'Treatment Struture'!$E$2:$G$10,3,FALSE)</f>
        <v>P2(100)</v>
      </c>
      <c r="F82">
        <f>VLOOKUP(D82,'Treatment Struture'!$E$2:$G$10,2,FALSE)</f>
        <v>3</v>
      </c>
      <c r="G82" s="23">
        <v>10</v>
      </c>
      <c r="H82" s="54">
        <f t="shared" si="1"/>
        <v>35803</v>
      </c>
      <c r="I82" s="23">
        <v>3</v>
      </c>
      <c r="J82">
        <v>0</v>
      </c>
    </row>
    <row r="83" spans="1:22">
      <c r="A83" t="s">
        <v>248</v>
      </c>
      <c r="B83" t="s">
        <v>254</v>
      </c>
      <c r="C83" t="s">
        <v>74</v>
      </c>
      <c r="D83">
        <v>9</v>
      </c>
      <c r="E83" t="str">
        <f>VLOOKUP(D83,'Treatment Struture'!$E$2:$G$10,3,FALSE)</f>
        <v>P3(150)</v>
      </c>
      <c r="F83">
        <f>VLOOKUP(D83,'Treatment Struture'!$E$2:$G$10,2,FALSE)</f>
        <v>3</v>
      </c>
      <c r="G83" s="23">
        <v>1</v>
      </c>
      <c r="H83" s="54">
        <f t="shared" si="1"/>
        <v>35803</v>
      </c>
      <c r="I83" s="23">
        <v>3</v>
      </c>
      <c r="J83">
        <v>0</v>
      </c>
    </row>
    <row r="84" spans="1:22">
      <c r="A84" t="s">
        <v>248</v>
      </c>
      <c r="B84" t="s">
        <v>254</v>
      </c>
      <c r="C84" t="s">
        <v>74</v>
      </c>
      <c r="D84">
        <v>9</v>
      </c>
      <c r="E84" t="str">
        <f>VLOOKUP(D84,'Treatment Struture'!$E$2:$G$10,3,FALSE)</f>
        <v>P3(150)</v>
      </c>
      <c r="F84">
        <f>VLOOKUP(D84,'Treatment Struture'!$E$2:$G$10,2,FALSE)</f>
        <v>3</v>
      </c>
      <c r="G84" s="23">
        <v>2</v>
      </c>
      <c r="H84" s="54">
        <f t="shared" si="1"/>
        <v>35803</v>
      </c>
      <c r="I84" s="23">
        <v>3</v>
      </c>
      <c r="J84">
        <v>0</v>
      </c>
    </row>
    <row r="85" spans="1:22">
      <c r="A85" t="s">
        <v>248</v>
      </c>
      <c r="B85" t="s">
        <v>254</v>
      </c>
      <c r="C85" t="s">
        <v>74</v>
      </c>
      <c r="D85">
        <v>9</v>
      </c>
      <c r="E85" t="str">
        <f>VLOOKUP(D85,'Treatment Struture'!$E$2:$G$10,3,FALSE)</f>
        <v>P3(150)</v>
      </c>
      <c r="F85">
        <f>VLOOKUP(D85,'Treatment Struture'!$E$2:$G$10,2,FALSE)</f>
        <v>3</v>
      </c>
      <c r="G85" s="23">
        <v>3</v>
      </c>
      <c r="H85" s="54">
        <f t="shared" si="1"/>
        <v>35803</v>
      </c>
      <c r="I85" s="23">
        <v>3</v>
      </c>
      <c r="J85">
        <v>0</v>
      </c>
    </row>
    <row r="86" spans="1:22">
      <c r="A86" t="s">
        <v>248</v>
      </c>
      <c r="B86" t="s">
        <v>254</v>
      </c>
      <c r="C86" t="s">
        <v>74</v>
      </c>
      <c r="D86">
        <v>9</v>
      </c>
      <c r="E86" t="str">
        <f>VLOOKUP(D86,'Treatment Struture'!$E$2:$G$10,3,FALSE)</f>
        <v>P3(150)</v>
      </c>
      <c r="F86">
        <f>VLOOKUP(D86,'Treatment Struture'!$E$2:$G$10,2,FALSE)</f>
        <v>3</v>
      </c>
      <c r="G86" s="23">
        <v>4</v>
      </c>
      <c r="H86" s="54">
        <f t="shared" si="1"/>
        <v>35803</v>
      </c>
      <c r="I86" s="23">
        <v>3</v>
      </c>
      <c r="J86">
        <v>0</v>
      </c>
    </row>
    <row r="87" spans="1:22">
      <c r="A87" t="s">
        <v>248</v>
      </c>
      <c r="B87" t="s">
        <v>254</v>
      </c>
      <c r="C87" t="s">
        <v>74</v>
      </c>
      <c r="D87">
        <v>9</v>
      </c>
      <c r="E87" t="str">
        <f>VLOOKUP(D87,'Treatment Struture'!$E$2:$G$10,3,FALSE)</f>
        <v>P3(150)</v>
      </c>
      <c r="F87">
        <f>VLOOKUP(D87,'Treatment Struture'!$E$2:$G$10,2,FALSE)</f>
        <v>3</v>
      </c>
      <c r="G87" s="23">
        <v>5</v>
      </c>
      <c r="H87" s="54">
        <f t="shared" si="1"/>
        <v>35803</v>
      </c>
      <c r="I87" s="23">
        <v>3</v>
      </c>
      <c r="J87">
        <v>0</v>
      </c>
    </row>
    <row r="88" spans="1:22">
      <c r="A88" t="s">
        <v>248</v>
      </c>
      <c r="B88" t="s">
        <v>254</v>
      </c>
      <c r="C88" t="s">
        <v>74</v>
      </c>
      <c r="D88">
        <v>9</v>
      </c>
      <c r="E88" t="str">
        <f>VLOOKUP(D88,'Treatment Struture'!$E$2:$G$10,3,FALSE)</f>
        <v>P3(150)</v>
      </c>
      <c r="F88">
        <f>VLOOKUP(D88,'Treatment Struture'!$E$2:$G$10,2,FALSE)</f>
        <v>3</v>
      </c>
      <c r="G88" s="23">
        <v>6</v>
      </c>
      <c r="H88" s="54">
        <f t="shared" si="1"/>
        <v>35803</v>
      </c>
      <c r="I88" s="23">
        <v>3</v>
      </c>
      <c r="J88">
        <v>0</v>
      </c>
    </row>
    <row r="89" spans="1:22">
      <c r="A89" t="s">
        <v>248</v>
      </c>
      <c r="B89" t="s">
        <v>254</v>
      </c>
      <c r="C89" t="s">
        <v>74</v>
      </c>
      <c r="D89">
        <v>9</v>
      </c>
      <c r="E89" t="str">
        <f>VLOOKUP(D89,'Treatment Struture'!$E$2:$G$10,3,FALSE)</f>
        <v>P3(150)</v>
      </c>
      <c r="F89">
        <f>VLOOKUP(D89,'Treatment Struture'!$E$2:$G$10,2,FALSE)</f>
        <v>3</v>
      </c>
      <c r="G89" s="23">
        <v>7</v>
      </c>
      <c r="H89" s="54">
        <f t="shared" si="1"/>
        <v>35803</v>
      </c>
      <c r="I89" s="23">
        <v>3</v>
      </c>
      <c r="J89">
        <v>0</v>
      </c>
    </row>
    <row r="90" spans="1:22">
      <c r="A90" t="s">
        <v>248</v>
      </c>
      <c r="B90" t="s">
        <v>254</v>
      </c>
      <c r="C90" t="s">
        <v>74</v>
      </c>
      <c r="D90">
        <v>9</v>
      </c>
      <c r="E90" t="str">
        <f>VLOOKUP(D90,'Treatment Struture'!$E$2:$G$10,3,FALSE)</f>
        <v>P3(150)</v>
      </c>
      <c r="F90">
        <f>VLOOKUP(D90,'Treatment Struture'!$E$2:$G$10,2,FALSE)</f>
        <v>3</v>
      </c>
      <c r="G90" s="23">
        <v>8</v>
      </c>
      <c r="H90" s="54">
        <f t="shared" si="1"/>
        <v>35803</v>
      </c>
      <c r="I90" s="23">
        <v>3</v>
      </c>
      <c r="J90">
        <v>0</v>
      </c>
    </row>
    <row r="91" spans="1:22">
      <c r="A91" t="s">
        <v>248</v>
      </c>
      <c r="B91" t="s">
        <v>254</v>
      </c>
      <c r="C91" t="s">
        <v>74</v>
      </c>
      <c r="D91">
        <v>9</v>
      </c>
      <c r="E91" t="str">
        <f>VLOOKUP(D91,'Treatment Struture'!$E$2:$G$10,3,FALSE)</f>
        <v>P3(150)</v>
      </c>
      <c r="F91">
        <f>VLOOKUP(D91,'Treatment Struture'!$E$2:$G$10,2,FALSE)</f>
        <v>3</v>
      </c>
      <c r="G91" s="23">
        <v>9</v>
      </c>
      <c r="H91" s="54">
        <f t="shared" si="1"/>
        <v>35803</v>
      </c>
      <c r="I91" s="23">
        <v>3</v>
      </c>
      <c r="J91">
        <v>0</v>
      </c>
    </row>
    <row r="92" spans="1:22">
      <c r="A92" t="s">
        <v>248</v>
      </c>
      <c r="B92" t="s">
        <v>254</v>
      </c>
      <c r="C92" t="s">
        <v>74</v>
      </c>
      <c r="D92">
        <v>9</v>
      </c>
      <c r="E92" t="str">
        <f>VLOOKUP(D92,'Treatment Struture'!$E$2:$G$10,3,FALSE)</f>
        <v>P3(150)</v>
      </c>
      <c r="F92">
        <f>VLOOKUP(D92,'Treatment Struture'!$E$2:$G$10,2,FALSE)</f>
        <v>3</v>
      </c>
      <c r="G92" s="23">
        <v>10</v>
      </c>
      <c r="H92" s="54">
        <f t="shared" si="1"/>
        <v>35803</v>
      </c>
      <c r="I92" s="23">
        <v>3</v>
      </c>
      <c r="J92">
        <v>0</v>
      </c>
    </row>
    <row r="93" spans="1:22">
      <c r="A93" t="s">
        <v>248</v>
      </c>
      <c r="B93" t="s">
        <v>254</v>
      </c>
      <c r="C93" t="s">
        <v>74</v>
      </c>
      <c r="D93">
        <v>1</v>
      </c>
      <c r="E93" t="str">
        <f>VLOOKUP(D93,'Treatment Struture'!$E$2:$G$10,3,FALSE)</f>
        <v>P3(150)</v>
      </c>
      <c r="F93">
        <f>VLOOKUP(D93,'Treatment Struture'!$E$2:$G$10,2,FALSE)</f>
        <v>1</v>
      </c>
      <c r="G93" s="23">
        <v>1</v>
      </c>
      <c r="H93" s="55">
        <v>35807</v>
      </c>
      <c r="I93" s="23">
        <v>4</v>
      </c>
      <c r="J93">
        <v>0</v>
      </c>
    </row>
    <row r="94" spans="1:22">
      <c r="A94" t="s">
        <v>248</v>
      </c>
      <c r="B94" t="s">
        <v>254</v>
      </c>
      <c r="C94" t="s">
        <v>74</v>
      </c>
      <c r="D94">
        <v>1</v>
      </c>
      <c r="E94" t="str">
        <f>VLOOKUP(D94,'Treatment Struture'!$E$2:$G$10,3,FALSE)</f>
        <v>P3(150)</v>
      </c>
      <c r="F94">
        <f>VLOOKUP(D94,'Treatment Struture'!$E$2:$G$10,2,FALSE)</f>
        <v>1</v>
      </c>
      <c r="G94" s="23">
        <v>2</v>
      </c>
      <c r="H94" s="54">
        <f>H93</f>
        <v>35807</v>
      </c>
      <c r="I94" s="23">
        <v>4</v>
      </c>
      <c r="J94">
        <v>0</v>
      </c>
    </row>
    <row r="95" spans="1:22">
      <c r="A95" t="s">
        <v>248</v>
      </c>
      <c r="B95" t="s">
        <v>254</v>
      </c>
      <c r="C95" t="s">
        <v>74</v>
      </c>
      <c r="D95">
        <v>1</v>
      </c>
      <c r="E95" t="str">
        <f>VLOOKUP(D95,'Treatment Struture'!$E$2:$G$10,3,FALSE)</f>
        <v>P3(150)</v>
      </c>
      <c r="F95">
        <f>VLOOKUP(D95,'Treatment Struture'!$E$2:$G$10,2,FALSE)</f>
        <v>1</v>
      </c>
      <c r="G95" s="23">
        <v>3</v>
      </c>
      <c r="H95" s="54">
        <f t="shared" ref="H95:H158" si="2">H94</f>
        <v>35807</v>
      </c>
      <c r="I95" s="23">
        <v>4</v>
      </c>
      <c r="J95">
        <v>0</v>
      </c>
      <c r="U95" s="29"/>
      <c r="V95" s="29"/>
    </row>
    <row r="96" spans="1:22">
      <c r="A96" t="s">
        <v>248</v>
      </c>
      <c r="B96" t="s">
        <v>254</v>
      </c>
      <c r="C96" t="s">
        <v>74</v>
      </c>
      <c r="D96">
        <v>1</v>
      </c>
      <c r="E96" t="str">
        <f>VLOOKUP(D96,'Treatment Struture'!$E$2:$G$10,3,FALSE)</f>
        <v>P3(150)</v>
      </c>
      <c r="F96">
        <f>VLOOKUP(D96,'Treatment Struture'!$E$2:$G$10,2,FALSE)</f>
        <v>1</v>
      </c>
      <c r="G96" s="23">
        <v>4</v>
      </c>
      <c r="H96" s="54">
        <f t="shared" si="2"/>
        <v>35807</v>
      </c>
      <c r="I96" s="23">
        <v>4</v>
      </c>
      <c r="J96">
        <v>0</v>
      </c>
      <c r="U96" s="21"/>
      <c r="V96" s="21"/>
    </row>
    <row r="97" spans="1:22">
      <c r="A97" t="s">
        <v>248</v>
      </c>
      <c r="B97" t="s">
        <v>254</v>
      </c>
      <c r="C97" t="s">
        <v>74</v>
      </c>
      <c r="D97">
        <v>1</v>
      </c>
      <c r="E97" t="str">
        <f>VLOOKUP(D97,'Treatment Struture'!$E$2:$G$10,3,FALSE)</f>
        <v>P3(150)</v>
      </c>
      <c r="F97">
        <f>VLOOKUP(D97,'Treatment Struture'!$E$2:$G$10,2,FALSE)</f>
        <v>1</v>
      </c>
      <c r="G97" s="23">
        <v>5</v>
      </c>
      <c r="H97" s="54">
        <f t="shared" si="2"/>
        <v>35807</v>
      </c>
      <c r="I97" s="23">
        <v>4</v>
      </c>
      <c r="J97">
        <v>0</v>
      </c>
      <c r="U97" s="21"/>
      <c r="V97" s="21"/>
    </row>
    <row r="98" spans="1:22">
      <c r="A98" t="s">
        <v>248</v>
      </c>
      <c r="B98" t="s">
        <v>254</v>
      </c>
      <c r="C98" t="s">
        <v>74</v>
      </c>
      <c r="D98">
        <v>1</v>
      </c>
      <c r="E98" t="str">
        <f>VLOOKUP(D98,'Treatment Struture'!$E$2:$G$10,3,FALSE)</f>
        <v>P3(150)</v>
      </c>
      <c r="F98">
        <f>VLOOKUP(D98,'Treatment Struture'!$E$2:$G$10,2,FALSE)</f>
        <v>1</v>
      </c>
      <c r="G98" s="23">
        <v>6</v>
      </c>
      <c r="H98" s="54">
        <f t="shared" si="2"/>
        <v>35807</v>
      </c>
      <c r="I98" s="23">
        <v>4</v>
      </c>
      <c r="J98">
        <v>0</v>
      </c>
      <c r="U98" s="21"/>
      <c r="V98" s="21"/>
    </row>
    <row r="99" spans="1:22">
      <c r="A99" t="s">
        <v>248</v>
      </c>
      <c r="B99" t="s">
        <v>254</v>
      </c>
      <c r="C99" t="s">
        <v>74</v>
      </c>
      <c r="D99">
        <v>1</v>
      </c>
      <c r="E99" t="str">
        <f>VLOOKUP(D99,'Treatment Struture'!$E$2:$G$10,3,FALSE)</f>
        <v>P3(150)</v>
      </c>
      <c r="F99">
        <f>VLOOKUP(D99,'Treatment Struture'!$E$2:$G$10,2,FALSE)</f>
        <v>1</v>
      </c>
      <c r="G99" s="23">
        <v>7</v>
      </c>
      <c r="H99" s="54">
        <f t="shared" si="2"/>
        <v>35807</v>
      </c>
      <c r="I99" s="23">
        <v>4</v>
      </c>
      <c r="J99">
        <v>0</v>
      </c>
      <c r="U99" s="30"/>
      <c r="V99" s="30"/>
    </row>
    <row r="100" spans="1:22">
      <c r="A100" t="s">
        <v>248</v>
      </c>
      <c r="B100" t="s">
        <v>254</v>
      </c>
      <c r="C100" t="s">
        <v>74</v>
      </c>
      <c r="D100">
        <v>1</v>
      </c>
      <c r="E100" t="str">
        <f>VLOOKUP(D100,'Treatment Struture'!$E$2:$G$10,3,FALSE)</f>
        <v>P3(150)</v>
      </c>
      <c r="F100">
        <f>VLOOKUP(D100,'Treatment Struture'!$E$2:$G$10,2,FALSE)</f>
        <v>1</v>
      </c>
      <c r="G100" s="23">
        <v>8</v>
      </c>
      <c r="H100" s="54">
        <f t="shared" si="2"/>
        <v>35807</v>
      </c>
      <c r="I100" s="23">
        <v>4</v>
      </c>
      <c r="J100">
        <v>0</v>
      </c>
      <c r="U100" s="21"/>
      <c r="V100" s="21"/>
    </row>
    <row r="101" spans="1:22">
      <c r="A101" t="s">
        <v>248</v>
      </c>
      <c r="B101" t="s">
        <v>254</v>
      </c>
      <c r="C101" t="s">
        <v>74</v>
      </c>
      <c r="D101">
        <v>1</v>
      </c>
      <c r="E101" t="str">
        <f>VLOOKUP(D101,'Treatment Struture'!$E$2:$G$10,3,FALSE)</f>
        <v>P3(150)</v>
      </c>
      <c r="F101">
        <f>VLOOKUP(D101,'Treatment Struture'!$E$2:$G$10,2,FALSE)</f>
        <v>1</v>
      </c>
      <c r="G101" s="23">
        <v>9</v>
      </c>
      <c r="H101" s="54">
        <f t="shared" si="2"/>
        <v>35807</v>
      </c>
      <c r="I101" s="23">
        <v>4</v>
      </c>
      <c r="J101">
        <v>0</v>
      </c>
      <c r="U101" s="21"/>
      <c r="V101" s="21"/>
    </row>
    <row r="102" spans="1:22">
      <c r="A102" t="s">
        <v>248</v>
      </c>
      <c r="B102" t="s">
        <v>254</v>
      </c>
      <c r="C102" t="s">
        <v>74</v>
      </c>
      <c r="D102">
        <v>1</v>
      </c>
      <c r="E102" t="str">
        <f>VLOOKUP(D102,'Treatment Struture'!$E$2:$G$10,3,FALSE)</f>
        <v>P3(150)</v>
      </c>
      <c r="F102">
        <f>VLOOKUP(D102,'Treatment Struture'!$E$2:$G$10,2,FALSE)</f>
        <v>1</v>
      </c>
      <c r="G102" s="23">
        <v>10</v>
      </c>
      <c r="H102" s="54">
        <f t="shared" si="2"/>
        <v>35807</v>
      </c>
      <c r="I102" s="23">
        <v>4</v>
      </c>
      <c r="J102">
        <v>0</v>
      </c>
      <c r="U102" s="21"/>
      <c r="V102" s="21"/>
    </row>
    <row r="103" spans="1:22" ht="12" customHeight="1">
      <c r="A103" t="s">
        <v>248</v>
      </c>
      <c r="B103" t="s">
        <v>254</v>
      </c>
      <c r="C103" t="s">
        <v>74</v>
      </c>
      <c r="D103">
        <v>2</v>
      </c>
      <c r="E103" t="str">
        <f>VLOOKUP(D103,'Treatment Struture'!$E$2:$G$10,3,FALSE)</f>
        <v>P1(50)</v>
      </c>
      <c r="F103">
        <f>VLOOKUP(D103,'Treatment Struture'!$E$2:$G$10,2,FALSE)</f>
        <v>1</v>
      </c>
      <c r="G103" s="23">
        <v>1</v>
      </c>
      <c r="H103" s="54">
        <f t="shared" si="2"/>
        <v>35807</v>
      </c>
      <c r="I103" s="23">
        <v>4</v>
      </c>
      <c r="J103">
        <v>0</v>
      </c>
      <c r="U103" s="30"/>
      <c r="V103" s="30"/>
    </row>
    <row r="104" spans="1:22">
      <c r="A104" t="s">
        <v>248</v>
      </c>
      <c r="B104" t="s">
        <v>254</v>
      </c>
      <c r="C104" t="s">
        <v>74</v>
      </c>
      <c r="D104">
        <v>2</v>
      </c>
      <c r="E104" t="str">
        <f>VLOOKUP(D104,'Treatment Struture'!$E$2:$G$10,3,FALSE)</f>
        <v>P1(50)</v>
      </c>
      <c r="F104">
        <f>VLOOKUP(D104,'Treatment Struture'!$E$2:$G$10,2,FALSE)</f>
        <v>1</v>
      </c>
      <c r="G104" s="23">
        <v>2</v>
      </c>
      <c r="H104" s="54">
        <f t="shared" si="2"/>
        <v>35807</v>
      </c>
      <c r="I104" s="23">
        <v>4</v>
      </c>
      <c r="J104">
        <v>0</v>
      </c>
      <c r="U104" s="21"/>
      <c r="V104" s="21"/>
    </row>
    <row r="105" spans="1:22">
      <c r="A105" t="s">
        <v>248</v>
      </c>
      <c r="B105" t="s">
        <v>254</v>
      </c>
      <c r="C105" t="s">
        <v>74</v>
      </c>
      <c r="D105">
        <v>2</v>
      </c>
      <c r="E105" t="str">
        <f>VLOOKUP(D105,'Treatment Struture'!$E$2:$G$10,3,FALSE)</f>
        <v>P1(50)</v>
      </c>
      <c r="F105">
        <f>VLOOKUP(D105,'Treatment Struture'!$E$2:$G$10,2,FALSE)</f>
        <v>1</v>
      </c>
      <c r="G105" s="23">
        <v>3</v>
      </c>
      <c r="H105" s="54">
        <f t="shared" si="2"/>
        <v>35807</v>
      </c>
      <c r="I105" s="23">
        <v>4</v>
      </c>
      <c r="J105">
        <v>0</v>
      </c>
      <c r="U105" s="21"/>
      <c r="V105" s="21"/>
    </row>
    <row r="106" spans="1:22">
      <c r="A106" t="s">
        <v>248</v>
      </c>
      <c r="B106" t="s">
        <v>254</v>
      </c>
      <c r="C106" t="s">
        <v>74</v>
      </c>
      <c r="D106">
        <v>2</v>
      </c>
      <c r="E106" t="str">
        <f>VLOOKUP(D106,'Treatment Struture'!$E$2:$G$10,3,FALSE)</f>
        <v>P1(50)</v>
      </c>
      <c r="F106">
        <f>VLOOKUP(D106,'Treatment Struture'!$E$2:$G$10,2,FALSE)</f>
        <v>1</v>
      </c>
      <c r="G106" s="23">
        <v>4</v>
      </c>
      <c r="H106" s="54">
        <f t="shared" si="2"/>
        <v>35807</v>
      </c>
      <c r="I106" s="23">
        <v>4</v>
      </c>
      <c r="J106">
        <v>0</v>
      </c>
      <c r="U106" s="21"/>
      <c r="V106" s="21"/>
    </row>
    <row r="107" spans="1:22">
      <c r="A107" t="s">
        <v>248</v>
      </c>
      <c r="B107" t="s">
        <v>254</v>
      </c>
      <c r="C107" t="s">
        <v>74</v>
      </c>
      <c r="D107">
        <v>2</v>
      </c>
      <c r="E107" t="str">
        <f>VLOOKUP(D107,'Treatment Struture'!$E$2:$G$10,3,FALSE)</f>
        <v>P1(50)</v>
      </c>
      <c r="F107">
        <f>VLOOKUP(D107,'Treatment Struture'!$E$2:$G$10,2,FALSE)</f>
        <v>1</v>
      </c>
      <c r="G107" s="23">
        <v>5</v>
      </c>
      <c r="H107" s="54">
        <f t="shared" si="2"/>
        <v>35807</v>
      </c>
      <c r="I107" s="23">
        <v>4</v>
      </c>
      <c r="J107">
        <v>0</v>
      </c>
      <c r="U107" s="30"/>
      <c r="V107" s="30"/>
    </row>
    <row r="108" spans="1:22">
      <c r="A108" t="s">
        <v>248</v>
      </c>
      <c r="B108" t="s">
        <v>254</v>
      </c>
      <c r="C108" t="s">
        <v>74</v>
      </c>
      <c r="D108">
        <v>2</v>
      </c>
      <c r="E108" t="str">
        <f>VLOOKUP(D108,'Treatment Struture'!$E$2:$G$10,3,FALSE)</f>
        <v>P1(50)</v>
      </c>
      <c r="F108">
        <f>VLOOKUP(D108,'Treatment Struture'!$E$2:$G$10,2,FALSE)</f>
        <v>1</v>
      </c>
      <c r="G108" s="23">
        <v>6</v>
      </c>
      <c r="H108" s="54">
        <f t="shared" si="2"/>
        <v>35807</v>
      </c>
      <c r="I108" s="23">
        <v>4</v>
      </c>
      <c r="J108">
        <v>0</v>
      </c>
    </row>
    <row r="109" spans="1:22">
      <c r="A109" t="s">
        <v>248</v>
      </c>
      <c r="B109" t="s">
        <v>254</v>
      </c>
      <c r="C109" t="s">
        <v>74</v>
      </c>
      <c r="D109">
        <v>2</v>
      </c>
      <c r="E109" t="str">
        <f>VLOOKUP(D109,'Treatment Struture'!$E$2:$G$10,3,FALSE)</f>
        <v>P1(50)</v>
      </c>
      <c r="F109">
        <f>VLOOKUP(D109,'Treatment Struture'!$E$2:$G$10,2,FALSE)</f>
        <v>1</v>
      </c>
      <c r="G109" s="23">
        <v>7</v>
      </c>
      <c r="H109" s="54">
        <f t="shared" si="2"/>
        <v>35807</v>
      </c>
      <c r="I109" s="23">
        <v>4</v>
      </c>
      <c r="J109">
        <v>0</v>
      </c>
      <c r="U109" s="30"/>
      <c r="V109" s="30"/>
    </row>
    <row r="110" spans="1:22">
      <c r="A110" t="s">
        <v>248</v>
      </c>
      <c r="B110" t="s">
        <v>254</v>
      </c>
      <c r="C110" t="s">
        <v>74</v>
      </c>
      <c r="D110">
        <v>2</v>
      </c>
      <c r="E110" t="str">
        <f>VLOOKUP(D110,'Treatment Struture'!$E$2:$G$10,3,FALSE)</f>
        <v>P1(50)</v>
      </c>
      <c r="F110">
        <f>VLOOKUP(D110,'Treatment Struture'!$E$2:$G$10,2,FALSE)</f>
        <v>1</v>
      </c>
      <c r="G110" s="23">
        <v>8</v>
      </c>
      <c r="H110" s="54">
        <f t="shared" si="2"/>
        <v>35807</v>
      </c>
      <c r="I110" s="23">
        <v>4</v>
      </c>
      <c r="J110">
        <v>0</v>
      </c>
    </row>
    <row r="111" spans="1:22">
      <c r="A111" t="s">
        <v>248</v>
      </c>
      <c r="B111" t="s">
        <v>254</v>
      </c>
      <c r="C111" t="s">
        <v>74</v>
      </c>
      <c r="D111">
        <v>2</v>
      </c>
      <c r="E111" t="str">
        <f>VLOOKUP(D111,'Treatment Struture'!$E$2:$G$10,3,FALSE)</f>
        <v>P1(50)</v>
      </c>
      <c r="F111">
        <f>VLOOKUP(D111,'Treatment Struture'!$E$2:$G$10,2,FALSE)</f>
        <v>1</v>
      </c>
      <c r="G111" s="23">
        <v>9</v>
      </c>
      <c r="H111" s="54">
        <f t="shared" si="2"/>
        <v>35807</v>
      </c>
      <c r="I111" s="23">
        <v>4</v>
      </c>
      <c r="J111">
        <v>0</v>
      </c>
      <c r="U111" s="29"/>
      <c r="V111" s="29"/>
    </row>
    <row r="112" spans="1:22">
      <c r="A112" t="s">
        <v>248</v>
      </c>
      <c r="B112" t="s">
        <v>254</v>
      </c>
      <c r="C112" t="s">
        <v>74</v>
      </c>
      <c r="D112">
        <v>2</v>
      </c>
      <c r="E112" t="str">
        <f>VLOOKUP(D112,'Treatment Struture'!$E$2:$G$10,3,FALSE)</f>
        <v>P1(50)</v>
      </c>
      <c r="F112">
        <f>VLOOKUP(D112,'Treatment Struture'!$E$2:$G$10,2,FALSE)</f>
        <v>1</v>
      </c>
      <c r="G112" s="23">
        <v>10</v>
      </c>
      <c r="H112" s="54">
        <f t="shared" si="2"/>
        <v>35807</v>
      </c>
      <c r="I112" s="23">
        <v>3</v>
      </c>
      <c r="J112">
        <v>0</v>
      </c>
      <c r="U112" s="23"/>
      <c r="V112" s="23"/>
    </row>
    <row r="113" spans="1:22">
      <c r="A113" t="s">
        <v>248</v>
      </c>
      <c r="B113" t="s">
        <v>254</v>
      </c>
      <c r="C113" t="s">
        <v>74</v>
      </c>
      <c r="D113">
        <v>3</v>
      </c>
      <c r="E113" t="str">
        <f>VLOOKUP(D113,'Treatment Struture'!$E$2:$G$10,3,FALSE)</f>
        <v>P2(100)</v>
      </c>
      <c r="F113">
        <f>VLOOKUP(D113,'Treatment Struture'!$E$2:$G$10,2,FALSE)</f>
        <v>1</v>
      </c>
      <c r="G113" s="23">
        <v>1</v>
      </c>
      <c r="H113" s="54">
        <f t="shared" si="2"/>
        <v>35807</v>
      </c>
      <c r="I113" s="23">
        <v>4</v>
      </c>
      <c r="J113">
        <v>0</v>
      </c>
      <c r="U113" s="23"/>
      <c r="V113" s="23"/>
    </row>
    <row r="114" spans="1:22">
      <c r="A114" t="s">
        <v>248</v>
      </c>
      <c r="B114" t="s">
        <v>254</v>
      </c>
      <c r="C114" t="s">
        <v>74</v>
      </c>
      <c r="D114">
        <v>3</v>
      </c>
      <c r="E114" t="str">
        <f>VLOOKUP(D114,'Treatment Struture'!$E$2:$G$10,3,FALSE)</f>
        <v>P2(100)</v>
      </c>
      <c r="F114">
        <f>VLOOKUP(D114,'Treatment Struture'!$E$2:$G$10,2,FALSE)</f>
        <v>1</v>
      </c>
      <c r="G114" s="23">
        <v>2</v>
      </c>
      <c r="H114" s="54">
        <f t="shared" si="2"/>
        <v>35807</v>
      </c>
      <c r="I114" s="23">
        <v>4</v>
      </c>
      <c r="J114">
        <v>0</v>
      </c>
    </row>
    <row r="115" spans="1:22">
      <c r="A115" t="s">
        <v>248</v>
      </c>
      <c r="B115" t="s">
        <v>254</v>
      </c>
      <c r="C115" t="s">
        <v>74</v>
      </c>
      <c r="D115">
        <v>3</v>
      </c>
      <c r="E115" t="str">
        <f>VLOOKUP(D115,'Treatment Struture'!$E$2:$G$10,3,FALSE)</f>
        <v>P2(100)</v>
      </c>
      <c r="F115">
        <f>VLOOKUP(D115,'Treatment Struture'!$E$2:$G$10,2,FALSE)</f>
        <v>1</v>
      </c>
      <c r="G115" s="23">
        <v>3</v>
      </c>
      <c r="H115" s="54">
        <f t="shared" si="2"/>
        <v>35807</v>
      </c>
      <c r="I115" s="23">
        <v>4</v>
      </c>
      <c r="J115">
        <v>0</v>
      </c>
    </row>
    <row r="116" spans="1:22">
      <c r="A116" t="s">
        <v>248</v>
      </c>
      <c r="B116" t="s">
        <v>254</v>
      </c>
      <c r="C116" t="s">
        <v>74</v>
      </c>
      <c r="D116">
        <v>3</v>
      </c>
      <c r="E116" t="str">
        <f>VLOOKUP(D116,'Treatment Struture'!$E$2:$G$10,3,FALSE)</f>
        <v>P2(100)</v>
      </c>
      <c r="F116">
        <f>VLOOKUP(D116,'Treatment Struture'!$E$2:$G$10,2,FALSE)</f>
        <v>1</v>
      </c>
      <c r="G116" s="23">
        <v>4</v>
      </c>
      <c r="H116" s="54">
        <f t="shared" si="2"/>
        <v>35807</v>
      </c>
      <c r="I116" s="23">
        <v>4</v>
      </c>
      <c r="J116">
        <v>0</v>
      </c>
    </row>
    <row r="117" spans="1:22">
      <c r="A117" t="s">
        <v>248</v>
      </c>
      <c r="B117" t="s">
        <v>254</v>
      </c>
      <c r="C117" t="s">
        <v>74</v>
      </c>
      <c r="D117">
        <v>3</v>
      </c>
      <c r="E117" t="str">
        <f>VLOOKUP(D117,'Treatment Struture'!$E$2:$G$10,3,FALSE)</f>
        <v>P2(100)</v>
      </c>
      <c r="F117">
        <f>VLOOKUP(D117,'Treatment Struture'!$E$2:$G$10,2,FALSE)</f>
        <v>1</v>
      </c>
      <c r="G117" s="23">
        <v>5</v>
      </c>
      <c r="H117" s="54">
        <f t="shared" si="2"/>
        <v>35807</v>
      </c>
      <c r="I117" s="23">
        <v>4</v>
      </c>
      <c r="J117">
        <v>0</v>
      </c>
    </row>
    <row r="118" spans="1:22">
      <c r="A118" t="s">
        <v>248</v>
      </c>
      <c r="B118" t="s">
        <v>254</v>
      </c>
      <c r="C118" t="s">
        <v>74</v>
      </c>
      <c r="D118">
        <v>3</v>
      </c>
      <c r="E118" t="str">
        <f>VLOOKUP(D118,'Treatment Struture'!$E$2:$G$10,3,FALSE)</f>
        <v>P2(100)</v>
      </c>
      <c r="F118">
        <f>VLOOKUP(D118,'Treatment Struture'!$E$2:$G$10,2,FALSE)</f>
        <v>1</v>
      </c>
      <c r="G118" s="23">
        <v>6</v>
      </c>
      <c r="H118" s="54">
        <f t="shared" si="2"/>
        <v>35807</v>
      </c>
      <c r="I118" s="23">
        <v>4</v>
      </c>
      <c r="J118">
        <v>0</v>
      </c>
    </row>
    <row r="119" spans="1:22">
      <c r="A119" t="s">
        <v>248</v>
      </c>
      <c r="B119" t="s">
        <v>254</v>
      </c>
      <c r="C119" t="s">
        <v>74</v>
      </c>
      <c r="D119">
        <v>3</v>
      </c>
      <c r="E119" t="str">
        <f>VLOOKUP(D119,'Treatment Struture'!$E$2:$G$10,3,FALSE)</f>
        <v>P2(100)</v>
      </c>
      <c r="F119">
        <f>VLOOKUP(D119,'Treatment Struture'!$E$2:$G$10,2,FALSE)</f>
        <v>1</v>
      </c>
      <c r="G119" s="23">
        <v>7</v>
      </c>
      <c r="H119" s="54">
        <f t="shared" si="2"/>
        <v>35807</v>
      </c>
      <c r="I119" s="23">
        <v>4</v>
      </c>
      <c r="J119">
        <v>0</v>
      </c>
    </row>
    <row r="120" spans="1:22">
      <c r="A120" t="s">
        <v>248</v>
      </c>
      <c r="B120" t="s">
        <v>254</v>
      </c>
      <c r="C120" t="s">
        <v>74</v>
      </c>
      <c r="D120">
        <v>3</v>
      </c>
      <c r="E120" t="str">
        <f>VLOOKUP(D120,'Treatment Struture'!$E$2:$G$10,3,FALSE)</f>
        <v>P2(100)</v>
      </c>
      <c r="F120">
        <f>VLOOKUP(D120,'Treatment Struture'!$E$2:$G$10,2,FALSE)</f>
        <v>1</v>
      </c>
      <c r="G120" s="23">
        <v>8</v>
      </c>
      <c r="H120" s="54">
        <f t="shared" si="2"/>
        <v>35807</v>
      </c>
      <c r="I120" s="23">
        <v>4</v>
      </c>
      <c r="J120">
        <v>0</v>
      </c>
    </row>
    <row r="121" spans="1:22">
      <c r="A121" t="s">
        <v>248</v>
      </c>
      <c r="B121" t="s">
        <v>254</v>
      </c>
      <c r="C121" t="s">
        <v>74</v>
      </c>
      <c r="D121">
        <v>3</v>
      </c>
      <c r="E121" t="str">
        <f>VLOOKUP(D121,'Treatment Struture'!$E$2:$G$10,3,FALSE)</f>
        <v>P2(100)</v>
      </c>
      <c r="F121">
        <f>VLOOKUP(D121,'Treatment Struture'!$E$2:$G$10,2,FALSE)</f>
        <v>1</v>
      </c>
      <c r="G121" s="23">
        <v>9</v>
      </c>
      <c r="H121" s="54">
        <f t="shared" si="2"/>
        <v>35807</v>
      </c>
      <c r="I121" s="23">
        <v>4</v>
      </c>
      <c r="J121">
        <v>0</v>
      </c>
    </row>
    <row r="122" spans="1:22">
      <c r="A122" t="s">
        <v>248</v>
      </c>
      <c r="B122" t="s">
        <v>254</v>
      </c>
      <c r="C122" t="s">
        <v>74</v>
      </c>
      <c r="D122">
        <v>3</v>
      </c>
      <c r="E122" t="str">
        <f>VLOOKUP(D122,'Treatment Struture'!$E$2:$G$10,3,FALSE)</f>
        <v>P2(100)</v>
      </c>
      <c r="F122">
        <f>VLOOKUP(D122,'Treatment Struture'!$E$2:$G$10,2,FALSE)</f>
        <v>1</v>
      </c>
      <c r="G122" s="23">
        <v>10</v>
      </c>
      <c r="H122" s="54">
        <f t="shared" si="2"/>
        <v>35807</v>
      </c>
      <c r="I122" s="23">
        <v>4</v>
      </c>
      <c r="J122">
        <v>0</v>
      </c>
    </row>
    <row r="123" spans="1:22">
      <c r="A123" t="s">
        <v>248</v>
      </c>
      <c r="B123" t="s">
        <v>254</v>
      </c>
      <c r="C123" t="s">
        <v>74</v>
      </c>
      <c r="D123">
        <v>4</v>
      </c>
      <c r="E123" t="str">
        <f>VLOOKUP(D123,'Treatment Struture'!$E$2:$G$10,3,FALSE)</f>
        <v>P2(100)</v>
      </c>
      <c r="F123">
        <f>VLOOKUP(D123,'Treatment Struture'!$E$2:$G$10,2,FALSE)</f>
        <v>2</v>
      </c>
      <c r="G123" s="23">
        <v>1</v>
      </c>
      <c r="H123" s="54">
        <f t="shared" si="2"/>
        <v>35807</v>
      </c>
      <c r="I123" s="23">
        <v>4</v>
      </c>
      <c r="J123">
        <v>0</v>
      </c>
    </row>
    <row r="124" spans="1:22">
      <c r="A124" t="s">
        <v>248</v>
      </c>
      <c r="B124" t="s">
        <v>254</v>
      </c>
      <c r="C124" t="s">
        <v>74</v>
      </c>
      <c r="D124">
        <v>4</v>
      </c>
      <c r="E124" t="str">
        <f>VLOOKUP(D124,'Treatment Struture'!$E$2:$G$10,3,FALSE)</f>
        <v>P2(100)</v>
      </c>
      <c r="F124">
        <f>VLOOKUP(D124,'Treatment Struture'!$E$2:$G$10,2,FALSE)</f>
        <v>2</v>
      </c>
      <c r="G124" s="23">
        <v>2</v>
      </c>
      <c r="H124" s="54">
        <f t="shared" si="2"/>
        <v>35807</v>
      </c>
      <c r="I124" s="23">
        <v>4</v>
      </c>
      <c r="J124">
        <v>0</v>
      </c>
    </row>
    <row r="125" spans="1:22">
      <c r="A125" t="s">
        <v>248</v>
      </c>
      <c r="B125" t="s">
        <v>254</v>
      </c>
      <c r="C125" t="s">
        <v>74</v>
      </c>
      <c r="D125">
        <v>4</v>
      </c>
      <c r="E125" t="str">
        <f>VLOOKUP(D125,'Treatment Struture'!$E$2:$G$10,3,FALSE)</f>
        <v>P2(100)</v>
      </c>
      <c r="F125">
        <f>VLOOKUP(D125,'Treatment Struture'!$E$2:$G$10,2,FALSE)</f>
        <v>2</v>
      </c>
      <c r="G125" s="23">
        <v>3</v>
      </c>
      <c r="H125" s="54">
        <f t="shared" si="2"/>
        <v>35807</v>
      </c>
      <c r="I125" s="23">
        <v>4</v>
      </c>
      <c r="J125">
        <v>0</v>
      </c>
    </row>
    <row r="126" spans="1:22">
      <c r="A126" t="s">
        <v>248</v>
      </c>
      <c r="B126" t="s">
        <v>254</v>
      </c>
      <c r="C126" t="s">
        <v>74</v>
      </c>
      <c r="D126">
        <v>4</v>
      </c>
      <c r="E126" t="str">
        <f>VLOOKUP(D126,'Treatment Struture'!$E$2:$G$10,3,FALSE)</f>
        <v>P2(100)</v>
      </c>
      <c r="F126">
        <f>VLOOKUP(D126,'Treatment Struture'!$E$2:$G$10,2,FALSE)</f>
        <v>2</v>
      </c>
      <c r="G126" s="23">
        <v>4</v>
      </c>
      <c r="H126" s="54">
        <f t="shared" si="2"/>
        <v>35807</v>
      </c>
      <c r="I126" s="23">
        <v>4</v>
      </c>
      <c r="J126">
        <v>0</v>
      </c>
    </row>
    <row r="127" spans="1:22">
      <c r="A127" t="s">
        <v>248</v>
      </c>
      <c r="B127" t="s">
        <v>254</v>
      </c>
      <c r="C127" t="s">
        <v>74</v>
      </c>
      <c r="D127">
        <v>4</v>
      </c>
      <c r="E127" t="str">
        <f>VLOOKUP(D127,'Treatment Struture'!$E$2:$G$10,3,FALSE)</f>
        <v>P2(100)</v>
      </c>
      <c r="F127">
        <f>VLOOKUP(D127,'Treatment Struture'!$E$2:$G$10,2,FALSE)</f>
        <v>2</v>
      </c>
      <c r="G127" s="23">
        <v>5</v>
      </c>
      <c r="H127" s="54">
        <f t="shared" si="2"/>
        <v>35807</v>
      </c>
      <c r="I127" s="23">
        <v>4</v>
      </c>
      <c r="J127">
        <v>0</v>
      </c>
    </row>
    <row r="128" spans="1:22">
      <c r="A128" t="s">
        <v>248</v>
      </c>
      <c r="B128" t="s">
        <v>254</v>
      </c>
      <c r="C128" t="s">
        <v>74</v>
      </c>
      <c r="D128">
        <v>4</v>
      </c>
      <c r="E128" t="str">
        <f>VLOOKUP(D128,'Treatment Struture'!$E$2:$G$10,3,FALSE)</f>
        <v>P2(100)</v>
      </c>
      <c r="F128">
        <f>VLOOKUP(D128,'Treatment Struture'!$E$2:$G$10,2,FALSE)</f>
        <v>2</v>
      </c>
      <c r="G128" s="23">
        <v>6</v>
      </c>
      <c r="H128" s="54">
        <f t="shared" si="2"/>
        <v>35807</v>
      </c>
      <c r="I128" s="23">
        <v>4</v>
      </c>
      <c r="J128">
        <v>0</v>
      </c>
    </row>
    <row r="129" spans="1:10">
      <c r="A129" t="s">
        <v>248</v>
      </c>
      <c r="B129" t="s">
        <v>254</v>
      </c>
      <c r="C129" t="s">
        <v>74</v>
      </c>
      <c r="D129">
        <v>4</v>
      </c>
      <c r="E129" t="str">
        <f>VLOOKUP(D129,'Treatment Struture'!$E$2:$G$10,3,FALSE)</f>
        <v>P2(100)</v>
      </c>
      <c r="F129">
        <f>VLOOKUP(D129,'Treatment Struture'!$E$2:$G$10,2,FALSE)</f>
        <v>2</v>
      </c>
      <c r="G129" s="23">
        <v>7</v>
      </c>
      <c r="H129" s="54">
        <f t="shared" si="2"/>
        <v>35807</v>
      </c>
      <c r="I129" s="23">
        <v>4</v>
      </c>
      <c r="J129">
        <v>0</v>
      </c>
    </row>
    <row r="130" spans="1:10">
      <c r="A130" t="s">
        <v>248</v>
      </c>
      <c r="B130" t="s">
        <v>254</v>
      </c>
      <c r="C130" t="s">
        <v>74</v>
      </c>
      <c r="D130">
        <v>4</v>
      </c>
      <c r="E130" t="str">
        <f>VLOOKUP(D130,'Treatment Struture'!$E$2:$G$10,3,FALSE)</f>
        <v>P2(100)</v>
      </c>
      <c r="F130">
        <f>VLOOKUP(D130,'Treatment Struture'!$E$2:$G$10,2,FALSE)</f>
        <v>2</v>
      </c>
      <c r="G130" s="23">
        <v>8</v>
      </c>
      <c r="H130" s="54">
        <f t="shared" si="2"/>
        <v>35807</v>
      </c>
      <c r="I130" s="23">
        <v>4</v>
      </c>
      <c r="J130">
        <v>0</v>
      </c>
    </row>
    <row r="131" spans="1:10">
      <c r="A131" t="s">
        <v>248</v>
      </c>
      <c r="B131" t="s">
        <v>254</v>
      </c>
      <c r="C131" t="s">
        <v>74</v>
      </c>
      <c r="D131">
        <v>4</v>
      </c>
      <c r="E131" t="str">
        <f>VLOOKUP(D131,'Treatment Struture'!$E$2:$G$10,3,FALSE)</f>
        <v>P2(100)</v>
      </c>
      <c r="F131">
        <f>VLOOKUP(D131,'Treatment Struture'!$E$2:$G$10,2,FALSE)</f>
        <v>2</v>
      </c>
      <c r="G131" s="23">
        <v>9</v>
      </c>
      <c r="H131" s="54">
        <f t="shared" si="2"/>
        <v>35807</v>
      </c>
      <c r="I131" s="23">
        <v>4</v>
      </c>
      <c r="J131">
        <v>0</v>
      </c>
    </row>
    <row r="132" spans="1:10">
      <c r="A132" t="s">
        <v>248</v>
      </c>
      <c r="B132" t="s">
        <v>254</v>
      </c>
      <c r="C132" t="s">
        <v>74</v>
      </c>
      <c r="D132">
        <v>4</v>
      </c>
      <c r="E132" t="str">
        <f>VLOOKUP(D132,'Treatment Struture'!$E$2:$G$10,3,FALSE)</f>
        <v>P2(100)</v>
      </c>
      <c r="F132">
        <f>VLOOKUP(D132,'Treatment Struture'!$E$2:$G$10,2,FALSE)</f>
        <v>2</v>
      </c>
      <c r="G132" s="23">
        <v>10</v>
      </c>
      <c r="H132" s="54">
        <f t="shared" si="2"/>
        <v>35807</v>
      </c>
      <c r="I132" s="23">
        <v>4</v>
      </c>
      <c r="J132">
        <v>0</v>
      </c>
    </row>
    <row r="133" spans="1:10">
      <c r="A133" t="s">
        <v>248</v>
      </c>
      <c r="B133" t="s">
        <v>254</v>
      </c>
      <c r="C133" t="s">
        <v>74</v>
      </c>
      <c r="D133">
        <v>5</v>
      </c>
      <c r="E133" t="str">
        <f>VLOOKUP(D133,'Treatment Struture'!$E$2:$G$10,3,FALSE)</f>
        <v>P3(150)</v>
      </c>
      <c r="F133">
        <f>VLOOKUP(D133,'Treatment Struture'!$E$2:$G$10,2,FALSE)</f>
        <v>2</v>
      </c>
      <c r="G133" s="23">
        <v>1</v>
      </c>
      <c r="H133" s="54">
        <f t="shared" si="2"/>
        <v>35807</v>
      </c>
      <c r="I133" s="23">
        <v>4</v>
      </c>
      <c r="J133">
        <v>0</v>
      </c>
    </row>
    <row r="134" spans="1:10">
      <c r="A134" t="s">
        <v>248</v>
      </c>
      <c r="B134" t="s">
        <v>254</v>
      </c>
      <c r="C134" t="s">
        <v>74</v>
      </c>
      <c r="D134">
        <v>5</v>
      </c>
      <c r="E134" t="str">
        <f>VLOOKUP(D134,'Treatment Struture'!$E$2:$G$10,3,FALSE)</f>
        <v>P3(150)</v>
      </c>
      <c r="F134">
        <f>VLOOKUP(D134,'Treatment Struture'!$E$2:$G$10,2,FALSE)</f>
        <v>2</v>
      </c>
      <c r="G134" s="23">
        <v>2</v>
      </c>
      <c r="H134" s="54">
        <f t="shared" si="2"/>
        <v>35807</v>
      </c>
      <c r="I134" s="23">
        <v>4</v>
      </c>
      <c r="J134">
        <v>0</v>
      </c>
    </row>
    <row r="135" spans="1:10">
      <c r="A135" t="s">
        <v>248</v>
      </c>
      <c r="B135" t="s">
        <v>254</v>
      </c>
      <c r="C135" t="s">
        <v>74</v>
      </c>
      <c r="D135">
        <v>5</v>
      </c>
      <c r="E135" t="str">
        <f>VLOOKUP(D135,'Treatment Struture'!$E$2:$G$10,3,FALSE)</f>
        <v>P3(150)</v>
      </c>
      <c r="F135">
        <f>VLOOKUP(D135,'Treatment Struture'!$E$2:$G$10,2,FALSE)</f>
        <v>2</v>
      </c>
      <c r="G135" s="23">
        <v>3</v>
      </c>
      <c r="H135" s="54">
        <f t="shared" si="2"/>
        <v>35807</v>
      </c>
      <c r="I135" s="23">
        <v>4</v>
      </c>
      <c r="J135">
        <v>0</v>
      </c>
    </row>
    <row r="136" spans="1:10">
      <c r="A136" t="s">
        <v>248</v>
      </c>
      <c r="B136" t="s">
        <v>254</v>
      </c>
      <c r="C136" t="s">
        <v>74</v>
      </c>
      <c r="D136">
        <v>5</v>
      </c>
      <c r="E136" t="str">
        <f>VLOOKUP(D136,'Treatment Struture'!$E$2:$G$10,3,FALSE)</f>
        <v>P3(150)</v>
      </c>
      <c r="F136">
        <f>VLOOKUP(D136,'Treatment Struture'!$E$2:$G$10,2,FALSE)</f>
        <v>2</v>
      </c>
      <c r="G136" s="23">
        <v>4</v>
      </c>
      <c r="H136" s="54">
        <f t="shared" si="2"/>
        <v>35807</v>
      </c>
      <c r="I136" s="23">
        <v>4</v>
      </c>
      <c r="J136">
        <v>0</v>
      </c>
    </row>
    <row r="137" spans="1:10">
      <c r="A137" t="s">
        <v>248</v>
      </c>
      <c r="B137" t="s">
        <v>254</v>
      </c>
      <c r="C137" t="s">
        <v>74</v>
      </c>
      <c r="D137">
        <v>5</v>
      </c>
      <c r="E137" t="str">
        <f>VLOOKUP(D137,'Treatment Struture'!$E$2:$G$10,3,FALSE)</f>
        <v>P3(150)</v>
      </c>
      <c r="F137">
        <f>VLOOKUP(D137,'Treatment Struture'!$E$2:$G$10,2,FALSE)</f>
        <v>2</v>
      </c>
      <c r="G137" s="23">
        <v>5</v>
      </c>
      <c r="H137" s="54">
        <f t="shared" si="2"/>
        <v>35807</v>
      </c>
      <c r="I137" s="23">
        <v>4</v>
      </c>
      <c r="J137">
        <v>0</v>
      </c>
    </row>
    <row r="138" spans="1:10">
      <c r="A138" t="s">
        <v>248</v>
      </c>
      <c r="B138" t="s">
        <v>254</v>
      </c>
      <c r="C138" t="s">
        <v>74</v>
      </c>
      <c r="D138">
        <v>5</v>
      </c>
      <c r="E138" t="str">
        <f>VLOOKUP(D138,'Treatment Struture'!$E$2:$G$10,3,FALSE)</f>
        <v>P3(150)</v>
      </c>
      <c r="F138">
        <f>VLOOKUP(D138,'Treatment Struture'!$E$2:$G$10,2,FALSE)</f>
        <v>2</v>
      </c>
      <c r="G138" s="23">
        <v>6</v>
      </c>
      <c r="H138" s="54">
        <f t="shared" si="2"/>
        <v>35807</v>
      </c>
      <c r="I138" s="23">
        <v>4</v>
      </c>
      <c r="J138">
        <v>0</v>
      </c>
    </row>
    <row r="139" spans="1:10">
      <c r="A139" t="s">
        <v>248</v>
      </c>
      <c r="B139" t="s">
        <v>254</v>
      </c>
      <c r="C139" t="s">
        <v>74</v>
      </c>
      <c r="D139">
        <v>5</v>
      </c>
      <c r="E139" t="str">
        <f>VLOOKUP(D139,'Treatment Struture'!$E$2:$G$10,3,FALSE)</f>
        <v>P3(150)</v>
      </c>
      <c r="F139">
        <f>VLOOKUP(D139,'Treatment Struture'!$E$2:$G$10,2,FALSE)</f>
        <v>2</v>
      </c>
      <c r="G139" s="23">
        <v>7</v>
      </c>
      <c r="H139" s="54">
        <f t="shared" si="2"/>
        <v>35807</v>
      </c>
      <c r="I139" s="23">
        <v>4</v>
      </c>
      <c r="J139">
        <v>0</v>
      </c>
    </row>
    <row r="140" spans="1:10">
      <c r="A140" t="s">
        <v>248</v>
      </c>
      <c r="B140" t="s">
        <v>254</v>
      </c>
      <c r="C140" t="s">
        <v>74</v>
      </c>
      <c r="D140">
        <v>5</v>
      </c>
      <c r="E140" t="str">
        <f>VLOOKUP(D140,'Treatment Struture'!$E$2:$G$10,3,FALSE)</f>
        <v>P3(150)</v>
      </c>
      <c r="F140">
        <f>VLOOKUP(D140,'Treatment Struture'!$E$2:$G$10,2,FALSE)</f>
        <v>2</v>
      </c>
      <c r="G140" s="23">
        <v>8</v>
      </c>
      <c r="H140" s="54">
        <f t="shared" si="2"/>
        <v>35807</v>
      </c>
      <c r="I140" s="23">
        <v>4</v>
      </c>
      <c r="J140">
        <v>0</v>
      </c>
    </row>
    <row r="141" spans="1:10">
      <c r="A141" t="s">
        <v>248</v>
      </c>
      <c r="B141" t="s">
        <v>254</v>
      </c>
      <c r="C141" t="s">
        <v>74</v>
      </c>
      <c r="D141">
        <v>5</v>
      </c>
      <c r="E141" t="str">
        <f>VLOOKUP(D141,'Treatment Struture'!$E$2:$G$10,3,FALSE)</f>
        <v>P3(150)</v>
      </c>
      <c r="F141">
        <f>VLOOKUP(D141,'Treatment Struture'!$E$2:$G$10,2,FALSE)</f>
        <v>2</v>
      </c>
      <c r="G141" s="23">
        <v>9</v>
      </c>
      <c r="H141" s="54">
        <f t="shared" si="2"/>
        <v>35807</v>
      </c>
      <c r="I141" s="23">
        <v>4</v>
      </c>
      <c r="J141">
        <v>0</v>
      </c>
    </row>
    <row r="142" spans="1:10">
      <c r="A142" t="s">
        <v>248</v>
      </c>
      <c r="B142" t="s">
        <v>254</v>
      </c>
      <c r="C142" t="s">
        <v>74</v>
      </c>
      <c r="D142">
        <v>5</v>
      </c>
      <c r="E142" t="str">
        <f>VLOOKUP(D142,'Treatment Struture'!$E$2:$G$10,3,FALSE)</f>
        <v>P3(150)</v>
      </c>
      <c r="F142">
        <f>VLOOKUP(D142,'Treatment Struture'!$E$2:$G$10,2,FALSE)</f>
        <v>2</v>
      </c>
      <c r="G142" s="23">
        <v>10</v>
      </c>
      <c r="H142" s="54">
        <f t="shared" si="2"/>
        <v>35807</v>
      </c>
      <c r="I142" s="23">
        <v>4</v>
      </c>
      <c r="J142">
        <v>0</v>
      </c>
    </row>
    <row r="143" spans="1:10">
      <c r="A143" t="s">
        <v>248</v>
      </c>
      <c r="B143" t="s">
        <v>254</v>
      </c>
      <c r="C143" t="s">
        <v>74</v>
      </c>
      <c r="D143">
        <v>6</v>
      </c>
      <c r="E143" t="str">
        <f>VLOOKUP(D143,'Treatment Struture'!$E$2:$G$10,3,FALSE)</f>
        <v>P1(50)</v>
      </c>
      <c r="F143">
        <f>VLOOKUP(D143,'Treatment Struture'!$E$2:$G$10,2,FALSE)</f>
        <v>2</v>
      </c>
      <c r="G143" s="23">
        <v>1</v>
      </c>
      <c r="H143" s="54">
        <f t="shared" si="2"/>
        <v>35807</v>
      </c>
      <c r="I143" s="23">
        <v>4</v>
      </c>
      <c r="J143">
        <v>0</v>
      </c>
    </row>
    <row r="144" spans="1:10">
      <c r="A144" t="s">
        <v>248</v>
      </c>
      <c r="B144" t="s">
        <v>254</v>
      </c>
      <c r="C144" t="s">
        <v>74</v>
      </c>
      <c r="D144">
        <v>6</v>
      </c>
      <c r="E144" t="str">
        <f>VLOOKUP(D144,'Treatment Struture'!$E$2:$G$10,3,FALSE)</f>
        <v>P1(50)</v>
      </c>
      <c r="F144">
        <f>VLOOKUP(D144,'Treatment Struture'!$E$2:$G$10,2,FALSE)</f>
        <v>2</v>
      </c>
      <c r="G144" s="23">
        <v>2</v>
      </c>
      <c r="H144" s="54">
        <f t="shared" si="2"/>
        <v>35807</v>
      </c>
      <c r="I144" s="23">
        <v>4</v>
      </c>
      <c r="J144">
        <v>0</v>
      </c>
    </row>
    <row r="145" spans="1:10">
      <c r="A145" t="s">
        <v>248</v>
      </c>
      <c r="B145" t="s">
        <v>254</v>
      </c>
      <c r="C145" t="s">
        <v>74</v>
      </c>
      <c r="D145">
        <v>6</v>
      </c>
      <c r="E145" t="str">
        <f>VLOOKUP(D145,'Treatment Struture'!$E$2:$G$10,3,FALSE)</f>
        <v>P1(50)</v>
      </c>
      <c r="F145">
        <f>VLOOKUP(D145,'Treatment Struture'!$E$2:$G$10,2,FALSE)</f>
        <v>2</v>
      </c>
      <c r="G145" s="23">
        <v>3</v>
      </c>
      <c r="H145" s="54">
        <f t="shared" si="2"/>
        <v>35807</v>
      </c>
      <c r="I145" s="23">
        <v>4</v>
      </c>
      <c r="J145">
        <v>0</v>
      </c>
    </row>
    <row r="146" spans="1:10">
      <c r="A146" t="s">
        <v>248</v>
      </c>
      <c r="B146" t="s">
        <v>254</v>
      </c>
      <c r="C146" t="s">
        <v>74</v>
      </c>
      <c r="D146">
        <v>6</v>
      </c>
      <c r="E146" t="str">
        <f>VLOOKUP(D146,'Treatment Struture'!$E$2:$G$10,3,FALSE)</f>
        <v>P1(50)</v>
      </c>
      <c r="F146">
        <f>VLOOKUP(D146,'Treatment Struture'!$E$2:$G$10,2,FALSE)</f>
        <v>2</v>
      </c>
      <c r="G146" s="23">
        <v>4</v>
      </c>
      <c r="H146" s="54">
        <f t="shared" si="2"/>
        <v>35807</v>
      </c>
      <c r="I146" s="23">
        <v>4</v>
      </c>
      <c r="J146">
        <v>0</v>
      </c>
    </row>
    <row r="147" spans="1:10">
      <c r="A147" t="s">
        <v>248</v>
      </c>
      <c r="B147" t="s">
        <v>254</v>
      </c>
      <c r="C147" t="s">
        <v>74</v>
      </c>
      <c r="D147">
        <v>6</v>
      </c>
      <c r="E147" t="str">
        <f>VLOOKUP(D147,'Treatment Struture'!$E$2:$G$10,3,FALSE)</f>
        <v>P1(50)</v>
      </c>
      <c r="F147">
        <f>VLOOKUP(D147,'Treatment Struture'!$E$2:$G$10,2,FALSE)</f>
        <v>2</v>
      </c>
      <c r="G147" s="23">
        <v>5</v>
      </c>
      <c r="H147" s="54">
        <f t="shared" si="2"/>
        <v>35807</v>
      </c>
      <c r="I147" s="23">
        <v>4</v>
      </c>
      <c r="J147">
        <v>0</v>
      </c>
    </row>
    <row r="148" spans="1:10">
      <c r="A148" t="s">
        <v>248</v>
      </c>
      <c r="B148" t="s">
        <v>254</v>
      </c>
      <c r="C148" t="s">
        <v>74</v>
      </c>
      <c r="D148">
        <v>6</v>
      </c>
      <c r="E148" t="str">
        <f>VLOOKUP(D148,'Treatment Struture'!$E$2:$G$10,3,FALSE)</f>
        <v>P1(50)</v>
      </c>
      <c r="F148">
        <f>VLOOKUP(D148,'Treatment Struture'!$E$2:$G$10,2,FALSE)</f>
        <v>2</v>
      </c>
      <c r="G148" s="23">
        <v>6</v>
      </c>
      <c r="H148" s="54">
        <f t="shared" si="2"/>
        <v>35807</v>
      </c>
      <c r="I148" s="23">
        <v>4</v>
      </c>
      <c r="J148">
        <v>0</v>
      </c>
    </row>
    <row r="149" spans="1:10">
      <c r="A149" t="s">
        <v>248</v>
      </c>
      <c r="B149" t="s">
        <v>254</v>
      </c>
      <c r="C149" t="s">
        <v>74</v>
      </c>
      <c r="D149">
        <v>6</v>
      </c>
      <c r="E149" t="str">
        <f>VLOOKUP(D149,'Treatment Struture'!$E$2:$G$10,3,FALSE)</f>
        <v>P1(50)</v>
      </c>
      <c r="F149">
        <f>VLOOKUP(D149,'Treatment Struture'!$E$2:$G$10,2,FALSE)</f>
        <v>2</v>
      </c>
      <c r="G149" s="23">
        <v>7</v>
      </c>
      <c r="H149" s="54">
        <f t="shared" si="2"/>
        <v>35807</v>
      </c>
      <c r="I149" s="23">
        <v>4</v>
      </c>
      <c r="J149">
        <v>0</v>
      </c>
    </row>
    <row r="150" spans="1:10">
      <c r="A150" t="s">
        <v>248</v>
      </c>
      <c r="B150" t="s">
        <v>254</v>
      </c>
      <c r="C150" t="s">
        <v>74</v>
      </c>
      <c r="D150">
        <v>6</v>
      </c>
      <c r="E150" t="str">
        <f>VLOOKUP(D150,'Treatment Struture'!$E$2:$G$10,3,FALSE)</f>
        <v>P1(50)</v>
      </c>
      <c r="F150">
        <f>VLOOKUP(D150,'Treatment Struture'!$E$2:$G$10,2,FALSE)</f>
        <v>2</v>
      </c>
      <c r="G150" s="23">
        <v>8</v>
      </c>
      <c r="H150" s="54">
        <f t="shared" si="2"/>
        <v>35807</v>
      </c>
      <c r="I150" s="23">
        <v>4</v>
      </c>
      <c r="J150">
        <v>0</v>
      </c>
    </row>
    <row r="151" spans="1:10">
      <c r="A151" t="s">
        <v>248</v>
      </c>
      <c r="B151" t="s">
        <v>254</v>
      </c>
      <c r="C151" t="s">
        <v>74</v>
      </c>
      <c r="D151">
        <v>6</v>
      </c>
      <c r="E151" t="str">
        <f>VLOOKUP(D151,'Treatment Struture'!$E$2:$G$10,3,FALSE)</f>
        <v>P1(50)</v>
      </c>
      <c r="F151">
        <f>VLOOKUP(D151,'Treatment Struture'!$E$2:$G$10,2,FALSE)</f>
        <v>2</v>
      </c>
      <c r="G151" s="23">
        <v>9</v>
      </c>
      <c r="H151" s="54">
        <f t="shared" si="2"/>
        <v>35807</v>
      </c>
      <c r="I151" s="23">
        <v>4</v>
      </c>
      <c r="J151">
        <v>0</v>
      </c>
    </row>
    <row r="152" spans="1:10">
      <c r="A152" t="s">
        <v>248</v>
      </c>
      <c r="B152" t="s">
        <v>254</v>
      </c>
      <c r="C152" t="s">
        <v>74</v>
      </c>
      <c r="D152">
        <v>6</v>
      </c>
      <c r="E152" t="str">
        <f>VLOOKUP(D152,'Treatment Struture'!$E$2:$G$10,3,FALSE)</f>
        <v>P1(50)</v>
      </c>
      <c r="F152">
        <f>VLOOKUP(D152,'Treatment Struture'!$E$2:$G$10,2,FALSE)</f>
        <v>2</v>
      </c>
      <c r="G152" s="23">
        <v>10</v>
      </c>
      <c r="H152" s="54">
        <f t="shared" si="2"/>
        <v>35807</v>
      </c>
      <c r="I152" s="23">
        <v>4</v>
      </c>
      <c r="J152">
        <v>0</v>
      </c>
    </row>
    <row r="153" spans="1:10">
      <c r="A153" t="s">
        <v>248</v>
      </c>
      <c r="B153" t="s">
        <v>254</v>
      </c>
      <c r="C153" t="s">
        <v>74</v>
      </c>
      <c r="D153">
        <v>7</v>
      </c>
      <c r="E153" t="str">
        <f>VLOOKUP(D153,'Treatment Struture'!$E$2:$G$10,3,FALSE)</f>
        <v>P1(50)</v>
      </c>
      <c r="F153">
        <f>VLOOKUP(D153,'Treatment Struture'!$E$2:$G$10,2,FALSE)</f>
        <v>3</v>
      </c>
      <c r="G153" s="23">
        <v>1</v>
      </c>
      <c r="H153" s="54">
        <f t="shared" si="2"/>
        <v>35807</v>
      </c>
      <c r="I153" s="23">
        <v>4</v>
      </c>
      <c r="J153">
        <v>0</v>
      </c>
    </row>
    <row r="154" spans="1:10">
      <c r="A154" t="s">
        <v>248</v>
      </c>
      <c r="B154" t="s">
        <v>254</v>
      </c>
      <c r="C154" t="s">
        <v>74</v>
      </c>
      <c r="D154">
        <v>7</v>
      </c>
      <c r="E154" t="str">
        <f>VLOOKUP(D154,'Treatment Struture'!$E$2:$G$10,3,FALSE)</f>
        <v>P1(50)</v>
      </c>
      <c r="F154">
        <f>VLOOKUP(D154,'Treatment Struture'!$E$2:$G$10,2,FALSE)</f>
        <v>3</v>
      </c>
      <c r="G154" s="23">
        <v>2</v>
      </c>
      <c r="H154" s="54">
        <f t="shared" si="2"/>
        <v>35807</v>
      </c>
      <c r="I154" s="23">
        <v>4</v>
      </c>
      <c r="J154">
        <v>0</v>
      </c>
    </row>
    <row r="155" spans="1:10">
      <c r="A155" t="s">
        <v>248</v>
      </c>
      <c r="B155" t="s">
        <v>254</v>
      </c>
      <c r="C155" t="s">
        <v>74</v>
      </c>
      <c r="D155">
        <v>7</v>
      </c>
      <c r="E155" t="str">
        <f>VLOOKUP(D155,'Treatment Struture'!$E$2:$G$10,3,FALSE)</f>
        <v>P1(50)</v>
      </c>
      <c r="F155">
        <f>VLOOKUP(D155,'Treatment Struture'!$E$2:$G$10,2,FALSE)</f>
        <v>3</v>
      </c>
      <c r="G155" s="23">
        <v>3</v>
      </c>
      <c r="H155" s="54">
        <f t="shared" si="2"/>
        <v>35807</v>
      </c>
      <c r="I155" s="23">
        <v>4</v>
      </c>
      <c r="J155">
        <v>0</v>
      </c>
    </row>
    <row r="156" spans="1:10">
      <c r="A156" t="s">
        <v>248</v>
      </c>
      <c r="B156" t="s">
        <v>254</v>
      </c>
      <c r="C156" t="s">
        <v>74</v>
      </c>
      <c r="D156">
        <v>7</v>
      </c>
      <c r="E156" t="str">
        <f>VLOOKUP(D156,'Treatment Struture'!$E$2:$G$10,3,FALSE)</f>
        <v>P1(50)</v>
      </c>
      <c r="F156">
        <f>VLOOKUP(D156,'Treatment Struture'!$E$2:$G$10,2,FALSE)</f>
        <v>3</v>
      </c>
      <c r="G156" s="23">
        <v>4</v>
      </c>
      <c r="H156" s="54">
        <f t="shared" si="2"/>
        <v>35807</v>
      </c>
      <c r="I156" s="23">
        <v>4</v>
      </c>
      <c r="J156">
        <v>0</v>
      </c>
    </row>
    <row r="157" spans="1:10">
      <c r="A157" t="s">
        <v>248</v>
      </c>
      <c r="B157" t="s">
        <v>254</v>
      </c>
      <c r="C157" t="s">
        <v>74</v>
      </c>
      <c r="D157">
        <v>7</v>
      </c>
      <c r="E157" t="str">
        <f>VLOOKUP(D157,'Treatment Struture'!$E$2:$G$10,3,FALSE)</f>
        <v>P1(50)</v>
      </c>
      <c r="F157">
        <f>VLOOKUP(D157,'Treatment Struture'!$E$2:$G$10,2,FALSE)</f>
        <v>3</v>
      </c>
      <c r="G157" s="23">
        <v>5</v>
      </c>
      <c r="H157" s="54">
        <f t="shared" si="2"/>
        <v>35807</v>
      </c>
      <c r="I157" s="23">
        <v>4</v>
      </c>
      <c r="J157">
        <v>0</v>
      </c>
    </row>
    <row r="158" spans="1:10">
      <c r="A158" t="s">
        <v>248</v>
      </c>
      <c r="B158" t="s">
        <v>254</v>
      </c>
      <c r="C158" t="s">
        <v>74</v>
      </c>
      <c r="D158">
        <v>7</v>
      </c>
      <c r="E158" t="str">
        <f>VLOOKUP(D158,'Treatment Struture'!$E$2:$G$10,3,FALSE)</f>
        <v>P1(50)</v>
      </c>
      <c r="F158">
        <f>VLOOKUP(D158,'Treatment Struture'!$E$2:$G$10,2,FALSE)</f>
        <v>3</v>
      </c>
      <c r="G158" s="23">
        <v>6</v>
      </c>
      <c r="H158" s="54">
        <f t="shared" si="2"/>
        <v>35807</v>
      </c>
      <c r="I158" s="23">
        <v>4</v>
      </c>
      <c r="J158">
        <v>0</v>
      </c>
    </row>
    <row r="159" spans="1:10">
      <c r="A159" t="s">
        <v>248</v>
      </c>
      <c r="B159" t="s">
        <v>254</v>
      </c>
      <c r="C159" t="s">
        <v>74</v>
      </c>
      <c r="D159">
        <v>7</v>
      </c>
      <c r="E159" t="str">
        <f>VLOOKUP(D159,'Treatment Struture'!$E$2:$G$10,3,FALSE)</f>
        <v>P1(50)</v>
      </c>
      <c r="F159">
        <f>VLOOKUP(D159,'Treatment Struture'!$E$2:$G$10,2,FALSE)</f>
        <v>3</v>
      </c>
      <c r="G159" s="23">
        <v>7</v>
      </c>
      <c r="H159" s="54">
        <f t="shared" ref="H159:H182" si="3">H158</f>
        <v>35807</v>
      </c>
      <c r="I159" s="23">
        <v>3</v>
      </c>
      <c r="J159">
        <v>0</v>
      </c>
    </row>
    <row r="160" spans="1:10">
      <c r="A160" t="s">
        <v>248</v>
      </c>
      <c r="B160" t="s">
        <v>254</v>
      </c>
      <c r="C160" t="s">
        <v>74</v>
      </c>
      <c r="D160">
        <v>7</v>
      </c>
      <c r="E160" t="str">
        <f>VLOOKUP(D160,'Treatment Struture'!$E$2:$G$10,3,FALSE)</f>
        <v>P1(50)</v>
      </c>
      <c r="F160">
        <f>VLOOKUP(D160,'Treatment Struture'!$E$2:$G$10,2,FALSE)</f>
        <v>3</v>
      </c>
      <c r="G160" s="23">
        <v>8</v>
      </c>
      <c r="H160" s="54">
        <f t="shared" si="3"/>
        <v>35807</v>
      </c>
      <c r="I160" s="23">
        <v>4</v>
      </c>
      <c r="J160">
        <v>0</v>
      </c>
    </row>
    <row r="161" spans="1:10">
      <c r="A161" t="s">
        <v>248</v>
      </c>
      <c r="B161" t="s">
        <v>254</v>
      </c>
      <c r="C161" t="s">
        <v>74</v>
      </c>
      <c r="D161">
        <v>7</v>
      </c>
      <c r="E161" t="str">
        <f>VLOOKUP(D161,'Treatment Struture'!$E$2:$G$10,3,FALSE)</f>
        <v>P1(50)</v>
      </c>
      <c r="F161">
        <f>VLOOKUP(D161,'Treatment Struture'!$E$2:$G$10,2,FALSE)</f>
        <v>3</v>
      </c>
      <c r="G161" s="23">
        <v>9</v>
      </c>
      <c r="H161" s="54">
        <f t="shared" si="3"/>
        <v>35807</v>
      </c>
      <c r="I161" s="23">
        <v>4</v>
      </c>
      <c r="J161">
        <v>0</v>
      </c>
    </row>
    <row r="162" spans="1:10">
      <c r="A162" t="s">
        <v>248</v>
      </c>
      <c r="B162" t="s">
        <v>254</v>
      </c>
      <c r="C162" t="s">
        <v>74</v>
      </c>
      <c r="D162">
        <v>7</v>
      </c>
      <c r="E162" t="str">
        <f>VLOOKUP(D162,'Treatment Struture'!$E$2:$G$10,3,FALSE)</f>
        <v>P1(50)</v>
      </c>
      <c r="F162">
        <f>VLOOKUP(D162,'Treatment Struture'!$E$2:$G$10,2,FALSE)</f>
        <v>3</v>
      </c>
      <c r="G162" s="23">
        <v>10</v>
      </c>
      <c r="H162" s="54">
        <f t="shared" si="3"/>
        <v>35807</v>
      </c>
      <c r="I162" s="23">
        <v>4</v>
      </c>
      <c r="J162">
        <v>0</v>
      </c>
    </row>
    <row r="163" spans="1:10">
      <c r="A163" t="s">
        <v>248</v>
      </c>
      <c r="B163" t="s">
        <v>254</v>
      </c>
      <c r="C163" t="s">
        <v>74</v>
      </c>
      <c r="D163">
        <v>8</v>
      </c>
      <c r="E163" t="str">
        <f>VLOOKUP(D163,'Treatment Struture'!$E$2:$G$10,3,FALSE)</f>
        <v>P2(100)</v>
      </c>
      <c r="F163">
        <f>VLOOKUP(D163,'Treatment Struture'!$E$2:$G$10,2,FALSE)</f>
        <v>3</v>
      </c>
      <c r="G163" s="23">
        <v>1</v>
      </c>
      <c r="H163" s="54">
        <f t="shared" si="3"/>
        <v>35807</v>
      </c>
      <c r="I163" s="23">
        <v>4</v>
      </c>
      <c r="J163">
        <v>0</v>
      </c>
    </row>
    <row r="164" spans="1:10">
      <c r="A164" t="s">
        <v>248</v>
      </c>
      <c r="B164" t="s">
        <v>254</v>
      </c>
      <c r="C164" t="s">
        <v>74</v>
      </c>
      <c r="D164">
        <v>8</v>
      </c>
      <c r="E164" t="str">
        <f>VLOOKUP(D164,'Treatment Struture'!$E$2:$G$10,3,FALSE)</f>
        <v>P2(100)</v>
      </c>
      <c r="F164">
        <f>VLOOKUP(D164,'Treatment Struture'!$E$2:$G$10,2,FALSE)</f>
        <v>3</v>
      </c>
      <c r="G164" s="23">
        <v>2</v>
      </c>
      <c r="H164" s="54">
        <f t="shared" si="3"/>
        <v>35807</v>
      </c>
      <c r="I164" s="23">
        <v>4</v>
      </c>
      <c r="J164">
        <v>0</v>
      </c>
    </row>
    <row r="165" spans="1:10">
      <c r="A165" t="s">
        <v>248</v>
      </c>
      <c r="B165" t="s">
        <v>254</v>
      </c>
      <c r="C165" t="s">
        <v>74</v>
      </c>
      <c r="D165">
        <v>8</v>
      </c>
      <c r="E165" t="str">
        <f>VLOOKUP(D165,'Treatment Struture'!$E$2:$G$10,3,FALSE)</f>
        <v>P2(100)</v>
      </c>
      <c r="F165">
        <f>VLOOKUP(D165,'Treatment Struture'!$E$2:$G$10,2,FALSE)</f>
        <v>3</v>
      </c>
      <c r="G165" s="23">
        <v>3</v>
      </c>
      <c r="H165" s="54">
        <f t="shared" si="3"/>
        <v>35807</v>
      </c>
      <c r="I165" s="23">
        <v>4</v>
      </c>
      <c r="J165">
        <v>0</v>
      </c>
    </row>
    <row r="166" spans="1:10">
      <c r="A166" t="s">
        <v>248</v>
      </c>
      <c r="B166" t="s">
        <v>254</v>
      </c>
      <c r="C166" t="s">
        <v>74</v>
      </c>
      <c r="D166">
        <v>8</v>
      </c>
      <c r="E166" t="str">
        <f>VLOOKUP(D166,'Treatment Struture'!$E$2:$G$10,3,FALSE)</f>
        <v>P2(100)</v>
      </c>
      <c r="F166">
        <f>VLOOKUP(D166,'Treatment Struture'!$E$2:$G$10,2,FALSE)</f>
        <v>3</v>
      </c>
      <c r="G166" s="23">
        <v>4</v>
      </c>
      <c r="H166" s="54">
        <f t="shared" si="3"/>
        <v>35807</v>
      </c>
      <c r="I166" s="23">
        <v>4</v>
      </c>
      <c r="J166">
        <v>0</v>
      </c>
    </row>
    <row r="167" spans="1:10">
      <c r="A167" t="s">
        <v>248</v>
      </c>
      <c r="B167" t="s">
        <v>254</v>
      </c>
      <c r="C167" t="s">
        <v>74</v>
      </c>
      <c r="D167">
        <v>8</v>
      </c>
      <c r="E167" t="str">
        <f>VLOOKUP(D167,'Treatment Struture'!$E$2:$G$10,3,FALSE)</f>
        <v>P2(100)</v>
      </c>
      <c r="F167">
        <f>VLOOKUP(D167,'Treatment Struture'!$E$2:$G$10,2,FALSE)</f>
        <v>3</v>
      </c>
      <c r="G167" s="23">
        <v>5</v>
      </c>
      <c r="H167" s="54">
        <f t="shared" si="3"/>
        <v>35807</v>
      </c>
      <c r="I167" s="23">
        <v>4</v>
      </c>
      <c r="J167">
        <v>0</v>
      </c>
    </row>
    <row r="168" spans="1:10">
      <c r="A168" t="s">
        <v>248</v>
      </c>
      <c r="B168" t="s">
        <v>254</v>
      </c>
      <c r="C168" t="s">
        <v>74</v>
      </c>
      <c r="D168">
        <v>8</v>
      </c>
      <c r="E168" t="str">
        <f>VLOOKUP(D168,'Treatment Struture'!$E$2:$G$10,3,FALSE)</f>
        <v>P2(100)</v>
      </c>
      <c r="F168">
        <f>VLOOKUP(D168,'Treatment Struture'!$E$2:$G$10,2,FALSE)</f>
        <v>3</v>
      </c>
      <c r="G168" s="23">
        <v>6</v>
      </c>
      <c r="H168" s="54">
        <f t="shared" si="3"/>
        <v>35807</v>
      </c>
      <c r="I168" s="23">
        <v>4</v>
      </c>
      <c r="J168">
        <v>0</v>
      </c>
    </row>
    <row r="169" spans="1:10">
      <c r="A169" t="s">
        <v>248</v>
      </c>
      <c r="B169" t="s">
        <v>254</v>
      </c>
      <c r="C169" t="s">
        <v>74</v>
      </c>
      <c r="D169">
        <v>8</v>
      </c>
      <c r="E169" t="str">
        <f>VLOOKUP(D169,'Treatment Struture'!$E$2:$G$10,3,FALSE)</f>
        <v>P2(100)</v>
      </c>
      <c r="F169">
        <f>VLOOKUP(D169,'Treatment Struture'!$E$2:$G$10,2,FALSE)</f>
        <v>3</v>
      </c>
      <c r="G169" s="23">
        <v>7</v>
      </c>
      <c r="H169" s="54">
        <f t="shared" si="3"/>
        <v>35807</v>
      </c>
      <c r="I169" s="23">
        <v>4</v>
      </c>
      <c r="J169">
        <v>0</v>
      </c>
    </row>
    <row r="170" spans="1:10">
      <c r="A170" t="s">
        <v>248</v>
      </c>
      <c r="B170" t="s">
        <v>254</v>
      </c>
      <c r="C170" t="s">
        <v>74</v>
      </c>
      <c r="D170">
        <v>8</v>
      </c>
      <c r="E170" t="str">
        <f>VLOOKUP(D170,'Treatment Struture'!$E$2:$G$10,3,FALSE)</f>
        <v>P2(100)</v>
      </c>
      <c r="F170">
        <f>VLOOKUP(D170,'Treatment Struture'!$E$2:$G$10,2,FALSE)</f>
        <v>3</v>
      </c>
      <c r="G170" s="23">
        <v>8</v>
      </c>
      <c r="H170" s="54">
        <f t="shared" si="3"/>
        <v>35807</v>
      </c>
      <c r="I170" s="23">
        <v>4</v>
      </c>
      <c r="J170">
        <v>0</v>
      </c>
    </row>
    <row r="171" spans="1:10">
      <c r="A171" t="s">
        <v>248</v>
      </c>
      <c r="B171" t="s">
        <v>254</v>
      </c>
      <c r="C171" t="s">
        <v>74</v>
      </c>
      <c r="D171">
        <v>8</v>
      </c>
      <c r="E171" t="str">
        <f>VLOOKUP(D171,'Treatment Struture'!$E$2:$G$10,3,FALSE)</f>
        <v>P2(100)</v>
      </c>
      <c r="F171">
        <f>VLOOKUP(D171,'Treatment Struture'!$E$2:$G$10,2,FALSE)</f>
        <v>3</v>
      </c>
      <c r="G171" s="23">
        <v>9</v>
      </c>
      <c r="H171" s="54">
        <f t="shared" si="3"/>
        <v>35807</v>
      </c>
      <c r="I171" s="23">
        <v>4</v>
      </c>
      <c r="J171">
        <v>0</v>
      </c>
    </row>
    <row r="172" spans="1:10">
      <c r="A172" t="s">
        <v>248</v>
      </c>
      <c r="B172" t="s">
        <v>254</v>
      </c>
      <c r="C172" t="s">
        <v>74</v>
      </c>
      <c r="D172">
        <v>8</v>
      </c>
      <c r="E172" t="str">
        <f>VLOOKUP(D172,'Treatment Struture'!$E$2:$G$10,3,FALSE)</f>
        <v>P2(100)</v>
      </c>
      <c r="F172">
        <f>VLOOKUP(D172,'Treatment Struture'!$E$2:$G$10,2,FALSE)</f>
        <v>3</v>
      </c>
      <c r="G172" s="23">
        <v>10</v>
      </c>
      <c r="H172" s="54">
        <f t="shared" si="3"/>
        <v>35807</v>
      </c>
      <c r="I172" s="23">
        <v>4</v>
      </c>
      <c r="J172">
        <v>0</v>
      </c>
    </row>
    <row r="173" spans="1:10">
      <c r="A173" t="s">
        <v>248</v>
      </c>
      <c r="B173" t="s">
        <v>254</v>
      </c>
      <c r="C173" t="s">
        <v>74</v>
      </c>
      <c r="D173">
        <v>9</v>
      </c>
      <c r="E173" t="str">
        <f>VLOOKUP(D173,'Treatment Struture'!$E$2:$G$10,3,FALSE)</f>
        <v>P3(150)</v>
      </c>
      <c r="F173">
        <f>VLOOKUP(D173,'Treatment Struture'!$E$2:$G$10,2,FALSE)</f>
        <v>3</v>
      </c>
      <c r="G173" s="23">
        <v>1</v>
      </c>
      <c r="H173" s="54">
        <f t="shared" si="3"/>
        <v>35807</v>
      </c>
      <c r="I173" s="23">
        <v>4</v>
      </c>
      <c r="J173">
        <v>0</v>
      </c>
    </row>
    <row r="174" spans="1:10">
      <c r="A174" t="s">
        <v>248</v>
      </c>
      <c r="B174" t="s">
        <v>254</v>
      </c>
      <c r="C174" t="s">
        <v>74</v>
      </c>
      <c r="D174">
        <v>9</v>
      </c>
      <c r="E174" t="str">
        <f>VLOOKUP(D174,'Treatment Struture'!$E$2:$G$10,3,FALSE)</f>
        <v>P3(150)</v>
      </c>
      <c r="F174">
        <f>VLOOKUP(D174,'Treatment Struture'!$E$2:$G$10,2,FALSE)</f>
        <v>3</v>
      </c>
      <c r="G174" s="23">
        <v>2</v>
      </c>
      <c r="H174" s="54">
        <f t="shared" si="3"/>
        <v>35807</v>
      </c>
      <c r="I174" s="23">
        <v>4</v>
      </c>
      <c r="J174">
        <v>0</v>
      </c>
    </row>
    <row r="175" spans="1:10">
      <c r="A175" t="s">
        <v>248</v>
      </c>
      <c r="B175" t="s">
        <v>254</v>
      </c>
      <c r="C175" t="s">
        <v>74</v>
      </c>
      <c r="D175">
        <v>9</v>
      </c>
      <c r="E175" t="str">
        <f>VLOOKUP(D175,'Treatment Struture'!$E$2:$G$10,3,FALSE)</f>
        <v>P3(150)</v>
      </c>
      <c r="F175">
        <f>VLOOKUP(D175,'Treatment Struture'!$E$2:$G$10,2,FALSE)</f>
        <v>3</v>
      </c>
      <c r="G175" s="23">
        <v>3</v>
      </c>
      <c r="H175" s="54">
        <f t="shared" si="3"/>
        <v>35807</v>
      </c>
      <c r="I175" s="23">
        <v>4</v>
      </c>
      <c r="J175">
        <v>0</v>
      </c>
    </row>
    <row r="176" spans="1:10">
      <c r="A176" t="s">
        <v>248</v>
      </c>
      <c r="B176" t="s">
        <v>254</v>
      </c>
      <c r="C176" t="s">
        <v>74</v>
      </c>
      <c r="D176">
        <v>9</v>
      </c>
      <c r="E176" t="str">
        <f>VLOOKUP(D176,'Treatment Struture'!$E$2:$G$10,3,FALSE)</f>
        <v>P3(150)</v>
      </c>
      <c r="F176">
        <f>VLOOKUP(D176,'Treatment Struture'!$E$2:$G$10,2,FALSE)</f>
        <v>3</v>
      </c>
      <c r="G176" s="23">
        <v>4</v>
      </c>
      <c r="H176" s="54">
        <f t="shared" si="3"/>
        <v>35807</v>
      </c>
      <c r="I176" s="23">
        <v>4</v>
      </c>
      <c r="J176">
        <v>0</v>
      </c>
    </row>
    <row r="177" spans="1:10">
      <c r="A177" t="s">
        <v>248</v>
      </c>
      <c r="B177" t="s">
        <v>254</v>
      </c>
      <c r="C177" t="s">
        <v>74</v>
      </c>
      <c r="D177">
        <v>9</v>
      </c>
      <c r="E177" t="str">
        <f>VLOOKUP(D177,'Treatment Struture'!$E$2:$G$10,3,FALSE)</f>
        <v>P3(150)</v>
      </c>
      <c r="F177">
        <f>VLOOKUP(D177,'Treatment Struture'!$E$2:$G$10,2,FALSE)</f>
        <v>3</v>
      </c>
      <c r="G177" s="23">
        <v>5</v>
      </c>
      <c r="H177" s="54">
        <f t="shared" si="3"/>
        <v>35807</v>
      </c>
      <c r="I177" s="23">
        <v>4</v>
      </c>
      <c r="J177">
        <v>0</v>
      </c>
    </row>
    <row r="178" spans="1:10">
      <c r="A178" t="s">
        <v>248</v>
      </c>
      <c r="B178" t="s">
        <v>254</v>
      </c>
      <c r="C178" t="s">
        <v>74</v>
      </c>
      <c r="D178">
        <v>9</v>
      </c>
      <c r="E178" t="str">
        <f>VLOOKUP(D178,'Treatment Struture'!$E$2:$G$10,3,FALSE)</f>
        <v>P3(150)</v>
      </c>
      <c r="F178">
        <f>VLOOKUP(D178,'Treatment Struture'!$E$2:$G$10,2,FALSE)</f>
        <v>3</v>
      </c>
      <c r="G178" s="23">
        <v>6</v>
      </c>
      <c r="H178" s="54">
        <f t="shared" si="3"/>
        <v>35807</v>
      </c>
      <c r="I178" s="23">
        <v>4</v>
      </c>
      <c r="J178">
        <v>0</v>
      </c>
    </row>
    <row r="179" spans="1:10">
      <c r="A179" t="s">
        <v>248</v>
      </c>
      <c r="B179" t="s">
        <v>254</v>
      </c>
      <c r="C179" t="s">
        <v>74</v>
      </c>
      <c r="D179">
        <v>9</v>
      </c>
      <c r="E179" t="str">
        <f>VLOOKUP(D179,'Treatment Struture'!$E$2:$G$10,3,FALSE)</f>
        <v>P3(150)</v>
      </c>
      <c r="F179">
        <f>VLOOKUP(D179,'Treatment Struture'!$E$2:$G$10,2,FALSE)</f>
        <v>3</v>
      </c>
      <c r="G179" s="23">
        <v>7</v>
      </c>
      <c r="H179" s="54">
        <f t="shared" si="3"/>
        <v>35807</v>
      </c>
      <c r="I179" s="23">
        <v>4</v>
      </c>
      <c r="J179">
        <v>0</v>
      </c>
    </row>
    <row r="180" spans="1:10">
      <c r="A180" t="s">
        <v>248</v>
      </c>
      <c r="B180" t="s">
        <v>254</v>
      </c>
      <c r="C180" t="s">
        <v>74</v>
      </c>
      <c r="D180">
        <v>9</v>
      </c>
      <c r="E180" t="str">
        <f>VLOOKUP(D180,'Treatment Struture'!$E$2:$G$10,3,FALSE)</f>
        <v>P3(150)</v>
      </c>
      <c r="F180">
        <f>VLOOKUP(D180,'Treatment Struture'!$E$2:$G$10,2,FALSE)</f>
        <v>3</v>
      </c>
      <c r="G180" s="23">
        <v>8</v>
      </c>
      <c r="H180" s="54">
        <f t="shared" si="3"/>
        <v>35807</v>
      </c>
      <c r="I180" s="23">
        <v>4</v>
      </c>
      <c r="J180">
        <v>0</v>
      </c>
    </row>
    <row r="181" spans="1:10">
      <c r="A181" t="s">
        <v>248</v>
      </c>
      <c r="B181" t="s">
        <v>254</v>
      </c>
      <c r="C181" t="s">
        <v>74</v>
      </c>
      <c r="D181">
        <v>9</v>
      </c>
      <c r="E181" t="str">
        <f>VLOOKUP(D181,'Treatment Struture'!$E$2:$G$10,3,FALSE)</f>
        <v>P3(150)</v>
      </c>
      <c r="F181">
        <f>VLOOKUP(D181,'Treatment Struture'!$E$2:$G$10,2,FALSE)</f>
        <v>3</v>
      </c>
      <c r="G181" s="23">
        <v>9</v>
      </c>
      <c r="H181" s="54">
        <f t="shared" si="3"/>
        <v>35807</v>
      </c>
      <c r="I181" s="23">
        <v>4</v>
      </c>
      <c r="J181">
        <v>0</v>
      </c>
    </row>
    <row r="182" spans="1:10">
      <c r="A182" t="s">
        <v>248</v>
      </c>
      <c r="B182" t="s">
        <v>254</v>
      </c>
      <c r="C182" t="s">
        <v>74</v>
      </c>
      <c r="D182">
        <v>9</v>
      </c>
      <c r="E182" t="str">
        <f>VLOOKUP(D182,'Treatment Struture'!$E$2:$G$10,3,FALSE)</f>
        <v>P3(150)</v>
      </c>
      <c r="F182">
        <f>VLOOKUP(D182,'Treatment Struture'!$E$2:$G$10,2,FALSE)</f>
        <v>3</v>
      </c>
      <c r="G182" s="23">
        <v>10</v>
      </c>
      <c r="H182" s="54">
        <f t="shared" si="3"/>
        <v>35807</v>
      </c>
      <c r="I182" s="23">
        <v>4</v>
      </c>
      <c r="J182">
        <v>0</v>
      </c>
    </row>
    <row r="183" spans="1:10">
      <c r="A183" t="s">
        <v>248</v>
      </c>
      <c r="B183" t="s">
        <v>254</v>
      </c>
      <c r="C183" t="s">
        <v>74</v>
      </c>
      <c r="D183">
        <v>1</v>
      </c>
      <c r="E183" t="str">
        <f>VLOOKUP(D183,'Treatment Struture'!$E$2:$G$10,3,FALSE)</f>
        <v>P3(150)</v>
      </c>
      <c r="F183">
        <f>VLOOKUP(D183,'Treatment Struture'!$E$2:$G$10,2,FALSE)</f>
        <v>1</v>
      </c>
      <c r="G183" s="23">
        <v>1</v>
      </c>
      <c r="H183" s="55">
        <v>35810</v>
      </c>
      <c r="I183" s="23">
        <v>5</v>
      </c>
      <c r="J183">
        <v>0</v>
      </c>
    </row>
    <row r="184" spans="1:10">
      <c r="A184" t="s">
        <v>248</v>
      </c>
      <c r="B184" t="s">
        <v>254</v>
      </c>
      <c r="C184" t="s">
        <v>74</v>
      </c>
      <c r="D184">
        <v>1</v>
      </c>
      <c r="E184" t="str">
        <f>VLOOKUP(D184,'Treatment Struture'!$E$2:$G$10,3,FALSE)</f>
        <v>P3(150)</v>
      </c>
      <c r="F184">
        <f>VLOOKUP(D184,'Treatment Struture'!$E$2:$G$10,2,FALSE)</f>
        <v>1</v>
      </c>
      <c r="G184" s="23">
        <v>2</v>
      </c>
      <c r="H184" s="54">
        <f>H183</f>
        <v>35810</v>
      </c>
      <c r="I184" s="23">
        <v>4</v>
      </c>
      <c r="J184">
        <v>0</v>
      </c>
    </row>
    <row r="185" spans="1:10">
      <c r="A185" t="s">
        <v>248</v>
      </c>
      <c r="B185" t="s">
        <v>254</v>
      </c>
      <c r="C185" t="s">
        <v>74</v>
      </c>
      <c r="D185">
        <v>1</v>
      </c>
      <c r="E185" t="str">
        <f>VLOOKUP(D185,'Treatment Struture'!$E$2:$G$10,3,FALSE)</f>
        <v>P3(150)</v>
      </c>
      <c r="F185">
        <f>VLOOKUP(D185,'Treatment Struture'!$E$2:$G$10,2,FALSE)</f>
        <v>1</v>
      </c>
      <c r="G185" s="23">
        <v>3</v>
      </c>
      <c r="H185" s="54">
        <f t="shared" ref="H185:H248" si="4">H184</f>
        <v>35810</v>
      </c>
      <c r="I185" s="23">
        <v>5</v>
      </c>
      <c r="J185">
        <v>0</v>
      </c>
    </row>
    <row r="186" spans="1:10">
      <c r="A186" t="s">
        <v>248</v>
      </c>
      <c r="B186" t="s">
        <v>254</v>
      </c>
      <c r="C186" t="s">
        <v>74</v>
      </c>
      <c r="D186">
        <v>1</v>
      </c>
      <c r="E186" t="str">
        <f>VLOOKUP(D186,'Treatment Struture'!$E$2:$G$10,3,FALSE)</f>
        <v>P3(150)</v>
      </c>
      <c r="F186">
        <f>VLOOKUP(D186,'Treatment Struture'!$E$2:$G$10,2,FALSE)</f>
        <v>1</v>
      </c>
      <c r="G186" s="23">
        <v>4</v>
      </c>
      <c r="H186" s="54">
        <f t="shared" si="4"/>
        <v>35810</v>
      </c>
      <c r="I186" s="23">
        <v>5</v>
      </c>
      <c r="J186">
        <v>0</v>
      </c>
    </row>
    <row r="187" spans="1:10">
      <c r="A187" t="s">
        <v>248</v>
      </c>
      <c r="B187" t="s">
        <v>254</v>
      </c>
      <c r="C187" t="s">
        <v>74</v>
      </c>
      <c r="D187">
        <v>1</v>
      </c>
      <c r="E187" t="str">
        <f>VLOOKUP(D187,'Treatment Struture'!$E$2:$G$10,3,FALSE)</f>
        <v>P3(150)</v>
      </c>
      <c r="F187">
        <f>VLOOKUP(D187,'Treatment Struture'!$E$2:$G$10,2,FALSE)</f>
        <v>1</v>
      </c>
      <c r="G187" s="23">
        <v>5</v>
      </c>
      <c r="H187" s="54">
        <f t="shared" si="4"/>
        <v>35810</v>
      </c>
      <c r="I187" s="23">
        <v>4</v>
      </c>
      <c r="J187">
        <v>0</v>
      </c>
    </row>
    <row r="188" spans="1:10">
      <c r="A188" t="s">
        <v>248</v>
      </c>
      <c r="B188" t="s">
        <v>254</v>
      </c>
      <c r="C188" t="s">
        <v>74</v>
      </c>
      <c r="D188">
        <v>1</v>
      </c>
      <c r="E188" t="str">
        <f>VLOOKUP(D188,'Treatment Struture'!$E$2:$G$10,3,FALSE)</f>
        <v>P3(150)</v>
      </c>
      <c r="F188">
        <f>VLOOKUP(D188,'Treatment Struture'!$E$2:$G$10,2,FALSE)</f>
        <v>1</v>
      </c>
      <c r="G188" s="23">
        <v>6</v>
      </c>
      <c r="H188" s="54">
        <f t="shared" si="4"/>
        <v>35810</v>
      </c>
      <c r="I188" s="23">
        <v>5</v>
      </c>
      <c r="J188">
        <v>0</v>
      </c>
    </row>
    <row r="189" spans="1:10">
      <c r="A189" t="s">
        <v>248</v>
      </c>
      <c r="B189" t="s">
        <v>254</v>
      </c>
      <c r="C189" t="s">
        <v>74</v>
      </c>
      <c r="D189">
        <v>1</v>
      </c>
      <c r="E189" t="str">
        <f>VLOOKUP(D189,'Treatment Struture'!$E$2:$G$10,3,FALSE)</f>
        <v>P3(150)</v>
      </c>
      <c r="F189">
        <f>VLOOKUP(D189,'Treatment Struture'!$E$2:$G$10,2,FALSE)</f>
        <v>1</v>
      </c>
      <c r="G189" s="23">
        <v>7</v>
      </c>
      <c r="H189" s="54">
        <f t="shared" si="4"/>
        <v>35810</v>
      </c>
      <c r="I189" s="23">
        <v>5</v>
      </c>
      <c r="J189">
        <v>0</v>
      </c>
    </row>
    <row r="190" spans="1:10">
      <c r="A190" t="s">
        <v>248</v>
      </c>
      <c r="B190" t="s">
        <v>254</v>
      </c>
      <c r="C190" t="s">
        <v>74</v>
      </c>
      <c r="D190">
        <v>1</v>
      </c>
      <c r="E190" t="str">
        <f>VLOOKUP(D190,'Treatment Struture'!$E$2:$G$10,3,FALSE)</f>
        <v>P3(150)</v>
      </c>
      <c r="F190">
        <f>VLOOKUP(D190,'Treatment Struture'!$E$2:$G$10,2,FALSE)</f>
        <v>1</v>
      </c>
      <c r="G190" s="23">
        <v>8</v>
      </c>
      <c r="H190" s="54">
        <f t="shared" si="4"/>
        <v>35810</v>
      </c>
      <c r="I190" s="23">
        <v>5</v>
      </c>
      <c r="J190">
        <v>0</v>
      </c>
    </row>
    <row r="191" spans="1:10">
      <c r="A191" t="s">
        <v>248</v>
      </c>
      <c r="B191" t="s">
        <v>254</v>
      </c>
      <c r="C191" t="s">
        <v>74</v>
      </c>
      <c r="D191">
        <v>1</v>
      </c>
      <c r="E191" t="str">
        <f>VLOOKUP(D191,'Treatment Struture'!$E$2:$G$10,3,FALSE)</f>
        <v>P3(150)</v>
      </c>
      <c r="F191">
        <f>VLOOKUP(D191,'Treatment Struture'!$E$2:$G$10,2,FALSE)</f>
        <v>1</v>
      </c>
      <c r="G191" s="23">
        <v>9</v>
      </c>
      <c r="H191" s="54">
        <f t="shared" si="4"/>
        <v>35810</v>
      </c>
      <c r="I191" s="23">
        <v>4</v>
      </c>
      <c r="J191">
        <v>0</v>
      </c>
    </row>
    <row r="192" spans="1:10">
      <c r="A192" t="s">
        <v>248</v>
      </c>
      <c r="B192" t="s">
        <v>254</v>
      </c>
      <c r="C192" t="s">
        <v>74</v>
      </c>
      <c r="D192">
        <v>1</v>
      </c>
      <c r="E192" t="str">
        <f>VLOOKUP(D192,'Treatment Struture'!$E$2:$G$10,3,FALSE)</f>
        <v>P3(150)</v>
      </c>
      <c r="F192">
        <f>VLOOKUP(D192,'Treatment Struture'!$E$2:$G$10,2,FALSE)</f>
        <v>1</v>
      </c>
      <c r="G192" s="23">
        <v>10</v>
      </c>
      <c r="H192" s="54">
        <f t="shared" si="4"/>
        <v>35810</v>
      </c>
      <c r="I192" s="23">
        <v>4</v>
      </c>
      <c r="J192">
        <v>0</v>
      </c>
    </row>
    <row r="193" spans="1:10">
      <c r="A193" t="s">
        <v>248</v>
      </c>
      <c r="B193" t="s">
        <v>254</v>
      </c>
      <c r="C193" t="s">
        <v>74</v>
      </c>
      <c r="D193">
        <v>2</v>
      </c>
      <c r="E193" t="str">
        <f>VLOOKUP(D193,'Treatment Struture'!$E$2:$G$10,3,FALSE)</f>
        <v>P1(50)</v>
      </c>
      <c r="F193">
        <f>VLOOKUP(D193,'Treatment Struture'!$E$2:$G$10,2,FALSE)</f>
        <v>1</v>
      </c>
      <c r="G193" s="23">
        <v>1</v>
      </c>
      <c r="H193" s="54">
        <f t="shared" si="4"/>
        <v>35810</v>
      </c>
      <c r="I193" s="23">
        <v>5</v>
      </c>
      <c r="J193">
        <v>0</v>
      </c>
    </row>
    <row r="194" spans="1:10">
      <c r="A194" t="s">
        <v>248</v>
      </c>
      <c r="B194" t="s">
        <v>254</v>
      </c>
      <c r="C194" t="s">
        <v>74</v>
      </c>
      <c r="D194">
        <v>2</v>
      </c>
      <c r="E194" t="str">
        <f>VLOOKUP(D194,'Treatment Struture'!$E$2:$G$10,3,FALSE)</f>
        <v>P1(50)</v>
      </c>
      <c r="F194">
        <f>VLOOKUP(D194,'Treatment Struture'!$E$2:$G$10,2,FALSE)</f>
        <v>1</v>
      </c>
      <c r="G194" s="23">
        <v>2</v>
      </c>
      <c r="H194" s="54">
        <f t="shared" si="4"/>
        <v>35810</v>
      </c>
      <c r="I194" s="23">
        <v>5</v>
      </c>
      <c r="J194">
        <v>0</v>
      </c>
    </row>
    <row r="195" spans="1:10">
      <c r="A195" t="s">
        <v>248</v>
      </c>
      <c r="B195" t="s">
        <v>254</v>
      </c>
      <c r="C195" t="s">
        <v>74</v>
      </c>
      <c r="D195">
        <v>2</v>
      </c>
      <c r="E195" t="str">
        <f>VLOOKUP(D195,'Treatment Struture'!$E$2:$G$10,3,FALSE)</f>
        <v>P1(50)</v>
      </c>
      <c r="F195">
        <f>VLOOKUP(D195,'Treatment Struture'!$E$2:$G$10,2,FALSE)</f>
        <v>1</v>
      </c>
      <c r="G195" s="23">
        <v>3</v>
      </c>
      <c r="H195" s="54">
        <f t="shared" si="4"/>
        <v>35810</v>
      </c>
      <c r="I195" s="23">
        <v>4</v>
      </c>
      <c r="J195">
        <v>0</v>
      </c>
    </row>
    <row r="196" spans="1:10">
      <c r="A196" t="s">
        <v>248</v>
      </c>
      <c r="B196" t="s">
        <v>254</v>
      </c>
      <c r="C196" t="s">
        <v>74</v>
      </c>
      <c r="D196">
        <v>2</v>
      </c>
      <c r="E196" t="str">
        <f>VLOOKUP(D196,'Treatment Struture'!$E$2:$G$10,3,FALSE)</f>
        <v>P1(50)</v>
      </c>
      <c r="F196">
        <f>VLOOKUP(D196,'Treatment Struture'!$E$2:$G$10,2,FALSE)</f>
        <v>1</v>
      </c>
      <c r="G196" s="23">
        <v>4</v>
      </c>
      <c r="H196" s="54">
        <f t="shared" si="4"/>
        <v>35810</v>
      </c>
      <c r="I196" s="23">
        <v>5</v>
      </c>
      <c r="J196">
        <v>0</v>
      </c>
    </row>
    <row r="197" spans="1:10">
      <c r="A197" t="s">
        <v>248</v>
      </c>
      <c r="B197" t="s">
        <v>254</v>
      </c>
      <c r="C197" t="s">
        <v>74</v>
      </c>
      <c r="D197">
        <v>2</v>
      </c>
      <c r="E197" t="str">
        <f>VLOOKUP(D197,'Treatment Struture'!$E$2:$G$10,3,FALSE)</f>
        <v>P1(50)</v>
      </c>
      <c r="F197">
        <f>VLOOKUP(D197,'Treatment Struture'!$E$2:$G$10,2,FALSE)</f>
        <v>1</v>
      </c>
      <c r="G197" s="23">
        <v>5</v>
      </c>
      <c r="H197" s="54">
        <f t="shared" si="4"/>
        <v>35810</v>
      </c>
      <c r="I197" s="23">
        <v>5</v>
      </c>
      <c r="J197">
        <v>0</v>
      </c>
    </row>
    <row r="198" spans="1:10">
      <c r="A198" t="s">
        <v>248</v>
      </c>
      <c r="B198" t="s">
        <v>254</v>
      </c>
      <c r="C198" t="s">
        <v>74</v>
      </c>
      <c r="D198">
        <v>2</v>
      </c>
      <c r="E198" t="str">
        <f>VLOOKUP(D198,'Treatment Struture'!$E$2:$G$10,3,FALSE)</f>
        <v>P1(50)</v>
      </c>
      <c r="F198">
        <f>VLOOKUP(D198,'Treatment Struture'!$E$2:$G$10,2,FALSE)</f>
        <v>1</v>
      </c>
      <c r="G198" s="23">
        <v>6</v>
      </c>
      <c r="H198" s="54">
        <f t="shared" si="4"/>
        <v>35810</v>
      </c>
      <c r="I198" s="23">
        <v>4</v>
      </c>
      <c r="J198">
        <v>0</v>
      </c>
    </row>
    <row r="199" spans="1:10">
      <c r="A199" t="s">
        <v>248</v>
      </c>
      <c r="B199" t="s">
        <v>254</v>
      </c>
      <c r="C199" t="s">
        <v>74</v>
      </c>
      <c r="D199">
        <v>2</v>
      </c>
      <c r="E199" t="str">
        <f>VLOOKUP(D199,'Treatment Struture'!$E$2:$G$10,3,FALSE)</f>
        <v>P1(50)</v>
      </c>
      <c r="F199">
        <f>VLOOKUP(D199,'Treatment Struture'!$E$2:$G$10,2,FALSE)</f>
        <v>1</v>
      </c>
      <c r="G199" s="23">
        <v>7</v>
      </c>
      <c r="H199" s="54">
        <f t="shared" si="4"/>
        <v>35810</v>
      </c>
      <c r="I199" s="23">
        <v>5</v>
      </c>
      <c r="J199">
        <v>0</v>
      </c>
    </row>
    <row r="200" spans="1:10">
      <c r="A200" t="s">
        <v>248</v>
      </c>
      <c r="B200" t="s">
        <v>254</v>
      </c>
      <c r="C200" t="s">
        <v>74</v>
      </c>
      <c r="D200">
        <v>2</v>
      </c>
      <c r="E200" t="str">
        <f>VLOOKUP(D200,'Treatment Struture'!$E$2:$G$10,3,FALSE)</f>
        <v>P1(50)</v>
      </c>
      <c r="F200">
        <f>VLOOKUP(D200,'Treatment Struture'!$E$2:$G$10,2,FALSE)</f>
        <v>1</v>
      </c>
      <c r="G200" s="23">
        <v>8</v>
      </c>
      <c r="H200" s="54">
        <f t="shared" si="4"/>
        <v>35810</v>
      </c>
      <c r="I200" s="23">
        <v>5</v>
      </c>
      <c r="J200">
        <v>0</v>
      </c>
    </row>
    <row r="201" spans="1:10">
      <c r="A201" t="s">
        <v>248</v>
      </c>
      <c r="B201" t="s">
        <v>254</v>
      </c>
      <c r="C201" t="s">
        <v>74</v>
      </c>
      <c r="D201">
        <v>2</v>
      </c>
      <c r="E201" t="str">
        <f>VLOOKUP(D201,'Treatment Struture'!$E$2:$G$10,3,FALSE)</f>
        <v>P1(50)</v>
      </c>
      <c r="F201">
        <f>VLOOKUP(D201,'Treatment Struture'!$E$2:$G$10,2,FALSE)</f>
        <v>1</v>
      </c>
      <c r="G201" s="23">
        <v>9</v>
      </c>
      <c r="H201" s="54">
        <f t="shared" si="4"/>
        <v>35810</v>
      </c>
      <c r="I201" s="23">
        <v>5</v>
      </c>
      <c r="J201">
        <v>0</v>
      </c>
    </row>
    <row r="202" spans="1:10">
      <c r="A202" t="s">
        <v>248</v>
      </c>
      <c r="B202" t="s">
        <v>254</v>
      </c>
      <c r="C202" t="s">
        <v>74</v>
      </c>
      <c r="D202">
        <v>2</v>
      </c>
      <c r="E202" t="str">
        <f>VLOOKUP(D202,'Treatment Struture'!$E$2:$G$10,3,FALSE)</f>
        <v>P1(50)</v>
      </c>
      <c r="F202">
        <f>VLOOKUP(D202,'Treatment Struture'!$E$2:$G$10,2,FALSE)</f>
        <v>1</v>
      </c>
      <c r="G202" s="23">
        <v>10</v>
      </c>
      <c r="H202" s="54">
        <f t="shared" si="4"/>
        <v>35810</v>
      </c>
      <c r="I202" s="23">
        <v>4</v>
      </c>
      <c r="J202">
        <v>0</v>
      </c>
    </row>
    <row r="203" spans="1:10">
      <c r="A203" t="s">
        <v>248</v>
      </c>
      <c r="B203" t="s">
        <v>254</v>
      </c>
      <c r="C203" t="s">
        <v>74</v>
      </c>
      <c r="D203">
        <v>3</v>
      </c>
      <c r="E203" t="str">
        <f>VLOOKUP(D203,'Treatment Struture'!$E$2:$G$10,3,FALSE)</f>
        <v>P2(100)</v>
      </c>
      <c r="F203">
        <f>VLOOKUP(D203,'Treatment Struture'!$E$2:$G$10,2,FALSE)</f>
        <v>1</v>
      </c>
      <c r="G203" s="23">
        <v>1</v>
      </c>
      <c r="H203" s="54">
        <f t="shared" si="4"/>
        <v>35810</v>
      </c>
      <c r="I203" s="23">
        <v>5</v>
      </c>
      <c r="J203">
        <v>0</v>
      </c>
    </row>
    <row r="204" spans="1:10">
      <c r="A204" t="s">
        <v>248</v>
      </c>
      <c r="B204" t="s">
        <v>254</v>
      </c>
      <c r="C204" t="s">
        <v>74</v>
      </c>
      <c r="D204">
        <v>3</v>
      </c>
      <c r="E204" t="str">
        <f>VLOOKUP(D204,'Treatment Struture'!$E$2:$G$10,3,FALSE)</f>
        <v>P2(100)</v>
      </c>
      <c r="F204">
        <f>VLOOKUP(D204,'Treatment Struture'!$E$2:$G$10,2,FALSE)</f>
        <v>1</v>
      </c>
      <c r="G204" s="23">
        <v>2</v>
      </c>
      <c r="H204" s="54">
        <f t="shared" si="4"/>
        <v>35810</v>
      </c>
      <c r="I204" s="23">
        <v>5</v>
      </c>
      <c r="J204">
        <v>0</v>
      </c>
    </row>
    <row r="205" spans="1:10">
      <c r="A205" t="s">
        <v>248</v>
      </c>
      <c r="B205" t="s">
        <v>254</v>
      </c>
      <c r="C205" t="s">
        <v>74</v>
      </c>
      <c r="D205">
        <v>3</v>
      </c>
      <c r="E205" t="str">
        <f>VLOOKUP(D205,'Treatment Struture'!$E$2:$G$10,3,FALSE)</f>
        <v>P2(100)</v>
      </c>
      <c r="F205">
        <f>VLOOKUP(D205,'Treatment Struture'!$E$2:$G$10,2,FALSE)</f>
        <v>1</v>
      </c>
      <c r="G205" s="23">
        <v>3</v>
      </c>
      <c r="H205" s="54">
        <f t="shared" si="4"/>
        <v>35810</v>
      </c>
      <c r="I205" s="23">
        <v>5</v>
      </c>
      <c r="J205">
        <v>0</v>
      </c>
    </row>
    <row r="206" spans="1:10">
      <c r="A206" t="s">
        <v>248</v>
      </c>
      <c r="B206" t="s">
        <v>254</v>
      </c>
      <c r="C206" t="s">
        <v>74</v>
      </c>
      <c r="D206">
        <v>3</v>
      </c>
      <c r="E206" t="str">
        <f>VLOOKUP(D206,'Treatment Struture'!$E$2:$G$10,3,FALSE)</f>
        <v>P2(100)</v>
      </c>
      <c r="F206">
        <f>VLOOKUP(D206,'Treatment Struture'!$E$2:$G$10,2,FALSE)</f>
        <v>1</v>
      </c>
      <c r="G206" s="23">
        <v>4</v>
      </c>
      <c r="H206" s="54">
        <f t="shared" si="4"/>
        <v>35810</v>
      </c>
      <c r="I206" s="23">
        <v>5</v>
      </c>
      <c r="J206">
        <v>0</v>
      </c>
    </row>
    <row r="207" spans="1:10">
      <c r="A207" t="s">
        <v>248</v>
      </c>
      <c r="B207" t="s">
        <v>254</v>
      </c>
      <c r="C207" t="s">
        <v>74</v>
      </c>
      <c r="D207">
        <v>3</v>
      </c>
      <c r="E207" t="str">
        <f>VLOOKUP(D207,'Treatment Struture'!$E$2:$G$10,3,FALSE)</f>
        <v>P2(100)</v>
      </c>
      <c r="F207">
        <f>VLOOKUP(D207,'Treatment Struture'!$E$2:$G$10,2,FALSE)</f>
        <v>1</v>
      </c>
      <c r="G207" s="23">
        <v>5</v>
      </c>
      <c r="H207" s="54">
        <f t="shared" si="4"/>
        <v>35810</v>
      </c>
      <c r="I207" s="23">
        <v>4</v>
      </c>
      <c r="J207">
        <v>0</v>
      </c>
    </row>
    <row r="208" spans="1:10">
      <c r="A208" t="s">
        <v>248</v>
      </c>
      <c r="B208" t="s">
        <v>254</v>
      </c>
      <c r="C208" t="s">
        <v>74</v>
      </c>
      <c r="D208">
        <v>3</v>
      </c>
      <c r="E208" t="str">
        <f>VLOOKUP(D208,'Treatment Struture'!$E$2:$G$10,3,FALSE)</f>
        <v>P2(100)</v>
      </c>
      <c r="F208">
        <f>VLOOKUP(D208,'Treatment Struture'!$E$2:$G$10,2,FALSE)</f>
        <v>1</v>
      </c>
      <c r="G208" s="23">
        <v>6</v>
      </c>
      <c r="H208" s="54">
        <f t="shared" si="4"/>
        <v>35810</v>
      </c>
      <c r="I208" s="23">
        <v>5</v>
      </c>
      <c r="J208">
        <v>0</v>
      </c>
    </row>
    <row r="209" spans="1:10">
      <c r="A209" t="s">
        <v>248</v>
      </c>
      <c r="B209" t="s">
        <v>254</v>
      </c>
      <c r="C209" t="s">
        <v>74</v>
      </c>
      <c r="D209">
        <v>3</v>
      </c>
      <c r="E209" t="str">
        <f>VLOOKUP(D209,'Treatment Struture'!$E$2:$G$10,3,FALSE)</f>
        <v>P2(100)</v>
      </c>
      <c r="F209">
        <f>VLOOKUP(D209,'Treatment Struture'!$E$2:$G$10,2,FALSE)</f>
        <v>1</v>
      </c>
      <c r="G209" s="23">
        <v>7</v>
      </c>
      <c r="H209" s="54">
        <f t="shared" si="4"/>
        <v>35810</v>
      </c>
      <c r="I209" s="23">
        <v>4</v>
      </c>
      <c r="J209">
        <v>0</v>
      </c>
    </row>
    <row r="210" spans="1:10">
      <c r="A210" t="s">
        <v>248</v>
      </c>
      <c r="B210" t="s">
        <v>254</v>
      </c>
      <c r="C210" t="s">
        <v>74</v>
      </c>
      <c r="D210">
        <v>3</v>
      </c>
      <c r="E210" t="str">
        <f>VLOOKUP(D210,'Treatment Struture'!$E$2:$G$10,3,FALSE)</f>
        <v>P2(100)</v>
      </c>
      <c r="F210">
        <f>VLOOKUP(D210,'Treatment Struture'!$E$2:$G$10,2,FALSE)</f>
        <v>1</v>
      </c>
      <c r="G210" s="23">
        <v>8</v>
      </c>
      <c r="H210" s="54">
        <f t="shared" si="4"/>
        <v>35810</v>
      </c>
      <c r="I210" s="23">
        <v>5</v>
      </c>
      <c r="J210">
        <v>0</v>
      </c>
    </row>
    <row r="211" spans="1:10">
      <c r="A211" t="s">
        <v>248</v>
      </c>
      <c r="B211" t="s">
        <v>254</v>
      </c>
      <c r="C211" t="s">
        <v>74</v>
      </c>
      <c r="D211">
        <v>3</v>
      </c>
      <c r="E211" t="str">
        <f>VLOOKUP(D211,'Treatment Struture'!$E$2:$G$10,3,FALSE)</f>
        <v>P2(100)</v>
      </c>
      <c r="F211">
        <f>VLOOKUP(D211,'Treatment Struture'!$E$2:$G$10,2,FALSE)</f>
        <v>1</v>
      </c>
      <c r="G211" s="23">
        <v>9</v>
      </c>
      <c r="H211" s="54">
        <f t="shared" si="4"/>
        <v>35810</v>
      </c>
      <c r="I211" s="23">
        <v>5</v>
      </c>
      <c r="J211">
        <v>0</v>
      </c>
    </row>
    <row r="212" spans="1:10">
      <c r="A212" t="s">
        <v>248</v>
      </c>
      <c r="B212" t="s">
        <v>254</v>
      </c>
      <c r="C212" t="s">
        <v>74</v>
      </c>
      <c r="D212">
        <v>3</v>
      </c>
      <c r="E212" t="str">
        <f>VLOOKUP(D212,'Treatment Struture'!$E$2:$G$10,3,FALSE)</f>
        <v>P2(100)</v>
      </c>
      <c r="F212">
        <f>VLOOKUP(D212,'Treatment Struture'!$E$2:$G$10,2,FALSE)</f>
        <v>1</v>
      </c>
      <c r="G212" s="23">
        <v>10</v>
      </c>
      <c r="H212" s="54">
        <f t="shared" si="4"/>
        <v>35810</v>
      </c>
      <c r="I212" s="23">
        <v>5</v>
      </c>
      <c r="J212">
        <v>0</v>
      </c>
    </row>
    <row r="213" spans="1:10">
      <c r="A213" t="s">
        <v>248</v>
      </c>
      <c r="B213" t="s">
        <v>254</v>
      </c>
      <c r="C213" t="s">
        <v>74</v>
      </c>
      <c r="D213">
        <v>4</v>
      </c>
      <c r="E213" t="str">
        <f>VLOOKUP(D213,'Treatment Struture'!$E$2:$G$10,3,FALSE)</f>
        <v>P2(100)</v>
      </c>
      <c r="F213">
        <f>VLOOKUP(D213,'Treatment Struture'!$E$2:$G$10,2,FALSE)</f>
        <v>2</v>
      </c>
      <c r="G213" s="23">
        <v>1</v>
      </c>
      <c r="H213" s="54">
        <f t="shared" si="4"/>
        <v>35810</v>
      </c>
      <c r="I213" s="23">
        <v>5</v>
      </c>
      <c r="J213">
        <v>0</v>
      </c>
    </row>
    <row r="214" spans="1:10">
      <c r="A214" t="s">
        <v>248</v>
      </c>
      <c r="B214" t="s">
        <v>254</v>
      </c>
      <c r="C214" t="s">
        <v>74</v>
      </c>
      <c r="D214">
        <v>4</v>
      </c>
      <c r="E214" t="str">
        <f>VLOOKUP(D214,'Treatment Struture'!$E$2:$G$10,3,FALSE)</f>
        <v>P2(100)</v>
      </c>
      <c r="F214">
        <f>VLOOKUP(D214,'Treatment Struture'!$E$2:$G$10,2,FALSE)</f>
        <v>2</v>
      </c>
      <c r="G214" s="23">
        <v>2</v>
      </c>
      <c r="H214" s="54">
        <f t="shared" si="4"/>
        <v>35810</v>
      </c>
      <c r="I214" s="23">
        <v>4</v>
      </c>
      <c r="J214">
        <v>0</v>
      </c>
    </row>
    <row r="215" spans="1:10">
      <c r="A215" t="s">
        <v>248</v>
      </c>
      <c r="B215" t="s">
        <v>254</v>
      </c>
      <c r="C215" t="s">
        <v>74</v>
      </c>
      <c r="D215">
        <v>4</v>
      </c>
      <c r="E215" t="str">
        <f>VLOOKUP(D215,'Treatment Struture'!$E$2:$G$10,3,FALSE)</f>
        <v>P2(100)</v>
      </c>
      <c r="F215">
        <f>VLOOKUP(D215,'Treatment Struture'!$E$2:$G$10,2,FALSE)</f>
        <v>2</v>
      </c>
      <c r="G215" s="23">
        <v>3</v>
      </c>
      <c r="H215" s="54">
        <f t="shared" si="4"/>
        <v>35810</v>
      </c>
      <c r="I215" s="23">
        <v>4</v>
      </c>
      <c r="J215">
        <v>0</v>
      </c>
    </row>
    <row r="216" spans="1:10">
      <c r="A216" t="s">
        <v>248</v>
      </c>
      <c r="B216" t="s">
        <v>254</v>
      </c>
      <c r="C216" t="s">
        <v>74</v>
      </c>
      <c r="D216">
        <v>4</v>
      </c>
      <c r="E216" t="str">
        <f>VLOOKUP(D216,'Treatment Struture'!$E$2:$G$10,3,FALSE)</f>
        <v>P2(100)</v>
      </c>
      <c r="F216">
        <f>VLOOKUP(D216,'Treatment Struture'!$E$2:$G$10,2,FALSE)</f>
        <v>2</v>
      </c>
      <c r="G216" s="23">
        <v>4</v>
      </c>
      <c r="H216" s="54">
        <f t="shared" si="4"/>
        <v>35810</v>
      </c>
      <c r="I216" s="23">
        <v>5</v>
      </c>
      <c r="J216">
        <v>0</v>
      </c>
    </row>
    <row r="217" spans="1:10">
      <c r="A217" t="s">
        <v>248</v>
      </c>
      <c r="B217" t="s">
        <v>254</v>
      </c>
      <c r="C217" t="s">
        <v>74</v>
      </c>
      <c r="D217">
        <v>4</v>
      </c>
      <c r="E217" t="str">
        <f>VLOOKUP(D217,'Treatment Struture'!$E$2:$G$10,3,FALSE)</f>
        <v>P2(100)</v>
      </c>
      <c r="F217">
        <f>VLOOKUP(D217,'Treatment Struture'!$E$2:$G$10,2,FALSE)</f>
        <v>2</v>
      </c>
      <c r="G217" s="23">
        <v>5</v>
      </c>
      <c r="H217" s="54">
        <f t="shared" si="4"/>
        <v>35810</v>
      </c>
      <c r="I217" s="23">
        <v>4</v>
      </c>
      <c r="J217">
        <v>0</v>
      </c>
    </row>
    <row r="218" spans="1:10">
      <c r="A218" t="s">
        <v>248</v>
      </c>
      <c r="B218" t="s">
        <v>254</v>
      </c>
      <c r="C218" t="s">
        <v>74</v>
      </c>
      <c r="D218">
        <v>4</v>
      </c>
      <c r="E218" t="str">
        <f>VLOOKUP(D218,'Treatment Struture'!$E$2:$G$10,3,FALSE)</f>
        <v>P2(100)</v>
      </c>
      <c r="F218">
        <f>VLOOKUP(D218,'Treatment Struture'!$E$2:$G$10,2,FALSE)</f>
        <v>2</v>
      </c>
      <c r="G218" s="23">
        <v>6</v>
      </c>
      <c r="H218" s="54">
        <f t="shared" si="4"/>
        <v>35810</v>
      </c>
      <c r="I218" s="23">
        <v>5</v>
      </c>
      <c r="J218">
        <v>0</v>
      </c>
    </row>
    <row r="219" spans="1:10">
      <c r="A219" t="s">
        <v>248</v>
      </c>
      <c r="B219" t="s">
        <v>254</v>
      </c>
      <c r="C219" t="s">
        <v>74</v>
      </c>
      <c r="D219">
        <v>4</v>
      </c>
      <c r="E219" t="str">
        <f>VLOOKUP(D219,'Treatment Struture'!$E$2:$G$10,3,FALSE)</f>
        <v>P2(100)</v>
      </c>
      <c r="F219">
        <f>VLOOKUP(D219,'Treatment Struture'!$E$2:$G$10,2,FALSE)</f>
        <v>2</v>
      </c>
      <c r="G219" s="23">
        <v>7</v>
      </c>
      <c r="H219" s="54">
        <f t="shared" si="4"/>
        <v>35810</v>
      </c>
      <c r="I219" s="23">
        <v>4</v>
      </c>
      <c r="J219">
        <v>0</v>
      </c>
    </row>
    <row r="220" spans="1:10">
      <c r="A220" t="s">
        <v>248</v>
      </c>
      <c r="B220" t="s">
        <v>254</v>
      </c>
      <c r="C220" t="s">
        <v>74</v>
      </c>
      <c r="D220">
        <v>4</v>
      </c>
      <c r="E220" t="str">
        <f>VLOOKUP(D220,'Treatment Struture'!$E$2:$G$10,3,FALSE)</f>
        <v>P2(100)</v>
      </c>
      <c r="F220">
        <f>VLOOKUP(D220,'Treatment Struture'!$E$2:$G$10,2,FALSE)</f>
        <v>2</v>
      </c>
      <c r="G220" s="23">
        <v>8</v>
      </c>
      <c r="H220" s="54">
        <f t="shared" si="4"/>
        <v>35810</v>
      </c>
      <c r="I220" s="23">
        <v>5</v>
      </c>
      <c r="J220">
        <v>0</v>
      </c>
    </row>
    <row r="221" spans="1:10">
      <c r="A221" t="s">
        <v>248</v>
      </c>
      <c r="B221" t="s">
        <v>254</v>
      </c>
      <c r="C221" t="s">
        <v>74</v>
      </c>
      <c r="D221">
        <v>4</v>
      </c>
      <c r="E221" t="str">
        <f>VLOOKUP(D221,'Treatment Struture'!$E$2:$G$10,3,FALSE)</f>
        <v>P2(100)</v>
      </c>
      <c r="F221">
        <f>VLOOKUP(D221,'Treatment Struture'!$E$2:$G$10,2,FALSE)</f>
        <v>2</v>
      </c>
      <c r="G221" s="23">
        <v>9</v>
      </c>
      <c r="H221" s="54">
        <f t="shared" si="4"/>
        <v>35810</v>
      </c>
      <c r="I221" s="23">
        <v>5</v>
      </c>
      <c r="J221">
        <v>0</v>
      </c>
    </row>
    <row r="222" spans="1:10">
      <c r="A222" t="s">
        <v>248</v>
      </c>
      <c r="B222" t="s">
        <v>254</v>
      </c>
      <c r="C222" t="s">
        <v>74</v>
      </c>
      <c r="D222">
        <v>4</v>
      </c>
      <c r="E222" t="str">
        <f>VLOOKUP(D222,'Treatment Struture'!$E$2:$G$10,3,FALSE)</f>
        <v>P2(100)</v>
      </c>
      <c r="F222">
        <f>VLOOKUP(D222,'Treatment Struture'!$E$2:$G$10,2,FALSE)</f>
        <v>2</v>
      </c>
      <c r="G222" s="23">
        <v>10</v>
      </c>
      <c r="H222" s="54">
        <f t="shared" si="4"/>
        <v>35810</v>
      </c>
      <c r="I222" s="23">
        <v>4</v>
      </c>
      <c r="J222">
        <v>0</v>
      </c>
    </row>
    <row r="223" spans="1:10">
      <c r="A223" t="s">
        <v>248</v>
      </c>
      <c r="B223" t="s">
        <v>254</v>
      </c>
      <c r="C223" t="s">
        <v>74</v>
      </c>
      <c r="D223">
        <v>5</v>
      </c>
      <c r="E223" t="str">
        <f>VLOOKUP(D223,'Treatment Struture'!$E$2:$G$10,3,FALSE)</f>
        <v>P3(150)</v>
      </c>
      <c r="F223">
        <f>VLOOKUP(D223,'Treatment Struture'!$E$2:$G$10,2,FALSE)</f>
        <v>2</v>
      </c>
      <c r="G223" s="23">
        <v>1</v>
      </c>
      <c r="H223" s="54">
        <f t="shared" si="4"/>
        <v>35810</v>
      </c>
      <c r="I223" s="23">
        <v>4</v>
      </c>
      <c r="J223">
        <v>0</v>
      </c>
    </row>
    <row r="224" spans="1:10">
      <c r="A224" t="s">
        <v>248</v>
      </c>
      <c r="B224" t="s">
        <v>254</v>
      </c>
      <c r="C224" t="s">
        <v>74</v>
      </c>
      <c r="D224">
        <v>5</v>
      </c>
      <c r="E224" t="str">
        <f>VLOOKUP(D224,'Treatment Struture'!$E$2:$G$10,3,FALSE)</f>
        <v>P3(150)</v>
      </c>
      <c r="F224">
        <f>VLOOKUP(D224,'Treatment Struture'!$E$2:$G$10,2,FALSE)</f>
        <v>2</v>
      </c>
      <c r="G224" s="23">
        <v>2</v>
      </c>
      <c r="H224" s="54">
        <f t="shared" si="4"/>
        <v>35810</v>
      </c>
      <c r="I224" s="23">
        <v>5</v>
      </c>
      <c r="J224">
        <v>0</v>
      </c>
    </row>
    <row r="225" spans="1:10">
      <c r="A225" t="s">
        <v>248</v>
      </c>
      <c r="B225" t="s">
        <v>254</v>
      </c>
      <c r="C225" t="s">
        <v>74</v>
      </c>
      <c r="D225">
        <v>5</v>
      </c>
      <c r="E225" t="str">
        <f>VLOOKUP(D225,'Treatment Struture'!$E$2:$G$10,3,FALSE)</f>
        <v>P3(150)</v>
      </c>
      <c r="F225">
        <f>VLOOKUP(D225,'Treatment Struture'!$E$2:$G$10,2,FALSE)</f>
        <v>2</v>
      </c>
      <c r="G225" s="23">
        <v>3</v>
      </c>
      <c r="H225" s="54">
        <f t="shared" si="4"/>
        <v>35810</v>
      </c>
      <c r="I225" s="23">
        <v>4</v>
      </c>
      <c r="J225">
        <v>0</v>
      </c>
    </row>
    <row r="226" spans="1:10">
      <c r="A226" t="s">
        <v>248</v>
      </c>
      <c r="B226" t="s">
        <v>254</v>
      </c>
      <c r="C226" t="s">
        <v>74</v>
      </c>
      <c r="D226">
        <v>5</v>
      </c>
      <c r="E226" t="str">
        <f>VLOOKUP(D226,'Treatment Struture'!$E$2:$G$10,3,FALSE)</f>
        <v>P3(150)</v>
      </c>
      <c r="F226">
        <f>VLOOKUP(D226,'Treatment Struture'!$E$2:$G$10,2,FALSE)</f>
        <v>2</v>
      </c>
      <c r="G226" s="23">
        <v>4</v>
      </c>
      <c r="H226" s="54">
        <f t="shared" si="4"/>
        <v>35810</v>
      </c>
      <c r="I226" s="23">
        <v>5</v>
      </c>
      <c r="J226">
        <v>0</v>
      </c>
    </row>
    <row r="227" spans="1:10">
      <c r="A227" t="s">
        <v>248</v>
      </c>
      <c r="B227" t="s">
        <v>254</v>
      </c>
      <c r="C227" t="s">
        <v>74</v>
      </c>
      <c r="D227">
        <v>5</v>
      </c>
      <c r="E227" t="str">
        <f>VLOOKUP(D227,'Treatment Struture'!$E$2:$G$10,3,FALSE)</f>
        <v>P3(150)</v>
      </c>
      <c r="F227">
        <f>VLOOKUP(D227,'Treatment Struture'!$E$2:$G$10,2,FALSE)</f>
        <v>2</v>
      </c>
      <c r="G227" s="23">
        <v>5</v>
      </c>
      <c r="H227" s="54">
        <f t="shared" si="4"/>
        <v>35810</v>
      </c>
      <c r="I227" s="23">
        <v>5</v>
      </c>
      <c r="J227">
        <v>0</v>
      </c>
    </row>
    <row r="228" spans="1:10">
      <c r="A228" t="s">
        <v>248</v>
      </c>
      <c r="B228" t="s">
        <v>254</v>
      </c>
      <c r="C228" t="s">
        <v>74</v>
      </c>
      <c r="D228">
        <v>5</v>
      </c>
      <c r="E228" t="str">
        <f>VLOOKUP(D228,'Treatment Struture'!$E$2:$G$10,3,FALSE)</f>
        <v>P3(150)</v>
      </c>
      <c r="F228">
        <f>VLOOKUP(D228,'Treatment Struture'!$E$2:$G$10,2,FALSE)</f>
        <v>2</v>
      </c>
      <c r="G228" s="23">
        <v>6</v>
      </c>
      <c r="H228" s="54">
        <f t="shared" si="4"/>
        <v>35810</v>
      </c>
      <c r="I228" s="23">
        <v>5</v>
      </c>
      <c r="J228">
        <v>0</v>
      </c>
    </row>
    <row r="229" spans="1:10">
      <c r="A229" t="s">
        <v>248</v>
      </c>
      <c r="B229" t="s">
        <v>254</v>
      </c>
      <c r="C229" t="s">
        <v>74</v>
      </c>
      <c r="D229">
        <v>5</v>
      </c>
      <c r="E229" t="str">
        <f>VLOOKUP(D229,'Treatment Struture'!$E$2:$G$10,3,FALSE)</f>
        <v>P3(150)</v>
      </c>
      <c r="F229">
        <f>VLOOKUP(D229,'Treatment Struture'!$E$2:$G$10,2,FALSE)</f>
        <v>2</v>
      </c>
      <c r="G229" s="23">
        <v>7</v>
      </c>
      <c r="H229" s="54">
        <f t="shared" si="4"/>
        <v>35810</v>
      </c>
      <c r="I229" s="23">
        <v>5</v>
      </c>
      <c r="J229">
        <v>0</v>
      </c>
    </row>
    <row r="230" spans="1:10">
      <c r="A230" t="s">
        <v>248</v>
      </c>
      <c r="B230" t="s">
        <v>254</v>
      </c>
      <c r="C230" t="s">
        <v>74</v>
      </c>
      <c r="D230">
        <v>5</v>
      </c>
      <c r="E230" t="str">
        <f>VLOOKUP(D230,'Treatment Struture'!$E$2:$G$10,3,FALSE)</f>
        <v>P3(150)</v>
      </c>
      <c r="F230">
        <f>VLOOKUP(D230,'Treatment Struture'!$E$2:$G$10,2,FALSE)</f>
        <v>2</v>
      </c>
      <c r="G230" s="23">
        <v>8</v>
      </c>
      <c r="H230" s="54">
        <f t="shared" si="4"/>
        <v>35810</v>
      </c>
      <c r="I230" s="23">
        <v>5</v>
      </c>
      <c r="J230">
        <v>0</v>
      </c>
    </row>
    <row r="231" spans="1:10">
      <c r="A231" t="s">
        <v>248</v>
      </c>
      <c r="B231" t="s">
        <v>254</v>
      </c>
      <c r="C231" t="s">
        <v>74</v>
      </c>
      <c r="D231">
        <v>5</v>
      </c>
      <c r="E231" t="str">
        <f>VLOOKUP(D231,'Treatment Struture'!$E$2:$G$10,3,FALSE)</f>
        <v>P3(150)</v>
      </c>
      <c r="F231">
        <f>VLOOKUP(D231,'Treatment Struture'!$E$2:$G$10,2,FALSE)</f>
        <v>2</v>
      </c>
      <c r="G231" s="23">
        <v>9</v>
      </c>
      <c r="H231" s="54">
        <f t="shared" si="4"/>
        <v>35810</v>
      </c>
      <c r="I231" s="23">
        <v>5</v>
      </c>
      <c r="J231">
        <v>0</v>
      </c>
    </row>
    <row r="232" spans="1:10">
      <c r="A232" t="s">
        <v>248</v>
      </c>
      <c r="B232" t="s">
        <v>254</v>
      </c>
      <c r="C232" t="s">
        <v>74</v>
      </c>
      <c r="D232">
        <v>5</v>
      </c>
      <c r="E232" t="str">
        <f>VLOOKUP(D232,'Treatment Struture'!$E$2:$G$10,3,FALSE)</f>
        <v>P3(150)</v>
      </c>
      <c r="F232">
        <f>VLOOKUP(D232,'Treatment Struture'!$E$2:$G$10,2,FALSE)</f>
        <v>2</v>
      </c>
      <c r="G232" s="23">
        <v>10</v>
      </c>
      <c r="H232" s="54">
        <f t="shared" si="4"/>
        <v>35810</v>
      </c>
      <c r="I232" s="23">
        <v>5</v>
      </c>
      <c r="J232">
        <v>0</v>
      </c>
    </row>
    <row r="233" spans="1:10">
      <c r="A233" t="s">
        <v>248</v>
      </c>
      <c r="B233" t="s">
        <v>254</v>
      </c>
      <c r="C233" t="s">
        <v>74</v>
      </c>
      <c r="D233">
        <v>6</v>
      </c>
      <c r="E233" t="str">
        <f>VLOOKUP(D233,'Treatment Struture'!$E$2:$G$10,3,FALSE)</f>
        <v>P1(50)</v>
      </c>
      <c r="F233">
        <f>VLOOKUP(D233,'Treatment Struture'!$E$2:$G$10,2,FALSE)</f>
        <v>2</v>
      </c>
      <c r="G233" s="23">
        <v>1</v>
      </c>
      <c r="H233" s="54">
        <f t="shared" si="4"/>
        <v>35810</v>
      </c>
      <c r="I233" s="23">
        <v>5</v>
      </c>
      <c r="J233">
        <v>0</v>
      </c>
    </row>
    <row r="234" spans="1:10">
      <c r="A234" t="s">
        <v>248</v>
      </c>
      <c r="B234" t="s">
        <v>254</v>
      </c>
      <c r="C234" t="s">
        <v>74</v>
      </c>
      <c r="D234">
        <v>6</v>
      </c>
      <c r="E234" t="str">
        <f>VLOOKUP(D234,'Treatment Struture'!$E$2:$G$10,3,FALSE)</f>
        <v>P1(50)</v>
      </c>
      <c r="F234">
        <f>VLOOKUP(D234,'Treatment Struture'!$E$2:$G$10,2,FALSE)</f>
        <v>2</v>
      </c>
      <c r="G234" s="23">
        <v>2</v>
      </c>
      <c r="H234" s="54">
        <f t="shared" si="4"/>
        <v>35810</v>
      </c>
      <c r="I234" s="23">
        <v>4</v>
      </c>
      <c r="J234">
        <v>0</v>
      </c>
    </row>
    <row r="235" spans="1:10">
      <c r="A235" t="s">
        <v>248</v>
      </c>
      <c r="B235" t="s">
        <v>254</v>
      </c>
      <c r="C235" t="s">
        <v>74</v>
      </c>
      <c r="D235">
        <v>6</v>
      </c>
      <c r="E235" t="str">
        <f>VLOOKUP(D235,'Treatment Struture'!$E$2:$G$10,3,FALSE)</f>
        <v>P1(50)</v>
      </c>
      <c r="F235">
        <f>VLOOKUP(D235,'Treatment Struture'!$E$2:$G$10,2,FALSE)</f>
        <v>2</v>
      </c>
      <c r="G235" s="23">
        <v>3</v>
      </c>
      <c r="H235" s="54">
        <f t="shared" si="4"/>
        <v>35810</v>
      </c>
      <c r="I235" s="23">
        <v>5</v>
      </c>
      <c r="J235">
        <v>0</v>
      </c>
    </row>
    <row r="236" spans="1:10">
      <c r="A236" t="s">
        <v>248</v>
      </c>
      <c r="B236" t="s">
        <v>254</v>
      </c>
      <c r="C236" t="s">
        <v>74</v>
      </c>
      <c r="D236">
        <v>6</v>
      </c>
      <c r="E236" t="str">
        <f>VLOOKUP(D236,'Treatment Struture'!$E$2:$G$10,3,FALSE)</f>
        <v>P1(50)</v>
      </c>
      <c r="F236">
        <f>VLOOKUP(D236,'Treatment Struture'!$E$2:$G$10,2,FALSE)</f>
        <v>2</v>
      </c>
      <c r="G236" s="23">
        <v>4</v>
      </c>
      <c r="H236" s="54">
        <f t="shared" si="4"/>
        <v>35810</v>
      </c>
      <c r="I236" s="23">
        <v>5</v>
      </c>
      <c r="J236">
        <v>0</v>
      </c>
    </row>
    <row r="237" spans="1:10">
      <c r="A237" t="s">
        <v>248</v>
      </c>
      <c r="B237" t="s">
        <v>254</v>
      </c>
      <c r="C237" t="s">
        <v>74</v>
      </c>
      <c r="D237">
        <v>6</v>
      </c>
      <c r="E237" t="str">
        <f>VLOOKUP(D237,'Treatment Struture'!$E$2:$G$10,3,FALSE)</f>
        <v>P1(50)</v>
      </c>
      <c r="F237">
        <f>VLOOKUP(D237,'Treatment Struture'!$E$2:$G$10,2,FALSE)</f>
        <v>2</v>
      </c>
      <c r="G237" s="23">
        <v>5</v>
      </c>
      <c r="H237" s="54">
        <f t="shared" si="4"/>
        <v>35810</v>
      </c>
      <c r="I237" s="23">
        <v>5</v>
      </c>
      <c r="J237">
        <v>0</v>
      </c>
    </row>
    <row r="238" spans="1:10">
      <c r="A238" t="s">
        <v>248</v>
      </c>
      <c r="B238" t="s">
        <v>254</v>
      </c>
      <c r="C238" t="s">
        <v>74</v>
      </c>
      <c r="D238">
        <v>6</v>
      </c>
      <c r="E238" t="str">
        <f>VLOOKUP(D238,'Treatment Struture'!$E$2:$G$10,3,FALSE)</f>
        <v>P1(50)</v>
      </c>
      <c r="F238">
        <f>VLOOKUP(D238,'Treatment Struture'!$E$2:$G$10,2,FALSE)</f>
        <v>2</v>
      </c>
      <c r="G238" s="23">
        <v>6</v>
      </c>
      <c r="H238" s="54">
        <f t="shared" si="4"/>
        <v>35810</v>
      </c>
      <c r="I238" s="23">
        <v>4</v>
      </c>
      <c r="J238">
        <v>0</v>
      </c>
    </row>
    <row r="239" spans="1:10">
      <c r="A239" t="s">
        <v>248</v>
      </c>
      <c r="B239" t="s">
        <v>254</v>
      </c>
      <c r="C239" t="s">
        <v>74</v>
      </c>
      <c r="D239">
        <v>6</v>
      </c>
      <c r="E239" t="str">
        <f>VLOOKUP(D239,'Treatment Struture'!$E$2:$G$10,3,FALSE)</f>
        <v>P1(50)</v>
      </c>
      <c r="F239">
        <f>VLOOKUP(D239,'Treatment Struture'!$E$2:$G$10,2,FALSE)</f>
        <v>2</v>
      </c>
      <c r="G239" s="23">
        <v>7</v>
      </c>
      <c r="H239" s="54">
        <f t="shared" si="4"/>
        <v>35810</v>
      </c>
      <c r="I239" s="23">
        <v>4</v>
      </c>
      <c r="J239">
        <v>0</v>
      </c>
    </row>
    <row r="240" spans="1:10">
      <c r="A240" t="s">
        <v>248</v>
      </c>
      <c r="B240" t="s">
        <v>254</v>
      </c>
      <c r="C240" t="s">
        <v>74</v>
      </c>
      <c r="D240">
        <v>6</v>
      </c>
      <c r="E240" t="str">
        <f>VLOOKUP(D240,'Treatment Struture'!$E$2:$G$10,3,FALSE)</f>
        <v>P1(50)</v>
      </c>
      <c r="F240">
        <f>VLOOKUP(D240,'Treatment Struture'!$E$2:$G$10,2,FALSE)</f>
        <v>2</v>
      </c>
      <c r="G240" s="23">
        <v>8</v>
      </c>
      <c r="H240" s="54">
        <f t="shared" si="4"/>
        <v>35810</v>
      </c>
      <c r="I240" s="23">
        <v>4</v>
      </c>
      <c r="J240">
        <v>0</v>
      </c>
    </row>
    <row r="241" spans="1:10">
      <c r="A241" t="s">
        <v>248</v>
      </c>
      <c r="B241" t="s">
        <v>254</v>
      </c>
      <c r="C241" t="s">
        <v>74</v>
      </c>
      <c r="D241">
        <v>6</v>
      </c>
      <c r="E241" t="str">
        <f>VLOOKUP(D241,'Treatment Struture'!$E$2:$G$10,3,FALSE)</f>
        <v>P1(50)</v>
      </c>
      <c r="F241">
        <f>VLOOKUP(D241,'Treatment Struture'!$E$2:$G$10,2,FALSE)</f>
        <v>2</v>
      </c>
      <c r="G241" s="23">
        <v>9</v>
      </c>
      <c r="H241" s="54">
        <f t="shared" si="4"/>
        <v>35810</v>
      </c>
      <c r="I241" s="23">
        <v>4</v>
      </c>
      <c r="J241">
        <v>0</v>
      </c>
    </row>
    <row r="242" spans="1:10">
      <c r="A242" t="s">
        <v>248</v>
      </c>
      <c r="B242" t="s">
        <v>254</v>
      </c>
      <c r="C242" t="s">
        <v>74</v>
      </c>
      <c r="D242">
        <v>6</v>
      </c>
      <c r="E242" t="str">
        <f>VLOOKUP(D242,'Treatment Struture'!$E$2:$G$10,3,FALSE)</f>
        <v>P1(50)</v>
      </c>
      <c r="F242">
        <f>VLOOKUP(D242,'Treatment Struture'!$E$2:$G$10,2,FALSE)</f>
        <v>2</v>
      </c>
      <c r="G242" s="23">
        <v>10</v>
      </c>
      <c r="H242" s="54">
        <f t="shared" si="4"/>
        <v>35810</v>
      </c>
      <c r="I242" s="23">
        <v>5</v>
      </c>
      <c r="J242">
        <v>0</v>
      </c>
    </row>
    <row r="243" spans="1:10">
      <c r="A243" t="s">
        <v>248</v>
      </c>
      <c r="B243" t="s">
        <v>254</v>
      </c>
      <c r="C243" t="s">
        <v>74</v>
      </c>
      <c r="D243">
        <v>7</v>
      </c>
      <c r="E243" t="str">
        <f>VLOOKUP(D243,'Treatment Struture'!$E$2:$G$10,3,FALSE)</f>
        <v>P1(50)</v>
      </c>
      <c r="F243">
        <f>VLOOKUP(D243,'Treatment Struture'!$E$2:$G$10,2,FALSE)</f>
        <v>3</v>
      </c>
      <c r="G243" s="23">
        <v>1</v>
      </c>
      <c r="H243" s="54">
        <f t="shared" si="4"/>
        <v>35810</v>
      </c>
      <c r="I243" s="23">
        <v>5</v>
      </c>
      <c r="J243">
        <v>0</v>
      </c>
    </row>
    <row r="244" spans="1:10">
      <c r="A244" t="s">
        <v>248</v>
      </c>
      <c r="B244" t="s">
        <v>254</v>
      </c>
      <c r="C244" t="s">
        <v>74</v>
      </c>
      <c r="D244">
        <v>7</v>
      </c>
      <c r="E244" t="str">
        <f>VLOOKUP(D244,'Treatment Struture'!$E$2:$G$10,3,FALSE)</f>
        <v>P1(50)</v>
      </c>
      <c r="F244">
        <f>VLOOKUP(D244,'Treatment Struture'!$E$2:$G$10,2,FALSE)</f>
        <v>3</v>
      </c>
      <c r="G244" s="23">
        <v>2</v>
      </c>
      <c r="H244" s="54">
        <f t="shared" si="4"/>
        <v>35810</v>
      </c>
      <c r="I244" s="23">
        <v>5</v>
      </c>
      <c r="J244">
        <v>0</v>
      </c>
    </row>
    <row r="245" spans="1:10">
      <c r="A245" t="s">
        <v>248</v>
      </c>
      <c r="B245" t="s">
        <v>254</v>
      </c>
      <c r="C245" t="s">
        <v>74</v>
      </c>
      <c r="D245">
        <v>7</v>
      </c>
      <c r="E245" t="str">
        <f>VLOOKUP(D245,'Treatment Struture'!$E$2:$G$10,3,FALSE)</f>
        <v>P1(50)</v>
      </c>
      <c r="F245">
        <f>VLOOKUP(D245,'Treatment Struture'!$E$2:$G$10,2,FALSE)</f>
        <v>3</v>
      </c>
      <c r="G245" s="23">
        <v>3</v>
      </c>
      <c r="H245" s="54">
        <f t="shared" si="4"/>
        <v>35810</v>
      </c>
      <c r="I245" s="23">
        <v>5</v>
      </c>
      <c r="J245">
        <v>0</v>
      </c>
    </row>
    <row r="246" spans="1:10">
      <c r="A246" t="s">
        <v>248</v>
      </c>
      <c r="B246" t="s">
        <v>254</v>
      </c>
      <c r="C246" t="s">
        <v>74</v>
      </c>
      <c r="D246">
        <v>7</v>
      </c>
      <c r="E246" t="str">
        <f>VLOOKUP(D246,'Treatment Struture'!$E$2:$G$10,3,FALSE)</f>
        <v>P1(50)</v>
      </c>
      <c r="F246">
        <f>VLOOKUP(D246,'Treatment Struture'!$E$2:$G$10,2,FALSE)</f>
        <v>3</v>
      </c>
      <c r="G246" s="23">
        <v>4</v>
      </c>
      <c r="H246" s="54">
        <f t="shared" si="4"/>
        <v>35810</v>
      </c>
      <c r="I246" s="23">
        <v>3</v>
      </c>
      <c r="J246">
        <v>0</v>
      </c>
    </row>
    <row r="247" spans="1:10">
      <c r="A247" t="s">
        <v>248</v>
      </c>
      <c r="B247" t="s">
        <v>254</v>
      </c>
      <c r="C247" t="s">
        <v>74</v>
      </c>
      <c r="D247">
        <v>7</v>
      </c>
      <c r="E247" t="str">
        <f>VLOOKUP(D247,'Treatment Struture'!$E$2:$G$10,3,FALSE)</f>
        <v>P1(50)</v>
      </c>
      <c r="F247">
        <f>VLOOKUP(D247,'Treatment Struture'!$E$2:$G$10,2,FALSE)</f>
        <v>3</v>
      </c>
      <c r="G247" s="23">
        <v>5</v>
      </c>
      <c r="H247" s="54">
        <f t="shared" si="4"/>
        <v>35810</v>
      </c>
      <c r="I247" s="23">
        <v>4</v>
      </c>
      <c r="J247">
        <v>0</v>
      </c>
    </row>
    <row r="248" spans="1:10">
      <c r="A248" t="s">
        <v>248</v>
      </c>
      <c r="B248" t="s">
        <v>254</v>
      </c>
      <c r="C248" t="s">
        <v>74</v>
      </c>
      <c r="D248">
        <v>7</v>
      </c>
      <c r="E248" t="str">
        <f>VLOOKUP(D248,'Treatment Struture'!$E$2:$G$10,3,FALSE)</f>
        <v>P1(50)</v>
      </c>
      <c r="F248">
        <f>VLOOKUP(D248,'Treatment Struture'!$E$2:$G$10,2,FALSE)</f>
        <v>3</v>
      </c>
      <c r="G248" s="23">
        <v>6</v>
      </c>
      <c r="H248" s="54">
        <f t="shared" si="4"/>
        <v>35810</v>
      </c>
      <c r="I248" s="23">
        <v>5</v>
      </c>
      <c r="J248">
        <v>0</v>
      </c>
    </row>
    <row r="249" spans="1:10">
      <c r="A249" t="s">
        <v>248</v>
      </c>
      <c r="B249" t="s">
        <v>254</v>
      </c>
      <c r="C249" t="s">
        <v>74</v>
      </c>
      <c r="D249">
        <v>7</v>
      </c>
      <c r="E249" t="str">
        <f>VLOOKUP(D249,'Treatment Struture'!$E$2:$G$10,3,FALSE)</f>
        <v>P1(50)</v>
      </c>
      <c r="F249">
        <f>VLOOKUP(D249,'Treatment Struture'!$E$2:$G$10,2,FALSE)</f>
        <v>3</v>
      </c>
      <c r="G249" s="23">
        <v>7</v>
      </c>
      <c r="H249" s="54">
        <f t="shared" ref="H249:H272" si="5">H248</f>
        <v>35810</v>
      </c>
      <c r="I249" s="23">
        <v>4</v>
      </c>
      <c r="J249">
        <v>0</v>
      </c>
    </row>
    <row r="250" spans="1:10">
      <c r="A250" t="s">
        <v>248</v>
      </c>
      <c r="B250" t="s">
        <v>254</v>
      </c>
      <c r="C250" t="s">
        <v>74</v>
      </c>
      <c r="D250">
        <v>7</v>
      </c>
      <c r="E250" t="str">
        <f>VLOOKUP(D250,'Treatment Struture'!$E$2:$G$10,3,FALSE)</f>
        <v>P1(50)</v>
      </c>
      <c r="F250">
        <f>VLOOKUP(D250,'Treatment Struture'!$E$2:$G$10,2,FALSE)</f>
        <v>3</v>
      </c>
      <c r="G250" s="23">
        <v>8</v>
      </c>
      <c r="H250" s="54">
        <f t="shared" si="5"/>
        <v>35810</v>
      </c>
      <c r="I250" s="23">
        <v>4</v>
      </c>
      <c r="J250">
        <v>0</v>
      </c>
    </row>
    <row r="251" spans="1:10">
      <c r="A251" t="s">
        <v>248</v>
      </c>
      <c r="B251" t="s">
        <v>254</v>
      </c>
      <c r="C251" t="s">
        <v>74</v>
      </c>
      <c r="D251">
        <v>7</v>
      </c>
      <c r="E251" t="str">
        <f>VLOOKUP(D251,'Treatment Struture'!$E$2:$G$10,3,FALSE)</f>
        <v>P1(50)</v>
      </c>
      <c r="F251">
        <f>VLOOKUP(D251,'Treatment Struture'!$E$2:$G$10,2,FALSE)</f>
        <v>3</v>
      </c>
      <c r="G251" s="23">
        <v>9</v>
      </c>
      <c r="H251" s="54">
        <f t="shared" si="5"/>
        <v>35810</v>
      </c>
      <c r="I251" s="23">
        <v>4</v>
      </c>
      <c r="J251">
        <v>0</v>
      </c>
    </row>
    <row r="252" spans="1:10">
      <c r="A252" t="s">
        <v>248</v>
      </c>
      <c r="B252" t="s">
        <v>254</v>
      </c>
      <c r="C252" t="s">
        <v>74</v>
      </c>
      <c r="D252">
        <v>7</v>
      </c>
      <c r="E252" t="str">
        <f>VLOOKUP(D252,'Treatment Struture'!$E$2:$G$10,3,FALSE)</f>
        <v>P1(50)</v>
      </c>
      <c r="F252">
        <f>VLOOKUP(D252,'Treatment Struture'!$E$2:$G$10,2,FALSE)</f>
        <v>3</v>
      </c>
      <c r="G252" s="23">
        <v>10</v>
      </c>
      <c r="H252" s="54">
        <f t="shared" si="5"/>
        <v>35810</v>
      </c>
      <c r="I252" s="23">
        <v>4</v>
      </c>
      <c r="J252">
        <v>0</v>
      </c>
    </row>
    <row r="253" spans="1:10">
      <c r="A253" t="s">
        <v>248</v>
      </c>
      <c r="B253" t="s">
        <v>254</v>
      </c>
      <c r="C253" t="s">
        <v>74</v>
      </c>
      <c r="D253">
        <v>8</v>
      </c>
      <c r="E253" t="str">
        <f>VLOOKUP(D253,'Treatment Struture'!$E$2:$G$10,3,FALSE)</f>
        <v>P2(100)</v>
      </c>
      <c r="F253">
        <f>VLOOKUP(D253,'Treatment Struture'!$E$2:$G$10,2,FALSE)</f>
        <v>3</v>
      </c>
      <c r="G253" s="23">
        <v>1</v>
      </c>
      <c r="H253" s="54">
        <f t="shared" si="5"/>
        <v>35810</v>
      </c>
      <c r="I253" s="23">
        <v>5</v>
      </c>
      <c r="J253">
        <v>0</v>
      </c>
    </row>
    <row r="254" spans="1:10">
      <c r="A254" t="s">
        <v>248</v>
      </c>
      <c r="B254" t="s">
        <v>254</v>
      </c>
      <c r="C254" t="s">
        <v>74</v>
      </c>
      <c r="D254">
        <v>8</v>
      </c>
      <c r="E254" t="str">
        <f>VLOOKUP(D254,'Treatment Struture'!$E$2:$G$10,3,FALSE)</f>
        <v>P2(100)</v>
      </c>
      <c r="F254">
        <f>VLOOKUP(D254,'Treatment Struture'!$E$2:$G$10,2,FALSE)</f>
        <v>3</v>
      </c>
      <c r="G254" s="23">
        <v>2</v>
      </c>
      <c r="H254" s="54">
        <f t="shared" si="5"/>
        <v>35810</v>
      </c>
      <c r="I254" s="23">
        <v>5</v>
      </c>
      <c r="J254">
        <v>0</v>
      </c>
    </row>
    <row r="255" spans="1:10">
      <c r="A255" t="s">
        <v>248</v>
      </c>
      <c r="B255" t="s">
        <v>254</v>
      </c>
      <c r="C255" t="s">
        <v>74</v>
      </c>
      <c r="D255">
        <v>8</v>
      </c>
      <c r="E255" t="str">
        <f>VLOOKUP(D255,'Treatment Struture'!$E$2:$G$10,3,FALSE)</f>
        <v>P2(100)</v>
      </c>
      <c r="F255">
        <f>VLOOKUP(D255,'Treatment Struture'!$E$2:$G$10,2,FALSE)</f>
        <v>3</v>
      </c>
      <c r="G255" s="23">
        <v>3</v>
      </c>
      <c r="H255" s="54">
        <f t="shared" si="5"/>
        <v>35810</v>
      </c>
      <c r="I255" s="23">
        <v>4</v>
      </c>
      <c r="J255">
        <v>0</v>
      </c>
    </row>
    <row r="256" spans="1:10">
      <c r="A256" t="s">
        <v>248</v>
      </c>
      <c r="B256" t="s">
        <v>254</v>
      </c>
      <c r="C256" t="s">
        <v>74</v>
      </c>
      <c r="D256">
        <v>8</v>
      </c>
      <c r="E256" t="str">
        <f>VLOOKUP(D256,'Treatment Struture'!$E$2:$G$10,3,FALSE)</f>
        <v>P2(100)</v>
      </c>
      <c r="F256">
        <f>VLOOKUP(D256,'Treatment Struture'!$E$2:$G$10,2,FALSE)</f>
        <v>3</v>
      </c>
      <c r="G256" s="23">
        <v>4</v>
      </c>
      <c r="H256" s="54">
        <f t="shared" si="5"/>
        <v>35810</v>
      </c>
      <c r="I256" s="23">
        <v>4</v>
      </c>
      <c r="J256">
        <v>0</v>
      </c>
    </row>
    <row r="257" spans="1:10">
      <c r="A257" t="s">
        <v>248</v>
      </c>
      <c r="B257" t="s">
        <v>254</v>
      </c>
      <c r="C257" t="s">
        <v>74</v>
      </c>
      <c r="D257">
        <v>8</v>
      </c>
      <c r="E257" t="str">
        <f>VLOOKUP(D257,'Treatment Struture'!$E$2:$G$10,3,FALSE)</f>
        <v>P2(100)</v>
      </c>
      <c r="F257">
        <f>VLOOKUP(D257,'Treatment Struture'!$E$2:$G$10,2,FALSE)</f>
        <v>3</v>
      </c>
      <c r="G257" s="23">
        <v>5</v>
      </c>
      <c r="H257" s="54">
        <f t="shared" si="5"/>
        <v>35810</v>
      </c>
      <c r="I257" s="23">
        <v>4</v>
      </c>
      <c r="J257">
        <v>0</v>
      </c>
    </row>
    <row r="258" spans="1:10">
      <c r="A258" t="s">
        <v>248</v>
      </c>
      <c r="B258" t="s">
        <v>254</v>
      </c>
      <c r="C258" t="s">
        <v>74</v>
      </c>
      <c r="D258">
        <v>8</v>
      </c>
      <c r="E258" t="str">
        <f>VLOOKUP(D258,'Treatment Struture'!$E$2:$G$10,3,FALSE)</f>
        <v>P2(100)</v>
      </c>
      <c r="F258">
        <f>VLOOKUP(D258,'Treatment Struture'!$E$2:$G$10,2,FALSE)</f>
        <v>3</v>
      </c>
      <c r="G258" s="23">
        <v>6</v>
      </c>
      <c r="H258" s="54">
        <f t="shared" si="5"/>
        <v>35810</v>
      </c>
      <c r="I258" s="23">
        <v>5</v>
      </c>
      <c r="J258">
        <v>0</v>
      </c>
    </row>
    <row r="259" spans="1:10">
      <c r="A259" t="s">
        <v>248</v>
      </c>
      <c r="B259" t="s">
        <v>254</v>
      </c>
      <c r="C259" t="s">
        <v>74</v>
      </c>
      <c r="D259">
        <v>8</v>
      </c>
      <c r="E259" t="str">
        <f>VLOOKUP(D259,'Treatment Struture'!$E$2:$G$10,3,FALSE)</f>
        <v>P2(100)</v>
      </c>
      <c r="F259">
        <f>VLOOKUP(D259,'Treatment Struture'!$E$2:$G$10,2,FALSE)</f>
        <v>3</v>
      </c>
      <c r="G259" s="23">
        <v>7</v>
      </c>
      <c r="H259" s="54">
        <f t="shared" si="5"/>
        <v>35810</v>
      </c>
      <c r="I259" s="23">
        <v>4</v>
      </c>
      <c r="J259">
        <v>0</v>
      </c>
    </row>
    <row r="260" spans="1:10">
      <c r="A260" t="s">
        <v>248</v>
      </c>
      <c r="B260" t="s">
        <v>254</v>
      </c>
      <c r="C260" t="s">
        <v>74</v>
      </c>
      <c r="D260">
        <v>8</v>
      </c>
      <c r="E260" t="str">
        <f>VLOOKUP(D260,'Treatment Struture'!$E$2:$G$10,3,FALSE)</f>
        <v>P2(100)</v>
      </c>
      <c r="F260">
        <f>VLOOKUP(D260,'Treatment Struture'!$E$2:$G$10,2,FALSE)</f>
        <v>3</v>
      </c>
      <c r="G260" s="23">
        <v>8</v>
      </c>
      <c r="H260" s="54">
        <f t="shared" si="5"/>
        <v>35810</v>
      </c>
      <c r="I260" s="23">
        <v>4</v>
      </c>
      <c r="J260">
        <v>0</v>
      </c>
    </row>
    <row r="261" spans="1:10">
      <c r="A261" t="s">
        <v>248</v>
      </c>
      <c r="B261" t="s">
        <v>254</v>
      </c>
      <c r="C261" t="s">
        <v>74</v>
      </c>
      <c r="D261">
        <v>8</v>
      </c>
      <c r="E261" t="str">
        <f>VLOOKUP(D261,'Treatment Struture'!$E$2:$G$10,3,FALSE)</f>
        <v>P2(100)</v>
      </c>
      <c r="F261">
        <f>VLOOKUP(D261,'Treatment Struture'!$E$2:$G$10,2,FALSE)</f>
        <v>3</v>
      </c>
      <c r="G261" s="23">
        <v>9</v>
      </c>
      <c r="H261" s="54">
        <f t="shared" si="5"/>
        <v>35810</v>
      </c>
      <c r="I261" s="23">
        <v>4</v>
      </c>
      <c r="J261">
        <v>0</v>
      </c>
    </row>
    <row r="262" spans="1:10">
      <c r="A262" t="s">
        <v>248</v>
      </c>
      <c r="B262" t="s">
        <v>254</v>
      </c>
      <c r="C262" t="s">
        <v>74</v>
      </c>
      <c r="D262">
        <v>8</v>
      </c>
      <c r="E262" t="str">
        <f>VLOOKUP(D262,'Treatment Struture'!$E$2:$G$10,3,FALSE)</f>
        <v>P2(100)</v>
      </c>
      <c r="F262">
        <f>VLOOKUP(D262,'Treatment Struture'!$E$2:$G$10,2,FALSE)</f>
        <v>3</v>
      </c>
      <c r="G262" s="23">
        <v>10</v>
      </c>
      <c r="H262" s="54">
        <f t="shared" si="5"/>
        <v>35810</v>
      </c>
      <c r="I262" s="23">
        <v>4</v>
      </c>
      <c r="J262">
        <v>0</v>
      </c>
    </row>
    <row r="263" spans="1:10">
      <c r="A263" t="s">
        <v>248</v>
      </c>
      <c r="B263" t="s">
        <v>254</v>
      </c>
      <c r="C263" t="s">
        <v>74</v>
      </c>
      <c r="D263">
        <v>9</v>
      </c>
      <c r="E263" t="str">
        <f>VLOOKUP(D263,'Treatment Struture'!$E$2:$G$10,3,FALSE)</f>
        <v>P3(150)</v>
      </c>
      <c r="F263">
        <f>VLOOKUP(D263,'Treatment Struture'!$E$2:$G$10,2,FALSE)</f>
        <v>3</v>
      </c>
      <c r="G263" s="23">
        <v>1</v>
      </c>
      <c r="H263" s="54">
        <f t="shared" si="5"/>
        <v>35810</v>
      </c>
      <c r="I263" s="23">
        <v>5</v>
      </c>
      <c r="J263">
        <v>0</v>
      </c>
    </row>
    <row r="264" spans="1:10">
      <c r="A264" t="s">
        <v>248</v>
      </c>
      <c r="B264" t="s">
        <v>254</v>
      </c>
      <c r="C264" t="s">
        <v>74</v>
      </c>
      <c r="D264">
        <v>9</v>
      </c>
      <c r="E264" t="str">
        <f>VLOOKUP(D264,'Treatment Struture'!$E$2:$G$10,3,FALSE)</f>
        <v>P3(150)</v>
      </c>
      <c r="F264">
        <f>VLOOKUP(D264,'Treatment Struture'!$E$2:$G$10,2,FALSE)</f>
        <v>3</v>
      </c>
      <c r="G264" s="23">
        <v>2</v>
      </c>
      <c r="H264" s="54">
        <f t="shared" si="5"/>
        <v>35810</v>
      </c>
      <c r="I264" s="23">
        <v>5</v>
      </c>
      <c r="J264">
        <v>0</v>
      </c>
    </row>
    <row r="265" spans="1:10">
      <c r="A265" t="s">
        <v>248</v>
      </c>
      <c r="B265" t="s">
        <v>254</v>
      </c>
      <c r="C265" t="s">
        <v>74</v>
      </c>
      <c r="D265">
        <v>9</v>
      </c>
      <c r="E265" t="str">
        <f>VLOOKUP(D265,'Treatment Struture'!$E$2:$G$10,3,FALSE)</f>
        <v>P3(150)</v>
      </c>
      <c r="F265">
        <f>VLOOKUP(D265,'Treatment Struture'!$E$2:$G$10,2,FALSE)</f>
        <v>3</v>
      </c>
      <c r="G265" s="23">
        <v>3</v>
      </c>
      <c r="H265" s="54">
        <f t="shared" si="5"/>
        <v>35810</v>
      </c>
      <c r="I265" s="23">
        <v>4</v>
      </c>
      <c r="J265">
        <v>0</v>
      </c>
    </row>
    <row r="266" spans="1:10">
      <c r="A266" t="s">
        <v>248</v>
      </c>
      <c r="B266" t="s">
        <v>254</v>
      </c>
      <c r="C266" t="s">
        <v>74</v>
      </c>
      <c r="D266">
        <v>9</v>
      </c>
      <c r="E266" t="str">
        <f>VLOOKUP(D266,'Treatment Struture'!$E$2:$G$10,3,FALSE)</f>
        <v>P3(150)</v>
      </c>
      <c r="F266">
        <f>VLOOKUP(D266,'Treatment Struture'!$E$2:$G$10,2,FALSE)</f>
        <v>3</v>
      </c>
      <c r="G266" s="23">
        <v>4</v>
      </c>
      <c r="H266" s="54">
        <f t="shared" si="5"/>
        <v>35810</v>
      </c>
      <c r="I266" s="23">
        <v>5</v>
      </c>
      <c r="J266">
        <v>0</v>
      </c>
    </row>
    <row r="267" spans="1:10">
      <c r="A267" t="s">
        <v>248</v>
      </c>
      <c r="B267" t="s">
        <v>254</v>
      </c>
      <c r="C267" t="s">
        <v>74</v>
      </c>
      <c r="D267">
        <v>9</v>
      </c>
      <c r="E267" t="str">
        <f>VLOOKUP(D267,'Treatment Struture'!$E$2:$G$10,3,FALSE)</f>
        <v>P3(150)</v>
      </c>
      <c r="F267">
        <f>VLOOKUP(D267,'Treatment Struture'!$E$2:$G$10,2,FALSE)</f>
        <v>3</v>
      </c>
      <c r="G267" s="23">
        <v>5</v>
      </c>
      <c r="H267" s="54">
        <f t="shared" si="5"/>
        <v>35810</v>
      </c>
      <c r="I267" s="23">
        <v>5</v>
      </c>
      <c r="J267">
        <v>0</v>
      </c>
    </row>
    <row r="268" spans="1:10">
      <c r="A268" t="s">
        <v>248</v>
      </c>
      <c r="B268" t="s">
        <v>254</v>
      </c>
      <c r="C268" t="s">
        <v>74</v>
      </c>
      <c r="D268">
        <v>9</v>
      </c>
      <c r="E268" t="str">
        <f>VLOOKUP(D268,'Treatment Struture'!$E$2:$G$10,3,FALSE)</f>
        <v>P3(150)</v>
      </c>
      <c r="F268">
        <f>VLOOKUP(D268,'Treatment Struture'!$E$2:$G$10,2,FALSE)</f>
        <v>3</v>
      </c>
      <c r="G268" s="23">
        <v>6</v>
      </c>
      <c r="H268" s="54">
        <f t="shared" si="5"/>
        <v>35810</v>
      </c>
      <c r="I268" s="23">
        <v>4</v>
      </c>
      <c r="J268">
        <v>0</v>
      </c>
    </row>
    <row r="269" spans="1:10">
      <c r="A269" t="s">
        <v>248</v>
      </c>
      <c r="B269" t="s">
        <v>254</v>
      </c>
      <c r="C269" t="s">
        <v>74</v>
      </c>
      <c r="D269">
        <v>9</v>
      </c>
      <c r="E269" t="str">
        <f>VLOOKUP(D269,'Treatment Struture'!$E$2:$G$10,3,FALSE)</f>
        <v>P3(150)</v>
      </c>
      <c r="F269">
        <f>VLOOKUP(D269,'Treatment Struture'!$E$2:$G$10,2,FALSE)</f>
        <v>3</v>
      </c>
      <c r="G269" s="23">
        <v>7</v>
      </c>
      <c r="H269" s="54">
        <f t="shared" si="5"/>
        <v>35810</v>
      </c>
      <c r="I269" s="23">
        <v>4</v>
      </c>
      <c r="J269">
        <v>0</v>
      </c>
    </row>
    <row r="270" spans="1:10">
      <c r="A270" t="s">
        <v>248</v>
      </c>
      <c r="B270" t="s">
        <v>254</v>
      </c>
      <c r="C270" t="s">
        <v>74</v>
      </c>
      <c r="D270">
        <v>9</v>
      </c>
      <c r="E270" t="str">
        <f>VLOOKUP(D270,'Treatment Struture'!$E$2:$G$10,3,FALSE)</f>
        <v>P3(150)</v>
      </c>
      <c r="F270">
        <f>VLOOKUP(D270,'Treatment Struture'!$E$2:$G$10,2,FALSE)</f>
        <v>3</v>
      </c>
      <c r="G270" s="23">
        <v>8</v>
      </c>
      <c r="H270" s="54">
        <f t="shared" si="5"/>
        <v>35810</v>
      </c>
      <c r="I270" s="23">
        <v>4</v>
      </c>
      <c r="J270">
        <v>0</v>
      </c>
    </row>
    <row r="271" spans="1:10">
      <c r="A271" t="s">
        <v>248</v>
      </c>
      <c r="B271" t="s">
        <v>254</v>
      </c>
      <c r="C271" t="s">
        <v>74</v>
      </c>
      <c r="D271">
        <v>9</v>
      </c>
      <c r="E271" t="str">
        <f>VLOOKUP(D271,'Treatment Struture'!$E$2:$G$10,3,FALSE)</f>
        <v>P3(150)</v>
      </c>
      <c r="F271">
        <f>VLOOKUP(D271,'Treatment Struture'!$E$2:$G$10,2,FALSE)</f>
        <v>3</v>
      </c>
      <c r="G271" s="23">
        <v>9</v>
      </c>
      <c r="H271" s="54">
        <f t="shared" si="5"/>
        <v>35810</v>
      </c>
      <c r="I271" s="23">
        <v>4</v>
      </c>
      <c r="J271">
        <v>0</v>
      </c>
    </row>
    <row r="272" spans="1:10">
      <c r="A272" t="s">
        <v>248</v>
      </c>
      <c r="B272" t="s">
        <v>254</v>
      </c>
      <c r="C272" t="s">
        <v>74</v>
      </c>
      <c r="D272">
        <v>9</v>
      </c>
      <c r="E272" t="str">
        <f>VLOOKUP(D272,'Treatment Struture'!$E$2:$G$10,3,FALSE)</f>
        <v>P3(150)</v>
      </c>
      <c r="F272">
        <f>VLOOKUP(D272,'Treatment Struture'!$E$2:$G$10,2,FALSE)</f>
        <v>3</v>
      </c>
      <c r="G272" s="23">
        <v>10</v>
      </c>
      <c r="H272" s="54">
        <f t="shared" si="5"/>
        <v>35810</v>
      </c>
      <c r="I272" s="23">
        <v>5</v>
      </c>
      <c r="J272">
        <v>0</v>
      </c>
    </row>
    <row r="273" spans="1:10">
      <c r="A273" t="s">
        <v>248</v>
      </c>
      <c r="B273" t="s">
        <v>254</v>
      </c>
      <c r="C273" t="s">
        <v>74</v>
      </c>
      <c r="D273">
        <v>1</v>
      </c>
      <c r="E273" t="str">
        <f>VLOOKUP(D273,'Treatment Struture'!$E$2:$G$10,3,FALSE)</f>
        <v>P3(150)</v>
      </c>
      <c r="F273">
        <f>VLOOKUP(D273,'Treatment Struture'!$E$2:$G$10,2,FALSE)</f>
        <v>1</v>
      </c>
      <c r="G273" s="23">
        <v>1</v>
      </c>
      <c r="H273" s="55">
        <v>35814</v>
      </c>
      <c r="I273" s="23">
        <v>6</v>
      </c>
      <c r="J273">
        <v>0</v>
      </c>
    </row>
    <row r="274" spans="1:10">
      <c r="A274" t="s">
        <v>248</v>
      </c>
      <c r="B274" t="s">
        <v>254</v>
      </c>
      <c r="C274" t="s">
        <v>74</v>
      </c>
      <c r="D274">
        <v>1</v>
      </c>
      <c r="E274" t="str">
        <f>VLOOKUP(D274,'Treatment Struture'!$E$2:$G$10,3,FALSE)</f>
        <v>P3(150)</v>
      </c>
      <c r="F274">
        <f>VLOOKUP(D274,'Treatment Struture'!$E$2:$G$10,2,FALSE)</f>
        <v>1</v>
      </c>
      <c r="G274" s="23">
        <v>2</v>
      </c>
      <c r="H274" s="54">
        <f>H273</f>
        <v>35814</v>
      </c>
      <c r="I274" s="23">
        <v>6</v>
      </c>
      <c r="J274">
        <v>0</v>
      </c>
    </row>
    <row r="275" spans="1:10">
      <c r="A275" t="s">
        <v>248</v>
      </c>
      <c r="B275" t="s">
        <v>254</v>
      </c>
      <c r="C275" t="s">
        <v>74</v>
      </c>
      <c r="D275">
        <v>1</v>
      </c>
      <c r="E275" t="str">
        <f>VLOOKUP(D275,'Treatment Struture'!$E$2:$G$10,3,FALSE)</f>
        <v>P3(150)</v>
      </c>
      <c r="F275">
        <f>VLOOKUP(D275,'Treatment Struture'!$E$2:$G$10,2,FALSE)</f>
        <v>1</v>
      </c>
      <c r="G275" s="23">
        <v>3</v>
      </c>
      <c r="H275" s="54">
        <f t="shared" ref="H275:H338" si="6">H274</f>
        <v>35814</v>
      </c>
      <c r="I275" s="23">
        <v>6</v>
      </c>
      <c r="J275">
        <v>0</v>
      </c>
    </row>
    <row r="276" spans="1:10">
      <c r="A276" t="s">
        <v>248</v>
      </c>
      <c r="B276" t="s">
        <v>254</v>
      </c>
      <c r="C276" t="s">
        <v>74</v>
      </c>
      <c r="D276">
        <v>1</v>
      </c>
      <c r="E276" t="str">
        <f>VLOOKUP(D276,'Treatment Struture'!$E$2:$G$10,3,FALSE)</f>
        <v>P3(150)</v>
      </c>
      <c r="F276">
        <f>VLOOKUP(D276,'Treatment Struture'!$E$2:$G$10,2,FALSE)</f>
        <v>1</v>
      </c>
      <c r="G276" s="23">
        <v>4</v>
      </c>
      <c r="H276" s="54">
        <f t="shared" si="6"/>
        <v>35814</v>
      </c>
      <c r="I276" s="23">
        <v>6</v>
      </c>
      <c r="J276">
        <v>0</v>
      </c>
    </row>
    <row r="277" spans="1:10">
      <c r="A277" t="s">
        <v>248</v>
      </c>
      <c r="B277" t="s">
        <v>254</v>
      </c>
      <c r="C277" t="s">
        <v>74</v>
      </c>
      <c r="D277">
        <v>1</v>
      </c>
      <c r="E277" t="str">
        <f>VLOOKUP(D277,'Treatment Struture'!$E$2:$G$10,3,FALSE)</f>
        <v>P3(150)</v>
      </c>
      <c r="F277">
        <f>VLOOKUP(D277,'Treatment Struture'!$E$2:$G$10,2,FALSE)</f>
        <v>1</v>
      </c>
      <c r="G277" s="23">
        <v>5</v>
      </c>
      <c r="H277" s="54">
        <f t="shared" si="6"/>
        <v>35814</v>
      </c>
      <c r="I277" s="23">
        <v>6</v>
      </c>
      <c r="J277">
        <v>0</v>
      </c>
    </row>
    <row r="278" spans="1:10">
      <c r="A278" t="s">
        <v>248</v>
      </c>
      <c r="B278" t="s">
        <v>254</v>
      </c>
      <c r="C278" t="s">
        <v>74</v>
      </c>
      <c r="D278">
        <v>1</v>
      </c>
      <c r="E278" t="str">
        <f>VLOOKUP(D278,'Treatment Struture'!$E$2:$G$10,3,FALSE)</f>
        <v>P3(150)</v>
      </c>
      <c r="F278">
        <f>VLOOKUP(D278,'Treatment Struture'!$E$2:$G$10,2,FALSE)</f>
        <v>1</v>
      </c>
      <c r="G278" s="23">
        <v>6</v>
      </c>
      <c r="H278" s="54">
        <f t="shared" si="6"/>
        <v>35814</v>
      </c>
      <c r="I278" s="23">
        <v>6</v>
      </c>
      <c r="J278">
        <v>0</v>
      </c>
    </row>
    <row r="279" spans="1:10">
      <c r="A279" t="s">
        <v>248</v>
      </c>
      <c r="B279" t="s">
        <v>254</v>
      </c>
      <c r="C279" t="s">
        <v>74</v>
      </c>
      <c r="D279">
        <v>1</v>
      </c>
      <c r="E279" t="str">
        <f>VLOOKUP(D279,'Treatment Struture'!$E$2:$G$10,3,FALSE)</f>
        <v>P3(150)</v>
      </c>
      <c r="F279">
        <f>VLOOKUP(D279,'Treatment Struture'!$E$2:$G$10,2,FALSE)</f>
        <v>1</v>
      </c>
      <c r="G279" s="23">
        <v>7</v>
      </c>
      <c r="H279" s="54">
        <f t="shared" si="6"/>
        <v>35814</v>
      </c>
      <c r="I279" s="23">
        <v>6</v>
      </c>
      <c r="J279">
        <v>0</v>
      </c>
    </row>
    <row r="280" spans="1:10">
      <c r="A280" t="s">
        <v>248</v>
      </c>
      <c r="B280" t="s">
        <v>254</v>
      </c>
      <c r="C280" t="s">
        <v>74</v>
      </c>
      <c r="D280">
        <v>1</v>
      </c>
      <c r="E280" t="str">
        <f>VLOOKUP(D280,'Treatment Struture'!$E$2:$G$10,3,FALSE)</f>
        <v>P3(150)</v>
      </c>
      <c r="F280">
        <f>VLOOKUP(D280,'Treatment Struture'!$E$2:$G$10,2,FALSE)</f>
        <v>1</v>
      </c>
      <c r="G280" s="23">
        <v>8</v>
      </c>
      <c r="H280" s="54">
        <f t="shared" si="6"/>
        <v>35814</v>
      </c>
      <c r="I280" s="23">
        <v>6</v>
      </c>
      <c r="J280">
        <v>0</v>
      </c>
    </row>
    <row r="281" spans="1:10">
      <c r="A281" t="s">
        <v>248</v>
      </c>
      <c r="B281" t="s">
        <v>254</v>
      </c>
      <c r="C281" t="s">
        <v>74</v>
      </c>
      <c r="D281">
        <v>1</v>
      </c>
      <c r="E281" t="str">
        <f>VLOOKUP(D281,'Treatment Struture'!$E$2:$G$10,3,FALSE)</f>
        <v>P3(150)</v>
      </c>
      <c r="F281">
        <f>VLOOKUP(D281,'Treatment Struture'!$E$2:$G$10,2,FALSE)</f>
        <v>1</v>
      </c>
      <c r="G281" s="23">
        <v>9</v>
      </c>
      <c r="H281" s="54">
        <f t="shared" si="6"/>
        <v>35814</v>
      </c>
      <c r="I281" s="23">
        <v>6</v>
      </c>
      <c r="J281">
        <v>0</v>
      </c>
    </row>
    <row r="282" spans="1:10">
      <c r="A282" t="s">
        <v>248</v>
      </c>
      <c r="B282" t="s">
        <v>254</v>
      </c>
      <c r="C282" t="s">
        <v>74</v>
      </c>
      <c r="D282">
        <v>1</v>
      </c>
      <c r="E282" t="str">
        <f>VLOOKUP(D282,'Treatment Struture'!$E$2:$G$10,3,FALSE)</f>
        <v>P3(150)</v>
      </c>
      <c r="F282">
        <f>VLOOKUP(D282,'Treatment Struture'!$E$2:$G$10,2,FALSE)</f>
        <v>1</v>
      </c>
      <c r="G282" s="23">
        <v>10</v>
      </c>
      <c r="H282" s="54">
        <f t="shared" si="6"/>
        <v>35814</v>
      </c>
      <c r="I282" s="23">
        <v>6</v>
      </c>
      <c r="J282">
        <v>0</v>
      </c>
    </row>
    <row r="283" spans="1:10">
      <c r="A283" t="s">
        <v>248</v>
      </c>
      <c r="B283" t="s">
        <v>254</v>
      </c>
      <c r="C283" t="s">
        <v>74</v>
      </c>
      <c r="D283">
        <v>2</v>
      </c>
      <c r="E283" t="str">
        <f>VLOOKUP(D283,'Treatment Struture'!$E$2:$G$10,3,FALSE)</f>
        <v>P1(50)</v>
      </c>
      <c r="F283">
        <f>VLOOKUP(D283,'Treatment Struture'!$E$2:$G$10,2,FALSE)</f>
        <v>1</v>
      </c>
      <c r="G283" s="23">
        <v>1</v>
      </c>
      <c r="H283" s="54">
        <f t="shared" si="6"/>
        <v>35814</v>
      </c>
      <c r="I283" s="23">
        <v>6</v>
      </c>
      <c r="J283">
        <v>0</v>
      </c>
    </row>
    <row r="284" spans="1:10">
      <c r="A284" t="s">
        <v>248</v>
      </c>
      <c r="B284" t="s">
        <v>254</v>
      </c>
      <c r="C284" t="s">
        <v>74</v>
      </c>
      <c r="D284">
        <v>2</v>
      </c>
      <c r="E284" t="str">
        <f>VLOOKUP(D284,'Treatment Struture'!$E$2:$G$10,3,FALSE)</f>
        <v>P1(50)</v>
      </c>
      <c r="F284">
        <f>VLOOKUP(D284,'Treatment Struture'!$E$2:$G$10,2,FALSE)</f>
        <v>1</v>
      </c>
      <c r="G284" s="23">
        <v>2</v>
      </c>
      <c r="H284" s="54">
        <f t="shared" si="6"/>
        <v>35814</v>
      </c>
      <c r="I284" s="23">
        <v>6</v>
      </c>
      <c r="J284">
        <v>0</v>
      </c>
    </row>
    <row r="285" spans="1:10">
      <c r="A285" t="s">
        <v>248</v>
      </c>
      <c r="B285" t="s">
        <v>254</v>
      </c>
      <c r="C285" t="s">
        <v>74</v>
      </c>
      <c r="D285">
        <v>2</v>
      </c>
      <c r="E285" t="str">
        <f>VLOOKUP(D285,'Treatment Struture'!$E$2:$G$10,3,FALSE)</f>
        <v>P1(50)</v>
      </c>
      <c r="F285">
        <f>VLOOKUP(D285,'Treatment Struture'!$E$2:$G$10,2,FALSE)</f>
        <v>1</v>
      </c>
      <c r="G285" s="23">
        <v>3</v>
      </c>
      <c r="H285" s="54">
        <f t="shared" si="6"/>
        <v>35814</v>
      </c>
      <c r="I285" s="23">
        <v>6</v>
      </c>
      <c r="J285">
        <v>0</v>
      </c>
    </row>
    <row r="286" spans="1:10">
      <c r="A286" t="s">
        <v>248</v>
      </c>
      <c r="B286" t="s">
        <v>254</v>
      </c>
      <c r="C286" t="s">
        <v>74</v>
      </c>
      <c r="D286">
        <v>2</v>
      </c>
      <c r="E286" t="str">
        <f>VLOOKUP(D286,'Treatment Struture'!$E$2:$G$10,3,FALSE)</f>
        <v>P1(50)</v>
      </c>
      <c r="F286">
        <f>VLOOKUP(D286,'Treatment Struture'!$E$2:$G$10,2,FALSE)</f>
        <v>1</v>
      </c>
      <c r="G286" s="23">
        <v>4</v>
      </c>
      <c r="H286" s="54">
        <f t="shared" si="6"/>
        <v>35814</v>
      </c>
      <c r="I286" s="23">
        <v>6</v>
      </c>
      <c r="J286">
        <v>0</v>
      </c>
    </row>
    <row r="287" spans="1:10">
      <c r="A287" t="s">
        <v>248</v>
      </c>
      <c r="B287" t="s">
        <v>254</v>
      </c>
      <c r="C287" t="s">
        <v>74</v>
      </c>
      <c r="D287">
        <v>2</v>
      </c>
      <c r="E287" t="str">
        <f>VLOOKUP(D287,'Treatment Struture'!$E$2:$G$10,3,FALSE)</f>
        <v>P1(50)</v>
      </c>
      <c r="F287">
        <f>VLOOKUP(D287,'Treatment Struture'!$E$2:$G$10,2,FALSE)</f>
        <v>1</v>
      </c>
      <c r="G287" s="23">
        <v>5</v>
      </c>
      <c r="H287" s="54">
        <f t="shared" si="6"/>
        <v>35814</v>
      </c>
      <c r="I287" s="23">
        <v>6</v>
      </c>
      <c r="J287">
        <v>0</v>
      </c>
    </row>
    <row r="288" spans="1:10">
      <c r="A288" t="s">
        <v>248</v>
      </c>
      <c r="B288" t="s">
        <v>254</v>
      </c>
      <c r="C288" t="s">
        <v>74</v>
      </c>
      <c r="D288">
        <v>2</v>
      </c>
      <c r="E288" t="str">
        <f>VLOOKUP(D288,'Treatment Struture'!$E$2:$G$10,3,FALSE)</f>
        <v>P1(50)</v>
      </c>
      <c r="F288">
        <f>VLOOKUP(D288,'Treatment Struture'!$E$2:$G$10,2,FALSE)</f>
        <v>1</v>
      </c>
      <c r="G288" s="23">
        <v>6</v>
      </c>
      <c r="H288" s="54">
        <f t="shared" si="6"/>
        <v>35814</v>
      </c>
      <c r="I288" s="23">
        <v>6</v>
      </c>
      <c r="J288">
        <v>0</v>
      </c>
    </row>
    <row r="289" spans="1:10">
      <c r="A289" t="s">
        <v>248</v>
      </c>
      <c r="B289" t="s">
        <v>254</v>
      </c>
      <c r="C289" t="s">
        <v>74</v>
      </c>
      <c r="D289">
        <v>2</v>
      </c>
      <c r="E289" t="str">
        <f>VLOOKUP(D289,'Treatment Struture'!$E$2:$G$10,3,FALSE)</f>
        <v>P1(50)</v>
      </c>
      <c r="F289">
        <f>VLOOKUP(D289,'Treatment Struture'!$E$2:$G$10,2,FALSE)</f>
        <v>1</v>
      </c>
      <c r="G289" s="23">
        <v>7</v>
      </c>
      <c r="H289" s="54">
        <f t="shared" si="6"/>
        <v>35814</v>
      </c>
      <c r="I289" s="23">
        <v>6</v>
      </c>
      <c r="J289">
        <v>0</v>
      </c>
    </row>
    <row r="290" spans="1:10">
      <c r="A290" t="s">
        <v>248</v>
      </c>
      <c r="B290" t="s">
        <v>254</v>
      </c>
      <c r="C290" t="s">
        <v>74</v>
      </c>
      <c r="D290">
        <v>2</v>
      </c>
      <c r="E290" t="str">
        <f>VLOOKUP(D290,'Treatment Struture'!$E$2:$G$10,3,FALSE)</f>
        <v>P1(50)</v>
      </c>
      <c r="F290">
        <f>VLOOKUP(D290,'Treatment Struture'!$E$2:$G$10,2,FALSE)</f>
        <v>1</v>
      </c>
      <c r="G290" s="23">
        <v>8</v>
      </c>
      <c r="H290" s="54">
        <f t="shared" si="6"/>
        <v>35814</v>
      </c>
      <c r="I290" s="23">
        <v>6</v>
      </c>
      <c r="J290">
        <v>0</v>
      </c>
    </row>
    <row r="291" spans="1:10">
      <c r="A291" t="s">
        <v>248</v>
      </c>
      <c r="B291" t="s">
        <v>254</v>
      </c>
      <c r="C291" t="s">
        <v>74</v>
      </c>
      <c r="D291">
        <v>2</v>
      </c>
      <c r="E291" t="str">
        <f>VLOOKUP(D291,'Treatment Struture'!$E$2:$G$10,3,FALSE)</f>
        <v>P1(50)</v>
      </c>
      <c r="F291">
        <f>VLOOKUP(D291,'Treatment Struture'!$E$2:$G$10,2,FALSE)</f>
        <v>1</v>
      </c>
      <c r="G291" s="23">
        <v>9</v>
      </c>
      <c r="H291" s="54">
        <f t="shared" si="6"/>
        <v>35814</v>
      </c>
      <c r="I291" s="23">
        <v>6</v>
      </c>
      <c r="J291">
        <v>0</v>
      </c>
    </row>
    <row r="292" spans="1:10">
      <c r="A292" t="s">
        <v>248</v>
      </c>
      <c r="B292" t="s">
        <v>254</v>
      </c>
      <c r="C292" t="s">
        <v>74</v>
      </c>
      <c r="D292">
        <v>2</v>
      </c>
      <c r="E292" t="str">
        <f>VLOOKUP(D292,'Treatment Struture'!$E$2:$G$10,3,FALSE)</f>
        <v>P1(50)</v>
      </c>
      <c r="F292">
        <f>VLOOKUP(D292,'Treatment Struture'!$E$2:$G$10,2,FALSE)</f>
        <v>1</v>
      </c>
      <c r="G292" s="23">
        <v>10</v>
      </c>
      <c r="H292" s="54">
        <f t="shared" si="6"/>
        <v>35814</v>
      </c>
      <c r="I292" s="23">
        <v>6</v>
      </c>
      <c r="J292">
        <v>0</v>
      </c>
    </row>
    <row r="293" spans="1:10">
      <c r="A293" t="s">
        <v>248</v>
      </c>
      <c r="B293" t="s">
        <v>254</v>
      </c>
      <c r="C293" t="s">
        <v>74</v>
      </c>
      <c r="D293">
        <v>3</v>
      </c>
      <c r="E293" t="str">
        <f>VLOOKUP(D293,'Treatment Struture'!$E$2:$G$10,3,FALSE)</f>
        <v>P2(100)</v>
      </c>
      <c r="F293">
        <f>VLOOKUP(D293,'Treatment Struture'!$E$2:$G$10,2,FALSE)</f>
        <v>1</v>
      </c>
      <c r="G293" s="23">
        <v>1</v>
      </c>
      <c r="H293" s="54">
        <f t="shared" si="6"/>
        <v>35814</v>
      </c>
      <c r="I293" s="23">
        <v>6</v>
      </c>
      <c r="J293">
        <v>0</v>
      </c>
    </row>
    <row r="294" spans="1:10">
      <c r="A294" t="s">
        <v>248</v>
      </c>
      <c r="B294" t="s">
        <v>254</v>
      </c>
      <c r="C294" t="s">
        <v>74</v>
      </c>
      <c r="D294">
        <v>3</v>
      </c>
      <c r="E294" t="str">
        <f>VLOOKUP(D294,'Treatment Struture'!$E$2:$G$10,3,FALSE)</f>
        <v>P2(100)</v>
      </c>
      <c r="F294">
        <f>VLOOKUP(D294,'Treatment Struture'!$E$2:$G$10,2,FALSE)</f>
        <v>1</v>
      </c>
      <c r="G294" s="23">
        <v>2</v>
      </c>
      <c r="H294" s="54">
        <f t="shared" si="6"/>
        <v>35814</v>
      </c>
      <c r="I294" s="23">
        <v>6</v>
      </c>
      <c r="J294">
        <v>0</v>
      </c>
    </row>
    <row r="295" spans="1:10">
      <c r="A295" t="s">
        <v>248</v>
      </c>
      <c r="B295" t="s">
        <v>254</v>
      </c>
      <c r="C295" t="s">
        <v>74</v>
      </c>
      <c r="D295">
        <v>3</v>
      </c>
      <c r="E295" t="str">
        <f>VLOOKUP(D295,'Treatment Struture'!$E$2:$G$10,3,FALSE)</f>
        <v>P2(100)</v>
      </c>
      <c r="F295">
        <f>VLOOKUP(D295,'Treatment Struture'!$E$2:$G$10,2,FALSE)</f>
        <v>1</v>
      </c>
      <c r="G295" s="23">
        <v>3</v>
      </c>
      <c r="H295" s="54">
        <f t="shared" si="6"/>
        <v>35814</v>
      </c>
      <c r="I295" s="23">
        <v>6</v>
      </c>
      <c r="J295">
        <v>0</v>
      </c>
    </row>
    <row r="296" spans="1:10">
      <c r="A296" t="s">
        <v>248</v>
      </c>
      <c r="B296" t="s">
        <v>254</v>
      </c>
      <c r="C296" t="s">
        <v>74</v>
      </c>
      <c r="D296">
        <v>3</v>
      </c>
      <c r="E296" t="str">
        <f>VLOOKUP(D296,'Treatment Struture'!$E$2:$G$10,3,FALSE)</f>
        <v>P2(100)</v>
      </c>
      <c r="F296">
        <f>VLOOKUP(D296,'Treatment Struture'!$E$2:$G$10,2,FALSE)</f>
        <v>1</v>
      </c>
      <c r="G296" s="23">
        <v>4</v>
      </c>
      <c r="H296" s="54">
        <f t="shared" si="6"/>
        <v>35814</v>
      </c>
      <c r="I296" s="23">
        <v>6</v>
      </c>
      <c r="J296">
        <v>0</v>
      </c>
    </row>
    <row r="297" spans="1:10">
      <c r="A297" t="s">
        <v>248</v>
      </c>
      <c r="B297" t="s">
        <v>254</v>
      </c>
      <c r="C297" t="s">
        <v>74</v>
      </c>
      <c r="D297">
        <v>3</v>
      </c>
      <c r="E297" t="str">
        <f>VLOOKUP(D297,'Treatment Struture'!$E$2:$G$10,3,FALSE)</f>
        <v>P2(100)</v>
      </c>
      <c r="F297">
        <f>VLOOKUP(D297,'Treatment Struture'!$E$2:$G$10,2,FALSE)</f>
        <v>1</v>
      </c>
      <c r="G297" s="23">
        <v>5</v>
      </c>
      <c r="H297" s="54">
        <f t="shared" si="6"/>
        <v>35814</v>
      </c>
      <c r="I297" s="23">
        <v>7</v>
      </c>
      <c r="J297">
        <v>0</v>
      </c>
    </row>
    <row r="298" spans="1:10">
      <c r="A298" t="s">
        <v>248</v>
      </c>
      <c r="B298" t="s">
        <v>254</v>
      </c>
      <c r="C298" t="s">
        <v>74</v>
      </c>
      <c r="D298">
        <v>3</v>
      </c>
      <c r="E298" t="str">
        <f>VLOOKUP(D298,'Treatment Struture'!$E$2:$G$10,3,FALSE)</f>
        <v>P2(100)</v>
      </c>
      <c r="F298">
        <f>VLOOKUP(D298,'Treatment Struture'!$E$2:$G$10,2,FALSE)</f>
        <v>1</v>
      </c>
      <c r="G298" s="23">
        <v>6</v>
      </c>
      <c r="H298" s="54">
        <f t="shared" si="6"/>
        <v>35814</v>
      </c>
      <c r="I298" s="23">
        <v>6</v>
      </c>
      <c r="J298">
        <v>0</v>
      </c>
    </row>
    <row r="299" spans="1:10">
      <c r="A299" t="s">
        <v>248</v>
      </c>
      <c r="B299" t="s">
        <v>254</v>
      </c>
      <c r="C299" t="s">
        <v>74</v>
      </c>
      <c r="D299">
        <v>3</v>
      </c>
      <c r="E299" t="str">
        <f>VLOOKUP(D299,'Treatment Struture'!$E$2:$G$10,3,FALSE)</f>
        <v>P2(100)</v>
      </c>
      <c r="F299">
        <f>VLOOKUP(D299,'Treatment Struture'!$E$2:$G$10,2,FALSE)</f>
        <v>1</v>
      </c>
      <c r="G299" s="23">
        <v>7</v>
      </c>
      <c r="H299" s="54">
        <f t="shared" si="6"/>
        <v>35814</v>
      </c>
      <c r="I299" s="23">
        <v>6</v>
      </c>
      <c r="J299">
        <v>0</v>
      </c>
    </row>
    <row r="300" spans="1:10">
      <c r="A300" t="s">
        <v>248</v>
      </c>
      <c r="B300" t="s">
        <v>254</v>
      </c>
      <c r="C300" t="s">
        <v>74</v>
      </c>
      <c r="D300">
        <v>3</v>
      </c>
      <c r="E300" t="str">
        <f>VLOOKUP(D300,'Treatment Struture'!$E$2:$G$10,3,FALSE)</f>
        <v>P2(100)</v>
      </c>
      <c r="F300">
        <f>VLOOKUP(D300,'Treatment Struture'!$E$2:$G$10,2,FALSE)</f>
        <v>1</v>
      </c>
      <c r="G300" s="23">
        <v>8</v>
      </c>
      <c r="H300" s="54">
        <f t="shared" si="6"/>
        <v>35814</v>
      </c>
      <c r="I300" s="23">
        <v>6</v>
      </c>
      <c r="J300">
        <v>0</v>
      </c>
    </row>
    <row r="301" spans="1:10">
      <c r="A301" t="s">
        <v>248</v>
      </c>
      <c r="B301" t="s">
        <v>254</v>
      </c>
      <c r="C301" t="s">
        <v>74</v>
      </c>
      <c r="D301">
        <v>3</v>
      </c>
      <c r="E301" t="str">
        <f>VLOOKUP(D301,'Treatment Struture'!$E$2:$G$10,3,FALSE)</f>
        <v>P2(100)</v>
      </c>
      <c r="F301">
        <f>VLOOKUP(D301,'Treatment Struture'!$E$2:$G$10,2,FALSE)</f>
        <v>1</v>
      </c>
      <c r="G301" s="23">
        <v>9</v>
      </c>
      <c r="H301" s="54">
        <f t="shared" si="6"/>
        <v>35814</v>
      </c>
      <c r="I301" s="23">
        <v>6</v>
      </c>
      <c r="J301">
        <v>0</v>
      </c>
    </row>
    <row r="302" spans="1:10">
      <c r="A302" t="s">
        <v>248</v>
      </c>
      <c r="B302" t="s">
        <v>254</v>
      </c>
      <c r="C302" t="s">
        <v>74</v>
      </c>
      <c r="D302">
        <v>3</v>
      </c>
      <c r="E302" t="str">
        <f>VLOOKUP(D302,'Treatment Struture'!$E$2:$G$10,3,FALSE)</f>
        <v>P2(100)</v>
      </c>
      <c r="F302">
        <f>VLOOKUP(D302,'Treatment Struture'!$E$2:$G$10,2,FALSE)</f>
        <v>1</v>
      </c>
      <c r="G302" s="23">
        <v>10</v>
      </c>
      <c r="H302" s="54">
        <f t="shared" si="6"/>
        <v>35814</v>
      </c>
      <c r="I302" s="23">
        <v>7</v>
      </c>
      <c r="J302">
        <v>0</v>
      </c>
    </row>
    <row r="303" spans="1:10">
      <c r="A303" t="s">
        <v>248</v>
      </c>
      <c r="B303" t="s">
        <v>254</v>
      </c>
      <c r="C303" t="s">
        <v>74</v>
      </c>
      <c r="D303">
        <v>4</v>
      </c>
      <c r="E303" t="str">
        <f>VLOOKUP(D303,'Treatment Struture'!$E$2:$G$10,3,FALSE)</f>
        <v>P2(100)</v>
      </c>
      <c r="F303">
        <f>VLOOKUP(D303,'Treatment Struture'!$E$2:$G$10,2,FALSE)</f>
        <v>2</v>
      </c>
      <c r="G303" s="23">
        <v>1</v>
      </c>
      <c r="H303" s="54">
        <f t="shared" si="6"/>
        <v>35814</v>
      </c>
      <c r="I303" s="23">
        <v>6</v>
      </c>
      <c r="J303">
        <v>0</v>
      </c>
    </row>
    <row r="304" spans="1:10">
      <c r="A304" t="s">
        <v>248</v>
      </c>
      <c r="B304" t="s">
        <v>254</v>
      </c>
      <c r="C304" t="s">
        <v>74</v>
      </c>
      <c r="D304">
        <v>4</v>
      </c>
      <c r="E304" t="str">
        <f>VLOOKUP(D304,'Treatment Struture'!$E$2:$G$10,3,FALSE)</f>
        <v>P2(100)</v>
      </c>
      <c r="F304">
        <f>VLOOKUP(D304,'Treatment Struture'!$E$2:$G$10,2,FALSE)</f>
        <v>2</v>
      </c>
      <c r="G304" s="23">
        <v>2</v>
      </c>
      <c r="H304" s="54">
        <f t="shared" si="6"/>
        <v>35814</v>
      </c>
      <c r="I304" s="23">
        <v>6</v>
      </c>
      <c r="J304">
        <v>0</v>
      </c>
    </row>
    <row r="305" spans="1:10">
      <c r="A305" t="s">
        <v>248</v>
      </c>
      <c r="B305" t="s">
        <v>254</v>
      </c>
      <c r="C305" t="s">
        <v>74</v>
      </c>
      <c r="D305">
        <v>4</v>
      </c>
      <c r="E305" t="str">
        <f>VLOOKUP(D305,'Treatment Struture'!$E$2:$G$10,3,FALSE)</f>
        <v>P2(100)</v>
      </c>
      <c r="F305">
        <f>VLOOKUP(D305,'Treatment Struture'!$E$2:$G$10,2,FALSE)</f>
        <v>2</v>
      </c>
      <c r="G305" s="23">
        <v>3</v>
      </c>
      <c r="H305" s="54">
        <f t="shared" si="6"/>
        <v>35814</v>
      </c>
      <c r="I305" s="23">
        <v>6</v>
      </c>
      <c r="J305">
        <v>0</v>
      </c>
    </row>
    <row r="306" spans="1:10">
      <c r="A306" t="s">
        <v>248</v>
      </c>
      <c r="B306" t="s">
        <v>254</v>
      </c>
      <c r="C306" t="s">
        <v>74</v>
      </c>
      <c r="D306">
        <v>4</v>
      </c>
      <c r="E306" t="str">
        <f>VLOOKUP(D306,'Treatment Struture'!$E$2:$G$10,3,FALSE)</f>
        <v>P2(100)</v>
      </c>
      <c r="F306">
        <f>VLOOKUP(D306,'Treatment Struture'!$E$2:$G$10,2,FALSE)</f>
        <v>2</v>
      </c>
      <c r="G306" s="23">
        <v>4</v>
      </c>
      <c r="H306" s="54">
        <f t="shared" si="6"/>
        <v>35814</v>
      </c>
      <c r="I306" s="23">
        <v>6</v>
      </c>
      <c r="J306">
        <v>0</v>
      </c>
    </row>
    <row r="307" spans="1:10">
      <c r="A307" t="s">
        <v>248</v>
      </c>
      <c r="B307" t="s">
        <v>254</v>
      </c>
      <c r="C307" t="s">
        <v>74</v>
      </c>
      <c r="D307">
        <v>4</v>
      </c>
      <c r="E307" t="str">
        <f>VLOOKUP(D307,'Treatment Struture'!$E$2:$G$10,3,FALSE)</f>
        <v>P2(100)</v>
      </c>
      <c r="F307">
        <f>VLOOKUP(D307,'Treatment Struture'!$E$2:$G$10,2,FALSE)</f>
        <v>2</v>
      </c>
      <c r="G307" s="23">
        <v>5</v>
      </c>
      <c r="H307" s="54">
        <f t="shared" si="6"/>
        <v>35814</v>
      </c>
      <c r="I307" s="23">
        <v>6</v>
      </c>
      <c r="J307">
        <v>0</v>
      </c>
    </row>
    <row r="308" spans="1:10">
      <c r="A308" t="s">
        <v>248</v>
      </c>
      <c r="B308" t="s">
        <v>254</v>
      </c>
      <c r="C308" t="s">
        <v>74</v>
      </c>
      <c r="D308">
        <v>4</v>
      </c>
      <c r="E308" t="str">
        <f>VLOOKUP(D308,'Treatment Struture'!$E$2:$G$10,3,FALSE)</f>
        <v>P2(100)</v>
      </c>
      <c r="F308">
        <f>VLOOKUP(D308,'Treatment Struture'!$E$2:$G$10,2,FALSE)</f>
        <v>2</v>
      </c>
      <c r="G308" s="23">
        <v>6</v>
      </c>
      <c r="H308" s="54">
        <f t="shared" si="6"/>
        <v>35814</v>
      </c>
      <c r="I308" s="23">
        <v>7</v>
      </c>
      <c r="J308">
        <v>0</v>
      </c>
    </row>
    <row r="309" spans="1:10">
      <c r="A309" t="s">
        <v>248</v>
      </c>
      <c r="B309" t="s">
        <v>254</v>
      </c>
      <c r="C309" t="s">
        <v>74</v>
      </c>
      <c r="D309">
        <v>4</v>
      </c>
      <c r="E309" t="str">
        <f>VLOOKUP(D309,'Treatment Struture'!$E$2:$G$10,3,FALSE)</f>
        <v>P2(100)</v>
      </c>
      <c r="F309">
        <f>VLOOKUP(D309,'Treatment Struture'!$E$2:$G$10,2,FALSE)</f>
        <v>2</v>
      </c>
      <c r="G309" s="23">
        <v>7</v>
      </c>
      <c r="H309" s="54">
        <f t="shared" si="6"/>
        <v>35814</v>
      </c>
      <c r="I309" s="23">
        <v>6</v>
      </c>
      <c r="J309">
        <v>0</v>
      </c>
    </row>
    <row r="310" spans="1:10">
      <c r="A310" t="s">
        <v>248</v>
      </c>
      <c r="B310" t="s">
        <v>254</v>
      </c>
      <c r="C310" t="s">
        <v>74</v>
      </c>
      <c r="D310">
        <v>4</v>
      </c>
      <c r="E310" t="str">
        <f>VLOOKUP(D310,'Treatment Struture'!$E$2:$G$10,3,FALSE)</f>
        <v>P2(100)</v>
      </c>
      <c r="F310">
        <f>VLOOKUP(D310,'Treatment Struture'!$E$2:$G$10,2,FALSE)</f>
        <v>2</v>
      </c>
      <c r="G310" s="23">
        <v>8</v>
      </c>
      <c r="H310" s="54">
        <f t="shared" si="6"/>
        <v>35814</v>
      </c>
      <c r="I310" s="23">
        <v>6</v>
      </c>
      <c r="J310">
        <v>0</v>
      </c>
    </row>
    <row r="311" spans="1:10">
      <c r="A311" t="s">
        <v>248</v>
      </c>
      <c r="B311" t="s">
        <v>254</v>
      </c>
      <c r="C311" t="s">
        <v>74</v>
      </c>
      <c r="D311">
        <v>4</v>
      </c>
      <c r="E311" t="str">
        <f>VLOOKUP(D311,'Treatment Struture'!$E$2:$G$10,3,FALSE)</f>
        <v>P2(100)</v>
      </c>
      <c r="F311">
        <f>VLOOKUP(D311,'Treatment Struture'!$E$2:$G$10,2,FALSE)</f>
        <v>2</v>
      </c>
      <c r="G311" s="23">
        <v>9</v>
      </c>
      <c r="H311" s="54">
        <f t="shared" si="6"/>
        <v>35814</v>
      </c>
      <c r="I311" s="23">
        <v>6</v>
      </c>
      <c r="J311">
        <v>0</v>
      </c>
    </row>
    <row r="312" spans="1:10">
      <c r="A312" t="s">
        <v>248</v>
      </c>
      <c r="B312" t="s">
        <v>254</v>
      </c>
      <c r="C312" t="s">
        <v>74</v>
      </c>
      <c r="D312">
        <v>4</v>
      </c>
      <c r="E312" t="str">
        <f>VLOOKUP(D312,'Treatment Struture'!$E$2:$G$10,3,FALSE)</f>
        <v>P2(100)</v>
      </c>
      <c r="F312">
        <f>VLOOKUP(D312,'Treatment Struture'!$E$2:$G$10,2,FALSE)</f>
        <v>2</v>
      </c>
      <c r="G312" s="23">
        <v>10</v>
      </c>
      <c r="H312" s="54">
        <f t="shared" si="6"/>
        <v>35814</v>
      </c>
      <c r="I312" s="23">
        <v>6</v>
      </c>
      <c r="J312">
        <v>0</v>
      </c>
    </row>
    <row r="313" spans="1:10">
      <c r="A313" t="s">
        <v>248</v>
      </c>
      <c r="B313" t="s">
        <v>254</v>
      </c>
      <c r="C313" t="s">
        <v>74</v>
      </c>
      <c r="D313">
        <v>5</v>
      </c>
      <c r="E313" t="str">
        <f>VLOOKUP(D313,'Treatment Struture'!$E$2:$G$10,3,FALSE)</f>
        <v>P3(150)</v>
      </c>
      <c r="F313">
        <f>VLOOKUP(D313,'Treatment Struture'!$E$2:$G$10,2,FALSE)</f>
        <v>2</v>
      </c>
      <c r="G313" s="23">
        <v>1</v>
      </c>
      <c r="H313" s="54">
        <f t="shared" si="6"/>
        <v>35814</v>
      </c>
      <c r="I313" s="23">
        <v>6</v>
      </c>
      <c r="J313">
        <v>0</v>
      </c>
    </row>
    <row r="314" spans="1:10">
      <c r="A314" t="s">
        <v>248</v>
      </c>
      <c r="B314" t="s">
        <v>254</v>
      </c>
      <c r="C314" t="s">
        <v>74</v>
      </c>
      <c r="D314">
        <v>5</v>
      </c>
      <c r="E314" t="str">
        <f>VLOOKUP(D314,'Treatment Struture'!$E$2:$G$10,3,FALSE)</f>
        <v>P3(150)</v>
      </c>
      <c r="F314">
        <f>VLOOKUP(D314,'Treatment Struture'!$E$2:$G$10,2,FALSE)</f>
        <v>2</v>
      </c>
      <c r="G314" s="23">
        <v>2</v>
      </c>
      <c r="H314" s="54">
        <f t="shared" si="6"/>
        <v>35814</v>
      </c>
      <c r="I314" s="23">
        <v>6</v>
      </c>
      <c r="J314">
        <v>0</v>
      </c>
    </row>
    <row r="315" spans="1:10">
      <c r="A315" t="s">
        <v>248</v>
      </c>
      <c r="B315" t="s">
        <v>254</v>
      </c>
      <c r="C315" t="s">
        <v>74</v>
      </c>
      <c r="D315">
        <v>5</v>
      </c>
      <c r="E315" t="str">
        <f>VLOOKUP(D315,'Treatment Struture'!$E$2:$G$10,3,FALSE)</f>
        <v>P3(150)</v>
      </c>
      <c r="F315">
        <f>VLOOKUP(D315,'Treatment Struture'!$E$2:$G$10,2,FALSE)</f>
        <v>2</v>
      </c>
      <c r="G315" s="23">
        <v>3</v>
      </c>
      <c r="H315" s="54">
        <f t="shared" si="6"/>
        <v>35814</v>
      </c>
      <c r="I315" s="23">
        <v>6</v>
      </c>
      <c r="J315">
        <v>0</v>
      </c>
    </row>
    <row r="316" spans="1:10">
      <c r="A316" t="s">
        <v>248</v>
      </c>
      <c r="B316" t="s">
        <v>254</v>
      </c>
      <c r="C316" t="s">
        <v>74</v>
      </c>
      <c r="D316">
        <v>5</v>
      </c>
      <c r="E316" t="str">
        <f>VLOOKUP(D316,'Treatment Struture'!$E$2:$G$10,3,FALSE)</f>
        <v>P3(150)</v>
      </c>
      <c r="F316">
        <f>VLOOKUP(D316,'Treatment Struture'!$E$2:$G$10,2,FALSE)</f>
        <v>2</v>
      </c>
      <c r="G316" s="23">
        <v>4</v>
      </c>
      <c r="H316" s="54">
        <f t="shared" si="6"/>
        <v>35814</v>
      </c>
      <c r="I316" s="23">
        <v>6</v>
      </c>
      <c r="J316">
        <v>0</v>
      </c>
    </row>
    <row r="317" spans="1:10">
      <c r="A317" t="s">
        <v>248</v>
      </c>
      <c r="B317" t="s">
        <v>254</v>
      </c>
      <c r="C317" t="s">
        <v>74</v>
      </c>
      <c r="D317">
        <v>5</v>
      </c>
      <c r="E317" t="str">
        <f>VLOOKUP(D317,'Treatment Struture'!$E$2:$G$10,3,FALSE)</f>
        <v>P3(150)</v>
      </c>
      <c r="F317">
        <f>VLOOKUP(D317,'Treatment Struture'!$E$2:$G$10,2,FALSE)</f>
        <v>2</v>
      </c>
      <c r="G317" s="23">
        <v>5</v>
      </c>
      <c r="H317" s="54">
        <f t="shared" si="6"/>
        <v>35814</v>
      </c>
      <c r="I317" s="23">
        <v>6</v>
      </c>
      <c r="J317">
        <v>0</v>
      </c>
    </row>
    <row r="318" spans="1:10">
      <c r="A318" t="s">
        <v>248</v>
      </c>
      <c r="B318" t="s">
        <v>254</v>
      </c>
      <c r="C318" t="s">
        <v>74</v>
      </c>
      <c r="D318">
        <v>5</v>
      </c>
      <c r="E318" t="str">
        <f>VLOOKUP(D318,'Treatment Struture'!$E$2:$G$10,3,FALSE)</f>
        <v>P3(150)</v>
      </c>
      <c r="F318">
        <f>VLOOKUP(D318,'Treatment Struture'!$E$2:$G$10,2,FALSE)</f>
        <v>2</v>
      </c>
      <c r="G318" s="23">
        <v>6</v>
      </c>
      <c r="H318" s="54">
        <f t="shared" si="6"/>
        <v>35814</v>
      </c>
      <c r="I318" s="23">
        <v>6</v>
      </c>
      <c r="J318">
        <v>0</v>
      </c>
    </row>
    <row r="319" spans="1:10">
      <c r="A319" t="s">
        <v>248</v>
      </c>
      <c r="B319" t="s">
        <v>254</v>
      </c>
      <c r="C319" t="s">
        <v>74</v>
      </c>
      <c r="D319">
        <v>5</v>
      </c>
      <c r="E319" t="str">
        <f>VLOOKUP(D319,'Treatment Struture'!$E$2:$G$10,3,FALSE)</f>
        <v>P3(150)</v>
      </c>
      <c r="F319">
        <f>VLOOKUP(D319,'Treatment Struture'!$E$2:$G$10,2,FALSE)</f>
        <v>2</v>
      </c>
      <c r="G319" s="23">
        <v>7</v>
      </c>
      <c r="H319" s="54">
        <f t="shared" si="6"/>
        <v>35814</v>
      </c>
      <c r="I319" s="23">
        <v>6</v>
      </c>
      <c r="J319">
        <v>0</v>
      </c>
    </row>
    <row r="320" spans="1:10">
      <c r="A320" t="s">
        <v>248</v>
      </c>
      <c r="B320" t="s">
        <v>254</v>
      </c>
      <c r="C320" t="s">
        <v>74</v>
      </c>
      <c r="D320">
        <v>5</v>
      </c>
      <c r="E320" t="str">
        <f>VLOOKUP(D320,'Treatment Struture'!$E$2:$G$10,3,FALSE)</f>
        <v>P3(150)</v>
      </c>
      <c r="F320">
        <f>VLOOKUP(D320,'Treatment Struture'!$E$2:$G$10,2,FALSE)</f>
        <v>2</v>
      </c>
      <c r="G320" s="23">
        <v>8</v>
      </c>
      <c r="H320" s="54">
        <f t="shared" si="6"/>
        <v>35814</v>
      </c>
      <c r="I320" s="23">
        <v>7</v>
      </c>
      <c r="J320">
        <v>0</v>
      </c>
    </row>
    <row r="321" spans="1:10">
      <c r="A321" t="s">
        <v>248</v>
      </c>
      <c r="B321" t="s">
        <v>254</v>
      </c>
      <c r="C321" t="s">
        <v>74</v>
      </c>
      <c r="D321">
        <v>5</v>
      </c>
      <c r="E321" t="str">
        <f>VLOOKUP(D321,'Treatment Struture'!$E$2:$G$10,3,FALSE)</f>
        <v>P3(150)</v>
      </c>
      <c r="F321">
        <f>VLOOKUP(D321,'Treatment Struture'!$E$2:$G$10,2,FALSE)</f>
        <v>2</v>
      </c>
      <c r="G321" s="23">
        <v>9</v>
      </c>
      <c r="H321" s="54">
        <f t="shared" si="6"/>
        <v>35814</v>
      </c>
      <c r="I321" s="23">
        <v>6</v>
      </c>
      <c r="J321">
        <v>0</v>
      </c>
    </row>
    <row r="322" spans="1:10">
      <c r="A322" t="s">
        <v>248</v>
      </c>
      <c r="B322" t="s">
        <v>254</v>
      </c>
      <c r="C322" t="s">
        <v>74</v>
      </c>
      <c r="D322">
        <v>5</v>
      </c>
      <c r="E322" t="str">
        <f>VLOOKUP(D322,'Treatment Struture'!$E$2:$G$10,3,FALSE)</f>
        <v>P3(150)</v>
      </c>
      <c r="F322">
        <f>VLOOKUP(D322,'Treatment Struture'!$E$2:$G$10,2,FALSE)</f>
        <v>2</v>
      </c>
      <c r="G322" s="23">
        <v>10</v>
      </c>
      <c r="H322" s="54">
        <f t="shared" si="6"/>
        <v>35814</v>
      </c>
      <c r="I322" s="23">
        <v>6</v>
      </c>
      <c r="J322">
        <v>0</v>
      </c>
    </row>
    <row r="323" spans="1:10">
      <c r="A323" t="s">
        <v>248</v>
      </c>
      <c r="B323" t="s">
        <v>254</v>
      </c>
      <c r="C323" t="s">
        <v>74</v>
      </c>
      <c r="D323">
        <v>6</v>
      </c>
      <c r="E323" t="str">
        <f>VLOOKUP(D323,'Treatment Struture'!$E$2:$G$10,3,FALSE)</f>
        <v>P1(50)</v>
      </c>
      <c r="F323">
        <f>VLOOKUP(D323,'Treatment Struture'!$E$2:$G$10,2,FALSE)</f>
        <v>2</v>
      </c>
      <c r="G323" s="23">
        <v>1</v>
      </c>
      <c r="H323" s="54">
        <f t="shared" si="6"/>
        <v>35814</v>
      </c>
      <c r="I323" s="23">
        <v>6</v>
      </c>
      <c r="J323">
        <v>0</v>
      </c>
    </row>
    <row r="324" spans="1:10">
      <c r="A324" t="s">
        <v>248</v>
      </c>
      <c r="B324" t="s">
        <v>254</v>
      </c>
      <c r="C324" t="s">
        <v>74</v>
      </c>
      <c r="D324">
        <v>6</v>
      </c>
      <c r="E324" t="str">
        <f>VLOOKUP(D324,'Treatment Struture'!$E$2:$G$10,3,FALSE)</f>
        <v>P1(50)</v>
      </c>
      <c r="F324">
        <f>VLOOKUP(D324,'Treatment Struture'!$E$2:$G$10,2,FALSE)</f>
        <v>2</v>
      </c>
      <c r="G324" s="23">
        <v>2</v>
      </c>
      <c r="H324" s="54">
        <f t="shared" si="6"/>
        <v>35814</v>
      </c>
      <c r="I324" s="23">
        <v>6</v>
      </c>
      <c r="J324">
        <v>0</v>
      </c>
    </row>
    <row r="325" spans="1:10">
      <c r="A325" t="s">
        <v>248</v>
      </c>
      <c r="B325" t="s">
        <v>254</v>
      </c>
      <c r="C325" t="s">
        <v>74</v>
      </c>
      <c r="D325">
        <v>6</v>
      </c>
      <c r="E325" t="str">
        <f>VLOOKUP(D325,'Treatment Struture'!$E$2:$G$10,3,FALSE)</f>
        <v>P1(50)</v>
      </c>
      <c r="F325">
        <f>VLOOKUP(D325,'Treatment Struture'!$E$2:$G$10,2,FALSE)</f>
        <v>2</v>
      </c>
      <c r="G325" s="23">
        <v>3</v>
      </c>
      <c r="H325" s="54">
        <f t="shared" si="6"/>
        <v>35814</v>
      </c>
      <c r="I325" s="23">
        <v>6</v>
      </c>
      <c r="J325">
        <v>0</v>
      </c>
    </row>
    <row r="326" spans="1:10">
      <c r="A326" t="s">
        <v>248</v>
      </c>
      <c r="B326" t="s">
        <v>254</v>
      </c>
      <c r="C326" t="s">
        <v>74</v>
      </c>
      <c r="D326">
        <v>6</v>
      </c>
      <c r="E326" t="str">
        <f>VLOOKUP(D326,'Treatment Struture'!$E$2:$G$10,3,FALSE)</f>
        <v>P1(50)</v>
      </c>
      <c r="F326">
        <f>VLOOKUP(D326,'Treatment Struture'!$E$2:$G$10,2,FALSE)</f>
        <v>2</v>
      </c>
      <c r="G326" s="23">
        <v>4</v>
      </c>
      <c r="H326" s="54">
        <f t="shared" si="6"/>
        <v>35814</v>
      </c>
      <c r="I326" s="23">
        <v>6</v>
      </c>
      <c r="J326">
        <v>0</v>
      </c>
    </row>
    <row r="327" spans="1:10">
      <c r="A327" t="s">
        <v>248</v>
      </c>
      <c r="B327" t="s">
        <v>254</v>
      </c>
      <c r="C327" t="s">
        <v>74</v>
      </c>
      <c r="D327">
        <v>6</v>
      </c>
      <c r="E327" t="str">
        <f>VLOOKUP(D327,'Treatment Struture'!$E$2:$G$10,3,FALSE)</f>
        <v>P1(50)</v>
      </c>
      <c r="F327">
        <f>VLOOKUP(D327,'Treatment Struture'!$E$2:$G$10,2,FALSE)</f>
        <v>2</v>
      </c>
      <c r="G327" s="23">
        <v>5</v>
      </c>
      <c r="H327" s="54">
        <f t="shared" si="6"/>
        <v>35814</v>
      </c>
      <c r="I327" s="23">
        <v>7</v>
      </c>
      <c r="J327">
        <v>0</v>
      </c>
    </row>
    <row r="328" spans="1:10">
      <c r="A328" t="s">
        <v>248</v>
      </c>
      <c r="B328" t="s">
        <v>254</v>
      </c>
      <c r="C328" t="s">
        <v>74</v>
      </c>
      <c r="D328">
        <v>6</v>
      </c>
      <c r="E328" t="str">
        <f>VLOOKUP(D328,'Treatment Struture'!$E$2:$G$10,3,FALSE)</f>
        <v>P1(50)</v>
      </c>
      <c r="F328">
        <f>VLOOKUP(D328,'Treatment Struture'!$E$2:$G$10,2,FALSE)</f>
        <v>2</v>
      </c>
      <c r="G328" s="23">
        <v>6</v>
      </c>
      <c r="H328" s="54">
        <f t="shared" si="6"/>
        <v>35814</v>
      </c>
      <c r="I328" s="23">
        <v>6</v>
      </c>
      <c r="J328">
        <v>0</v>
      </c>
    </row>
    <row r="329" spans="1:10">
      <c r="A329" t="s">
        <v>248</v>
      </c>
      <c r="B329" t="s">
        <v>254</v>
      </c>
      <c r="C329" t="s">
        <v>74</v>
      </c>
      <c r="D329">
        <v>6</v>
      </c>
      <c r="E329" t="str">
        <f>VLOOKUP(D329,'Treatment Struture'!$E$2:$G$10,3,FALSE)</f>
        <v>P1(50)</v>
      </c>
      <c r="F329">
        <f>VLOOKUP(D329,'Treatment Struture'!$E$2:$G$10,2,FALSE)</f>
        <v>2</v>
      </c>
      <c r="G329" s="23">
        <v>7</v>
      </c>
      <c r="H329" s="54">
        <f t="shared" si="6"/>
        <v>35814</v>
      </c>
      <c r="I329" s="23">
        <v>6</v>
      </c>
      <c r="J329">
        <v>0</v>
      </c>
    </row>
    <row r="330" spans="1:10">
      <c r="A330" t="s">
        <v>248</v>
      </c>
      <c r="B330" t="s">
        <v>254</v>
      </c>
      <c r="C330" t="s">
        <v>74</v>
      </c>
      <c r="D330">
        <v>6</v>
      </c>
      <c r="E330" t="str">
        <f>VLOOKUP(D330,'Treatment Struture'!$E$2:$G$10,3,FALSE)</f>
        <v>P1(50)</v>
      </c>
      <c r="F330">
        <f>VLOOKUP(D330,'Treatment Struture'!$E$2:$G$10,2,FALSE)</f>
        <v>2</v>
      </c>
      <c r="G330" s="23">
        <v>8</v>
      </c>
      <c r="H330" s="54">
        <f t="shared" si="6"/>
        <v>35814</v>
      </c>
      <c r="I330" s="23">
        <v>6</v>
      </c>
      <c r="J330">
        <v>0</v>
      </c>
    </row>
    <row r="331" spans="1:10">
      <c r="A331" t="s">
        <v>248</v>
      </c>
      <c r="B331" t="s">
        <v>254</v>
      </c>
      <c r="C331" t="s">
        <v>74</v>
      </c>
      <c r="D331">
        <v>6</v>
      </c>
      <c r="E331" t="str">
        <f>VLOOKUP(D331,'Treatment Struture'!$E$2:$G$10,3,FALSE)</f>
        <v>P1(50)</v>
      </c>
      <c r="F331">
        <f>VLOOKUP(D331,'Treatment Struture'!$E$2:$G$10,2,FALSE)</f>
        <v>2</v>
      </c>
      <c r="G331" s="23">
        <v>9</v>
      </c>
      <c r="H331" s="54">
        <f t="shared" si="6"/>
        <v>35814</v>
      </c>
      <c r="I331" s="23">
        <v>6</v>
      </c>
      <c r="J331">
        <v>0</v>
      </c>
    </row>
    <row r="332" spans="1:10">
      <c r="A332" t="s">
        <v>248</v>
      </c>
      <c r="B332" t="s">
        <v>254</v>
      </c>
      <c r="C332" t="s">
        <v>74</v>
      </c>
      <c r="D332">
        <v>6</v>
      </c>
      <c r="E332" t="str">
        <f>VLOOKUP(D332,'Treatment Struture'!$E$2:$G$10,3,FALSE)</f>
        <v>P1(50)</v>
      </c>
      <c r="F332">
        <f>VLOOKUP(D332,'Treatment Struture'!$E$2:$G$10,2,FALSE)</f>
        <v>2</v>
      </c>
      <c r="G332" s="23">
        <v>10</v>
      </c>
      <c r="H332" s="54">
        <f t="shared" si="6"/>
        <v>35814</v>
      </c>
      <c r="I332" s="23">
        <v>6</v>
      </c>
      <c r="J332">
        <v>0</v>
      </c>
    </row>
    <row r="333" spans="1:10">
      <c r="A333" t="s">
        <v>248</v>
      </c>
      <c r="B333" t="s">
        <v>254</v>
      </c>
      <c r="C333" t="s">
        <v>74</v>
      </c>
      <c r="D333">
        <v>7</v>
      </c>
      <c r="E333" t="str">
        <f>VLOOKUP(D333,'Treatment Struture'!$E$2:$G$10,3,FALSE)</f>
        <v>P1(50)</v>
      </c>
      <c r="F333">
        <f>VLOOKUP(D333,'Treatment Struture'!$E$2:$G$10,2,FALSE)</f>
        <v>3</v>
      </c>
      <c r="G333" s="23">
        <v>1</v>
      </c>
      <c r="H333" s="54">
        <f t="shared" si="6"/>
        <v>35814</v>
      </c>
      <c r="I333" s="23">
        <v>6</v>
      </c>
      <c r="J333">
        <v>0</v>
      </c>
    </row>
    <row r="334" spans="1:10">
      <c r="A334" t="s">
        <v>248</v>
      </c>
      <c r="B334" t="s">
        <v>254</v>
      </c>
      <c r="C334" t="s">
        <v>74</v>
      </c>
      <c r="D334">
        <v>7</v>
      </c>
      <c r="E334" t="str">
        <f>VLOOKUP(D334,'Treatment Struture'!$E$2:$G$10,3,FALSE)</f>
        <v>P1(50)</v>
      </c>
      <c r="F334">
        <f>VLOOKUP(D334,'Treatment Struture'!$E$2:$G$10,2,FALSE)</f>
        <v>3</v>
      </c>
      <c r="G334" s="23">
        <v>2</v>
      </c>
      <c r="H334" s="54">
        <f t="shared" si="6"/>
        <v>35814</v>
      </c>
      <c r="I334" s="23">
        <v>6</v>
      </c>
      <c r="J334">
        <v>0</v>
      </c>
    </row>
    <row r="335" spans="1:10">
      <c r="A335" t="s">
        <v>248</v>
      </c>
      <c r="B335" t="s">
        <v>254</v>
      </c>
      <c r="C335" t="s">
        <v>74</v>
      </c>
      <c r="D335">
        <v>7</v>
      </c>
      <c r="E335" t="str">
        <f>VLOOKUP(D335,'Treatment Struture'!$E$2:$G$10,3,FALSE)</f>
        <v>P1(50)</v>
      </c>
      <c r="F335">
        <f>VLOOKUP(D335,'Treatment Struture'!$E$2:$G$10,2,FALSE)</f>
        <v>3</v>
      </c>
      <c r="G335" s="23">
        <v>3</v>
      </c>
      <c r="H335" s="54">
        <f t="shared" si="6"/>
        <v>35814</v>
      </c>
      <c r="I335" s="23">
        <v>6</v>
      </c>
      <c r="J335">
        <v>0</v>
      </c>
    </row>
    <row r="336" spans="1:10">
      <c r="A336" t="s">
        <v>248</v>
      </c>
      <c r="B336" t="s">
        <v>254</v>
      </c>
      <c r="C336" t="s">
        <v>74</v>
      </c>
      <c r="D336">
        <v>7</v>
      </c>
      <c r="E336" t="str">
        <f>VLOOKUP(D336,'Treatment Struture'!$E$2:$G$10,3,FALSE)</f>
        <v>P1(50)</v>
      </c>
      <c r="F336">
        <f>VLOOKUP(D336,'Treatment Struture'!$E$2:$G$10,2,FALSE)</f>
        <v>3</v>
      </c>
      <c r="G336" s="23">
        <v>4</v>
      </c>
      <c r="H336" s="54">
        <f t="shared" si="6"/>
        <v>35814</v>
      </c>
      <c r="I336" s="23">
        <v>6</v>
      </c>
      <c r="J336">
        <v>0</v>
      </c>
    </row>
    <row r="337" spans="1:10">
      <c r="A337" t="s">
        <v>248</v>
      </c>
      <c r="B337" t="s">
        <v>254</v>
      </c>
      <c r="C337" t="s">
        <v>74</v>
      </c>
      <c r="D337">
        <v>7</v>
      </c>
      <c r="E337" t="str">
        <f>VLOOKUP(D337,'Treatment Struture'!$E$2:$G$10,3,FALSE)</f>
        <v>P1(50)</v>
      </c>
      <c r="F337">
        <f>VLOOKUP(D337,'Treatment Struture'!$E$2:$G$10,2,FALSE)</f>
        <v>3</v>
      </c>
      <c r="G337" s="23">
        <v>5</v>
      </c>
      <c r="H337" s="54">
        <f t="shared" si="6"/>
        <v>35814</v>
      </c>
      <c r="I337" s="23">
        <v>6</v>
      </c>
      <c r="J337">
        <v>0</v>
      </c>
    </row>
    <row r="338" spans="1:10">
      <c r="A338" t="s">
        <v>248</v>
      </c>
      <c r="B338" t="s">
        <v>254</v>
      </c>
      <c r="C338" t="s">
        <v>74</v>
      </c>
      <c r="D338">
        <v>7</v>
      </c>
      <c r="E338" t="str">
        <f>VLOOKUP(D338,'Treatment Struture'!$E$2:$G$10,3,FALSE)</f>
        <v>P1(50)</v>
      </c>
      <c r="F338">
        <f>VLOOKUP(D338,'Treatment Struture'!$E$2:$G$10,2,FALSE)</f>
        <v>3</v>
      </c>
      <c r="G338" s="23">
        <v>6</v>
      </c>
      <c r="H338" s="54">
        <f t="shared" si="6"/>
        <v>35814</v>
      </c>
      <c r="I338" s="23">
        <v>6</v>
      </c>
      <c r="J338">
        <v>0</v>
      </c>
    </row>
    <row r="339" spans="1:10">
      <c r="A339" t="s">
        <v>248</v>
      </c>
      <c r="B339" t="s">
        <v>254</v>
      </c>
      <c r="C339" t="s">
        <v>74</v>
      </c>
      <c r="D339">
        <v>7</v>
      </c>
      <c r="E339" t="str">
        <f>VLOOKUP(D339,'Treatment Struture'!$E$2:$G$10,3,FALSE)</f>
        <v>P1(50)</v>
      </c>
      <c r="F339">
        <f>VLOOKUP(D339,'Treatment Struture'!$E$2:$G$10,2,FALSE)</f>
        <v>3</v>
      </c>
      <c r="G339" s="23">
        <v>7</v>
      </c>
      <c r="H339" s="54">
        <f t="shared" ref="H339:H362" si="7">H338</f>
        <v>35814</v>
      </c>
      <c r="I339" s="23">
        <v>5</v>
      </c>
      <c r="J339">
        <v>0</v>
      </c>
    </row>
    <row r="340" spans="1:10">
      <c r="A340" t="s">
        <v>248</v>
      </c>
      <c r="B340" t="s">
        <v>254</v>
      </c>
      <c r="C340" t="s">
        <v>74</v>
      </c>
      <c r="D340">
        <v>7</v>
      </c>
      <c r="E340" t="str">
        <f>VLOOKUP(D340,'Treatment Struture'!$E$2:$G$10,3,FALSE)</f>
        <v>P1(50)</v>
      </c>
      <c r="F340">
        <f>VLOOKUP(D340,'Treatment Struture'!$E$2:$G$10,2,FALSE)</f>
        <v>3</v>
      </c>
      <c r="G340" s="23">
        <v>8</v>
      </c>
      <c r="H340" s="54">
        <f t="shared" si="7"/>
        <v>35814</v>
      </c>
      <c r="I340" s="23">
        <v>6</v>
      </c>
      <c r="J340">
        <v>0</v>
      </c>
    </row>
    <row r="341" spans="1:10">
      <c r="A341" t="s">
        <v>248</v>
      </c>
      <c r="B341" t="s">
        <v>254</v>
      </c>
      <c r="C341" t="s">
        <v>74</v>
      </c>
      <c r="D341">
        <v>7</v>
      </c>
      <c r="E341" t="str">
        <f>VLOOKUP(D341,'Treatment Struture'!$E$2:$G$10,3,FALSE)</f>
        <v>P1(50)</v>
      </c>
      <c r="F341">
        <f>VLOOKUP(D341,'Treatment Struture'!$E$2:$G$10,2,FALSE)</f>
        <v>3</v>
      </c>
      <c r="G341" s="23">
        <v>9</v>
      </c>
      <c r="H341" s="54">
        <f t="shared" si="7"/>
        <v>35814</v>
      </c>
      <c r="I341" s="23">
        <v>6</v>
      </c>
      <c r="J341">
        <v>0</v>
      </c>
    </row>
    <row r="342" spans="1:10">
      <c r="A342" t="s">
        <v>248</v>
      </c>
      <c r="B342" t="s">
        <v>254</v>
      </c>
      <c r="C342" t="s">
        <v>74</v>
      </c>
      <c r="D342">
        <v>7</v>
      </c>
      <c r="E342" t="str">
        <f>VLOOKUP(D342,'Treatment Struture'!$E$2:$G$10,3,FALSE)</f>
        <v>P1(50)</v>
      </c>
      <c r="F342">
        <f>VLOOKUP(D342,'Treatment Struture'!$E$2:$G$10,2,FALSE)</f>
        <v>3</v>
      </c>
      <c r="G342" s="23">
        <v>10</v>
      </c>
      <c r="H342" s="54">
        <f t="shared" si="7"/>
        <v>35814</v>
      </c>
      <c r="I342" s="23">
        <v>7</v>
      </c>
      <c r="J342">
        <v>0</v>
      </c>
    </row>
    <row r="343" spans="1:10">
      <c r="A343" t="s">
        <v>248</v>
      </c>
      <c r="B343" t="s">
        <v>254</v>
      </c>
      <c r="C343" t="s">
        <v>74</v>
      </c>
      <c r="D343">
        <v>8</v>
      </c>
      <c r="E343" t="str">
        <f>VLOOKUP(D343,'Treatment Struture'!$E$2:$G$10,3,FALSE)</f>
        <v>P2(100)</v>
      </c>
      <c r="F343">
        <f>VLOOKUP(D343,'Treatment Struture'!$E$2:$G$10,2,FALSE)</f>
        <v>3</v>
      </c>
      <c r="G343" s="23">
        <v>1</v>
      </c>
      <c r="H343" s="54">
        <f t="shared" si="7"/>
        <v>35814</v>
      </c>
      <c r="I343" s="23">
        <v>6</v>
      </c>
      <c r="J343">
        <v>0</v>
      </c>
    </row>
    <row r="344" spans="1:10">
      <c r="A344" t="s">
        <v>248</v>
      </c>
      <c r="B344" t="s">
        <v>254</v>
      </c>
      <c r="C344" t="s">
        <v>74</v>
      </c>
      <c r="D344">
        <v>8</v>
      </c>
      <c r="E344" t="str">
        <f>VLOOKUP(D344,'Treatment Struture'!$E$2:$G$10,3,FALSE)</f>
        <v>P2(100)</v>
      </c>
      <c r="F344">
        <f>VLOOKUP(D344,'Treatment Struture'!$E$2:$G$10,2,FALSE)</f>
        <v>3</v>
      </c>
      <c r="G344" s="23">
        <v>2</v>
      </c>
      <c r="H344" s="54">
        <f t="shared" si="7"/>
        <v>35814</v>
      </c>
      <c r="I344" s="23">
        <v>6</v>
      </c>
      <c r="J344">
        <v>0</v>
      </c>
    </row>
    <row r="345" spans="1:10">
      <c r="A345" t="s">
        <v>248</v>
      </c>
      <c r="B345" t="s">
        <v>254</v>
      </c>
      <c r="C345" t="s">
        <v>74</v>
      </c>
      <c r="D345">
        <v>8</v>
      </c>
      <c r="E345" t="str">
        <f>VLOOKUP(D345,'Treatment Struture'!$E$2:$G$10,3,FALSE)</f>
        <v>P2(100)</v>
      </c>
      <c r="F345">
        <f>VLOOKUP(D345,'Treatment Struture'!$E$2:$G$10,2,FALSE)</f>
        <v>3</v>
      </c>
      <c r="G345" s="23">
        <v>3</v>
      </c>
      <c r="H345" s="54">
        <f t="shared" si="7"/>
        <v>35814</v>
      </c>
      <c r="I345" s="23">
        <v>6</v>
      </c>
      <c r="J345">
        <v>0</v>
      </c>
    </row>
    <row r="346" spans="1:10">
      <c r="A346" t="s">
        <v>248</v>
      </c>
      <c r="B346" t="s">
        <v>254</v>
      </c>
      <c r="C346" t="s">
        <v>74</v>
      </c>
      <c r="D346">
        <v>8</v>
      </c>
      <c r="E346" t="str">
        <f>VLOOKUP(D346,'Treatment Struture'!$E$2:$G$10,3,FALSE)</f>
        <v>P2(100)</v>
      </c>
      <c r="F346">
        <f>VLOOKUP(D346,'Treatment Struture'!$E$2:$G$10,2,FALSE)</f>
        <v>3</v>
      </c>
      <c r="G346" s="23">
        <v>4</v>
      </c>
      <c r="H346" s="54">
        <f t="shared" si="7"/>
        <v>35814</v>
      </c>
      <c r="I346" s="23">
        <v>6</v>
      </c>
      <c r="J346">
        <v>0</v>
      </c>
    </row>
    <row r="347" spans="1:10">
      <c r="A347" t="s">
        <v>248</v>
      </c>
      <c r="B347" t="s">
        <v>254</v>
      </c>
      <c r="C347" t="s">
        <v>74</v>
      </c>
      <c r="D347">
        <v>8</v>
      </c>
      <c r="E347" t="str">
        <f>VLOOKUP(D347,'Treatment Struture'!$E$2:$G$10,3,FALSE)</f>
        <v>P2(100)</v>
      </c>
      <c r="F347">
        <f>VLOOKUP(D347,'Treatment Struture'!$E$2:$G$10,2,FALSE)</f>
        <v>3</v>
      </c>
      <c r="G347" s="23">
        <v>5</v>
      </c>
      <c r="H347" s="54">
        <f t="shared" si="7"/>
        <v>35814</v>
      </c>
      <c r="I347" s="23">
        <v>6</v>
      </c>
      <c r="J347">
        <v>0</v>
      </c>
    </row>
    <row r="348" spans="1:10">
      <c r="A348" t="s">
        <v>248</v>
      </c>
      <c r="B348" t="s">
        <v>254</v>
      </c>
      <c r="C348" t="s">
        <v>74</v>
      </c>
      <c r="D348">
        <v>8</v>
      </c>
      <c r="E348" t="str">
        <f>VLOOKUP(D348,'Treatment Struture'!$E$2:$G$10,3,FALSE)</f>
        <v>P2(100)</v>
      </c>
      <c r="F348">
        <f>VLOOKUP(D348,'Treatment Struture'!$E$2:$G$10,2,FALSE)</f>
        <v>3</v>
      </c>
      <c r="G348" s="23">
        <v>6</v>
      </c>
      <c r="H348" s="54">
        <f t="shared" si="7"/>
        <v>35814</v>
      </c>
      <c r="I348" s="23">
        <v>6</v>
      </c>
      <c r="J348">
        <v>0</v>
      </c>
    </row>
    <row r="349" spans="1:10">
      <c r="A349" t="s">
        <v>248</v>
      </c>
      <c r="B349" t="s">
        <v>254</v>
      </c>
      <c r="C349" t="s">
        <v>74</v>
      </c>
      <c r="D349">
        <v>8</v>
      </c>
      <c r="E349" t="str">
        <f>VLOOKUP(D349,'Treatment Struture'!$E$2:$G$10,3,FALSE)</f>
        <v>P2(100)</v>
      </c>
      <c r="F349">
        <f>VLOOKUP(D349,'Treatment Struture'!$E$2:$G$10,2,FALSE)</f>
        <v>3</v>
      </c>
      <c r="G349" s="23">
        <v>7</v>
      </c>
      <c r="H349" s="54">
        <f t="shared" si="7"/>
        <v>35814</v>
      </c>
      <c r="I349" s="23">
        <v>6</v>
      </c>
      <c r="J349">
        <v>0</v>
      </c>
    </row>
    <row r="350" spans="1:10">
      <c r="A350" t="s">
        <v>248</v>
      </c>
      <c r="B350" t="s">
        <v>254</v>
      </c>
      <c r="C350" t="s">
        <v>74</v>
      </c>
      <c r="D350">
        <v>8</v>
      </c>
      <c r="E350" t="str">
        <f>VLOOKUP(D350,'Treatment Struture'!$E$2:$G$10,3,FALSE)</f>
        <v>P2(100)</v>
      </c>
      <c r="F350">
        <f>VLOOKUP(D350,'Treatment Struture'!$E$2:$G$10,2,FALSE)</f>
        <v>3</v>
      </c>
      <c r="G350" s="23">
        <v>8</v>
      </c>
      <c r="H350" s="54">
        <f t="shared" si="7"/>
        <v>35814</v>
      </c>
      <c r="I350" s="23">
        <v>6</v>
      </c>
      <c r="J350">
        <v>0</v>
      </c>
    </row>
    <row r="351" spans="1:10">
      <c r="A351" t="s">
        <v>248</v>
      </c>
      <c r="B351" t="s">
        <v>254</v>
      </c>
      <c r="C351" t="s">
        <v>74</v>
      </c>
      <c r="D351">
        <v>8</v>
      </c>
      <c r="E351" t="str">
        <f>VLOOKUP(D351,'Treatment Struture'!$E$2:$G$10,3,FALSE)</f>
        <v>P2(100)</v>
      </c>
      <c r="F351">
        <f>VLOOKUP(D351,'Treatment Struture'!$E$2:$G$10,2,FALSE)</f>
        <v>3</v>
      </c>
      <c r="G351" s="23">
        <v>9</v>
      </c>
      <c r="H351" s="54">
        <f t="shared" si="7"/>
        <v>35814</v>
      </c>
      <c r="I351" s="23">
        <v>6</v>
      </c>
      <c r="J351">
        <v>0</v>
      </c>
    </row>
    <row r="352" spans="1:10">
      <c r="A352" t="s">
        <v>248</v>
      </c>
      <c r="B352" t="s">
        <v>254</v>
      </c>
      <c r="C352" t="s">
        <v>74</v>
      </c>
      <c r="D352">
        <v>8</v>
      </c>
      <c r="E352" t="str">
        <f>VLOOKUP(D352,'Treatment Struture'!$E$2:$G$10,3,FALSE)</f>
        <v>P2(100)</v>
      </c>
      <c r="F352">
        <f>VLOOKUP(D352,'Treatment Struture'!$E$2:$G$10,2,FALSE)</f>
        <v>3</v>
      </c>
      <c r="G352" s="23">
        <v>10</v>
      </c>
      <c r="H352" s="54">
        <f t="shared" si="7"/>
        <v>35814</v>
      </c>
      <c r="I352" s="23">
        <v>6</v>
      </c>
      <c r="J352">
        <v>0</v>
      </c>
    </row>
    <row r="353" spans="1:10">
      <c r="A353" t="s">
        <v>248</v>
      </c>
      <c r="B353" t="s">
        <v>254</v>
      </c>
      <c r="C353" t="s">
        <v>74</v>
      </c>
      <c r="D353">
        <v>9</v>
      </c>
      <c r="E353" t="str">
        <f>VLOOKUP(D353,'Treatment Struture'!$E$2:$G$10,3,FALSE)</f>
        <v>P3(150)</v>
      </c>
      <c r="F353">
        <f>VLOOKUP(D353,'Treatment Struture'!$E$2:$G$10,2,FALSE)</f>
        <v>3</v>
      </c>
      <c r="G353" s="23">
        <v>1</v>
      </c>
      <c r="H353" s="54">
        <f t="shared" si="7"/>
        <v>35814</v>
      </c>
      <c r="I353" s="23">
        <v>6</v>
      </c>
      <c r="J353">
        <v>0</v>
      </c>
    </row>
    <row r="354" spans="1:10">
      <c r="A354" t="s">
        <v>248</v>
      </c>
      <c r="B354" t="s">
        <v>254</v>
      </c>
      <c r="C354" t="s">
        <v>74</v>
      </c>
      <c r="D354">
        <v>9</v>
      </c>
      <c r="E354" t="str">
        <f>VLOOKUP(D354,'Treatment Struture'!$E$2:$G$10,3,FALSE)</f>
        <v>P3(150)</v>
      </c>
      <c r="F354">
        <f>VLOOKUP(D354,'Treatment Struture'!$E$2:$G$10,2,FALSE)</f>
        <v>3</v>
      </c>
      <c r="G354" s="23">
        <v>2</v>
      </c>
      <c r="H354" s="54">
        <f t="shared" si="7"/>
        <v>35814</v>
      </c>
      <c r="I354" s="23">
        <v>6</v>
      </c>
      <c r="J354">
        <v>0</v>
      </c>
    </row>
    <row r="355" spans="1:10">
      <c r="A355" t="s">
        <v>248</v>
      </c>
      <c r="B355" t="s">
        <v>254</v>
      </c>
      <c r="C355" t="s">
        <v>74</v>
      </c>
      <c r="D355">
        <v>9</v>
      </c>
      <c r="E355" t="str">
        <f>VLOOKUP(D355,'Treatment Struture'!$E$2:$G$10,3,FALSE)</f>
        <v>P3(150)</v>
      </c>
      <c r="F355">
        <f>VLOOKUP(D355,'Treatment Struture'!$E$2:$G$10,2,FALSE)</f>
        <v>3</v>
      </c>
      <c r="G355" s="23">
        <v>3</v>
      </c>
      <c r="H355" s="54">
        <f t="shared" si="7"/>
        <v>35814</v>
      </c>
      <c r="I355" s="23">
        <v>6</v>
      </c>
      <c r="J355">
        <v>0</v>
      </c>
    </row>
    <row r="356" spans="1:10">
      <c r="A356" t="s">
        <v>248</v>
      </c>
      <c r="B356" t="s">
        <v>254</v>
      </c>
      <c r="C356" t="s">
        <v>74</v>
      </c>
      <c r="D356">
        <v>9</v>
      </c>
      <c r="E356" t="str">
        <f>VLOOKUP(D356,'Treatment Struture'!$E$2:$G$10,3,FALSE)</f>
        <v>P3(150)</v>
      </c>
      <c r="F356">
        <f>VLOOKUP(D356,'Treatment Struture'!$E$2:$G$10,2,FALSE)</f>
        <v>3</v>
      </c>
      <c r="G356" s="23">
        <v>4</v>
      </c>
      <c r="H356" s="54">
        <f t="shared" si="7"/>
        <v>35814</v>
      </c>
      <c r="I356" s="23">
        <v>6</v>
      </c>
      <c r="J356">
        <v>0</v>
      </c>
    </row>
    <row r="357" spans="1:10">
      <c r="A357" t="s">
        <v>248</v>
      </c>
      <c r="B357" t="s">
        <v>254</v>
      </c>
      <c r="C357" t="s">
        <v>74</v>
      </c>
      <c r="D357">
        <v>9</v>
      </c>
      <c r="E357" t="str">
        <f>VLOOKUP(D357,'Treatment Struture'!$E$2:$G$10,3,FALSE)</f>
        <v>P3(150)</v>
      </c>
      <c r="F357">
        <f>VLOOKUP(D357,'Treatment Struture'!$E$2:$G$10,2,FALSE)</f>
        <v>3</v>
      </c>
      <c r="G357" s="23">
        <v>5</v>
      </c>
      <c r="H357" s="54">
        <f t="shared" si="7"/>
        <v>35814</v>
      </c>
      <c r="I357" s="23">
        <v>6</v>
      </c>
      <c r="J357">
        <v>0</v>
      </c>
    </row>
    <row r="358" spans="1:10">
      <c r="A358" t="s">
        <v>248</v>
      </c>
      <c r="B358" t="s">
        <v>254</v>
      </c>
      <c r="C358" t="s">
        <v>74</v>
      </c>
      <c r="D358">
        <v>9</v>
      </c>
      <c r="E358" t="str">
        <f>VLOOKUP(D358,'Treatment Struture'!$E$2:$G$10,3,FALSE)</f>
        <v>P3(150)</v>
      </c>
      <c r="F358">
        <f>VLOOKUP(D358,'Treatment Struture'!$E$2:$G$10,2,FALSE)</f>
        <v>3</v>
      </c>
      <c r="G358" s="23">
        <v>6</v>
      </c>
      <c r="H358" s="54">
        <f t="shared" si="7"/>
        <v>35814</v>
      </c>
      <c r="I358" s="23">
        <v>6</v>
      </c>
      <c r="J358">
        <v>0</v>
      </c>
    </row>
    <row r="359" spans="1:10">
      <c r="A359" t="s">
        <v>248</v>
      </c>
      <c r="B359" t="s">
        <v>254</v>
      </c>
      <c r="C359" t="s">
        <v>74</v>
      </c>
      <c r="D359">
        <v>9</v>
      </c>
      <c r="E359" t="str">
        <f>VLOOKUP(D359,'Treatment Struture'!$E$2:$G$10,3,FALSE)</f>
        <v>P3(150)</v>
      </c>
      <c r="F359">
        <f>VLOOKUP(D359,'Treatment Struture'!$E$2:$G$10,2,FALSE)</f>
        <v>3</v>
      </c>
      <c r="G359" s="23">
        <v>7</v>
      </c>
      <c r="H359" s="54">
        <f t="shared" si="7"/>
        <v>35814</v>
      </c>
      <c r="I359" s="23">
        <v>6</v>
      </c>
      <c r="J359">
        <v>0</v>
      </c>
    </row>
    <row r="360" spans="1:10">
      <c r="A360" t="s">
        <v>248</v>
      </c>
      <c r="B360" t="s">
        <v>254</v>
      </c>
      <c r="C360" t="s">
        <v>74</v>
      </c>
      <c r="D360">
        <v>9</v>
      </c>
      <c r="E360" t="str">
        <f>VLOOKUP(D360,'Treatment Struture'!$E$2:$G$10,3,FALSE)</f>
        <v>P3(150)</v>
      </c>
      <c r="F360">
        <f>VLOOKUP(D360,'Treatment Struture'!$E$2:$G$10,2,FALSE)</f>
        <v>3</v>
      </c>
      <c r="G360" s="23">
        <v>8</v>
      </c>
      <c r="H360" s="54">
        <f t="shared" si="7"/>
        <v>35814</v>
      </c>
      <c r="I360" s="23">
        <v>6</v>
      </c>
      <c r="J360">
        <v>0</v>
      </c>
    </row>
    <row r="361" spans="1:10">
      <c r="A361" t="s">
        <v>248</v>
      </c>
      <c r="B361" t="s">
        <v>254</v>
      </c>
      <c r="C361" t="s">
        <v>74</v>
      </c>
      <c r="D361">
        <v>9</v>
      </c>
      <c r="E361" t="str">
        <f>VLOOKUP(D361,'Treatment Struture'!$E$2:$G$10,3,FALSE)</f>
        <v>P3(150)</v>
      </c>
      <c r="F361">
        <f>VLOOKUP(D361,'Treatment Struture'!$E$2:$G$10,2,FALSE)</f>
        <v>3</v>
      </c>
      <c r="G361" s="23">
        <v>9</v>
      </c>
      <c r="H361" s="54">
        <f t="shared" si="7"/>
        <v>35814</v>
      </c>
      <c r="I361" s="23">
        <v>6</v>
      </c>
      <c r="J361">
        <v>0</v>
      </c>
    </row>
    <row r="362" spans="1:10">
      <c r="A362" t="s">
        <v>248</v>
      </c>
      <c r="B362" t="s">
        <v>254</v>
      </c>
      <c r="C362" t="s">
        <v>74</v>
      </c>
      <c r="D362">
        <v>9</v>
      </c>
      <c r="E362" t="str">
        <f>VLOOKUP(D362,'Treatment Struture'!$E$2:$G$10,3,FALSE)</f>
        <v>P3(150)</v>
      </c>
      <c r="F362">
        <f>VLOOKUP(D362,'Treatment Struture'!$E$2:$G$10,2,FALSE)</f>
        <v>3</v>
      </c>
      <c r="G362" s="23">
        <v>10</v>
      </c>
      <c r="H362" s="54">
        <f t="shared" si="7"/>
        <v>35814</v>
      </c>
      <c r="I362" s="23">
        <v>6</v>
      </c>
      <c r="J362">
        <v>0</v>
      </c>
    </row>
    <row r="363" spans="1:10">
      <c r="A363" t="s">
        <v>248</v>
      </c>
      <c r="B363" t="s">
        <v>254</v>
      </c>
      <c r="C363" t="s">
        <v>74</v>
      </c>
      <c r="D363">
        <v>1</v>
      </c>
      <c r="E363" t="str">
        <f>VLOOKUP(D363,'Treatment Struture'!$E$2:$G$10,3,FALSE)</f>
        <v>P3(150)</v>
      </c>
      <c r="F363">
        <f>VLOOKUP(D363,'Treatment Struture'!$E$2:$G$10,2,FALSE)</f>
        <v>1</v>
      </c>
      <c r="G363" s="23">
        <v>1</v>
      </c>
      <c r="H363" s="55">
        <v>35817</v>
      </c>
      <c r="I363" s="23">
        <v>7</v>
      </c>
      <c r="J363">
        <v>0</v>
      </c>
    </row>
    <row r="364" spans="1:10">
      <c r="A364" t="s">
        <v>248</v>
      </c>
      <c r="B364" t="s">
        <v>254</v>
      </c>
      <c r="C364" t="s">
        <v>74</v>
      </c>
      <c r="D364">
        <v>1</v>
      </c>
      <c r="E364" t="str">
        <f>VLOOKUP(D364,'Treatment Struture'!$E$2:$G$10,3,FALSE)</f>
        <v>P3(150)</v>
      </c>
      <c r="F364">
        <f>VLOOKUP(D364,'Treatment Struture'!$E$2:$G$10,2,FALSE)</f>
        <v>1</v>
      </c>
      <c r="G364" s="23">
        <v>2</v>
      </c>
      <c r="H364" s="54">
        <f>H363</f>
        <v>35817</v>
      </c>
      <c r="I364" s="23">
        <v>7</v>
      </c>
      <c r="J364">
        <v>0</v>
      </c>
    </row>
    <row r="365" spans="1:10">
      <c r="A365" t="s">
        <v>248</v>
      </c>
      <c r="B365" t="s">
        <v>254</v>
      </c>
      <c r="C365" t="s">
        <v>74</v>
      </c>
      <c r="D365">
        <v>1</v>
      </c>
      <c r="E365" t="str">
        <f>VLOOKUP(D365,'Treatment Struture'!$E$2:$G$10,3,FALSE)</f>
        <v>P3(150)</v>
      </c>
      <c r="F365">
        <f>VLOOKUP(D365,'Treatment Struture'!$E$2:$G$10,2,FALSE)</f>
        <v>1</v>
      </c>
      <c r="G365" s="23">
        <v>3</v>
      </c>
      <c r="H365" s="54">
        <f t="shared" ref="H365:H428" si="8">H364</f>
        <v>35817</v>
      </c>
      <c r="I365" s="23">
        <v>7</v>
      </c>
      <c r="J365">
        <v>0</v>
      </c>
    </row>
    <row r="366" spans="1:10">
      <c r="A366" t="s">
        <v>248</v>
      </c>
      <c r="B366" t="s">
        <v>254</v>
      </c>
      <c r="C366" t="s">
        <v>74</v>
      </c>
      <c r="D366">
        <v>1</v>
      </c>
      <c r="E366" t="str">
        <f>VLOOKUP(D366,'Treatment Struture'!$E$2:$G$10,3,FALSE)</f>
        <v>P3(150)</v>
      </c>
      <c r="F366">
        <f>VLOOKUP(D366,'Treatment Struture'!$E$2:$G$10,2,FALSE)</f>
        <v>1</v>
      </c>
      <c r="G366" s="23">
        <v>4</v>
      </c>
      <c r="H366" s="54">
        <f t="shared" si="8"/>
        <v>35817</v>
      </c>
      <c r="I366" s="23">
        <v>7</v>
      </c>
      <c r="J366">
        <v>0</v>
      </c>
    </row>
    <row r="367" spans="1:10">
      <c r="A367" t="s">
        <v>248</v>
      </c>
      <c r="B367" t="s">
        <v>254</v>
      </c>
      <c r="C367" t="s">
        <v>74</v>
      </c>
      <c r="D367">
        <v>1</v>
      </c>
      <c r="E367" t="str">
        <f>VLOOKUP(D367,'Treatment Struture'!$E$2:$G$10,3,FALSE)</f>
        <v>P3(150)</v>
      </c>
      <c r="F367">
        <f>VLOOKUP(D367,'Treatment Struture'!$E$2:$G$10,2,FALSE)</f>
        <v>1</v>
      </c>
      <c r="G367" s="23">
        <v>5</v>
      </c>
      <c r="H367" s="54">
        <f t="shared" si="8"/>
        <v>35817</v>
      </c>
      <c r="I367" s="23">
        <v>7</v>
      </c>
      <c r="J367">
        <v>0</v>
      </c>
    </row>
    <row r="368" spans="1:10">
      <c r="A368" t="s">
        <v>248</v>
      </c>
      <c r="B368" t="s">
        <v>254</v>
      </c>
      <c r="C368" t="s">
        <v>74</v>
      </c>
      <c r="D368">
        <v>1</v>
      </c>
      <c r="E368" t="str">
        <f>VLOOKUP(D368,'Treatment Struture'!$E$2:$G$10,3,FALSE)</f>
        <v>P3(150)</v>
      </c>
      <c r="F368">
        <f>VLOOKUP(D368,'Treatment Struture'!$E$2:$G$10,2,FALSE)</f>
        <v>1</v>
      </c>
      <c r="G368" s="23">
        <v>6</v>
      </c>
      <c r="H368" s="54">
        <f t="shared" si="8"/>
        <v>35817</v>
      </c>
      <c r="I368" s="23">
        <v>7</v>
      </c>
      <c r="J368">
        <v>0</v>
      </c>
    </row>
    <row r="369" spans="1:10">
      <c r="A369" t="s">
        <v>248</v>
      </c>
      <c r="B369" t="s">
        <v>254</v>
      </c>
      <c r="C369" t="s">
        <v>74</v>
      </c>
      <c r="D369">
        <v>1</v>
      </c>
      <c r="E369" t="str">
        <f>VLOOKUP(D369,'Treatment Struture'!$E$2:$G$10,3,FALSE)</f>
        <v>P3(150)</v>
      </c>
      <c r="F369">
        <f>VLOOKUP(D369,'Treatment Struture'!$E$2:$G$10,2,FALSE)</f>
        <v>1</v>
      </c>
      <c r="G369" s="23">
        <v>7</v>
      </c>
      <c r="H369" s="54">
        <f t="shared" si="8"/>
        <v>35817</v>
      </c>
      <c r="I369" s="23">
        <v>7</v>
      </c>
      <c r="J369">
        <v>0</v>
      </c>
    </row>
    <row r="370" spans="1:10">
      <c r="A370" t="s">
        <v>248</v>
      </c>
      <c r="B370" t="s">
        <v>254</v>
      </c>
      <c r="C370" t="s">
        <v>74</v>
      </c>
      <c r="D370">
        <v>1</v>
      </c>
      <c r="E370" t="str">
        <f>VLOOKUP(D370,'Treatment Struture'!$E$2:$G$10,3,FALSE)</f>
        <v>P3(150)</v>
      </c>
      <c r="F370">
        <f>VLOOKUP(D370,'Treatment Struture'!$E$2:$G$10,2,FALSE)</f>
        <v>1</v>
      </c>
      <c r="G370" s="23">
        <v>8</v>
      </c>
      <c r="H370" s="54">
        <f t="shared" si="8"/>
        <v>35817</v>
      </c>
      <c r="I370" s="23">
        <v>8</v>
      </c>
      <c r="J370">
        <v>0</v>
      </c>
    </row>
    <row r="371" spans="1:10">
      <c r="A371" t="s">
        <v>248</v>
      </c>
      <c r="B371" t="s">
        <v>254</v>
      </c>
      <c r="C371" t="s">
        <v>74</v>
      </c>
      <c r="D371">
        <v>1</v>
      </c>
      <c r="E371" t="str">
        <f>VLOOKUP(D371,'Treatment Struture'!$E$2:$G$10,3,FALSE)</f>
        <v>P3(150)</v>
      </c>
      <c r="F371">
        <f>VLOOKUP(D371,'Treatment Struture'!$E$2:$G$10,2,FALSE)</f>
        <v>1</v>
      </c>
      <c r="G371" s="23">
        <v>9</v>
      </c>
      <c r="H371" s="54">
        <f t="shared" si="8"/>
        <v>35817</v>
      </c>
      <c r="I371" s="23">
        <v>7</v>
      </c>
      <c r="J371">
        <v>0</v>
      </c>
    </row>
    <row r="372" spans="1:10">
      <c r="A372" t="s">
        <v>248</v>
      </c>
      <c r="B372" t="s">
        <v>254</v>
      </c>
      <c r="C372" t="s">
        <v>74</v>
      </c>
      <c r="D372">
        <v>1</v>
      </c>
      <c r="E372" t="str">
        <f>VLOOKUP(D372,'Treatment Struture'!$E$2:$G$10,3,FALSE)</f>
        <v>P3(150)</v>
      </c>
      <c r="F372">
        <f>VLOOKUP(D372,'Treatment Struture'!$E$2:$G$10,2,FALSE)</f>
        <v>1</v>
      </c>
      <c r="G372" s="23">
        <v>10</v>
      </c>
      <c r="H372" s="54">
        <f t="shared" si="8"/>
        <v>35817</v>
      </c>
      <c r="I372" s="23">
        <v>7</v>
      </c>
      <c r="J372">
        <v>0</v>
      </c>
    </row>
    <row r="373" spans="1:10">
      <c r="A373" t="s">
        <v>248</v>
      </c>
      <c r="B373" t="s">
        <v>254</v>
      </c>
      <c r="C373" t="s">
        <v>74</v>
      </c>
      <c r="D373">
        <v>2</v>
      </c>
      <c r="E373" t="str">
        <f>VLOOKUP(D373,'Treatment Struture'!$E$2:$G$10,3,FALSE)</f>
        <v>P1(50)</v>
      </c>
      <c r="F373">
        <f>VLOOKUP(D373,'Treatment Struture'!$E$2:$G$10,2,FALSE)</f>
        <v>1</v>
      </c>
      <c r="G373" s="23">
        <v>1</v>
      </c>
      <c r="H373" s="54">
        <f t="shared" si="8"/>
        <v>35817</v>
      </c>
      <c r="I373" s="23">
        <v>7</v>
      </c>
      <c r="J373">
        <v>0</v>
      </c>
    </row>
    <row r="374" spans="1:10">
      <c r="A374" t="s">
        <v>248</v>
      </c>
      <c r="B374" t="s">
        <v>254</v>
      </c>
      <c r="C374" t="s">
        <v>74</v>
      </c>
      <c r="D374">
        <v>2</v>
      </c>
      <c r="E374" t="str">
        <f>VLOOKUP(D374,'Treatment Struture'!$E$2:$G$10,3,FALSE)</f>
        <v>P1(50)</v>
      </c>
      <c r="F374">
        <f>VLOOKUP(D374,'Treatment Struture'!$E$2:$G$10,2,FALSE)</f>
        <v>1</v>
      </c>
      <c r="G374" s="23">
        <v>2</v>
      </c>
      <c r="H374" s="54">
        <f t="shared" si="8"/>
        <v>35817</v>
      </c>
      <c r="I374" s="23">
        <v>7</v>
      </c>
      <c r="J374">
        <v>0</v>
      </c>
    </row>
    <row r="375" spans="1:10">
      <c r="A375" t="s">
        <v>248</v>
      </c>
      <c r="B375" t="s">
        <v>254</v>
      </c>
      <c r="C375" t="s">
        <v>74</v>
      </c>
      <c r="D375">
        <v>2</v>
      </c>
      <c r="E375" t="str">
        <f>VLOOKUP(D375,'Treatment Struture'!$E$2:$G$10,3,FALSE)</f>
        <v>P1(50)</v>
      </c>
      <c r="F375">
        <f>VLOOKUP(D375,'Treatment Struture'!$E$2:$G$10,2,FALSE)</f>
        <v>1</v>
      </c>
      <c r="G375" s="23">
        <v>3</v>
      </c>
      <c r="H375" s="54">
        <f t="shared" si="8"/>
        <v>35817</v>
      </c>
      <c r="I375" s="23">
        <v>7</v>
      </c>
      <c r="J375">
        <v>0</v>
      </c>
    </row>
    <row r="376" spans="1:10">
      <c r="A376" t="s">
        <v>248</v>
      </c>
      <c r="B376" t="s">
        <v>254</v>
      </c>
      <c r="C376" t="s">
        <v>74</v>
      </c>
      <c r="D376">
        <v>2</v>
      </c>
      <c r="E376" t="str">
        <f>VLOOKUP(D376,'Treatment Struture'!$E$2:$G$10,3,FALSE)</f>
        <v>P1(50)</v>
      </c>
      <c r="F376">
        <f>VLOOKUP(D376,'Treatment Struture'!$E$2:$G$10,2,FALSE)</f>
        <v>1</v>
      </c>
      <c r="G376" s="23">
        <v>4</v>
      </c>
      <c r="H376" s="54">
        <f t="shared" si="8"/>
        <v>35817</v>
      </c>
      <c r="I376" s="23">
        <v>7</v>
      </c>
      <c r="J376">
        <v>0</v>
      </c>
    </row>
    <row r="377" spans="1:10">
      <c r="A377" t="s">
        <v>248</v>
      </c>
      <c r="B377" t="s">
        <v>254</v>
      </c>
      <c r="C377" t="s">
        <v>74</v>
      </c>
      <c r="D377">
        <v>2</v>
      </c>
      <c r="E377" t="str">
        <f>VLOOKUP(D377,'Treatment Struture'!$E$2:$G$10,3,FALSE)</f>
        <v>P1(50)</v>
      </c>
      <c r="F377">
        <f>VLOOKUP(D377,'Treatment Struture'!$E$2:$G$10,2,FALSE)</f>
        <v>1</v>
      </c>
      <c r="G377" s="23">
        <v>5</v>
      </c>
      <c r="H377" s="54">
        <f t="shared" si="8"/>
        <v>35817</v>
      </c>
      <c r="I377" s="23">
        <v>7</v>
      </c>
      <c r="J377">
        <v>0</v>
      </c>
    </row>
    <row r="378" spans="1:10">
      <c r="A378" t="s">
        <v>248</v>
      </c>
      <c r="B378" t="s">
        <v>254</v>
      </c>
      <c r="C378" t="s">
        <v>74</v>
      </c>
      <c r="D378">
        <v>2</v>
      </c>
      <c r="E378" t="str">
        <f>VLOOKUP(D378,'Treatment Struture'!$E$2:$G$10,3,FALSE)</f>
        <v>P1(50)</v>
      </c>
      <c r="F378">
        <f>VLOOKUP(D378,'Treatment Struture'!$E$2:$G$10,2,FALSE)</f>
        <v>1</v>
      </c>
      <c r="G378" s="23">
        <v>6</v>
      </c>
      <c r="H378" s="54">
        <f t="shared" si="8"/>
        <v>35817</v>
      </c>
      <c r="I378" s="23">
        <v>6</v>
      </c>
      <c r="J378">
        <v>0</v>
      </c>
    </row>
    <row r="379" spans="1:10">
      <c r="A379" t="s">
        <v>248</v>
      </c>
      <c r="B379" t="s">
        <v>254</v>
      </c>
      <c r="C379" t="s">
        <v>74</v>
      </c>
      <c r="D379">
        <v>2</v>
      </c>
      <c r="E379" t="str">
        <f>VLOOKUP(D379,'Treatment Struture'!$E$2:$G$10,3,FALSE)</f>
        <v>P1(50)</v>
      </c>
      <c r="F379">
        <f>VLOOKUP(D379,'Treatment Struture'!$E$2:$G$10,2,FALSE)</f>
        <v>1</v>
      </c>
      <c r="G379" s="23">
        <v>7</v>
      </c>
      <c r="H379" s="54">
        <f t="shared" si="8"/>
        <v>35817</v>
      </c>
      <c r="I379" s="23">
        <v>7</v>
      </c>
      <c r="J379">
        <v>0</v>
      </c>
    </row>
    <row r="380" spans="1:10">
      <c r="A380" t="s">
        <v>248</v>
      </c>
      <c r="B380" t="s">
        <v>254</v>
      </c>
      <c r="C380" t="s">
        <v>74</v>
      </c>
      <c r="D380">
        <v>2</v>
      </c>
      <c r="E380" t="str">
        <f>VLOOKUP(D380,'Treatment Struture'!$E$2:$G$10,3,FALSE)</f>
        <v>P1(50)</v>
      </c>
      <c r="F380">
        <f>VLOOKUP(D380,'Treatment Struture'!$E$2:$G$10,2,FALSE)</f>
        <v>1</v>
      </c>
      <c r="G380" s="23">
        <v>8</v>
      </c>
      <c r="H380" s="54">
        <f t="shared" si="8"/>
        <v>35817</v>
      </c>
      <c r="I380" s="23">
        <v>7</v>
      </c>
      <c r="J380">
        <v>0</v>
      </c>
    </row>
    <row r="381" spans="1:10">
      <c r="A381" t="s">
        <v>248</v>
      </c>
      <c r="B381" t="s">
        <v>254</v>
      </c>
      <c r="C381" t="s">
        <v>74</v>
      </c>
      <c r="D381">
        <v>2</v>
      </c>
      <c r="E381" t="str">
        <f>VLOOKUP(D381,'Treatment Struture'!$E$2:$G$10,3,FALSE)</f>
        <v>P1(50)</v>
      </c>
      <c r="F381">
        <f>VLOOKUP(D381,'Treatment Struture'!$E$2:$G$10,2,FALSE)</f>
        <v>1</v>
      </c>
      <c r="G381" s="23">
        <v>9</v>
      </c>
      <c r="H381" s="54">
        <f t="shared" si="8"/>
        <v>35817</v>
      </c>
      <c r="I381" s="23">
        <v>7</v>
      </c>
      <c r="J381">
        <v>0</v>
      </c>
    </row>
    <row r="382" spans="1:10">
      <c r="A382" t="s">
        <v>248</v>
      </c>
      <c r="B382" t="s">
        <v>254</v>
      </c>
      <c r="C382" t="s">
        <v>74</v>
      </c>
      <c r="D382">
        <v>2</v>
      </c>
      <c r="E382" t="str">
        <f>VLOOKUP(D382,'Treatment Struture'!$E$2:$G$10,3,FALSE)</f>
        <v>P1(50)</v>
      </c>
      <c r="F382">
        <f>VLOOKUP(D382,'Treatment Struture'!$E$2:$G$10,2,FALSE)</f>
        <v>1</v>
      </c>
      <c r="G382" s="23">
        <v>10</v>
      </c>
      <c r="H382" s="54">
        <f t="shared" si="8"/>
        <v>35817</v>
      </c>
      <c r="I382" s="23">
        <v>7</v>
      </c>
      <c r="J382">
        <v>0</v>
      </c>
    </row>
    <row r="383" spans="1:10">
      <c r="A383" t="s">
        <v>248</v>
      </c>
      <c r="B383" t="s">
        <v>254</v>
      </c>
      <c r="C383" t="s">
        <v>74</v>
      </c>
      <c r="D383">
        <v>3</v>
      </c>
      <c r="E383" t="str">
        <f>VLOOKUP(D383,'Treatment Struture'!$E$2:$G$10,3,FALSE)</f>
        <v>P2(100)</v>
      </c>
      <c r="F383">
        <f>VLOOKUP(D383,'Treatment Struture'!$E$2:$G$10,2,FALSE)</f>
        <v>1</v>
      </c>
      <c r="G383" s="23">
        <v>1</v>
      </c>
      <c r="H383" s="54">
        <f t="shared" si="8"/>
        <v>35817</v>
      </c>
      <c r="I383" s="23">
        <v>7</v>
      </c>
      <c r="J383">
        <v>0</v>
      </c>
    </row>
    <row r="384" spans="1:10">
      <c r="A384" t="s">
        <v>248</v>
      </c>
      <c r="B384" t="s">
        <v>254</v>
      </c>
      <c r="C384" t="s">
        <v>74</v>
      </c>
      <c r="D384">
        <v>3</v>
      </c>
      <c r="E384" t="str">
        <f>VLOOKUP(D384,'Treatment Struture'!$E$2:$G$10,3,FALSE)</f>
        <v>P2(100)</v>
      </c>
      <c r="F384">
        <f>VLOOKUP(D384,'Treatment Struture'!$E$2:$G$10,2,FALSE)</f>
        <v>1</v>
      </c>
      <c r="G384" s="23">
        <v>2</v>
      </c>
      <c r="H384" s="54">
        <f t="shared" si="8"/>
        <v>35817</v>
      </c>
      <c r="I384" s="23">
        <v>7</v>
      </c>
      <c r="J384">
        <v>0</v>
      </c>
    </row>
    <row r="385" spans="1:10">
      <c r="A385" t="s">
        <v>248</v>
      </c>
      <c r="B385" t="s">
        <v>254</v>
      </c>
      <c r="C385" t="s">
        <v>74</v>
      </c>
      <c r="D385">
        <v>3</v>
      </c>
      <c r="E385" t="str">
        <f>VLOOKUP(D385,'Treatment Struture'!$E$2:$G$10,3,FALSE)</f>
        <v>P2(100)</v>
      </c>
      <c r="F385">
        <f>VLOOKUP(D385,'Treatment Struture'!$E$2:$G$10,2,FALSE)</f>
        <v>1</v>
      </c>
      <c r="G385" s="23">
        <v>3</v>
      </c>
      <c r="H385" s="54">
        <f t="shared" si="8"/>
        <v>35817</v>
      </c>
      <c r="I385" s="23">
        <v>7</v>
      </c>
      <c r="J385">
        <v>0</v>
      </c>
    </row>
    <row r="386" spans="1:10">
      <c r="A386" t="s">
        <v>248</v>
      </c>
      <c r="B386" t="s">
        <v>254</v>
      </c>
      <c r="C386" t="s">
        <v>74</v>
      </c>
      <c r="D386">
        <v>3</v>
      </c>
      <c r="E386" t="str">
        <f>VLOOKUP(D386,'Treatment Struture'!$E$2:$G$10,3,FALSE)</f>
        <v>P2(100)</v>
      </c>
      <c r="F386">
        <f>VLOOKUP(D386,'Treatment Struture'!$E$2:$G$10,2,FALSE)</f>
        <v>1</v>
      </c>
      <c r="G386" s="23">
        <v>4</v>
      </c>
      <c r="H386" s="54">
        <f t="shared" si="8"/>
        <v>35817</v>
      </c>
      <c r="I386" s="23">
        <v>7</v>
      </c>
      <c r="J386">
        <v>0</v>
      </c>
    </row>
    <row r="387" spans="1:10">
      <c r="A387" t="s">
        <v>248</v>
      </c>
      <c r="B387" t="s">
        <v>254</v>
      </c>
      <c r="C387" t="s">
        <v>74</v>
      </c>
      <c r="D387">
        <v>3</v>
      </c>
      <c r="E387" t="str">
        <f>VLOOKUP(D387,'Treatment Struture'!$E$2:$G$10,3,FALSE)</f>
        <v>P2(100)</v>
      </c>
      <c r="F387">
        <f>VLOOKUP(D387,'Treatment Struture'!$E$2:$G$10,2,FALSE)</f>
        <v>1</v>
      </c>
      <c r="G387" s="23">
        <v>5</v>
      </c>
      <c r="H387" s="54">
        <f t="shared" si="8"/>
        <v>35817</v>
      </c>
      <c r="I387" s="23">
        <v>8</v>
      </c>
      <c r="J387">
        <v>0</v>
      </c>
    </row>
    <row r="388" spans="1:10">
      <c r="A388" t="s">
        <v>248</v>
      </c>
      <c r="B388" t="s">
        <v>254</v>
      </c>
      <c r="C388" t="s">
        <v>74</v>
      </c>
      <c r="D388">
        <v>3</v>
      </c>
      <c r="E388" t="str">
        <f>VLOOKUP(D388,'Treatment Struture'!$E$2:$G$10,3,FALSE)</f>
        <v>P2(100)</v>
      </c>
      <c r="F388">
        <f>VLOOKUP(D388,'Treatment Struture'!$E$2:$G$10,2,FALSE)</f>
        <v>1</v>
      </c>
      <c r="G388" s="23">
        <v>6</v>
      </c>
      <c r="H388" s="54">
        <f t="shared" si="8"/>
        <v>35817</v>
      </c>
      <c r="I388" s="23">
        <v>7</v>
      </c>
      <c r="J388">
        <v>0</v>
      </c>
    </row>
    <row r="389" spans="1:10">
      <c r="A389" t="s">
        <v>248</v>
      </c>
      <c r="B389" t="s">
        <v>254</v>
      </c>
      <c r="C389" t="s">
        <v>74</v>
      </c>
      <c r="D389">
        <v>3</v>
      </c>
      <c r="E389" t="str">
        <f>VLOOKUP(D389,'Treatment Struture'!$E$2:$G$10,3,FALSE)</f>
        <v>P2(100)</v>
      </c>
      <c r="F389">
        <f>VLOOKUP(D389,'Treatment Struture'!$E$2:$G$10,2,FALSE)</f>
        <v>1</v>
      </c>
      <c r="G389" s="23">
        <v>7</v>
      </c>
      <c r="H389" s="54">
        <f t="shared" si="8"/>
        <v>35817</v>
      </c>
      <c r="I389" s="23">
        <v>7</v>
      </c>
      <c r="J389">
        <v>0</v>
      </c>
    </row>
    <row r="390" spans="1:10">
      <c r="A390" t="s">
        <v>248</v>
      </c>
      <c r="B390" t="s">
        <v>254</v>
      </c>
      <c r="C390" t="s">
        <v>74</v>
      </c>
      <c r="D390">
        <v>3</v>
      </c>
      <c r="E390" t="str">
        <f>VLOOKUP(D390,'Treatment Struture'!$E$2:$G$10,3,FALSE)</f>
        <v>P2(100)</v>
      </c>
      <c r="F390">
        <f>VLOOKUP(D390,'Treatment Struture'!$E$2:$G$10,2,FALSE)</f>
        <v>1</v>
      </c>
      <c r="G390" s="23">
        <v>8</v>
      </c>
      <c r="H390" s="54">
        <f t="shared" si="8"/>
        <v>35817</v>
      </c>
      <c r="I390" s="23">
        <v>7</v>
      </c>
      <c r="J390">
        <v>0</v>
      </c>
    </row>
    <row r="391" spans="1:10">
      <c r="A391" t="s">
        <v>248</v>
      </c>
      <c r="B391" t="s">
        <v>254</v>
      </c>
      <c r="C391" t="s">
        <v>74</v>
      </c>
      <c r="D391">
        <v>3</v>
      </c>
      <c r="E391" t="str">
        <f>VLOOKUP(D391,'Treatment Struture'!$E$2:$G$10,3,FALSE)</f>
        <v>P2(100)</v>
      </c>
      <c r="F391">
        <f>VLOOKUP(D391,'Treatment Struture'!$E$2:$G$10,2,FALSE)</f>
        <v>1</v>
      </c>
      <c r="G391" s="23">
        <v>9</v>
      </c>
      <c r="H391" s="54">
        <f t="shared" si="8"/>
        <v>35817</v>
      </c>
      <c r="I391" s="23">
        <v>8</v>
      </c>
      <c r="J391">
        <v>0</v>
      </c>
    </row>
    <row r="392" spans="1:10">
      <c r="A392" t="s">
        <v>248</v>
      </c>
      <c r="B392" t="s">
        <v>254</v>
      </c>
      <c r="C392" t="s">
        <v>74</v>
      </c>
      <c r="D392">
        <v>3</v>
      </c>
      <c r="E392" t="str">
        <f>VLOOKUP(D392,'Treatment Struture'!$E$2:$G$10,3,FALSE)</f>
        <v>P2(100)</v>
      </c>
      <c r="F392">
        <f>VLOOKUP(D392,'Treatment Struture'!$E$2:$G$10,2,FALSE)</f>
        <v>1</v>
      </c>
      <c r="G392" s="23">
        <v>10</v>
      </c>
      <c r="H392" s="54">
        <f t="shared" si="8"/>
        <v>35817</v>
      </c>
      <c r="I392" s="23">
        <v>8</v>
      </c>
      <c r="J392">
        <v>0</v>
      </c>
    </row>
    <row r="393" spans="1:10">
      <c r="A393" t="s">
        <v>248</v>
      </c>
      <c r="B393" t="s">
        <v>254</v>
      </c>
      <c r="C393" t="s">
        <v>74</v>
      </c>
      <c r="D393">
        <v>4</v>
      </c>
      <c r="E393" t="str">
        <f>VLOOKUP(D393,'Treatment Struture'!$E$2:$G$10,3,FALSE)</f>
        <v>P2(100)</v>
      </c>
      <c r="F393">
        <f>VLOOKUP(D393,'Treatment Struture'!$E$2:$G$10,2,FALSE)</f>
        <v>2</v>
      </c>
      <c r="G393" s="23">
        <v>1</v>
      </c>
      <c r="H393" s="54">
        <f t="shared" si="8"/>
        <v>35817</v>
      </c>
      <c r="I393" s="23">
        <v>7</v>
      </c>
      <c r="J393">
        <v>0</v>
      </c>
    </row>
    <row r="394" spans="1:10">
      <c r="A394" t="s">
        <v>248</v>
      </c>
      <c r="B394" t="s">
        <v>254</v>
      </c>
      <c r="C394" t="s">
        <v>74</v>
      </c>
      <c r="D394">
        <v>4</v>
      </c>
      <c r="E394" t="str">
        <f>VLOOKUP(D394,'Treatment Struture'!$E$2:$G$10,3,FALSE)</f>
        <v>P2(100)</v>
      </c>
      <c r="F394">
        <f>VLOOKUP(D394,'Treatment Struture'!$E$2:$G$10,2,FALSE)</f>
        <v>2</v>
      </c>
      <c r="G394" s="23">
        <v>2</v>
      </c>
      <c r="H394" s="54">
        <f t="shared" si="8"/>
        <v>35817</v>
      </c>
      <c r="I394" s="23">
        <v>7</v>
      </c>
      <c r="J394">
        <v>0</v>
      </c>
    </row>
    <row r="395" spans="1:10">
      <c r="A395" t="s">
        <v>248</v>
      </c>
      <c r="B395" t="s">
        <v>254</v>
      </c>
      <c r="C395" t="s">
        <v>74</v>
      </c>
      <c r="D395">
        <v>4</v>
      </c>
      <c r="E395" t="str">
        <f>VLOOKUP(D395,'Treatment Struture'!$E$2:$G$10,3,FALSE)</f>
        <v>P2(100)</v>
      </c>
      <c r="F395">
        <f>VLOOKUP(D395,'Treatment Struture'!$E$2:$G$10,2,FALSE)</f>
        <v>2</v>
      </c>
      <c r="G395" s="23">
        <v>3</v>
      </c>
      <c r="H395" s="54">
        <f t="shared" si="8"/>
        <v>35817</v>
      </c>
      <c r="I395" s="23">
        <v>7</v>
      </c>
      <c r="J395">
        <v>0</v>
      </c>
    </row>
    <row r="396" spans="1:10">
      <c r="A396" t="s">
        <v>248</v>
      </c>
      <c r="B396" t="s">
        <v>254</v>
      </c>
      <c r="C396" t="s">
        <v>74</v>
      </c>
      <c r="D396">
        <v>4</v>
      </c>
      <c r="E396" t="str">
        <f>VLOOKUP(D396,'Treatment Struture'!$E$2:$G$10,3,FALSE)</f>
        <v>P2(100)</v>
      </c>
      <c r="F396">
        <f>VLOOKUP(D396,'Treatment Struture'!$E$2:$G$10,2,FALSE)</f>
        <v>2</v>
      </c>
      <c r="G396" s="23">
        <v>4</v>
      </c>
      <c r="H396" s="54">
        <f t="shared" si="8"/>
        <v>35817</v>
      </c>
      <c r="I396" s="23">
        <v>7</v>
      </c>
      <c r="J396">
        <v>0</v>
      </c>
    </row>
    <row r="397" spans="1:10">
      <c r="A397" t="s">
        <v>248</v>
      </c>
      <c r="B397" t="s">
        <v>254</v>
      </c>
      <c r="C397" t="s">
        <v>74</v>
      </c>
      <c r="D397">
        <v>4</v>
      </c>
      <c r="E397" t="str">
        <f>VLOOKUP(D397,'Treatment Struture'!$E$2:$G$10,3,FALSE)</f>
        <v>P2(100)</v>
      </c>
      <c r="F397">
        <f>VLOOKUP(D397,'Treatment Struture'!$E$2:$G$10,2,FALSE)</f>
        <v>2</v>
      </c>
      <c r="G397" s="23">
        <v>5</v>
      </c>
      <c r="H397" s="54">
        <f t="shared" si="8"/>
        <v>35817</v>
      </c>
      <c r="I397" s="23">
        <v>7</v>
      </c>
      <c r="J397">
        <v>0</v>
      </c>
    </row>
    <row r="398" spans="1:10">
      <c r="A398" t="s">
        <v>248</v>
      </c>
      <c r="B398" t="s">
        <v>254</v>
      </c>
      <c r="C398" t="s">
        <v>74</v>
      </c>
      <c r="D398">
        <v>4</v>
      </c>
      <c r="E398" t="str">
        <f>VLOOKUP(D398,'Treatment Struture'!$E$2:$G$10,3,FALSE)</f>
        <v>P2(100)</v>
      </c>
      <c r="F398">
        <f>VLOOKUP(D398,'Treatment Struture'!$E$2:$G$10,2,FALSE)</f>
        <v>2</v>
      </c>
      <c r="G398" s="23">
        <v>6</v>
      </c>
      <c r="H398" s="54">
        <f t="shared" si="8"/>
        <v>35817</v>
      </c>
      <c r="I398" s="23">
        <v>8</v>
      </c>
      <c r="J398">
        <v>0</v>
      </c>
    </row>
    <row r="399" spans="1:10">
      <c r="A399" t="s">
        <v>248</v>
      </c>
      <c r="B399" t="s">
        <v>254</v>
      </c>
      <c r="C399" t="s">
        <v>74</v>
      </c>
      <c r="D399">
        <v>4</v>
      </c>
      <c r="E399" t="str">
        <f>VLOOKUP(D399,'Treatment Struture'!$E$2:$G$10,3,FALSE)</f>
        <v>P2(100)</v>
      </c>
      <c r="F399">
        <f>VLOOKUP(D399,'Treatment Struture'!$E$2:$G$10,2,FALSE)</f>
        <v>2</v>
      </c>
      <c r="G399" s="23">
        <v>7</v>
      </c>
      <c r="H399" s="54">
        <f t="shared" si="8"/>
        <v>35817</v>
      </c>
      <c r="I399" s="23">
        <v>6</v>
      </c>
      <c r="J399">
        <v>0</v>
      </c>
    </row>
    <row r="400" spans="1:10">
      <c r="A400" t="s">
        <v>248</v>
      </c>
      <c r="B400" t="s">
        <v>254</v>
      </c>
      <c r="C400" t="s">
        <v>74</v>
      </c>
      <c r="D400">
        <v>4</v>
      </c>
      <c r="E400" t="str">
        <f>VLOOKUP(D400,'Treatment Struture'!$E$2:$G$10,3,FALSE)</f>
        <v>P2(100)</v>
      </c>
      <c r="F400">
        <f>VLOOKUP(D400,'Treatment Struture'!$E$2:$G$10,2,FALSE)</f>
        <v>2</v>
      </c>
      <c r="G400" s="23">
        <v>8</v>
      </c>
      <c r="H400" s="54">
        <f t="shared" si="8"/>
        <v>35817</v>
      </c>
      <c r="I400" s="23">
        <v>7</v>
      </c>
      <c r="J400">
        <v>0</v>
      </c>
    </row>
    <row r="401" spans="1:10">
      <c r="A401" t="s">
        <v>248</v>
      </c>
      <c r="B401" t="s">
        <v>254</v>
      </c>
      <c r="C401" t="s">
        <v>74</v>
      </c>
      <c r="D401">
        <v>4</v>
      </c>
      <c r="E401" t="str">
        <f>VLOOKUP(D401,'Treatment Struture'!$E$2:$G$10,3,FALSE)</f>
        <v>P2(100)</v>
      </c>
      <c r="F401">
        <f>VLOOKUP(D401,'Treatment Struture'!$E$2:$G$10,2,FALSE)</f>
        <v>2</v>
      </c>
      <c r="G401" s="23">
        <v>9</v>
      </c>
      <c r="H401" s="54">
        <f t="shared" si="8"/>
        <v>35817</v>
      </c>
      <c r="I401" s="23">
        <v>7</v>
      </c>
      <c r="J401">
        <v>0</v>
      </c>
    </row>
    <row r="402" spans="1:10">
      <c r="A402" t="s">
        <v>248</v>
      </c>
      <c r="B402" t="s">
        <v>254</v>
      </c>
      <c r="C402" t="s">
        <v>74</v>
      </c>
      <c r="D402">
        <v>4</v>
      </c>
      <c r="E402" t="str">
        <f>VLOOKUP(D402,'Treatment Struture'!$E$2:$G$10,3,FALSE)</f>
        <v>P2(100)</v>
      </c>
      <c r="F402">
        <f>VLOOKUP(D402,'Treatment Struture'!$E$2:$G$10,2,FALSE)</f>
        <v>2</v>
      </c>
      <c r="G402" s="23">
        <v>10</v>
      </c>
      <c r="H402" s="54">
        <f t="shared" si="8"/>
        <v>35817</v>
      </c>
      <c r="I402" s="23">
        <v>7</v>
      </c>
      <c r="J402">
        <v>0</v>
      </c>
    </row>
    <row r="403" spans="1:10">
      <c r="A403" t="s">
        <v>248</v>
      </c>
      <c r="B403" t="s">
        <v>254</v>
      </c>
      <c r="C403" t="s">
        <v>74</v>
      </c>
      <c r="D403">
        <v>5</v>
      </c>
      <c r="E403" t="str">
        <f>VLOOKUP(D403,'Treatment Struture'!$E$2:$G$10,3,FALSE)</f>
        <v>P3(150)</v>
      </c>
      <c r="F403">
        <f>VLOOKUP(D403,'Treatment Struture'!$E$2:$G$10,2,FALSE)</f>
        <v>2</v>
      </c>
      <c r="G403" s="23">
        <v>1</v>
      </c>
      <c r="H403" s="54">
        <f t="shared" si="8"/>
        <v>35817</v>
      </c>
      <c r="I403" s="23">
        <v>7</v>
      </c>
      <c r="J403">
        <v>0</v>
      </c>
    </row>
    <row r="404" spans="1:10">
      <c r="A404" t="s">
        <v>248</v>
      </c>
      <c r="B404" t="s">
        <v>254</v>
      </c>
      <c r="C404" t="s">
        <v>74</v>
      </c>
      <c r="D404">
        <v>5</v>
      </c>
      <c r="E404" t="str">
        <f>VLOOKUP(D404,'Treatment Struture'!$E$2:$G$10,3,FALSE)</f>
        <v>P3(150)</v>
      </c>
      <c r="F404">
        <f>VLOOKUP(D404,'Treatment Struture'!$E$2:$G$10,2,FALSE)</f>
        <v>2</v>
      </c>
      <c r="G404" s="23">
        <v>2</v>
      </c>
      <c r="H404" s="54">
        <f t="shared" si="8"/>
        <v>35817</v>
      </c>
      <c r="I404" s="23">
        <v>8</v>
      </c>
      <c r="J404">
        <v>0</v>
      </c>
    </row>
    <row r="405" spans="1:10">
      <c r="A405" t="s">
        <v>248</v>
      </c>
      <c r="B405" t="s">
        <v>254</v>
      </c>
      <c r="C405" t="s">
        <v>74</v>
      </c>
      <c r="D405">
        <v>5</v>
      </c>
      <c r="E405" t="str">
        <f>VLOOKUP(D405,'Treatment Struture'!$E$2:$G$10,3,FALSE)</f>
        <v>P3(150)</v>
      </c>
      <c r="F405">
        <f>VLOOKUP(D405,'Treatment Struture'!$E$2:$G$10,2,FALSE)</f>
        <v>2</v>
      </c>
      <c r="G405" s="23">
        <v>3</v>
      </c>
      <c r="H405" s="54">
        <f t="shared" si="8"/>
        <v>35817</v>
      </c>
      <c r="I405" s="23">
        <v>7</v>
      </c>
      <c r="J405">
        <v>0</v>
      </c>
    </row>
    <row r="406" spans="1:10">
      <c r="A406" t="s">
        <v>248</v>
      </c>
      <c r="B406" t="s">
        <v>254</v>
      </c>
      <c r="C406" t="s">
        <v>74</v>
      </c>
      <c r="D406">
        <v>5</v>
      </c>
      <c r="E406" t="str">
        <f>VLOOKUP(D406,'Treatment Struture'!$E$2:$G$10,3,FALSE)</f>
        <v>P3(150)</v>
      </c>
      <c r="F406">
        <f>VLOOKUP(D406,'Treatment Struture'!$E$2:$G$10,2,FALSE)</f>
        <v>2</v>
      </c>
      <c r="G406" s="23">
        <v>4</v>
      </c>
      <c r="H406" s="54">
        <f t="shared" si="8"/>
        <v>35817</v>
      </c>
      <c r="I406" s="23">
        <v>7</v>
      </c>
      <c r="J406">
        <v>0</v>
      </c>
    </row>
    <row r="407" spans="1:10">
      <c r="A407" t="s">
        <v>248</v>
      </c>
      <c r="B407" t="s">
        <v>254</v>
      </c>
      <c r="C407" t="s">
        <v>74</v>
      </c>
      <c r="D407">
        <v>5</v>
      </c>
      <c r="E407" t="str">
        <f>VLOOKUP(D407,'Treatment Struture'!$E$2:$G$10,3,FALSE)</f>
        <v>P3(150)</v>
      </c>
      <c r="F407">
        <f>VLOOKUP(D407,'Treatment Struture'!$E$2:$G$10,2,FALSE)</f>
        <v>2</v>
      </c>
      <c r="G407" s="23">
        <v>5</v>
      </c>
      <c r="H407" s="54">
        <f t="shared" si="8"/>
        <v>35817</v>
      </c>
      <c r="I407" s="23">
        <v>7</v>
      </c>
      <c r="J407">
        <v>0</v>
      </c>
    </row>
    <row r="408" spans="1:10">
      <c r="A408" t="s">
        <v>248</v>
      </c>
      <c r="B408" t="s">
        <v>254</v>
      </c>
      <c r="C408" t="s">
        <v>74</v>
      </c>
      <c r="D408">
        <v>5</v>
      </c>
      <c r="E408" t="str">
        <f>VLOOKUP(D408,'Treatment Struture'!$E$2:$G$10,3,FALSE)</f>
        <v>P3(150)</v>
      </c>
      <c r="F408">
        <f>VLOOKUP(D408,'Treatment Struture'!$E$2:$G$10,2,FALSE)</f>
        <v>2</v>
      </c>
      <c r="G408" s="23">
        <v>6</v>
      </c>
      <c r="H408" s="54">
        <f t="shared" si="8"/>
        <v>35817</v>
      </c>
      <c r="I408" s="23">
        <v>7</v>
      </c>
      <c r="J408">
        <v>0</v>
      </c>
    </row>
    <row r="409" spans="1:10">
      <c r="A409" t="s">
        <v>248</v>
      </c>
      <c r="B409" t="s">
        <v>254</v>
      </c>
      <c r="C409" t="s">
        <v>74</v>
      </c>
      <c r="D409">
        <v>5</v>
      </c>
      <c r="E409" t="str">
        <f>VLOOKUP(D409,'Treatment Struture'!$E$2:$G$10,3,FALSE)</f>
        <v>P3(150)</v>
      </c>
      <c r="F409">
        <f>VLOOKUP(D409,'Treatment Struture'!$E$2:$G$10,2,FALSE)</f>
        <v>2</v>
      </c>
      <c r="G409" s="23">
        <v>7</v>
      </c>
      <c r="H409" s="54">
        <f t="shared" si="8"/>
        <v>35817</v>
      </c>
      <c r="I409" s="23">
        <v>8</v>
      </c>
      <c r="J409">
        <v>0</v>
      </c>
    </row>
    <row r="410" spans="1:10">
      <c r="A410" t="s">
        <v>248</v>
      </c>
      <c r="B410" t="s">
        <v>254</v>
      </c>
      <c r="C410" t="s">
        <v>74</v>
      </c>
      <c r="D410">
        <v>5</v>
      </c>
      <c r="E410" t="str">
        <f>VLOOKUP(D410,'Treatment Struture'!$E$2:$G$10,3,FALSE)</f>
        <v>P3(150)</v>
      </c>
      <c r="F410">
        <f>VLOOKUP(D410,'Treatment Struture'!$E$2:$G$10,2,FALSE)</f>
        <v>2</v>
      </c>
      <c r="G410" s="23">
        <v>8</v>
      </c>
      <c r="H410" s="54">
        <f t="shared" si="8"/>
        <v>35817</v>
      </c>
      <c r="I410" s="23">
        <v>7</v>
      </c>
      <c r="J410">
        <v>0</v>
      </c>
    </row>
    <row r="411" spans="1:10">
      <c r="A411" t="s">
        <v>248</v>
      </c>
      <c r="B411" t="s">
        <v>254</v>
      </c>
      <c r="C411" t="s">
        <v>74</v>
      </c>
      <c r="D411">
        <v>5</v>
      </c>
      <c r="E411" t="str">
        <f>VLOOKUP(D411,'Treatment Struture'!$E$2:$G$10,3,FALSE)</f>
        <v>P3(150)</v>
      </c>
      <c r="F411">
        <f>VLOOKUP(D411,'Treatment Struture'!$E$2:$G$10,2,FALSE)</f>
        <v>2</v>
      </c>
      <c r="G411" s="23">
        <v>9</v>
      </c>
      <c r="H411" s="54">
        <f t="shared" si="8"/>
        <v>35817</v>
      </c>
      <c r="I411" s="23">
        <v>7</v>
      </c>
      <c r="J411">
        <v>0</v>
      </c>
    </row>
    <row r="412" spans="1:10">
      <c r="A412" t="s">
        <v>248</v>
      </c>
      <c r="B412" t="s">
        <v>254</v>
      </c>
      <c r="C412" t="s">
        <v>74</v>
      </c>
      <c r="D412">
        <v>5</v>
      </c>
      <c r="E412" t="str">
        <f>VLOOKUP(D412,'Treatment Struture'!$E$2:$G$10,3,FALSE)</f>
        <v>P3(150)</v>
      </c>
      <c r="F412">
        <f>VLOOKUP(D412,'Treatment Struture'!$E$2:$G$10,2,FALSE)</f>
        <v>2</v>
      </c>
      <c r="G412" s="23">
        <v>10</v>
      </c>
      <c r="H412" s="54">
        <f t="shared" si="8"/>
        <v>35817</v>
      </c>
      <c r="I412" s="23">
        <v>7</v>
      </c>
      <c r="J412">
        <v>0</v>
      </c>
    </row>
    <row r="413" spans="1:10">
      <c r="A413" t="s">
        <v>248</v>
      </c>
      <c r="B413" t="s">
        <v>254</v>
      </c>
      <c r="C413" t="s">
        <v>74</v>
      </c>
      <c r="D413">
        <v>6</v>
      </c>
      <c r="E413" t="str">
        <f>VLOOKUP(D413,'Treatment Struture'!$E$2:$G$10,3,FALSE)</f>
        <v>P1(50)</v>
      </c>
      <c r="F413">
        <f>VLOOKUP(D413,'Treatment Struture'!$E$2:$G$10,2,FALSE)</f>
        <v>2</v>
      </c>
      <c r="G413" s="23">
        <v>1</v>
      </c>
      <c r="H413" s="54">
        <f t="shared" si="8"/>
        <v>35817</v>
      </c>
      <c r="I413" s="23">
        <v>7</v>
      </c>
      <c r="J413">
        <v>0</v>
      </c>
    </row>
    <row r="414" spans="1:10">
      <c r="A414" t="s">
        <v>248</v>
      </c>
      <c r="B414" t="s">
        <v>254</v>
      </c>
      <c r="C414" t="s">
        <v>74</v>
      </c>
      <c r="D414">
        <v>6</v>
      </c>
      <c r="E414" t="str">
        <f>VLOOKUP(D414,'Treatment Struture'!$E$2:$G$10,3,FALSE)</f>
        <v>P1(50)</v>
      </c>
      <c r="F414">
        <f>VLOOKUP(D414,'Treatment Struture'!$E$2:$G$10,2,FALSE)</f>
        <v>2</v>
      </c>
      <c r="G414" s="23">
        <v>2</v>
      </c>
      <c r="H414" s="54">
        <f t="shared" si="8"/>
        <v>35817</v>
      </c>
      <c r="I414" s="23">
        <v>7</v>
      </c>
      <c r="J414">
        <v>0</v>
      </c>
    </row>
    <row r="415" spans="1:10">
      <c r="A415" t="s">
        <v>248</v>
      </c>
      <c r="B415" t="s">
        <v>254</v>
      </c>
      <c r="C415" t="s">
        <v>74</v>
      </c>
      <c r="D415">
        <v>6</v>
      </c>
      <c r="E415" t="str">
        <f>VLOOKUP(D415,'Treatment Struture'!$E$2:$G$10,3,FALSE)</f>
        <v>P1(50)</v>
      </c>
      <c r="F415">
        <f>VLOOKUP(D415,'Treatment Struture'!$E$2:$G$10,2,FALSE)</f>
        <v>2</v>
      </c>
      <c r="G415" s="23">
        <v>3</v>
      </c>
      <c r="H415" s="54">
        <f t="shared" si="8"/>
        <v>35817</v>
      </c>
      <c r="I415" s="23">
        <v>7</v>
      </c>
      <c r="J415">
        <v>0</v>
      </c>
    </row>
    <row r="416" spans="1:10">
      <c r="A416" t="s">
        <v>248</v>
      </c>
      <c r="B416" t="s">
        <v>254</v>
      </c>
      <c r="C416" t="s">
        <v>74</v>
      </c>
      <c r="D416">
        <v>6</v>
      </c>
      <c r="E416" t="str">
        <f>VLOOKUP(D416,'Treatment Struture'!$E$2:$G$10,3,FALSE)</f>
        <v>P1(50)</v>
      </c>
      <c r="F416">
        <f>VLOOKUP(D416,'Treatment Struture'!$E$2:$G$10,2,FALSE)</f>
        <v>2</v>
      </c>
      <c r="G416" s="23">
        <v>4</v>
      </c>
      <c r="H416" s="54">
        <f t="shared" si="8"/>
        <v>35817</v>
      </c>
      <c r="I416" s="23">
        <v>7</v>
      </c>
      <c r="J416">
        <v>0</v>
      </c>
    </row>
    <row r="417" spans="1:10">
      <c r="A417" t="s">
        <v>248</v>
      </c>
      <c r="B417" t="s">
        <v>254</v>
      </c>
      <c r="C417" t="s">
        <v>74</v>
      </c>
      <c r="D417">
        <v>6</v>
      </c>
      <c r="E417" t="str">
        <f>VLOOKUP(D417,'Treatment Struture'!$E$2:$G$10,3,FALSE)</f>
        <v>P1(50)</v>
      </c>
      <c r="F417">
        <f>VLOOKUP(D417,'Treatment Struture'!$E$2:$G$10,2,FALSE)</f>
        <v>2</v>
      </c>
      <c r="G417" s="23">
        <v>5</v>
      </c>
      <c r="H417" s="54">
        <f t="shared" si="8"/>
        <v>35817</v>
      </c>
      <c r="I417" s="23">
        <v>7</v>
      </c>
      <c r="J417">
        <v>0</v>
      </c>
    </row>
    <row r="418" spans="1:10">
      <c r="A418" t="s">
        <v>248</v>
      </c>
      <c r="B418" t="s">
        <v>254</v>
      </c>
      <c r="C418" t="s">
        <v>74</v>
      </c>
      <c r="D418">
        <v>6</v>
      </c>
      <c r="E418" t="str">
        <f>VLOOKUP(D418,'Treatment Struture'!$E$2:$G$10,3,FALSE)</f>
        <v>P1(50)</v>
      </c>
      <c r="F418">
        <f>VLOOKUP(D418,'Treatment Struture'!$E$2:$G$10,2,FALSE)</f>
        <v>2</v>
      </c>
      <c r="G418" s="23">
        <v>6</v>
      </c>
      <c r="H418" s="54">
        <f t="shared" si="8"/>
        <v>35817</v>
      </c>
      <c r="I418" s="23">
        <v>7</v>
      </c>
      <c r="J418">
        <v>0</v>
      </c>
    </row>
    <row r="419" spans="1:10">
      <c r="A419" t="s">
        <v>248</v>
      </c>
      <c r="B419" t="s">
        <v>254</v>
      </c>
      <c r="C419" t="s">
        <v>74</v>
      </c>
      <c r="D419">
        <v>6</v>
      </c>
      <c r="E419" t="str">
        <f>VLOOKUP(D419,'Treatment Struture'!$E$2:$G$10,3,FALSE)</f>
        <v>P1(50)</v>
      </c>
      <c r="F419">
        <f>VLOOKUP(D419,'Treatment Struture'!$E$2:$G$10,2,FALSE)</f>
        <v>2</v>
      </c>
      <c r="G419" s="23">
        <v>7</v>
      </c>
      <c r="H419" s="54">
        <f t="shared" si="8"/>
        <v>35817</v>
      </c>
      <c r="I419" s="23">
        <v>7</v>
      </c>
      <c r="J419">
        <v>0</v>
      </c>
    </row>
    <row r="420" spans="1:10">
      <c r="A420" t="s">
        <v>248</v>
      </c>
      <c r="B420" t="s">
        <v>254</v>
      </c>
      <c r="C420" t="s">
        <v>74</v>
      </c>
      <c r="D420">
        <v>6</v>
      </c>
      <c r="E420" t="str">
        <f>VLOOKUP(D420,'Treatment Struture'!$E$2:$G$10,3,FALSE)</f>
        <v>P1(50)</v>
      </c>
      <c r="F420">
        <f>VLOOKUP(D420,'Treatment Struture'!$E$2:$G$10,2,FALSE)</f>
        <v>2</v>
      </c>
      <c r="G420" s="23">
        <v>8</v>
      </c>
      <c r="H420" s="54">
        <f t="shared" si="8"/>
        <v>35817</v>
      </c>
      <c r="I420" s="23">
        <v>7</v>
      </c>
      <c r="J420">
        <v>0</v>
      </c>
    </row>
    <row r="421" spans="1:10">
      <c r="A421" t="s">
        <v>248</v>
      </c>
      <c r="B421" t="s">
        <v>254</v>
      </c>
      <c r="C421" t="s">
        <v>74</v>
      </c>
      <c r="D421">
        <v>6</v>
      </c>
      <c r="E421" t="str">
        <f>VLOOKUP(D421,'Treatment Struture'!$E$2:$G$10,3,FALSE)</f>
        <v>P1(50)</v>
      </c>
      <c r="F421">
        <f>VLOOKUP(D421,'Treatment Struture'!$E$2:$G$10,2,FALSE)</f>
        <v>2</v>
      </c>
      <c r="G421" s="23">
        <v>9</v>
      </c>
      <c r="H421" s="54">
        <f t="shared" si="8"/>
        <v>35817</v>
      </c>
      <c r="I421" s="23">
        <v>8</v>
      </c>
      <c r="J421">
        <v>0</v>
      </c>
    </row>
    <row r="422" spans="1:10">
      <c r="A422" t="s">
        <v>248</v>
      </c>
      <c r="B422" t="s">
        <v>254</v>
      </c>
      <c r="C422" t="s">
        <v>74</v>
      </c>
      <c r="D422">
        <v>6</v>
      </c>
      <c r="E422" t="str">
        <f>VLOOKUP(D422,'Treatment Struture'!$E$2:$G$10,3,FALSE)</f>
        <v>P1(50)</v>
      </c>
      <c r="F422">
        <f>VLOOKUP(D422,'Treatment Struture'!$E$2:$G$10,2,FALSE)</f>
        <v>2</v>
      </c>
      <c r="G422" s="23">
        <v>10</v>
      </c>
      <c r="H422" s="54">
        <f t="shared" si="8"/>
        <v>35817</v>
      </c>
      <c r="I422" s="23">
        <v>7</v>
      </c>
      <c r="J422">
        <v>0</v>
      </c>
    </row>
    <row r="423" spans="1:10">
      <c r="A423" t="s">
        <v>248</v>
      </c>
      <c r="B423" t="s">
        <v>254</v>
      </c>
      <c r="C423" t="s">
        <v>74</v>
      </c>
      <c r="D423">
        <v>7</v>
      </c>
      <c r="E423" t="str">
        <f>VLOOKUP(D423,'Treatment Struture'!$E$2:$G$10,3,FALSE)</f>
        <v>P1(50)</v>
      </c>
      <c r="F423">
        <f>VLOOKUP(D423,'Treatment Struture'!$E$2:$G$10,2,FALSE)</f>
        <v>3</v>
      </c>
      <c r="G423" s="23">
        <v>1</v>
      </c>
      <c r="H423" s="54">
        <f t="shared" si="8"/>
        <v>35817</v>
      </c>
      <c r="I423" s="23">
        <v>7</v>
      </c>
      <c r="J423">
        <v>0</v>
      </c>
    </row>
    <row r="424" spans="1:10">
      <c r="A424" t="s">
        <v>248</v>
      </c>
      <c r="B424" t="s">
        <v>254</v>
      </c>
      <c r="C424" t="s">
        <v>74</v>
      </c>
      <c r="D424">
        <v>7</v>
      </c>
      <c r="E424" t="str">
        <f>VLOOKUP(D424,'Treatment Struture'!$E$2:$G$10,3,FALSE)</f>
        <v>P1(50)</v>
      </c>
      <c r="F424">
        <f>VLOOKUP(D424,'Treatment Struture'!$E$2:$G$10,2,FALSE)</f>
        <v>3</v>
      </c>
      <c r="G424" s="23">
        <v>2</v>
      </c>
      <c r="H424" s="54">
        <f t="shared" si="8"/>
        <v>35817</v>
      </c>
      <c r="I424" s="23">
        <v>7</v>
      </c>
      <c r="J424">
        <v>0</v>
      </c>
    </row>
    <row r="425" spans="1:10">
      <c r="A425" t="s">
        <v>248</v>
      </c>
      <c r="B425" t="s">
        <v>254</v>
      </c>
      <c r="C425" t="s">
        <v>74</v>
      </c>
      <c r="D425">
        <v>7</v>
      </c>
      <c r="E425" t="str">
        <f>VLOOKUP(D425,'Treatment Struture'!$E$2:$G$10,3,FALSE)</f>
        <v>P1(50)</v>
      </c>
      <c r="F425">
        <f>VLOOKUP(D425,'Treatment Struture'!$E$2:$G$10,2,FALSE)</f>
        <v>3</v>
      </c>
      <c r="G425" s="23">
        <v>3</v>
      </c>
      <c r="H425" s="54">
        <f t="shared" si="8"/>
        <v>35817</v>
      </c>
      <c r="I425" s="23">
        <v>7</v>
      </c>
      <c r="J425">
        <v>0</v>
      </c>
    </row>
    <row r="426" spans="1:10">
      <c r="A426" t="s">
        <v>248</v>
      </c>
      <c r="B426" t="s">
        <v>254</v>
      </c>
      <c r="C426" t="s">
        <v>74</v>
      </c>
      <c r="D426">
        <v>7</v>
      </c>
      <c r="E426" t="str">
        <f>VLOOKUP(D426,'Treatment Struture'!$E$2:$G$10,3,FALSE)</f>
        <v>P1(50)</v>
      </c>
      <c r="F426">
        <f>VLOOKUP(D426,'Treatment Struture'!$E$2:$G$10,2,FALSE)</f>
        <v>3</v>
      </c>
      <c r="G426" s="23">
        <v>4</v>
      </c>
      <c r="H426" s="54">
        <f t="shared" si="8"/>
        <v>35817</v>
      </c>
      <c r="I426" s="23">
        <v>7</v>
      </c>
      <c r="J426">
        <v>0</v>
      </c>
    </row>
    <row r="427" spans="1:10">
      <c r="A427" t="s">
        <v>248</v>
      </c>
      <c r="B427" t="s">
        <v>254</v>
      </c>
      <c r="C427" t="s">
        <v>74</v>
      </c>
      <c r="D427">
        <v>7</v>
      </c>
      <c r="E427" t="str">
        <f>VLOOKUP(D427,'Treatment Struture'!$E$2:$G$10,3,FALSE)</f>
        <v>P1(50)</v>
      </c>
      <c r="F427">
        <f>VLOOKUP(D427,'Treatment Struture'!$E$2:$G$10,2,FALSE)</f>
        <v>3</v>
      </c>
      <c r="G427" s="23">
        <v>5</v>
      </c>
      <c r="H427" s="54">
        <f t="shared" si="8"/>
        <v>35817</v>
      </c>
      <c r="I427" s="23">
        <v>7</v>
      </c>
      <c r="J427">
        <v>0</v>
      </c>
    </row>
    <row r="428" spans="1:10">
      <c r="A428" t="s">
        <v>248</v>
      </c>
      <c r="B428" t="s">
        <v>254</v>
      </c>
      <c r="C428" t="s">
        <v>74</v>
      </c>
      <c r="D428">
        <v>7</v>
      </c>
      <c r="E428" t="str">
        <f>VLOOKUP(D428,'Treatment Struture'!$E$2:$G$10,3,FALSE)</f>
        <v>P1(50)</v>
      </c>
      <c r="F428">
        <f>VLOOKUP(D428,'Treatment Struture'!$E$2:$G$10,2,FALSE)</f>
        <v>3</v>
      </c>
      <c r="G428" s="23">
        <v>6</v>
      </c>
      <c r="H428" s="54">
        <f t="shared" si="8"/>
        <v>35817</v>
      </c>
      <c r="I428" s="23">
        <v>7</v>
      </c>
      <c r="J428">
        <v>0</v>
      </c>
    </row>
    <row r="429" spans="1:10">
      <c r="A429" t="s">
        <v>248</v>
      </c>
      <c r="B429" t="s">
        <v>254</v>
      </c>
      <c r="C429" t="s">
        <v>74</v>
      </c>
      <c r="D429">
        <v>7</v>
      </c>
      <c r="E429" t="str">
        <f>VLOOKUP(D429,'Treatment Struture'!$E$2:$G$10,3,FALSE)</f>
        <v>P1(50)</v>
      </c>
      <c r="F429">
        <f>VLOOKUP(D429,'Treatment Struture'!$E$2:$G$10,2,FALSE)</f>
        <v>3</v>
      </c>
      <c r="G429" s="23">
        <v>7</v>
      </c>
      <c r="H429" s="54">
        <f t="shared" ref="H429:H452" si="9">H428</f>
        <v>35817</v>
      </c>
      <c r="I429" s="23">
        <v>5</v>
      </c>
      <c r="J429">
        <v>0</v>
      </c>
    </row>
    <row r="430" spans="1:10">
      <c r="A430" t="s">
        <v>248</v>
      </c>
      <c r="B430" t="s">
        <v>254</v>
      </c>
      <c r="C430" t="s">
        <v>74</v>
      </c>
      <c r="D430">
        <v>7</v>
      </c>
      <c r="E430" t="str">
        <f>VLOOKUP(D430,'Treatment Struture'!$E$2:$G$10,3,FALSE)</f>
        <v>P1(50)</v>
      </c>
      <c r="F430">
        <f>VLOOKUP(D430,'Treatment Struture'!$E$2:$G$10,2,FALSE)</f>
        <v>3</v>
      </c>
      <c r="G430" s="23">
        <v>8</v>
      </c>
      <c r="H430" s="54">
        <f t="shared" si="9"/>
        <v>35817</v>
      </c>
      <c r="I430" s="23">
        <v>7</v>
      </c>
      <c r="J430">
        <v>0</v>
      </c>
    </row>
    <row r="431" spans="1:10">
      <c r="A431" t="s">
        <v>248</v>
      </c>
      <c r="B431" t="s">
        <v>254</v>
      </c>
      <c r="C431" t="s">
        <v>74</v>
      </c>
      <c r="D431">
        <v>7</v>
      </c>
      <c r="E431" t="str">
        <f>VLOOKUP(D431,'Treatment Struture'!$E$2:$G$10,3,FALSE)</f>
        <v>P1(50)</v>
      </c>
      <c r="F431">
        <f>VLOOKUP(D431,'Treatment Struture'!$E$2:$G$10,2,FALSE)</f>
        <v>3</v>
      </c>
      <c r="G431" s="23">
        <v>9</v>
      </c>
      <c r="H431" s="54">
        <f t="shared" si="9"/>
        <v>35817</v>
      </c>
      <c r="I431" s="23">
        <v>7</v>
      </c>
      <c r="J431">
        <v>0</v>
      </c>
    </row>
    <row r="432" spans="1:10">
      <c r="A432" t="s">
        <v>248</v>
      </c>
      <c r="B432" t="s">
        <v>254</v>
      </c>
      <c r="C432" t="s">
        <v>74</v>
      </c>
      <c r="D432">
        <v>7</v>
      </c>
      <c r="E432" t="str">
        <f>VLOOKUP(D432,'Treatment Struture'!$E$2:$G$10,3,FALSE)</f>
        <v>P1(50)</v>
      </c>
      <c r="F432">
        <f>VLOOKUP(D432,'Treatment Struture'!$E$2:$G$10,2,FALSE)</f>
        <v>3</v>
      </c>
      <c r="G432" s="23">
        <v>10</v>
      </c>
      <c r="H432" s="54">
        <f t="shared" si="9"/>
        <v>35817</v>
      </c>
      <c r="I432" s="23">
        <v>8</v>
      </c>
      <c r="J432">
        <v>0</v>
      </c>
    </row>
    <row r="433" spans="1:10">
      <c r="A433" t="s">
        <v>248</v>
      </c>
      <c r="B433" t="s">
        <v>254</v>
      </c>
      <c r="C433" t="s">
        <v>74</v>
      </c>
      <c r="D433">
        <v>8</v>
      </c>
      <c r="E433" t="str">
        <f>VLOOKUP(D433,'Treatment Struture'!$E$2:$G$10,3,FALSE)</f>
        <v>P2(100)</v>
      </c>
      <c r="F433">
        <f>VLOOKUP(D433,'Treatment Struture'!$E$2:$G$10,2,FALSE)</f>
        <v>3</v>
      </c>
      <c r="G433" s="23">
        <v>1</v>
      </c>
      <c r="H433" s="54">
        <f t="shared" si="9"/>
        <v>35817</v>
      </c>
      <c r="I433" s="23">
        <v>7</v>
      </c>
      <c r="J433">
        <v>0</v>
      </c>
    </row>
    <row r="434" spans="1:10">
      <c r="A434" t="s">
        <v>248</v>
      </c>
      <c r="B434" t="s">
        <v>254</v>
      </c>
      <c r="C434" t="s">
        <v>74</v>
      </c>
      <c r="D434">
        <v>8</v>
      </c>
      <c r="E434" t="str">
        <f>VLOOKUP(D434,'Treatment Struture'!$E$2:$G$10,3,FALSE)</f>
        <v>P2(100)</v>
      </c>
      <c r="F434">
        <f>VLOOKUP(D434,'Treatment Struture'!$E$2:$G$10,2,FALSE)</f>
        <v>3</v>
      </c>
      <c r="G434" s="23">
        <v>2</v>
      </c>
      <c r="H434" s="54">
        <f t="shared" si="9"/>
        <v>35817</v>
      </c>
      <c r="I434" s="23">
        <v>7</v>
      </c>
      <c r="J434">
        <v>0</v>
      </c>
    </row>
    <row r="435" spans="1:10">
      <c r="A435" t="s">
        <v>248</v>
      </c>
      <c r="B435" t="s">
        <v>254</v>
      </c>
      <c r="C435" t="s">
        <v>74</v>
      </c>
      <c r="D435">
        <v>8</v>
      </c>
      <c r="E435" t="str">
        <f>VLOOKUP(D435,'Treatment Struture'!$E$2:$G$10,3,FALSE)</f>
        <v>P2(100)</v>
      </c>
      <c r="F435">
        <f>VLOOKUP(D435,'Treatment Struture'!$E$2:$G$10,2,FALSE)</f>
        <v>3</v>
      </c>
      <c r="G435" s="23">
        <v>3</v>
      </c>
      <c r="H435" s="54">
        <f t="shared" si="9"/>
        <v>35817</v>
      </c>
      <c r="I435" s="23">
        <v>7</v>
      </c>
      <c r="J435">
        <v>0</v>
      </c>
    </row>
    <row r="436" spans="1:10">
      <c r="A436" t="s">
        <v>248</v>
      </c>
      <c r="B436" t="s">
        <v>254</v>
      </c>
      <c r="C436" t="s">
        <v>74</v>
      </c>
      <c r="D436">
        <v>8</v>
      </c>
      <c r="E436" t="str">
        <f>VLOOKUP(D436,'Treatment Struture'!$E$2:$G$10,3,FALSE)</f>
        <v>P2(100)</v>
      </c>
      <c r="F436">
        <f>VLOOKUP(D436,'Treatment Struture'!$E$2:$G$10,2,FALSE)</f>
        <v>3</v>
      </c>
      <c r="G436" s="23">
        <v>4</v>
      </c>
      <c r="H436" s="54">
        <f t="shared" si="9"/>
        <v>35817</v>
      </c>
      <c r="I436" s="23">
        <v>8</v>
      </c>
      <c r="J436">
        <v>0</v>
      </c>
    </row>
    <row r="437" spans="1:10">
      <c r="A437" t="s">
        <v>248</v>
      </c>
      <c r="B437" t="s">
        <v>254</v>
      </c>
      <c r="C437" t="s">
        <v>74</v>
      </c>
      <c r="D437">
        <v>8</v>
      </c>
      <c r="E437" t="str">
        <f>VLOOKUP(D437,'Treatment Struture'!$E$2:$G$10,3,FALSE)</f>
        <v>P2(100)</v>
      </c>
      <c r="F437">
        <f>VLOOKUP(D437,'Treatment Struture'!$E$2:$G$10,2,FALSE)</f>
        <v>3</v>
      </c>
      <c r="G437" s="23">
        <v>5</v>
      </c>
      <c r="H437" s="54">
        <f t="shared" si="9"/>
        <v>35817</v>
      </c>
      <c r="I437" s="23">
        <v>7</v>
      </c>
      <c r="J437">
        <v>0</v>
      </c>
    </row>
    <row r="438" spans="1:10">
      <c r="A438" t="s">
        <v>248</v>
      </c>
      <c r="B438" t="s">
        <v>254</v>
      </c>
      <c r="C438" t="s">
        <v>74</v>
      </c>
      <c r="D438">
        <v>8</v>
      </c>
      <c r="E438" t="str">
        <f>VLOOKUP(D438,'Treatment Struture'!$E$2:$G$10,3,FALSE)</f>
        <v>P2(100)</v>
      </c>
      <c r="F438">
        <f>VLOOKUP(D438,'Treatment Struture'!$E$2:$G$10,2,FALSE)</f>
        <v>3</v>
      </c>
      <c r="G438" s="23">
        <v>6</v>
      </c>
      <c r="H438" s="54">
        <f t="shared" si="9"/>
        <v>35817</v>
      </c>
      <c r="I438" s="23">
        <v>7</v>
      </c>
      <c r="J438">
        <v>0</v>
      </c>
    </row>
    <row r="439" spans="1:10">
      <c r="A439" t="s">
        <v>248</v>
      </c>
      <c r="B439" t="s">
        <v>254</v>
      </c>
      <c r="C439" t="s">
        <v>74</v>
      </c>
      <c r="D439">
        <v>8</v>
      </c>
      <c r="E439" t="str">
        <f>VLOOKUP(D439,'Treatment Struture'!$E$2:$G$10,3,FALSE)</f>
        <v>P2(100)</v>
      </c>
      <c r="F439">
        <f>VLOOKUP(D439,'Treatment Struture'!$E$2:$G$10,2,FALSE)</f>
        <v>3</v>
      </c>
      <c r="G439" s="23">
        <v>7</v>
      </c>
      <c r="H439" s="54">
        <f t="shared" si="9"/>
        <v>35817</v>
      </c>
      <c r="I439" s="23">
        <v>7</v>
      </c>
      <c r="J439">
        <v>0</v>
      </c>
    </row>
    <row r="440" spans="1:10">
      <c r="A440" t="s">
        <v>248</v>
      </c>
      <c r="B440" t="s">
        <v>254</v>
      </c>
      <c r="C440" t="s">
        <v>74</v>
      </c>
      <c r="D440">
        <v>8</v>
      </c>
      <c r="E440" t="str">
        <f>VLOOKUP(D440,'Treatment Struture'!$E$2:$G$10,3,FALSE)</f>
        <v>P2(100)</v>
      </c>
      <c r="F440">
        <f>VLOOKUP(D440,'Treatment Struture'!$E$2:$G$10,2,FALSE)</f>
        <v>3</v>
      </c>
      <c r="G440" s="23">
        <v>8</v>
      </c>
      <c r="H440" s="54">
        <f t="shared" si="9"/>
        <v>35817</v>
      </c>
      <c r="I440" s="23">
        <v>7</v>
      </c>
      <c r="J440">
        <v>0</v>
      </c>
    </row>
    <row r="441" spans="1:10">
      <c r="A441" t="s">
        <v>248</v>
      </c>
      <c r="B441" t="s">
        <v>254</v>
      </c>
      <c r="C441" t="s">
        <v>74</v>
      </c>
      <c r="D441">
        <v>8</v>
      </c>
      <c r="E441" t="str">
        <f>VLOOKUP(D441,'Treatment Struture'!$E$2:$G$10,3,FALSE)</f>
        <v>P2(100)</v>
      </c>
      <c r="F441">
        <f>VLOOKUP(D441,'Treatment Struture'!$E$2:$G$10,2,FALSE)</f>
        <v>3</v>
      </c>
      <c r="G441" s="23">
        <v>9</v>
      </c>
      <c r="H441" s="54">
        <f t="shared" si="9"/>
        <v>35817</v>
      </c>
      <c r="I441" s="23">
        <v>7</v>
      </c>
      <c r="J441">
        <v>0</v>
      </c>
    </row>
    <row r="442" spans="1:10">
      <c r="A442" t="s">
        <v>248</v>
      </c>
      <c r="B442" t="s">
        <v>254</v>
      </c>
      <c r="C442" t="s">
        <v>74</v>
      </c>
      <c r="D442">
        <v>8</v>
      </c>
      <c r="E442" t="str">
        <f>VLOOKUP(D442,'Treatment Struture'!$E$2:$G$10,3,FALSE)</f>
        <v>P2(100)</v>
      </c>
      <c r="F442">
        <f>VLOOKUP(D442,'Treatment Struture'!$E$2:$G$10,2,FALSE)</f>
        <v>3</v>
      </c>
      <c r="G442" s="23">
        <v>10</v>
      </c>
      <c r="H442" s="54">
        <f t="shared" si="9"/>
        <v>35817</v>
      </c>
      <c r="I442" s="23">
        <v>7</v>
      </c>
      <c r="J442">
        <v>0</v>
      </c>
    </row>
    <row r="443" spans="1:10">
      <c r="A443" t="s">
        <v>248</v>
      </c>
      <c r="B443" t="s">
        <v>254</v>
      </c>
      <c r="C443" t="s">
        <v>74</v>
      </c>
      <c r="D443">
        <v>9</v>
      </c>
      <c r="E443" t="str">
        <f>VLOOKUP(D443,'Treatment Struture'!$E$2:$G$10,3,FALSE)</f>
        <v>P3(150)</v>
      </c>
      <c r="F443">
        <f>VLOOKUP(D443,'Treatment Struture'!$E$2:$G$10,2,FALSE)</f>
        <v>3</v>
      </c>
      <c r="G443" s="23">
        <v>1</v>
      </c>
      <c r="H443" s="54">
        <f t="shared" si="9"/>
        <v>35817</v>
      </c>
      <c r="I443" s="23">
        <v>7</v>
      </c>
      <c r="J443">
        <v>0</v>
      </c>
    </row>
    <row r="444" spans="1:10">
      <c r="A444" t="s">
        <v>248</v>
      </c>
      <c r="B444" t="s">
        <v>254</v>
      </c>
      <c r="C444" t="s">
        <v>74</v>
      </c>
      <c r="D444">
        <v>9</v>
      </c>
      <c r="E444" t="str">
        <f>VLOOKUP(D444,'Treatment Struture'!$E$2:$G$10,3,FALSE)</f>
        <v>P3(150)</v>
      </c>
      <c r="F444">
        <f>VLOOKUP(D444,'Treatment Struture'!$E$2:$G$10,2,FALSE)</f>
        <v>3</v>
      </c>
      <c r="G444" s="23">
        <v>2</v>
      </c>
      <c r="H444" s="54">
        <f t="shared" si="9"/>
        <v>35817</v>
      </c>
      <c r="I444" s="23">
        <v>7</v>
      </c>
      <c r="J444">
        <v>0</v>
      </c>
    </row>
    <row r="445" spans="1:10">
      <c r="A445" t="s">
        <v>248</v>
      </c>
      <c r="B445" t="s">
        <v>254</v>
      </c>
      <c r="C445" t="s">
        <v>74</v>
      </c>
      <c r="D445">
        <v>9</v>
      </c>
      <c r="E445" t="str">
        <f>VLOOKUP(D445,'Treatment Struture'!$E$2:$G$10,3,FALSE)</f>
        <v>P3(150)</v>
      </c>
      <c r="F445">
        <f>VLOOKUP(D445,'Treatment Struture'!$E$2:$G$10,2,FALSE)</f>
        <v>3</v>
      </c>
      <c r="G445" s="23">
        <v>3</v>
      </c>
      <c r="H445" s="54">
        <f t="shared" si="9"/>
        <v>35817</v>
      </c>
      <c r="I445" s="23">
        <v>7</v>
      </c>
      <c r="J445">
        <v>0</v>
      </c>
    </row>
    <row r="446" spans="1:10">
      <c r="A446" t="s">
        <v>248</v>
      </c>
      <c r="B446" t="s">
        <v>254</v>
      </c>
      <c r="C446" t="s">
        <v>74</v>
      </c>
      <c r="D446">
        <v>9</v>
      </c>
      <c r="E446" t="str">
        <f>VLOOKUP(D446,'Treatment Struture'!$E$2:$G$10,3,FALSE)</f>
        <v>P3(150)</v>
      </c>
      <c r="F446">
        <f>VLOOKUP(D446,'Treatment Struture'!$E$2:$G$10,2,FALSE)</f>
        <v>3</v>
      </c>
      <c r="G446" s="23">
        <v>4</v>
      </c>
      <c r="H446" s="54">
        <f t="shared" si="9"/>
        <v>35817</v>
      </c>
      <c r="I446" s="23">
        <v>7</v>
      </c>
      <c r="J446">
        <v>0</v>
      </c>
    </row>
    <row r="447" spans="1:10">
      <c r="A447" t="s">
        <v>248</v>
      </c>
      <c r="B447" t="s">
        <v>254</v>
      </c>
      <c r="C447" t="s">
        <v>74</v>
      </c>
      <c r="D447">
        <v>9</v>
      </c>
      <c r="E447" t="str">
        <f>VLOOKUP(D447,'Treatment Struture'!$E$2:$G$10,3,FALSE)</f>
        <v>P3(150)</v>
      </c>
      <c r="F447">
        <f>VLOOKUP(D447,'Treatment Struture'!$E$2:$G$10,2,FALSE)</f>
        <v>3</v>
      </c>
      <c r="G447" s="23">
        <v>5</v>
      </c>
      <c r="H447" s="54">
        <f t="shared" si="9"/>
        <v>35817</v>
      </c>
      <c r="I447" s="23">
        <v>7</v>
      </c>
      <c r="J447">
        <v>0</v>
      </c>
    </row>
    <row r="448" spans="1:10">
      <c r="A448" t="s">
        <v>248</v>
      </c>
      <c r="B448" t="s">
        <v>254</v>
      </c>
      <c r="C448" t="s">
        <v>74</v>
      </c>
      <c r="D448">
        <v>9</v>
      </c>
      <c r="E448" t="str">
        <f>VLOOKUP(D448,'Treatment Struture'!$E$2:$G$10,3,FALSE)</f>
        <v>P3(150)</v>
      </c>
      <c r="F448">
        <f>VLOOKUP(D448,'Treatment Struture'!$E$2:$G$10,2,FALSE)</f>
        <v>3</v>
      </c>
      <c r="G448" s="23">
        <v>6</v>
      </c>
      <c r="H448" s="54">
        <f t="shared" si="9"/>
        <v>35817</v>
      </c>
      <c r="I448" s="23">
        <v>7</v>
      </c>
      <c r="J448">
        <v>0</v>
      </c>
    </row>
    <row r="449" spans="1:10">
      <c r="A449" t="s">
        <v>248</v>
      </c>
      <c r="B449" t="s">
        <v>254</v>
      </c>
      <c r="C449" t="s">
        <v>74</v>
      </c>
      <c r="D449">
        <v>9</v>
      </c>
      <c r="E449" t="str">
        <f>VLOOKUP(D449,'Treatment Struture'!$E$2:$G$10,3,FALSE)</f>
        <v>P3(150)</v>
      </c>
      <c r="F449">
        <f>VLOOKUP(D449,'Treatment Struture'!$E$2:$G$10,2,FALSE)</f>
        <v>3</v>
      </c>
      <c r="G449" s="23">
        <v>7</v>
      </c>
      <c r="H449" s="54">
        <f t="shared" si="9"/>
        <v>35817</v>
      </c>
      <c r="I449" s="23">
        <v>7</v>
      </c>
      <c r="J449">
        <v>0</v>
      </c>
    </row>
    <row r="450" spans="1:10">
      <c r="A450" t="s">
        <v>248</v>
      </c>
      <c r="B450" t="s">
        <v>254</v>
      </c>
      <c r="C450" t="s">
        <v>74</v>
      </c>
      <c r="D450">
        <v>9</v>
      </c>
      <c r="E450" t="str">
        <f>VLOOKUP(D450,'Treatment Struture'!$E$2:$G$10,3,FALSE)</f>
        <v>P3(150)</v>
      </c>
      <c r="F450">
        <f>VLOOKUP(D450,'Treatment Struture'!$E$2:$G$10,2,FALSE)</f>
        <v>3</v>
      </c>
      <c r="G450" s="23">
        <v>8</v>
      </c>
      <c r="H450" s="54">
        <f t="shared" si="9"/>
        <v>35817</v>
      </c>
      <c r="I450" s="23">
        <v>7</v>
      </c>
      <c r="J450">
        <v>0</v>
      </c>
    </row>
    <row r="451" spans="1:10">
      <c r="A451" t="s">
        <v>248</v>
      </c>
      <c r="B451" t="s">
        <v>254</v>
      </c>
      <c r="C451" t="s">
        <v>74</v>
      </c>
      <c r="D451">
        <v>9</v>
      </c>
      <c r="E451" t="str">
        <f>VLOOKUP(D451,'Treatment Struture'!$E$2:$G$10,3,FALSE)</f>
        <v>P3(150)</v>
      </c>
      <c r="F451">
        <f>VLOOKUP(D451,'Treatment Struture'!$E$2:$G$10,2,FALSE)</f>
        <v>3</v>
      </c>
      <c r="G451" s="23">
        <v>9</v>
      </c>
      <c r="H451" s="54">
        <f t="shared" si="9"/>
        <v>35817</v>
      </c>
      <c r="I451" s="23">
        <v>8</v>
      </c>
      <c r="J451">
        <v>0</v>
      </c>
    </row>
    <row r="452" spans="1:10">
      <c r="A452" t="s">
        <v>248</v>
      </c>
      <c r="B452" t="s">
        <v>254</v>
      </c>
      <c r="C452" t="s">
        <v>74</v>
      </c>
      <c r="D452">
        <v>9</v>
      </c>
      <c r="E452" t="str">
        <f>VLOOKUP(D452,'Treatment Struture'!$E$2:$G$10,3,FALSE)</f>
        <v>P3(150)</v>
      </c>
      <c r="F452">
        <f>VLOOKUP(D452,'Treatment Struture'!$E$2:$G$10,2,FALSE)</f>
        <v>3</v>
      </c>
      <c r="G452" s="23">
        <v>10</v>
      </c>
      <c r="H452" s="54">
        <f t="shared" si="9"/>
        <v>35817</v>
      </c>
      <c r="I452" s="23">
        <v>7</v>
      </c>
      <c r="J452">
        <v>0</v>
      </c>
    </row>
    <row r="453" spans="1:10">
      <c r="A453" t="s">
        <v>248</v>
      </c>
      <c r="B453" t="s">
        <v>254</v>
      </c>
      <c r="C453" t="s">
        <v>74</v>
      </c>
      <c r="D453">
        <v>1</v>
      </c>
      <c r="E453" t="str">
        <f>VLOOKUP(D453,'Treatment Struture'!$E$2:$G$10,3,FALSE)</f>
        <v>P3(150)</v>
      </c>
      <c r="F453">
        <f>VLOOKUP(D453,'Treatment Struture'!$E$2:$G$10,2,FALSE)</f>
        <v>1</v>
      </c>
      <c r="G453" s="23">
        <v>1</v>
      </c>
      <c r="H453" s="55">
        <v>35821</v>
      </c>
      <c r="I453" s="23">
        <v>9</v>
      </c>
      <c r="J453">
        <v>0</v>
      </c>
    </row>
    <row r="454" spans="1:10">
      <c r="A454" t="s">
        <v>248</v>
      </c>
      <c r="B454" t="s">
        <v>254</v>
      </c>
      <c r="C454" t="s">
        <v>74</v>
      </c>
      <c r="D454">
        <v>1</v>
      </c>
      <c r="E454" t="str">
        <f>VLOOKUP(D454,'Treatment Struture'!$E$2:$G$10,3,FALSE)</f>
        <v>P3(150)</v>
      </c>
      <c r="F454">
        <f>VLOOKUP(D454,'Treatment Struture'!$E$2:$G$10,2,FALSE)</f>
        <v>1</v>
      </c>
      <c r="G454" s="23">
        <v>2</v>
      </c>
      <c r="H454" s="54">
        <f>H453</f>
        <v>35821</v>
      </c>
      <c r="I454" s="23">
        <v>10</v>
      </c>
      <c r="J454">
        <v>0</v>
      </c>
    </row>
    <row r="455" spans="1:10">
      <c r="A455" t="s">
        <v>248</v>
      </c>
      <c r="B455" t="s">
        <v>254</v>
      </c>
      <c r="C455" t="s">
        <v>74</v>
      </c>
      <c r="D455">
        <v>1</v>
      </c>
      <c r="E455" t="str">
        <f>VLOOKUP(D455,'Treatment Struture'!$E$2:$G$10,3,FALSE)</f>
        <v>P3(150)</v>
      </c>
      <c r="F455">
        <f>VLOOKUP(D455,'Treatment Struture'!$E$2:$G$10,2,FALSE)</f>
        <v>1</v>
      </c>
      <c r="G455" s="23">
        <v>3</v>
      </c>
      <c r="H455" s="54">
        <f t="shared" ref="H455:H518" si="10">H454</f>
        <v>35821</v>
      </c>
      <c r="I455" s="23">
        <v>9</v>
      </c>
      <c r="J455">
        <v>0</v>
      </c>
    </row>
    <row r="456" spans="1:10">
      <c r="A456" t="s">
        <v>248</v>
      </c>
      <c r="B456" t="s">
        <v>254</v>
      </c>
      <c r="C456" t="s">
        <v>74</v>
      </c>
      <c r="D456">
        <v>1</v>
      </c>
      <c r="E456" t="str">
        <f>VLOOKUP(D456,'Treatment Struture'!$E$2:$G$10,3,FALSE)</f>
        <v>P3(150)</v>
      </c>
      <c r="F456">
        <f>VLOOKUP(D456,'Treatment Struture'!$E$2:$G$10,2,FALSE)</f>
        <v>1</v>
      </c>
      <c r="G456" s="23">
        <v>4</v>
      </c>
      <c r="H456" s="54">
        <f t="shared" si="10"/>
        <v>35821</v>
      </c>
      <c r="I456" s="23">
        <v>9</v>
      </c>
      <c r="J456">
        <v>0</v>
      </c>
    </row>
    <row r="457" spans="1:10">
      <c r="A457" t="s">
        <v>248</v>
      </c>
      <c r="B457" t="s">
        <v>254</v>
      </c>
      <c r="C457" t="s">
        <v>74</v>
      </c>
      <c r="D457">
        <v>1</v>
      </c>
      <c r="E457" t="str">
        <f>VLOOKUP(D457,'Treatment Struture'!$E$2:$G$10,3,FALSE)</f>
        <v>P3(150)</v>
      </c>
      <c r="F457">
        <f>VLOOKUP(D457,'Treatment Struture'!$E$2:$G$10,2,FALSE)</f>
        <v>1</v>
      </c>
      <c r="G457" s="23">
        <v>5</v>
      </c>
      <c r="H457" s="54">
        <f t="shared" si="10"/>
        <v>35821</v>
      </c>
      <c r="I457" s="23">
        <v>9</v>
      </c>
      <c r="J457">
        <v>0</v>
      </c>
    </row>
    <row r="458" spans="1:10">
      <c r="A458" t="s">
        <v>248</v>
      </c>
      <c r="B458" t="s">
        <v>254</v>
      </c>
      <c r="C458" t="s">
        <v>74</v>
      </c>
      <c r="D458">
        <v>1</v>
      </c>
      <c r="E458" t="str">
        <f>VLOOKUP(D458,'Treatment Struture'!$E$2:$G$10,3,FALSE)</f>
        <v>P3(150)</v>
      </c>
      <c r="F458">
        <f>VLOOKUP(D458,'Treatment Struture'!$E$2:$G$10,2,FALSE)</f>
        <v>1</v>
      </c>
      <c r="G458" s="23">
        <v>6</v>
      </c>
      <c r="H458" s="54">
        <f t="shared" si="10"/>
        <v>35821</v>
      </c>
      <c r="I458" s="23">
        <v>10</v>
      </c>
      <c r="J458">
        <v>0</v>
      </c>
    </row>
    <row r="459" spans="1:10">
      <c r="A459" t="s">
        <v>248</v>
      </c>
      <c r="B459" t="s">
        <v>254</v>
      </c>
      <c r="C459" t="s">
        <v>74</v>
      </c>
      <c r="D459">
        <v>1</v>
      </c>
      <c r="E459" t="str">
        <f>VLOOKUP(D459,'Treatment Struture'!$E$2:$G$10,3,FALSE)</f>
        <v>P3(150)</v>
      </c>
      <c r="F459">
        <f>VLOOKUP(D459,'Treatment Struture'!$E$2:$G$10,2,FALSE)</f>
        <v>1</v>
      </c>
      <c r="G459" s="23">
        <v>7</v>
      </c>
      <c r="H459" s="54">
        <f t="shared" si="10"/>
        <v>35821</v>
      </c>
      <c r="I459" s="23">
        <v>10</v>
      </c>
      <c r="J459">
        <v>0</v>
      </c>
    </row>
    <row r="460" spans="1:10">
      <c r="A460" t="s">
        <v>248</v>
      </c>
      <c r="B460" t="s">
        <v>254</v>
      </c>
      <c r="C460" t="s">
        <v>74</v>
      </c>
      <c r="D460">
        <v>1</v>
      </c>
      <c r="E460" t="str">
        <f>VLOOKUP(D460,'Treatment Struture'!$E$2:$G$10,3,FALSE)</f>
        <v>P3(150)</v>
      </c>
      <c r="F460">
        <f>VLOOKUP(D460,'Treatment Struture'!$E$2:$G$10,2,FALSE)</f>
        <v>1</v>
      </c>
      <c r="G460" s="23">
        <v>8</v>
      </c>
      <c r="H460" s="54">
        <f t="shared" si="10"/>
        <v>35821</v>
      </c>
      <c r="I460" s="23">
        <v>10</v>
      </c>
      <c r="J460">
        <v>0</v>
      </c>
    </row>
    <row r="461" spans="1:10">
      <c r="A461" t="s">
        <v>248</v>
      </c>
      <c r="B461" t="s">
        <v>254</v>
      </c>
      <c r="C461" t="s">
        <v>74</v>
      </c>
      <c r="D461">
        <v>1</v>
      </c>
      <c r="E461" t="str">
        <f>VLOOKUP(D461,'Treatment Struture'!$E$2:$G$10,3,FALSE)</f>
        <v>P3(150)</v>
      </c>
      <c r="F461">
        <f>VLOOKUP(D461,'Treatment Struture'!$E$2:$G$10,2,FALSE)</f>
        <v>1</v>
      </c>
      <c r="G461" s="23">
        <v>9</v>
      </c>
      <c r="H461" s="54">
        <f t="shared" si="10"/>
        <v>35821</v>
      </c>
      <c r="I461" s="23">
        <v>9</v>
      </c>
      <c r="J461">
        <v>0</v>
      </c>
    </row>
    <row r="462" spans="1:10">
      <c r="A462" t="s">
        <v>248</v>
      </c>
      <c r="B462" t="s">
        <v>254</v>
      </c>
      <c r="C462" t="s">
        <v>74</v>
      </c>
      <c r="D462">
        <v>1</v>
      </c>
      <c r="E462" t="str">
        <f>VLOOKUP(D462,'Treatment Struture'!$E$2:$G$10,3,FALSE)</f>
        <v>P3(150)</v>
      </c>
      <c r="F462">
        <f>VLOOKUP(D462,'Treatment Struture'!$E$2:$G$10,2,FALSE)</f>
        <v>1</v>
      </c>
      <c r="G462" s="23">
        <v>10</v>
      </c>
      <c r="H462" s="54">
        <f t="shared" si="10"/>
        <v>35821</v>
      </c>
      <c r="I462" s="23">
        <v>9</v>
      </c>
      <c r="J462">
        <v>0</v>
      </c>
    </row>
    <row r="463" spans="1:10">
      <c r="A463" t="s">
        <v>248</v>
      </c>
      <c r="B463" t="s">
        <v>254</v>
      </c>
      <c r="C463" t="s">
        <v>74</v>
      </c>
      <c r="D463">
        <v>2</v>
      </c>
      <c r="E463" t="str">
        <f>VLOOKUP(D463,'Treatment Struture'!$E$2:$G$10,3,FALSE)</f>
        <v>P1(50)</v>
      </c>
      <c r="F463">
        <f>VLOOKUP(D463,'Treatment Struture'!$E$2:$G$10,2,FALSE)</f>
        <v>1</v>
      </c>
      <c r="G463" s="23">
        <v>1</v>
      </c>
      <c r="H463" s="54">
        <f t="shared" si="10"/>
        <v>35821</v>
      </c>
      <c r="I463" s="23">
        <v>9</v>
      </c>
      <c r="J463">
        <v>0</v>
      </c>
    </row>
    <row r="464" spans="1:10">
      <c r="A464" t="s">
        <v>248</v>
      </c>
      <c r="B464" t="s">
        <v>254</v>
      </c>
      <c r="C464" t="s">
        <v>74</v>
      </c>
      <c r="D464">
        <v>2</v>
      </c>
      <c r="E464" t="str">
        <f>VLOOKUP(D464,'Treatment Struture'!$E$2:$G$10,3,FALSE)</f>
        <v>P1(50)</v>
      </c>
      <c r="F464">
        <f>VLOOKUP(D464,'Treatment Struture'!$E$2:$G$10,2,FALSE)</f>
        <v>1</v>
      </c>
      <c r="G464" s="23">
        <v>2</v>
      </c>
      <c r="H464" s="54">
        <f t="shared" si="10"/>
        <v>35821</v>
      </c>
      <c r="I464" s="23">
        <v>9</v>
      </c>
      <c r="J464">
        <v>0</v>
      </c>
    </row>
    <row r="465" spans="1:10">
      <c r="A465" t="s">
        <v>248</v>
      </c>
      <c r="B465" t="s">
        <v>254</v>
      </c>
      <c r="C465" t="s">
        <v>74</v>
      </c>
      <c r="D465">
        <v>2</v>
      </c>
      <c r="E465" t="str">
        <f>VLOOKUP(D465,'Treatment Struture'!$E$2:$G$10,3,FALSE)</f>
        <v>P1(50)</v>
      </c>
      <c r="F465">
        <f>VLOOKUP(D465,'Treatment Struture'!$E$2:$G$10,2,FALSE)</f>
        <v>1</v>
      </c>
      <c r="G465" s="23">
        <v>3</v>
      </c>
      <c r="H465" s="54">
        <f t="shared" si="10"/>
        <v>35821</v>
      </c>
      <c r="I465" s="23">
        <v>9</v>
      </c>
      <c r="J465">
        <v>0</v>
      </c>
    </row>
    <row r="466" spans="1:10">
      <c r="A466" t="s">
        <v>248</v>
      </c>
      <c r="B466" t="s">
        <v>254</v>
      </c>
      <c r="C466" t="s">
        <v>74</v>
      </c>
      <c r="D466">
        <v>2</v>
      </c>
      <c r="E466" t="str">
        <f>VLOOKUP(D466,'Treatment Struture'!$E$2:$G$10,3,FALSE)</f>
        <v>P1(50)</v>
      </c>
      <c r="F466">
        <f>VLOOKUP(D466,'Treatment Struture'!$E$2:$G$10,2,FALSE)</f>
        <v>1</v>
      </c>
      <c r="G466" s="23">
        <v>4</v>
      </c>
      <c r="H466" s="54">
        <f t="shared" si="10"/>
        <v>35821</v>
      </c>
      <c r="I466" s="23">
        <v>10</v>
      </c>
      <c r="J466">
        <v>0</v>
      </c>
    </row>
    <row r="467" spans="1:10">
      <c r="A467" t="s">
        <v>248</v>
      </c>
      <c r="B467" t="s">
        <v>254</v>
      </c>
      <c r="C467" t="s">
        <v>74</v>
      </c>
      <c r="D467">
        <v>2</v>
      </c>
      <c r="E467" t="str">
        <f>VLOOKUP(D467,'Treatment Struture'!$E$2:$G$10,3,FALSE)</f>
        <v>P1(50)</v>
      </c>
      <c r="F467">
        <f>VLOOKUP(D467,'Treatment Struture'!$E$2:$G$10,2,FALSE)</f>
        <v>1</v>
      </c>
      <c r="G467" s="23">
        <v>5</v>
      </c>
      <c r="H467" s="54">
        <f t="shared" si="10"/>
        <v>35821</v>
      </c>
      <c r="I467" s="23">
        <v>9</v>
      </c>
      <c r="J467">
        <v>0</v>
      </c>
    </row>
    <row r="468" spans="1:10">
      <c r="A468" t="s">
        <v>248</v>
      </c>
      <c r="B468" t="s">
        <v>254</v>
      </c>
      <c r="C468" t="s">
        <v>74</v>
      </c>
      <c r="D468">
        <v>2</v>
      </c>
      <c r="E468" t="str">
        <f>VLOOKUP(D468,'Treatment Struture'!$E$2:$G$10,3,FALSE)</f>
        <v>P1(50)</v>
      </c>
      <c r="F468">
        <f>VLOOKUP(D468,'Treatment Struture'!$E$2:$G$10,2,FALSE)</f>
        <v>1</v>
      </c>
      <c r="G468" s="23">
        <v>6</v>
      </c>
      <c r="H468" s="54">
        <f t="shared" si="10"/>
        <v>35821</v>
      </c>
      <c r="I468" s="23">
        <v>10</v>
      </c>
      <c r="J468">
        <v>0</v>
      </c>
    </row>
    <row r="469" spans="1:10">
      <c r="A469" t="s">
        <v>248</v>
      </c>
      <c r="B469" t="s">
        <v>254</v>
      </c>
      <c r="C469" t="s">
        <v>74</v>
      </c>
      <c r="D469">
        <v>2</v>
      </c>
      <c r="E469" t="str">
        <f>VLOOKUP(D469,'Treatment Struture'!$E$2:$G$10,3,FALSE)</f>
        <v>P1(50)</v>
      </c>
      <c r="F469">
        <f>VLOOKUP(D469,'Treatment Struture'!$E$2:$G$10,2,FALSE)</f>
        <v>1</v>
      </c>
      <c r="G469" s="23">
        <v>7</v>
      </c>
      <c r="H469" s="54">
        <f t="shared" si="10"/>
        <v>35821</v>
      </c>
      <c r="I469" s="23">
        <v>9</v>
      </c>
      <c r="J469">
        <v>0</v>
      </c>
    </row>
    <row r="470" spans="1:10">
      <c r="A470" t="s">
        <v>248</v>
      </c>
      <c r="B470" t="s">
        <v>254</v>
      </c>
      <c r="C470" t="s">
        <v>74</v>
      </c>
      <c r="D470">
        <v>2</v>
      </c>
      <c r="E470" t="str">
        <f>VLOOKUP(D470,'Treatment Struture'!$E$2:$G$10,3,FALSE)</f>
        <v>P1(50)</v>
      </c>
      <c r="F470">
        <f>VLOOKUP(D470,'Treatment Struture'!$E$2:$G$10,2,FALSE)</f>
        <v>1</v>
      </c>
      <c r="G470" s="23">
        <v>8</v>
      </c>
      <c r="H470" s="54">
        <f t="shared" si="10"/>
        <v>35821</v>
      </c>
      <c r="I470" s="23">
        <v>10</v>
      </c>
      <c r="J470">
        <v>0</v>
      </c>
    </row>
    <row r="471" spans="1:10">
      <c r="A471" t="s">
        <v>248</v>
      </c>
      <c r="B471" t="s">
        <v>254</v>
      </c>
      <c r="C471" t="s">
        <v>74</v>
      </c>
      <c r="D471">
        <v>2</v>
      </c>
      <c r="E471" t="str">
        <f>VLOOKUP(D471,'Treatment Struture'!$E$2:$G$10,3,FALSE)</f>
        <v>P1(50)</v>
      </c>
      <c r="F471">
        <f>VLOOKUP(D471,'Treatment Struture'!$E$2:$G$10,2,FALSE)</f>
        <v>1</v>
      </c>
      <c r="G471" s="23">
        <v>9</v>
      </c>
      <c r="H471" s="54">
        <f t="shared" si="10"/>
        <v>35821</v>
      </c>
      <c r="I471" s="23">
        <v>9</v>
      </c>
      <c r="J471">
        <v>0</v>
      </c>
    </row>
    <row r="472" spans="1:10">
      <c r="A472" t="s">
        <v>248</v>
      </c>
      <c r="B472" t="s">
        <v>254</v>
      </c>
      <c r="C472" t="s">
        <v>74</v>
      </c>
      <c r="D472">
        <v>2</v>
      </c>
      <c r="E472" t="str">
        <f>VLOOKUP(D472,'Treatment Struture'!$E$2:$G$10,3,FALSE)</f>
        <v>P1(50)</v>
      </c>
      <c r="F472">
        <f>VLOOKUP(D472,'Treatment Struture'!$E$2:$G$10,2,FALSE)</f>
        <v>1</v>
      </c>
      <c r="G472" s="23">
        <v>10</v>
      </c>
      <c r="H472" s="54">
        <f t="shared" si="10"/>
        <v>35821</v>
      </c>
      <c r="I472" s="23">
        <v>9</v>
      </c>
      <c r="J472">
        <v>0</v>
      </c>
    </row>
    <row r="473" spans="1:10">
      <c r="A473" t="s">
        <v>248</v>
      </c>
      <c r="B473" t="s">
        <v>254</v>
      </c>
      <c r="C473" t="s">
        <v>74</v>
      </c>
      <c r="D473">
        <v>3</v>
      </c>
      <c r="E473" t="str">
        <f>VLOOKUP(D473,'Treatment Struture'!$E$2:$G$10,3,FALSE)</f>
        <v>P2(100)</v>
      </c>
      <c r="F473">
        <f>VLOOKUP(D473,'Treatment Struture'!$E$2:$G$10,2,FALSE)</f>
        <v>1</v>
      </c>
      <c r="G473" s="23">
        <v>1</v>
      </c>
      <c r="H473" s="54">
        <f t="shared" si="10"/>
        <v>35821</v>
      </c>
      <c r="I473" s="23">
        <v>9</v>
      </c>
      <c r="J473">
        <v>0</v>
      </c>
    </row>
    <row r="474" spans="1:10">
      <c r="A474" t="s">
        <v>248</v>
      </c>
      <c r="B474" t="s">
        <v>254</v>
      </c>
      <c r="C474" t="s">
        <v>74</v>
      </c>
      <c r="D474">
        <v>3</v>
      </c>
      <c r="E474" t="str">
        <f>VLOOKUP(D474,'Treatment Struture'!$E$2:$G$10,3,FALSE)</f>
        <v>P2(100)</v>
      </c>
      <c r="F474">
        <f>VLOOKUP(D474,'Treatment Struture'!$E$2:$G$10,2,FALSE)</f>
        <v>1</v>
      </c>
      <c r="G474" s="23">
        <v>2</v>
      </c>
      <c r="H474" s="54">
        <f t="shared" si="10"/>
        <v>35821</v>
      </c>
      <c r="I474" s="23">
        <v>10</v>
      </c>
      <c r="J474">
        <v>0</v>
      </c>
    </row>
    <row r="475" spans="1:10">
      <c r="A475" t="s">
        <v>248</v>
      </c>
      <c r="B475" t="s">
        <v>254</v>
      </c>
      <c r="C475" t="s">
        <v>74</v>
      </c>
      <c r="D475">
        <v>3</v>
      </c>
      <c r="E475" t="str">
        <f>VLOOKUP(D475,'Treatment Struture'!$E$2:$G$10,3,FALSE)</f>
        <v>P2(100)</v>
      </c>
      <c r="F475">
        <f>VLOOKUP(D475,'Treatment Struture'!$E$2:$G$10,2,FALSE)</f>
        <v>1</v>
      </c>
      <c r="G475" s="23">
        <v>3</v>
      </c>
      <c r="H475" s="54">
        <f t="shared" si="10"/>
        <v>35821</v>
      </c>
      <c r="I475" s="23">
        <v>10</v>
      </c>
      <c r="J475">
        <v>0</v>
      </c>
    </row>
    <row r="476" spans="1:10">
      <c r="A476" t="s">
        <v>248</v>
      </c>
      <c r="B476" t="s">
        <v>254</v>
      </c>
      <c r="C476" t="s">
        <v>74</v>
      </c>
      <c r="D476">
        <v>3</v>
      </c>
      <c r="E476" t="str">
        <f>VLOOKUP(D476,'Treatment Struture'!$E$2:$G$10,3,FALSE)</f>
        <v>P2(100)</v>
      </c>
      <c r="F476">
        <f>VLOOKUP(D476,'Treatment Struture'!$E$2:$G$10,2,FALSE)</f>
        <v>1</v>
      </c>
      <c r="G476" s="23">
        <v>4</v>
      </c>
      <c r="H476" s="54">
        <f t="shared" si="10"/>
        <v>35821</v>
      </c>
      <c r="I476" s="23">
        <v>9</v>
      </c>
      <c r="J476">
        <v>0</v>
      </c>
    </row>
    <row r="477" spans="1:10">
      <c r="A477" t="s">
        <v>248</v>
      </c>
      <c r="B477" t="s">
        <v>254</v>
      </c>
      <c r="C477" t="s">
        <v>74</v>
      </c>
      <c r="D477">
        <v>3</v>
      </c>
      <c r="E477" t="str">
        <f>VLOOKUP(D477,'Treatment Struture'!$E$2:$G$10,3,FALSE)</f>
        <v>P2(100)</v>
      </c>
      <c r="F477">
        <f>VLOOKUP(D477,'Treatment Struture'!$E$2:$G$10,2,FALSE)</f>
        <v>1</v>
      </c>
      <c r="G477" s="23">
        <v>5</v>
      </c>
      <c r="H477" s="54">
        <f t="shared" si="10"/>
        <v>35821</v>
      </c>
      <c r="I477" s="23">
        <v>10</v>
      </c>
      <c r="J477">
        <v>0</v>
      </c>
    </row>
    <row r="478" spans="1:10">
      <c r="A478" t="s">
        <v>248</v>
      </c>
      <c r="B478" t="s">
        <v>254</v>
      </c>
      <c r="C478" t="s">
        <v>74</v>
      </c>
      <c r="D478">
        <v>3</v>
      </c>
      <c r="E478" t="str">
        <f>VLOOKUP(D478,'Treatment Struture'!$E$2:$G$10,3,FALSE)</f>
        <v>P2(100)</v>
      </c>
      <c r="F478">
        <f>VLOOKUP(D478,'Treatment Struture'!$E$2:$G$10,2,FALSE)</f>
        <v>1</v>
      </c>
      <c r="G478" s="23">
        <v>6</v>
      </c>
      <c r="H478" s="54">
        <f t="shared" si="10"/>
        <v>35821</v>
      </c>
      <c r="I478" s="23">
        <v>9</v>
      </c>
      <c r="J478">
        <v>0</v>
      </c>
    </row>
    <row r="479" spans="1:10">
      <c r="A479" t="s">
        <v>248</v>
      </c>
      <c r="B479" t="s">
        <v>254</v>
      </c>
      <c r="C479" t="s">
        <v>74</v>
      </c>
      <c r="D479">
        <v>3</v>
      </c>
      <c r="E479" t="str">
        <f>VLOOKUP(D479,'Treatment Struture'!$E$2:$G$10,3,FALSE)</f>
        <v>P2(100)</v>
      </c>
      <c r="F479">
        <f>VLOOKUP(D479,'Treatment Struture'!$E$2:$G$10,2,FALSE)</f>
        <v>1</v>
      </c>
      <c r="G479" s="23">
        <v>7</v>
      </c>
      <c r="H479" s="54">
        <f t="shared" si="10"/>
        <v>35821</v>
      </c>
      <c r="I479" s="23">
        <v>9</v>
      </c>
      <c r="J479">
        <v>0</v>
      </c>
    </row>
    <row r="480" spans="1:10">
      <c r="A480" t="s">
        <v>248</v>
      </c>
      <c r="B480" t="s">
        <v>254</v>
      </c>
      <c r="C480" t="s">
        <v>74</v>
      </c>
      <c r="D480">
        <v>3</v>
      </c>
      <c r="E480" t="str">
        <f>VLOOKUP(D480,'Treatment Struture'!$E$2:$G$10,3,FALSE)</f>
        <v>P2(100)</v>
      </c>
      <c r="F480">
        <f>VLOOKUP(D480,'Treatment Struture'!$E$2:$G$10,2,FALSE)</f>
        <v>1</v>
      </c>
      <c r="G480" s="23">
        <v>8</v>
      </c>
      <c r="H480" s="54">
        <f t="shared" si="10"/>
        <v>35821</v>
      </c>
      <c r="I480" s="23">
        <v>9</v>
      </c>
      <c r="J480">
        <v>0</v>
      </c>
    </row>
    <row r="481" spans="1:10">
      <c r="A481" t="s">
        <v>248</v>
      </c>
      <c r="B481" t="s">
        <v>254</v>
      </c>
      <c r="C481" t="s">
        <v>74</v>
      </c>
      <c r="D481">
        <v>3</v>
      </c>
      <c r="E481" t="str">
        <f>VLOOKUP(D481,'Treatment Struture'!$E$2:$G$10,3,FALSE)</f>
        <v>P2(100)</v>
      </c>
      <c r="F481">
        <f>VLOOKUP(D481,'Treatment Struture'!$E$2:$G$10,2,FALSE)</f>
        <v>1</v>
      </c>
      <c r="G481" s="23">
        <v>9</v>
      </c>
      <c r="H481" s="54">
        <f t="shared" si="10"/>
        <v>35821</v>
      </c>
      <c r="I481" s="23">
        <v>10</v>
      </c>
      <c r="J481">
        <v>0</v>
      </c>
    </row>
    <row r="482" spans="1:10">
      <c r="A482" t="s">
        <v>248</v>
      </c>
      <c r="B482" t="s">
        <v>254</v>
      </c>
      <c r="C482" t="s">
        <v>74</v>
      </c>
      <c r="D482">
        <v>3</v>
      </c>
      <c r="E482" t="str">
        <f>VLOOKUP(D482,'Treatment Struture'!$E$2:$G$10,3,FALSE)</f>
        <v>P2(100)</v>
      </c>
      <c r="F482">
        <f>VLOOKUP(D482,'Treatment Struture'!$E$2:$G$10,2,FALSE)</f>
        <v>1</v>
      </c>
      <c r="G482" s="23">
        <v>10</v>
      </c>
      <c r="H482" s="54">
        <f t="shared" si="10"/>
        <v>35821</v>
      </c>
      <c r="I482" s="23">
        <v>10</v>
      </c>
      <c r="J482">
        <v>0</v>
      </c>
    </row>
    <row r="483" spans="1:10">
      <c r="A483" t="s">
        <v>248</v>
      </c>
      <c r="B483" t="s">
        <v>254</v>
      </c>
      <c r="C483" t="s">
        <v>74</v>
      </c>
      <c r="D483">
        <v>4</v>
      </c>
      <c r="E483" t="str">
        <f>VLOOKUP(D483,'Treatment Struture'!$E$2:$G$10,3,FALSE)</f>
        <v>P2(100)</v>
      </c>
      <c r="F483">
        <f>VLOOKUP(D483,'Treatment Struture'!$E$2:$G$10,2,FALSE)</f>
        <v>2</v>
      </c>
      <c r="G483" s="23">
        <v>1</v>
      </c>
      <c r="H483" s="54">
        <f t="shared" si="10"/>
        <v>35821</v>
      </c>
      <c r="I483" s="23">
        <v>10</v>
      </c>
      <c r="J483">
        <v>0</v>
      </c>
    </row>
    <row r="484" spans="1:10">
      <c r="A484" t="s">
        <v>248</v>
      </c>
      <c r="B484" t="s">
        <v>254</v>
      </c>
      <c r="C484" t="s">
        <v>74</v>
      </c>
      <c r="D484">
        <v>4</v>
      </c>
      <c r="E484" t="str">
        <f>VLOOKUP(D484,'Treatment Struture'!$E$2:$G$10,3,FALSE)</f>
        <v>P2(100)</v>
      </c>
      <c r="F484">
        <f>VLOOKUP(D484,'Treatment Struture'!$E$2:$G$10,2,FALSE)</f>
        <v>2</v>
      </c>
      <c r="G484" s="23">
        <v>2</v>
      </c>
      <c r="H484" s="54">
        <f t="shared" si="10"/>
        <v>35821</v>
      </c>
      <c r="I484" s="23">
        <v>9</v>
      </c>
      <c r="J484">
        <v>0</v>
      </c>
    </row>
    <row r="485" spans="1:10">
      <c r="A485" t="s">
        <v>248</v>
      </c>
      <c r="B485" t="s">
        <v>254</v>
      </c>
      <c r="C485" t="s">
        <v>74</v>
      </c>
      <c r="D485">
        <v>4</v>
      </c>
      <c r="E485" t="str">
        <f>VLOOKUP(D485,'Treatment Struture'!$E$2:$G$10,3,FALSE)</f>
        <v>P2(100)</v>
      </c>
      <c r="F485">
        <f>VLOOKUP(D485,'Treatment Struture'!$E$2:$G$10,2,FALSE)</f>
        <v>2</v>
      </c>
      <c r="G485" s="23">
        <v>3</v>
      </c>
      <c r="H485" s="54">
        <f t="shared" si="10"/>
        <v>35821</v>
      </c>
      <c r="I485" s="23">
        <v>10</v>
      </c>
      <c r="J485">
        <v>0</v>
      </c>
    </row>
    <row r="486" spans="1:10">
      <c r="A486" t="s">
        <v>248</v>
      </c>
      <c r="B486" t="s">
        <v>254</v>
      </c>
      <c r="C486" t="s">
        <v>74</v>
      </c>
      <c r="D486">
        <v>4</v>
      </c>
      <c r="E486" t="str">
        <f>VLOOKUP(D486,'Treatment Struture'!$E$2:$G$10,3,FALSE)</f>
        <v>P2(100)</v>
      </c>
      <c r="F486">
        <f>VLOOKUP(D486,'Treatment Struture'!$E$2:$G$10,2,FALSE)</f>
        <v>2</v>
      </c>
      <c r="G486" s="23">
        <v>4</v>
      </c>
      <c r="H486" s="54">
        <f t="shared" si="10"/>
        <v>35821</v>
      </c>
      <c r="I486" s="23">
        <v>10</v>
      </c>
      <c r="J486">
        <v>0</v>
      </c>
    </row>
    <row r="487" spans="1:10">
      <c r="A487" t="s">
        <v>248</v>
      </c>
      <c r="B487" t="s">
        <v>254</v>
      </c>
      <c r="C487" t="s">
        <v>74</v>
      </c>
      <c r="D487">
        <v>4</v>
      </c>
      <c r="E487" t="str">
        <f>VLOOKUP(D487,'Treatment Struture'!$E$2:$G$10,3,FALSE)</f>
        <v>P2(100)</v>
      </c>
      <c r="F487">
        <f>VLOOKUP(D487,'Treatment Struture'!$E$2:$G$10,2,FALSE)</f>
        <v>2</v>
      </c>
      <c r="G487" s="23">
        <v>5</v>
      </c>
      <c r="H487" s="54">
        <f t="shared" si="10"/>
        <v>35821</v>
      </c>
      <c r="I487" s="23">
        <v>9</v>
      </c>
      <c r="J487">
        <v>0</v>
      </c>
    </row>
    <row r="488" spans="1:10">
      <c r="A488" t="s">
        <v>248</v>
      </c>
      <c r="B488" t="s">
        <v>254</v>
      </c>
      <c r="C488" t="s">
        <v>74</v>
      </c>
      <c r="D488">
        <v>4</v>
      </c>
      <c r="E488" t="str">
        <f>VLOOKUP(D488,'Treatment Struture'!$E$2:$G$10,3,FALSE)</f>
        <v>P2(100)</v>
      </c>
      <c r="F488">
        <f>VLOOKUP(D488,'Treatment Struture'!$E$2:$G$10,2,FALSE)</f>
        <v>2</v>
      </c>
      <c r="G488" s="23">
        <v>6</v>
      </c>
      <c r="H488" s="54">
        <f t="shared" si="10"/>
        <v>35821</v>
      </c>
      <c r="I488" s="23">
        <v>10</v>
      </c>
      <c r="J488">
        <v>0</v>
      </c>
    </row>
    <row r="489" spans="1:10">
      <c r="A489" t="s">
        <v>248</v>
      </c>
      <c r="B489" t="s">
        <v>254</v>
      </c>
      <c r="C489" t="s">
        <v>74</v>
      </c>
      <c r="D489">
        <v>4</v>
      </c>
      <c r="E489" t="str">
        <f>VLOOKUP(D489,'Treatment Struture'!$E$2:$G$10,3,FALSE)</f>
        <v>P2(100)</v>
      </c>
      <c r="F489">
        <f>VLOOKUP(D489,'Treatment Struture'!$E$2:$G$10,2,FALSE)</f>
        <v>2</v>
      </c>
      <c r="G489" s="23">
        <v>7</v>
      </c>
      <c r="H489" s="54">
        <f t="shared" si="10"/>
        <v>35821</v>
      </c>
      <c r="I489" s="23">
        <v>9</v>
      </c>
      <c r="J489">
        <v>0</v>
      </c>
    </row>
    <row r="490" spans="1:10">
      <c r="A490" t="s">
        <v>248</v>
      </c>
      <c r="B490" t="s">
        <v>254</v>
      </c>
      <c r="C490" t="s">
        <v>74</v>
      </c>
      <c r="D490">
        <v>4</v>
      </c>
      <c r="E490" t="str">
        <f>VLOOKUP(D490,'Treatment Struture'!$E$2:$G$10,3,FALSE)</f>
        <v>P2(100)</v>
      </c>
      <c r="F490">
        <f>VLOOKUP(D490,'Treatment Struture'!$E$2:$G$10,2,FALSE)</f>
        <v>2</v>
      </c>
      <c r="G490" s="23">
        <v>8</v>
      </c>
      <c r="H490" s="54">
        <f t="shared" si="10"/>
        <v>35821</v>
      </c>
      <c r="I490" s="23">
        <v>9</v>
      </c>
      <c r="J490">
        <v>0</v>
      </c>
    </row>
    <row r="491" spans="1:10">
      <c r="A491" t="s">
        <v>248</v>
      </c>
      <c r="B491" t="s">
        <v>254</v>
      </c>
      <c r="C491" t="s">
        <v>74</v>
      </c>
      <c r="D491">
        <v>4</v>
      </c>
      <c r="E491" t="str">
        <f>VLOOKUP(D491,'Treatment Struture'!$E$2:$G$10,3,FALSE)</f>
        <v>P2(100)</v>
      </c>
      <c r="F491">
        <f>VLOOKUP(D491,'Treatment Struture'!$E$2:$G$10,2,FALSE)</f>
        <v>2</v>
      </c>
      <c r="G491" s="23">
        <v>9</v>
      </c>
      <c r="H491" s="54">
        <f t="shared" si="10"/>
        <v>35821</v>
      </c>
      <c r="I491" s="23">
        <v>9</v>
      </c>
      <c r="J491">
        <v>0</v>
      </c>
    </row>
    <row r="492" spans="1:10">
      <c r="A492" t="s">
        <v>248</v>
      </c>
      <c r="B492" t="s">
        <v>254</v>
      </c>
      <c r="C492" t="s">
        <v>74</v>
      </c>
      <c r="D492">
        <v>4</v>
      </c>
      <c r="E492" t="str">
        <f>VLOOKUP(D492,'Treatment Struture'!$E$2:$G$10,3,FALSE)</f>
        <v>P2(100)</v>
      </c>
      <c r="F492">
        <f>VLOOKUP(D492,'Treatment Struture'!$E$2:$G$10,2,FALSE)</f>
        <v>2</v>
      </c>
      <c r="G492" s="23">
        <v>10</v>
      </c>
      <c r="H492" s="54">
        <f t="shared" si="10"/>
        <v>35821</v>
      </c>
      <c r="I492" s="23">
        <v>9</v>
      </c>
      <c r="J492">
        <v>0</v>
      </c>
    </row>
    <row r="493" spans="1:10">
      <c r="A493" t="s">
        <v>248</v>
      </c>
      <c r="B493" t="s">
        <v>254</v>
      </c>
      <c r="C493" t="s">
        <v>74</v>
      </c>
      <c r="D493">
        <v>5</v>
      </c>
      <c r="E493" t="str">
        <f>VLOOKUP(D493,'Treatment Struture'!$E$2:$G$10,3,FALSE)</f>
        <v>P3(150)</v>
      </c>
      <c r="F493">
        <f>VLOOKUP(D493,'Treatment Struture'!$E$2:$G$10,2,FALSE)</f>
        <v>2</v>
      </c>
      <c r="G493" s="23">
        <v>1</v>
      </c>
      <c r="H493" s="54">
        <f t="shared" si="10"/>
        <v>35821</v>
      </c>
      <c r="I493" s="23">
        <v>9</v>
      </c>
      <c r="J493">
        <v>0</v>
      </c>
    </row>
    <row r="494" spans="1:10">
      <c r="A494" t="s">
        <v>248</v>
      </c>
      <c r="B494" t="s">
        <v>254</v>
      </c>
      <c r="C494" t="s">
        <v>74</v>
      </c>
      <c r="D494">
        <v>5</v>
      </c>
      <c r="E494" t="str">
        <f>VLOOKUP(D494,'Treatment Struture'!$E$2:$G$10,3,FALSE)</f>
        <v>P3(150)</v>
      </c>
      <c r="F494">
        <f>VLOOKUP(D494,'Treatment Struture'!$E$2:$G$10,2,FALSE)</f>
        <v>2</v>
      </c>
      <c r="G494" s="23">
        <v>2</v>
      </c>
      <c r="H494" s="54">
        <f t="shared" si="10"/>
        <v>35821</v>
      </c>
      <c r="I494" s="23">
        <v>10</v>
      </c>
      <c r="J494">
        <v>0</v>
      </c>
    </row>
    <row r="495" spans="1:10">
      <c r="A495" t="s">
        <v>248</v>
      </c>
      <c r="B495" t="s">
        <v>254</v>
      </c>
      <c r="C495" t="s">
        <v>74</v>
      </c>
      <c r="D495">
        <v>5</v>
      </c>
      <c r="E495" t="str">
        <f>VLOOKUP(D495,'Treatment Struture'!$E$2:$G$10,3,FALSE)</f>
        <v>P3(150)</v>
      </c>
      <c r="F495">
        <f>VLOOKUP(D495,'Treatment Struture'!$E$2:$G$10,2,FALSE)</f>
        <v>2</v>
      </c>
      <c r="G495" s="23">
        <v>3</v>
      </c>
      <c r="H495" s="54">
        <f t="shared" si="10"/>
        <v>35821</v>
      </c>
      <c r="I495" s="23">
        <v>9</v>
      </c>
      <c r="J495">
        <v>0</v>
      </c>
    </row>
    <row r="496" spans="1:10">
      <c r="A496" t="s">
        <v>248</v>
      </c>
      <c r="B496" t="s">
        <v>254</v>
      </c>
      <c r="C496" t="s">
        <v>74</v>
      </c>
      <c r="D496">
        <v>5</v>
      </c>
      <c r="E496" t="str">
        <f>VLOOKUP(D496,'Treatment Struture'!$E$2:$G$10,3,FALSE)</f>
        <v>P3(150)</v>
      </c>
      <c r="F496">
        <f>VLOOKUP(D496,'Treatment Struture'!$E$2:$G$10,2,FALSE)</f>
        <v>2</v>
      </c>
      <c r="G496" s="23">
        <v>4</v>
      </c>
      <c r="H496" s="54">
        <f t="shared" si="10"/>
        <v>35821</v>
      </c>
      <c r="I496" s="23">
        <v>9</v>
      </c>
      <c r="J496">
        <v>0</v>
      </c>
    </row>
    <row r="497" spans="1:10">
      <c r="A497" t="s">
        <v>248</v>
      </c>
      <c r="B497" t="s">
        <v>254</v>
      </c>
      <c r="C497" t="s">
        <v>74</v>
      </c>
      <c r="D497">
        <v>5</v>
      </c>
      <c r="E497" t="str">
        <f>VLOOKUP(D497,'Treatment Struture'!$E$2:$G$10,3,FALSE)</f>
        <v>P3(150)</v>
      </c>
      <c r="F497">
        <f>VLOOKUP(D497,'Treatment Struture'!$E$2:$G$10,2,FALSE)</f>
        <v>2</v>
      </c>
      <c r="G497" s="23">
        <v>5</v>
      </c>
      <c r="H497" s="54">
        <f t="shared" si="10"/>
        <v>35821</v>
      </c>
      <c r="I497" s="23">
        <v>10</v>
      </c>
      <c r="J497">
        <v>0</v>
      </c>
    </row>
    <row r="498" spans="1:10">
      <c r="A498" t="s">
        <v>248</v>
      </c>
      <c r="B498" t="s">
        <v>254</v>
      </c>
      <c r="C498" t="s">
        <v>74</v>
      </c>
      <c r="D498">
        <v>5</v>
      </c>
      <c r="E498" t="str">
        <f>VLOOKUP(D498,'Treatment Struture'!$E$2:$G$10,3,FALSE)</f>
        <v>P3(150)</v>
      </c>
      <c r="F498">
        <f>VLOOKUP(D498,'Treatment Struture'!$E$2:$G$10,2,FALSE)</f>
        <v>2</v>
      </c>
      <c r="G498" s="23">
        <v>6</v>
      </c>
      <c r="H498" s="54">
        <f t="shared" si="10"/>
        <v>35821</v>
      </c>
      <c r="I498" s="23">
        <v>10</v>
      </c>
      <c r="J498">
        <v>0</v>
      </c>
    </row>
    <row r="499" spans="1:10">
      <c r="A499" t="s">
        <v>248</v>
      </c>
      <c r="B499" t="s">
        <v>254</v>
      </c>
      <c r="C499" t="s">
        <v>74</v>
      </c>
      <c r="D499">
        <v>5</v>
      </c>
      <c r="E499" t="str">
        <f>VLOOKUP(D499,'Treatment Struture'!$E$2:$G$10,3,FALSE)</f>
        <v>P3(150)</v>
      </c>
      <c r="F499">
        <f>VLOOKUP(D499,'Treatment Struture'!$E$2:$G$10,2,FALSE)</f>
        <v>2</v>
      </c>
      <c r="G499" s="23">
        <v>7</v>
      </c>
      <c r="H499" s="54">
        <f t="shared" si="10"/>
        <v>35821</v>
      </c>
      <c r="I499" s="23">
        <v>10</v>
      </c>
      <c r="J499">
        <v>0</v>
      </c>
    </row>
    <row r="500" spans="1:10">
      <c r="A500" t="s">
        <v>248</v>
      </c>
      <c r="B500" t="s">
        <v>254</v>
      </c>
      <c r="C500" t="s">
        <v>74</v>
      </c>
      <c r="D500">
        <v>5</v>
      </c>
      <c r="E500" t="str">
        <f>VLOOKUP(D500,'Treatment Struture'!$E$2:$G$10,3,FALSE)</f>
        <v>P3(150)</v>
      </c>
      <c r="F500">
        <f>VLOOKUP(D500,'Treatment Struture'!$E$2:$G$10,2,FALSE)</f>
        <v>2</v>
      </c>
      <c r="G500" s="23">
        <v>8</v>
      </c>
      <c r="H500" s="54">
        <f t="shared" si="10"/>
        <v>35821</v>
      </c>
      <c r="I500" s="23">
        <v>10</v>
      </c>
      <c r="J500">
        <v>0</v>
      </c>
    </row>
    <row r="501" spans="1:10">
      <c r="A501" t="s">
        <v>248</v>
      </c>
      <c r="B501" t="s">
        <v>254</v>
      </c>
      <c r="C501" t="s">
        <v>74</v>
      </c>
      <c r="D501">
        <v>5</v>
      </c>
      <c r="E501" t="str">
        <f>VLOOKUP(D501,'Treatment Struture'!$E$2:$G$10,3,FALSE)</f>
        <v>P3(150)</v>
      </c>
      <c r="F501">
        <f>VLOOKUP(D501,'Treatment Struture'!$E$2:$G$10,2,FALSE)</f>
        <v>2</v>
      </c>
      <c r="G501" s="23">
        <v>9</v>
      </c>
      <c r="H501" s="54">
        <f t="shared" si="10"/>
        <v>35821</v>
      </c>
      <c r="I501" s="23">
        <v>9</v>
      </c>
      <c r="J501">
        <v>0</v>
      </c>
    </row>
    <row r="502" spans="1:10">
      <c r="A502" t="s">
        <v>248</v>
      </c>
      <c r="B502" t="s">
        <v>254</v>
      </c>
      <c r="C502" t="s">
        <v>74</v>
      </c>
      <c r="D502">
        <v>5</v>
      </c>
      <c r="E502" t="str">
        <f>VLOOKUP(D502,'Treatment Struture'!$E$2:$G$10,3,FALSE)</f>
        <v>P3(150)</v>
      </c>
      <c r="F502">
        <f>VLOOKUP(D502,'Treatment Struture'!$E$2:$G$10,2,FALSE)</f>
        <v>2</v>
      </c>
      <c r="G502" s="23">
        <v>10</v>
      </c>
      <c r="H502" s="54">
        <f t="shared" si="10"/>
        <v>35821</v>
      </c>
      <c r="I502" s="23">
        <v>9</v>
      </c>
      <c r="J502">
        <v>0</v>
      </c>
    </row>
    <row r="503" spans="1:10">
      <c r="A503" t="s">
        <v>248</v>
      </c>
      <c r="B503" t="s">
        <v>254</v>
      </c>
      <c r="C503" t="s">
        <v>74</v>
      </c>
      <c r="D503">
        <v>6</v>
      </c>
      <c r="E503" t="str">
        <f>VLOOKUP(D503,'Treatment Struture'!$E$2:$G$10,3,FALSE)</f>
        <v>P1(50)</v>
      </c>
      <c r="F503">
        <f>VLOOKUP(D503,'Treatment Struture'!$E$2:$G$10,2,FALSE)</f>
        <v>2</v>
      </c>
      <c r="G503" s="23">
        <v>1</v>
      </c>
      <c r="H503" s="54">
        <f t="shared" si="10"/>
        <v>35821</v>
      </c>
      <c r="I503" s="23">
        <v>10</v>
      </c>
      <c r="J503">
        <v>0</v>
      </c>
    </row>
    <row r="504" spans="1:10">
      <c r="A504" t="s">
        <v>248</v>
      </c>
      <c r="B504" t="s">
        <v>254</v>
      </c>
      <c r="C504" t="s">
        <v>74</v>
      </c>
      <c r="D504">
        <v>6</v>
      </c>
      <c r="E504" t="str">
        <f>VLOOKUP(D504,'Treatment Struture'!$E$2:$G$10,3,FALSE)</f>
        <v>P1(50)</v>
      </c>
      <c r="F504">
        <f>VLOOKUP(D504,'Treatment Struture'!$E$2:$G$10,2,FALSE)</f>
        <v>2</v>
      </c>
      <c r="G504" s="23">
        <v>2</v>
      </c>
      <c r="H504" s="54">
        <f t="shared" si="10"/>
        <v>35821</v>
      </c>
      <c r="I504" s="23">
        <v>9</v>
      </c>
      <c r="J504">
        <v>0</v>
      </c>
    </row>
    <row r="505" spans="1:10">
      <c r="A505" t="s">
        <v>248</v>
      </c>
      <c r="B505" t="s">
        <v>254</v>
      </c>
      <c r="C505" t="s">
        <v>74</v>
      </c>
      <c r="D505">
        <v>6</v>
      </c>
      <c r="E505" t="str">
        <f>VLOOKUP(D505,'Treatment Struture'!$E$2:$G$10,3,FALSE)</f>
        <v>P1(50)</v>
      </c>
      <c r="F505">
        <f>VLOOKUP(D505,'Treatment Struture'!$E$2:$G$10,2,FALSE)</f>
        <v>2</v>
      </c>
      <c r="G505" s="23">
        <v>3</v>
      </c>
      <c r="H505" s="54">
        <f t="shared" si="10"/>
        <v>35821</v>
      </c>
      <c r="I505" s="23">
        <v>9</v>
      </c>
      <c r="J505">
        <v>0</v>
      </c>
    </row>
    <row r="506" spans="1:10">
      <c r="A506" t="s">
        <v>248</v>
      </c>
      <c r="B506" t="s">
        <v>254</v>
      </c>
      <c r="C506" t="s">
        <v>74</v>
      </c>
      <c r="D506">
        <v>6</v>
      </c>
      <c r="E506" t="str">
        <f>VLOOKUP(D506,'Treatment Struture'!$E$2:$G$10,3,FALSE)</f>
        <v>P1(50)</v>
      </c>
      <c r="F506">
        <f>VLOOKUP(D506,'Treatment Struture'!$E$2:$G$10,2,FALSE)</f>
        <v>2</v>
      </c>
      <c r="G506" s="23">
        <v>4</v>
      </c>
      <c r="H506" s="54">
        <f t="shared" si="10"/>
        <v>35821</v>
      </c>
      <c r="I506" s="23">
        <v>10</v>
      </c>
      <c r="J506">
        <v>0</v>
      </c>
    </row>
    <row r="507" spans="1:10">
      <c r="A507" t="s">
        <v>248</v>
      </c>
      <c r="B507" t="s">
        <v>254</v>
      </c>
      <c r="C507" t="s">
        <v>74</v>
      </c>
      <c r="D507">
        <v>6</v>
      </c>
      <c r="E507" t="str">
        <f>VLOOKUP(D507,'Treatment Struture'!$E$2:$G$10,3,FALSE)</f>
        <v>P1(50)</v>
      </c>
      <c r="F507">
        <f>VLOOKUP(D507,'Treatment Struture'!$E$2:$G$10,2,FALSE)</f>
        <v>2</v>
      </c>
      <c r="G507" s="23">
        <v>5</v>
      </c>
      <c r="H507" s="54">
        <f t="shared" si="10"/>
        <v>35821</v>
      </c>
      <c r="I507" s="23">
        <v>10</v>
      </c>
      <c r="J507">
        <v>0</v>
      </c>
    </row>
    <row r="508" spans="1:10">
      <c r="A508" t="s">
        <v>248</v>
      </c>
      <c r="B508" t="s">
        <v>254</v>
      </c>
      <c r="C508" t="s">
        <v>74</v>
      </c>
      <c r="D508">
        <v>6</v>
      </c>
      <c r="E508" t="str">
        <f>VLOOKUP(D508,'Treatment Struture'!$E$2:$G$10,3,FALSE)</f>
        <v>P1(50)</v>
      </c>
      <c r="F508">
        <f>VLOOKUP(D508,'Treatment Struture'!$E$2:$G$10,2,FALSE)</f>
        <v>2</v>
      </c>
      <c r="G508" s="23">
        <v>6</v>
      </c>
      <c r="H508" s="54">
        <f t="shared" si="10"/>
        <v>35821</v>
      </c>
      <c r="I508" s="23">
        <v>9</v>
      </c>
      <c r="J508">
        <v>0</v>
      </c>
    </row>
    <row r="509" spans="1:10">
      <c r="A509" t="s">
        <v>248</v>
      </c>
      <c r="B509" t="s">
        <v>254</v>
      </c>
      <c r="C509" t="s">
        <v>74</v>
      </c>
      <c r="D509">
        <v>6</v>
      </c>
      <c r="E509" t="str">
        <f>VLOOKUP(D509,'Treatment Struture'!$E$2:$G$10,3,FALSE)</f>
        <v>P1(50)</v>
      </c>
      <c r="F509">
        <f>VLOOKUP(D509,'Treatment Struture'!$E$2:$G$10,2,FALSE)</f>
        <v>2</v>
      </c>
      <c r="G509" s="23">
        <v>7</v>
      </c>
      <c r="H509" s="54">
        <f t="shared" si="10"/>
        <v>35821</v>
      </c>
      <c r="I509" s="23">
        <v>10</v>
      </c>
      <c r="J509">
        <v>0</v>
      </c>
    </row>
    <row r="510" spans="1:10">
      <c r="A510" t="s">
        <v>248</v>
      </c>
      <c r="B510" t="s">
        <v>254</v>
      </c>
      <c r="C510" t="s">
        <v>74</v>
      </c>
      <c r="D510">
        <v>6</v>
      </c>
      <c r="E510" t="str">
        <f>VLOOKUP(D510,'Treatment Struture'!$E$2:$G$10,3,FALSE)</f>
        <v>P1(50)</v>
      </c>
      <c r="F510">
        <f>VLOOKUP(D510,'Treatment Struture'!$E$2:$G$10,2,FALSE)</f>
        <v>2</v>
      </c>
      <c r="G510" s="23">
        <v>8</v>
      </c>
      <c r="H510" s="54">
        <f t="shared" si="10"/>
        <v>35821</v>
      </c>
      <c r="I510" s="23">
        <v>9</v>
      </c>
      <c r="J510">
        <v>0</v>
      </c>
    </row>
    <row r="511" spans="1:10">
      <c r="A511" t="s">
        <v>248</v>
      </c>
      <c r="B511" t="s">
        <v>254</v>
      </c>
      <c r="C511" t="s">
        <v>74</v>
      </c>
      <c r="D511">
        <v>6</v>
      </c>
      <c r="E511" t="str">
        <f>VLOOKUP(D511,'Treatment Struture'!$E$2:$G$10,3,FALSE)</f>
        <v>P1(50)</v>
      </c>
      <c r="F511">
        <f>VLOOKUP(D511,'Treatment Struture'!$E$2:$G$10,2,FALSE)</f>
        <v>2</v>
      </c>
      <c r="G511" s="23">
        <v>9</v>
      </c>
      <c r="H511" s="54">
        <f t="shared" si="10"/>
        <v>35821</v>
      </c>
      <c r="I511" s="23">
        <v>10</v>
      </c>
      <c r="J511">
        <v>0</v>
      </c>
    </row>
    <row r="512" spans="1:10">
      <c r="A512" t="s">
        <v>248</v>
      </c>
      <c r="B512" t="s">
        <v>254</v>
      </c>
      <c r="C512" t="s">
        <v>74</v>
      </c>
      <c r="D512">
        <v>6</v>
      </c>
      <c r="E512" t="str">
        <f>VLOOKUP(D512,'Treatment Struture'!$E$2:$G$10,3,FALSE)</f>
        <v>P1(50)</v>
      </c>
      <c r="F512">
        <f>VLOOKUP(D512,'Treatment Struture'!$E$2:$G$10,2,FALSE)</f>
        <v>2</v>
      </c>
      <c r="G512" s="23">
        <v>10</v>
      </c>
      <c r="H512" s="54">
        <f t="shared" si="10"/>
        <v>35821</v>
      </c>
      <c r="I512" s="23">
        <v>9</v>
      </c>
      <c r="J512">
        <v>0</v>
      </c>
    </row>
    <row r="513" spans="1:10">
      <c r="A513" t="s">
        <v>248</v>
      </c>
      <c r="B513" t="s">
        <v>254</v>
      </c>
      <c r="C513" t="s">
        <v>74</v>
      </c>
      <c r="D513">
        <v>7</v>
      </c>
      <c r="E513" t="str">
        <f>VLOOKUP(D513,'Treatment Struture'!$E$2:$G$10,3,FALSE)</f>
        <v>P1(50)</v>
      </c>
      <c r="F513">
        <f>VLOOKUP(D513,'Treatment Struture'!$E$2:$G$10,2,FALSE)</f>
        <v>3</v>
      </c>
      <c r="G513" s="23">
        <v>1</v>
      </c>
      <c r="H513" s="54">
        <f t="shared" si="10"/>
        <v>35821</v>
      </c>
      <c r="I513" s="23">
        <v>9</v>
      </c>
      <c r="J513">
        <v>0</v>
      </c>
    </row>
    <row r="514" spans="1:10">
      <c r="A514" t="s">
        <v>248</v>
      </c>
      <c r="B514" t="s">
        <v>254</v>
      </c>
      <c r="C514" t="s">
        <v>74</v>
      </c>
      <c r="D514">
        <v>7</v>
      </c>
      <c r="E514" t="str">
        <f>VLOOKUP(D514,'Treatment Struture'!$E$2:$G$10,3,FALSE)</f>
        <v>P1(50)</v>
      </c>
      <c r="F514">
        <f>VLOOKUP(D514,'Treatment Struture'!$E$2:$G$10,2,FALSE)</f>
        <v>3</v>
      </c>
      <c r="G514" s="23">
        <v>2</v>
      </c>
      <c r="H514" s="54">
        <f t="shared" si="10"/>
        <v>35821</v>
      </c>
      <c r="I514" s="23">
        <v>9</v>
      </c>
      <c r="J514">
        <v>0</v>
      </c>
    </row>
    <row r="515" spans="1:10">
      <c r="A515" t="s">
        <v>248</v>
      </c>
      <c r="B515" t="s">
        <v>254</v>
      </c>
      <c r="C515" t="s">
        <v>74</v>
      </c>
      <c r="D515">
        <v>7</v>
      </c>
      <c r="E515" t="str">
        <f>VLOOKUP(D515,'Treatment Struture'!$E$2:$G$10,3,FALSE)</f>
        <v>P1(50)</v>
      </c>
      <c r="F515">
        <f>VLOOKUP(D515,'Treatment Struture'!$E$2:$G$10,2,FALSE)</f>
        <v>3</v>
      </c>
      <c r="G515" s="23">
        <v>3</v>
      </c>
      <c r="H515" s="54">
        <f t="shared" si="10"/>
        <v>35821</v>
      </c>
      <c r="I515" s="23">
        <v>10</v>
      </c>
      <c r="J515">
        <v>0</v>
      </c>
    </row>
    <row r="516" spans="1:10">
      <c r="A516" t="s">
        <v>248</v>
      </c>
      <c r="B516" t="s">
        <v>254</v>
      </c>
      <c r="C516" t="s">
        <v>74</v>
      </c>
      <c r="D516">
        <v>7</v>
      </c>
      <c r="E516" t="str">
        <f>VLOOKUP(D516,'Treatment Struture'!$E$2:$G$10,3,FALSE)</f>
        <v>P1(50)</v>
      </c>
      <c r="F516">
        <f>VLOOKUP(D516,'Treatment Struture'!$E$2:$G$10,2,FALSE)</f>
        <v>3</v>
      </c>
      <c r="G516" s="23">
        <v>4</v>
      </c>
      <c r="H516" s="54">
        <f t="shared" si="10"/>
        <v>35821</v>
      </c>
      <c r="I516" s="23">
        <v>9</v>
      </c>
      <c r="J516">
        <v>0</v>
      </c>
    </row>
    <row r="517" spans="1:10">
      <c r="A517" t="s">
        <v>248</v>
      </c>
      <c r="B517" t="s">
        <v>254</v>
      </c>
      <c r="C517" t="s">
        <v>74</v>
      </c>
      <c r="D517">
        <v>7</v>
      </c>
      <c r="E517" t="str">
        <f>VLOOKUP(D517,'Treatment Struture'!$E$2:$G$10,3,FALSE)</f>
        <v>P1(50)</v>
      </c>
      <c r="F517">
        <f>VLOOKUP(D517,'Treatment Struture'!$E$2:$G$10,2,FALSE)</f>
        <v>3</v>
      </c>
      <c r="G517" s="23">
        <v>5</v>
      </c>
      <c r="H517" s="54">
        <f t="shared" si="10"/>
        <v>35821</v>
      </c>
      <c r="I517" s="23">
        <v>10</v>
      </c>
      <c r="J517">
        <v>0</v>
      </c>
    </row>
    <row r="518" spans="1:10">
      <c r="A518" t="s">
        <v>248</v>
      </c>
      <c r="B518" t="s">
        <v>254</v>
      </c>
      <c r="C518" t="s">
        <v>74</v>
      </c>
      <c r="D518">
        <v>7</v>
      </c>
      <c r="E518" t="str">
        <f>VLOOKUP(D518,'Treatment Struture'!$E$2:$G$10,3,FALSE)</f>
        <v>P1(50)</v>
      </c>
      <c r="F518">
        <f>VLOOKUP(D518,'Treatment Struture'!$E$2:$G$10,2,FALSE)</f>
        <v>3</v>
      </c>
      <c r="G518" s="23">
        <v>6</v>
      </c>
      <c r="H518" s="54">
        <f t="shared" si="10"/>
        <v>35821</v>
      </c>
      <c r="I518" s="23">
        <v>10</v>
      </c>
      <c r="J518">
        <v>0</v>
      </c>
    </row>
    <row r="519" spans="1:10">
      <c r="A519" t="s">
        <v>248</v>
      </c>
      <c r="B519" t="s">
        <v>254</v>
      </c>
      <c r="C519" t="s">
        <v>74</v>
      </c>
      <c r="D519">
        <v>7</v>
      </c>
      <c r="E519" t="str">
        <f>VLOOKUP(D519,'Treatment Struture'!$E$2:$G$10,3,FALSE)</f>
        <v>P1(50)</v>
      </c>
      <c r="F519">
        <f>VLOOKUP(D519,'Treatment Struture'!$E$2:$G$10,2,FALSE)</f>
        <v>3</v>
      </c>
      <c r="G519" s="23">
        <v>7</v>
      </c>
      <c r="H519" s="54">
        <f t="shared" ref="H519:H542" si="11">H518</f>
        <v>35821</v>
      </c>
      <c r="I519" s="23">
        <v>8</v>
      </c>
      <c r="J519">
        <v>0</v>
      </c>
    </row>
    <row r="520" spans="1:10">
      <c r="A520" t="s">
        <v>248</v>
      </c>
      <c r="B520" t="s">
        <v>254</v>
      </c>
      <c r="C520" t="s">
        <v>74</v>
      </c>
      <c r="D520">
        <v>7</v>
      </c>
      <c r="E520" t="str">
        <f>VLOOKUP(D520,'Treatment Struture'!$E$2:$G$10,3,FALSE)</f>
        <v>P1(50)</v>
      </c>
      <c r="F520">
        <f>VLOOKUP(D520,'Treatment Struture'!$E$2:$G$10,2,FALSE)</f>
        <v>3</v>
      </c>
      <c r="G520" s="23">
        <v>8</v>
      </c>
      <c r="H520" s="54">
        <f t="shared" si="11"/>
        <v>35821</v>
      </c>
      <c r="I520" s="23">
        <v>9</v>
      </c>
      <c r="J520">
        <v>0</v>
      </c>
    </row>
    <row r="521" spans="1:10">
      <c r="A521" t="s">
        <v>248</v>
      </c>
      <c r="B521" t="s">
        <v>254</v>
      </c>
      <c r="C521" t="s">
        <v>74</v>
      </c>
      <c r="D521">
        <v>7</v>
      </c>
      <c r="E521" t="str">
        <f>VLOOKUP(D521,'Treatment Struture'!$E$2:$G$10,3,FALSE)</f>
        <v>P1(50)</v>
      </c>
      <c r="F521">
        <f>VLOOKUP(D521,'Treatment Struture'!$E$2:$G$10,2,FALSE)</f>
        <v>3</v>
      </c>
      <c r="G521" s="23">
        <v>9</v>
      </c>
      <c r="H521" s="54">
        <f t="shared" si="11"/>
        <v>35821</v>
      </c>
      <c r="I521" s="23">
        <v>9</v>
      </c>
      <c r="J521">
        <v>0</v>
      </c>
    </row>
    <row r="522" spans="1:10">
      <c r="A522" t="s">
        <v>248</v>
      </c>
      <c r="B522" t="s">
        <v>254</v>
      </c>
      <c r="C522" t="s">
        <v>74</v>
      </c>
      <c r="D522">
        <v>7</v>
      </c>
      <c r="E522" t="str">
        <f>VLOOKUP(D522,'Treatment Struture'!$E$2:$G$10,3,FALSE)</f>
        <v>P1(50)</v>
      </c>
      <c r="F522">
        <f>VLOOKUP(D522,'Treatment Struture'!$E$2:$G$10,2,FALSE)</f>
        <v>3</v>
      </c>
      <c r="G522" s="23">
        <v>10</v>
      </c>
      <c r="H522" s="54">
        <f t="shared" si="11"/>
        <v>35821</v>
      </c>
      <c r="I522" s="23">
        <v>11</v>
      </c>
      <c r="J522">
        <v>0</v>
      </c>
    </row>
    <row r="523" spans="1:10">
      <c r="A523" t="s">
        <v>248</v>
      </c>
      <c r="B523" t="s">
        <v>254</v>
      </c>
      <c r="C523" t="s">
        <v>74</v>
      </c>
      <c r="D523">
        <v>8</v>
      </c>
      <c r="E523" t="str">
        <f>VLOOKUP(D523,'Treatment Struture'!$E$2:$G$10,3,FALSE)</f>
        <v>P2(100)</v>
      </c>
      <c r="F523">
        <f>VLOOKUP(D523,'Treatment Struture'!$E$2:$G$10,2,FALSE)</f>
        <v>3</v>
      </c>
      <c r="G523" s="23">
        <v>1</v>
      </c>
      <c r="H523" s="54">
        <f t="shared" si="11"/>
        <v>35821</v>
      </c>
      <c r="I523" s="23">
        <v>10</v>
      </c>
      <c r="J523">
        <v>0</v>
      </c>
    </row>
    <row r="524" spans="1:10">
      <c r="A524" t="s">
        <v>248</v>
      </c>
      <c r="B524" t="s">
        <v>254</v>
      </c>
      <c r="C524" t="s">
        <v>74</v>
      </c>
      <c r="D524">
        <v>8</v>
      </c>
      <c r="E524" t="str">
        <f>VLOOKUP(D524,'Treatment Struture'!$E$2:$G$10,3,FALSE)</f>
        <v>P2(100)</v>
      </c>
      <c r="F524">
        <f>VLOOKUP(D524,'Treatment Struture'!$E$2:$G$10,2,FALSE)</f>
        <v>3</v>
      </c>
      <c r="G524" s="23">
        <v>2</v>
      </c>
      <c r="H524" s="54">
        <f t="shared" si="11"/>
        <v>35821</v>
      </c>
      <c r="I524" s="23">
        <v>10</v>
      </c>
      <c r="J524">
        <v>0</v>
      </c>
    </row>
    <row r="525" spans="1:10">
      <c r="A525" t="s">
        <v>248</v>
      </c>
      <c r="B525" t="s">
        <v>254</v>
      </c>
      <c r="C525" t="s">
        <v>74</v>
      </c>
      <c r="D525">
        <v>8</v>
      </c>
      <c r="E525" t="str">
        <f>VLOOKUP(D525,'Treatment Struture'!$E$2:$G$10,3,FALSE)</f>
        <v>P2(100)</v>
      </c>
      <c r="F525">
        <f>VLOOKUP(D525,'Treatment Struture'!$E$2:$G$10,2,FALSE)</f>
        <v>3</v>
      </c>
      <c r="G525" s="23">
        <v>3</v>
      </c>
      <c r="H525" s="54">
        <f t="shared" si="11"/>
        <v>35821</v>
      </c>
      <c r="I525" s="23">
        <v>9</v>
      </c>
      <c r="J525">
        <v>0</v>
      </c>
    </row>
    <row r="526" spans="1:10">
      <c r="A526" t="s">
        <v>248</v>
      </c>
      <c r="B526" t="s">
        <v>254</v>
      </c>
      <c r="C526" t="s">
        <v>74</v>
      </c>
      <c r="D526">
        <v>8</v>
      </c>
      <c r="E526" t="str">
        <f>VLOOKUP(D526,'Treatment Struture'!$E$2:$G$10,3,FALSE)</f>
        <v>P2(100)</v>
      </c>
      <c r="F526">
        <f>VLOOKUP(D526,'Treatment Struture'!$E$2:$G$10,2,FALSE)</f>
        <v>3</v>
      </c>
      <c r="G526" s="23">
        <v>4</v>
      </c>
      <c r="H526" s="54">
        <f t="shared" si="11"/>
        <v>35821</v>
      </c>
      <c r="I526" s="23">
        <v>10</v>
      </c>
      <c r="J526">
        <v>0</v>
      </c>
    </row>
    <row r="527" spans="1:10">
      <c r="A527" t="s">
        <v>248</v>
      </c>
      <c r="B527" t="s">
        <v>254</v>
      </c>
      <c r="C527" t="s">
        <v>74</v>
      </c>
      <c r="D527">
        <v>8</v>
      </c>
      <c r="E527" t="str">
        <f>VLOOKUP(D527,'Treatment Struture'!$E$2:$G$10,3,FALSE)</f>
        <v>P2(100)</v>
      </c>
      <c r="F527">
        <f>VLOOKUP(D527,'Treatment Struture'!$E$2:$G$10,2,FALSE)</f>
        <v>3</v>
      </c>
      <c r="G527" s="23">
        <v>5</v>
      </c>
      <c r="H527" s="54">
        <f t="shared" si="11"/>
        <v>35821</v>
      </c>
      <c r="I527" s="23">
        <v>9</v>
      </c>
      <c r="J527">
        <v>0</v>
      </c>
    </row>
    <row r="528" spans="1:10">
      <c r="A528" t="s">
        <v>248</v>
      </c>
      <c r="B528" t="s">
        <v>254</v>
      </c>
      <c r="C528" t="s">
        <v>74</v>
      </c>
      <c r="D528">
        <v>8</v>
      </c>
      <c r="E528" t="str">
        <f>VLOOKUP(D528,'Treatment Struture'!$E$2:$G$10,3,FALSE)</f>
        <v>P2(100)</v>
      </c>
      <c r="F528">
        <f>VLOOKUP(D528,'Treatment Struture'!$E$2:$G$10,2,FALSE)</f>
        <v>3</v>
      </c>
      <c r="G528" s="23">
        <v>6</v>
      </c>
      <c r="H528" s="54">
        <f t="shared" si="11"/>
        <v>35821</v>
      </c>
      <c r="I528" s="23">
        <v>10</v>
      </c>
      <c r="J528">
        <v>0</v>
      </c>
    </row>
    <row r="529" spans="1:10">
      <c r="A529" t="s">
        <v>248</v>
      </c>
      <c r="B529" t="s">
        <v>254</v>
      </c>
      <c r="C529" t="s">
        <v>74</v>
      </c>
      <c r="D529">
        <v>8</v>
      </c>
      <c r="E529" t="str">
        <f>VLOOKUP(D529,'Treatment Struture'!$E$2:$G$10,3,FALSE)</f>
        <v>P2(100)</v>
      </c>
      <c r="F529">
        <f>VLOOKUP(D529,'Treatment Struture'!$E$2:$G$10,2,FALSE)</f>
        <v>3</v>
      </c>
      <c r="G529" s="23">
        <v>7</v>
      </c>
      <c r="H529" s="54">
        <f t="shared" si="11"/>
        <v>35821</v>
      </c>
      <c r="I529" s="23">
        <v>9</v>
      </c>
      <c r="J529">
        <v>0</v>
      </c>
    </row>
    <row r="530" spans="1:10">
      <c r="A530" t="s">
        <v>248</v>
      </c>
      <c r="B530" t="s">
        <v>254</v>
      </c>
      <c r="C530" t="s">
        <v>74</v>
      </c>
      <c r="D530">
        <v>8</v>
      </c>
      <c r="E530" t="str">
        <f>VLOOKUP(D530,'Treatment Struture'!$E$2:$G$10,3,FALSE)</f>
        <v>P2(100)</v>
      </c>
      <c r="F530">
        <f>VLOOKUP(D530,'Treatment Struture'!$E$2:$G$10,2,FALSE)</f>
        <v>3</v>
      </c>
      <c r="G530" s="23">
        <v>8</v>
      </c>
      <c r="H530" s="54">
        <f t="shared" si="11"/>
        <v>35821</v>
      </c>
      <c r="I530" s="23">
        <v>9</v>
      </c>
      <c r="J530">
        <v>0</v>
      </c>
    </row>
    <row r="531" spans="1:10">
      <c r="A531" t="s">
        <v>248</v>
      </c>
      <c r="B531" t="s">
        <v>254</v>
      </c>
      <c r="C531" t="s">
        <v>74</v>
      </c>
      <c r="D531">
        <v>8</v>
      </c>
      <c r="E531" t="str">
        <f>VLOOKUP(D531,'Treatment Struture'!$E$2:$G$10,3,FALSE)</f>
        <v>P2(100)</v>
      </c>
      <c r="F531">
        <f>VLOOKUP(D531,'Treatment Struture'!$E$2:$G$10,2,FALSE)</f>
        <v>3</v>
      </c>
      <c r="G531" s="23">
        <v>9</v>
      </c>
      <c r="H531" s="54">
        <f t="shared" si="11"/>
        <v>35821</v>
      </c>
      <c r="I531" s="23">
        <v>9</v>
      </c>
      <c r="J531">
        <v>0</v>
      </c>
    </row>
    <row r="532" spans="1:10">
      <c r="A532" t="s">
        <v>248</v>
      </c>
      <c r="B532" t="s">
        <v>254</v>
      </c>
      <c r="C532" t="s">
        <v>74</v>
      </c>
      <c r="D532">
        <v>8</v>
      </c>
      <c r="E532" t="str">
        <f>VLOOKUP(D532,'Treatment Struture'!$E$2:$G$10,3,FALSE)</f>
        <v>P2(100)</v>
      </c>
      <c r="F532">
        <f>VLOOKUP(D532,'Treatment Struture'!$E$2:$G$10,2,FALSE)</f>
        <v>3</v>
      </c>
      <c r="G532" s="23">
        <v>10</v>
      </c>
      <c r="H532" s="54">
        <f t="shared" si="11"/>
        <v>35821</v>
      </c>
      <c r="I532" s="23">
        <v>9</v>
      </c>
      <c r="J532">
        <v>0</v>
      </c>
    </row>
    <row r="533" spans="1:10">
      <c r="A533" t="s">
        <v>248</v>
      </c>
      <c r="B533" t="s">
        <v>254</v>
      </c>
      <c r="C533" t="s">
        <v>74</v>
      </c>
      <c r="D533">
        <v>9</v>
      </c>
      <c r="E533" t="str">
        <f>VLOOKUP(D533,'Treatment Struture'!$E$2:$G$10,3,FALSE)</f>
        <v>P3(150)</v>
      </c>
      <c r="F533">
        <f>VLOOKUP(D533,'Treatment Struture'!$E$2:$G$10,2,FALSE)</f>
        <v>3</v>
      </c>
      <c r="G533" s="23">
        <v>1</v>
      </c>
      <c r="H533" s="54">
        <f t="shared" si="11"/>
        <v>35821</v>
      </c>
      <c r="I533" s="23">
        <v>10</v>
      </c>
      <c r="J533">
        <v>0</v>
      </c>
    </row>
    <row r="534" spans="1:10">
      <c r="A534" t="s">
        <v>248</v>
      </c>
      <c r="B534" t="s">
        <v>254</v>
      </c>
      <c r="C534" t="s">
        <v>74</v>
      </c>
      <c r="D534">
        <v>9</v>
      </c>
      <c r="E534" t="str">
        <f>VLOOKUP(D534,'Treatment Struture'!$E$2:$G$10,3,FALSE)</f>
        <v>P3(150)</v>
      </c>
      <c r="F534">
        <f>VLOOKUP(D534,'Treatment Struture'!$E$2:$G$10,2,FALSE)</f>
        <v>3</v>
      </c>
      <c r="G534" s="23">
        <v>2</v>
      </c>
      <c r="H534" s="54">
        <f t="shared" si="11"/>
        <v>35821</v>
      </c>
      <c r="I534" s="23">
        <v>10</v>
      </c>
      <c r="J534">
        <v>0</v>
      </c>
    </row>
    <row r="535" spans="1:10">
      <c r="A535" t="s">
        <v>248</v>
      </c>
      <c r="B535" t="s">
        <v>254</v>
      </c>
      <c r="C535" t="s">
        <v>74</v>
      </c>
      <c r="D535">
        <v>9</v>
      </c>
      <c r="E535" t="str">
        <f>VLOOKUP(D535,'Treatment Struture'!$E$2:$G$10,3,FALSE)</f>
        <v>P3(150)</v>
      </c>
      <c r="F535">
        <f>VLOOKUP(D535,'Treatment Struture'!$E$2:$G$10,2,FALSE)</f>
        <v>3</v>
      </c>
      <c r="G535" s="23">
        <v>3</v>
      </c>
      <c r="H535" s="54">
        <f t="shared" si="11"/>
        <v>35821</v>
      </c>
      <c r="I535" s="23">
        <v>10</v>
      </c>
      <c r="J535">
        <v>0</v>
      </c>
    </row>
    <row r="536" spans="1:10">
      <c r="A536" t="s">
        <v>248</v>
      </c>
      <c r="B536" t="s">
        <v>254</v>
      </c>
      <c r="C536" t="s">
        <v>74</v>
      </c>
      <c r="D536">
        <v>9</v>
      </c>
      <c r="E536" t="str">
        <f>VLOOKUP(D536,'Treatment Struture'!$E$2:$G$10,3,FALSE)</f>
        <v>P3(150)</v>
      </c>
      <c r="F536">
        <f>VLOOKUP(D536,'Treatment Struture'!$E$2:$G$10,2,FALSE)</f>
        <v>3</v>
      </c>
      <c r="G536" s="23">
        <v>4</v>
      </c>
      <c r="H536" s="54">
        <f t="shared" si="11"/>
        <v>35821</v>
      </c>
      <c r="I536" s="23">
        <v>9</v>
      </c>
      <c r="J536">
        <v>0</v>
      </c>
    </row>
    <row r="537" spans="1:10">
      <c r="A537" t="s">
        <v>248</v>
      </c>
      <c r="B537" t="s">
        <v>254</v>
      </c>
      <c r="C537" t="s">
        <v>74</v>
      </c>
      <c r="D537">
        <v>9</v>
      </c>
      <c r="E537" t="str">
        <f>VLOOKUP(D537,'Treatment Struture'!$E$2:$G$10,3,FALSE)</f>
        <v>P3(150)</v>
      </c>
      <c r="F537">
        <f>VLOOKUP(D537,'Treatment Struture'!$E$2:$G$10,2,FALSE)</f>
        <v>3</v>
      </c>
      <c r="G537" s="23">
        <v>5</v>
      </c>
      <c r="H537" s="54">
        <f t="shared" si="11"/>
        <v>35821</v>
      </c>
      <c r="I537" s="23">
        <v>10</v>
      </c>
      <c r="J537">
        <v>0</v>
      </c>
    </row>
    <row r="538" spans="1:10">
      <c r="A538" t="s">
        <v>248</v>
      </c>
      <c r="B538" t="s">
        <v>254</v>
      </c>
      <c r="C538" t="s">
        <v>74</v>
      </c>
      <c r="D538">
        <v>9</v>
      </c>
      <c r="E538" t="str">
        <f>VLOOKUP(D538,'Treatment Struture'!$E$2:$G$10,3,FALSE)</f>
        <v>P3(150)</v>
      </c>
      <c r="F538">
        <f>VLOOKUP(D538,'Treatment Struture'!$E$2:$G$10,2,FALSE)</f>
        <v>3</v>
      </c>
      <c r="G538" s="23">
        <v>6</v>
      </c>
      <c r="H538" s="54">
        <f t="shared" si="11"/>
        <v>35821</v>
      </c>
      <c r="I538" s="23">
        <v>9</v>
      </c>
      <c r="J538">
        <v>0</v>
      </c>
    </row>
    <row r="539" spans="1:10">
      <c r="A539" t="s">
        <v>248</v>
      </c>
      <c r="B539" t="s">
        <v>254</v>
      </c>
      <c r="C539" t="s">
        <v>74</v>
      </c>
      <c r="D539">
        <v>9</v>
      </c>
      <c r="E539" t="str">
        <f>VLOOKUP(D539,'Treatment Struture'!$E$2:$G$10,3,FALSE)</f>
        <v>P3(150)</v>
      </c>
      <c r="F539">
        <f>VLOOKUP(D539,'Treatment Struture'!$E$2:$G$10,2,FALSE)</f>
        <v>3</v>
      </c>
      <c r="G539" s="23">
        <v>7</v>
      </c>
      <c r="H539" s="54">
        <f t="shared" si="11"/>
        <v>35821</v>
      </c>
      <c r="I539" s="23">
        <v>9</v>
      </c>
      <c r="J539">
        <v>0</v>
      </c>
    </row>
    <row r="540" spans="1:10">
      <c r="A540" t="s">
        <v>248</v>
      </c>
      <c r="B540" t="s">
        <v>254</v>
      </c>
      <c r="C540" t="s">
        <v>74</v>
      </c>
      <c r="D540">
        <v>9</v>
      </c>
      <c r="E540" t="str">
        <f>VLOOKUP(D540,'Treatment Struture'!$E$2:$G$10,3,FALSE)</f>
        <v>P3(150)</v>
      </c>
      <c r="F540">
        <f>VLOOKUP(D540,'Treatment Struture'!$E$2:$G$10,2,FALSE)</f>
        <v>3</v>
      </c>
      <c r="G540" s="23">
        <v>8</v>
      </c>
      <c r="H540" s="54">
        <f t="shared" si="11"/>
        <v>35821</v>
      </c>
      <c r="I540" s="23">
        <v>10</v>
      </c>
      <c r="J540">
        <v>0</v>
      </c>
    </row>
    <row r="541" spans="1:10">
      <c r="A541" t="s">
        <v>248</v>
      </c>
      <c r="B541" t="s">
        <v>254</v>
      </c>
      <c r="C541" t="s">
        <v>74</v>
      </c>
      <c r="D541">
        <v>9</v>
      </c>
      <c r="E541" t="str">
        <f>VLOOKUP(D541,'Treatment Struture'!$E$2:$G$10,3,FALSE)</f>
        <v>P3(150)</v>
      </c>
      <c r="F541">
        <f>VLOOKUP(D541,'Treatment Struture'!$E$2:$G$10,2,FALSE)</f>
        <v>3</v>
      </c>
      <c r="G541" s="23">
        <v>9</v>
      </c>
      <c r="H541" s="54">
        <f t="shared" si="11"/>
        <v>35821</v>
      </c>
      <c r="I541" s="23">
        <v>10</v>
      </c>
      <c r="J541">
        <v>0</v>
      </c>
    </row>
    <row r="542" spans="1:10">
      <c r="A542" t="s">
        <v>248</v>
      </c>
      <c r="B542" t="s">
        <v>254</v>
      </c>
      <c r="C542" t="s">
        <v>74</v>
      </c>
      <c r="D542">
        <v>9</v>
      </c>
      <c r="E542" t="str">
        <f>VLOOKUP(D542,'Treatment Struture'!$E$2:$G$10,3,FALSE)</f>
        <v>P3(150)</v>
      </c>
      <c r="F542">
        <f>VLOOKUP(D542,'Treatment Struture'!$E$2:$G$10,2,FALSE)</f>
        <v>3</v>
      </c>
      <c r="G542" s="23">
        <v>10</v>
      </c>
      <c r="H542" s="54">
        <f t="shared" si="11"/>
        <v>35821</v>
      </c>
      <c r="I542" s="23">
        <v>9</v>
      </c>
      <c r="J542">
        <v>0</v>
      </c>
    </row>
    <row r="543" spans="1:10">
      <c r="A543" t="s">
        <v>248</v>
      </c>
      <c r="B543" t="s">
        <v>254</v>
      </c>
      <c r="C543" t="s">
        <v>74</v>
      </c>
      <c r="D543">
        <v>1</v>
      </c>
      <c r="E543" t="str">
        <f>VLOOKUP(D543,'Treatment Struture'!$E$2:$G$10,3,FALSE)</f>
        <v>P3(150)</v>
      </c>
      <c r="F543">
        <f>VLOOKUP(D543,'Treatment Struture'!$E$2:$G$10,2,FALSE)</f>
        <v>1</v>
      </c>
      <c r="G543" s="23">
        <v>1</v>
      </c>
      <c r="H543" s="55">
        <v>35824</v>
      </c>
      <c r="I543" s="23">
        <v>11</v>
      </c>
      <c r="J543">
        <v>0</v>
      </c>
    </row>
    <row r="544" spans="1:10">
      <c r="A544" t="s">
        <v>248</v>
      </c>
      <c r="B544" t="s">
        <v>254</v>
      </c>
      <c r="C544" t="s">
        <v>74</v>
      </c>
      <c r="D544">
        <v>1</v>
      </c>
      <c r="E544" t="str">
        <f>VLOOKUP(D544,'Treatment Struture'!$E$2:$G$10,3,FALSE)</f>
        <v>P3(150)</v>
      </c>
      <c r="F544">
        <f>VLOOKUP(D544,'Treatment Struture'!$E$2:$G$10,2,FALSE)</f>
        <v>1</v>
      </c>
      <c r="G544" s="23">
        <v>2</v>
      </c>
      <c r="H544" s="54">
        <f>H543</f>
        <v>35824</v>
      </c>
      <c r="I544" s="23">
        <v>12</v>
      </c>
      <c r="J544">
        <v>0</v>
      </c>
    </row>
    <row r="545" spans="1:10">
      <c r="A545" t="s">
        <v>248</v>
      </c>
      <c r="B545" t="s">
        <v>254</v>
      </c>
      <c r="C545" t="s">
        <v>74</v>
      </c>
      <c r="D545">
        <v>1</v>
      </c>
      <c r="E545" t="str">
        <f>VLOOKUP(D545,'Treatment Struture'!$E$2:$G$10,3,FALSE)</f>
        <v>P3(150)</v>
      </c>
      <c r="F545">
        <f>VLOOKUP(D545,'Treatment Struture'!$E$2:$G$10,2,FALSE)</f>
        <v>1</v>
      </c>
      <c r="G545" s="23">
        <v>3</v>
      </c>
      <c r="H545" s="54">
        <f t="shared" ref="H545:H608" si="12">H544</f>
        <v>35824</v>
      </c>
      <c r="I545" s="23">
        <v>10</v>
      </c>
      <c r="J545">
        <v>0</v>
      </c>
    </row>
    <row r="546" spans="1:10">
      <c r="A546" t="s">
        <v>248</v>
      </c>
      <c r="B546" t="s">
        <v>254</v>
      </c>
      <c r="C546" t="s">
        <v>74</v>
      </c>
      <c r="D546">
        <v>1</v>
      </c>
      <c r="E546" t="str">
        <f>VLOOKUP(D546,'Treatment Struture'!$E$2:$G$10,3,FALSE)</f>
        <v>P3(150)</v>
      </c>
      <c r="F546">
        <f>VLOOKUP(D546,'Treatment Struture'!$E$2:$G$10,2,FALSE)</f>
        <v>1</v>
      </c>
      <c r="G546" s="23">
        <v>4</v>
      </c>
      <c r="H546" s="54">
        <f t="shared" si="12"/>
        <v>35824</v>
      </c>
      <c r="I546" s="23">
        <v>11</v>
      </c>
      <c r="J546">
        <v>0</v>
      </c>
    </row>
    <row r="547" spans="1:10">
      <c r="A547" t="s">
        <v>248</v>
      </c>
      <c r="B547" t="s">
        <v>254</v>
      </c>
      <c r="C547" t="s">
        <v>74</v>
      </c>
      <c r="D547">
        <v>1</v>
      </c>
      <c r="E547" t="str">
        <f>VLOOKUP(D547,'Treatment Struture'!$E$2:$G$10,3,FALSE)</f>
        <v>P3(150)</v>
      </c>
      <c r="F547">
        <f>VLOOKUP(D547,'Treatment Struture'!$E$2:$G$10,2,FALSE)</f>
        <v>1</v>
      </c>
      <c r="G547" s="23">
        <v>5</v>
      </c>
      <c r="H547" s="54">
        <f t="shared" si="12"/>
        <v>35824</v>
      </c>
      <c r="I547" s="23">
        <v>11</v>
      </c>
      <c r="J547">
        <v>0</v>
      </c>
    </row>
    <row r="548" spans="1:10">
      <c r="A548" t="s">
        <v>248</v>
      </c>
      <c r="B548" t="s">
        <v>254</v>
      </c>
      <c r="C548" t="s">
        <v>74</v>
      </c>
      <c r="D548">
        <v>1</v>
      </c>
      <c r="E548" t="str">
        <f>VLOOKUP(D548,'Treatment Struture'!$E$2:$G$10,3,FALSE)</f>
        <v>P3(150)</v>
      </c>
      <c r="F548">
        <f>VLOOKUP(D548,'Treatment Struture'!$E$2:$G$10,2,FALSE)</f>
        <v>1</v>
      </c>
      <c r="G548" s="23">
        <v>6</v>
      </c>
      <c r="H548" s="54">
        <f t="shared" si="12"/>
        <v>35824</v>
      </c>
      <c r="I548" s="23">
        <v>12</v>
      </c>
      <c r="J548">
        <v>0</v>
      </c>
    </row>
    <row r="549" spans="1:10">
      <c r="A549" t="s">
        <v>248</v>
      </c>
      <c r="B549" t="s">
        <v>254</v>
      </c>
      <c r="C549" t="s">
        <v>74</v>
      </c>
      <c r="D549">
        <v>1</v>
      </c>
      <c r="E549" t="str">
        <f>VLOOKUP(D549,'Treatment Struture'!$E$2:$G$10,3,FALSE)</f>
        <v>P3(150)</v>
      </c>
      <c r="F549">
        <f>VLOOKUP(D549,'Treatment Struture'!$E$2:$G$10,2,FALSE)</f>
        <v>1</v>
      </c>
      <c r="G549" s="23">
        <v>7</v>
      </c>
      <c r="H549" s="54">
        <f t="shared" si="12"/>
        <v>35824</v>
      </c>
      <c r="I549" s="23">
        <v>12</v>
      </c>
      <c r="J549">
        <v>0</v>
      </c>
    </row>
    <row r="550" spans="1:10">
      <c r="A550" t="s">
        <v>248</v>
      </c>
      <c r="B550" t="s">
        <v>254</v>
      </c>
      <c r="C550" t="s">
        <v>74</v>
      </c>
      <c r="D550">
        <v>1</v>
      </c>
      <c r="E550" t="str">
        <f>VLOOKUP(D550,'Treatment Struture'!$E$2:$G$10,3,FALSE)</f>
        <v>P3(150)</v>
      </c>
      <c r="F550">
        <f>VLOOKUP(D550,'Treatment Struture'!$E$2:$G$10,2,FALSE)</f>
        <v>1</v>
      </c>
      <c r="G550" s="23">
        <v>8</v>
      </c>
      <c r="H550" s="54">
        <f t="shared" si="12"/>
        <v>35824</v>
      </c>
      <c r="I550" s="23">
        <v>12</v>
      </c>
      <c r="J550">
        <v>0</v>
      </c>
    </row>
    <row r="551" spans="1:10">
      <c r="A551" t="s">
        <v>248</v>
      </c>
      <c r="B551" t="s">
        <v>254</v>
      </c>
      <c r="C551" t="s">
        <v>74</v>
      </c>
      <c r="D551">
        <v>1</v>
      </c>
      <c r="E551" t="str">
        <f>VLOOKUP(D551,'Treatment Struture'!$E$2:$G$10,3,FALSE)</f>
        <v>P3(150)</v>
      </c>
      <c r="F551">
        <f>VLOOKUP(D551,'Treatment Struture'!$E$2:$G$10,2,FALSE)</f>
        <v>1</v>
      </c>
      <c r="G551" s="23">
        <v>9</v>
      </c>
      <c r="H551" s="54">
        <f t="shared" si="12"/>
        <v>35824</v>
      </c>
      <c r="I551" s="23">
        <v>11</v>
      </c>
      <c r="J551">
        <v>0</v>
      </c>
    </row>
    <row r="552" spans="1:10">
      <c r="A552" t="s">
        <v>248</v>
      </c>
      <c r="B552" t="s">
        <v>254</v>
      </c>
      <c r="C552" t="s">
        <v>74</v>
      </c>
      <c r="D552">
        <v>1</v>
      </c>
      <c r="E552" t="str">
        <f>VLOOKUP(D552,'Treatment Struture'!$E$2:$G$10,3,FALSE)</f>
        <v>P3(150)</v>
      </c>
      <c r="F552">
        <f>VLOOKUP(D552,'Treatment Struture'!$E$2:$G$10,2,FALSE)</f>
        <v>1</v>
      </c>
      <c r="G552" s="23">
        <v>10</v>
      </c>
      <c r="H552" s="54">
        <f t="shared" si="12"/>
        <v>35824</v>
      </c>
      <c r="I552" s="23">
        <v>11</v>
      </c>
      <c r="J552">
        <v>0</v>
      </c>
    </row>
    <row r="553" spans="1:10">
      <c r="A553" t="s">
        <v>248</v>
      </c>
      <c r="B553" t="s">
        <v>254</v>
      </c>
      <c r="C553" t="s">
        <v>74</v>
      </c>
      <c r="D553">
        <v>2</v>
      </c>
      <c r="E553" t="str">
        <f>VLOOKUP(D553,'Treatment Struture'!$E$2:$G$10,3,FALSE)</f>
        <v>P1(50)</v>
      </c>
      <c r="F553">
        <f>VLOOKUP(D553,'Treatment Struture'!$E$2:$G$10,2,FALSE)</f>
        <v>1</v>
      </c>
      <c r="G553" s="23">
        <v>1</v>
      </c>
      <c r="H553" s="54">
        <f t="shared" si="12"/>
        <v>35824</v>
      </c>
      <c r="I553" s="23">
        <v>12</v>
      </c>
      <c r="J553">
        <v>0</v>
      </c>
    </row>
    <row r="554" spans="1:10">
      <c r="A554" t="s">
        <v>248</v>
      </c>
      <c r="B554" t="s">
        <v>254</v>
      </c>
      <c r="C554" t="s">
        <v>74</v>
      </c>
      <c r="D554">
        <v>2</v>
      </c>
      <c r="E554" t="str">
        <f>VLOOKUP(D554,'Treatment Struture'!$E$2:$G$10,3,FALSE)</f>
        <v>P1(50)</v>
      </c>
      <c r="F554">
        <f>VLOOKUP(D554,'Treatment Struture'!$E$2:$G$10,2,FALSE)</f>
        <v>1</v>
      </c>
      <c r="G554" s="23">
        <v>2</v>
      </c>
      <c r="H554" s="54">
        <f t="shared" si="12"/>
        <v>35824</v>
      </c>
      <c r="I554" s="23">
        <v>11</v>
      </c>
      <c r="J554">
        <v>0</v>
      </c>
    </row>
    <row r="555" spans="1:10">
      <c r="A555" t="s">
        <v>248</v>
      </c>
      <c r="B555" t="s">
        <v>254</v>
      </c>
      <c r="C555" t="s">
        <v>74</v>
      </c>
      <c r="D555">
        <v>2</v>
      </c>
      <c r="E555" t="str">
        <f>VLOOKUP(D555,'Treatment Struture'!$E$2:$G$10,3,FALSE)</f>
        <v>P1(50)</v>
      </c>
      <c r="F555">
        <f>VLOOKUP(D555,'Treatment Struture'!$E$2:$G$10,2,FALSE)</f>
        <v>1</v>
      </c>
      <c r="G555" s="23">
        <v>3</v>
      </c>
      <c r="H555" s="54">
        <f t="shared" si="12"/>
        <v>35824</v>
      </c>
      <c r="I555" s="23">
        <v>11</v>
      </c>
      <c r="J555">
        <v>0</v>
      </c>
    </row>
    <row r="556" spans="1:10">
      <c r="A556" t="s">
        <v>248</v>
      </c>
      <c r="B556" t="s">
        <v>254</v>
      </c>
      <c r="C556" t="s">
        <v>74</v>
      </c>
      <c r="D556">
        <v>2</v>
      </c>
      <c r="E556" t="str">
        <f>VLOOKUP(D556,'Treatment Struture'!$E$2:$G$10,3,FALSE)</f>
        <v>P1(50)</v>
      </c>
      <c r="F556">
        <f>VLOOKUP(D556,'Treatment Struture'!$E$2:$G$10,2,FALSE)</f>
        <v>1</v>
      </c>
      <c r="G556" s="23">
        <v>4</v>
      </c>
      <c r="H556" s="54">
        <f t="shared" si="12"/>
        <v>35824</v>
      </c>
      <c r="I556" s="23">
        <v>12</v>
      </c>
      <c r="J556">
        <v>0</v>
      </c>
    </row>
    <row r="557" spans="1:10">
      <c r="A557" t="s">
        <v>248</v>
      </c>
      <c r="B557" t="s">
        <v>254</v>
      </c>
      <c r="C557" t="s">
        <v>74</v>
      </c>
      <c r="D557">
        <v>2</v>
      </c>
      <c r="E557" t="str">
        <f>VLOOKUP(D557,'Treatment Struture'!$E$2:$G$10,3,FALSE)</f>
        <v>P1(50)</v>
      </c>
      <c r="F557">
        <f>VLOOKUP(D557,'Treatment Struture'!$E$2:$G$10,2,FALSE)</f>
        <v>1</v>
      </c>
      <c r="G557" s="23">
        <v>5</v>
      </c>
      <c r="H557" s="54">
        <f t="shared" si="12"/>
        <v>35824</v>
      </c>
      <c r="I557" s="23">
        <v>12</v>
      </c>
      <c r="J557">
        <v>0</v>
      </c>
    </row>
    <row r="558" spans="1:10">
      <c r="A558" t="s">
        <v>248</v>
      </c>
      <c r="B558" t="s">
        <v>254</v>
      </c>
      <c r="C558" t="s">
        <v>74</v>
      </c>
      <c r="D558">
        <v>2</v>
      </c>
      <c r="E558" t="str">
        <f>VLOOKUP(D558,'Treatment Struture'!$E$2:$G$10,3,FALSE)</f>
        <v>P1(50)</v>
      </c>
      <c r="F558">
        <f>VLOOKUP(D558,'Treatment Struture'!$E$2:$G$10,2,FALSE)</f>
        <v>1</v>
      </c>
      <c r="G558" s="23">
        <v>6</v>
      </c>
      <c r="H558" s="54">
        <f t="shared" si="12"/>
        <v>35824</v>
      </c>
      <c r="I558" s="23">
        <v>12</v>
      </c>
      <c r="J558">
        <v>0</v>
      </c>
    </row>
    <row r="559" spans="1:10">
      <c r="A559" t="s">
        <v>248</v>
      </c>
      <c r="B559" t="s">
        <v>254</v>
      </c>
      <c r="C559" t="s">
        <v>74</v>
      </c>
      <c r="D559">
        <v>2</v>
      </c>
      <c r="E559" t="str">
        <f>VLOOKUP(D559,'Treatment Struture'!$E$2:$G$10,3,FALSE)</f>
        <v>P1(50)</v>
      </c>
      <c r="F559">
        <f>VLOOKUP(D559,'Treatment Struture'!$E$2:$G$10,2,FALSE)</f>
        <v>1</v>
      </c>
      <c r="G559" s="23">
        <v>7</v>
      </c>
      <c r="H559" s="54">
        <f t="shared" si="12"/>
        <v>35824</v>
      </c>
      <c r="I559" s="23">
        <v>11</v>
      </c>
      <c r="J559">
        <v>0</v>
      </c>
    </row>
    <row r="560" spans="1:10">
      <c r="A560" t="s">
        <v>248</v>
      </c>
      <c r="B560" t="s">
        <v>254</v>
      </c>
      <c r="C560" t="s">
        <v>74</v>
      </c>
      <c r="D560">
        <v>2</v>
      </c>
      <c r="E560" t="str">
        <f>VLOOKUP(D560,'Treatment Struture'!$E$2:$G$10,3,FALSE)</f>
        <v>P1(50)</v>
      </c>
      <c r="F560">
        <f>VLOOKUP(D560,'Treatment Struture'!$E$2:$G$10,2,FALSE)</f>
        <v>1</v>
      </c>
      <c r="G560" s="23">
        <v>8</v>
      </c>
      <c r="H560" s="54">
        <f t="shared" si="12"/>
        <v>35824</v>
      </c>
      <c r="I560" s="23">
        <v>11</v>
      </c>
      <c r="J560">
        <v>0</v>
      </c>
    </row>
    <row r="561" spans="1:10">
      <c r="A561" t="s">
        <v>248</v>
      </c>
      <c r="B561" t="s">
        <v>254</v>
      </c>
      <c r="C561" t="s">
        <v>74</v>
      </c>
      <c r="D561">
        <v>2</v>
      </c>
      <c r="E561" t="str">
        <f>VLOOKUP(D561,'Treatment Struture'!$E$2:$G$10,3,FALSE)</f>
        <v>P1(50)</v>
      </c>
      <c r="F561">
        <f>VLOOKUP(D561,'Treatment Struture'!$E$2:$G$10,2,FALSE)</f>
        <v>1</v>
      </c>
      <c r="G561" s="23">
        <v>9</v>
      </c>
      <c r="H561" s="54">
        <f t="shared" si="12"/>
        <v>35824</v>
      </c>
      <c r="I561" s="23">
        <v>12</v>
      </c>
      <c r="J561">
        <v>0</v>
      </c>
    </row>
    <row r="562" spans="1:10">
      <c r="A562" t="s">
        <v>248</v>
      </c>
      <c r="B562" t="s">
        <v>254</v>
      </c>
      <c r="C562" t="s">
        <v>74</v>
      </c>
      <c r="D562">
        <v>2</v>
      </c>
      <c r="E562" t="str">
        <f>VLOOKUP(D562,'Treatment Struture'!$E$2:$G$10,3,FALSE)</f>
        <v>P1(50)</v>
      </c>
      <c r="F562">
        <f>VLOOKUP(D562,'Treatment Struture'!$E$2:$G$10,2,FALSE)</f>
        <v>1</v>
      </c>
      <c r="G562" s="23">
        <v>10</v>
      </c>
      <c r="H562" s="54">
        <f t="shared" si="12"/>
        <v>35824</v>
      </c>
      <c r="I562" s="23">
        <v>11</v>
      </c>
      <c r="J562">
        <v>0</v>
      </c>
    </row>
    <row r="563" spans="1:10">
      <c r="A563" t="s">
        <v>248</v>
      </c>
      <c r="B563" t="s">
        <v>254</v>
      </c>
      <c r="C563" t="s">
        <v>74</v>
      </c>
      <c r="D563">
        <v>3</v>
      </c>
      <c r="E563" t="str">
        <f>VLOOKUP(D563,'Treatment Struture'!$E$2:$G$10,3,FALSE)</f>
        <v>P2(100)</v>
      </c>
      <c r="F563">
        <f>VLOOKUP(D563,'Treatment Struture'!$E$2:$G$10,2,FALSE)</f>
        <v>1</v>
      </c>
      <c r="G563" s="23">
        <v>1</v>
      </c>
      <c r="H563" s="54">
        <f t="shared" si="12"/>
        <v>35824</v>
      </c>
      <c r="I563" s="23">
        <v>11</v>
      </c>
      <c r="J563">
        <v>0</v>
      </c>
    </row>
    <row r="564" spans="1:10">
      <c r="A564" t="s">
        <v>248</v>
      </c>
      <c r="B564" t="s">
        <v>254</v>
      </c>
      <c r="C564" t="s">
        <v>74</v>
      </c>
      <c r="D564">
        <v>3</v>
      </c>
      <c r="E564" t="str">
        <f>VLOOKUP(D564,'Treatment Struture'!$E$2:$G$10,3,FALSE)</f>
        <v>P2(100)</v>
      </c>
      <c r="F564">
        <f>VLOOKUP(D564,'Treatment Struture'!$E$2:$G$10,2,FALSE)</f>
        <v>1</v>
      </c>
      <c r="G564" s="23">
        <v>2</v>
      </c>
      <c r="H564" s="54">
        <f t="shared" si="12"/>
        <v>35824</v>
      </c>
      <c r="I564" s="23">
        <v>11</v>
      </c>
      <c r="J564">
        <v>0</v>
      </c>
    </row>
    <row r="565" spans="1:10">
      <c r="A565" t="s">
        <v>248</v>
      </c>
      <c r="B565" t="s">
        <v>254</v>
      </c>
      <c r="C565" t="s">
        <v>74</v>
      </c>
      <c r="D565">
        <v>3</v>
      </c>
      <c r="E565" t="str">
        <f>VLOOKUP(D565,'Treatment Struture'!$E$2:$G$10,3,FALSE)</f>
        <v>P2(100)</v>
      </c>
      <c r="F565">
        <f>VLOOKUP(D565,'Treatment Struture'!$E$2:$G$10,2,FALSE)</f>
        <v>1</v>
      </c>
      <c r="G565" s="23">
        <v>3</v>
      </c>
      <c r="H565" s="54">
        <f t="shared" si="12"/>
        <v>35824</v>
      </c>
      <c r="I565" s="23">
        <v>11</v>
      </c>
      <c r="J565">
        <v>0</v>
      </c>
    </row>
    <row r="566" spans="1:10">
      <c r="A566" t="s">
        <v>248</v>
      </c>
      <c r="B566" t="s">
        <v>254</v>
      </c>
      <c r="C566" t="s">
        <v>74</v>
      </c>
      <c r="D566">
        <v>3</v>
      </c>
      <c r="E566" t="str">
        <f>VLOOKUP(D566,'Treatment Struture'!$E$2:$G$10,3,FALSE)</f>
        <v>P2(100)</v>
      </c>
      <c r="F566">
        <f>VLOOKUP(D566,'Treatment Struture'!$E$2:$G$10,2,FALSE)</f>
        <v>1</v>
      </c>
      <c r="G566" s="23">
        <v>4</v>
      </c>
      <c r="H566" s="54">
        <f t="shared" si="12"/>
        <v>35824</v>
      </c>
      <c r="I566" s="23">
        <v>11</v>
      </c>
      <c r="J566">
        <v>0</v>
      </c>
    </row>
    <row r="567" spans="1:10">
      <c r="A567" t="s">
        <v>248</v>
      </c>
      <c r="B567" t="s">
        <v>254</v>
      </c>
      <c r="C567" t="s">
        <v>74</v>
      </c>
      <c r="D567">
        <v>3</v>
      </c>
      <c r="E567" t="str">
        <f>VLOOKUP(D567,'Treatment Struture'!$E$2:$G$10,3,FALSE)</f>
        <v>P2(100)</v>
      </c>
      <c r="F567">
        <f>VLOOKUP(D567,'Treatment Struture'!$E$2:$G$10,2,FALSE)</f>
        <v>1</v>
      </c>
      <c r="G567" s="23">
        <v>5</v>
      </c>
      <c r="H567" s="54">
        <f t="shared" si="12"/>
        <v>35824</v>
      </c>
      <c r="I567" s="23">
        <v>12</v>
      </c>
      <c r="J567">
        <v>0</v>
      </c>
    </row>
    <row r="568" spans="1:10">
      <c r="A568" t="s">
        <v>248</v>
      </c>
      <c r="B568" t="s">
        <v>254</v>
      </c>
      <c r="C568" t="s">
        <v>74</v>
      </c>
      <c r="D568">
        <v>3</v>
      </c>
      <c r="E568" t="str">
        <f>VLOOKUP(D568,'Treatment Struture'!$E$2:$G$10,3,FALSE)</f>
        <v>P2(100)</v>
      </c>
      <c r="F568">
        <f>VLOOKUP(D568,'Treatment Struture'!$E$2:$G$10,2,FALSE)</f>
        <v>1</v>
      </c>
      <c r="G568" s="23">
        <v>6</v>
      </c>
      <c r="H568" s="54">
        <f t="shared" si="12"/>
        <v>35824</v>
      </c>
      <c r="I568" s="23">
        <v>11</v>
      </c>
      <c r="J568">
        <v>0</v>
      </c>
    </row>
    <row r="569" spans="1:10">
      <c r="A569" t="s">
        <v>248</v>
      </c>
      <c r="B569" t="s">
        <v>254</v>
      </c>
      <c r="C569" t="s">
        <v>74</v>
      </c>
      <c r="D569">
        <v>3</v>
      </c>
      <c r="E569" t="str">
        <f>VLOOKUP(D569,'Treatment Struture'!$E$2:$G$10,3,FALSE)</f>
        <v>P2(100)</v>
      </c>
      <c r="F569">
        <f>VLOOKUP(D569,'Treatment Struture'!$E$2:$G$10,2,FALSE)</f>
        <v>1</v>
      </c>
      <c r="G569" s="23">
        <v>7</v>
      </c>
      <c r="H569" s="54">
        <f t="shared" si="12"/>
        <v>35824</v>
      </c>
      <c r="I569" s="23">
        <v>11</v>
      </c>
      <c r="J569">
        <v>0</v>
      </c>
    </row>
    <row r="570" spans="1:10">
      <c r="A570" t="s">
        <v>248</v>
      </c>
      <c r="B570" t="s">
        <v>254</v>
      </c>
      <c r="C570" t="s">
        <v>74</v>
      </c>
      <c r="D570">
        <v>3</v>
      </c>
      <c r="E570" t="str">
        <f>VLOOKUP(D570,'Treatment Struture'!$E$2:$G$10,3,FALSE)</f>
        <v>P2(100)</v>
      </c>
      <c r="F570">
        <f>VLOOKUP(D570,'Treatment Struture'!$E$2:$G$10,2,FALSE)</f>
        <v>1</v>
      </c>
      <c r="G570" s="23">
        <v>8</v>
      </c>
      <c r="H570" s="54">
        <f t="shared" si="12"/>
        <v>35824</v>
      </c>
      <c r="I570" s="23">
        <v>11</v>
      </c>
      <c r="J570">
        <v>0</v>
      </c>
    </row>
    <row r="571" spans="1:10">
      <c r="A571" t="s">
        <v>248</v>
      </c>
      <c r="B571" t="s">
        <v>254</v>
      </c>
      <c r="C571" t="s">
        <v>74</v>
      </c>
      <c r="D571">
        <v>3</v>
      </c>
      <c r="E571" t="str">
        <f>VLOOKUP(D571,'Treatment Struture'!$E$2:$G$10,3,FALSE)</f>
        <v>P2(100)</v>
      </c>
      <c r="F571">
        <f>VLOOKUP(D571,'Treatment Struture'!$E$2:$G$10,2,FALSE)</f>
        <v>1</v>
      </c>
      <c r="G571" s="23">
        <v>9</v>
      </c>
      <c r="H571" s="54">
        <f t="shared" si="12"/>
        <v>35824</v>
      </c>
      <c r="I571" s="23">
        <v>12</v>
      </c>
      <c r="J571">
        <v>0</v>
      </c>
    </row>
    <row r="572" spans="1:10">
      <c r="A572" t="s">
        <v>248</v>
      </c>
      <c r="B572" t="s">
        <v>254</v>
      </c>
      <c r="C572" t="s">
        <v>74</v>
      </c>
      <c r="D572">
        <v>3</v>
      </c>
      <c r="E572" t="str">
        <f>VLOOKUP(D572,'Treatment Struture'!$E$2:$G$10,3,FALSE)</f>
        <v>P2(100)</v>
      </c>
      <c r="F572">
        <f>VLOOKUP(D572,'Treatment Struture'!$E$2:$G$10,2,FALSE)</f>
        <v>1</v>
      </c>
      <c r="G572" s="23">
        <v>10</v>
      </c>
      <c r="H572" s="54">
        <f t="shared" si="12"/>
        <v>35824</v>
      </c>
      <c r="I572" s="23">
        <v>12</v>
      </c>
      <c r="J572">
        <v>0</v>
      </c>
    </row>
    <row r="573" spans="1:10">
      <c r="A573" t="s">
        <v>248</v>
      </c>
      <c r="B573" t="s">
        <v>254</v>
      </c>
      <c r="C573" t="s">
        <v>74</v>
      </c>
      <c r="D573">
        <v>4</v>
      </c>
      <c r="E573" t="str">
        <f>VLOOKUP(D573,'Treatment Struture'!$E$2:$G$10,3,FALSE)</f>
        <v>P2(100)</v>
      </c>
      <c r="F573">
        <f>VLOOKUP(D573,'Treatment Struture'!$E$2:$G$10,2,FALSE)</f>
        <v>2</v>
      </c>
      <c r="G573" s="23">
        <v>1</v>
      </c>
      <c r="H573" s="54">
        <f t="shared" si="12"/>
        <v>35824</v>
      </c>
      <c r="I573" s="23">
        <v>12</v>
      </c>
      <c r="J573">
        <v>0</v>
      </c>
    </row>
    <row r="574" spans="1:10">
      <c r="A574" t="s">
        <v>248</v>
      </c>
      <c r="B574" t="s">
        <v>254</v>
      </c>
      <c r="C574" t="s">
        <v>74</v>
      </c>
      <c r="D574">
        <v>4</v>
      </c>
      <c r="E574" t="str">
        <f>VLOOKUP(D574,'Treatment Struture'!$E$2:$G$10,3,FALSE)</f>
        <v>P2(100)</v>
      </c>
      <c r="F574">
        <f>VLOOKUP(D574,'Treatment Struture'!$E$2:$G$10,2,FALSE)</f>
        <v>2</v>
      </c>
      <c r="G574" s="23">
        <v>2</v>
      </c>
      <c r="H574" s="54">
        <f t="shared" si="12"/>
        <v>35824</v>
      </c>
      <c r="I574" s="23">
        <v>11</v>
      </c>
      <c r="J574">
        <v>0</v>
      </c>
    </row>
    <row r="575" spans="1:10">
      <c r="A575" t="s">
        <v>248</v>
      </c>
      <c r="B575" t="s">
        <v>254</v>
      </c>
      <c r="C575" t="s">
        <v>74</v>
      </c>
      <c r="D575">
        <v>4</v>
      </c>
      <c r="E575" t="str">
        <f>VLOOKUP(D575,'Treatment Struture'!$E$2:$G$10,3,FALSE)</f>
        <v>P2(100)</v>
      </c>
      <c r="F575">
        <f>VLOOKUP(D575,'Treatment Struture'!$E$2:$G$10,2,FALSE)</f>
        <v>2</v>
      </c>
      <c r="G575" s="23">
        <v>3</v>
      </c>
      <c r="H575" s="54">
        <f t="shared" si="12"/>
        <v>35824</v>
      </c>
      <c r="I575" s="23">
        <v>11</v>
      </c>
      <c r="J575">
        <v>0</v>
      </c>
    </row>
    <row r="576" spans="1:10">
      <c r="A576" t="s">
        <v>248</v>
      </c>
      <c r="B576" t="s">
        <v>254</v>
      </c>
      <c r="C576" t="s">
        <v>74</v>
      </c>
      <c r="D576">
        <v>4</v>
      </c>
      <c r="E576" t="str">
        <f>VLOOKUP(D576,'Treatment Struture'!$E$2:$G$10,3,FALSE)</f>
        <v>P2(100)</v>
      </c>
      <c r="F576">
        <f>VLOOKUP(D576,'Treatment Struture'!$E$2:$G$10,2,FALSE)</f>
        <v>2</v>
      </c>
      <c r="G576" s="23">
        <v>4</v>
      </c>
      <c r="H576" s="54">
        <f t="shared" si="12"/>
        <v>35824</v>
      </c>
      <c r="I576" s="23">
        <v>12</v>
      </c>
      <c r="J576">
        <v>0</v>
      </c>
    </row>
    <row r="577" spans="1:10">
      <c r="A577" t="s">
        <v>248</v>
      </c>
      <c r="B577" t="s">
        <v>254</v>
      </c>
      <c r="C577" t="s">
        <v>74</v>
      </c>
      <c r="D577">
        <v>4</v>
      </c>
      <c r="E577" t="str">
        <f>VLOOKUP(D577,'Treatment Struture'!$E$2:$G$10,3,FALSE)</f>
        <v>P2(100)</v>
      </c>
      <c r="F577">
        <f>VLOOKUP(D577,'Treatment Struture'!$E$2:$G$10,2,FALSE)</f>
        <v>2</v>
      </c>
      <c r="G577" s="23">
        <v>5</v>
      </c>
      <c r="H577" s="54">
        <f t="shared" si="12"/>
        <v>35824</v>
      </c>
      <c r="I577" s="23">
        <v>11</v>
      </c>
      <c r="J577">
        <v>0</v>
      </c>
    </row>
    <row r="578" spans="1:10">
      <c r="A578" t="s">
        <v>248</v>
      </c>
      <c r="B578" t="s">
        <v>254</v>
      </c>
      <c r="C578" t="s">
        <v>74</v>
      </c>
      <c r="D578">
        <v>4</v>
      </c>
      <c r="E578" t="str">
        <f>VLOOKUP(D578,'Treatment Struture'!$E$2:$G$10,3,FALSE)</f>
        <v>P2(100)</v>
      </c>
      <c r="F578">
        <f>VLOOKUP(D578,'Treatment Struture'!$E$2:$G$10,2,FALSE)</f>
        <v>2</v>
      </c>
      <c r="G578" s="23">
        <v>6</v>
      </c>
      <c r="H578" s="54">
        <f t="shared" si="12"/>
        <v>35824</v>
      </c>
      <c r="I578" s="23">
        <v>11</v>
      </c>
      <c r="J578">
        <v>0</v>
      </c>
    </row>
    <row r="579" spans="1:10">
      <c r="A579" t="s">
        <v>248</v>
      </c>
      <c r="B579" t="s">
        <v>254</v>
      </c>
      <c r="C579" t="s">
        <v>74</v>
      </c>
      <c r="D579">
        <v>4</v>
      </c>
      <c r="E579" t="str">
        <f>VLOOKUP(D579,'Treatment Struture'!$E$2:$G$10,3,FALSE)</f>
        <v>P2(100)</v>
      </c>
      <c r="F579">
        <f>VLOOKUP(D579,'Treatment Struture'!$E$2:$G$10,2,FALSE)</f>
        <v>2</v>
      </c>
      <c r="G579" s="23">
        <v>7</v>
      </c>
      <c r="H579" s="54">
        <f t="shared" si="12"/>
        <v>35824</v>
      </c>
      <c r="I579" s="23">
        <v>11</v>
      </c>
      <c r="J579">
        <v>0</v>
      </c>
    </row>
    <row r="580" spans="1:10">
      <c r="A580" t="s">
        <v>248</v>
      </c>
      <c r="B580" t="s">
        <v>254</v>
      </c>
      <c r="C580" t="s">
        <v>74</v>
      </c>
      <c r="D580">
        <v>4</v>
      </c>
      <c r="E580" t="str">
        <f>VLOOKUP(D580,'Treatment Struture'!$E$2:$G$10,3,FALSE)</f>
        <v>P2(100)</v>
      </c>
      <c r="F580">
        <f>VLOOKUP(D580,'Treatment Struture'!$E$2:$G$10,2,FALSE)</f>
        <v>2</v>
      </c>
      <c r="G580" s="23">
        <v>8</v>
      </c>
      <c r="H580" s="54">
        <f t="shared" si="12"/>
        <v>35824</v>
      </c>
      <c r="I580" s="23">
        <v>11</v>
      </c>
      <c r="J580">
        <v>0</v>
      </c>
    </row>
    <row r="581" spans="1:10">
      <c r="A581" t="s">
        <v>248</v>
      </c>
      <c r="B581" t="s">
        <v>254</v>
      </c>
      <c r="C581" t="s">
        <v>74</v>
      </c>
      <c r="D581">
        <v>4</v>
      </c>
      <c r="E581" t="str">
        <f>VLOOKUP(D581,'Treatment Struture'!$E$2:$G$10,3,FALSE)</f>
        <v>P2(100)</v>
      </c>
      <c r="F581">
        <f>VLOOKUP(D581,'Treatment Struture'!$E$2:$G$10,2,FALSE)</f>
        <v>2</v>
      </c>
      <c r="G581" s="23">
        <v>9</v>
      </c>
      <c r="H581" s="54">
        <f t="shared" si="12"/>
        <v>35824</v>
      </c>
      <c r="I581" s="23">
        <v>11</v>
      </c>
      <c r="J581">
        <v>0</v>
      </c>
    </row>
    <row r="582" spans="1:10">
      <c r="A582" t="s">
        <v>248</v>
      </c>
      <c r="B582" t="s">
        <v>254</v>
      </c>
      <c r="C582" t="s">
        <v>74</v>
      </c>
      <c r="D582">
        <v>4</v>
      </c>
      <c r="E582" t="str">
        <f>VLOOKUP(D582,'Treatment Struture'!$E$2:$G$10,3,FALSE)</f>
        <v>P2(100)</v>
      </c>
      <c r="F582">
        <f>VLOOKUP(D582,'Treatment Struture'!$E$2:$G$10,2,FALSE)</f>
        <v>2</v>
      </c>
      <c r="G582" s="23">
        <v>10</v>
      </c>
      <c r="H582" s="54">
        <f t="shared" si="12"/>
        <v>35824</v>
      </c>
      <c r="I582" s="23">
        <v>11</v>
      </c>
      <c r="J582">
        <v>0</v>
      </c>
    </row>
    <row r="583" spans="1:10">
      <c r="A583" t="s">
        <v>248</v>
      </c>
      <c r="B583" t="s">
        <v>254</v>
      </c>
      <c r="C583" t="s">
        <v>74</v>
      </c>
      <c r="D583">
        <v>5</v>
      </c>
      <c r="E583" t="str">
        <f>VLOOKUP(D583,'Treatment Struture'!$E$2:$G$10,3,FALSE)</f>
        <v>P3(150)</v>
      </c>
      <c r="F583">
        <f>VLOOKUP(D583,'Treatment Struture'!$E$2:$G$10,2,FALSE)</f>
        <v>2</v>
      </c>
      <c r="G583" s="23">
        <v>1</v>
      </c>
      <c r="H583" s="54">
        <f t="shared" si="12"/>
        <v>35824</v>
      </c>
      <c r="I583" s="23">
        <v>11</v>
      </c>
      <c r="J583">
        <v>0</v>
      </c>
    </row>
    <row r="584" spans="1:10">
      <c r="A584" t="s">
        <v>248</v>
      </c>
      <c r="B584" t="s">
        <v>254</v>
      </c>
      <c r="C584" t="s">
        <v>74</v>
      </c>
      <c r="D584">
        <v>5</v>
      </c>
      <c r="E584" t="str">
        <f>VLOOKUP(D584,'Treatment Struture'!$E$2:$G$10,3,FALSE)</f>
        <v>P3(150)</v>
      </c>
      <c r="F584">
        <f>VLOOKUP(D584,'Treatment Struture'!$E$2:$G$10,2,FALSE)</f>
        <v>2</v>
      </c>
      <c r="G584" s="23">
        <v>2</v>
      </c>
      <c r="H584" s="54">
        <f t="shared" si="12"/>
        <v>35824</v>
      </c>
      <c r="I584" s="23">
        <v>12</v>
      </c>
      <c r="J584">
        <v>0</v>
      </c>
    </row>
    <row r="585" spans="1:10">
      <c r="A585" t="s">
        <v>248</v>
      </c>
      <c r="B585" t="s">
        <v>254</v>
      </c>
      <c r="C585" t="s">
        <v>74</v>
      </c>
      <c r="D585">
        <v>5</v>
      </c>
      <c r="E585" t="str">
        <f>VLOOKUP(D585,'Treatment Struture'!$E$2:$G$10,3,FALSE)</f>
        <v>P3(150)</v>
      </c>
      <c r="F585">
        <f>VLOOKUP(D585,'Treatment Struture'!$E$2:$G$10,2,FALSE)</f>
        <v>2</v>
      </c>
      <c r="G585" s="23">
        <v>3</v>
      </c>
      <c r="H585" s="54">
        <f t="shared" si="12"/>
        <v>35824</v>
      </c>
      <c r="I585" s="23">
        <v>11</v>
      </c>
      <c r="J585">
        <v>0</v>
      </c>
    </row>
    <row r="586" spans="1:10">
      <c r="A586" t="s">
        <v>248</v>
      </c>
      <c r="B586" t="s">
        <v>254</v>
      </c>
      <c r="C586" t="s">
        <v>74</v>
      </c>
      <c r="D586">
        <v>5</v>
      </c>
      <c r="E586" t="str">
        <f>VLOOKUP(D586,'Treatment Struture'!$E$2:$G$10,3,FALSE)</f>
        <v>P3(150)</v>
      </c>
      <c r="F586">
        <f>VLOOKUP(D586,'Treatment Struture'!$E$2:$G$10,2,FALSE)</f>
        <v>2</v>
      </c>
      <c r="G586" s="23">
        <v>4</v>
      </c>
      <c r="H586" s="54">
        <f t="shared" si="12"/>
        <v>35824</v>
      </c>
      <c r="I586" s="23">
        <v>11</v>
      </c>
      <c r="J586">
        <v>0</v>
      </c>
    </row>
    <row r="587" spans="1:10">
      <c r="A587" t="s">
        <v>248</v>
      </c>
      <c r="B587" t="s">
        <v>254</v>
      </c>
      <c r="C587" t="s">
        <v>74</v>
      </c>
      <c r="D587">
        <v>5</v>
      </c>
      <c r="E587" t="str">
        <f>VLOOKUP(D587,'Treatment Struture'!$E$2:$G$10,3,FALSE)</f>
        <v>P3(150)</v>
      </c>
      <c r="F587">
        <f>VLOOKUP(D587,'Treatment Struture'!$E$2:$G$10,2,FALSE)</f>
        <v>2</v>
      </c>
      <c r="G587" s="23">
        <v>5</v>
      </c>
      <c r="H587" s="54">
        <f t="shared" si="12"/>
        <v>35824</v>
      </c>
      <c r="I587" s="23">
        <v>11</v>
      </c>
      <c r="J587">
        <v>0</v>
      </c>
    </row>
    <row r="588" spans="1:10">
      <c r="A588" t="s">
        <v>248</v>
      </c>
      <c r="B588" t="s">
        <v>254</v>
      </c>
      <c r="C588" t="s">
        <v>74</v>
      </c>
      <c r="D588">
        <v>5</v>
      </c>
      <c r="E588" t="str">
        <f>VLOOKUP(D588,'Treatment Struture'!$E$2:$G$10,3,FALSE)</f>
        <v>P3(150)</v>
      </c>
      <c r="F588">
        <f>VLOOKUP(D588,'Treatment Struture'!$E$2:$G$10,2,FALSE)</f>
        <v>2</v>
      </c>
      <c r="G588" s="23">
        <v>6</v>
      </c>
      <c r="H588" s="54">
        <f t="shared" si="12"/>
        <v>35824</v>
      </c>
      <c r="I588" s="23">
        <v>11</v>
      </c>
      <c r="J588">
        <v>0</v>
      </c>
    </row>
    <row r="589" spans="1:10">
      <c r="A589" t="s">
        <v>248</v>
      </c>
      <c r="B589" t="s">
        <v>254</v>
      </c>
      <c r="C589" t="s">
        <v>74</v>
      </c>
      <c r="D589">
        <v>5</v>
      </c>
      <c r="E589" t="str">
        <f>VLOOKUP(D589,'Treatment Struture'!$E$2:$G$10,3,FALSE)</f>
        <v>P3(150)</v>
      </c>
      <c r="F589">
        <f>VLOOKUP(D589,'Treatment Struture'!$E$2:$G$10,2,FALSE)</f>
        <v>2</v>
      </c>
      <c r="G589" s="23">
        <v>7</v>
      </c>
      <c r="H589" s="54">
        <f t="shared" si="12"/>
        <v>35824</v>
      </c>
      <c r="I589" s="23">
        <v>12</v>
      </c>
      <c r="J589">
        <v>0</v>
      </c>
    </row>
    <row r="590" spans="1:10">
      <c r="A590" t="s">
        <v>248</v>
      </c>
      <c r="B590" t="s">
        <v>254</v>
      </c>
      <c r="C590" t="s">
        <v>74</v>
      </c>
      <c r="D590">
        <v>5</v>
      </c>
      <c r="E590" t="str">
        <f>VLOOKUP(D590,'Treatment Struture'!$E$2:$G$10,3,FALSE)</f>
        <v>P3(150)</v>
      </c>
      <c r="F590">
        <f>VLOOKUP(D590,'Treatment Struture'!$E$2:$G$10,2,FALSE)</f>
        <v>2</v>
      </c>
      <c r="G590" s="23">
        <v>8</v>
      </c>
      <c r="H590" s="54">
        <f t="shared" si="12"/>
        <v>35824</v>
      </c>
      <c r="I590" s="23">
        <v>12</v>
      </c>
      <c r="J590">
        <v>0</v>
      </c>
    </row>
    <row r="591" spans="1:10">
      <c r="A591" t="s">
        <v>248</v>
      </c>
      <c r="B591" t="s">
        <v>254</v>
      </c>
      <c r="C591" t="s">
        <v>74</v>
      </c>
      <c r="D591">
        <v>5</v>
      </c>
      <c r="E591" t="str">
        <f>VLOOKUP(D591,'Treatment Struture'!$E$2:$G$10,3,FALSE)</f>
        <v>P3(150)</v>
      </c>
      <c r="F591">
        <f>VLOOKUP(D591,'Treatment Struture'!$E$2:$G$10,2,FALSE)</f>
        <v>2</v>
      </c>
      <c r="G591" s="23">
        <v>9</v>
      </c>
      <c r="H591" s="54">
        <f t="shared" si="12"/>
        <v>35824</v>
      </c>
      <c r="I591" s="23">
        <v>11</v>
      </c>
      <c r="J591">
        <v>0</v>
      </c>
    </row>
    <row r="592" spans="1:10">
      <c r="A592" t="s">
        <v>248</v>
      </c>
      <c r="B592" t="s">
        <v>254</v>
      </c>
      <c r="C592" t="s">
        <v>74</v>
      </c>
      <c r="D592">
        <v>5</v>
      </c>
      <c r="E592" t="str">
        <f>VLOOKUP(D592,'Treatment Struture'!$E$2:$G$10,3,FALSE)</f>
        <v>P3(150)</v>
      </c>
      <c r="F592">
        <f>VLOOKUP(D592,'Treatment Struture'!$E$2:$G$10,2,FALSE)</f>
        <v>2</v>
      </c>
      <c r="G592" s="23">
        <v>10</v>
      </c>
      <c r="H592" s="54">
        <f t="shared" si="12"/>
        <v>35824</v>
      </c>
      <c r="I592" s="23">
        <v>11</v>
      </c>
      <c r="J592">
        <v>0</v>
      </c>
    </row>
    <row r="593" spans="1:10">
      <c r="A593" t="s">
        <v>248</v>
      </c>
      <c r="B593" t="s">
        <v>254</v>
      </c>
      <c r="C593" t="s">
        <v>74</v>
      </c>
      <c r="D593">
        <v>6</v>
      </c>
      <c r="E593" t="str">
        <f>VLOOKUP(D593,'Treatment Struture'!$E$2:$G$10,3,FALSE)</f>
        <v>P1(50)</v>
      </c>
      <c r="F593">
        <f>VLOOKUP(D593,'Treatment Struture'!$E$2:$G$10,2,FALSE)</f>
        <v>2</v>
      </c>
      <c r="G593" s="23">
        <v>1</v>
      </c>
      <c r="H593" s="54">
        <f t="shared" si="12"/>
        <v>35824</v>
      </c>
      <c r="I593" s="23">
        <v>12</v>
      </c>
      <c r="J593">
        <v>0</v>
      </c>
    </row>
    <row r="594" spans="1:10">
      <c r="A594" t="s">
        <v>248</v>
      </c>
      <c r="B594" t="s">
        <v>254</v>
      </c>
      <c r="C594" t="s">
        <v>74</v>
      </c>
      <c r="D594">
        <v>6</v>
      </c>
      <c r="E594" t="str">
        <f>VLOOKUP(D594,'Treatment Struture'!$E$2:$G$10,3,FALSE)</f>
        <v>P1(50)</v>
      </c>
      <c r="F594">
        <f>VLOOKUP(D594,'Treatment Struture'!$E$2:$G$10,2,FALSE)</f>
        <v>2</v>
      </c>
      <c r="G594" s="23">
        <v>2</v>
      </c>
      <c r="H594" s="54">
        <f t="shared" si="12"/>
        <v>35824</v>
      </c>
      <c r="I594" s="23">
        <v>11</v>
      </c>
      <c r="J594">
        <v>0</v>
      </c>
    </row>
    <row r="595" spans="1:10">
      <c r="A595" t="s">
        <v>248</v>
      </c>
      <c r="B595" t="s">
        <v>254</v>
      </c>
      <c r="C595" t="s">
        <v>74</v>
      </c>
      <c r="D595">
        <v>6</v>
      </c>
      <c r="E595" t="str">
        <f>VLOOKUP(D595,'Treatment Struture'!$E$2:$G$10,3,FALSE)</f>
        <v>P1(50)</v>
      </c>
      <c r="F595">
        <f>VLOOKUP(D595,'Treatment Struture'!$E$2:$G$10,2,FALSE)</f>
        <v>2</v>
      </c>
      <c r="G595" s="23">
        <v>3</v>
      </c>
      <c r="H595" s="54">
        <f t="shared" si="12"/>
        <v>35824</v>
      </c>
      <c r="I595" s="23">
        <v>11</v>
      </c>
      <c r="J595">
        <v>0</v>
      </c>
    </row>
    <row r="596" spans="1:10">
      <c r="A596" t="s">
        <v>248</v>
      </c>
      <c r="B596" t="s">
        <v>254</v>
      </c>
      <c r="C596" t="s">
        <v>74</v>
      </c>
      <c r="D596">
        <v>6</v>
      </c>
      <c r="E596" t="str">
        <f>VLOOKUP(D596,'Treatment Struture'!$E$2:$G$10,3,FALSE)</f>
        <v>P1(50)</v>
      </c>
      <c r="F596">
        <f>VLOOKUP(D596,'Treatment Struture'!$E$2:$G$10,2,FALSE)</f>
        <v>2</v>
      </c>
      <c r="G596" s="23">
        <v>4</v>
      </c>
      <c r="H596" s="54">
        <f t="shared" si="12"/>
        <v>35824</v>
      </c>
      <c r="I596" s="23">
        <v>11</v>
      </c>
      <c r="J596">
        <v>0</v>
      </c>
    </row>
    <row r="597" spans="1:10">
      <c r="A597" t="s">
        <v>248</v>
      </c>
      <c r="B597" t="s">
        <v>254</v>
      </c>
      <c r="C597" t="s">
        <v>74</v>
      </c>
      <c r="D597">
        <v>6</v>
      </c>
      <c r="E597" t="str">
        <f>VLOOKUP(D597,'Treatment Struture'!$E$2:$G$10,3,FALSE)</f>
        <v>P1(50)</v>
      </c>
      <c r="F597">
        <f>VLOOKUP(D597,'Treatment Struture'!$E$2:$G$10,2,FALSE)</f>
        <v>2</v>
      </c>
      <c r="G597" s="23">
        <v>5</v>
      </c>
      <c r="H597" s="54">
        <f t="shared" si="12"/>
        <v>35824</v>
      </c>
      <c r="I597" s="23">
        <v>12</v>
      </c>
      <c r="J597">
        <v>0</v>
      </c>
    </row>
    <row r="598" spans="1:10">
      <c r="A598" t="s">
        <v>248</v>
      </c>
      <c r="B598" t="s">
        <v>254</v>
      </c>
      <c r="C598" t="s">
        <v>74</v>
      </c>
      <c r="D598">
        <v>6</v>
      </c>
      <c r="E598" t="str">
        <f>VLOOKUP(D598,'Treatment Struture'!$E$2:$G$10,3,FALSE)</f>
        <v>P1(50)</v>
      </c>
      <c r="F598">
        <f>VLOOKUP(D598,'Treatment Struture'!$E$2:$G$10,2,FALSE)</f>
        <v>2</v>
      </c>
      <c r="G598" s="23">
        <v>6</v>
      </c>
      <c r="H598" s="54">
        <f t="shared" si="12"/>
        <v>35824</v>
      </c>
      <c r="I598" s="23">
        <v>12</v>
      </c>
      <c r="J598">
        <v>0</v>
      </c>
    </row>
    <row r="599" spans="1:10">
      <c r="A599" t="s">
        <v>248</v>
      </c>
      <c r="B599" t="s">
        <v>254</v>
      </c>
      <c r="C599" t="s">
        <v>74</v>
      </c>
      <c r="D599">
        <v>6</v>
      </c>
      <c r="E599" t="str">
        <f>VLOOKUP(D599,'Treatment Struture'!$E$2:$G$10,3,FALSE)</f>
        <v>P1(50)</v>
      </c>
      <c r="F599">
        <f>VLOOKUP(D599,'Treatment Struture'!$E$2:$G$10,2,FALSE)</f>
        <v>2</v>
      </c>
      <c r="G599" s="23">
        <v>7</v>
      </c>
      <c r="H599" s="54">
        <f t="shared" si="12"/>
        <v>35824</v>
      </c>
      <c r="I599" s="23">
        <v>12</v>
      </c>
      <c r="J599">
        <v>0</v>
      </c>
    </row>
    <row r="600" spans="1:10">
      <c r="A600" t="s">
        <v>248</v>
      </c>
      <c r="B600" t="s">
        <v>254</v>
      </c>
      <c r="C600" t="s">
        <v>74</v>
      </c>
      <c r="D600">
        <v>6</v>
      </c>
      <c r="E600" t="str">
        <f>VLOOKUP(D600,'Treatment Struture'!$E$2:$G$10,3,FALSE)</f>
        <v>P1(50)</v>
      </c>
      <c r="F600">
        <f>VLOOKUP(D600,'Treatment Struture'!$E$2:$G$10,2,FALSE)</f>
        <v>2</v>
      </c>
      <c r="G600" s="23">
        <v>8</v>
      </c>
      <c r="H600" s="54">
        <f t="shared" si="12"/>
        <v>35824</v>
      </c>
      <c r="I600" s="23">
        <v>11</v>
      </c>
      <c r="J600">
        <v>0</v>
      </c>
    </row>
    <row r="601" spans="1:10">
      <c r="A601" t="s">
        <v>248</v>
      </c>
      <c r="B601" t="s">
        <v>254</v>
      </c>
      <c r="C601" t="s">
        <v>74</v>
      </c>
      <c r="D601">
        <v>6</v>
      </c>
      <c r="E601" t="str">
        <f>VLOOKUP(D601,'Treatment Struture'!$E$2:$G$10,3,FALSE)</f>
        <v>P1(50)</v>
      </c>
      <c r="F601">
        <f>VLOOKUP(D601,'Treatment Struture'!$E$2:$G$10,2,FALSE)</f>
        <v>2</v>
      </c>
      <c r="G601" s="23">
        <v>9</v>
      </c>
      <c r="H601" s="54">
        <f t="shared" si="12"/>
        <v>35824</v>
      </c>
      <c r="I601" s="23">
        <v>12</v>
      </c>
      <c r="J601">
        <v>0</v>
      </c>
    </row>
    <row r="602" spans="1:10">
      <c r="A602" t="s">
        <v>248</v>
      </c>
      <c r="B602" t="s">
        <v>254</v>
      </c>
      <c r="C602" t="s">
        <v>74</v>
      </c>
      <c r="D602">
        <v>6</v>
      </c>
      <c r="E602" t="str">
        <f>VLOOKUP(D602,'Treatment Struture'!$E$2:$G$10,3,FALSE)</f>
        <v>P1(50)</v>
      </c>
      <c r="F602">
        <f>VLOOKUP(D602,'Treatment Struture'!$E$2:$G$10,2,FALSE)</f>
        <v>2</v>
      </c>
      <c r="G602" s="23">
        <v>10</v>
      </c>
      <c r="H602" s="54">
        <f t="shared" si="12"/>
        <v>35824</v>
      </c>
      <c r="I602" s="23">
        <v>11</v>
      </c>
      <c r="J602">
        <v>0</v>
      </c>
    </row>
    <row r="603" spans="1:10">
      <c r="A603" t="s">
        <v>248</v>
      </c>
      <c r="B603" t="s">
        <v>254</v>
      </c>
      <c r="C603" t="s">
        <v>74</v>
      </c>
      <c r="D603">
        <v>7</v>
      </c>
      <c r="E603" t="str">
        <f>VLOOKUP(D603,'Treatment Struture'!$E$2:$G$10,3,FALSE)</f>
        <v>P1(50)</v>
      </c>
      <c r="F603">
        <f>VLOOKUP(D603,'Treatment Struture'!$E$2:$G$10,2,FALSE)</f>
        <v>3</v>
      </c>
      <c r="G603" s="23">
        <v>1</v>
      </c>
      <c r="H603" s="54">
        <f t="shared" si="12"/>
        <v>35824</v>
      </c>
      <c r="I603" s="23">
        <v>11</v>
      </c>
      <c r="J603">
        <v>0</v>
      </c>
    </row>
    <row r="604" spans="1:10">
      <c r="A604" t="s">
        <v>248</v>
      </c>
      <c r="B604" t="s">
        <v>254</v>
      </c>
      <c r="C604" t="s">
        <v>74</v>
      </c>
      <c r="D604">
        <v>7</v>
      </c>
      <c r="E604" t="str">
        <f>VLOOKUP(D604,'Treatment Struture'!$E$2:$G$10,3,FALSE)</f>
        <v>P1(50)</v>
      </c>
      <c r="F604">
        <f>VLOOKUP(D604,'Treatment Struture'!$E$2:$G$10,2,FALSE)</f>
        <v>3</v>
      </c>
      <c r="G604" s="23">
        <v>2</v>
      </c>
      <c r="H604" s="54">
        <f t="shared" si="12"/>
        <v>35824</v>
      </c>
      <c r="I604" s="23">
        <v>11</v>
      </c>
      <c r="J604">
        <v>0</v>
      </c>
    </row>
    <row r="605" spans="1:10">
      <c r="A605" t="s">
        <v>248</v>
      </c>
      <c r="B605" t="s">
        <v>254</v>
      </c>
      <c r="C605" t="s">
        <v>74</v>
      </c>
      <c r="D605">
        <v>7</v>
      </c>
      <c r="E605" t="str">
        <f>VLOOKUP(D605,'Treatment Struture'!$E$2:$G$10,3,FALSE)</f>
        <v>P1(50)</v>
      </c>
      <c r="F605">
        <f>VLOOKUP(D605,'Treatment Struture'!$E$2:$G$10,2,FALSE)</f>
        <v>3</v>
      </c>
      <c r="G605" s="23">
        <v>3</v>
      </c>
      <c r="H605" s="54">
        <f t="shared" si="12"/>
        <v>35824</v>
      </c>
      <c r="I605" s="23">
        <v>12</v>
      </c>
      <c r="J605">
        <v>0</v>
      </c>
    </row>
    <row r="606" spans="1:10">
      <c r="A606" t="s">
        <v>248</v>
      </c>
      <c r="B606" t="s">
        <v>254</v>
      </c>
      <c r="C606" t="s">
        <v>74</v>
      </c>
      <c r="D606">
        <v>7</v>
      </c>
      <c r="E606" t="str">
        <f>VLOOKUP(D606,'Treatment Struture'!$E$2:$G$10,3,FALSE)</f>
        <v>P1(50)</v>
      </c>
      <c r="F606">
        <f>VLOOKUP(D606,'Treatment Struture'!$E$2:$G$10,2,FALSE)</f>
        <v>3</v>
      </c>
      <c r="G606" s="23">
        <v>4</v>
      </c>
      <c r="H606" s="54">
        <f t="shared" si="12"/>
        <v>35824</v>
      </c>
      <c r="I606" s="23">
        <v>11</v>
      </c>
      <c r="J606">
        <v>0</v>
      </c>
    </row>
    <row r="607" spans="1:10">
      <c r="A607" t="s">
        <v>248</v>
      </c>
      <c r="B607" t="s">
        <v>254</v>
      </c>
      <c r="C607" t="s">
        <v>74</v>
      </c>
      <c r="D607">
        <v>7</v>
      </c>
      <c r="E607" t="str">
        <f>VLOOKUP(D607,'Treatment Struture'!$E$2:$G$10,3,FALSE)</f>
        <v>P1(50)</v>
      </c>
      <c r="F607">
        <f>VLOOKUP(D607,'Treatment Struture'!$E$2:$G$10,2,FALSE)</f>
        <v>3</v>
      </c>
      <c r="G607" s="23">
        <v>5</v>
      </c>
      <c r="H607" s="54">
        <f t="shared" si="12"/>
        <v>35824</v>
      </c>
      <c r="I607" s="23">
        <v>12</v>
      </c>
      <c r="J607">
        <v>0</v>
      </c>
    </row>
    <row r="608" spans="1:10">
      <c r="A608" t="s">
        <v>248</v>
      </c>
      <c r="B608" t="s">
        <v>254</v>
      </c>
      <c r="C608" t="s">
        <v>74</v>
      </c>
      <c r="D608">
        <v>7</v>
      </c>
      <c r="E608" t="str">
        <f>VLOOKUP(D608,'Treatment Struture'!$E$2:$G$10,3,FALSE)</f>
        <v>P1(50)</v>
      </c>
      <c r="F608">
        <f>VLOOKUP(D608,'Treatment Struture'!$E$2:$G$10,2,FALSE)</f>
        <v>3</v>
      </c>
      <c r="G608" s="23">
        <v>6</v>
      </c>
      <c r="H608" s="54">
        <f t="shared" si="12"/>
        <v>35824</v>
      </c>
      <c r="I608" s="23">
        <v>12</v>
      </c>
      <c r="J608">
        <v>0</v>
      </c>
    </row>
    <row r="609" spans="1:10">
      <c r="A609" t="s">
        <v>248</v>
      </c>
      <c r="B609" t="s">
        <v>254</v>
      </c>
      <c r="C609" t="s">
        <v>74</v>
      </c>
      <c r="D609">
        <v>7</v>
      </c>
      <c r="E609" t="str">
        <f>VLOOKUP(D609,'Treatment Struture'!$E$2:$G$10,3,FALSE)</f>
        <v>P1(50)</v>
      </c>
      <c r="F609">
        <f>VLOOKUP(D609,'Treatment Struture'!$E$2:$G$10,2,FALSE)</f>
        <v>3</v>
      </c>
      <c r="G609" s="23">
        <v>7</v>
      </c>
      <c r="H609" s="54">
        <f t="shared" ref="H609:H632" si="13">H608</f>
        <v>35824</v>
      </c>
      <c r="I609" s="23">
        <v>10</v>
      </c>
      <c r="J609">
        <v>0</v>
      </c>
    </row>
    <row r="610" spans="1:10">
      <c r="A610" t="s">
        <v>248</v>
      </c>
      <c r="B610" t="s">
        <v>254</v>
      </c>
      <c r="C610" t="s">
        <v>74</v>
      </c>
      <c r="D610">
        <v>7</v>
      </c>
      <c r="E610" t="str">
        <f>VLOOKUP(D610,'Treatment Struture'!$E$2:$G$10,3,FALSE)</f>
        <v>P1(50)</v>
      </c>
      <c r="F610">
        <f>VLOOKUP(D610,'Treatment Struture'!$E$2:$G$10,2,FALSE)</f>
        <v>3</v>
      </c>
      <c r="G610" s="23">
        <v>8</v>
      </c>
      <c r="H610" s="54">
        <f t="shared" si="13"/>
        <v>35824</v>
      </c>
      <c r="I610" s="23">
        <v>11</v>
      </c>
      <c r="J610">
        <v>0</v>
      </c>
    </row>
    <row r="611" spans="1:10">
      <c r="A611" t="s">
        <v>248</v>
      </c>
      <c r="B611" t="s">
        <v>254</v>
      </c>
      <c r="C611" t="s">
        <v>74</v>
      </c>
      <c r="D611">
        <v>7</v>
      </c>
      <c r="E611" t="str">
        <f>VLOOKUP(D611,'Treatment Struture'!$E$2:$G$10,3,FALSE)</f>
        <v>P1(50)</v>
      </c>
      <c r="F611">
        <f>VLOOKUP(D611,'Treatment Struture'!$E$2:$G$10,2,FALSE)</f>
        <v>3</v>
      </c>
      <c r="G611" s="23">
        <v>9</v>
      </c>
      <c r="H611" s="54">
        <f t="shared" si="13"/>
        <v>35824</v>
      </c>
      <c r="I611" s="23">
        <v>11</v>
      </c>
      <c r="J611">
        <v>0</v>
      </c>
    </row>
    <row r="612" spans="1:10">
      <c r="A612" t="s">
        <v>248</v>
      </c>
      <c r="B612" t="s">
        <v>254</v>
      </c>
      <c r="C612" t="s">
        <v>74</v>
      </c>
      <c r="D612">
        <v>7</v>
      </c>
      <c r="E612" t="str">
        <f>VLOOKUP(D612,'Treatment Struture'!$E$2:$G$10,3,FALSE)</f>
        <v>P1(50)</v>
      </c>
      <c r="F612">
        <f>VLOOKUP(D612,'Treatment Struture'!$E$2:$G$10,2,FALSE)</f>
        <v>3</v>
      </c>
      <c r="G612" s="23">
        <v>10</v>
      </c>
      <c r="H612" s="54">
        <f t="shared" si="13"/>
        <v>35824</v>
      </c>
      <c r="I612" s="23">
        <v>13</v>
      </c>
      <c r="J612">
        <v>0</v>
      </c>
    </row>
    <row r="613" spans="1:10">
      <c r="A613" t="s">
        <v>248</v>
      </c>
      <c r="B613" t="s">
        <v>254</v>
      </c>
      <c r="C613" t="s">
        <v>74</v>
      </c>
      <c r="D613">
        <v>8</v>
      </c>
      <c r="E613" t="str">
        <f>VLOOKUP(D613,'Treatment Struture'!$E$2:$G$10,3,FALSE)</f>
        <v>P2(100)</v>
      </c>
      <c r="F613">
        <f>VLOOKUP(D613,'Treatment Struture'!$E$2:$G$10,2,FALSE)</f>
        <v>3</v>
      </c>
      <c r="G613" s="23">
        <v>1</v>
      </c>
      <c r="H613" s="54">
        <f t="shared" si="13"/>
        <v>35824</v>
      </c>
      <c r="I613" s="23">
        <v>12</v>
      </c>
      <c r="J613">
        <v>0</v>
      </c>
    </row>
    <row r="614" spans="1:10">
      <c r="A614" t="s">
        <v>248</v>
      </c>
      <c r="B614" t="s">
        <v>254</v>
      </c>
      <c r="C614" t="s">
        <v>74</v>
      </c>
      <c r="D614">
        <v>8</v>
      </c>
      <c r="E614" t="str">
        <f>VLOOKUP(D614,'Treatment Struture'!$E$2:$G$10,3,FALSE)</f>
        <v>P2(100)</v>
      </c>
      <c r="F614">
        <f>VLOOKUP(D614,'Treatment Struture'!$E$2:$G$10,2,FALSE)</f>
        <v>3</v>
      </c>
      <c r="G614" s="23">
        <v>2</v>
      </c>
      <c r="H614" s="54">
        <f t="shared" si="13"/>
        <v>35824</v>
      </c>
      <c r="I614" s="23">
        <v>12</v>
      </c>
      <c r="J614">
        <v>0</v>
      </c>
    </row>
    <row r="615" spans="1:10">
      <c r="A615" t="s">
        <v>248</v>
      </c>
      <c r="B615" t="s">
        <v>254</v>
      </c>
      <c r="C615" t="s">
        <v>74</v>
      </c>
      <c r="D615">
        <v>8</v>
      </c>
      <c r="E615" t="str">
        <f>VLOOKUP(D615,'Treatment Struture'!$E$2:$G$10,3,FALSE)</f>
        <v>P2(100)</v>
      </c>
      <c r="F615">
        <f>VLOOKUP(D615,'Treatment Struture'!$E$2:$G$10,2,FALSE)</f>
        <v>3</v>
      </c>
      <c r="G615" s="23">
        <v>3</v>
      </c>
      <c r="H615" s="54">
        <f t="shared" si="13"/>
        <v>35824</v>
      </c>
      <c r="I615" s="23">
        <v>11</v>
      </c>
      <c r="J615">
        <v>0</v>
      </c>
    </row>
    <row r="616" spans="1:10">
      <c r="A616" t="s">
        <v>248</v>
      </c>
      <c r="B616" t="s">
        <v>254</v>
      </c>
      <c r="C616" t="s">
        <v>74</v>
      </c>
      <c r="D616">
        <v>8</v>
      </c>
      <c r="E616" t="str">
        <f>VLOOKUP(D616,'Treatment Struture'!$E$2:$G$10,3,FALSE)</f>
        <v>P2(100)</v>
      </c>
      <c r="F616">
        <f>VLOOKUP(D616,'Treatment Struture'!$E$2:$G$10,2,FALSE)</f>
        <v>3</v>
      </c>
      <c r="G616" s="23">
        <v>4</v>
      </c>
      <c r="H616" s="54">
        <f t="shared" si="13"/>
        <v>35824</v>
      </c>
      <c r="I616" s="23">
        <v>12</v>
      </c>
      <c r="J616">
        <v>0</v>
      </c>
    </row>
    <row r="617" spans="1:10">
      <c r="A617" t="s">
        <v>248</v>
      </c>
      <c r="B617" t="s">
        <v>254</v>
      </c>
      <c r="C617" t="s">
        <v>74</v>
      </c>
      <c r="D617">
        <v>8</v>
      </c>
      <c r="E617" t="str">
        <f>VLOOKUP(D617,'Treatment Struture'!$E$2:$G$10,3,FALSE)</f>
        <v>P2(100)</v>
      </c>
      <c r="F617">
        <f>VLOOKUP(D617,'Treatment Struture'!$E$2:$G$10,2,FALSE)</f>
        <v>3</v>
      </c>
      <c r="G617" s="23">
        <v>5</v>
      </c>
      <c r="H617" s="54">
        <f t="shared" si="13"/>
        <v>35824</v>
      </c>
      <c r="I617" s="23">
        <v>11</v>
      </c>
      <c r="J617">
        <v>0</v>
      </c>
    </row>
    <row r="618" spans="1:10">
      <c r="A618" t="s">
        <v>248</v>
      </c>
      <c r="B618" t="s">
        <v>254</v>
      </c>
      <c r="C618" t="s">
        <v>74</v>
      </c>
      <c r="D618">
        <v>8</v>
      </c>
      <c r="E618" t="str">
        <f>VLOOKUP(D618,'Treatment Struture'!$E$2:$G$10,3,FALSE)</f>
        <v>P2(100)</v>
      </c>
      <c r="F618">
        <f>VLOOKUP(D618,'Treatment Struture'!$E$2:$G$10,2,FALSE)</f>
        <v>3</v>
      </c>
      <c r="G618" s="23">
        <v>6</v>
      </c>
      <c r="H618" s="54">
        <f t="shared" si="13"/>
        <v>35824</v>
      </c>
      <c r="I618" s="23">
        <v>11</v>
      </c>
      <c r="J618">
        <v>0</v>
      </c>
    </row>
    <row r="619" spans="1:10">
      <c r="A619" t="s">
        <v>248</v>
      </c>
      <c r="B619" t="s">
        <v>254</v>
      </c>
      <c r="C619" t="s">
        <v>74</v>
      </c>
      <c r="D619">
        <v>8</v>
      </c>
      <c r="E619" t="str">
        <f>VLOOKUP(D619,'Treatment Struture'!$E$2:$G$10,3,FALSE)</f>
        <v>P2(100)</v>
      </c>
      <c r="F619">
        <f>VLOOKUP(D619,'Treatment Struture'!$E$2:$G$10,2,FALSE)</f>
        <v>3</v>
      </c>
      <c r="G619" s="23">
        <v>7</v>
      </c>
      <c r="H619" s="54">
        <f t="shared" si="13"/>
        <v>35824</v>
      </c>
      <c r="I619" s="23">
        <v>11</v>
      </c>
      <c r="J619">
        <v>0</v>
      </c>
    </row>
    <row r="620" spans="1:10">
      <c r="A620" t="s">
        <v>248</v>
      </c>
      <c r="B620" t="s">
        <v>254</v>
      </c>
      <c r="C620" t="s">
        <v>74</v>
      </c>
      <c r="D620">
        <v>8</v>
      </c>
      <c r="E620" t="str">
        <f>VLOOKUP(D620,'Treatment Struture'!$E$2:$G$10,3,FALSE)</f>
        <v>P2(100)</v>
      </c>
      <c r="F620">
        <f>VLOOKUP(D620,'Treatment Struture'!$E$2:$G$10,2,FALSE)</f>
        <v>3</v>
      </c>
      <c r="G620" s="23">
        <v>8</v>
      </c>
      <c r="H620" s="54">
        <f t="shared" si="13"/>
        <v>35824</v>
      </c>
      <c r="I620" s="23">
        <v>11</v>
      </c>
      <c r="J620">
        <v>0</v>
      </c>
    </row>
    <row r="621" spans="1:10">
      <c r="A621" t="s">
        <v>248</v>
      </c>
      <c r="B621" t="s">
        <v>254</v>
      </c>
      <c r="C621" t="s">
        <v>74</v>
      </c>
      <c r="D621">
        <v>8</v>
      </c>
      <c r="E621" t="str">
        <f>VLOOKUP(D621,'Treatment Struture'!$E$2:$G$10,3,FALSE)</f>
        <v>P2(100)</v>
      </c>
      <c r="F621">
        <f>VLOOKUP(D621,'Treatment Struture'!$E$2:$G$10,2,FALSE)</f>
        <v>3</v>
      </c>
      <c r="G621" s="23">
        <v>9</v>
      </c>
      <c r="H621" s="54">
        <f t="shared" si="13"/>
        <v>35824</v>
      </c>
      <c r="I621" s="23">
        <v>11</v>
      </c>
      <c r="J621">
        <v>0</v>
      </c>
    </row>
    <row r="622" spans="1:10">
      <c r="A622" t="s">
        <v>248</v>
      </c>
      <c r="B622" t="s">
        <v>254</v>
      </c>
      <c r="C622" t="s">
        <v>74</v>
      </c>
      <c r="D622">
        <v>8</v>
      </c>
      <c r="E622" t="str">
        <f>VLOOKUP(D622,'Treatment Struture'!$E$2:$G$10,3,FALSE)</f>
        <v>P2(100)</v>
      </c>
      <c r="F622">
        <f>VLOOKUP(D622,'Treatment Struture'!$E$2:$G$10,2,FALSE)</f>
        <v>3</v>
      </c>
      <c r="G622" s="23">
        <v>10</v>
      </c>
      <c r="H622" s="54">
        <f t="shared" si="13"/>
        <v>35824</v>
      </c>
      <c r="I622" s="23">
        <v>11</v>
      </c>
      <c r="J622">
        <v>0</v>
      </c>
    </row>
    <row r="623" spans="1:10">
      <c r="A623" t="s">
        <v>248</v>
      </c>
      <c r="B623" t="s">
        <v>254</v>
      </c>
      <c r="C623" t="s">
        <v>74</v>
      </c>
      <c r="D623">
        <v>9</v>
      </c>
      <c r="E623" t="str">
        <f>VLOOKUP(D623,'Treatment Struture'!$E$2:$G$10,3,FALSE)</f>
        <v>P3(150)</v>
      </c>
      <c r="F623">
        <f>VLOOKUP(D623,'Treatment Struture'!$E$2:$G$10,2,FALSE)</f>
        <v>3</v>
      </c>
      <c r="G623" s="23">
        <v>1</v>
      </c>
      <c r="H623" s="54">
        <f t="shared" si="13"/>
        <v>35824</v>
      </c>
      <c r="I623" s="23">
        <v>12</v>
      </c>
      <c r="J623">
        <v>0</v>
      </c>
    </row>
    <row r="624" spans="1:10">
      <c r="A624" t="s">
        <v>248</v>
      </c>
      <c r="B624" t="s">
        <v>254</v>
      </c>
      <c r="C624" t="s">
        <v>74</v>
      </c>
      <c r="D624">
        <v>9</v>
      </c>
      <c r="E624" t="str">
        <f>VLOOKUP(D624,'Treatment Struture'!$E$2:$G$10,3,FALSE)</f>
        <v>P3(150)</v>
      </c>
      <c r="F624">
        <f>VLOOKUP(D624,'Treatment Struture'!$E$2:$G$10,2,FALSE)</f>
        <v>3</v>
      </c>
      <c r="G624" s="23">
        <v>2</v>
      </c>
      <c r="H624" s="54">
        <f t="shared" si="13"/>
        <v>35824</v>
      </c>
      <c r="I624" s="23">
        <v>12</v>
      </c>
      <c r="J624">
        <v>0</v>
      </c>
    </row>
    <row r="625" spans="1:10">
      <c r="A625" t="s">
        <v>248</v>
      </c>
      <c r="B625" t="s">
        <v>254</v>
      </c>
      <c r="C625" t="s">
        <v>74</v>
      </c>
      <c r="D625">
        <v>9</v>
      </c>
      <c r="E625" t="str">
        <f>VLOOKUP(D625,'Treatment Struture'!$E$2:$G$10,3,FALSE)</f>
        <v>P3(150)</v>
      </c>
      <c r="F625">
        <f>VLOOKUP(D625,'Treatment Struture'!$E$2:$G$10,2,FALSE)</f>
        <v>3</v>
      </c>
      <c r="G625" s="23">
        <v>3</v>
      </c>
      <c r="H625" s="54">
        <f t="shared" si="13"/>
        <v>35824</v>
      </c>
      <c r="I625" s="23">
        <v>12</v>
      </c>
      <c r="J625">
        <v>0</v>
      </c>
    </row>
    <row r="626" spans="1:10">
      <c r="A626" t="s">
        <v>248</v>
      </c>
      <c r="B626" t="s">
        <v>254</v>
      </c>
      <c r="C626" t="s">
        <v>74</v>
      </c>
      <c r="D626">
        <v>9</v>
      </c>
      <c r="E626" t="str">
        <f>VLOOKUP(D626,'Treatment Struture'!$E$2:$G$10,3,FALSE)</f>
        <v>P3(150)</v>
      </c>
      <c r="F626">
        <f>VLOOKUP(D626,'Treatment Struture'!$E$2:$G$10,2,FALSE)</f>
        <v>3</v>
      </c>
      <c r="G626" s="23">
        <v>4</v>
      </c>
      <c r="H626" s="54">
        <f t="shared" si="13"/>
        <v>35824</v>
      </c>
      <c r="I626" s="23">
        <v>11</v>
      </c>
      <c r="J626">
        <v>0</v>
      </c>
    </row>
    <row r="627" spans="1:10">
      <c r="A627" t="s">
        <v>248</v>
      </c>
      <c r="B627" t="s">
        <v>254</v>
      </c>
      <c r="C627" t="s">
        <v>74</v>
      </c>
      <c r="D627">
        <v>9</v>
      </c>
      <c r="E627" t="str">
        <f>VLOOKUP(D627,'Treatment Struture'!$E$2:$G$10,3,FALSE)</f>
        <v>P3(150)</v>
      </c>
      <c r="F627">
        <f>VLOOKUP(D627,'Treatment Struture'!$E$2:$G$10,2,FALSE)</f>
        <v>3</v>
      </c>
      <c r="G627" s="23">
        <v>5</v>
      </c>
      <c r="H627" s="54">
        <f t="shared" si="13"/>
        <v>35824</v>
      </c>
      <c r="I627" s="23">
        <v>12</v>
      </c>
      <c r="J627">
        <v>0</v>
      </c>
    </row>
    <row r="628" spans="1:10">
      <c r="A628" t="s">
        <v>248</v>
      </c>
      <c r="B628" t="s">
        <v>254</v>
      </c>
      <c r="C628" t="s">
        <v>74</v>
      </c>
      <c r="D628">
        <v>9</v>
      </c>
      <c r="E628" t="str">
        <f>VLOOKUP(D628,'Treatment Struture'!$E$2:$G$10,3,FALSE)</f>
        <v>P3(150)</v>
      </c>
      <c r="F628">
        <f>VLOOKUP(D628,'Treatment Struture'!$E$2:$G$10,2,FALSE)</f>
        <v>3</v>
      </c>
      <c r="G628" s="23">
        <v>6</v>
      </c>
      <c r="H628" s="54">
        <f t="shared" si="13"/>
        <v>35824</v>
      </c>
      <c r="I628" s="23">
        <v>11</v>
      </c>
      <c r="J628">
        <v>0</v>
      </c>
    </row>
    <row r="629" spans="1:10">
      <c r="A629" t="s">
        <v>248</v>
      </c>
      <c r="B629" t="s">
        <v>254</v>
      </c>
      <c r="C629" t="s">
        <v>74</v>
      </c>
      <c r="D629">
        <v>9</v>
      </c>
      <c r="E629" t="str">
        <f>VLOOKUP(D629,'Treatment Struture'!$E$2:$G$10,3,FALSE)</f>
        <v>P3(150)</v>
      </c>
      <c r="F629">
        <f>VLOOKUP(D629,'Treatment Struture'!$E$2:$G$10,2,FALSE)</f>
        <v>3</v>
      </c>
      <c r="G629" s="23">
        <v>7</v>
      </c>
      <c r="H629" s="54">
        <f t="shared" si="13"/>
        <v>35824</v>
      </c>
      <c r="I629" s="23">
        <v>11</v>
      </c>
      <c r="J629">
        <v>0</v>
      </c>
    </row>
    <row r="630" spans="1:10">
      <c r="A630" t="s">
        <v>248</v>
      </c>
      <c r="B630" t="s">
        <v>254</v>
      </c>
      <c r="C630" t="s">
        <v>74</v>
      </c>
      <c r="D630">
        <v>9</v>
      </c>
      <c r="E630" t="str">
        <f>VLOOKUP(D630,'Treatment Struture'!$E$2:$G$10,3,FALSE)</f>
        <v>P3(150)</v>
      </c>
      <c r="F630">
        <f>VLOOKUP(D630,'Treatment Struture'!$E$2:$G$10,2,FALSE)</f>
        <v>3</v>
      </c>
      <c r="G630" s="23">
        <v>8</v>
      </c>
      <c r="H630" s="54">
        <f t="shared" si="13"/>
        <v>35824</v>
      </c>
      <c r="I630" s="23">
        <v>12</v>
      </c>
      <c r="J630">
        <v>0</v>
      </c>
    </row>
    <row r="631" spans="1:10">
      <c r="A631" t="s">
        <v>248</v>
      </c>
      <c r="B631" t="s">
        <v>254</v>
      </c>
      <c r="C631" t="s">
        <v>74</v>
      </c>
      <c r="D631">
        <v>9</v>
      </c>
      <c r="E631" t="str">
        <f>VLOOKUP(D631,'Treatment Struture'!$E$2:$G$10,3,FALSE)</f>
        <v>P3(150)</v>
      </c>
      <c r="F631">
        <f>VLOOKUP(D631,'Treatment Struture'!$E$2:$G$10,2,FALSE)</f>
        <v>3</v>
      </c>
      <c r="G631" s="23">
        <v>9</v>
      </c>
      <c r="H631" s="54">
        <f t="shared" si="13"/>
        <v>35824</v>
      </c>
      <c r="I631" s="23">
        <v>12</v>
      </c>
      <c r="J631">
        <v>0</v>
      </c>
    </row>
    <row r="632" spans="1:10">
      <c r="A632" t="s">
        <v>248</v>
      </c>
      <c r="B632" t="s">
        <v>254</v>
      </c>
      <c r="C632" t="s">
        <v>74</v>
      </c>
      <c r="D632">
        <v>9</v>
      </c>
      <c r="E632" t="str">
        <f>VLOOKUP(D632,'Treatment Struture'!$E$2:$G$10,3,FALSE)</f>
        <v>P3(150)</v>
      </c>
      <c r="F632">
        <f>VLOOKUP(D632,'Treatment Struture'!$E$2:$G$10,2,FALSE)</f>
        <v>3</v>
      </c>
      <c r="G632" s="23">
        <v>10</v>
      </c>
      <c r="H632" s="54">
        <f t="shared" si="13"/>
        <v>35824</v>
      </c>
      <c r="I632" s="23">
        <v>11</v>
      </c>
      <c r="J632">
        <v>0</v>
      </c>
    </row>
    <row r="633" spans="1:10">
      <c r="A633" t="s">
        <v>248</v>
      </c>
      <c r="B633" t="s">
        <v>254</v>
      </c>
      <c r="C633" t="s">
        <v>74</v>
      </c>
      <c r="D633">
        <v>1</v>
      </c>
      <c r="E633" t="str">
        <f>VLOOKUP(D633,'Treatment Struture'!$E$2:$G$10,3,FALSE)</f>
        <v>P3(150)</v>
      </c>
      <c r="F633">
        <f>VLOOKUP(D633,'Treatment Struture'!$E$2:$G$10,2,FALSE)</f>
        <v>1</v>
      </c>
      <c r="G633" s="23">
        <v>1</v>
      </c>
      <c r="H633" s="55">
        <v>35828</v>
      </c>
      <c r="I633" s="23">
        <v>14</v>
      </c>
      <c r="J633">
        <v>0</v>
      </c>
    </row>
    <row r="634" spans="1:10">
      <c r="A634" t="s">
        <v>248</v>
      </c>
      <c r="B634" t="s">
        <v>254</v>
      </c>
      <c r="C634" t="s">
        <v>74</v>
      </c>
      <c r="D634">
        <v>1</v>
      </c>
      <c r="E634" t="str">
        <f>VLOOKUP(D634,'Treatment Struture'!$E$2:$G$10,3,FALSE)</f>
        <v>P3(150)</v>
      </c>
      <c r="F634">
        <f>VLOOKUP(D634,'Treatment Struture'!$E$2:$G$10,2,FALSE)</f>
        <v>1</v>
      </c>
      <c r="G634" s="23">
        <v>2</v>
      </c>
      <c r="H634" s="54">
        <f>H633</f>
        <v>35828</v>
      </c>
      <c r="I634" s="23">
        <v>14</v>
      </c>
      <c r="J634">
        <v>0</v>
      </c>
    </row>
    <row r="635" spans="1:10">
      <c r="A635" t="s">
        <v>248</v>
      </c>
      <c r="B635" t="s">
        <v>254</v>
      </c>
      <c r="C635" t="s">
        <v>74</v>
      </c>
      <c r="D635">
        <v>1</v>
      </c>
      <c r="E635" t="str">
        <f>VLOOKUP(D635,'Treatment Struture'!$E$2:$G$10,3,FALSE)</f>
        <v>P3(150)</v>
      </c>
      <c r="F635">
        <f>VLOOKUP(D635,'Treatment Struture'!$E$2:$G$10,2,FALSE)</f>
        <v>1</v>
      </c>
      <c r="G635" s="23">
        <v>3</v>
      </c>
      <c r="H635" s="54">
        <f t="shared" ref="H635:H698" si="14">H634</f>
        <v>35828</v>
      </c>
      <c r="I635" s="23">
        <v>13</v>
      </c>
      <c r="J635">
        <v>0</v>
      </c>
    </row>
    <row r="636" spans="1:10">
      <c r="A636" t="s">
        <v>248</v>
      </c>
      <c r="B636" t="s">
        <v>254</v>
      </c>
      <c r="C636" t="s">
        <v>74</v>
      </c>
      <c r="D636">
        <v>1</v>
      </c>
      <c r="E636" t="str">
        <f>VLOOKUP(D636,'Treatment Struture'!$E$2:$G$10,3,FALSE)</f>
        <v>P3(150)</v>
      </c>
      <c r="F636">
        <f>VLOOKUP(D636,'Treatment Struture'!$E$2:$G$10,2,FALSE)</f>
        <v>1</v>
      </c>
      <c r="G636" s="23">
        <v>4</v>
      </c>
      <c r="H636" s="54">
        <f t="shared" si="14"/>
        <v>35828</v>
      </c>
      <c r="I636" s="23">
        <v>13</v>
      </c>
      <c r="J636">
        <v>0</v>
      </c>
    </row>
    <row r="637" spans="1:10">
      <c r="A637" t="s">
        <v>248</v>
      </c>
      <c r="B637" t="s">
        <v>254</v>
      </c>
      <c r="C637" t="s">
        <v>74</v>
      </c>
      <c r="D637">
        <v>1</v>
      </c>
      <c r="E637" t="str">
        <f>VLOOKUP(D637,'Treatment Struture'!$E$2:$G$10,3,FALSE)</f>
        <v>P3(150)</v>
      </c>
      <c r="F637">
        <f>VLOOKUP(D637,'Treatment Struture'!$E$2:$G$10,2,FALSE)</f>
        <v>1</v>
      </c>
      <c r="G637" s="23">
        <v>5</v>
      </c>
      <c r="H637" s="54">
        <f t="shared" si="14"/>
        <v>35828</v>
      </c>
      <c r="I637" s="23">
        <v>13</v>
      </c>
      <c r="J637">
        <v>0</v>
      </c>
    </row>
    <row r="638" spans="1:10">
      <c r="A638" t="s">
        <v>248</v>
      </c>
      <c r="B638" t="s">
        <v>254</v>
      </c>
      <c r="C638" t="s">
        <v>74</v>
      </c>
      <c r="D638">
        <v>1</v>
      </c>
      <c r="E638" t="str">
        <f>VLOOKUP(D638,'Treatment Struture'!$E$2:$G$10,3,FALSE)</f>
        <v>P3(150)</v>
      </c>
      <c r="F638">
        <f>VLOOKUP(D638,'Treatment Struture'!$E$2:$G$10,2,FALSE)</f>
        <v>1</v>
      </c>
      <c r="G638" s="23">
        <v>6</v>
      </c>
      <c r="H638" s="54">
        <f t="shared" si="14"/>
        <v>35828</v>
      </c>
      <c r="I638" s="23">
        <v>14</v>
      </c>
      <c r="J638">
        <v>0</v>
      </c>
    </row>
    <row r="639" spans="1:10">
      <c r="A639" t="s">
        <v>248</v>
      </c>
      <c r="B639" t="s">
        <v>254</v>
      </c>
      <c r="C639" t="s">
        <v>74</v>
      </c>
      <c r="D639">
        <v>1</v>
      </c>
      <c r="E639" t="str">
        <f>VLOOKUP(D639,'Treatment Struture'!$E$2:$G$10,3,FALSE)</f>
        <v>P3(150)</v>
      </c>
      <c r="F639">
        <f>VLOOKUP(D639,'Treatment Struture'!$E$2:$G$10,2,FALSE)</f>
        <v>1</v>
      </c>
      <c r="G639" s="23">
        <v>7</v>
      </c>
      <c r="H639" s="54">
        <f t="shared" si="14"/>
        <v>35828</v>
      </c>
      <c r="I639" s="23">
        <v>14</v>
      </c>
      <c r="J639">
        <v>0</v>
      </c>
    </row>
    <row r="640" spans="1:10">
      <c r="A640" t="s">
        <v>248</v>
      </c>
      <c r="B640" t="s">
        <v>254</v>
      </c>
      <c r="C640" t="s">
        <v>74</v>
      </c>
      <c r="D640">
        <v>1</v>
      </c>
      <c r="E640" t="str">
        <f>VLOOKUP(D640,'Treatment Struture'!$E$2:$G$10,3,FALSE)</f>
        <v>P3(150)</v>
      </c>
      <c r="F640">
        <f>VLOOKUP(D640,'Treatment Struture'!$E$2:$G$10,2,FALSE)</f>
        <v>1</v>
      </c>
      <c r="G640" s="23">
        <v>8</v>
      </c>
      <c r="H640" s="54">
        <f t="shared" si="14"/>
        <v>35828</v>
      </c>
      <c r="I640" s="23">
        <v>14</v>
      </c>
      <c r="J640">
        <v>0</v>
      </c>
    </row>
    <row r="641" spans="1:10">
      <c r="A641" t="s">
        <v>248</v>
      </c>
      <c r="B641" t="s">
        <v>254</v>
      </c>
      <c r="C641" t="s">
        <v>74</v>
      </c>
      <c r="D641">
        <v>1</v>
      </c>
      <c r="E641" t="str">
        <f>VLOOKUP(D641,'Treatment Struture'!$E$2:$G$10,3,FALSE)</f>
        <v>P3(150)</v>
      </c>
      <c r="F641">
        <f>VLOOKUP(D641,'Treatment Struture'!$E$2:$G$10,2,FALSE)</f>
        <v>1</v>
      </c>
      <c r="G641" s="23">
        <v>9</v>
      </c>
      <c r="H641" s="54">
        <f t="shared" si="14"/>
        <v>35828</v>
      </c>
      <c r="I641" s="23">
        <v>14</v>
      </c>
      <c r="J641">
        <v>0</v>
      </c>
    </row>
    <row r="642" spans="1:10">
      <c r="A642" t="s">
        <v>248</v>
      </c>
      <c r="B642" t="s">
        <v>254</v>
      </c>
      <c r="C642" t="s">
        <v>74</v>
      </c>
      <c r="D642">
        <v>1</v>
      </c>
      <c r="E642" t="str">
        <f>VLOOKUP(D642,'Treatment Struture'!$E$2:$G$10,3,FALSE)</f>
        <v>P3(150)</v>
      </c>
      <c r="F642">
        <f>VLOOKUP(D642,'Treatment Struture'!$E$2:$G$10,2,FALSE)</f>
        <v>1</v>
      </c>
      <c r="G642" s="23">
        <v>10</v>
      </c>
      <c r="H642" s="54">
        <f t="shared" si="14"/>
        <v>35828</v>
      </c>
      <c r="I642" s="23">
        <v>13</v>
      </c>
      <c r="J642">
        <v>0</v>
      </c>
    </row>
    <row r="643" spans="1:10">
      <c r="A643" t="s">
        <v>248</v>
      </c>
      <c r="B643" t="s">
        <v>254</v>
      </c>
      <c r="C643" t="s">
        <v>74</v>
      </c>
      <c r="D643">
        <v>2</v>
      </c>
      <c r="E643" t="str">
        <f>VLOOKUP(D643,'Treatment Struture'!$E$2:$G$10,3,FALSE)</f>
        <v>P1(50)</v>
      </c>
      <c r="F643">
        <f>VLOOKUP(D643,'Treatment Struture'!$E$2:$G$10,2,FALSE)</f>
        <v>1</v>
      </c>
      <c r="G643" s="23">
        <v>1</v>
      </c>
      <c r="H643" s="54">
        <f t="shared" si="14"/>
        <v>35828</v>
      </c>
      <c r="I643" s="23">
        <v>14</v>
      </c>
      <c r="J643">
        <v>0</v>
      </c>
    </row>
    <row r="644" spans="1:10">
      <c r="A644" t="s">
        <v>248</v>
      </c>
      <c r="B644" t="s">
        <v>254</v>
      </c>
      <c r="C644" t="s">
        <v>74</v>
      </c>
      <c r="D644">
        <v>2</v>
      </c>
      <c r="E644" t="str">
        <f>VLOOKUP(D644,'Treatment Struture'!$E$2:$G$10,3,FALSE)</f>
        <v>P1(50)</v>
      </c>
      <c r="F644">
        <f>VLOOKUP(D644,'Treatment Struture'!$E$2:$G$10,2,FALSE)</f>
        <v>1</v>
      </c>
      <c r="G644" s="23">
        <v>2</v>
      </c>
      <c r="H644" s="54">
        <f t="shared" si="14"/>
        <v>35828</v>
      </c>
      <c r="I644" s="23">
        <v>13</v>
      </c>
      <c r="J644">
        <v>0</v>
      </c>
    </row>
    <row r="645" spans="1:10">
      <c r="A645" t="s">
        <v>248</v>
      </c>
      <c r="B645" t="s">
        <v>254</v>
      </c>
      <c r="C645" t="s">
        <v>74</v>
      </c>
      <c r="D645">
        <v>2</v>
      </c>
      <c r="E645" t="str">
        <f>VLOOKUP(D645,'Treatment Struture'!$E$2:$G$10,3,FALSE)</f>
        <v>P1(50)</v>
      </c>
      <c r="F645">
        <f>VLOOKUP(D645,'Treatment Struture'!$E$2:$G$10,2,FALSE)</f>
        <v>1</v>
      </c>
      <c r="G645" s="23">
        <v>3</v>
      </c>
      <c r="H645" s="54">
        <f t="shared" si="14"/>
        <v>35828</v>
      </c>
      <c r="I645" s="23">
        <v>13</v>
      </c>
      <c r="J645">
        <v>0</v>
      </c>
    </row>
    <row r="646" spans="1:10">
      <c r="A646" t="s">
        <v>248</v>
      </c>
      <c r="B646" t="s">
        <v>254</v>
      </c>
      <c r="C646" t="s">
        <v>74</v>
      </c>
      <c r="D646">
        <v>2</v>
      </c>
      <c r="E646" t="str">
        <f>VLOOKUP(D646,'Treatment Struture'!$E$2:$G$10,3,FALSE)</f>
        <v>P1(50)</v>
      </c>
      <c r="F646">
        <f>VLOOKUP(D646,'Treatment Struture'!$E$2:$G$10,2,FALSE)</f>
        <v>1</v>
      </c>
      <c r="G646" s="23">
        <v>4</v>
      </c>
      <c r="H646" s="54">
        <f t="shared" si="14"/>
        <v>35828</v>
      </c>
      <c r="I646" s="23">
        <v>14</v>
      </c>
      <c r="J646">
        <v>0</v>
      </c>
    </row>
    <row r="647" spans="1:10">
      <c r="A647" t="s">
        <v>248</v>
      </c>
      <c r="B647" t="s">
        <v>254</v>
      </c>
      <c r="C647" t="s">
        <v>74</v>
      </c>
      <c r="D647">
        <v>2</v>
      </c>
      <c r="E647" t="str">
        <f>VLOOKUP(D647,'Treatment Struture'!$E$2:$G$10,3,FALSE)</f>
        <v>P1(50)</v>
      </c>
      <c r="F647">
        <f>VLOOKUP(D647,'Treatment Struture'!$E$2:$G$10,2,FALSE)</f>
        <v>1</v>
      </c>
      <c r="G647" s="23">
        <v>5</v>
      </c>
      <c r="H647" s="54">
        <f t="shared" si="14"/>
        <v>35828</v>
      </c>
      <c r="I647" s="23">
        <v>13</v>
      </c>
      <c r="J647">
        <v>0</v>
      </c>
    </row>
    <row r="648" spans="1:10">
      <c r="A648" t="s">
        <v>248</v>
      </c>
      <c r="B648" t="s">
        <v>254</v>
      </c>
      <c r="C648" t="s">
        <v>74</v>
      </c>
      <c r="D648">
        <v>2</v>
      </c>
      <c r="E648" t="str">
        <f>VLOOKUP(D648,'Treatment Struture'!$E$2:$G$10,3,FALSE)</f>
        <v>P1(50)</v>
      </c>
      <c r="F648">
        <f>VLOOKUP(D648,'Treatment Struture'!$E$2:$G$10,2,FALSE)</f>
        <v>1</v>
      </c>
      <c r="G648" s="23">
        <v>6</v>
      </c>
      <c r="H648" s="54">
        <f t="shared" si="14"/>
        <v>35828</v>
      </c>
      <c r="I648" s="23">
        <v>13</v>
      </c>
      <c r="J648">
        <v>0</v>
      </c>
    </row>
    <row r="649" spans="1:10">
      <c r="A649" t="s">
        <v>248</v>
      </c>
      <c r="B649" t="s">
        <v>254</v>
      </c>
      <c r="C649" t="s">
        <v>74</v>
      </c>
      <c r="D649">
        <v>2</v>
      </c>
      <c r="E649" t="str">
        <f>VLOOKUP(D649,'Treatment Struture'!$E$2:$G$10,3,FALSE)</f>
        <v>P1(50)</v>
      </c>
      <c r="F649">
        <f>VLOOKUP(D649,'Treatment Struture'!$E$2:$G$10,2,FALSE)</f>
        <v>1</v>
      </c>
      <c r="G649" s="23">
        <v>7</v>
      </c>
      <c r="H649" s="54">
        <f t="shared" si="14"/>
        <v>35828</v>
      </c>
      <c r="I649" s="23">
        <v>14</v>
      </c>
      <c r="J649">
        <v>0</v>
      </c>
    </row>
    <row r="650" spans="1:10">
      <c r="A650" t="s">
        <v>248</v>
      </c>
      <c r="B650" t="s">
        <v>254</v>
      </c>
      <c r="C650" t="s">
        <v>74</v>
      </c>
      <c r="D650">
        <v>2</v>
      </c>
      <c r="E650" t="str">
        <f>VLOOKUP(D650,'Treatment Struture'!$E$2:$G$10,3,FALSE)</f>
        <v>P1(50)</v>
      </c>
      <c r="F650">
        <f>VLOOKUP(D650,'Treatment Struture'!$E$2:$G$10,2,FALSE)</f>
        <v>1</v>
      </c>
      <c r="G650" s="23">
        <v>8</v>
      </c>
      <c r="H650" s="54">
        <f t="shared" si="14"/>
        <v>35828</v>
      </c>
      <c r="I650" s="23">
        <v>13</v>
      </c>
      <c r="J650">
        <v>0</v>
      </c>
    </row>
    <row r="651" spans="1:10">
      <c r="A651" t="s">
        <v>248</v>
      </c>
      <c r="B651" t="s">
        <v>254</v>
      </c>
      <c r="C651" t="s">
        <v>74</v>
      </c>
      <c r="D651">
        <v>2</v>
      </c>
      <c r="E651" t="str">
        <f>VLOOKUP(D651,'Treatment Struture'!$E$2:$G$10,3,FALSE)</f>
        <v>P1(50)</v>
      </c>
      <c r="F651">
        <f>VLOOKUP(D651,'Treatment Struture'!$E$2:$G$10,2,FALSE)</f>
        <v>1</v>
      </c>
      <c r="G651" s="23">
        <v>9</v>
      </c>
      <c r="H651" s="54">
        <f t="shared" si="14"/>
        <v>35828</v>
      </c>
      <c r="I651" s="23">
        <v>14</v>
      </c>
      <c r="J651">
        <v>0</v>
      </c>
    </row>
    <row r="652" spans="1:10">
      <c r="A652" t="s">
        <v>248</v>
      </c>
      <c r="B652" t="s">
        <v>254</v>
      </c>
      <c r="C652" t="s">
        <v>74</v>
      </c>
      <c r="D652">
        <v>2</v>
      </c>
      <c r="E652" t="str">
        <f>VLOOKUP(D652,'Treatment Struture'!$E$2:$G$10,3,FALSE)</f>
        <v>P1(50)</v>
      </c>
      <c r="F652">
        <f>VLOOKUP(D652,'Treatment Struture'!$E$2:$G$10,2,FALSE)</f>
        <v>1</v>
      </c>
      <c r="G652" s="23">
        <v>10</v>
      </c>
      <c r="H652" s="54">
        <f t="shared" si="14"/>
        <v>35828</v>
      </c>
      <c r="I652" s="23">
        <v>13</v>
      </c>
      <c r="J652">
        <v>0</v>
      </c>
    </row>
    <row r="653" spans="1:10">
      <c r="A653" t="s">
        <v>248</v>
      </c>
      <c r="B653" t="s">
        <v>254</v>
      </c>
      <c r="C653" t="s">
        <v>74</v>
      </c>
      <c r="D653">
        <v>3</v>
      </c>
      <c r="E653" t="str">
        <f>VLOOKUP(D653,'Treatment Struture'!$E$2:$G$10,3,FALSE)</f>
        <v>P2(100)</v>
      </c>
      <c r="F653">
        <f>VLOOKUP(D653,'Treatment Struture'!$E$2:$G$10,2,FALSE)</f>
        <v>1</v>
      </c>
      <c r="G653" s="23">
        <v>1</v>
      </c>
      <c r="H653" s="54">
        <f t="shared" si="14"/>
        <v>35828</v>
      </c>
      <c r="I653" s="23">
        <v>14</v>
      </c>
      <c r="J653">
        <v>0</v>
      </c>
    </row>
    <row r="654" spans="1:10">
      <c r="A654" t="s">
        <v>248</v>
      </c>
      <c r="B654" t="s">
        <v>254</v>
      </c>
      <c r="C654" t="s">
        <v>74</v>
      </c>
      <c r="D654">
        <v>3</v>
      </c>
      <c r="E654" t="str">
        <f>VLOOKUP(D654,'Treatment Struture'!$E$2:$G$10,3,FALSE)</f>
        <v>P2(100)</v>
      </c>
      <c r="F654">
        <f>VLOOKUP(D654,'Treatment Struture'!$E$2:$G$10,2,FALSE)</f>
        <v>1</v>
      </c>
      <c r="G654" s="23">
        <v>2</v>
      </c>
      <c r="H654" s="54">
        <f t="shared" si="14"/>
        <v>35828</v>
      </c>
      <c r="I654" s="23">
        <v>14</v>
      </c>
      <c r="J654">
        <v>0</v>
      </c>
    </row>
    <row r="655" spans="1:10">
      <c r="A655" t="s">
        <v>248</v>
      </c>
      <c r="B655" t="s">
        <v>254</v>
      </c>
      <c r="C655" t="s">
        <v>74</v>
      </c>
      <c r="D655">
        <v>3</v>
      </c>
      <c r="E655" t="str">
        <f>VLOOKUP(D655,'Treatment Struture'!$E$2:$G$10,3,FALSE)</f>
        <v>P2(100)</v>
      </c>
      <c r="F655">
        <f>VLOOKUP(D655,'Treatment Struture'!$E$2:$G$10,2,FALSE)</f>
        <v>1</v>
      </c>
      <c r="G655" s="23">
        <v>3</v>
      </c>
      <c r="H655" s="54">
        <f t="shared" si="14"/>
        <v>35828</v>
      </c>
      <c r="I655" s="23">
        <v>14</v>
      </c>
      <c r="J655">
        <v>0</v>
      </c>
    </row>
    <row r="656" spans="1:10">
      <c r="A656" t="s">
        <v>248</v>
      </c>
      <c r="B656" t="s">
        <v>254</v>
      </c>
      <c r="C656" t="s">
        <v>74</v>
      </c>
      <c r="D656">
        <v>3</v>
      </c>
      <c r="E656" t="str">
        <f>VLOOKUP(D656,'Treatment Struture'!$E$2:$G$10,3,FALSE)</f>
        <v>P2(100)</v>
      </c>
      <c r="F656">
        <f>VLOOKUP(D656,'Treatment Struture'!$E$2:$G$10,2,FALSE)</f>
        <v>1</v>
      </c>
      <c r="G656" s="23">
        <v>4</v>
      </c>
      <c r="H656" s="54">
        <f t="shared" si="14"/>
        <v>35828</v>
      </c>
      <c r="I656" s="23">
        <v>13</v>
      </c>
      <c r="J656">
        <v>0</v>
      </c>
    </row>
    <row r="657" spans="1:10">
      <c r="A657" t="s">
        <v>248</v>
      </c>
      <c r="B657" t="s">
        <v>254</v>
      </c>
      <c r="C657" t="s">
        <v>74</v>
      </c>
      <c r="D657">
        <v>3</v>
      </c>
      <c r="E657" t="str">
        <f>VLOOKUP(D657,'Treatment Struture'!$E$2:$G$10,3,FALSE)</f>
        <v>P2(100)</v>
      </c>
      <c r="F657">
        <f>VLOOKUP(D657,'Treatment Struture'!$E$2:$G$10,2,FALSE)</f>
        <v>1</v>
      </c>
      <c r="G657" s="23">
        <v>5</v>
      </c>
      <c r="H657" s="54">
        <f t="shared" si="14"/>
        <v>35828</v>
      </c>
      <c r="I657" s="23">
        <v>14</v>
      </c>
      <c r="J657">
        <v>0</v>
      </c>
    </row>
    <row r="658" spans="1:10">
      <c r="A658" t="s">
        <v>248</v>
      </c>
      <c r="B658" t="s">
        <v>254</v>
      </c>
      <c r="C658" t="s">
        <v>74</v>
      </c>
      <c r="D658">
        <v>3</v>
      </c>
      <c r="E658" t="str">
        <f>VLOOKUP(D658,'Treatment Struture'!$E$2:$G$10,3,FALSE)</f>
        <v>P2(100)</v>
      </c>
      <c r="F658">
        <f>VLOOKUP(D658,'Treatment Struture'!$E$2:$G$10,2,FALSE)</f>
        <v>1</v>
      </c>
      <c r="G658" s="23">
        <v>6</v>
      </c>
      <c r="H658" s="54">
        <f t="shared" si="14"/>
        <v>35828</v>
      </c>
      <c r="I658" s="23">
        <v>14</v>
      </c>
      <c r="J658">
        <v>0</v>
      </c>
    </row>
    <row r="659" spans="1:10">
      <c r="A659" t="s">
        <v>248</v>
      </c>
      <c r="B659" t="s">
        <v>254</v>
      </c>
      <c r="C659" t="s">
        <v>74</v>
      </c>
      <c r="D659">
        <v>3</v>
      </c>
      <c r="E659" t="str">
        <f>VLOOKUP(D659,'Treatment Struture'!$E$2:$G$10,3,FALSE)</f>
        <v>P2(100)</v>
      </c>
      <c r="F659">
        <f>VLOOKUP(D659,'Treatment Struture'!$E$2:$G$10,2,FALSE)</f>
        <v>1</v>
      </c>
      <c r="G659" s="23">
        <v>7</v>
      </c>
      <c r="H659" s="54">
        <f t="shared" si="14"/>
        <v>35828</v>
      </c>
      <c r="I659" s="23">
        <v>13</v>
      </c>
      <c r="J659">
        <v>0</v>
      </c>
    </row>
    <row r="660" spans="1:10">
      <c r="A660" t="s">
        <v>248</v>
      </c>
      <c r="B660" t="s">
        <v>254</v>
      </c>
      <c r="C660" t="s">
        <v>74</v>
      </c>
      <c r="D660">
        <v>3</v>
      </c>
      <c r="E660" t="str">
        <f>VLOOKUP(D660,'Treatment Struture'!$E$2:$G$10,3,FALSE)</f>
        <v>P2(100)</v>
      </c>
      <c r="F660">
        <f>VLOOKUP(D660,'Treatment Struture'!$E$2:$G$10,2,FALSE)</f>
        <v>1</v>
      </c>
      <c r="G660" s="23">
        <v>8</v>
      </c>
      <c r="H660" s="54">
        <f t="shared" si="14"/>
        <v>35828</v>
      </c>
      <c r="I660" s="23">
        <v>13</v>
      </c>
      <c r="J660">
        <v>0</v>
      </c>
    </row>
    <row r="661" spans="1:10">
      <c r="A661" t="s">
        <v>248</v>
      </c>
      <c r="B661" t="s">
        <v>254</v>
      </c>
      <c r="C661" t="s">
        <v>74</v>
      </c>
      <c r="D661">
        <v>3</v>
      </c>
      <c r="E661" t="str">
        <f>VLOOKUP(D661,'Treatment Struture'!$E$2:$G$10,3,FALSE)</f>
        <v>P2(100)</v>
      </c>
      <c r="F661">
        <f>VLOOKUP(D661,'Treatment Struture'!$E$2:$G$10,2,FALSE)</f>
        <v>1</v>
      </c>
      <c r="G661" s="23">
        <v>9</v>
      </c>
      <c r="H661" s="54">
        <f t="shared" si="14"/>
        <v>35828</v>
      </c>
      <c r="I661" s="23">
        <v>15</v>
      </c>
      <c r="J661">
        <v>0</v>
      </c>
    </row>
    <row r="662" spans="1:10">
      <c r="A662" t="s">
        <v>248</v>
      </c>
      <c r="B662" t="s">
        <v>254</v>
      </c>
      <c r="C662" t="s">
        <v>74</v>
      </c>
      <c r="D662">
        <v>3</v>
      </c>
      <c r="E662" t="str">
        <f>VLOOKUP(D662,'Treatment Struture'!$E$2:$G$10,3,FALSE)</f>
        <v>P2(100)</v>
      </c>
      <c r="F662">
        <f>VLOOKUP(D662,'Treatment Struture'!$E$2:$G$10,2,FALSE)</f>
        <v>1</v>
      </c>
      <c r="G662" s="23">
        <v>10</v>
      </c>
      <c r="H662" s="54">
        <f t="shared" si="14"/>
        <v>35828</v>
      </c>
      <c r="I662" s="23">
        <v>14</v>
      </c>
      <c r="J662">
        <v>0</v>
      </c>
    </row>
    <row r="663" spans="1:10">
      <c r="A663" t="s">
        <v>248</v>
      </c>
      <c r="B663" t="s">
        <v>254</v>
      </c>
      <c r="C663" t="s">
        <v>74</v>
      </c>
      <c r="D663">
        <v>4</v>
      </c>
      <c r="E663" t="str">
        <f>VLOOKUP(D663,'Treatment Struture'!$E$2:$G$10,3,FALSE)</f>
        <v>P2(100)</v>
      </c>
      <c r="F663">
        <f>VLOOKUP(D663,'Treatment Struture'!$E$2:$G$10,2,FALSE)</f>
        <v>2</v>
      </c>
      <c r="G663" s="23">
        <v>1</v>
      </c>
      <c r="H663" s="54">
        <f t="shared" si="14"/>
        <v>35828</v>
      </c>
      <c r="I663" s="23">
        <v>14</v>
      </c>
      <c r="J663">
        <v>0</v>
      </c>
    </row>
    <row r="664" spans="1:10">
      <c r="A664" t="s">
        <v>248</v>
      </c>
      <c r="B664" t="s">
        <v>254</v>
      </c>
      <c r="C664" t="s">
        <v>74</v>
      </c>
      <c r="D664">
        <v>4</v>
      </c>
      <c r="E664" t="str">
        <f>VLOOKUP(D664,'Treatment Struture'!$E$2:$G$10,3,FALSE)</f>
        <v>P2(100)</v>
      </c>
      <c r="F664">
        <f>VLOOKUP(D664,'Treatment Struture'!$E$2:$G$10,2,FALSE)</f>
        <v>2</v>
      </c>
      <c r="G664" s="23">
        <v>2</v>
      </c>
      <c r="H664" s="54">
        <f t="shared" si="14"/>
        <v>35828</v>
      </c>
      <c r="I664" s="23">
        <v>13</v>
      </c>
      <c r="J664">
        <v>0</v>
      </c>
    </row>
    <row r="665" spans="1:10">
      <c r="A665" t="s">
        <v>248</v>
      </c>
      <c r="B665" t="s">
        <v>254</v>
      </c>
      <c r="C665" t="s">
        <v>74</v>
      </c>
      <c r="D665">
        <v>4</v>
      </c>
      <c r="E665" t="str">
        <f>VLOOKUP(D665,'Treatment Struture'!$E$2:$G$10,3,FALSE)</f>
        <v>P2(100)</v>
      </c>
      <c r="F665">
        <f>VLOOKUP(D665,'Treatment Struture'!$E$2:$G$10,2,FALSE)</f>
        <v>2</v>
      </c>
      <c r="G665" s="23">
        <v>3</v>
      </c>
      <c r="H665" s="54">
        <f t="shared" si="14"/>
        <v>35828</v>
      </c>
      <c r="I665" s="23">
        <v>13</v>
      </c>
      <c r="J665">
        <v>0</v>
      </c>
    </row>
    <row r="666" spans="1:10">
      <c r="A666" t="s">
        <v>248</v>
      </c>
      <c r="B666" t="s">
        <v>254</v>
      </c>
      <c r="C666" t="s">
        <v>74</v>
      </c>
      <c r="D666">
        <v>4</v>
      </c>
      <c r="E666" t="str">
        <f>VLOOKUP(D666,'Treatment Struture'!$E$2:$G$10,3,FALSE)</f>
        <v>P2(100)</v>
      </c>
      <c r="F666">
        <f>VLOOKUP(D666,'Treatment Struture'!$E$2:$G$10,2,FALSE)</f>
        <v>2</v>
      </c>
      <c r="G666" s="23">
        <v>4</v>
      </c>
      <c r="H666" s="54">
        <f t="shared" si="14"/>
        <v>35828</v>
      </c>
      <c r="I666" s="23">
        <v>14</v>
      </c>
      <c r="J666">
        <v>0</v>
      </c>
    </row>
    <row r="667" spans="1:10">
      <c r="A667" t="s">
        <v>248</v>
      </c>
      <c r="B667" t="s">
        <v>254</v>
      </c>
      <c r="C667" t="s">
        <v>74</v>
      </c>
      <c r="D667">
        <v>4</v>
      </c>
      <c r="E667" t="str">
        <f>VLOOKUP(D667,'Treatment Struture'!$E$2:$G$10,3,FALSE)</f>
        <v>P2(100)</v>
      </c>
      <c r="F667">
        <f>VLOOKUP(D667,'Treatment Struture'!$E$2:$G$10,2,FALSE)</f>
        <v>2</v>
      </c>
      <c r="G667" s="23">
        <v>5</v>
      </c>
      <c r="H667" s="54">
        <f t="shared" si="14"/>
        <v>35828</v>
      </c>
      <c r="I667" s="23">
        <v>14</v>
      </c>
      <c r="J667">
        <v>0</v>
      </c>
    </row>
    <row r="668" spans="1:10">
      <c r="A668" t="s">
        <v>248</v>
      </c>
      <c r="B668" t="s">
        <v>254</v>
      </c>
      <c r="C668" t="s">
        <v>74</v>
      </c>
      <c r="D668">
        <v>4</v>
      </c>
      <c r="E668" t="str">
        <f>VLOOKUP(D668,'Treatment Struture'!$E$2:$G$10,3,FALSE)</f>
        <v>P2(100)</v>
      </c>
      <c r="F668">
        <f>VLOOKUP(D668,'Treatment Struture'!$E$2:$G$10,2,FALSE)</f>
        <v>2</v>
      </c>
      <c r="G668" s="23">
        <v>6</v>
      </c>
      <c r="H668" s="54">
        <f t="shared" si="14"/>
        <v>35828</v>
      </c>
      <c r="I668" s="23">
        <v>13</v>
      </c>
      <c r="J668">
        <v>0</v>
      </c>
    </row>
    <row r="669" spans="1:10">
      <c r="A669" t="s">
        <v>248</v>
      </c>
      <c r="B669" t="s">
        <v>254</v>
      </c>
      <c r="C669" t="s">
        <v>74</v>
      </c>
      <c r="D669">
        <v>4</v>
      </c>
      <c r="E669" t="str">
        <f>VLOOKUP(D669,'Treatment Struture'!$E$2:$G$10,3,FALSE)</f>
        <v>P2(100)</v>
      </c>
      <c r="F669">
        <f>VLOOKUP(D669,'Treatment Struture'!$E$2:$G$10,2,FALSE)</f>
        <v>2</v>
      </c>
      <c r="G669" s="23">
        <v>7</v>
      </c>
      <c r="H669" s="54">
        <f t="shared" si="14"/>
        <v>35828</v>
      </c>
      <c r="I669" s="23">
        <v>12</v>
      </c>
      <c r="J669">
        <v>0</v>
      </c>
    </row>
    <row r="670" spans="1:10">
      <c r="A670" t="s">
        <v>248</v>
      </c>
      <c r="B670" t="s">
        <v>254</v>
      </c>
      <c r="C670" t="s">
        <v>74</v>
      </c>
      <c r="D670">
        <v>4</v>
      </c>
      <c r="E670" t="str">
        <f>VLOOKUP(D670,'Treatment Struture'!$E$2:$G$10,3,FALSE)</f>
        <v>P2(100)</v>
      </c>
      <c r="F670">
        <f>VLOOKUP(D670,'Treatment Struture'!$E$2:$G$10,2,FALSE)</f>
        <v>2</v>
      </c>
      <c r="G670" s="23">
        <v>8</v>
      </c>
      <c r="H670" s="54">
        <f t="shared" si="14"/>
        <v>35828</v>
      </c>
      <c r="I670" s="23">
        <v>13</v>
      </c>
      <c r="J670">
        <v>0</v>
      </c>
    </row>
    <row r="671" spans="1:10">
      <c r="A671" t="s">
        <v>248</v>
      </c>
      <c r="B671" t="s">
        <v>254</v>
      </c>
      <c r="C671" t="s">
        <v>74</v>
      </c>
      <c r="D671">
        <v>4</v>
      </c>
      <c r="E671" t="str">
        <f>VLOOKUP(D671,'Treatment Struture'!$E$2:$G$10,3,FALSE)</f>
        <v>P2(100)</v>
      </c>
      <c r="F671">
        <f>VLOOKUP(D671,'Treatment Struture'!$E$2:$G$10,2,FALSE)</f>
        <v>2</v>
      </c>
      <c r="G671" s="23">
        <v>9</v>
      </c>
      <c r="H671" s="54">
        <f t="shared" si="14"/>
        <v>35828</v>
      </c>
      <c r="I671" s="23">
        <v>13</v>
      </c>
      <c r="J671">
        <v>0</v>
      </c>
    </row>
    <row r="672" spans="1:10">
      <c r="A672" t="s">
        <v>248</v>
      </c>
      <c r="B672" t="s">
        <v>254</v>
      </c>
      <c r="C672" t="s">
        <v>74</v>
      </c>
      <c r="D672">
        <v>4</v>
      </c>
      <c r="E672" t="str">
        <f>VLOOKUP(D672,'Treatment Struture'!$E$2:$G$10,3,FALSE)</f>
        <v>P2(100)</v>
      </c>
      <c r="F672">
        <f>VLOOKUP(D672,'Treatment Struture'!$E$2:$G$10,2,FALSE)</f>
        <v>2</v>
      </c>
      <c r="G672" s="23">
        <v>10</v>
      </c>
      <c r="H672" s="54">
        <f t="shared" si="14"/>
        <v>35828</v>
      </c>
      <c r="I672" s="23">
        <v>13</v>
      </c>
      <c r="J672">
        <v>0</v>
      </c>
    </row>
    <row r="673" spans="1:10">
      <c r="A673" t="s">
        <v>248</v>
      </c>
      <c r="B673" t="s">
        <v>254</v>
      </c>
      <c r="C673" t="s">
        <v>74</v>
      </c>
      <c r="D673">
        <v>5</v>
      </c>
      <c r="E673" t="str">
        <f>VLOOKUP(D673,'Treatment Struture'!$E$2:$G$10,3,FALSE)</f>
        <v>P3(150)</v>
      </c>
      <c r="F673">
        <f>VLOOKUP(D673,'Treatment Struture'!$E$2:$G$10,2,FALSE)</f>
        <v>2</v>
      </c>
      <c r="G673" s="23">
        <v>1</v>
      </c>
      <c r="H673" s="54">
        <f t="shared" si="14"/>
        <v>35828</v>
      </c>
      <c r="I673" s="23">
        <v>13</v>
      </c>
      <c r="J673">
        <v>0</v>
      </c>
    </row>
    <row r="674" spans="1:10">
      <c r="A674" t="s">
        <v>248</v>
      </c>
      <c r="B674" t="s">
        <v>254</v>
      </c>
      <c r="C674" t="s">
        <v>74</v>
      </c>
      <c r="D674">
        <v>5</v>
      </c>
      <c r="E674" t="str">
        <f>VLOOKUP(D674,'Treatment Struture'!$E$2:$G$10,3,FALSE)</f>
        <v>P3(150)</v>
      </c>
      <c r="F674">
        <f>VLOOKUP(D674,'Treatment Struture'!$E$2:$G$10,2,FALSE)</f>
        <v>2</v>
      </c>
      <c r="G674" s="23">
        <v>2</v>
      </c>
      <c r="H674" s="54">
        <f t="shared" si="14"/>
        <v>35828</v>
      </c>
      <c r="I674" s="23">
        <v>14</v>
      </c>
      <c r="J674">
        <v>0</v>
      </c>
    </row>
    <row r="675" spans="1:10">
      <c r="A675" t="s">
        <v>248</v>
      </c>
      <c r="B675" t="s">
        <v>254</v>
      </c>
      <c r="C675" t="s">
        <v>74</v>
      </c>
      <c r="D675">
        <v>5</v>
      </c>
      <c r="E675" t="str">
        <f>VLOOKUP(D675,'Treatment Struture'!$E$2:$G$10,3,FALSE)</f>
        <v>P3(150)</v>
      </c>
      <c r="F675">
        <f>VLOOKUP(D675,'Treatment Struture'!$E$2:$G$10,2,FALSE)</f>
        <v>2</v>
      </c>
      <c r="G675" s="23">
        <v>3</v>
      </c>
      <c r="H675" s="54">
        <f t="shared" si="14"/>
        <v>35828</v>
      </c>
      <c r="I675" s="23">
        <v>13</v>
      </c>
      <c r="J675">
        <v>0</v>
      </c>
    </row>
    <row r="676" spans="1:10">
      <c r="A676" t="s">
        <v>248</v>
      </c>
      <c r="B676" t="s">
        <v>254</v>
      </c>
      <c r="C676" t="s">
        <v>74</v>
      </c>
      <c r="D676">
        <v>5</v>
      </c>
      <c r="E676" t="str">
        <f>VLOOKUP(D676,'Treatment Struture'!$E$2:$G$10,3,FALSE)</f>
        <v>P3(150)</v>
      </c>
      <c r="F676">
        <f>VLOOKUP(D676,'Treatment Struture'!$E$2:$G$10,2,FALSE)</f>
        <v>2</v>
      </c>
      <c r="G676" s="23">
        <v>4</v>
      </c>
      <c r="H676" s="54">
        <f t="shared" si="14"/>
        <v>35828</v>
      </c>
      <c r="I676" s="23">
        <v>13</v>
      </c>
      <c r="J676">
        <v>0</v>
      </c>
    </row>
    <row r="677" spans="1:10">
      <c r="A677" t="s">
        <v>248</v>
      </c>
      <c r="B677" t="s">
        <v>254</v>
      </c>
      <c r="C677" t="s">
        <v>74</v>
      </c>
      <c r="D677">
        <v>5</v>
      </c>
      <c r="E677" t="str">
        <f>VLOOKUP(D677,'Treatment Struture'!$E$2:$G$10,3,FALSE)</f>
        <v>P3(150)</v>
      </c>
      <c r="F677">
        <f>VLOOKUP(D677,'Treatment Struture'!$E$2:$G$10,2,FALSE)</f>
        <v>2</v>
      </c>
      <c r="G677" s="23">
        <v>5</v>
      </c>
      <c r="H677" s="54">
        <f t="shared" si="14"/>
        <v>35828</v>
      </c>
      <c r="I677" s="23">
        <v>13</v>
      </c>
      <c r="J677">
        <v>0</v>
      </c>
    </row>
    <row r="678" spans="1:10">
      <c r="A678" t="s">
        <v>248</v>
      </c>
      <c r="B678" t="s">
        <v>254</v>
      </c>
      <c r="C678" t="s">
        <v>74</v>
      </c>
      <c r="D678">
        <v>5</v>
      </c>
      <c r="E678" t="str">
        <f>VLOOKUP(D678,'Treatment Struture'!$E$2:$G$10,3,FALSE)</f>
        <v>P3(150)</v>
      </c>
      <c r="F678">
        <f>VLOOKUP(D678,'Treatment Struture'!$E$2:$G$10,2,FALSE)</f>
        <v>2</v>
      </c>
      <c r="G678" s="23">
        <v>6</v>
      </c>
      <c r="H678" s="54">
        <f t="shared" si="14"/>
        <v>35828</v>
      </c>
      <c r="I678" s="23">
        <v>14</v>
      </c>
      <c r="J678">
        <v>0</v>
      </c>
    </row>
    <row r="679" spans="1:10">
      <c r="A679" t="s">
        <v>248</v>
      </c>
      <c r="B679" t="s">
        <v>254</v>
      </c>
      <c r="C679" t="s">
        <v>74</v>
      </c>
      <c r="D679">
        <v>5</v>
      </c>
      <c r="E679" t="str">
        <f>VLOOKUP(D679,'Treatment Struture'!$E$2:$G$10,3,FALSE)</f>
        <v>P3(150)</v>
      </c>
      <c r="F679">
        <f>VLOOKUP(D679,'Treatment Struture'!$E$2:$G$10,2,FALSE)</f>
        <v>2</v>
      </c>
      <c r="G679" s="23">
        <v>7</v>
      </c>
      <c r="H679" s="54">
        <f t="shared" si="14"/>
        <v>35828</v>
      </c>
      <c r="I679" s="23">
        <v>14</v>
      </c>
      <c r="J679">
        <v>0</v>
      </c>
    </row>
    <row r="680" spans="1:10">
      <c r="A680" t="s">
        <v>248</v>
      </c>
      <c r="B680" t="s">
        <v>254</v>
      </c>
      <c r="C680" t="s">
        <v>74</v>
      </c>
      <c r="D680">
        <v>5</v>
      </c>
      <c r="E680" t="str">
        <f>VLOOKUP(D680,'Treatment Struture'!$E$2:$G$10,3,FALSE)</f>
        <v>P3(150)</v>
      </c>
      <c r="F680">
        <f>VLOOKUP(D680,'Treatment Struture'!$E$2:$G$10,2,FALSE)</f>
        <v>2</v>
      </c>
      <c r="G680" s="23">
        <v>8</v>
      </c>
      <c r="H680" s="54">
        <f t="shared" si="14"/>
        <v>35828</v>
      </c>
      <c r="I680" s="23">
        <v>14</v>
      </c>
      <c r="J680">
        <v>0</v>
      </c>
    </row>
    <row r="681" spans="1:10">
      <c r="A681" t="s">
        <v>248</v>
      </c>
      <c r="B681" t="s">
        <v>254</v>
      </c>
      <c r="C681" t="s">
        <v>74</v>
      </c>
      <c r="D681">
        <v>5</v>
      </c>
      <c r="E681" t="str">
        <f>VLOOKUP(D681,'Treatment Struture'!$E$2:$G$10,3,FALSE)</f>
        <v>P3(150)</v>
      </c>
      <c r="F681">
        <f>VLOOKUP(D681,'Treatment Struture'!$E$2:$G$10,2,FALSE)</f>
        <v>2</v>
      </c>
      <c r="G681" s="23">
        <v>9</v>
      </c>
      <c r="H681" s="54">
        <f t="shared" si="14"/>
        <v>35828</v>
      </c>
      <c r="I681" s="23">
        <v>14</v>
      </c>
      <c r="J681">
        <v>0</v>
      </c>
    </row>
    <row r="682" spans="1:10">
      <c r="A682" t="s">
        <v>248</v>
      </c>
      <c r="B682" t="s">
        <v>254</v>
      </c>
      <c r="C682" t="s">
        <v>74</v>
      </c>
      <c r="D682">
        <v>5</v>
      </c>
      <c r="E682" t="str">
        <f>VLOOKUP(D682,'Treatment Struture'!$E$2:$G$10,3,FALSE)</f>
        <v>P3(150)</v>
      </c>
      <c r="F682">
        <f>VLOOKUP(D682,'Treatment Struture'!$E$2:$G$10,2,FALSE)</f>
        <v>2</v>
      </c>
      <c r="G682" s="23">
        <v>10</v>
      </c>
      <c r="H682" s="54">
        <f t="shared" si="14"/>
        <v>35828</v>
      </c>
      <c r="I682" s="23">
        <v>14</v>
      </c>
      <c r="J682">
        <v>0</v>
      </c>
    </row>
    <row r="683" spans="1:10">
      <c r="A683" t="s">
        <v>248</v>
      </c>
      <c r="B683" t="s">
        <v>254</v>
      </c>
      <c r="C683" t="s">
        <v>74</v>
      </c>
      <c r="D683">
        <v>6</v>
      </c>
      <c r="E683" t="str">
        <f>VLOOKUP(D683,'Treatment Struture'!$E$2:$G$10,3,FALSE)</f>
        <v>P1(50)</v>
      </c>
      <c r="F683">
        <f>VLOOKUP(D683,'Treatment Struture'!$E$2:$G$10,2,FALSE)</f>
        <v>2</v>
      </c>
      <c r="G683" s="23">
        <v>1</v>
      </c>
      <c r="H683" s="54">
        <f t="shared" si="14"/>
        <v>35828</v>
      </c>
      <c r="I683" s="23">
        <v>14</v>
      </c>
      <c r="J683">
        <v>0</v>
      </c>
    </row>
    <row r="684" spans="1:10">
      <c r="A684" t="s">
        <v>248</v>
      </c>
      <c r="B684" t="s">
        <v>254</v>
      </c>
      <c r="C684" t="s">
        <v>74</v>
      </c>
      <c r="D684">
        <v>6</v>
      </c>
      <c r="E684" t="str">
        <f>VLOOKUP(D684,'Treatment Struture'!$E$2:$G$10,3,FALSE)</f>
        <v>P1(50)</v>
      </c>
      <c r="F684">
        <f>VLOOKUP(D684,'Treatment Struture'!$E$2:$G$10,2,FALSE)</f>
        <v>2</v>
      </c>
      <c r="G684" s="23">
        <v>2</v>
      </c>
      <c r="H684" s="54">
        <f t="shared" si="14"/>
        <v>35828</v>
      </c>
      <c r="I684" s="23">
        <v>13</v>
      </c>
      <c r="J684">
        <v>0</v>
      </c>
    </row>
    <row r="685" spans="1:10">
      <c r="A685" t="s">
        <v>248</v>
      </c>
      <c r="B685" t="s">
        <v>254</v>
      </c>
      <c r="C685" t="s">
        <v>74</v>
      </c>
      <c r="D685">
        <v>6</v>
      </c>
      <c r="E685" t="str">
        <f>VLOOKUP(D685,'Treatment Struture'!$E$2:$G$10,3,FALSE)</f>
        <v>P1(50)</v>
      </c>
      <c r="F685">
        <f>VLOOKUP(D685,'Treatment Struture'!$E$2:$G$10,2,FALSE)</f>
        <v>2</v>
      </c>
      <c r="G685" s="23">
        <v>3</v>
      </c>
      <c r="H685" s="54">
        <f t="shared" si="14"/>
        <v>35828</v>
      </c>
      <c r="I685" s="23">
        <v>13</v>
      </c>
      <c r="J685">
        <v>0</v>
      </c>
    </row>
    <row r="686" spans="1:10">
      <c r="A686" t="s">
        <v>248</v>
      </c>
      <c r="B686" t="s">
        <v>254</v>
      </c>
      <c r="C686" t="s">
        <v>74</v>
      </c>
      <c r="D686">
        <v>6</v>
      </c>
      <c r="E686" t="str">
        <f>VLOOKUP(D686,'Treatment Struture'!$E$2:$G$10,3,FALSE)</f>
        <v>P1(50)</v>
      </c>
      <c r="F686">
        <f>VLOOKUP(D686,'Treatment Struture'!$E$2:$G$10,2,FALSE)</f>
        <v>2</v>
      </c>
      <c r="G686" s="23">
        <v>4</v>
      </c>
      <c r="H686" s="54">
        <f t="shared" si="14"/>
        <v>35828</v>
      </c>
      <c r="I686" s="23">
        <v>13</v>
      </c>
      <c r="J686">
        <v>0</v>
      </c>
    </row>
    <row r="687" spans="1:10">
      <c r="A687" t="s">
        <v>248</v>
      </c>
      <c r="B687" t="s">
        <v>254</v>
      </c>
      <c r="C687" t="s">
        <v>74</v>
      </c>
      <c r="D687">
        <v>6</v>
      </c>
      <c r="E687" t="str">
        <f>VLOOKUP(D687,'Treatment Struture'!$E$2:$G$10,3,FALSE)</f>
        <v>P1(50)</v>
      </c>
      <c r="F687">
        <f>VLOOKUP(D687,'Treatment Struture'!$E$2:$G$10,2,FALSE)</f>
        <v>2</v>
      </c>
      <c r="G687" s="23">
        <v>5</v>
      </c>
      <c r="H687" s="54">
        <f t="shared" si="14"/>
        <v>35828</v>
      </c>
      <c r="I687" s="23">
        <v>14</v>
      </c>
      <c r="J687">
        <v>0</v>
      </c>
    </row>
    <row r="688" spans="1:10">
      <c r="A688" t="s">
        <v>248</v>
      </c>
      <c r="B688" t="s">
        <v>254</v>
      </c>
      <c r="C688" t="s">
        <v>74</v>
      </c>
      <c r="D688">
        <v>6</v>
      </c>
      <c r="E688" t="str">
        <f>VLOOKUP(D688,'Treatment Struture'!$E$2:$G$10,3,FALSE)</f>
        <v>P1(50)</v>
      </c>
      <c r="F688">
        <f>VLOOKUP(D688,'Treatment Struture'!$E$2:$G$10,2,FALSE)</f>
        <v>2</v>
      </c>
      <c r="G688" s="23">
        <v>6</v>
      </c>
      <c r="H688" s="54">
        <f t="shared" si="14"/>
        <v>35828</v>
      </c>
      <c r="I688" s="23">
        <v>14</v>
      </c>
      <c r="J688">
        <v>0</v>
      </c>
    </row>
    <row r="689" spans="1:10">
      <c r="A689" t="s">
        <v>248</v>
      </c>
      <c r="B689" t="s">
        <v>254</v>
      </c>
      <c r="C689" t="s">
        <v>74</v>
      </c>
      <c r="D689">
        <v>6</v>
      </c>
      <c r="E689" t="str">
        <f>VLOOKUP(D689,'Treatment Struture'!$E$2:$G$10,3,FALSE)</f>
        <v>P1(50)</v>
      </c>
      <c r="F689">
        <f>VLOOKUP(D689,'Treatment Struture'!$E$2:$G$10,2,FALSE)</f>
        <v>2</v>
      </c>
      <c r="G689" s="23">
        <v>7</v>
      </c>
      <c r="H689" s="54">
        <f t="shared" si="14"/>
        <v>35828</v>
      </c>
      <c r="I689" s="23">
        <v>14</v>
      </c>
      <c r="J689">
        <v>0</v>
      </c>
    </row>
    <row r="690" spans="1:10">
      <c r="A690" t="s">
        <v>248</v>
      </c>
      <c r="B690" t="s">
        <v>254</v>
      </c>
      <c r="C690" t="s">
        <v>74</v>
      </c>
      <c r="D690">
        <v>6</v>
      </c>
      <c r="E690" t="str">
        <f>VLOOKUP(D690,'Treatment Struture'!$E$2:$G$10,3,FALSE)</f>
        <v>P1(50)</v>
      </c>
      <c r="F690">
        <f>VLOOKUP(D690,'Treatment Struture'!$E$2:$G$10,2,FALSE)</f>
        <v>2</v>
      </c>
      <c r="G690" s="23">
        <v>8</v>
      </c>
      <c r="H690" s="54">
        <f t="shared" si="14"/>
        <v>35828</v>
      </c>
      <c r="I690" s="23">
        <v>13</v>
      </c>
      <c r="J690">
        <v>0</v>
      </c>
    </row>
    <row r="691" spans="1:10">
      <c r="A691" t="s">
        <v>248</v>
      </c>
      <c r="B691" t="s">
        <v>254</v>
      </c>
      <c r="C691" t="s">
        <v>74</v>
      </c>
      <c r="D691">
        <v>6</v>
      </c>
      <c r="E691" t="str">
        <f>VLOOKUP(D691,'Treatment Struture'!$E$2:$G$10,3,FALSE)</f>
        <v>P1(50)</v>
      </c>
      <c r="F691">
        <f>VLOOKUP(D691,'Treatment Struture'!$E$2:$G$10,2,FALSE)</f>
        <v>2</v>
      </c>
      <c r="G691" s="23">
        <v>9</v>
      </c>
      <c r="H691" s="54">
        <f t="shared" si="14"/>
        <v>35828</v>
      </c>
      <c r="I691" s="23">
        <v>14</v>
      </c>
      <c r="J691">
        <v>0</v>
      </c>
    </row>
    <row r="692" spans="1:10">
      <c r="A692" t="s">
        <v>248</v>
      </c>
      <c r="B692" t="s">
        <v>254</v>
      </c>
      <c r="C692" t="s">
        <v>74</v>
      </c>
      <c r="D692">
        <v>6</v>
      </c>
      <c r="E692" t="str">
        <f>VLOOKUP(D692,'Treatment Struture'!$E$2:$G$10,3,FALSE)</f>
        <v>P1(50)</v>
      </c>
      <c r="F692">
        <f>VLOOKUP(D692,'Treatment Struture'!$E$2:$G$10,2,FALSE)</f>
        <v>2</v>
      </c>
      <c r="G692" s="23">
        <v>10</v>
      </c>
      <c r="H692" s="54">
        <f t="shared" si="14"/>
        <v>35828</v>
      </c>
      <c r="I692" s="23">
        <v>14</v>
      </c>
      <c r="J692">
        <v>0</v>
      </c>
    </row>
    <row r="693" spans="1:10">
      <c r="A693" t="s">
        <v>248</v>
      </c>
      <c r="B693" t="s">
        <v>254</v>
      </c>
      <c r="C693" t="s">
        <v>74</v>
      </c>
      <c r="D693">
        <v>7</v>
      </c>
      <c r="E693" t="str">
        <f>VLOOKUP(D693,'Treatment Struture'!$E$2:$G$10,3,FALSE)</f>
        <v>P1(50)</v>
      </c>
      <c r="F693">
        <f>VLOOKUP(D693,'Treatment Struture'!$E$2:$G$10,2,FALSE)</f>
        <v>3</v>
      </c>
      <c r="G693" s="23">
        <v>1</v>
      </c>
      <c r="H693" s="54">
        <f t="shared" si="14"/>
        <v>35828</v>
      </c>
      <c r="I693" s="23">
        <v>13</v>
      </c>
      <c r="J693">
        <v>0</v>
      </c>
    </row>
    <row r="694" spans="1:10">
      <c r="A694" t="s">
        <v>248</v>
      </c>
      <c r="B694" t="s">
        <v>254</v>
      </c>
      <c r="C694" t="s">
        <v>74</v>
      </c>
      <c r="D694">
        <v>7</v>
      </c>
      <c r="E694" t="str">
        <f>VLOOKUP(D694,'Treatment Struture'!$E$2:$G$10,3,FALSE)</f>
        <v>P1(50)</v>
      </c>
      <c r="F694">
        <f>VLOOKUP(D694,'Treatment Struture'!$E$2:$G$10,2,FALSE)</f>
        <v>3</v>
      </c>
      <c r="G694" s="23">
        <v>2</v>
      </c>
      <c r="H694" s="54">
        <f t="shared" si="14"/>
        <v>35828</v>
      </c>
      <c r="I694" s="23">
        <v>14</v>
      </c>
      <c r="J694">
        <v>0</v>
      </c>
    </row>
    <row r="695" spans="1:10">
      <c r="A695" t="s">
        <v>248</v>
      </c>
      <c r="B695" t="s">
        <v>254</v>
      </c>
      <c r="C695" t="s">
        <v>74</v>
      </c>
      <c r="D695">
        <v>7</v>
      </c>
      <c r="E695" t="str">
        <f>VLOOKUP(D695,'Treatment Struture'!$E$2:$G$10,3,FALSE)</f>
        <v>P1(50)</v>
      </c>
      <c r="F695">
        <f>VLOOKUP(D695,'Treatment Struture'!$E$2:$G$10,2,FALSE)</f>
        <v>3</v>
      </c>
      <c r="G695" s="23">
        <v>3</v>
      </c>
      <c r="H695" s="54">
        <f t="shared" si="14"/>
        <v>35828</v>
      </c>
      <c r="I695" s="23">
        <v>14</v>
      </c>
      <c r="J695">
        <v>0</v>
      </c>
    </row>
    <row r="696" spans="1:10">
      <c r="A696" t="s">
        <v>248</v>
      </c>
      <c r="B696" t="s">
        <v>254</v>
      </c>
      <c r="C696" t="s">
        <v>74</v>
      </c>
      <c r="D696">
        <v>7</v>
      </c>
      <c r="E696" t="str">
        <f>VLOOKUP(D696,'Treatment Struture'!$E$2:$G$10,3,FALSE)</f>
        <v>P1(50)</v>
      </c>
      <c r="F696">
        <f>VLOOKUP(D696,'Treatment Struture'!$E$2:$G$10,2,FALSE)</f>
        <v>3</v>
      </c>
      <c r="G696" s="23">
        <v>4</v>
      </c>
      <c r="H696" s="54">
        <f t="shared" si="14"/>
        <v>35828</v>
      </c>
      <c r="I696" s="23">
        <v>12</v>
      </c>
      <c r="J696">
        <v>0</v>
      </c>
    </row>
    <row r="697" spans="1:10">
      <c r="A697" t="s">
        <v>248</v>
      </c>
      <c r="B697" t="s">
        <v>254</v>
      </c>
      <c r="C697" t="s">
        <v>74</v>
      </c>
      <c r="D697">
        <v>7</v>
      </c>
      <c r="E697" t="str">
        <f>VLOOKUP(D697,'Treatment Struture'!$E$2:$G$10,3,FALSE)</f>
        <v>P1(50)</v>
      </c>
      <c r="F697">
        <f>VLOOKUP(D697,'Treatment Struture'!$E$2:$G$10,2,FALSE)</f>
        <v>3</v>
      </c>
      <c r="G697" s="23">
        <v>5</v>
      </c>
      <c r="H697" s="54">
        <f t="shared" si="14"/>
        <v>35828</v>
      </c>
      <c r="I697" s="23">
        <v>14</v>
      </c>
      <c r="J697">
        <v>0</v>
      </c>
    </row>
    <row r="698" spans="1:10">
      <c r="A698" t="s">
        <v>248</v>
      </c>
      <c r="B698" t="s">
        <v>254</v>
      </c>
      <c r="C698" t="s">
        <v>74</v>
      </c>
      <c r="D698">
        <v>7</v>
      </c>
      <c r="E698" t="str">
        <f>VLOOKUP(D698,'Treatment Struture'!$E$2:$G$10,3,FALSE)</f>
        <v>P1(50)</v>
      </c>
      <c r="F698">
        <f>VLOOKUP(D698,'Treatment Struture'!$E$2:$G$10,2,FALSE)</f>
        <v>3</v>
      </c>
      <c r="G698" s="23">
        <v>6</v>
      </c>
      <c r="H698" s="54">
        <f t="shared" si="14"/>
        <v>35828</v>
      </c>
      <c r="I698" s="23">
        <v>13</v>
      </c>
      <c r="J698">
        <v>0</v>
      </c>
    </row>
    <row r="699" spans="1:10">
      <c r="A699" t="s">
        <v>248</v>
      </c>
      <c r="B699" t="s">
        <v>254</v>
      </c>
      <c r="C699" t="s">
        <v>74</v>
      </c>
      <c r="D699">
        <v>7</v>
      </c>
      <c r="E699" t="str">
        <f>VLOOKUP(D699,'Treatment Struture'!$E$2:$G$10,3,FALSE)</f>
        <v>P1(50)</v>
      </c>
      <c r="F699">
        <f>VLOOKUP(D699,'Treatment Struture'!$E$2:$G$10,2,FALSE)</f>
        <v>3</v>
      </c>
      <c r="G699" s="23">
        <v>7</v>
      </c>
      <c r="H699" s="54">
        <f t="shared" ref="H699:H722" si="15">H698</f>
        <v>35828</v>
      </c>
      <c r="I699" s="23">
        <v>12</v>
      </c>
      <c r="J699">
        <v>0</v>
      </c>
    </row>
    <row r="700" spans="1:10">
      <c r="A700" t="s">
        <v>248</v>
      </c>
      <c r="B700" t="s">
        <v>254</v>
      </c>
      <c r="C700" t="s">
        <v>74</v>
      </c>
      <c r="D700">
        <v>7</v>
      </c>
      <c r="E700" t="str">
        <f>VLOOKUP(D700,'Treatment Struture'!$E$2:$G$10,3,FALSE)</f>
        <v>P1(50)</v>
      </c>
      <c r="F700">
        <f>VLOOKUP(D700,'Treatment Struture'!$E$2:$G$10,2,FALSE)</f>
        <v>3</v>
      </c>
      <c r="G700" s="23">
        <v>8</v>
      </c>
      <c r="H700" s="54">
        <f t="shared" si="15"/>
        <v>35828</v>
      </c>
      <c r="I700" s="23">
        <v>13</v>
      </c>
      <c r="J700">
        <v>0</v>
      </c>
    </row>
    <row r="701" spans="1:10">
      <c r="A701" t="s">
        <v>248</v>
      </c>
      <c r="B701" t="s">
        <v>254</v>
      </c>
      <c r="C701" t="s">
        <v>74</v>
      </c>
      <c r="D701">
        <v>7</v>
      </c>
      <c r="E701" t="str">
        <f>VLOOKUP(D701,'Treatment Struture'!$E$2:$G$10,3,FALSE)</f>
        <v>P1(50)</v>
      </c>
      <c r="F701">
        <f>VLOOKUP(D701,'Treatment Struture'!$E$2:$G$10,2,FALSE)</f>
        <v>3</v>
      </c>
      <c r="G701" s="23">
        <v>9</v>
      </c>
      <c r="H701" s="54">
        <f t="shared" si="15"/>
        <v>35828</v>
      </c>
      <c r="I701" s="23">
        <v>14</v>
      </c>
      <c r="J701">
        <v>0</v>
      </c>
    </row>
    <row r="702" spans="1:10">
      <c r="A702" t="s">
        <v>248</v>
      </c>
      <c r="B702" t="s">
        <v>254</v>
      </c>
      <c r="C702" t="s">
        <v>74</v>
      </c>
      <c r="D702">
        <v>7</v>
      </c>
      <c r="E702" t="str">
        <f>VLOOKUP(D702,'Treatment Struture'!$E$2:$G$10,3,FALSE)</f>
        <v>P1(50)</v>
      </c>
      <c r="F702">
        <f>VLOOKUP(D702,'Treatment Struture'!$E$2:$G$10,2,FALSE)</f>
        <v>3</v>
      </c>
      <c r="G702" s="23">
        <v>10</v>
      </c>
      <c r="H702" s="54">
        <f t="shared" si="15"/>
        <v>35828</v>
      </c>
      <c r="I702" s="23">
        <v>15</v>
      </c>
      <c r="J702">
        <v>0</v>
      </c>
    </row>
    <row r="703" spans="1:10">
      <c r="A703" t="s">
        <v>248</v>
      </c>
      <c r="B703" t="s">
        <v>254</v>
      </c>
      <c r="C703" t="s">
        <v>74</v>
      </c>
      <c r="D703">
        <v>8</v>
      </c>
      <c r="E703" t="str">
        <f>VLOOKUP(D703,'Treatment Struture'!$E$2:$G$10,3,FALSE)</f>
        <v>P2(100)</v>
      </c>
      <c r="F703">
        <f>VLOOKUP(D703,'Treatment Struture'!$E$2:$G$10,2,FALSE)</f>
        <v>3</v>
      </c>
      <c r="G703" s="23">
        <v>1</v>
      </c>
      <c r="H703" s="54">
        <f t="shared" si="15"/>
        <v>35828</v>
      </c>
      <c r="I703" s="23">
        <v>13</v>
      </c>
      <c r="J703">
        <v>0</v>
      </c>
    </row>
    <row r="704" spans="1:10">
      <c r="A704" t="s">
        <v>248</v>
      </c>
      <c r="B704" t="s">
        <v>254</v>
      </c>
      <c r="C704" t="s">
        <v>74</v>
      </c>
      <c r="D704">
        <v>8</v>
      </c>
      <c r="E704" t="str">
        <f>VLOOKUP(D704,'Treatment Struture'!$E$2:$G$10,3,FALSE)</f>
        <v>P2(100)</v>
      </c>
      <c r="F704">
        <f>VLOOKUP(D704,'Treatment Struture'!$E$2:$G$10,2,FALSE)</f>
        <v>3</v>
      </c>
      <c r="G704" s="23">
        <v>2</v>
      </c>
      <c r="H704" s="54">
        <f t="shared" si="15"/>
        <v>35828</v>
      </c>
      <c r="I704" s="23">
        <v>14</v>
      </c>
      <c r="J704">
        <v>0</v>
      </c>
    </row>
    <row r="705" spans="1:10">
      <c r="A705" t="s">
        <v>248</v>
      </c>
      <c r="B705" t="s">
        <v>254</v>
      </c>
      <c r="C705" t="s">
        <v>74</v>
      </c>
      <c r="D705">
        <v>8</v>
      </c>
      <c r="E705" t="str">
        <f>VLOOKUP(D705,'Treatment Struture'!$E$2:$G$10,3,FALSE)</f>
        <v>P2(100)</v>
      </c>
      <c r="F705">
        <f>VLOOKUP(D705,'Treatment Struture'!$E$2:$G$10,2,FALSE)</f>
        <v>3</v>
      </c>
      <c r="G705" s="23">
        <v>3</v>
      </c>
      <c r="H705" s="54">
        <f t="shared" si="15"/>
        <v>35828</v>
      </c>
      <c r="I705" s="23">
        <v>13</v>
      </c>
      <c r="J705">
        <v>0</v>
      </c>
    </row>
    <row r="706" spans="1:10">
      <c r="A706" t="s">
        <v>248</v>
      </c>
      <c r="B706" t="s">
        <v>254</v>
      </c>
      <c r="C706" t="s">
        <v>74</v>
      </c>
      <c r="D706">
        <v>8</v>
      </c>
      <c r="E706" t="str">
        <f>VLOOKUP(D706,'Treatment Struture'!$E$2:$G$10,3,FALSE)</f>
        <v>P2(100)</v>
      </c>
      <c r="F706">
        <f>VLOOKUP(D706,'Treatment Struture'!$E$2:$G$10,2,FALSE)</f>
        <v>3</v>
      </c>
      <c r="G706" s="23">
        <v>4</v>
      </c>
      <c r="H706" s="54">
        <f t="shared" si="15"/>
        <v>35828</v>
      </c>
      <c r="I706" s="23">
        <v>14</v>
      </c>
      <c r="J706">
        <v>0</v>
      </c>
    </row>
    <row r="707" spans="1:10">
      <c r="A707" t="s">
        <v>248</v>
      </c>
      <c r="B707" t="s">
        <v>254</v>
      </c>
      <c r="C707" t="s">
        <v>74</v>
      </c>
      <c r="D707">
        <v>8</v>
      </c>
      <c r="E707" t="str">
        <f>VLOOKUP(D707,'Treatment Struture'!$E$2:$G$10,3,FALSE)</f>
        <v>P2(100)</v>
      </c>
      <c r="F707">
        <f>VLOOKUP(D707,'Treatment Struture'!$E$2:$G$10,2,FALSE)</f>
        <v>3</v>
      </c>
      <c r="G707" s="23">
        <v>5</v>
      </c>
      <c r="H707" s="54">
        <f t="shared" si="15"/>
        <v>35828</v>
      </c>
      <c r="I707" s="23">
        <v>13</v>
      </c>
      <c r="J707">
        <v>0</v>
      </c>
    </row>
    <row r="708" spans="1:10">
      <c r="A708" t="s">
        <v>248</v>
      </c>
      <c r="B708" t="s">
        <v>254</v>
      </c>
      <c r="C708" t="s">
        <v>74</v>
      </c>
      <c r="D708">
        <v>8</v>
      </c>
      <c r="E708" t="str">
        <f>VLOOKUP(D708,'Treatment Struture'!$E$2:$G$10,3,FALSE)</f>
        <v>P2(100)</v>
      </c>
      <c r="F708">
        <f>VLOOKUP(D708,'Treatment Struture'!$E$2:$G$10,2,FALSE)</f>
        <v>3</v>
      </c>
      <c r="G708" s="23">
        <v>6</v>
      </c>
      <c r="H708" s="54">
        <f t="shared" si="15"/>
        <v>35828</v>
      </c>
      <c r="I708" s="23">
        <v>14</v>
      </c>
      <c r="J708">
        <v>0</v>
      </c>
    </row>
    <row r="709" spans="1:10">
      <c r="A709" t="s">
        <v>248</v>
      </c>
      <c r="B709" t="s">
        <v>254</v>
      </c>
      <c r="C709" t="s">
        <v>74</v>
      </c>
      <c r="D709">
        <v>8</v>
      </c>
      <c r="E709" t="str">
        <f>VLOOKUP(D709,'Treatment Struture'!$E$2:$G$10,3,FALSE)</f>
        <v>P2(100)</v>
      </c>
      <c r="F709">
        <f>VLOOKUP(D709,'Treatment Struture'!$E$2:$G$10,2,FALSE)</f>
        <v>3</v>
      </c>
      <c r="G709" s="23">
        <v>7</v>
      </c>
      <c r="H709" s="54">
        <f t="shared" si="15"/>
        <v>35828</v>
      </c>
      <c r="I709" s="23">
        <v>13</v>
      </c>
      <c r="J709">
        <v>0</v>
      </c>
    </row>
    <row r="710" spans="1:10">
      <c r="A710" t="s">
        <v>248</v>
      </c>
      <c r="B710" t="s">
        <v>254</v>
      </c>
      <c r="C710" t="s">
        <v>74</v>
      </c>
      <c r="D710">
        <v>8</v>
      </c>
      <c r="E710" t="str">
        <f>VLOOKUP(D710,'Treatment Struture'!$E$2:$G$10,3,FALSE)</f>
        <v>P2(100)</v>
      </c>
      <c r="F710">
        <f>VLOOKUP(D710,'Treatment Struture'!$E$2:$G$10,2,FALSE)</f>
        <v>3</v>
      </c>
      <c r="G710" s="23">
        <v>8</v>
      </c>
      <c r="H710" s="54">
        <f t="shared" si="15"/>
        <v>35828</v>
      </c>
      <c r="I710" s="23">
        <v>13</v>
      </c>
      <c r="J710">
        <v>0</v>
      </c>
    </row>
    <row r="711" spans="1:10">
      <c r="A711" t="s">
        <v>248</v>
      </c>
      <c r="B711" t="s">
        <v>254</v>
      </c>
      <c r="C711" t="s">
        <v>74</v>
      </c>
      <c r="D711">
        <v>8</v>
      </c>
      <c r="E711" t="str">
        <f>VLOOKUP(D711,'Treatment Struture'!$E$2:$G$10,3,FALSE)</f>
        <v>P2(100)</v>
      </c>
      <c r="F711">
        <f>VLOOKUP(D711,'Treatment Struture'!$E$2:$G$10,2,FALSE)</f>
        <v>3</v>
      </c>
      <c r="G711" s="23">
        <v>9</v>
      </c>
      <c r="H711" s="54">
        <f t="shared" si="15"/>
        <v>35828</v>
      </c>
      <c r="I711" s="23">
        <v>13</v>
      </c>
      <c r="J711">
        <v>0</v>
      </c>
    </row>
    <row r="712" spans="1:10">
      <c r="A712" t="s">
        <v>248</v>
      </c>
      <c r="B712" t="s">
        <v>254</v>
      </c>
      <c r="C712" t="s">
        <v>74</v>
      </c>
      <c r="D712">
        <v>8</v>
      </c>
      <c r="E712" t="str">
        <f>VLOOKUP(D712,'Treatment Struture'!$E$2:$G$10,3,FALSE)</f>
        <v>P2(100)</v>
      </c>
      <c r="F712">
        <f>VLOOKUP(D712,'Treatment Struture'!$E$2:$G$10,2,FALSE)</f>
        <v>3</v>
      </c>
      <c r="G712" s="23">
        <v>10</v>
      </c>
      <c r="H712" s="54">
        <f t="shared" si="15"/>
        <v>35828</v>
      </c>
      <c r="I712" s="23">
        <v>14</v>
      </c>
      <c r="J712">
        <v>0</v>
      </c>
    </row>
    <row r="713" spans="1:10">
      <c r="A713" t="s">
        <v>248</v>
      </c>
      <c r="B713" t="s">
        <v>254</v>
      </c>
      <c r="C713" t="s">
        <v>74</v>
      </c>
      <c r="D713">
        <v>9</v>
      </c>
      <c r="E713" t="str">
        <f>VLOOKUP(D713,'Treatment Struture'!$E$2:$G$10,3,FALSE)</f>
        <v>P3(150)</v>
      </c>
      <c r="F713">
        <f>VLOOKUP(D713,'Treatment Struture'!$E$2:$G$10,2,FALSE)</f>
        <v>3</v>
      </c>
      <c r="G713" s="23">
        <v>1</v>
      </c>
      <c r="H713" s="54">
        <f t="shared" si="15"/>
        <v>35828</v>
      </c>
      <c r="I713" s="23">
        <v>13</v>
      </c>
      <c r="J713">
        <v>0</v>
      </c>
    </row>
    <row r="714" spans="1:10">
      <c r="A714" t="s">
        <v>248</v>
      </c>
      <c r="B714" t="s">
        <v>254</v>
      </c>
      <c r="C714" t="s">
        <v>74</v>
      </c>
      <c r="D714">
        <v>9</v>
      </c>
      <c r="E714" t="str">
        <f>VLOOKUP(D714,'Treatment Struture'!$E$2:$G$10,3,FALSE)</f>
        <v>P3(150)</v>
      </c>
      <c r="F714">
        <f>VLOOKUP(D714,'Treatment Struture'!$E$2:$G$10,2,FALSE)</f>
        <v>3</v>
      </c>
      <c r="G714" s="23">
        <v>2</v>
      </c>
      <c r="H714" s="54">
        <f t="shared" si="15"/>
        <v>35828</v>
      </c>
      <c r="I714" s="23">
        <v>14</v>
      </c>
      <c r="J714">
        <v>0</v>
      </c>
    </row>
    <row r="715" spans="1:10">
      <c r="A715" t="s">
        <v>248</v>
      </c>
      <c r="B715" t="s">
        <v>254</v>
      </c>
      <c r="C715" t="s">
        <v>74</v>
      </c>
      <c r="D715">
        <v>9</v>
      </c>
      <c r="E715" t="str">
        <f>VLOOKUP(D715,'Treatment Struture'!$E$2:$G$10,3,FALSE)</f>
        <v>P3(150)</v>
      </c>
      <c r="F715">
        <f>VLOOKUP(D715,'Treatment Struture'!$E$2:$G$10,2,FALSE)</f>
        <v>3</v>
      </c>
      <c r="G715" s="23">
        <v>3</v>
      </c>
      <c r="H715" s="54">
        <f t="shared" si="15"/>
        <v>35828</v>
      </c>
      <c r="I715" s="23">
        <v>14</v>
      </c>
      <c r="J715">
        <v>0</v>
      </c>
    </row>
    <row r="716" spans="1:10">
      <c r="A716" t="s">
        <v>248</v>
      </c>
      <c r="B716" t="s">
        <v>254</v>
      </c>
      <c r="C716" t="s">
        <v>74</v>
      </c>
      <c r="D716">
        <v>9</v>
      </c>
      <c r="E716" t="str">
        <f>VLOOKUP(D716,'Treatment Struture'!$E$2:$G$10,3,FALSE)</f>
        <v>P3(150)</v>
      </c>
      <c r="F716">
        <f>VLOOKUP(D716,'Treatment Struture'!$E$2:$G$10,2,FALSE)</f>
        <v>3</v>
      </c>
      <c r="G716" s="23">
        <v>4</v>
      </c>
      <c r="H716" s="54">
        <f t="shared" si="15"/>
        <v>35828</v>
      </c>
      <c r="I716" s="23">
        <v>13</v>
      </c>
      <c r="J716">
        <v>0</v>
      </c>
    </row>
    <row r="717" spans="1:10">
      <c r="A717" t="s">
        <v>248</v>
      </c>
      <c r="B717" t="s">
        <v>254</v>
      </c>
      <c r="C717" t="s">
        <v>74</v>
      </c>
      <c r="D717">
        <v>9</v>
      </c>
      <c r="E717" t="str">
        <f>VLOOKUP(D717,'Treatment Struture'!$E$2:$G$10,3,FALSE)</f>
        <v>P3(150)</v>
      </c>
      <c r="F717">
        <f>VLOOKUP(D717,'Treatment Struture'!$E$2:$G$10,2,FALSE)</f>
        <v>3</v>
      </c>
      <c r="G717" s="23">
        <v>5</v>
      </c>
      <c r="H717" s="54">
        <f t="shared" si="15"/>
        <v>35828</v>
      </c>
      <c r="I717" s="23">
        <v>14</v>
      </c>
      <c r="J717">
        <v>0</v>
      </c>
    </row>
    <row r="718" spans="1:10">
      <c r="A718" t="s">
        <v>248</v>
      </c>
      <c r="B718" t="s">
        <v>254</v>
      </c>
      <c r="C718" t="s">
        <v>74</v>
      </c>
      <c r="D718">
        <v>9</v>
      </c>
      <c r="E718" t="str">
        <f>VLOOKUP(D718,'Treatment Struture'!$E$2:$G$10,3,FALSE)</f>
        <v>P3(150)</v>
      </c>
      <c r="F718">
        <f>VLOOKUP(D718,'Treatment Struture'!$E$2:$G$10,2,FALSE)</f>
        <v>3</v>
      </c>
      <c r="G718" s="23">
        <v>6</v>
      </c>
      <c r="H718" s="54">
        <f t="shared" si="15"/>
        <v>35828</v>
      </c>
      <c r="I718" s="23">
        <v>13</v>
      </c>
      <c r="J718">
        <v>0</v>
      </c>
    </row>
    <row r="719" spans="1:10">
      <c r="A719" t="s">
        <v>248</v>
      </c>
      <c r="B719" t="s">
        <v>254</v>
      </c>
      <c r="C719" t="s">
        <v>74</v>
      </c>
      <c r="D719">
        <v>9</v>
      </c>
      <c r="E719" t="str">
        <f>VLOOKUP(D719,'Treatment Struture'!$E$2:$G$10,3,FALSE)</f>
        <v>P3(150)</v>
      </c>
      <c r="F719">
        <f>VLOOKUP(D719,'Treatment Struture'!$E$2:$G$10,2,FALSE)</f>
        <v>3</v>
      </c>
      <c r="G719" s="23">
        <v>7</v>
      </c>
      <c r="H719" s="54">
        <f t="shared" si="15"/>
        <v>35828</v>
      </c>
      <c r="I719" s="23">
        <v>13</v>
      </c>
      <c r="J719">
        <v>0</v>
      </c>
    </row>
    <row r="720" spans="1:10">
      <c r="A720" t="s">
        <v>248</v>
      </c>
      <c r="B720" t="s">
        <v>254</v>
      </c>
      <c r="C720" t="s">
        <v>74</v>
      </c>
      <c r="D720">
        <v>9</v>
      </c>
      <c r="E720" t="str">
        <f>VLOOKUP(D720,'Treatment Struture'!$E$2:$G$10,3,FALSE)</f>
        <v>P3(150)</v>
      </c>
      <c r="F720">
        <f>VLOOKUP(D720,'Treatment Struture'!$E$2:$G$10,2,FALSE)</f>
        <v>3</v>
      </c>
      <c r="G720" s="23">
        <v>8</v>
      </c>
      <c r="H720" s="54">
        <f t="shared" si="15"/>
        <v>35828</v>
      </c>
      <c r="I720" s="23">
        <v>14</v>
      </c>
      <c r="J720">
        <v>0</v>
      </c>
    </row>
    <row r="721" spans="1:10">
      <c r="A721" t="s">
        <v>248</v>
      </c>
      <c r="B721" t="s">
        <v>254</v>
      </c>
      <c r="C721" t="s">
        <v>74</v>
      </c>
      <c r="D721">
        <v>9</v>
      </c>
      <c r="E721" t="str">
        <f>VLOOKUP(D721,'Treatment Struture'!$E$2:$G$10,3,FALSE)</f>
        <v>P3(150)</v>
      </c>
      <c r="F721">
        <f>VLOOKUP(D721,'Treatment Struture'!$E$2:$G$10,2,FALSE)</f>
        <v>3</v>
      </c>
      <c r="G721" s="23">
        <v>9</v>
      </c>
      <c r="H721" s="54">
        <f t="shared" si="15"/>
        <v>35828</v>
      </c>
      <c r="I721" s="23">
        <v>13</v>
      </c>
      <c r="J721">
        <v>0</v>
      </c>
    </row>
    <row r="722" spans="1:10">
      <c r="A722" t="s">
        <v>248</v>
      </c>
      <c r="B722" t="s">
        <v>254</v>
      </c>
      <c r="C722" t="s">
        <v>74</v>
      </c>
      <c r="D722">
        <v>9</v>
      </c>
      <c r="E722" t="str">
        <f>VLOOKUP(D722,'Treatment Struture'!$E$2:$G$10,3,FALSE)</f>
        <v>P3(150)</v>
      </c>
      <c r="F722">
        <f>VLOOKUP(D722,'Treatment Struture'!$E$2:$G$10,2,FALSE)</f>
        <v>3</v>
      </c>
      <c r="G722" s="23">
        <v>10</v>
      </c>
      <c r="H722" s="54">
        <f t="shared" si="15"/>
        <v>35828</v>
      </c>
      <c r="I722" s="23">
        <v>14</v>
      </c>
      <c r="J722">
        <v>0</v>
      </c>
    </row>
    <row r="723" spans="1:10">
      <c r="A723" t="s">
        <v>248</v>
      </c>
      <c r="B723" t="s">
        <v>254</v>
      </c>
      <c r="C723" t="s">
        <v>74</v>
      </c>
      <c r="D723">
        <v>1</v>
      </c>
      <c r="E723" t="str">
        <f>VLOOKUP(D723,'Treatment Struture'!$E$2:$G$10,3,FALSE)</f>
        <v>P3(150)</v>
      </c>
      <c r="F723">
        <f>VLOOKUP(D723,'Treatment Struture'!$E$2:$G$10,2,FALSE)</f>
        <v>1</v>
      </c>
      <c r="G723" s="23">
        <v>1</v>
      </c>
      <c r="H723" s="55">
        <v>35831</v>
      </c>
      <c r="I723" s="23">
        <v>16</v>
      </c>
      <c r="J723">
        <v>0</v>
      </c>
    </row>
    <row r="724" spans="1:10">
      <c r="A724" t="s">
        <v>248</v>
      </c>
      <c r="B724" t="s">
        <v>254</v>
      </c>
      <c r="C724" t="s">
        <v>74</v>
      </c>
      <c r="D724">
        <v>1</v>
      </c>
      <c r="E724" t="str">
        <f>VLOOKUP(D724,'Treatment Struture'!$E$2:$G$10,3,FALSE)</f>
        <v>P3(150)</v>
      </c>
      <c r="F724">
        <f>VLOOKUP(D724,'Treatment Struture'!$E$2:$G$10,2,FALSE)</f>
        <v>1</v>
      </c>
      <c r="G724" s="23">
        <v>2</v>
      </c>
      <c r="H724" s="54">
        <f>H723</f>
        <v>35831</v>
      </c>
      <c r="I724" s="23">
        <v>16</v>
      </c>
      <c r="J724">
        <v>0</v>
      </c>
    </row>
    <row r="725" spans="1:10">
      <c r="A725" t="s">
        <v>248</v>
      </c>
      <c r="B725" t="s">
        <v>254</v>
      </c>
      <c r="C725" t="s">
        <v>74</v>
      </c>
      <c r="D725">
        <v>1</v>
      </c>
      <c r="E725" t="str">
        <f>VLOOKUP(D725,'Treatment Struture'!$E$2:$G$10,3,FALSE)</f>
        <v>P3(150)</v>
      </c>
      <c r="F725">
        <f>VLOOKUP(D725,'Treatment Struture'!$E$2:$G$10,2,FALSE)</f>
        <v>1</v>
      </c>
      <c r="G725" s="23">
        <v>3</v>
      </c>
      <c r="H725" s="54">
        <f t="shared" ref="H725:H788" si="16">H724</f>
        <v>35831</v>
      </c>
      <c r="J725">
        <v>0</v>
      </c>
    </row>
    <row r="726" spans="1:10">
      <c r="A726" t="s">
        <v>248</v>
      </c>
      <c r="B726" t="s">
        <v>254</v>
      </c>
      <c r="C726" t="s">
        <v>74</v>
      </c>
      <c r="D726">
        <v>1</v>
      </c>
      <c r="E726" t="str">
        <f>VLOOKUP(D726,'Treatment Struture'!$E$2:$G$10,3,FALSE)</f>
        <v>P3(150)</v>
      </c>
      <c r="F726">
        <f>VLOOKUP(D726,'Treatment Struture'!$E$2:$G$10,2,FALSE)</f>
        <v>1</v>
      </c>
      <c r="G726" s="23">
        <v>4</v>
      </c>
      <c r="H726" s="54">
        <f t="shared" si="16"/>
        <v>35831</v>
      </c>
      <c r="I726" s="23">
        <v>15</v>
      </c>
      <c r="J726">
        <v>0</v>
      </c>
    </row>
    <row r="727" spans="1:10">
      <c r="A727" t="s">
        <v>248</v>
      </c>
      <c r="B727" t="s">
        <v>254</v>
      </c>
      <c r="C727" t="s">
        <v>74</v>
      </c>
      <c r="D727">
        <v>1</v>
      </c>
      <c r="E727" t="str">
        <f>VLOOKUP(D727,'Treatment Struture'!$E$2:$G$10,3,FALSE)</f>
        <v>P3(150)</v>
      </c>
      <c r="F727">
        <f>VLOOKUP(D727,'Treatment Struture'!$E$2:$G$10,2,FALSE)</f>
        <v>1</v>
      </c>
      <c r="G727" s="23">
        <v>5</v>
      </c>
      <c r="H727" s="54">
        <f t="shared" si="16"/>
        <v>35831</v>
      </c>
      <c r="I727" s="23">
        <v>16</v>
      </c>
      <c r="J727">
        <v>0</v>
      </c>
    </row>
    <row r="728" spans="1:10">
      <c r="A728" t="s">
        <v>248</v>
      </c>
      <c r="B728" t="s">
        <v>254</v>
      </c>
      <c r="C728" t="s">
        <v>74</v>
      </c>
      <c r="D728">
        <v>1</v>
      </c>
      <c r="E728" t="str">
        <f>VLOOKUP(D728,'Treatment Struture'!$E$2:$G$10,3,FALSE)</f>
        <v>P3(150)</v>
      </c>
      <c r="F728">
        <f>VLOOKUP(D728,'Treatment Struture'!$E$2:$G$10,2,FALSE)</f>
        <v>1</v>
      </c>
      <c r="G728" s="23">
        <v>6</v>
      </c>
      <c r="H728" s="54">
        <f t="shared" si="16"/>
        <v>35831</v>
      </c>
      <c r="I728" s="23">
        <v>16</v>
      </c>
      <c r="J728">
        <v>0</v>
      </c>
    </row>
    <row r="729" spans="1:10">
      <c r="A729" t="s">
        <v>248</v>
      </c>
      <c r="B729" t="s">
        <v>254</v>
      </c>
      <c r="C729" t="s">
        <v>74</v>
      </c>
      <c r="D729">
        <v>1</v>
      </c>
      <c r="E729" t="str">
        <f>VLOOKUP(D729,'Treatment Struture'!$E$2:$G$10,3,FALSE)</f>
        <v>P3(150)</v>
      </c>
      <c r="F729">
        <f>VLOOKUP(D729,'Treatment Struture'!$E$2:$G$10,2,FALSE)</f>
        <v>1</v>
      </c>
      <c r="G729" s="23">
        <v>7</v>
      </c>
      <c r="H729" s="54">
        <f t="shared" si="16"/>
        <v>35831</v>
      </c>
      <c r="I729" s="23">
        <v>16</v>
      </c>
      <c r="J729">
        <v>0</v>
      </c>
    </row>
    <row r="730" spans="1:10">
      <c r="A730" t="s">
        <v>248</v>
      </c>
      <c r="B730" t="s">
        <v>254</v>
      </c>
      <c r="C730" t="s">
        <v>74</v>
      </c>
      <c r="D730">
        <v>1</v>
      </c>
      <c r="E730" t="str">
        <f>VLOOKUP(D730,'Treatment Struture'!$E$2:$G$10,3,FALSE)</f>
        <v>P3(150)</v>
      </c>
      <c r="F730">
        <f>VLOOKUP(D730,'Treatment Struture'!$E$2:$G$10,2,FALSE)</f>
        <v>1</v>
      </c>
      <c r="G730" s="23">
        <v>8</v>
      </c>
      <c r="H730" s="54">
        <f t="shared" si="16"/>
        <v>35831</v>
      </c>
      <c r="I730" s="23">
        <v>16</v>
      </c>
      <c r="J730">
        <v>0</v>
      </c>
    </row>
    <row r="731" spans="1:10">
      <c r="A731" t="s">
        <v>248</v>
      </c>
      <c r="B731" t="s">
        <v>254</v>
      </c>
      <c r="C731" t="s">
        <v>74</v>
      </c>
      <c r="D731">
        <v>1</v>
      </c>
      <c r="E731" t="str">
        <f>VLOOKUP(D731,'Treatment Struture'!$E$2:$G$10,3,FALSE)</f>
        <v>P3(150)</v>
      </c>
      <c r="F731">
        <f>VLOOKUP(D731,'Treatment Struture'!$E$2:$G$10,2,FALSE)</f>
        <v>1</v>
      </c>
      <c r="G731" s="23">
        <v>9</v>
      </c>
      <c r="H731" s="54">
        <f t="shared" si="16"/>
        <v>35831</v>
      </c>
      <c r="I731" s="23">
        <v>16</v>
      </c>
      <c r="J731">
        <v>0</v>
      </c>
    </row>
    <row r="732" spans="1:10">
      <c r="A732" t="s">
        <v>248</v>
      </c>
      <c r="B732" t="s">
        <v>254</v>
      </c>
      <c r="C732" t="s">
        <v>74</v>
      </c>
      <c r="D732">
        <v>1</v>
      </c>
      <c r="E732" t="str">
        <f>VLOOKUP(D732,'Treatment Struture'!$E$2:$G$10,3,FALSE)</f>
        <v>P3(150)</v>
      </c>
      <c r="F732">
        <f>VLOOKUP(D732,'Treatment Struture'!$E$2:$G$10,2,FALSE)</f>
        <v>1</v>
      </c>
      <c r="G732" s="23">
        <v>10</v>
      </c>
      <c r="H732" s="54">
        <f t="shared" si="16"/>
        <v>35831</v>
      </c>
      <c r="I732" s="23">
        <v>15</v>
      </c>
      <c r="J732">
        <v>0</v>
      </c>
    </row>
    <row r="733" spans="1:10">
      <c r="A733" t="s">
        <v>248</v>
      </c>
      <c r="B733" t="s">
        <v>254</v>
      </c>
      <c r="C733" t="s">
        <v>74</v>
      </c>
      <c r="D733">
        <v>2</v>
      </c>
      <c r="E733" t="str">
        <f>VLOOKUP(D733,'Treatment Struture'!$E$2:$G$10,3,FALSE)</f>
        <v>P1(50)</v>
      </c>
      <c r="F733">
        <f>VLOOKUP(D733,'Treatment Struture'!$E$2:$G$10,2,FALSE)</f>
        <v>1</v>
      </c>
      <c r="G733" s="23">
        <v>1</v>
      </c>
      <c r="H733" s="54">
        <f t="shared" si="16"/>
        <v>35831</v>
      </c>
      <c r="I733" s="23">
        <v>16</v>
      </c>
      <c r="J733">
        <v>0</v>
      </c>
    </row>
    <row r="734" spans="1:10">
      <c r="A734" t="s">
        <v>248</v>
      </c>
      <c r="B734" t="s">
        <v>254</v>
      </c>
      <c r="C734" t="s">
        <v>74</v>
      </c>
      <c r="D734">
        <v>2</v>
      </c>
      <c r="E734" t="str">
        <f>VLOOKUP(D734,'Treatment Struture'!$E$2:$G$10,3,FALSE)</f>
        <v>P1(50)</v>
      </c>
      <c r="F734">
        <f>VLOOKUP(D734,'Treatment Struture'!$E$2:$G$10,2,FALSE)</f>
        <v>1</v>
      </c>
      <c r="G734" s="23">
        <v>2</v>
      </c>
      <c r="H734" s="54">
        <f t="shared" si="16"/>
        <v>35831</v>
      </c>
      <c r="I734" s="23">
        <v>16</v>
      </c>
      <c r="J734">
        <v>0</v>
      </c>
    </row>
    <row r="735" spans="1:10">
      <c r="A735" t="s">
        <v>248</v>
      </c>
      <c r="B735" t="s">
        <v>254</v>
      </c>
      <c r="C735" t="s">
        <v>74</v>
      </c>
      <c r="D735">
        <v>2</v>
      </c>
      <c r="E735" t="str">
        <f>VLOOKUP(D735,'Treatment Struture'!$E$2:$G$10,3,FALSE)</f>
        <v>P1(50)</v>
      </c>
      <c r="F735">
        <f>VLOOKUP(D735,'Treatment Struture'!$E$2:$G$10,2,FALSE)</f>
        <v>1</v>
      </c>
      <c r="G735" s="23">
        <v>3</v>
      </c>
      <c r="H735" s="54">
        <f t="shared" si="16"/>
        <v>35831</v>
      </c>
      <c r="I735" s="23">
        <v>16</v>
      </c>
      <c r="J735">
        <v>0</v>
      </c>
    </row>
    <row r="736" spans="1:10">
      <c r="A736" t="s">
        <v>248</v>
      </c>
      <c r="B736" t="s">
        <v>254</v>
      </c>
      <c r="C736" t="s">
        <v>74</v>
      </c>
      <c r="D736">
        <v>2</v>
      </c>
      <c r="E736" t="str">
        <f>VLOOKUP(D736,'Treatment Struture'!$E$2:$G$10,3,FALSE)</f>
        <v>P1(50)</v>
      </c>
      <c r="F736">
        <f>VLOOKUP(D736,'Treatment Struture'!$E$2:$G$10,2,FALSE)</f>
        <v>1</v>
      </c>
      <c r="G736" s="23">
        <v>4</v>
      </c>
      <c r="H736" s="54">
        <f t="shared" si="16"/>
        <v>35831</v>
      </c>
      <c r="I736" s="23">
        <v>17</v>
      </c>
      <c r="J736">
        <v>0</v>
      </c>
    </row>
    <row r="737" spans="1:10">
      <c r="A737" t="s">
        <v>248</v>
      </c>
      <c r="B737" t="s">
        <v>254</v>
      </c>
      <c r="C737" t="s">
        <v>74</v>
      </c>
      <c r="D737">
        <v>2</v>
      </c>
      <c r="E737" t="str">
        <f>VLOOKUP(D737,'Treatment Struture'!$E$2:$G$10,3,FALSE)</f>
        <v>P1(50)</v>
      </c>
      <c r="F737">
        <f>VLOOKUP(D737,'Treatment Struture'!$E$2:$G$10,2,FALSE)</f>
        <v>1</v>
      </c>
      <c r="G737" s="23">
        <v>5</v>
      </c>
      <c r="H737" s="54">
        <f t="shared" si="16"/>
        <v>35831</v>
      </c>
      <c r="I737" s="23">
        <v>16</v>
      </c>
      <c r="J737">
        <v>0</v>
      </c>
    </row>
    <row r="738" spans="1:10">
      <c r="A738" t="s">
        <v>248</v>
      </c>
      <c r="B738" t="s">
        <v>254</v>
      </c>
      <c r="C738" t="s">
        <v>74</v>
      </c>
      <c r="D738">
        <v>2</v>
      </c>
      <c r="E738" t="str">
        <f>VLOOKUP(D738,'Treatment Struture'!$E$2:$G$10,3,FALSE)</f>
        <v>P1(50)</v>
      </c>
      <c r="F738">
        <f>VLOOKUP(D738,'Treatment Struture'!$E$2:$G$10,2,FALSE)</f>
        <v>1</v>
      </c>
      <c r="G738" s="23">
        <v>6</v>
      </c>
      <c r="H738" s="54">
        <f t="shared" si="16"/>
        <v>35831</v>
      </c>
      <c r="I738" s="23">
        <v>17</v>
      </c>
      <c r="J738">
        <v>0</v>
      </c>
    </row>
    <row r="739" spans="1:10">
      <c r="A739" t="s">
        <v>248</v>
      </c>
      <c r="B739" t="s">
        <v>254</v>
      </c>
      <c r="C739" t="s">
        <v>74</v>
      </c>
      <c r="D739">
        <v>2</v>
      </c>
      <c r="E739" t="str">
        <f>VLOOKUP(D739,'Treatment Struture'!$E$2:$G$10,3,FALSE)</f>
        <v>P1(50)</v>
      </c>
      <c r="F739">
        <f>VLOOKUP(D739,'Treatment Struture'!$E$2:$G$10,2,FALSE)</f>
        <v>1</v>
      </c>
      <c r="G739" s="23">
        <v>7</v>
      </c>
      <c r="H739" s="54">
        <f t="shared" si="16"/>
        <v>35831</v>
      </c>
      <c r="I739" s="23">
        <v>16</v>
      </c>
      <c r="J739">
        <v>0</v>
      </c>
    </row>
    <row r="740" spans="1:10">
      <c r="A740" t="s">
        <v>248</v>
      </c>
      <c r="B740" t="s">
        <v>254</v>
      </c>
      <c r="C740" t="s">
        <v>74</v>
      </c>
      <c r="D740">
        <v>2</v>
      </c>
      <c r="E740" t="str">
        <f>VLOOKUP(D740,'Treatment Struture'!$E$2:$G$10,3,FALSE)</f>
        <v>P1(50)</v>
      </c>
      <c r="F740">
        <f>VLOOKUP(D740,'Treatment Struture'!$E$2:$G$10,2,FALSE)</f>
        <v>1</v>
      </c>
      <c r="G740" s="23">
        <v>8</v>
      </c>
      <c r="H740" s="54">
        <f t="shared" si="16"/>
        <v>35831</v>
      </c>
      <c r="I740" s="23">
        <v>16</v>
      </c>
      <c r="J740">
        <v>0</v>
      </c>
    </row>
    <row r="741" spans="1:10">
      <c r="A741" t="s">
        <v>248</v>
      </c>
      <c r="B741" t="s">
        <v>254</v>
      </c>
      <c r="C741" t="s">
        <v>74</v>
      </c>
      <c r="D741">
        <v>2</v>
      </c>
      <c r="E741" t="str">
        <f>VLOOKUP(D741,'Treatment Struture'!$E$2:$G$10,3,FALSE)</f>
        <v>P1(50)</v>
      </c>
      <c r="F741">
        <f>VLOOKUP(D741,'Treatment Struture'!$E$2:$G$10,2,FALSE)</f>
        <v>1</v>
      </c>
      <c r="G741" s="23">
        <v>9</v>
      </c>
      <c r="H741" s="54">
        <f t="shared" si="16"/>
        <v>35831</v>
      </c>
      <c r="I741" s="23">
        <v>17</v>
      </c>
      <c r="J741">
        <v>0</v>
      </c>
    </row>
    <row r="742" spans="1:10">
      <c r="A742" t="s">
        <v>248</v>
      </c>
      <c r="B742" t="s">
        <v>254</v>
      </c>
      <c r="C742" t="s">
        <v>74</v>
      </c>
      <c r="D742">
        <v>2</v>
      </c>
      <c r="E742" t="str">
        <f>VLOOKUP(D742,'Treatment Struture'!$E$2:$G$10,3,FALSE)</f>
        <v>P1(50)</v>
      </c>
      <c r="F742">
        <f>VLOOKUP(D742,'Treatment Struture'!$E$2:$G$10,2,FALSE)</f>
        <v>1</v>
      </c>
      <c r="G742" s="23">
        <v>10</v>
      </c>
      <c r="H742" s="54">
        <f t="shared" si="16"/>
        <v>35831</v>
      </c>
      <c r="I742" s="23">
        <v>16</v>
      </c>
      <c r="J742">
        <v>0</v>
      </c>
    </row>
    <row r="743" spans="1:10">
      <c r="A743" t="s">
        <v>248</v>
      </c>
      <c r="B743" t="s">
        <v>254</v>
      </c>
      <c r="C743" t="s">
        <v>74</v>
      </c>
      <c r="D743">
        <v>3</v>
      </c>
      <c r="E743" t="str">
        <f>VLOOKUP(D743,'Treatment Struture'!$E$2:$G$10,3,FALSE)</f>
        <v>P2(100)</v>
      </c>
      <c r="F743">
        <f>VLOOKUP(D743,'Treatment Struture'!$E$2:$G$10,2,FALSE)</f>
        <v>1</v>
      </c>
      <c r="G743" s="23">
        <v>1</v>
      </c>
      <c r="H743" s="54">
        <f t="shared" si="16"/>
        <v>35831</v>
      </c>
      <c r="I743" s="23">
        <v>17</v>
      </c>
      <c r="J743">
        <v>0</v>
      </c>
    </row>
    <row r="744" spans="1:10">
      <c r="A744" t="s">
        <v>248</v>
      </c>
      <c r="B744" t="s">
        <v>254</v>
      </c>
      <c r="C744" t="s">
        <v>74</v>
      </c>
      <c r="D744">
        <v>3</v>
      </c>
      <c r="E744" t="str">
        <f>VLOOKUP(D744,'Treatment Struture'!$E$2:$G$10,3,FALSE)</f>
        <v>P2(100)</v>
      </c>
      <c r="F744">
        <f>VLOOKUP(D744,'Treatment Struture'!$E$2:$G$10,2,FALSE)</f>
        <v>1</v>
      </c>
      <c r="G744" s="23">
        <v>2</v>
      </c>
      <c r="H744" s="54">
        <f t="shared" si="16"/>
        <v>35831</v>
      </c>
      <c r="I744" s="23">
        <v>16</v>
      </c>
      <c r="J744">
        <v>0</v>
      </c>
    </row>
    <row r="745" spans="1:10">
      <c r="A745" t="s">
        <v>248</v>
      </c>
      <c r="B745" t="s">
        <v>254</v>
      </c>
      <c r="C745" t="s">
        <v>74</v>
      </c>
      <c r="D745">
        <v>3</v>
      </c>
      <c r="E745" t="str">
        <f>VLOOKUP(D745,'Treatment Struture'!$E$2:$G$10,3,FALSE)</f>
        <v>P2(100)</v>
      </c>
      <c r="F745">
        <f>VLOOKUP(D745,'Treatment Struture'!$E$2:$G$10,2,FALSE)</f>
        <v>1</v>
      </c>
      <c r="G745" s="23">
        <v>3</v>
      </c>
      <c r="H745" s="54">
        <f t="shared" si="16"/>
        <v>35831</v>
      </c>
      <c r="I745" s="23">
        <v>17</v>
      </c>
      <c r="J745">
        <v>0</v>
      </c>
    </row>
    <row r="746" spans="1:10">
      <c r="A746" t="s">
        <v>248</v>
      </c>
      <c r="B746" t="s">
        <v>254</v>
      </c>
      <c r="C746" t="s">
        <v>74</v>
      </c>
      <c r="D746">
        <v>3</v>
      </c>
      <c r="E746" t="str">
        <f>VLOOKUP(D746,'Treatment Struture'!$E$2:$G$10,3,FALSE)</f>
        <v>P2(100)</v>
      </c>
      <c r="F746">
        <f>VLOOKUP(D746,'Treatment Struture'!$E$2:$G$10,2,FALSE)</f>
        <v>1</v>
      </c>
      <c r="G746" s="23">
        <v>4</v>
      </c>
      <c r="H746" s="54">
        <f t="shared" si="16"/>
        <v>35831</v>
      </c>
      <c r="I746" s="23">
        <v>14</v>
      </c>
      <c r="J746">
        <v>0</v>
      </c>
    </row>
    <row r="747" spans="1:10">
      <c r="A747" t="s">
        <v>248</v>
      </c>
      <c r="B747" t="s">
        <v>254</v>
      </c>
      <c r="C747" t="s">
        <v>74</v>
      </c>
      <c r="D747">
        <v>3</v>
      </c>
      <c r="E747" t="str">
        <f>VLOOKUP(D747,'Treatment Struture'!$E$2:$G$10,3,FALSE)</f>
        <v>P2(100)</v>
      </c>
      <c r="F747">
        <f>VLOOKUP(D747,'Treatment Struture'!$E$2:$G$10,2,FALSE)</f>
        <v>1</v>
      </c>
      <c r="G747" s="23">
        <v>5</v>
      </c>
      <c r="H747" s="54">
        <f t="shared" si="16"/>
        <v>35831</v>
      </c>
      <c r="I747" s="23">
        <v>16</v>
      </c>
      <c r="J747">
        <v>0</v>
      </c>
    </row>
    <row r="748" spans="1:10">
      <c r="A748" t="s">
        <v>248</v>
      </c>
      <c r="B748" t="s">
        <v>254</v>
      </c>
      <c r="C748" t="s">
        <v>74</v>
      </c>
      <c r="D748">
        <v>3</v>
      </c>
      <c r="E748" t="str">
        <f>VLOOKUP(D748,'Treatment Struture'!$E$2:$G$10,3,FALSE)</f>
        <v>P2(100)</v>
      </c>
      <c r="F748">
        <f>VLOOKUP(D748,'Treatment Struture'!$E$2:$G$10,2,FALSE)</f>
        <v>1</v>
      </c>
      <c r="G748" s="23">
        <v>6</v>
      </c>
      <c r="H748" s="54">
        <f t="shared" si="16"/>
        <v>35831</v>
      </c>
      <c r="I748" s="23">
        <v>16</v>
      </c>
      <c r="J748">
        <v>0</v>
      </c>
    </row>
    <row r="749" spans="1:10">
      <c r="A749" t="s">
        <v>248</v>
      </c>
      <c r="B749" t="s">
        <v>254</v>
      </c>
      <c r="C749" t="s">
        <v>74</v>
      </c>
      <c r="D749">
        <v>3</v>
      </c>
      <c r="E749" t="str">
        <f>VLOOKUP(D749,'Treatment Struture'!$E$2:$G$10,3,FALSE)</f>
        <v>P2(100)</v>
      </c>
      <c r="F749">
        <f>VLOOKUP(D749,'Treatment Struture'!$E$2:$G$10,2,FALSE)</f>
        <v>1</v>
      </c>
      <c r="G749" s="23">
        <v>7</v>
      </c>
      <c r="H749" s="54">
        <f t="shared" si="16"/>
        <v>35831</v>
      </c>
      <c r="I749" s="23">
        <v>16</v>
      </c>
      <c r="J749">
        <v>0</v>
      </c>
    </row>
    <row r="750" spans="1:10">
      <c r="A750" t="s">
        <v>248</v>
      </c>
      <c r="B750" t="s">
        <v>254</v>
      </c>
      <c r="C750" t="s">
        <v>74</v>
      </c>
      <c r="D750">
        <v>3</v>
      </c>
      <c r="E750" t="str">
        <f>VLOOKUP(D750,'Treatment Struture'!$E$2:$G$10,3,FALSE)</f>
        <v>P2(100)</v>
      </c>
      <c r="F750">
        <f>VLOOKUP(D750,'Treatment Struture'!$E$2:$G$10,2,FALSE)</f>
        <v>1</v>
      </c>
      <c r="G750" s="23">
        <v>8</v>
      </c>
      <c r="H750" s="54">
        <f t="shared" si="16"/>
        <v>35831</v>
      </c>
      <c r="I750" s="23">
        <v>16</v>
      </c>
      <c r="J750">
        <v>0</v>
      </c>
    </row>
    <row r="751" spans="1:10">
      <c r="A751" t="s">
        <v>248</v>
      </c>
      <c r="B751" t="s">
        <v>254</v>
      </c>
      <c r="C751" t="s">
        <v>74</v>
      </c>
      <c r="D751">
        <v>3</v>
      </c>
      <c r="E751" t="str">
        <f>VLOOKUP(D751,'Treatment Struture'!$E$2:$G$10,3,FALSE)</f>
        <v>P2(100)</v>
      </c>
      <c r="F751">
        <f>VLOOKUP(D751,'Treatment Struture'!$E$2:$G$10,2,FALSE)</f>
        <v>1</v>
      </c>
      <c r="G751" s="23">
        <v>9</v>
      </c>
      <c r="H751" s="54">
        <f t="shared" si="16"/>
        <v>35831</v>
      </c>
      <c r="I751" s="23">
        <v>17</v>
      </c>
      <c r="J751">
        <v>0</v>
      </c>
    </row>
    <row r="752" spans="1:10">
      <c r="A752" t="s">
        <v>248</v>
      </c>
      <c r="B752" t="s">
        <v>254</v>
      </c>
      <c r="C752" t="s">
        <v>74</v>
      </c>
      <c r="D752">
        <v>3</v>
      </c>
      <c r="E752" t="str">
        <f>VLOOKUP(D752,'Treatment Struture'!$E$2:$G$10,3,FALSE)</f>
        <v>P2(100)</v>
      </c>
      <c r="F752">
        <f>VLOOKUP(D752,'Treatment Struture'!$E$2:$G$10,2,FALSE)</f>
        <v>1</v>
      </c>
      <c r="G752" s="23">
        <v>10</v>
      </c>
      <c r="H752" s="54">
        <f t="shared" si="16"/>
        <v>35831</v>
      </c>
      <c r="I752" s="23">
        <v>17</v>
      </c>
      <c r="J752">
        <v>0</v>
      </c>
    </row>
    <row r="753" spans="1:10">
      <c r="A753" t="s">
        <v>248</v>
      </c>
      <c r="B753" t="s">
        <v>254</v>
      </c>
      <c r="C753" t="s">
        <v>74</v>
      </c>
      <c r="D753">
        <v>4</v>
      </c>
      <c r="E753" t="str">
        <f>VLOOKUP(D753,'Treatment Struture'!$E$2:$G$10,3,FALSE)</f>
        <v>P2(100)</v>
      </c>
      <c r="F753">
        <f>VLOOKUP(D753,'Treatment Struture'!$E$2:$G$10,2,FALSE)</f>
        <v>2</v>
      </c>
      <c r="G753" s="23">
        <v>1</v>
      </c>
      <c r="H753" s="54">
        <f t="shared" si="16"/>
        <v>35831</v>
      </c>
      <c r="I753" s="23">
        <v>16</v>
      </c>
      <c r="J753">
        <v>0</v>
      </c>
    </row>
    <row r="754" spans="1:10">
      <c r="A754" t="s">
        <v>248</v>
      </c>
      <c r="B754" t="s">
        <v>254</v>
      </c>
      <c r="C754" t="s">
        <v>74</v>
      </c>
      <c r="D754">
        <v>4</v>
      </c>
      <c r="E754" t="str">
        <f>VLOOKUP(D754,'Treatment Struture'!$E$2:$G$10,3,FALSE)</f>
        <v>P2(100)</v>
      </c>
      <c r="F754">
        <f>VLOOKUP(D754,'Treatment Struture'!$E$2:$G$10,2,FALSE)</f>
        <v>2</v>
      </c>
      <c r="G754" s="23">
        <v>2</v>
      </c>
      <c r="H754" s="54">
        <f t="shared" si="16"/>
        <v>35831</v>
      </c>
      <c r="I754" s="23">
        <v>15</v>
      </c>
      <c r="J754">
        <v>1</v>
      </c>
    </row>
    <row r="755" spans="1:10">
      <c r="A755" t="s">
        <v>248</v>
      </c>
      <c r="B755" t="s">
        <v>254</v>
      </c>
      <c r="C755" t="s">
        <v>74</v>
      </c>
      <c r="D755">
        <v>4</v>
      </c>
      <c r="E755" t="str">
        <f>VLOOKUP(D755,'Treatment Struture'!$E$2:$G$10,3,FALSE)</f>
        <v>P2(100)</v>
      </c>
      <c r="F755">
        <f>VLOOKUP(D755,'Treatment Struture'!$E$2:$G$10,2,FALSE)</f>
        <v>2</v>
      </c>
      <c r="G755" s="23">
        <v>3</v>
      </c>
      <c r="H755" s="54">
        <f t="shared" si="16"/>
        <v>35831</v>
      </c>
      <c r="I755" s="23">
        <v>16</v>
      </c>
      <c r="J755">
        <v>0</v>
      </c>
    </row>
    <row r="756" spans="1:10">
      <c r="A756" t="s">
        <v>248</v>
      </c>
      <c r="B756" t="s">
        <v>254</v>
      </c>
      <c r="C756" t="s">
        <v>74</v>
      </c>
      <c r="D756">
        <v>4</v>
      </c>
      <c r="E756" t="str">
        <f>VLOOKUP(D756,'Treatment Struture'!$E$2:$G$10,3,FALSE)</f>
        <v>P2(100)</v>
      </c>
      <c r="F756">
        <f>VLOOKUP(D756,'Treatment Struture'!$E$2:$G$10,2,FALSE)</f>
        <v>2</v>
      </c>
      <c r="G756" s="23">
        <v>4</v>
      </c>
      <c r="H756" s="54">
        <f t="shared" si="16"/>
        <v>35831</v>
      </c>
      <c r="I756" s="23">
        <v>16</v>
      </c>
      <c r="J756">
        <v>0</v>
      </c>
    </row>
    <row r="757" spans="1:10">
      <c r="A757" t="s">
        <v>248</v>
      </c>
      <c r="B757" t="s">
        <v>254</v>
      </c>
      <c r="C757" t="s">
        <v>74</v>
      </c>
      <c r="D757">
        <v>4</v>
      </c>
      <c r="E757" t="str">
        <f>VLOOKUP(D757,'Treatment Struture'!$E$2:$G$10,3,FALSE)</f>
        <v>P2(100)</v>
      </c>
      <c r="F757">
        <f>VLOOKUP(D757,'Treatment Struture'!$E$2:$G$10,2,FALSE)</f>
        <v>2</v>
      </c>
      <c r="G757" s="23">
        <v>5</v>
      </c>
      <c r="H757" s="54">
        <f t="shared" si="16"/>
        <v>35831</v>
      </c>
      <c r="I757" s="23">
        <v>16</v>
      </c>
      <c r="J757">
        <v>0</v>
      </c>
    </row>
    <row r="758" spans="1:10">
      <c r="A758" t="s">
        <v>248</v>
      </c>
      <c r="B758" t="s">
        <v>254</v>
      </c>
      <c r="C758" t="s">
        <v>74</v>
      </c>
      <c r="D758">
        <v>4</v>
      </c>
      <c r="E758" t="str">
        <f>VLOOKUP(D758,'Treatment Struture'!$E$2:$G$10,3,FALSE)</f>
        <v>P2(100)</v>
      </c>
      <c r="F758">
        <f>VLOOKUP(D758,'Treatment Struture'!$E$2:$G$10,2,FALSE)</f>
        <v>2</v>
      </c>
      <c r="G758" s="23">
        <v>6</v>
      </c>
      <c r="H758" s="54">
        <f t="shared" si="16"/>
        <v>35831</v>
      </c>
      <c r="I758" s="23">
        <v>16</v>
      </c>
      <c r="J758">
        <v>0</v>
      </c>
    </row>
    <row r="759" spans="1:10">
      <c r="A759" t="s">
        <v>248</v>
      </c>
      <c r="B759" t="s">
        <v>254</v>
      </c>
      <c r="C759" t="s">
        <v>74</v>
      </c>
      <c r="D759">
        <v>4</v>
      </c>
      <c r="E759" t="str">
        <f>VLOOKUP(D759,'Treatment Struture'!$E$2:$G$10,3,FALSE)</f>
        <v>P2(100)</v>
      </c>
      <c r="F759">
        <f>VLOOKUP(D759,'Treatment Struture'!$E$2:$G$10,2,FALSE)</f>
        <v>2</v>
      </c>
      <c r="G759" s="23">
        <v>7</v>
      </c>
      <c r="H759" s="54">
        <f t="shared" si="16"/>
        <v>35831</v>
      </c>
      <c r="I759" s="23">
        <v>15</v>
      </c>
      <c r="J759">
        <v>0</v>
      </c>
    </row>
    <row r="760" spans="1:10">
      <c r="A760" t="s">
        <v>248</v>
      </c>
      <c r="B760" t="s">
        <v>254</v>
      </c>
      <c r="C760" t="s">
        <v>74</v>
      </c>
      <c r="D760">
        <v>4</v>
      </c>
      <c r="E760" t="str">
        <f>VLOOKUP(D760,'Treatment Struture'!$E$2:$G$10,3,FALSE)</f>
        <v>P2(100)</v>
      </c>
      <c r="F760">
        <f>VLOOKUP(D760,'Treatment Struture'!$E$2:$G$10,2,FALSE)</f>
        <v>2</v>
      </c>
      <c r="G760" s="23">
        <v>8</v>
      </c>
      <c r="H760" s="54">
        <f t="shared" si="16"/>
        <v>35831</v>
      </c>
      <c r="I760" s="23">
        <v>16</v>
      </c>
      <c r="J760">
        <v>0</v>
      </c>
    </row>
    <row r="761" spans="1:10">
      <c r="A761" t="s">
        <v>248</v>
      </c>
      <c r="B761" t="s">
        <v>254</v>
      </c>
      <c r="C761" t="s">
        <v>74</v>
      </c>
      <c r="D761">
        <v>4</v>
      </c>
      <c r="E761" t="str">
        <f>VLOOKUP(D761,'Treatment Struture'!$E$2:$G$10,3,FALSE)</f>
        <v>P2(100)</v>
      </c>
      <c r="F761">
        <f>VLOOKUP(D761,'Treatment Struture'!$E$2:$G$10,2,FALSE)</f>
        <v>2</v>
      </c>
      <c r="G761" s="23">
        <v>9</v>
      </c>
      <c r="H761" s="54">
        <f t="shared" si="16"/>
        <v>35831</v>
      </c>
      <c r="I761" s="23">
        <v>16</v>
      </c>
      <c r="J761">
        <v>0</v>
      </c>
    </row>
    <row r="762" spans="1:10">
      <c r="A762" t="s">
        <v>248</v>
      </c>
      <c r="B762" t="s">
        <v>254</v>
      </c>
      <c r="C762" t="s">
        <v>74</v>
      </c>
      <c r="D762">
        <v>4</v>
      </c>
      <c r="E762" t="str">
        <f>VLOOKUP(D762,'Treatment Struture'!$E$2:$G$10,3,FALSE)</f>
        <v>P2(100)</v>
      </c>
      <c r="F762">
        <f>VLOOKUP(D762,'Treatment Struture'!$E$2:$G$10,2,FALSE)</f>
        <v>2</v>
      </c>
      <c r="G762" s="23">
        <v>10</v>
      </c>
      <c r="H762" s="54">
        <f t="shared" si="16"/>
        <v>35831</v>
      </c>
      <c r="I762" s="23">
        <v>15</v>
      </c>
      <c r="J762">
        <v>0</v>
      </c>
    </row>
    <row r="763" spans="1:10">
      <c r="A763" t="s">
        <v>248</v>
      </c>
      <c r="B763" t="s">
        <v>254</v>
      </c>
      <c r="C763" t="s">
        <v>74</v>
      </c>
      <c r="D763">
        <v>5</v>
      </c>
      <c r="E763" t="str">
        <f>VLOOKUP(D763,'Treatment Struture'!$E$2:$G$10,3,FALSE)</f>
        <v>P3(150)</v>
      </c>
      <c r="F763">
        <f>VLOOKUP(D763,'Treatment Struture'!$E$2:$G$10,2,FALSE)</f>
        <v>2</v>
      </c>
      <c r="G763" s="23">
        <v>1</v>
      </c>
      <c r="H763" s="54">
        <f t="shared" si="16"/>
        <v>35831</v>
      </c>
      <c r="I763" s="23">
        <v>16</v>
      </c>
      <c r="J763">
        <v>0</v>
      </c>
    </row>
    <row r="764" spans="1:10">
      <c r="A764" t="s">
        <v>248</v>
      </c>
      <c r="B764" t="s">
        <v>254</v>
      </c>
      <c r="C764" t="s">
        <v>74</v>
      </c>
      <c r="D764">
        <v>5</v>
      </c>
      <c r="E764" t="str">
        <f>VLOOKUP(D764,'Treatment Struture'!$E$2:$G$10,3,FALSE)</f>
        <v>P3(150)</v>
      </c>
      <c r="F764">
        <f>VLOOKUP(D764,'Treatment Struture'!$E$2:$G$10,2,FALSE)</f>
        <v>2</v>
      </c>
      <c r="G764" s="23">
        <v>2</v>
      </c>
      <c r="H764" s="54">
        <f t="shared" si="16"/>
        <v>35831</v>
      </c>
      <c r="I764" s="23">
        <v>17</v>
      </c>
      <c r="J764">
        <v>0</v>
      </c>
    </row>
    <row r="765" spans="1:10">
      <c r="A765" t="s">
        <v>248</v>
      </c>
      <c r="B765" t="s">
        <v>254</v>
      </c>
      <c r="C765" t="s">
        <v>74</v>
      </c>
      <c r="D765">
        <v>5</v>
      </c>
      <c r="E765" t="str">
        <f>VLOOKUP(D765,'Treatment Struture'!$E$2:$G$10,3,FALSE)</f>
        <v>P3(150)</v>
      </c>
      <c r="F765">
        <f>VLOOKUP(D765,'Treatment Struture'!$E$2:$G$10,2,FALSE)</f>
        <v>2</v>
      </c>
      <c r="G765" s="23">
        <v>3</v>
      </c>
      <c r="H765" s="54">
        <f t="shared" si="16"/>
        <v>35831</v>
      </c>
      <c r="I765" s="23">
        <v>16</v>
      </c>
      <c r="J765">
        <v>0</v>
      </c>
    </row>
    <row r="766" spans="1:10">
      <c r="A766" t="s">
        <v>248</v>
      </c>
      <c r="B766" t="s">
        <v>254</v>
      </c>
      <c r="C766" t="s">
        <v>74</v>
      </c>
      <c r="D766">
        <v>5</v>
      </c>
      <c r="E766" t="str">
        <f>VLOOKUP(D766,'Treatment Struture'!$E$2:$G$10,3,FALSE)</f>
        <v>P3(150)</v>
      </c>
      <c r="F766">
        <f>VLOOKUP(D766,'Treatment Struture'!$E$2:$G$10,2,FALSE)</f>
        <v>2</v>
      </c>
      <c r="G766" s="23">
        <v>4</v>
      </c>
      <c r="H766" s="54">
        <f t="shared" si="16"/>
        <v>35831</v>
      </c>
      <c r="I766" s="23">
        <v>16</v>
      </c>
      <c r="J766">
        <v>0</v>
      </c>
    </row>
    <row r="767" spans="1:10">
      <c r="A767" t="s">
        <v>248</v>
      </c>
      <c r="B767" t="s">
        <v>254</v>
      </c>
      <c r="C767" t="s">
        <v>74</v>
      </c>
      <c r="D767">
        <v>5</v>
      </c>
      <c r="E767" t="str">
        <f>VLOOKUP(D767,'Treatment Struture'!$E$2:$G$10,3,FALSE)</f>
        <v>P3(150)</v>
      </c>
      <c r="F767">
        <f>VLOOKUP(D767,'Treatment Struture'!$E$2:$G$10,2,FALSE)</f>
        <v>2</v>
      </c>
      <c r="G767" s="23">
        <v>5</v>
      </c>
      <c r="H767" s="54">
        <f t="shared" si="16"/>
        <v>35831</v>
      </c>
      <c r="I767" s="23">
        <v>16</v>
      </c>
      <c r="J767">
        <v>0</v>
      </c>
    </row>
    <row r="768" spans="1:10">
      <c r="A768" t="s">
        <v>248</v>
      </c>
      <c r="B768" t="s">
        <v>254</v>
      </c>
      <c r="C768" t="s">
        <v>74</v>
      </c>
      <c r="D768">
        <v>5</v>
      </c>
      <c r="E768" t="str">
        <f>VLOOKUP(D768,'Treatment Struture'!$E$2:$G$10,3,FALSE)</f>
        <v>P3(150)</v>
      </c>
      <c r="F768">
        <f>VLOOKUP(D768,'Treatment Struture'!$E$2:$G$10,2,FALSE)</f>
        <v>2</v>
      </c>
      <c r="G768" s="23">
        <v>6</v>
      </c>
      <c r="H768" s="54">
        <f t="shared" si="16"/>
        <v>35831</v>
      </c>
      <c r="I768" s="23">
        <v>16</v>
      </c>
      <c r="J768">
        <v>0</v>
      </c>
    </row>
    <row r="769" spans="1:10">
      <c r="A769" t="s">
        <v>248</v>
      </c>
      <c r="B769" t="s">
        <v>254</v>
      </c>
      <c r="C769" t="s">
        <v>74</v>
      </c>
      <c r="D769">
        <v>5</v>
      </c>
      <c r="E769" t="str">
        <f>VLOOKUP(D769,'Treatment Struture'!$E$2:$G$10,3,FALSE)</f>
        <v>P3(150)</v>
      </c>
      <c r="F769">
        <f>VLOOKUP(D769,'Treatment Struture'!$E$2:$G$10,2,FALSE)</f>
        <v>2</v>
      </c>
      <c r="G769" s="23">
        <v>7</v>
      </c>
      <c r="H769" s="54">
        <f t="shared" si="16"/>
        <v>35831</v>
      </c>
      <c r="I769" s="23">
        <v>17</v>
      </c>
      <c r="J769">
        <v>0</v>
      </c>
    </row>
    <row r="770" spans="1:10">
      <c r="A770" t="s">
        <v>248</v>
      </c>
      <c r="B770" t="s">
        <v>254</v>
      </c>
      <c r="C770" t="s">
        <v>74</v>
      </c>
      <c r="D770">
        <v>5</v>
      </c>
      <c r="E770" t="str">
        <f>VLOOKUP(D770,'Treatment Struture'!$E$2:$G$10,3,FALSE)</f>
        <v>P3(150)</v>
      </c>
      <c r="F770">
        <f>VLOOKUP(D770,'Treatment Struture'!$E$2:$G$10,2,FALSE)</f>
        <v>2</v>
      </c>
      <c r="G770" s="23">
        <v>8</v>
      </c>
      <c r="H770" s="54">
        <f t="shared" si="16"/>
        <v>35831</v>
      </c>
      <c r="I770" s="23">
        <v>16</v>
      </c>
      <c r="J770">
        <v>0</v>
      </c>
    </row>
    <row r="771" spans="1:10">
      <c r="A771" t="s">
        <v>248</v>
      </c>
      <c r="B771" t="s">
        <v>254</v>
      </c>
      <c r="C771" t="s">
        <v>74</v>
      </c>
      <c r="D771">
        <v>5</v>
      </c>
      <c r="E771" t="str">
        <f>VLOOKUP(D771,'Treatment Struture'!$E$2:$G$10,3,FALSE)</f>
        <v>P3(150)</v>
      </c>
      <c r="F771">
        <f>VLOOKUP(D771,'Treatment Struture'!$E$2:$G$10,2,FALSE)</f>
        <v>2</v>
      </c>
      <c r="G771" s="23">
        <v>9</v>
      </c>
      <c r="H771" s="54">
        <f t="shared" si="16"/>
        <v>35831</v>
      </c>
      <c r="I771" s="23">
        <v>14</v>
      </c>
      <c r="J771">
        <v>0</v>
      </c>
    </row>
    <row r="772" spans="1:10">
      <c r="A772" t="s">
        <v>248</v>
      </c>
      <c r="B772" t="s">
        <v>254</v>
      </c>
      <c r="C772" t="s">
        <v>74</v>
      </c>
      <c r="D772">
        <v>5</v>
      </c>
      <c r="E772" t="str">
        <f>VLOOKUP(D772,'Treatment Struture'!$E$2:$G$10,3,FALSE)</f>
        <v>P3(150)</v>
      </c>
      <c r="F772">
        <f>VLOOKUP(D772,'Treatment Struture'!$E$2:$G$10,2,FALSE)</f>
        <v>2</v>
      </c>
      <c r="G772" s="23">
        <v>10</v>
      </c>
      <c r="H772" s="54">
        <f t="shared" si="16"/>
        <v>35831</v>
      </c>
      <c r="I772" s="23">
        <v>16</v>
      </c>
      <c r="J772">
        <v>0</v>
      </c>
    </row>
    <row r="773" spans="1:10">
      <c r="A773" t="s">
        <v>248</v>
      </c>
      <c r="B773" t="s">
        <v>254</v>
      </c>
      <c r="C773" t="s">
        <v>74</v>
      </c>
      <c r="D773">
        <v>6</v>
      </c>
      <c r="E773" t="str">
        <f>VLOOKUP(D773,'Treatment Struture'!$E$2:$G$10,3,FALSE)</f>
        <v>P1(50)</v>
      </c>
      <c r="F773">
        <f>VLOOKUP(D773,'Treatment Struture'!$E$2:$G$10,2,FALSE)</f>
        <v>2</v>
      </c>
      <c r="G773" s="23">
        <v>1</v>
      </c>
      <c r="H773" s="54">
        <f t="shared" si="16"/>
        <v>35831</v>
      </c>
      <c r="I773" s="23">
        <v>16</v>
      </c>
      <c r="J773">
        <v>0</v>
      </c>
    </row>
    <row r="774" spans="1:10">
      <c r="A774" t="s">
        <v>248</v>
      </c>
      <c r="B774" t="s">
        <v>254</v>
      </c>
      <c r="C774" t="s">
        <v>74</v>
      </c>
      <c r="D774">
        <v>6</v>
      </c>
      <c r="E774" t="str">
        <f>VLOOKUP(D774,'Treatment Struture'!$E$2:$G$10,3,FALSE)</f>
        <v>P1(50)</v>
      </c>
      <c r="F774">
        <f>VLOOKUP(D774,'Treatment Struture'!$E$2:$G$10,2,FALSE)</f>
        <v>2</v>
      </c>
      <c r="G774" s="23">
        <v>2</v>
      </c>
      <c r="H774" s="54">
        <f t="shared" si="16"/>
        <v>35831</v>
      </c>
      <c r="I774" s="23">
        <v>16</v>
      </c>
      <c r="J774">
        <v>0</v>
      </c>
    </row>
    <row r="775" spans="1:10">
      <c r="A775" t="s">
        <v>248</v>
      </c>
      <c r="B775" t="s">
        <v>254</v>
      </c>
      <c r="C775" t="s">
        <v>74</v>
      </c>
      <c r="D775">
        <v>6</v>
      </c>
      <c r="E775" t="str">
        <f>VLOOKUP(D775,'Treatment Struture'!$E$2:$G$10,3,FALSE)</f>
        <v>P1(50)</v>
      </c>
      <c r="F775">
        <f>VLOOKUP(D775,'Treatment Struture'!$E$2:$G$10,2,FALSE)</f>
        <v>2</v>
      </c>
      <c r="G775" s="23">
        <v>3</v>
      </c>
      <c r="H775" s="54">
        <f t="shared" si="16"/>
        <v>35831</v>
      </c>
      <c r="I775" s="23">
        <v>16</v>
      </c>
      <c r="J775">
        <v>0</v>
      </c>
    </row>
    <row r="776" spans="1:10">
      <c r="A776" t="s">
        <v>248</v>
      </c>
      <c r="B776" t="s">
        <v>254</v>
      </c>
      <c r="C776" t="s">
        <v>74</v>
      </c>
      <c r="D776">
        <v>6</v>
      </c>
      <c r="E776" t="str">
        <f>VLOOKUP(D776,'Treatment Struture'!$E$2:$G$10,3,FALSE)</f>
        <v>P1(50)</v>
      </c>
      <c r="F776">
        <f>VLOOKUP(D776,'Treatment Struture'!$E$2:$G$10,2,FALSE)</f>
        <v>2</v>
      </c>
      <c r="G776" s="23">
        <v>4</v>
      </c>
      <c r="H776" s="54">
        <f t="shared" si="16"/>
        <v>35831</v>
      </c>
      <c r="I776" s="23">
        <v>17</v>
      </c>
      <c r="J776">
        <v>0</v>
      </c>
    </row>
    <row r="777" spans="1:10">
      <c r="A777" t="s">
        <v>248</v>
      </c>
      <c r="B777" t="s">
        <v>254</v>
      </c>
      <c r="C777" t="s">
        <v>74</v>
      </c>
      <c r="D777">
        <v>6</v>
      </c>
      <c r="E777" t="str">
        <f>VLOOKUP(D777,'Treatment Struture'!$E$2:$G$10,3,FALSE)</f>
        <v>P1(50)</v>
      </c>
      <c r="F777">
        <f>VLOOKUP(D777,'Treatment Struture'!$E$2:$G$10,2,FALSE)</f>
        <v>2</v>
      </c>
      <c r="G777" s="23">
        <v>5</v>
      </c>
      <c r="H777" s="54">
        <f t="shared" si="16"/>
        <v>35831</v>
      </c>
      <c r="I777" s="23">
        <v>17</v>
      </c>
      <c r="J777">
        <v>0</v>
      </c>
    </row>
    <row r="778" spans="1:10">
      <c r="A778" t="s">
        <v>248</v>
      </c>
      <c r="B778" t="s">
        <v>254</v>
      </c>
      <c r="C778" t="s">
        <v>74</v>
      </c>
      <c r="D778">
        <v>6</v>
      </c>
      <c r="E778" t="str">
        <f>VLOOKUP(D778,'Treatment Struture'!$E$2:$G$10,3,FALSE)</f>
        <v>P1(50)</v>
      </c>
      <c r="F778">
        <f>VLOOKUP(D778,'Treatment Struture'!$E$2:$G$10,2,FALSE)</f>
        <v>2</v>
      </c>
      <c r="G778" s="23">
        <v>6</v>
      </c>
      <c r="H778" s="54">
        <f t="shared" si="16"/>
        <v>35831</v>
      </c>
      <c r="I778" s="23">
        <v>16</v>
      </c>
      <c r="J778">
        <v>0</v>
      </c>
    </row>
    <row r="779" spans="1:10">
      <c r="A779" t="s">
        <v>248</v>
      </c>
      <c r="B779" t="s">
        <v>254</v>
      </c>
      <c r="C779" t="s">
        <v>74</v>
      </c>
      <c r="D779">
        <v>6</v>
      </c>
      <c r="E779" t="str">
        <f>VLOOKUP(D779,'Treatment Struture'!$E$2:$G$10,3,FALSE)</f>
        <v>P1(50)</v>
      </c>
      <c r="F779">
        <f>VLOOKUP(D779,'Treatment Struture'!$E$2:$G$10,2,FALSE)</f>
        <v>2</v>
      </c>
      <c r="G779" s="23">
        <v>7</v>
      </c>
      <c r="H779" s="54">
        <f t="shared" si="16"/>
        <v>35831</v>
      </c>
      <c r="I779" s="23">
        <v>16</v>
      </c>
      <c r="J779">
        <v>0</v>
      </c>
    </row>
    <row r="780" spans="1:10">
      <c r="A780" t="s">
        <v>248</v>
      </c>
      <c r="B780" t="s">
        <v>254</v>
      </c>
      <c r="C780" t="s">
        <v>74</v>
      </c>
      <c r="D780">
        <v>6</v>
      </c>
      <c r="E780" t="str">
        <f>VLOOKUP(D780,'Treatment Struture'!$E$2:$G$10,3,FALSE)</f>
        <v>P1(50)</v>
      </c>
      <c r="F780">
        <f>VLOOKUP(D780,'Treatment Struture'!$E$2:$G$10,2,FALSE)</f>
        <v>2</v>
      </c>
      <c r="G780" s="23">
        <v>8</v>
      </c>
      <c r="H780" s="54">
        <f t="shared" si="16"/>
        <v>35831</v>
      </c>
      <c r="I780" s="23">
        <v>16</v>
      </c>
      <c r="J780">
        <v>0</v>
      </c>
    </row>
    <row r="781" spans="1:10">
      <c r="A781" t="s">
        <v>248</v>
      </c>
      <c r="B781" t="s">
        <v>254</v>
      </c>
      <c r="C781" t="s">
        <v>74</v>
      </c>
      <c r="D781">
        <v>6</v>
      </c>
      <c r="E781" t="str">
        <f>VLOOKUP(D781,'Treatment Struture'!$E$2:$G$10,3,FALSE)</f>
        <v>P1(50)</v>
      </c>
      <c r="F781">
        <f>VLOOKUP(D781,'Treatment Struture'!$E$2:$G$10,2,FALSE)</f>
        <v>2</v>
      </c>
      <c r="G781" s="23">
        <v>9</v>
      </c>
      <c r="H781" s="54">
        <f t="shared" si="16"/>
        <v>35831</v>
      </c>
      <c r="I781" s="23">
        <v>16</v>
      </c>
      <c r="J781">
        <v>0</v>
      </c>
    </row>
    <row r="782" spans="1:10">
      <c r="A782" t="s">
        <v>248</v>
      </c>
      <c r="B782" t="s">
        <v>254</v>
      </c>
      <c r="C782" t="s">
        <v>74</v>
      </c>
      <c r="D782">
        <v>6</v>
      </c>
      <c r="E782" t="str">
        <f>VLOOKUP(D782,'Treatment Struture'!$E$2:$G$10,3,FALSE)</f>
        <v>P1(50)</v>
      </c>
      <c r="F782">
        <f>VLOOKUP(D782,'Treatment Struture'!$E$2:$G$10,2,FALSE)</f>
        <v>2</v>
      </c>
      <c r="G782" s="23">
        <v>10</v>
      </c>
      <c r="H782" s="54">
        <f t="shared" si="16"/>
        <v>35831</v>
      </c>
      <c r="I782" s="23">
        <v>16</v>
      </c>
      <c r="J782">
        <v>0</v>
      </c>
    </row>
    <row r="783" spans="1:10">
      <c r="A783" t="s">
        <v>248</v>
      </c>
      <c r="B783" t="s">
        <v>254</v>
      </c>
      <c r="C783" t="s">
        <v>74</v>
      </c>
      <c r="D783">
        <v>7</v>
      </c>
      <c r="E783" t="str">
        <f>VLOOKUP(D783,'Treatment Struture'!$E$2:$G$10,3,FALSE)</f>
        <v>P1(50)</v>
      </c>
      <c r="F783">
        <f>VLOOKUP(D783,'Treatment Struture'!$E$2:$G$10,2,FALSE)</f>
        <v>3</v>
      </c>
      <c r="G783" s="23">
        <v>1</v>
      </c>
      <c r="H783" s="54">
        <f t="shared" si="16"/>
        <v>35831</v>
      </c>
      <c r="I783" s="23">
        <v>16</v>
      </c>
      <c r="J783">
        <v>0</v>
      </c>
    </row>
    <row r="784" spans="1:10">
      <c r="A784" t="s">
        <v>248</v>
      </c>
      <c r="B784" t="s">
        <v>254</v>
      </c>
      <c r="C784" t="s">
        <v>74</v>
      </c>
      <c r="D784">
        <v>7</v>
      </c>
      <c r="E784" t="str">
        <f>VLOOKUP(D784,'Treatment Struture'!$E$2:$G$10,3,FALSE)</f>
        <v>P1(50)</v>
      </c>
      <c r="F784">
        <f>VLOOKUP(D784,'Treatment Struture'!$E$2:$G$10,2,FALSE)</f>
        <v>3</v>
      </c>
      <c r="G784" s="23">
        <v>2</v>
      </c>
      <c r="H784" s="54">
        <f t="shared" si="16"/>
        <v>35831</v>
      </c>
      <c r="I784" s="23">
        <v>16</v>
      </c>
      <c r="J784">
        <v>0</v>
      </c>
    </row>
    <row r="785" spans="1:10">
      <c r="A785" t="s">
        <v>248</v>
      </c>
      <c r="B785" t="s">
        <v>254</v>
      </c>
      <c r="C785" t="s">
        <v>74</v>
      </c>
      <c r="D785">
        <v>7</v>
      </c>
      <c r="E785" t="str">
        <f>VLOOKUP(D785,'Treatment Struture'!$E$2:$G$10,3,FALSE)</f>
        <v>P1(50)</v>
      </c>
      <c r="F785">
        <f>VLOOKUP(D785,'Treatment Struture'!$E$2:$G$10,2,FALSE)</f>
        <v>3</v>
      </c>
      <c r="G785" s="23">
        <v>3</v>
      </c>
      <c r="H785" s="54">
        <f t="shared" si="16"/>
        <v>35831</v>
      </c>
      <c r="I785" s="23">
        <v>16</v>
      </c>
      <c r="J785">
        <v>0</v>
      </c>
    </row>
    <row r="786" spans="1:10">
      <c r="A786" t="s">
        <v>248</v>
      </c>
      <c r="B786" t="s">
        <v>254</v>
      </c>
      <c r="C786" t="s">
        <v>74</v>
      </c>
      <c r="D786">
        <v>7</v>
      </c>
      <c r="E786" t="str">
        <f>VLOOKUP(D786,'Treatment Struture'!$E$2:$G$10,3,FALSE)</f>
        <v>P1(50)</v>
      </c>
      <c r="F786">
        <f>VLOOKUP(D786,'Treatment Struture'!$E$2:$G$10,2,FALSE)</f>
        <v>3</v>
      </c>
      <c r="G786" s="23">
        <v>4</v>
      </c>
      <c r="H786" s="54">
        <f t="shared" si="16"/>
        <v>35831</v>
      </c>
      <c r="J786">
        <v>0</v>
      </c>
    </row>
    <row r="787" spans="1:10">
      <c r="A787" t="s">
        <v>248</v>
      </c>
      <c r="B787" t="s">
        <v>254</v>
      </c>
      <c r="C787" t="s">
        <v>74</v>
      </c>
      <c r="D787">
        <v>7</v>
      </c>
      <c r="E787" t="str">
        <f>VLOOKUP(D787,'Treatment Struture'!$E$2:$G$10,3,FALSE)</f>
        <v>P1(50)</v>
      </c>
      <c r="F787">
        <f>VLOOKUP(D787,'Treatment Struture'!$E$2:$G$10,2,FALSE)</f>
        <v>3</v>
      </c>
      <c r="G787" s="23">
        <v>5</v>
      </c>
      <c r="H787" s="54">
        <f t="shared" si="16"/>
        <v>35831</v>
      </c>
      <c r="I787" s="23">
        <v>15</v>
      </c>
      <c r="J787">
        <v>0</v>
      </c>
    </row>
    <row r="788" spans="1:10">
      <c r="A788" t="s">
        <v>248</v>
      </c>
      <c r="B788" t="s">
        <v>254</v>
      </c>
      <c r="C788" t="s">
        <v>74</v>
      </c>
      <c r="D788">
        <v>7</v>
      </c>
      <c r="E788" t="str">
        <f>VLOOKUP(D788,'Treatment Struture'!$E$2:$G$10,3,FALSE)</f>
        <v>P1(50)</v>
      </c>
      <c r="F788">
        <f>VLOOKUP(D788,'Treatment Struture'!$E$2:$G$10,2,FALSE)</f>
        <v>3</v>
      </c>
      <c r="G788" s="23">
        <v>6</v>
      </c>
      <c r="H788" s="54">
        <f t="shared" si="16"/>
        <v>35831</v>
      </c>
      <c r="I788" s="23">
        <v>16</v>
      </c>
      <c r="J788">
        <v>0</v>
      </c>
    </row>
    <row r="789" spans="1:10">
      <c r="A789" t="s">
        <v>248</v>
      </c>
      <c r="B789" t="s">
        <v>254</v>
      </c>
      <c r="C789" t="s">
        <v>74</v>
      </c>
      <c r="D789">
        <v>7</v>
      </c>
      <c r="E789" t="str">
        <f>VLOOKUP(D789,'Treatment Struture'!$E$2:$G$10,3,FALSE)</f>
        <v>P1(50)</v>
      </c>
      <c r="F789">
        <f>VLOOKUP(D789,'Treatment Struture'!$E$2:$G$10,2,FALSE)</f>
        <v>3</v>
      </c>
      <c r="G789" s="23">
        <v>7</v>
      </c>
      <c r="H789" s="54">
        <f t="shared" ref="H789:H812" si="17">H788</f>
        <v>35831</v>
      </c>
      <c r="I789" s="23">
        <v>15</v>
      </c>
      <c r="J789">
        <v>0</v>
      </c>
    </row>
    <row r="790" spans="1:10">
      <c r="A790" t="s">
        <v>248</v>
      </c>
      <c r="B790" t="s">
        <v>254</v>
      </c>
      <c r="C790" t="s">
        <v>74</v>
      </c>
      <c r="D790">
        <v>7</v>
      </c>
      <c r="E790" t="str">
        <f>VLOOKUP(D790,'Treatment Struture'!$E$2:$G$10,3,FALSE)</f>
        <v>P1(50)</v>
      </c>
      <c r="F790">
        <f>VLOOKUP(D790,'Treatment Struture'!$E$2:$G$10,2,FALSE)</f>
        <v>3</v>
      </c>
      <c r="G790" s="23">
        <v>8</v>
      </c>
      <c r="H790" s="54">
        <f t="shared" si="17"/>
        <v>35831</v>
      </c>
      <c r="I790" s="23">
        <v>16</v>
      </c>
      <c r="J790">
        <v>0</v>
      </c>
    </row>
    <row r="791" spans="1:10">
      <c r="A791" t="s">
        <v>248</v>
      </c>
      <c r="B791" t="s">
        <v>254</v>
      </c>
      <c r="C791" t="s">
        <v>74</v>
      </c>
      <c r="D791">
        <v>7</v>
      </c>
      <c r="E791" t="str">
        <f>VLOOKUP(D791,'Treatment Struture'!$E$2:$G$10,3,FALSE)</f>
        <v>P1(50)</v>
      </c>
      <c r="F791">
        <f>VLOOKUP(D791,'Treatment Struture'!$E$2:$G$10,2,FALSE)</f>
        <v>3</v>
      </c>
      <c r="G791" s="23">
        <v>9</v>
      </c>
      <c r="H791" s="54">
        <f t="shared" si="17"/>
        <v>35831</v>
      </c>
      <c r="I791" s="23">
        <v>16</v>
      </c>
      <c r="J791">
        <v>0</v>
      </c>
    </row>
    <row r="792" spans="1:10">
      <c r="A792" t="s">
        <v>248</v>
      </c>
      <c r="B792" t="s">
        <v>254</v>
      </c>
      <c r="C792" t="s">
        <v>74</v>
      </c>
      <c r="D792">
        <v>7</v>
      </c>
      <c r="E792" t="str">
        <f>VLOOKUP(D792,'Treatment Struture'!$E$2:$G$10,3,FALSE)</f>
        <v>P1(50)</v>
      </c>
      <c r="F792">
        <f>VLOOKUP(D792,'Treatment Struture'!$E$2:$G$10,2,FALSE)</f>
        <v>3</v>
      </c>
      <c r="G792" s="23">
        <v>10</v>
      </c>
      <c r="H792" s="54">
        <f t="shared" si="17"/>
        <v>35831</v>
      </c>
      <c r="I792" s="23">
        <v>18</v>
      </c>
      <c r="J792">
        <v>0</v>
      </c>
    </row>
    <row r="793" spans="1:10">
      <c r="A793" t="s">
        <v>248</v>
      </c>
      <c r="B793" t="s">
        <v>254</v>
      </c>
      <c r="C793" t="s">
        <v>74</v>
      </c>
      <c r="D793">
        <v>8</v>
      </c>
      <c r="E793" t="str">
        <f>VLOOKUP(D793,'Treatment Struture'!$E$2:$G$10,3,FALSE)</f>
        <v>P2(100)</v>
      </c>
      <c r="F793">
        <f>VLOOKUP(D793,'Treatment Struture'!$E$2:$G$10,2,FALSE)</f>
        <v>3</v>
      </c>
      <c r="G793" s="23">
        <v>1</v>
      </c>
      <c r="H793" s="54">
        <f t="shared" si="17"/>
        <v>35831</v>
      </c>
      <c r="I793" s="23">
        <v>16</v>
      </c>
      <c r="J793">
        <v>0</v>
      </c>
    </row>
    <row r="794" spans="1:10">
      <c r="A794" t="s">
        <v>248</v>
      </c>
      <c r="B794" t="s">
        <v>254</v>
      </c>
      <c r="C794" t="s">
        <v>74</v>
      </c>
      <c r="D794">
        <v>8</v>
      </c>
      <c r="E794" t="str">
        <f>VLOOKUP(D794,'Treatment Struture'!$E$2:$G$10,3,FALSE)</f>
        <v>P2(100)</v>
      </c>
      <c r="F794">
        <f>VLOOKUP(D794,'Treatment Struture'!$E$2:$G$10,2,FALSE)</f>
        <v>3</v>
      </c>
      <c r="G794" s="23">
        <v>2</v>
      </c>
      <c r="H794" s="54">
        <f t="shared" si="17"/>
        <v>35831</v>
      </c>
      <c r="I794" s="23">
        <v>15</v>
      </c>
      <c r="J794">
        <v>0</v>
      </c>
    </row>
    <row r="795" spans="1:10">
      <c r="A795" t="s">
        <v>248</v>
      </c>
      <c r="B795" t="s">
        <v>254</v>
      </c>
      <c r="C795" t="s">
        <v>74</v>
      </c>
      <c r="D795">
        <v>8</v>
      </c>
      <c r="E795" t="str">
        <f>VLOOKUP(D795,'Treatment Struture'!$E$2:$G$10,3,FALSE)</f>
        <v>P2(100)</v>
      </c>
      <c r="F795">
        <f>VLOOKUP(D795,'Treatment Struture'!$E$2:$G$10,2,FALSE)</f>
        <v>3</v>
      </c>
      <c r="G795" s="23">
        <v>3</v>
      </c>
      <c r="H795" s="54">
        <f t="shared" si="17"/>
        <v>35831</v>
      </c>
      <c r="I795" s="23">
        <v>16</v>
      </c>
      <c r="J795">
        <v>0</v>
      </c>
    </row>
    <row r="796" spans="1:10">
      <c r="A796" t="s">
        <v>248</v>
      </c>
      <c r="B796" t="s">
        <v>254</v>
      </c>
      <c r="C796" t="s">
        <v>74</v>
      </c>
      <c r="D796">
        <v>8</v>
      </c>
      <c r="E796" t="str">
        <f>VLOOKUP(D796,'Treatment Struture'!$E$2:$G$10,3,FALSE)</f>
        <v>P2(100)</v>
      </c>
      <c r="F796">
        <f>VLOOKUP(D796,'Treatment Struture'!$E$2:$G$10,2,FALSE)</f>
        <v>3</v>
      </c>
      <c r="G796" s="23">
        <v>4</v>
      </c>
      <c r="H796" s="54">
        <f t="shared" si="17"/>
        <v>35831</v>
      </c>
      <c r="I796" s="23">
        <v>16</v>
      </c>
      <c r="J796">
        <v>0</v>
      </c>
    </row>
    <row r="797" spans="1:10">
      <c r="A797" t="s">
        <v>248</v>
      </c>
      <c r="B797" t="s">
        <v>254</v>
      </c>
      <c r="C797" t="s">
        <v>74</v>
      </c>
      <c r="D797">
        <v>8</v>
      </c>
      <c r="E797" t="str">
        <f>VLOOKUP(D797,'Treatment Struture'!$E$2:$G$10,3,FALSE)</f>
        <v>P2(100)</v>
      </c>
      <c r="F797">
        <f>VLOOKUP(D797,'Treatment Struture'!$E$2:$G$10,2,FALSE)</f>
        <v>3</v>
      </c>
      <c r="G797" s="23">
        <v>5</v>
      </c>
      <c r="H797" s="54">
        <f t="shared" si="17"/>
        <v>35831</v>
      </c>
      <c r="I797" s="23">
        <v>16</v>
      </c>
      <c r="J797">
        <v>0</v>
      </c>
    </row>
    <row r="798" spans="1:10">
      <c r="A798" t="s">
        <v>248</v>
      </c>
      <c r="B798" t="s">
        <v>254</v>
      </c>
      <c r="C798" t="s">
        <v>74</v>
      </c>
      <c r="D798">
        <v>8</v>
      </c>
      <c r="E798" t="str">
        <f>VLOOKUP(D798,'Treatment Struture'!$E$2:$G$10,3,FALSE)</f>
        <v>P2(100)</v>
      </c>
      <c r="F798">
        <f>VLOOKUP(D798,'Treatment Struture'!$E$2:$G$10,2,FALSE)</f>
        <v>3</v>
      </c>
      <c r="G798" s="23">
        <v>6</v>
      </c>
      <c r="H798" s="54">
        <f t="shared" si="17"/>
        <v>35831</v>
      </c>
      <c r="I798" s="23">
        <v>15</v>
      </c>
      <c r="J798">
        <v>0</v>
      </c>
    </row>
    <row r="799" spans="1:10">
      <c r="A799" t="s">
        <v>248</v>
      </c>
      <c r="B799" t="s">
        <v>254</v>
      </c>
      <c r="C799" t="s">
        <v>74</v>
      </c>
      <c r="D799">
        <v>8</v>
      </c>
      <c r="E799" t="str">
        <f>VLOOKUP(D799,'Treatment Struture'!$E$2:$G$10,3,FALSE)</f>
        <v>P2(100)</v>
      </c>
      <c r="F799">
        <f>VLOOKUP(D799,'Treatment Struture'!$E$2:$G$10,2,FALSE)</f>
        <v>3</v>
      </c>
      <c r="G799" s="23">
        <v>7</v>
      </c>
      <c r="H799" s="54">
        <f t="shared" si="17"/>
        <v>35831</v>
      </c>
      <c r="I799" s="23">
        <v>15</v>
      </c>
      <c r="J799">
        <v>0</v>
      </c>
    </row>
    <row r="800" spans="1:10">
      <c r="A800" t="s">
        <v>248</v>
      </c>
      <c r="B800" t="s">
        <v>254</v>
      </c>
      <c r="C800" t="s">
        <v>74</v>
      </c>
      <c r="D800">
        <v>8</v>
      </c>
      <c r="E800" t="str">
        <f>VLOOKUP(D800,'Treatment Struture'!$E$2:$G$10,3,FALSE)</f>
        <v>P2(100)</v>
      </c>
      <c r="F800">
        <f>VLOOKUP(D800,'Treatment Struture'!$E$2:$G$10,2,FALSE)</f>
        <v>3</v>
      </c>
      <c r="G800" s="23">
        <v>8</v>
      </c>
      <c r="H800" s="54">
        <f t="shared" si="17"/>
        <v>35831</v>
      </c>
      <c r="I800" s="23">
        <v>15</v>
      </c>
      <c r="J800">
        <v>0</v>
      </c>
    </row>
    <row r="801" spans="1:10">
      <c r="A801" t="s">
        <v>248</v>
      </c>
      <c r="B801" t="s">
        <v>254</v>
      </c>
      <c r="C801" t="s">
        <v>74</v>
      </c>
      <c r="D801">
        <v>8</v>
      </c>
      <c r="E801" t="str">
        <f>VLOOKUP(D801,'Treatment Struture'!$E$2:$G$10,3,FALSE)</f>
        <v>P2(100)</v>
      </c>
      <c r="F801">
        <f>VLOOKUP(D801,'Treatment Struture'!$E$2:$G$10,2,FALSE)</f>
        <v>3</v>
      </c>
      <c r="G801" s="23">
        <v>9</v>
      </c>
      <c r="H801" s="54">
        <f t="shared" si="17"/>
        <v>35831</v>
      </c>
      <c r="I801" s="23">
        <v>16</v>
      </c>
      <c r="J801">
        <v>0</v>
      </c>
    </row>
    <row r="802" spans="1:10">
      <c r="A802" t="s">
        <v>248</v>
      </c>
      <c r="B802" t="s">
        <v>254</v>
      </c>
      <c r="C802" t="s">
        <v>74</v>
      </c>
      <c r="D802">
        <v>8</v>
      </c>
      <c r="E802" t="str">
        <f>VLOOKUP(D802,'Treatment Struture'!$E$2:$G$10,3,FALSE)</f>
        <v>P2(100)</v>
      </c>
      <c r="F802">
        <f>VLOOKUP(D802,'Treatment Struture'!$E$2:$G$10,2,FALSE)</f>
        <v>3</v>
      </c>
      <c r="G802" s="23">
        <v>10</v>
      </c>
      <c r="H802" s="54">
        <f t="shared" si="17"/>
        <v>35831</v>
      </c>
      <c r="I802" s="23">
        <v>17</v>
      </c>
      <c r="J802">
        <v>0</v>
      </c>
    </row>
    <row r="803" spans="1:10">
      <c r="A803" t="s">
        <v>248</v>
      </c>
      <c r="B803" t="s">
        <v>254</v>
      </c>
      <c r="C803" t="s">
        <v>74</v>
      </c>
      <c r="D803">
        <v>9</v>
      </c>
      <c r="E803" t="str">
        <f>VLOOKUP(D803,'Treatment Struture'!$E$2:$G$10,3,FALSE)</f>
        <v>P3(150)</v>
      </c>
      <c r="F803">
        <f>VLOOKUP(D803,'Treatment Struture'!$E$2:$G$10,2,FALSE)</f>
        <v>3</v>
      </c>
      <c r="G803" s="23">
        <v>1</v>
      </c>
      <c r="H803" s="54">
        <f t="shared" si="17"/>
        <v>35831</v>
      </c>
      <c r="I803" s="23">
        <v>16</v>
      </c>
      <c r="J803">
        <v>0</v>
      </c>
    </row>
    <row r="804" spans="1:10">
      <c r="A804" t="s">
        <v>248</v>
      </c>
      <c r="B804" t="s">
        <v>254</v>
      </c>
      <c r="C804" t="s">
        <v>74</v>
      </c>
      <c r="D804">
        <v>9</v>
      </c>
      <c r="E804" t="str">
        <f>VLOOKUP(D804,'Treatment Struture'!$E$2:$G$10,3,FALSE)</f>
        <v>P3(150)</v>
      </c>
      <c r="F804">
        <f>VLOOKUP(D804,'Treatment Struture'!$E$2:$G$10,2,FALSE)</f>
        <v>3</v>
      </c>
      <c r="G804" s="23">
        <v>2</v>
      </c>
      <c r="H804" s="54">
        <f t="shared" si="17"/>
        <v>35831</v>
      </c>
      <c r="I804" s="23">
        <v>16</v>
      </c>
      <c r="J804">
        <v>0</v>
      </c>
    </row>
    <row r="805" spans="1:10">
      <c r="A805" t="s">
        <v>248</v>
      </c>
      <c r="B805" t="s">
        <v>254</v>
      </c>
      <c r="C805" t="s">
        <v>74</v>
      </c>
      <c r="D805">
        <v>9</v>
      </c>
      <c r="E805" t="str">
        <f>VLOOKUP(D805,'Treatment Struture'!$E$2:$G$10,3,FALSE)</f>
        <v>P3(150)</v>
      </c>
      <c r="F805">
        <f>VLOOKUP(D805,'Treatment Struture'!$E$2:$G$10,2,FALSE)</f>
        <v>3</v>
      </c>
      <c r="G805" s="23">
        <v>3</v>
      </c>
      <c r="H805" s="54">
        <f t="shared" si="17"/>
        <v>35831</v>
      </c>
      <c r="I805" s="23">
        <v>17</v>
      </c>
      <c r="J805">
        <v>0</v>
      </c>
    </row>
    <row r="806" spans="1:10">
      <c r="A806" t="s">
        <v>248</v>
      </c>
      <c r="B806" t="s">
        <v>254</v>
      </c>
      <c r="C806" t="s">
        <v>74</v>
      </c>
      <c r="D806">
        <v>9</v>
      </c>
      <c r="E806" t="str">
        <f>VLOOKUP(D806,'Treatment Struture'!$E$2:$G$10,3,FALSE)</f>
        <v>P3(150)</v>
      </c>
      <c r="F806">
        <f>VLOOKUP(D806,'Treatment Struture'!$E$2:$G$10,2,FALSE)</f>
        <v>3</v>
      </c>
      <c r="G806" s="23">
        <v>4</v>
      </c>
      <c r="H806" s="54">
        <f t="shared" si="17"/>
        <v>35831</v>
      </c>
      <c r="I806" s="23">
        <v>16</v>
      </c>
      <c r="J806">
        <v>0</v>
      </c>
    </row>
    <row r="807" spans="1:10">
      <c r="A807" t="s">
        <v>248</v>
      </c>
      <c r="B807" t="s">
        <v>254</v>
      </c>
      <c r="C807" t="s">
        <v>74</v>
      </c>
      <c r="D807">
        <v>9</v>
      </c>
      <c r="E807" t="str">
        <f>VLOOKUP(D807,'Treatment Struture'!$E$2:$G$10,3,FALSE)</f>
        <v>P3(150)</v>
      </c>
      <c r="F807">
        <f>VLOOKUP(D807,'Treatment Struture'!$E$2:$G$10,2,FALSE)</f>
        <v>3</v>
      </c>
      <c r="G807" s="23">
        <v>5</v>
      </c>
      <c r="H807" s="54">
        <f t="shared" si="17"/>
        <v>35831</v>
      </c>
      <c r="I807" s="23">
        <v>16</v>
      </c>
      <c r="J807">
        <v>0</v>
      </c>
    </row>
    <row r="808" spans="1:10">
      <c r="A808" t="s">
        <v>248</v>
      </c>
      <c r="B808" t="s">
        <v>254</v>
      </c>
      <c r="C808" t="s">
        <v>74</v>
      </c>
      <c r="D808">
        <v>9</v>
      </c>
      <c r="E808" t="str">
        <f>VLOOKUP(D808,'Treatment Struture'!$E$2:$G$10,3,FALSE)</f>
        <v>P3(150)</v>
      </c>
      <c r="F808">
        <f>VLOOKUP(D808,'Treatment Struture'!$E$2:$G$10,2,FALSE)</f>
        <v>3</v>
      </c>
      <c r="G808" s="23">
        <v>6</v>
      </c>
      <c r="H808" s="54">
        <f t="shared" si="17"/>
        <v>35831</v>
      </c>
      <c r="I808" s="23">
        <v>15</v>
      </c>
      <c r="J808">
        <v>0</v>
      </c>
    </row>
    <row r="809" spans="1:10">
      <c r="A809" t="s">
        <v>248</v>
      </c>
      <c r="B809" t="s">
        <v>254</v>
      </c>
      <c r="C809" t="s">
        <v>74</v>
      </c>
      <c r="D809">
        <v>9</v>
      </c>
      <c r="E809" t="str">
        <f>VLOOKUP(D809,'Treatment Struture'!$E$2:$G$10,3,FALSE)</f>
        <v>P3(150)</v>
      </c>
      <c r="F809">
        <f>VLOOKUP(D809,'Treatment Struture'!$E$2:$G$10,2,FALSE)</f>
        <v>3</v>
      </c>
      <c r="G809" s="23">
        <v>7</v>
      </c>
      <c r="H809" s="54">
        <f t="shared" si="17"/>
        <v>35831</v>
      </c>
      <c r="I809" s="23">
        <v>15</v>
      </c>
      <c r="J809">
        <v>0</v>
      </c>
    </row>
    <row r="810" spans="1:10">
      <c r="A810" t="s">
        <v>248</v>
      </c>
      <c r="B810" t="s">
        <v>254</v>
      </c>
      <c r="C810" t="s">
        <v>74</v>
      </c>
      <c r="D810">
        <v>9</v>
      </c>
      <c r="E810" t="str">
        <f>VLOOKUP(D810,'Treatment Struture'!$E$2:$G$10,3,FALSE)</f>
        <v>P3(150)</v>
      </c>
      <c r="F810">
        <f>VLOOKUP(D810,'Treatment Struture'!$E$2:$G$10,2,FALSE)</f>
        <v>3</v>
      </c>
      <c r="G810" s="23">
        <v>8</v>
      </c>
      <c r="H810" s="54">
        <f t="shared" si="17"/>
        <v>35831</v>
      </c>
      <c r="I810" s="23">
        <v>16</v>
      </c>
      <c r="J810">
        <v>0</v>
      </c>
    </row>
    <row r="811" spans="1:10">
      <c r="A811" t="s">
        <v>248</v>
      </c>
      <c r="B811" t="s">
        <v>254</v>
      </c>
      <c r="C811" t="s">
        <v>74</v>
      </c>
      <c r="D811">
        <v>9</v>
      </c>
      <c r="E811" t="str">
        <f>VLOOKUP(D811,'Treatment Struture'!$E$2:$G$10,3,FALSE)</f>
        <v>P3(150)</v>
      </c>
      <c r="F811">
        <f>VLOOKUP(D811,'Treatment Struture'!$E$2:$G$10,2,FALSE)</f>
        <v>3</v>
      </c>
      <c r="G811" s="23">
        <v>9</v>
      </c>
      <c r="H811" s="54">
        <f t="shared" si="17"/>
        <v>35831</v>
      </c>
      <c r="J811">
        <v>0</v>
      </c>
    </row>
    <row r="812" spans="1:10">
      <c r="A812" t="s">
        <v>248</v>
      </c>
      <c r="B812" t="s">
        <v>254</v>
      </c>
      <c r="C812" t="s">
        <v>74</v>
      </c>
      <c r="D812">
        <v>9</v>
      </c>
      <c r="E812" t="str">
        <f>VLOOKUP(D812,'Treatment Struture'!$E$2:$G$10,3,FALSE)</f>
        <v>P3(150)</v>
      </c>
      <c r="F812">
        <f>VLOOKUP(D812,'Treatment Struture'!$E$2:$G$10,2,FALSE)</f>
        <v>3</v>
      </c>
      <c r="G812" s="23">
        <v>10</v>
      </c>
      <c r="H812" s="54">
        <f t="shared" si="17"/>
        <v>35831</v>
      </c>
      <c r="I812" s="23">
        <v>16</v>
      </c>
      <c r="J812">
        <v>0</v>
      </c>
    </row>
    <row r="813" spans="1:10">
      <c r="A813" t="s">
        <v>248</v>
      </c>
      <c r="B813" t="s">
        <v>254</v>
      </c>
      <c r="C813" t="s">
        <v>74</v>
      </c>
      <c r="D813">
        <v>1</v>
      </c>
      <c r="E813" t="str">
        <f>VLOOKUP(D813,'Treatment Struture'!$E$2:$G$10,3,FALSE)</f>
        <v>P3(150)</v>
      </c>
      <c r="F813">
        <f>VLOOKUP(D813,'Treatment Struture'!$E$2:$G$10,2,FALSE)</f>
        <v>1</v>
      </c>
      <c r="G813" s="23">
        <v>1</v>
      </c>
      <c r="H813" s="55">
        <v>35835</v>
      </c>
      <c r="I813" s="23">
        <v>18</v>
      </c>
      <c r="J813">
        <v>0</v>
      </c>
    </row>
    <row r="814" spans="1:10">
      <c r="A814" t="s">
        <v>248</v>
      </c>
      <c r="B814" t="s">
        <v>254</v>
      </c>
      <c r="C814" t="s">
        <v>74</v>
      </c>
      <c r="D814">
        <v>1</v>
      </c>
      <c r="E814" t="str">
        <f>VLOOKUP(D814,'Treatment Struture'!$E$2:$G$10,3,FALSE)</f>
        <v>P3(150)</v>
      </c>
      <c r="F814">
        <f>VLOOKUP(D814,'Treatment Struture'!$E$2:$G$10,2,FALSE)</f>
        <v>1</v>
      </c>
      <c r="G814" s="23">
        <v>2</v>
      </c>
      <c r="H814" s="54">
        <f>H813</f>
        <v>35835</v>
      </c>
      <c r="I814" s="23">
        <v>18</v>
      </c>
      <c r="J814">
        <v>1</v>
      </c>
    </row>
    <row r="815" spans="1:10">
      <c r="A815" t="s">
        <v>248</v>
      </c>
      <c r="B815" t="s">
        <v>254</v>
      </c>
      <c r="C815" t="s">
        <v>74</v>
      </c>
      <c r="D815">
        <v>1</v>
      </c>
      <c r="E815" t="str">
        <f>VLOOKUP(D815,'Treatment Struture'!$E$2:$G$10,3,FALSE)</f>
        <v>P3(150)</v>
      </c>
      <c r="F815">
        <f>VLOOKUP(D815,'Treatment Struture'!$E$2:$G$10,2,FALSE)</f>
        <v>1</v>
      </c>
      <c r="G815" s="23">
        <v>3</v>
      </c>
      <c r="H815" s="54">
        <f>H814</f>
        <v>35835</v>
      </c>
    </row>
    <row r="816" spans="1:10">
      <c r="A816" t="s">
        <v>248</v>
      </c>
      <c r="B816" t="s">
        <v>254</v>
      </c>
      <c r="C816" t="s">
        <v>74</v>
      </c>
      <c r="D816">
        <v>1</v>
      </c>
      <c r="E816" t="str">
        <f>VLOOKUP(D816,'Treatment Struture'!$E$2:$G$10,3,FALSE)</f>
        <v>P3(150)</v>
      </c>
      <c r="F816">
        <f>VLOOKUP(D816,'Treatment Struture'!$E$2:$G$10,2,FALSE)</f>
        <v>1</v>
      </c>
      <c r="G816" s="23">
        <v>4</v>
      </c>
      <c r="H816" s="54">
        <f t="shared" ref="H816:H878" si="18">H815</f>
        <v>35835</v>
      </c>
      <c r="I816" s="23">
        <v>17</v>
      </c>
      <c r="J816">
        <v>1</v>
      </c>
    </row>
    <row r="817" spans="1:10">
      <c r="A817" t="s">
        <v>248</v>
      </c>
      <c r="B817" t="s">
        <v>254</v>
      </c>
      <c r="C817" t="s">
        <v>74</v>
      </c>
      <c r="D817">
        <v>1</v>
      </c>
      <c r="E817" t="str">
        <f>VLOOKUP(D817,'Treatment Struture'!$E$2:$G$10,3,FALSE)</f>
        <v>P3(150)</v>
      </c>
      <c r="F817">
        <f>VLOOKUP(D817,'Treatment Struture'!$E$2:$G$10,2,FALSE)</f>
        <v>1</v>
      </c>
      <c r="G817" s="23">
        <v>5</v>
      </c>
      <c r="H817" s="54">
        <f t="shared" si="18"/>
        <v>35835</v>
      </c>
      <c r="I817" s="23">
        <v>18</v>
      </c>
      <c r="J817">
        <v>2</v>
      </c>
    </row>
    <row r="818" spans="1:10">
      <c r="A818" t="s">
        <v>248</v>
      </c>
      <c r="B818" t="s">
        <v>254</v>
      </c>
      <c r="C818" t="s">
        <v>74</v>
      </c>
      <c r="D818">
        <v>1</v>
      </c>
      <c r="E818" t="str">
        <f>VLOOKUP(D818,'Treatment Struture'!$E$2:$G$10,3,FALSE)</f>
        <v>P3(150)</v>
      </c>
      <c r="F818">
        <f>VLOOKUP(D818,'Treatment Struture'!$E$2:$G$10,2,FALSE)</f>
        <v>1</v>
      </c>
      <c r="G818" s="23">
        <v>6</v>
      </c>
      <c r="H818" s="54">
        <f t="shared" si="18"/>
        <v>35835</v>
      </c>
      <c r="I818" s="23">
        <v>17</v>
      </c>
      <c r="J818">
        <v>2</v>
      </c>
    </row>
    <row r="819" spans="1:10">
      <c r="A819" t="s">
        <v>248</v>
      </c>
      <c r="B819" t="s">
        <v>254</v>
      </c>
      <c r="C819" t="s">
        <v>74</v>
      </c>
      <c r="D819">
        <v>1</v>
      </c>
      <c r="E819" t="str">
        <f>VLOOKUP(D819,'Treatment Struture'!$E$2:$G$10,3,FALSE)</f>
        <v>P3(150)</v>
      </c>
      <c r="F819">
        <f>VLOOKUP(D819,'Treatment Struture'!$E$2:$G$10,2,FALSE)</f>
        <v>1</v>
      </c>
      <c r="G819" s="23">
        <v>7</v>
      </c>
      <c r="H819" s="54">
        <f t="shared" si="18"/>
        <v>35835</v>
      </c>
      <c r="I819" s="23">
        <v>19</v>
      </c>
      <c r="J819">
        <v>0</v>
      </c>
    </row>
    <row r="820" spans="1:10">
      <c r="A820" t="s">
        <v>248</v>
      </c>
      <c r="B820" t="s">
        <v>254</v>
      </c>
      <c r="C820" t="s">
        <v>74</v>
      </c>
      <c r="D820">
        <v>1</v>
      </c>
      <c r="E820" t="str">
        <f>VLOOKUP(D820,'Treatment Struture'!$E$2:$G$10,3,FALSE)</f>
        <v>P3(150)</v>
      </c>
      <c r="F820">
        <f>VLOOKUP(D820,'Treatment Struture'!$E$2:$G$10,2,FALSE)</f>
        <v>1</v>
      </c>
      <c r="G820" s="23">
        <v>8</v>
      </c>
      <c r="H820" s="54">
        <f t="shared" si="18"/>
        <v>35835</v>
      </c>
      <c r="I820" s="23">
        <v>19</v>
      </c>
      <c r="J820">
        <v>3</v>
      </c>
    </row>
    <row r="821" spans="1:10">
      <c r="A821" t="s">
        <v>248</v>
      </c>
      <c r="B821" t="s">
        <v>254</v>
      </c>
      <c r="C821" t="s">
        <v>74</v>
      </c>
      <c r="D821">
        <v>1</v>
      </c>
      <c r="E821" t="str">
        <f>VLOOKUP(D821,'Treatment Struture'!$E$2:$G$10,3,FALSE)</f>
        <v>P3(150)</v>
      </c>
      <c r="F821">
        <f>VLOOKUP(D821,'Treatment Struture'!$E$2:$G$10,2,FALSE)</f>
        <v>1</v>
      </c>
      <c r="G821" s="23">
        <v>9</v>
      </c>
      <c r="H821" s="54">
        <f t="shared" si="18"/>
        <v>35835</v>
      </c>
      <c r="I821" s="23">
        <v>18</v>
      </c>
      <c r="J821">
        <v>0</v>
      </c>
    </row>
    <row r="822" spans="1:10">
      <c r="A822" t="s">
        <v>248</v>
      </c>
      <c r="B822" t="s">
        <v>254</v>
      </c>
      <c r="C822" t="s">
        <v>74</v>
      </c>
      <c r="D822">
        <v>1</v>
      </c>
      <c r="E822" t="str">
        <f>VLOOKUP(D822,'Treatment Struture'!$E$2:$G$10,3,FALSE)</f>
        <v>P3(150)</v>
      </c>
      <c r="F822">
        <f>VLOOKUP(D822,'Treatment Struture'!$E$2:$G$10,2,FALSE)</f>
        <v>1</v>
      </c>
      <c r="G822" s="23">
        <v>10</v>
      </c>
      <c r="H822" s="54">
        <f t="shared" si="18"/>
        <v>35835</v>
      </c>
      <c r="I822" s="23">
        <v>18</v>
      </c>
      <c r="J822">
        <v>1</v>
      </c>
    </row>
    <row r="823" spans="1:10">
      <c r="A823" t="s">
        <v>248</v>
      </c>
      <c r="B823" t="s">
        <v>254</v>
      </c>
      <c r="C823" t="s">
        <v>74</v>
      </c>
      <c r="D823">
        <v>2</v>
      </c>
      <c r="E823" t="str">
        <f>VLOOKUP(D823,'Treatment Struture'!$E$2:$G$10,3,FALSE)</f>
        <v>P1(50)</v>
      </c>
      <c r="F823">
        <f>VLOOKUP(D823,'Treatment Struture'!$E$2:$G$10,2,FALSE)</f>
        <v>1</v>
      </c>
      <c r="G823" s="23">
        <v>1</v>
      </c>
      <c r="H823" s="54">
        <f t="shared" si="18"/>
        <v>35835</v>
      </c>
      <c r="I823" s="23">
        <v>19</v>
      </c>
      <c r="J823">
        <v>0</v>
      </c>
    </row>
    <row r="824" spans="1:10">
      <c r="A824" t="s">
        <v>248</v>
      </c>
      <c r="B824" t="s">
        <v>254</v>
      </c>
      <c r="C824" t="s">
        <v>74</v>
      </c>
      <c r="D824">
        <v>2</v>
      </c>
      <c r="E824" t="str">
        <f>VLOOKUP(D824,'Treatment Struture'!$E$2:$G$10,3,FALSE)</f>
        <v>P1(50)</v>
      </c>
      <c r="F824">
        <f>VLOOKUP(D824,'Treatment Struture'!$E$2:$G$10,2,FALSE)</f>
        <v>1</v>
      </c>
      <c r="G824" s="23">
        <v>2</v>
      </c>
      <c r="H824" s="54">
        <f t="shared" si="18"/>
        <v>35835</v>
      </c>
      <c r="I824" s="23">
        <v>18</v>
      </c>
      <c r="J824">
        <v>1</v>
      </c>
    </row>
    <row r="825" spans="1:10">
      <c r="A825" t="s">
        <v>248</v>
      </c>
      <c r="B825" t="s">
        <v>254</v>
      </c>
      <c r="C825" t="s">
        <v>74</v>
      </c>
      <c r="D825">
        <v>2</v>
      </c>
      <c r="E825" t="str">
        <f>VLOOKUP(D825,'Treatment Struture'!$E$2:$G$10,3,FALSE)</f>
        <v>P1(50)</v>
      </c>
      <c r="F825">
        <f>VLOOKUP(D825,'Treatment Struture'!$E$2:$G$10,2,FALSE)</f>
        <v>1</v>
      </c>
      <c r="G825" s="23">
        <v>3</v>
      </c>
      <c r="H825" s="54">
        <f t="shared" si="18"/>
        <v>35835</v>
      </c>
      <c r="I825" s="23">
        <v>18</v>
      </c>
      <c r="J825">
        <v>0</v>
      </c>
    </row>
    <row r="826" spans="1:10">
      <c r="A826" t="s">
        <v>248</v>
      </c>
      <c r="B826" t="s">
        <v>254</v>
      </c>
      <c r="C826" t="s">
        <v>74</v>
      </c>
      <c r="D826">
        <v>2</v>
      </c>
      <c r="E826" t="str">
        <f>VLOOKUP(D826,'Treatment Struture'!$E$2:$G$10,3,FALSE)</f>
        <v>P1(50)</v>
      </c>
      <c r="F826">
        <f>VLOOKUP(D826,'Treatment Struture'!$E$2:$G$10,2,FALSE)</f>
        <v>1</v>
      </c>
      <c r="G826" s="23">
        <v>4</v>
      </c>
      <c r="H826" s="54">
        <f t="shared" si="18"/>
        <v>35835</v>
      </c>
      <c r="I826" s="23">
        <v>20</v>
      </c>
      <c r="J826">
        <v>0</v>
      </c>
    </row>
    <row r="827" spans="1:10">
      <c r="A827" t="s">
        <v>248</v>
      </c>
      <c r="B827" t="s">
        <v>254</v>
      </c>
      <c r="C827" t="s">
        <v>74</v>
      </c>
      <c r="D827">
        <v>2</v>
      </c>
      <c r="E827" t="str">
        <f>VLOOKUP(D827,'Treatment Struture'!$E$2:$G$10,3,FALSE)</f>
        <v>P1(50)</v>
      </c>
      <c r="F827">
        <f>VLOOKUP(D827,'Treatment Struture'!$E$2:$G$10,2,FALSE)</f>
        <v>1</v>
      </c>
      <c r="G827" s="23">
        <v>5</v>
      </c>
      <c r="H827" s="54">
        <f t="shared" si="18"/>
        <v>35835</v>
      </c>
      <c r="I827" s="23">
        <v>19</v>
      </c>
      <c r="J827">
        <v>0</v>
      </c>
    </row>
    <row r="828" spans="1:10">
      <c r="A828" t="s">
        <v>248</v>
      </c>
      <c r="B828" t="s">
        <v>254</v>
      </c>
      <c r="C828" t="s">
        <v>74</v>
      </c>
      <c r="D828">
        <v>2</v>
      </c>
      <c r="E828" t="str">
        <f>VLOOKUP(D828,'Treatment Struture'!$E$2:$G$10,3,FALSE)</f>
        <v>P1(50)</v>
      </c>
      <c r="F828">
        <f>VLOOKUP(D828,'Treatment Struture'!$E$2:$G$10,2,FALSE)</f>
        <v>1</v>
      </c>
      <c r="G828" s="23">
        <v>6</v>
      </c>
      <c r="H828" s="54">
        <f t="shared" si="18"/>
        <v>35835</v>
      </c>
      <c r="I828" s="23">
        <v>18</v>
      </c>
      <c r="J828">
        <v>0</v>
      </c>
    </row>
    <row r="829" spans="1:10">
      <c r="A829" t="s">
        <v>248</v>
      </c>
      <c r="B829" t="s">
        <v>254</v>
      </c>
      <c r="C829" t="s">
        <v>74</v>
      </c>
      <c r="D829">
        <v>2</v>
      </c>
      <c r="E829" t="str">
        <f>VLOOKUP(D829,'Treatment Struture'!$E$2:$G$10,3,FALSE)</f>
        <v>P1(50)</v>
      </c>
      <c r="F829">
        <f>VLOOKUP(D829,'Treatment Struture'!$E$2:$G$10,2,FALSE)</f>
        <v>1</v>
      </c>
      <c r="G829" s="23">
        <v>7</v>
      </c>
      <c r="H829" s="54">
        <f t="shared" si="18"/>
        <v>35835</v>
      </c>
      <c r="I829" s="23">
        <v>19</v>
      </c>
      <c r="J829">
        <v>1</v>
      </c>
    </row>
    <row r="830" spans="1:10">
      <c r="A830" t="s">
        <v>248</v>
      </c>
      <c r="B830" t="s">
        <v>254</v>
      </c>
      <c r="C830" t="s">
        <v>74</v>
      </c>
      <c r="D830">
        <v>2</v>
      </c>
      <c r="E830" t="str">
        <f>VLOOKUP(D830,'Treatment Struture'!$E$2:$G$10,3,FALSE)</f>
        <v>P1(50)</v>
      </c>
      <c r="F830">
        <f>VLOOKUP(D830,'Treatment Struture'!$E$2:$G$10,2,FALSE)</f>
        <v>1</v>
      </c>
      <c r="G830" s="23">
        <v>8</v>
      </c>
      <c r="H830" s="54">
        <f t="shared" si="18"/>
        <v>35835</v>
      </c>
      <c r="I830" s="23">
        <v>18</v>
      </c>
      <c r="J830">
        <v>0</v>
      </c>
    </row>
    <row r="831" spans="1:10">
      <c r="A831" t="s">
        <v>248</v>
      </c>
      <c r="B831" t="s">
        <v>254</v>
      </c>
      <c r="C831" t="s">
        <v>74</v>
      </c>
      <c r="D831">
        <v>2</v>
      </c>
      <c r="E831" t="str">
        <f>VLOOKUP(D831,'Treatment Struture'!$E$2:$G$10,3,FALSE)</f>
        <v>P1(50)</v>
      </c>
      <c r="F831">
        <f>VLOOKUP(D831,'Treatment Struture'!$E$2:$G$10,2,FALSE)</f>
        <v>1</v>
      </c>
      <c r="G831" s="23">
        <v>9</v>
      </c>
      <c r="H831" s="54">
        <f t="shared" si="18"/>
        <v>35835</v>
      </c>
      <c r="I831" s="23">
        <v>19</v>
      </c>
      <c r="J831">
        <v>1</v>
      </c>
    </row>
    <row r="832" spans="1:10">
      <c r="A832" t="s">
        <v>248</v>
      </c>
      <c r="B832" t="s">
        <v>254</v>
      </c>
      <c r="C832" t="s">
        <v>74</v>
      </c>
      <c r="D832">
        <v>2</v>
      </c>
      <c r="E832" t="str">
        <f>VLOOKUP(D832,'Treatment Struture'!$E$2:$G$10,3,FALSE)</f>
        <v>P1(50)</v>
      </c>
      <c r="F832">
        <f>VLOOKUP(D832,'Treatment Struture'!$E$2:$G$10,2,FALSE)</f>
        <v>1</v>
      </c>
      <c r="G832" s="23">
        <v>10</v>
      </c>
      <c r="H832" s="54">
        <f t="shared" si="18"/>
        <v>35835</v>
      </c>
      <c r="I832" s="23">
        <v>18</v>
      </c>
      <c r="J832">
        <v>0</v>
      </c>
    </row>
    <row r="833" spans="1:10">
      <c r="A833" t="s">
        <v>248</v>
      </c>
      <c r="B833" t="s">
        <v>254</v>
      </c>
      <c r="C833" t="s">
        <v>74</v>
      </c>
      <c r="D833">
        <v>3</v>
      </c>
      <c r="E833" t="str">
        <f>VLOOKUP(D833,'Treatment Struture'!$E$2:$G$10,3,FALSE)</f>
        <v>P2(100)</v>
      </c>
      <c r="F833">
        <f>VLOOKUP(D833,'Treatment Struture'!$E$2:$G$10,2,FALSE)</f>
        <v>1</v>
      </c>
      <c r="G833" s="23">
        <v>1</v>
      </c>
      <c r="H833" s="54">
        <f t="shared" si="18"/>
        <v>35835</v>
      </c>
      <c r="I833" s="23">
        <v>19</v>
      </c>
      <c r="J833">
        <v>0</v>
      </c>
    </row>
    <row r="834" spans="1:10">
      <c r="A834" t="s">
        <v>248</v>
      </c>
      <c r="B834" t="s">
        <v>254</v>
      </c>
      <c r="C834" t="s">
        <v>74</v>
      </c>
      <c r="D834">
        <v>3</v>
      </c>
      <c r="E834" t="str">
        <f>VLOOKUP(D834,'Treatment Struture'!$E$2:$G$10,3,FALSE)</f>
        <v>P2(100)</v>
      </c>
      <c r="F834">
        <f>VLOOKUP(D834,'Treatment Struture'!$E$2:$G$10,2,FALSE)</f>
        <v>1</v>
      </c>
      <c r="G834" s="23">
        <v>2</v>
      </c>
      <c r="H834" s="54">
        <f t="shared" si="18"/>
        <v>35835</v>
      </c>
      <c r="I834" s="23">
        <v>18</v>
      </c>
      <c r="J834">
        <v>1</v>
      </c>
    </row>
    <row r="835" spans="1:10">
      <c r="A835" t="s">
        <v>248</v>
      </c>
      <c r="B835" t="s">
        <v>254</v>
      </c>
      <c r="C835" t="s">
        <v>74</v>
      </c>
      <c r="D835">
        <v>3</v>
      </c>
      <c r="E835" t="str">
        <f>VLOOKUP(D835,'Treatment Struture'!$E$2:$G$10,3,FALSE)</f>
        <v>P2(100)</v>
      </c>
      <c r="F835">
        <f>VLOOKUP(D835,'Treatment Struture'!$E$2:$G$10,2,FALSE)</f>
        <v>1</v>
      </c>
      <c r="G835" s="23">
        <v>3</v>
      </c>
      <c r="H835" s="54">
        <f t="shared" si="18"/>
        <v>35835</v>
      </c>
      <c r="I835" s="23">
        <v>18</v>
      </c>
      <c r="J835">
        <v>1</v>
      </c>
    </row>
    <row r="836" spans="1:10">
      <c r="A836" t="s">
        <v>248</v>
      </c>
      <c r="B836" t="s">
        <v>254</v>
      </c>
      <c r="C836" t="s">
        <v>74</v>
      </c>
      <c r="D836">
        <v>3</v>
      </c>
      <c r="E836" t="str">
        <f>VLOOKUP(D836,'Treatment Struture'!$E$2:$G$10,3,FALSE)</f>
        <v>P2(100)</v>
      </c>
      <c r="F836">
        <f>VLOOKUP(D836,'Treatment Struture'!$E$2:$G$10,2,FALSE)</f>
        <v>1</v>
      </c>
      <c r="G836" s="23">
        <v>4</v>
      </c>
      <c r="H836" s="54">
        <f t="shared" si="18"/>
        <v>35835</v>
      </c>
      <c r="I836" s="23">
        <v>16</v>
      </c>
      <c r="J836">
        <v>0</v>
      </c>
    </row>
    <row r="837" spans="1:10">
      <c r="A837" t="s">
        <v>248</v>
      </c>
      <c r="B837" t="s">
        <v>254</v>
      </c>
      <c r="C837" t="s">
        <v>74</v>
      </c>
      <c r="D837">
        <v>3</v>
      </c>
      <c r="E837" t="str">
        <f>VLOOKUP(D837,'Treatment Struture'!$E$2:$G$10,3,FALSE)</f>
        <v>P2(100)</v>
      </c>
      <c r="F837">
        <f>VLOOKUP(D837,'Treatment Struture'!$E$2:$G$10,2,FALSE)</f>
        <v>1</v>
      </c>
      <c r="G837" s="23">
        <v>5</v>
      </c>
      <c r="H837" s="54">
        <f t="shared" si="18"/>
        <v>35835</v>
      </c>
      <c r="I837" s="23">
        <v>19</v>
      </c>
      <c r="J837">
        <v>1</v>
      </c>
    </row>
    <row r="838" spans="1:10">
      <c r="A838" t="s">
        <v>248</v>
      </c>
      <c r="B838" t="s">
        <v>254</v>
      </c>
      <c r="C838" t="s">
        <v>74</v>
      </c>
      <c r="D838">
        <v>3</v>
      </c>
      <c r="E838" t="str">
        <f>VLOOKUP(D838,'Treatment Struture'!$E$2:$G$10,3,FALSE)</f>
        <v>P2(100)</v>
      </c>
      <c r="F838">
        <f>VLOOKUP(D838,'Treatment Struture'!$E$2:$G$10,2,FALSE)</f>
        <v>1</v>
      </c>
      <c r="G838" s="23">
        <v>6</v>
      </c>
      <c r="H838" s="54">
        <f t="shared" si="18"/>
        <v>35835</v>
      </c>
      <c r="I838" s="23">
        <v>18</v>
      </c>
      <c r="J838">
        <v>1</v>
      </c>
    </row>
    <row r="839" spans="1:10">
      <c r="A839" t="s">
        <v>248</v>
      </c>
      <c r="B839" t="s">
        <v>254</v>
      </c>
      <c r="C839" t="s">
        <v>74</v>
      </c>
      <c r="D839">
        <v>3</v>
      </c>
      <c r="E839" t="str">
        <f>VLOOKUP(D839,'Treatment Struture'!$E$2:$G$10,3,FALSE)</f>
        <v>P2(100)</v>
      </c>
      <c r="F839">
        <f>VLOOKUP(D839,'Treatment Struture'!$E$2:$G$10,2,FALSE)</f>
        <v>1</v>
      </c>
      <c r="G839" s="23">
        <v>7</v>
      </c>
      <c r="H839" s="54">
        <f t="shared" si="18"/>
        <v>35835</v>
      </c>
      <c r="I839" s="23">
        <v>18</v>
      </c>
      <c r="J839">
        <v>0</v>
      </c>
    </row>
    <row r="840" spans="1:10">
      <c r="A840" t="s">
        <v>248</v>
      </c>
      <c r="B840" t="s">
        <v>254</v>
      </c>
      <c r="C840" t="s">
        <v>74</v>
      </c>
      <c r="D840">
        <v>3</v>
      </c>
      <c r="E840" t="str">
        <f>VLOOKUP(D840,'Treatment Struture'!$E$2:$G$10,3,FALSE)</f>
        <v>P2(100)</v>
      </c>
      <c r="F840">
        <f>VLOOKUP(D840,'Treatment Struture'!$E$2:$G$10,2,FALSE)</f>
        <v>1</v>
      </c>
      <c r="G840" s="23">
        <v>8</v>
      </c>
      <c r="H840" s="54">
        <f t="shared" si="18"/>
        <v>35835</v>
      </c>
      <c r="I840" s="23">
        <v>17</v>
      </c>
      <c r="J840">
        <v>1</v>
      </c>
    </row>
    <row r="841" spans="1:10">
      <c r="A841" t="s">
        <v>248</v>
      </c>
      <c r="B841" t="s">
        <v>254</v>
      </c>
      <c r="C841" t="s">
        <v>74</v>
      </c>
      <c r="D841">
        <v>3</v>
      </c>
      <c r="E841" t="str">
        <f>VLOOKUP(D841,'Treatment Struture'!$E$2:$G$10,3,FALSE)</f>
        <v>P2(100)</v>
      </c>
      <c r="F841">
        <f>VLOOKUP(D841,'Treatment Struture'!$E$2:$G$10,2,FALSE)</f>
        <v>1</v>
      </c>
      <c r="G841" s="23">
        <v>9</v>
      </c>
      <c r="H841" s="54">
        <f t="shared" si="18"/>
        <v>35835</v>
      </c>
      <c r="I841" s="23">
        <v>19</v>
      </c>
      <c r="J841">
        <v>1</v>
      </c>
    </row>
    <row r="842" spans="1:10">
      <c r="A842" t="s">
        <v>248</v>
      </c>
      <c r="B842" t="s">
        <v>254</v>
      </c>
      <c r="C842" t="s">
        <v>74</v>
      </c>
      <c r="D842">
        <v>3</v>
      </c>
      <c r="E842" t="str">
        <f>VLOOKUP(D842,'Treatment Struture'!$E$2:$G$10,3,FALSE)</f>
        <v>P2(100)</v>
      </c>
      <c r="F842">
        <f>VLOOKUP(D842,'Treatment Struture'!$E$2:$G$10,2,FALSE)</f>
        <v>1</v>
      </c>
      <c r="G842" s="23">
        <v>10</v>
      </c>
      <c r="H842" s="54">
        <f t="shared" si="18"/>
        <v>35835</v>
      </c>
      <c r="I842" s="23">
        <v>19</v>
      </c>
      <c r="J842">
        <v>1</v>
      </c>
    </row>
    <row r="843" spans="1:10">
      <c r="A843" t="s">
        <v>248</v>
      </c>
      <c r="B843" t="s">
        <v>254</v>
      </c>
      <c r="C843" t="s">
        <v>74</v>
      </c>
      <c r="D843">
        <v>4</v>
      </c>
      <c r="E843" t="str">
        <f>VLOOKUP(D843,'Treatment Struture'!$E$2:$G$10,3,FALSE)</f>
        <v>P2(100)</v>
      </c>
      <c r="F843">
        <f>VLOOKUP(D843,'Treatment Struture'!$E$2:$G$10,2,FALSE)</f>
        <v>2</v>
      </c>
      <c r="G843" s="23">
        <v>1</v>
      </c>
      <c r="H843" s="54">
        <f t="shared" si="18"/>
        <v>35835</v>
      </c>
      <c r="I843" s="23">
        <v>18</v>
      </c>
      <c r="J843">
        <v>0</v>
      </c>
    </row>
    <row r="844" spans="1:10">
      <c r="A844" t="s">
        <v>248</v>
      </c>
      <c r="B844" t="s">
        <v>254</v>
      </c>
      <c r="C844" t="s">
        <v>74</v>
      </c>
      <c r="D844">
        <v>4</v>
      </c>
      <c r="E844" t="str">
        <f>VLOOKUP(D844,'Treatment Struture'!$E$2:$G$10,3,FALSE)</f>
        <v>P2(100)</v>
      </c>
      <c r="F844">
        <f>VLOOKUP(D844,'Treatment Struture'!$E$2:$G$10,2,FALSE)</f>
        <v>2</v>
      </c>
      <c r="G844" s="23">
        <v>2</v>
      </c>
      <c r="H844" s="54">
        <f t="shared" si="18"/>
        <v>35835</v>
      </c>
      <c r="I844" s="23">
        <v>17</v>
      </c>
      <c r="J844">
        <v>2</v>
      </c>
    </row>
    <row r="845" spans="1:10">
      <c r="A845" t="s">
        <v>248</v>
      </c>
      <c r="B845" t="s">
        <v>254</v>
      </c>
      <c r="C845" t="s">
        <v>74</v>
      </c>
      <c r="D845">
        <v>4</v>
      </c>
      <c r="E845" t="str">
        <f>VLOOKUP(D845,'Treatment Struture'!$E$2:$G$10,3,FALSE)</f>
        <v>P2(100)</v>
      </c>
      <c r="F845">
        <f>VLOOKUP(D845,'Treatment Struture'!$E$2:$G$10,2,FALSE)</f>
        <v>2</v>
      </c>
      <c r="G845" s="23">
        <v>3</v>
      </c>
      <c r="H845" s="54">
        <f t="shared" si="18"/>
        <v>35835</v>
      </c>
      <c r="I845" s="23">
        <v>19</v>
      </c>
      <c r="J845">
        <v>0</v>
      </c>
    </row>
    <row r="846" spans="1:10">
      <c r="A846" t="s">
        <v>248</v>
      </c>
      <c r="B846" t="s">
        <v>254</v>
      </c>
      <c r="C846" t="s">
        <v>74</v>
      </c>
      <c r="D846">
        <v>4</v>
      </c>
      <c r="E846" t="str">
        <f>VLOOKUP(D846,'Treatment Struture'!$E$2:$G$10,3,FALSE)</f>
        <v>P2(100)</v>
      </c>
      <c r="F846">
        <f>VLOOKUP(D846,'Treatment Struture'!$E$2:$G$10,2,FALSE)</f>
        <v>2</v>
      </c>
      <c r="G846" s="23">
        <v>4</v>
      </c>
      <c r="H846" s="54">
        <f t="shared" si="18"/>
        <v>35835</v>
      </c>
      <c r="I846" s="23">
        <v>18</v>
      </c>
      <c r="J846">
        <v>1</v>
      </c>
    </row>
    <row r="847" spans="1:10">
      <c r="A847" t="s">
        <v>248</v>
      </c>
      <c r="B847" t="s">
        <v>254</v>
      </c>
      <c r="C847" t="s">
        <v>74</v>
      </c>
      <c r="D847">
        <v>4</v>
      </c>
      <c r="E847" t="str">
        <f>VLOOKUP(D847,'Treatment Struture'!$E$2:$G$10,3,FALSE)</f>
        <v>P2(100)</v>
      </c>
      <c r="F847">
        <f>VLOOKUP(D847,'Treatment Struture'!$E$2:$G$10,2,FALSE)</f>
        <v>2</v>
      </c>
      <c r="G847" s="23">
        <v>5</v>
      </c>
      <c r="H847" s="54">
        <f t="shared" si="18"/>
        <v>35835</v>
      </c>
      <c r="I847" s="23">
        <v>19</v>
      </c>
      <c r="J847">
        <v>0</v>
      </c>
    </row>
    <row r="848" spans="1:10">
      <c r="A848" t="s">
        <v>248</v>
      </c>
      <c r="B848" t="s">
        <v>254</v>
      </c>
      <c r="C848" t="s">
        <v>74</v>
      </c>
      <c r="D848">
        <v>4</v>
      </c>
      <c r="E848" t="str">
        <f>VLOOKUP(D848,'Treatment Struture'!$E$2:$G$10,3,FALSE)</f>
        <v>P2(100)</v>
      </c>
      <c r="F848">
        <f>VLOOKUP(D848,'Treatment Struture'!$E$2:$G$10,2,FALSE)</f>
        <v>2</v>
      </c>
      <c r="G848" s="23">
        <v>6</v>
      </c>
      <c r="H848" s="54">
        <f t="shared" si="18"/>
        <v>35835</v>
      </c>
      <c r="I848" s="23">
        <v>18</v>
      </c>
      <c r="J848">
        <v>0</v>
      </c>
    </row>
    <row r="849" spans="1:10">
      <c r="A849" t="s">
        <v>248</v>
      </c>
      <c r="B849" t="s">
        <v>254</v>
      </c>
      <c r="C849" t="s">
        <v>74</v>
      </c>
      <c r="D849">
        <v>4</v>
      </c>
      <c r="E849" t="str">
        <f>VLOOKUP(D849,'Treatment Struture'!$E$2:$G$10,3,FALSE)</f>
        <v>P2(100)</v>
      </c>
      <c r="F849">
        <f>VLOOKUP(D849,'Treatment Struture'!$E$2:$G$10,2,FALSE)</f>
        <v>2</v>
      </c>
      <c r="G849" s="23">
        <v>7</v>
      </c>
      <c r="H849" s="54">
        <f t="shared" si="18"/>
        <v>35835</v>
      </c>
      <c r="I849" s="23">
        <v>17</v>
      </c>
      <c r="J849">
        <v>1</v>
      </c>
    </row>
    <row r="850" spans="1:10">
      <c r="A850" t="s">
        <v>248</v>
      </c>
      <c r="B850" t="s">
        <v>254</v>
      </c>
      <c r="C850" t="s">
        <v>74</v>
      </c>
      <c r="D850">
        <v>4</v>
      </c>
      <c r="E850" t="str">
        <f>VLOOKUP(D850,'Treatment Struture'!$E$2:$G$10,3,FALSE)</f>
        <v>P2(100)</v>
      </c>
      <c r="F850">
        <f>VLOOKUP(D850,'Treatment Struture'!$E$2:$G$10,2,FALSE)</f>
        <v>2</v>
      </c>
      <c r="G850" s="23">
        <v>8</v>
      </c>
      <c r="H850" s="54">
        <f t="shared" si="18"/>
        <v>35835</v>
      </c>
      <c r="I850" s="23">
        <v>18</v>
      </c>
      <c r="J850">
        <v>1</v>
      </c>
    </row>
    <row r="851" spans="1:10">
      <c r="A851" t="s">
        <v>248</v>
      </c>
      <c r="B851" t="s">
        <v>254</v>
      </c>
      <c r="C851" t="s">
        <v>74</v>
      </c>
      <c r="D851">
        <v>4</v>
      </c>
      <c r="E851" t="str">
        <f>VLOOKUP(D851,'Treatment Struture'!$E$2:$G$10,3,FALSE)</f>
        <v>P2(100)</v>
      </c>
      <c r="F851">
        <f>VLOOKUP(D851,'Treatment Struture'!$E$2:$G$10,2,FALSE)</f>
        <v>2</v>
      </c>
      <c r="G851" s="23">
        <v>9</v>
      </c>
      <c r="H851" s="54">
        <f t="shared" si="18"/>
        <v>35835</v>
      </c>
      <c r="I851" s="23">
        <v>19</v>
      </c>
      <c r="J851">
        <v>0</v>
      </c>
    </row>
    <row r="852" spans="1:10">
      <c r="A852" t="s">
        <v>248</v>
      </c>
      <c r="B852" t="s">
        <v>254</v>
      </c>
      <c r="C852" t="s">
        <v>74</v>
      </c>
      <c r="D852">
        <v>4</v>
      </c>
      <c r="E852" t="str">
        <f>VLOOKUP(D852,'Treatment Struture'!$E$2:$G$10,3,FALSE)</f>
        <v>P2(100)</v>
      </c>
      <c r="F852">
        <f>VLOOKUP(D852,'Treatment Struture'!$E$2:$G$10,2,FALSE)</f>
        <v>2</v>
      </c>
      <c r="G852" s="23">
        <v>10</v>
      </c>
      <c r="H852" s="54">
        <f t="shared" si="18"/>
        <v>35835</v>
      </c>
      <c r="I852" s="23">
        <v>18</v>
      </c>
      <c r="J852">
        <v>2</v>
      </c>
    </row>
    <row r="853" spans="1:10">
      <c r="A853" t="s">
        <v>248</v>
      </c>
      <c r="B853" t="s">
        <v>254</v>
      </c>
      <c r="C853" t="s">
        <v>74</v>
      </c>
      <c r="D853">
        <v>5</v>
      </c>
      <c r="E853" t="str">
        <f>VLOOKUP(D853,'Treatment Struture'!$E$2:$G$10,3,FALSE)</f>
        <v>P3(150)</v>
      </c>
      <c r="F853">
        <f>VLOOKUP(D853,'Treatment Struture'!$E$2:$G$10,2,FALSE)</f>
        <v>2</v>
      </c>
      <c r="G853" s="23">
        <v>1</v>
      </c>
      <c r="H853" s="54">
        <f t="shared" si="18"/>
        <v>35835</v>
      </c>
      <c r="I853" s="23">
        <v>17</v>
      </c>
      <c r="J853">
        <v>1</v>
      </c>
    </row>
    <row r="854" spans="1:10">
      <c r="A854" t="s">
        <v>248</v>
      </c>
      <c r="B854" t="s">
        <v>254</v>
      </c>
      <c r="C854" t="s">
        <v>74</v>
      </c>
      <c r="D854">
        <v>5</v>
      </c>
      <c r="E854" t="str">
        <f>VLOOKUP(D854,'Treatment Struture'!$E$2:$G$10,3,FALSE)</f>
        <v>P3(150)</v>
      </c>
      <c r="F854">
        <f>VLOOKUP(D854,'Treatment Struture'!$E$2:$G$10,2,FALSE)</f>
        <v>2</v>
      </c>
      <c r="G854" s="23">
        <v>2</v>
      </c>
      <c r="H854" s="54">
        <f t="shared" si="18"/>
        <v>35835</v>
      </c>
      <c r="I854" s="23">
        <v>19</v>
      </c>
      <c r="J854">
        <v>0</v>
      </c>
    </row>
    <row r="855" spans="1:10">
      <c r="A855" t="s">
        <v>248</v>
      </c>
      <c r="B855" t="s">
        <v>254</v>
      </c>
      <c r="C855" t="s">
        <v>74</v>
      </c>
      <c r="D855">
        <v>5</v>
      </c>
      <c r="E855" t="str">
        <f>VLOOKUP(D855,'Treatment Struture'!$E$2:$G$10,3,FALSE)</f>
        <v>P3(150)</v>
      </c>
      <c r="F855">
        <f>VLOOKUP(D855,'Treatment Struture'!$E$2:$G$10,2,FALSE)</f>
        <v>2</v>
      </c>
      <c r="G855" s="23">
        <v>3</v>
      </c>
      <c r="H855" s="54">
        <f t="shared" si="18"/>
        <v>35835</v>
      </c>
      <c r="I855" s="23">
        <v>18</v>
      </c>
      <c r="J855">
        <v>0</v>
      </c>
    </row>
    <row r="856" spans="1:10">
      <c r="A856" t="s">
        <v>248</v>
      </c>
      <c r="B856" t="s">
        <v>254</v>
      </c>
      <c r="C856" t="s">
        <v>74</v>
      </c>
      <c r="D856">
        <v>5</v>
      </c>
      <c r="E856" t="str">
        <f>VLOOKUP(D856,'Treatment Struture'!$E$2:$G$10,3,FALSE)</f>
        <v>P3(150)</v>
      </c>
      <c r="F856">
        <f>VLOOKUP(D856,'Treatment Struture'!$E$2:$G$10,2,FALSE)</f>
        <v>2</v>
      </c>
      <c r="G856" s="23">
        <v>4</v>
      </c>
      <c r="H856" s="54">
        <f t="shared" si="18"/>
        <v>35835</v>
      </c>
      <c r="I856" s="23">
        <v>18</v>
      </c>
      <c r="J856">
        <v>1</v>
      </c>
    </row>
    <row r="857" spans="1:10">
      <c r="A857" t="s">
        <v>248</v>
      </c>
      <c r="B857" t="s">
        <v>254</v>
      </c>
      <c r="C857" t="s">
        <v>74</v>
      </c>
      <c r="D857">
        <v>5</v>
      </c>
      <c r="E857" t="str">
        <f>VLOOKUP(D857,'Treatment Struture'!$E$2:$G$10,3,FALSE)</f>
        <v>P3(150)</v>
      </c>
      <c r="F857">
        <f>VLOOKUP(D857,'Treatment Struture'!$E$2:$G$10,2,FALSE)</f>
        <v>2</v>
      </c>
      <c r="G857" s="23">
        <v>5</v>
      </c>
      <c r="H857" s="54">
        <f t="shared" si="18"/>
        <v>35835</v>
      </c>
      <c r="I857" s="23">
        <v>18</v>
      </c>
      <c r="J857">
        <v>1</v>
      </c>
    </row>
    <row r="858" spans="1:10">
      <c r="A858" t="s">
        <v>248</v>
      </c>
      <c r="B858" t="s">
        <v>254</v>
      </c>
      <c r="C858" t="s">
        <v>74</v>
      </c>
      <c r="D858">
        <v>5</v>
      </c>
      <c r="E858" t="str">
        <f>VLOOKUP(D858,'Treatment Struture'!$E$2:$G$10,3,FALSE)</f>
        <v>P3(150)</v>
      </c>
      <c r="F858">
        <f>VLOOKUP(D858,'Treatment Struture'!$E$2:$G$10,2,FALSE)</f>
        <v>2</v>
      </c>
      <c r="G858" s="23">
        <v>6</v>
      </c>
      <c r="H858" s="54">
        <f t="shared" si="18"/>
        <v>35835</v>
      </c>
      <c r="I858" s="23">
        <v>18</v>
      </c>
      <c r="J858">
        <v>1</v>
      </c>
    </row>
    <row r="859" spans="1:10">
      <c r="A859" t="s">
        <v>248</v>
      </c>
      <c r="B859" t="s">
        <v>254</v>
      </c>
      <c r="C859" t="s">
        <v>74</v>
      </c>
      <c r="D859">
        <v>5</v>
      </c>
      <c r="E859" t="str">
        <f>VLOOKUP(D859,'Treatment Struture'!$E$2:$G$10,3,FALSE)</f>
        <v>P3(150)</v>
      </c>
      <c r="F859">
        <f>VLOOKUP(D859,'Treatment Struture'!$E$2:$G$10,2,FALSE)</f>
        <v>2</v>
      </c>
      <c r="G859" s="23">
        <v>7</v>
      </c>
      <c r="H859" s="54">
        <f t="shared" si="18"/>
        <v>35835</v>
      </c>
      <c r="I859" s="23">
        <v>19</v>
      </c>
      <c r="J859">
        <v>0</v>
      </c>
    </row>
    <row r="860" spans="1:10">
      <c r="A860" t="s">
        <v>248</v>
      </c>
      <c r="B860" t="s">
        <v>254</v>
      </c>
      <c r="C860" t="s">
        <v>74</v>
      </c>
      <c r="D860">
        <v>5</v>
      </c>
      <c r="E860" t="str">
        <f>VLOOKUP(D860,'Treatment Struture'!$E$2:$G$10,3,FALSE)</f>
        <v>P3(150)</v>
      </c>
      <c r="F860">
        <f>VLOOKUP(D860,'Treatment Struture'!$E$2:$G$10,2,FALSE)</f>
        <v>2</v>
      </c>
      <c r="G860" s="23">
        <v>8</v>
      </c>
      <c r="H860" s="54">
        <f t="shared" si="18"/>
        <v>35835</v>
      </c>
      <c r="I860" s="23">
        <v>19</v>
      </c>
      <c r="J860">
        <v>1</v>
      </c>
    </row>
    <row r="861" spans="1:10">
      <c r="A861" t="s">
        <v>248</v>
      </c>
      <c r="B861" t="s">
        <v>254</v>
      </c>
      <c r="C861" t="s">
        <v>74</v>
      </c>
      <c r="D861">
        <v>5</v>
      </c>
      <c r="E861" t="str">
        <f>VLOOKUP(D861,'Treatment Struture'!$E$2:$G$10,3,FALSE)</f>
        <v>P3(150)</v>
      </c>
      <c r="F861">
        <f>VLOOKUP(D861,'Treatment Struture'!$E$2:$G$10,2,FALSE)</f>
        <v>2</v>
      </c>
      <c r="G861" s="23">
        <v>9</v>
      </c>
      <c r="H861" s="54">
        <f t="shared" si="18"/>
        <v>35835</v>
      </c>
      <c r="I861" s="23">
        <v>16</v>
      </c>
      <c r="J861">
        <v>0</v>
      </c>
    </row>
    <row r="862" spans="1:10">
      <c r="A862" t="s">
        <v>248</v>
      </c>
      <c r="B862" t="s">
        <v>254</v>
      </c>
      <c r="C862" t="s">
        <v>74</v>
      </c>
      <c r="D862">
        <v>5</v>
      </c>
      <c r="E862" t="str">
        <f>VLOOKUP(D862,'Treatment Struture'!$E$2:$G$10,3,FALSE)</f>
        <v>P3(150)</v>
      </c>
      <c r="F862">
        <f>VLOOKUP(D862,'Treatment Struture'!$E$2:$G$10,2,FALSE)</f>
        <v>2</v>
      </c>
      <c r="G862" s="23">
        <v>10</v>
      </c>
      <c r="H862" s="54">
        <f t="shared" si="18"/>
        <v>35835</v>
      </c>
      <c r="I862" s="23">
        <v>19</v>
      </c>
      <c r="J862">
        <v>1</v>
      </c>
    </row>
    <row r="863" spans="1:10">
      <c r="A863" t="s">
        <v>248</v>
      </c>
      <c r="B863" t="s">
        <v>254</v>
      </c>
      <c r="C863" t="s">
        <v>74</v>
      </c>
      <c r="D863">
        <v>6</v>
      </c>
      <c r="E863" t="str">
        <f>VLOOKUP(D863,'Treatment Struture'!$E$2:$G$10,3,FALSE)</f>
        <v>P1(50)</v>
      </c>
      <c r="F863">
        <f>VLOOKUP(D863,'Treatment Struture'!$E$2:$G$10,2,FALSE)</f>
        <v>2</v>
      </c>
      <c r="G863" s="23">
        <v>1</v>
      </c>
      <c r="H863" s="54">
        <f t="shared" si="18"/>
        <v>35835</v>
      </c>
      <c r="I863" s="23">
        <v>19</v>
      </c>
      <c r="J863">
        <v>1</v>
      </c>
    </row>
    <row r="864" spans="1:10">
      <c r="A864" t="s">
        <v>248</v>
      </c>
      <c r="B864" t="s">
        <v>254</v>
      </c>
      <c r="C864" t="s">
        <v>74</v>
      </c>
      <c r="D864">
        <v>6</v>
      </c>
      <c r="E864" t="str">
        <f>VLOOKUP(D864,'Treatment Struture'!$E$2:$G$10,3,FALSE)</f>
        <v>P1(50)</v>
      </c>
      <c r="F864">
        <f>VLOOKUP(D864,'Treatment Struture'!$E$2:$G$10,2,FALSE)</f>
        <v>2</v>
      </c>
      <c r="G864" s="23">
        <v>2</v>
      </c>
      <c r="H864" s="54">
        <f t="shared" si="18"/>
        <v>35835</v>
      </c>
      <c r="I864" s="23">
        <v>18</v>
      </c>
      <c r="J864">
        <v>0</v>
      </c>
    </row>
    <row r="865" spans="1:10">
      <c r="A865" t="s">
        <v>248</v>
      </c>
      <c r="B865" t="s">
        <v>254</v>
      </c>
      <c r="C865" t="s">
        <v>74</v>
      </c>
      <c r="D865">
        <v>6</v>
      </c>
      <c r="E865" t="str">
        <f>VLOOKUP(D865,'Treatment Struture'!$E$2:$G$10,3,FALSE)</f>
        <v>P1(50)</v>
      </c>
      <c r="F865">
        <f>VLOOKUP(D865,'Treatment Struture'!$E$2:$G$10,2,FALSE)</f>
        <v>2</v>
      </c>
      <c r="G865" s="23">
        <v>3</v>
      </c>
      <c r="H865" s="54">
        <f t="shared" si="18"/>
        <v>35835</v>
      </c>
      <c r="I865" s="23">
        <v>18</v>
      </c>
      <c r="J865">
        <v>0</v>
      </c>
    </row>
    <row r="866" spans="1:10">
      <c r="A866" t="s">
        <v>248</v>
      </c>
      <c r="B866" t="s">
        <v>254</v>
      </c>
      <c r="C866" t="s">
        <v>74</v>
      </c>
      <c r="D866">
        <v>6</v>
      </c>
      <c r="E866" t="str">
        <f>VLOOKUP(D866,'Treatment Struture'!$E$2:$G$10,3,FALSE)</f>
        <v>P1(50)</v>
      </c>
      <c r="F866">
        <f>VLOOKUP(D866,'Treatment Struture'!$E$2:$G$10,2,FALSE)</f>
        <v>2</v>
      </c>
      <c r="G866" s="23">
        <v>4</v>
      </c>
      <c r="H866" s="54">
        <f t="shared" si="18"/>
        <v>35835</v>
      </c>
      <c r="I866" s="23">
        <v>18</v>
      </c>
      <c r="J866">
        <v>0</v>
      </c>
    </row>
    <row r="867" spans="1:10">
      <c r="A867" t="s">
        <v>248</v>
      </c>
      <c r="B867" t="s">
        <v>254</v>
      </c>
      <c r="C867" t="s">
        <v>74</v>
      </c>
      <c r="D867">
        <v>6</v>
      </c>
      <c r="E867" t="str">
        <f>VLOOKUP(D867,'Treatment Struture'!$E$2:$G$10,3,FALSE)</f>
        <v>P1(50)</v>
      </c>
      <c r="F867">
        <f>VLOOKUP(D867,'Treatment Struture'!$E$2:$G$10,2,FALSE)</f>
        <v>2</v>
      </c>
      <c r="G867" s="23">
        <v>5</v>
      </c>
      <c r="H867" s="54">
        <f t="shared" si="18"/>
        <v>35835</v>
      </c>
      <c r="I867" s="23">
        <v>19</v>
      </c>
      <c r="J867">
        <v>0</v>
      </c>
    </row>
    <row r="868" spans="1:10">
      <c r="A868" t="s">
        <v>248</v>
      </c>
      <c r="B868" t="s">
        <v>254</v>
      </c>
      <c r="C868" t="s">
        <v>74</v>
      </c>
      <c r="D868">
        <v>6</v>
      </c>
      <c r="E868" t="str">
        <f>VLOOKUP(D868,'Treatment Struture'!$E$2:$G$10,3,FALSE)</f>
        <v>P1(50)</v>
      </c>
      <c r="F868">
        <f>VLOOKUP(D868,'Treatment Struture'!$E$2:$G$10,2,FALSE)</f>
        <v>2</v>
      </c>
      <c r="G868" s="23">
        <v>6</v>
      </c>
      <c r="H868" s="54">
        <f t="shared" si="18"/>
        <v>35835</v>
      </c>
      <c r="I868" s="23">
        <v>19</v>
      </c>
      <c r="J868">
        <v>1</v>
      </c>
    </row>
    <row r="869" spans="1:10">
      <c r="A869" t="s">
        <v>248</v>
      </c>
      <c r="B869" t="s">
        <v>254</v>
      </c>
      <c r="C869" t="s">
        <v>74</v>
      </c>
      <c r="D869">
        <v>6</v>
      </c>
      <c r="E869" t="str">
        <f>VLOOKUP(D869,'Treatment Struture'!$E$2:$G$10,3,FALSE)</f>
        <v>P1(50)</v>
      </c>
      <c r="F869">
        <f>VLOOKUP(D869,'Treatment Struture'!$E$2:$G$10,2,FALSE)</f>
        <v>2</v>
      </c>
      <c r="G869" s="23">
        <v>7</v>
      </c>
      <c r="H869" s="54">
        <f t="shared" si="18"/>
        <v>35835</v>
      </c>
      <c r="I869" s="23">
        <v>20</v>
      </c>
      <c r="J869">
        <v>0</v>
      </c>
    </row>
    <row r="870" spans="1:10">
      <c r="A870" t="s">
        <v>248</v>
      </c>
      <c r="B870" t="s">
        <v>254</v>
      </c>
      <c r="C870" t="s">
        <v>74</v>
      </c>
      <c r="D870">
        <v>6</v>
      </c>
      <c r="E870" t="str">
        <f>VLOOKUP(D870,'Treatment Struture'!$E$2:$G$10,3,FALSE)</f>
        <v>P1(50)</v>
      </c>
      <c r="F870">
        <f>VLOOKUP(D870,'Treatment Struture'!$E$2:$G$10,2,FALSE)</f>
        <v>2</v>
      </c>
      <c r="G870" s="23">
        <v>8</v>
      </c>
      <c r="H870" s="54">
        <f t="shared" si="18"/>
        <v>35835</v>
      </c>
      <c r="I870" s="23">
        <v>18</v>
      </c>
      <c r="J870">
        <v>1</v>
      </c>
    </row>
    <row r="871" spans="1:10">
      <c r="A871" t="s">
        <v>248</v>
      </c>
      <c r="B871" t="s">
        <v>254</v>
      </c>
      <c r="C871" t="s">
        <v>74</v>
      </c>
      <c r="D871">
        <v>6</v>
      </c>
      <c r="E871" t="str">
        <f>VLOOKUP(D871,'Treatment Struture'!$E$2:$G$10,3,FALSE)</f>
        <v>P1(50)</v>
      </c>
      <c r="F871">
        <f>VLOOKUP(D871,'Treatment Struture'!$E$2:$G$10,2,FALSE)</f>
        <v>2</v>
      </c>
      <c r="G871" s="23">
        <v>9</v>
      </c>
      <c r="H871" s="54">
        <f t="shared" si="18"/>
        <v>35835</v>
      </c>
      <c r="I871" s="23">
        <v>19</v>
      </c>
      <c r="J871">
        <v>0</v>
      </c>
    </row>
    <row r="872" spans="1:10">
      <c r="A872" t="s">
        <v>248</v>
      </c>
      <c r="B872" t="s">
        <v>254</v>
      </c>
      <c r="C872" t="s">
        <v>74</v>
      </c>
      <c r="D872">
        <v>6</v>
      </c>
      <c r="E872" t="str">
        <f>VLOOKUP(D872,'Treatment Struture'!$E$2:$G$10,3,FALSE)</f>
        <v>P1(50)</v>
      </c>
      <c r="F872">
        <f>VLOOKUP(D872,'Treatment Struture'!$E$2:$G$10,2,FALSE)</f>
        <v>2</v>
      </c>
      <c r="G872" s="23">
        <v>10</v>
      </c>
      <c r="H872" s="54">
        <f t="shared" si="18"/>
        <v>35835</v>
      </c>
      <c r="I872" s="23">
        <v>18</v>
      </c>
      <c r="J872">
        <v>1</v>
      </c>
    </row>
    <row r="873" spans="1:10">
      <c r="A873" t="s">
        <v>248</v>
      </c>
      <c r="B873" t="s">
        <v>254</v>
      </c>
      <c r="C873" t="s">
        <v>74</v>
      </c>
      <c r="D873">
        <v>7</v>
      </c>
      <c r="E873" t="str">
        <f>VLOOKUP(D873,'Treatment Struture'!$E$2:$G$10,3,FALSE)</f>
        <v>P1(50)</v>
      </c>
      <c r="F873">
        <f>VLOOKUP(D873,'Treatment Struture'!$E$2:$G$10,2,FALSE)</f>
        <v>3</v>
      </c>
      <c r="G873" s="23">
        <v>1</v>
      </c>
      <c r="H873" s="54">
        <f t="shared" si="18"/>
        <v>35835</v>
      </c>
      <c r="I873" s="23">
        <v>18</v>
      </c>
      <c r="J873">
        <v>1</v>
      </c>
    </row>
    <row r="874" spans="1:10">
      <c r="A874" t="s">
        <v>248</v>
      </c>
      <c r="B874" t="s">
        <v>254</v>
      </c>
      <c r="C874" t="s">
        <v>74</v>
      </c>
      <c r="D874">
        <v>7</v>
      </c>
      <c r="E874" t="str">
        <f>VLOOKUP(D874,'Treatment Struture'!$E$2:$G$10,3,FALSE)</f>
        <v>P1(50)</v>
      </c>
      <c r="F874">
        <f>VLOOKUP(D874,'Treatment Struture'!$E$2:$G$10,2,FALSE)</f>
        <v>3</v>
      </c>
      <c r="G874" s="23">
        <v>2</v>
      </c>
      <c r="H874" s="54">
        <f t="shared" si="18"/>
        <v>35835</v>
      </c>
      <c r="I874" s="23">
        <v>18</v>
      </c>
      <c r="J874">
        <v>1</v>
      </c>
    </row>
    <row r="875" spans="1:10">
      <c r="A875" t="s">
        <v>248</v>
      </c>
      <c r="B875" t="s">
        <v>254</v>
      </c>
      <c r="C875" t="s">
        <v>74</v>
      </c>
      <c r="D875">
        <v>7</v>
      </c>
      <c r="E875" t="str">
        <f>VLOOKUP(D875,'Treatment Struture'!$E$2:$G$10,3,FALSE)</f>
        <v>P1(50)</v>
      </c>
      <c r="F875">
        <f>VLOOKUP(D875,'Treatment Struture'!$E$2:$G$10,2,FALSE)</f>
        <v>3</v>
      </c>
      <c r="G875" s="23">
        <v>3</v>
      </c>
      <c r="H875" s="54">
        <f t="shared" si="18"/>
        <v>35835</v>
      </c>
      <c r="I875" s="23">
        <v>19</v>
      </c>
      <c r="J875">
        <v>0</v>
      </c>
    </row>
    <row r="876" spans="1:10">
      <c r="A876" t="s">
        <v>248</v>
      </c>
      <c r="B876" t="s">
        <v>254</v>
      </c>
      <c r="C876" t="s">
        <v>74</v>
      </c>
      <c r="D876">
        <v>7</v>
      </c>
      <c r="E876" t="str">
        <f>VLOOKUP(D876,'Treatment Struture'!$E$2:$G$10,3,FALSE)</f>
        <v>P1(50)</v>
      </c>
      <c r="F876">
        <f>VLOOKUP(D876,'Treatment Struture'!$E$2:$G$10,2,FALSE)</f>
        <v>3</v>
      </c>
      <c r="G876" s="23">
        <v>4</v>
      </c>
      <c r="H876" s="54">
        <f t="shared" si="18"/>
        <v>35835</v>
      </c>
    </row>
    <row r="877" spans="1:10">
      <c r="A877" t="s">
        <v>248</v>
      </c>
      <c r="B877" t="s">
        <v>254</v>
      </c>
      <c r="C877" t="s">
        <v>74</v>
      </c>
      <c r="D877">
        <v>7</v>
      </c>
      <c r="E877" t="str">
        <f>VLOOKUP(D877,'Treatment Struture'!$E$2:$G$10,3,FALSE)</f>
        <v>P1(50)</v>
      </c>
      <c r="F877">
        <f>VLOOKUP(D877,'Treatment Struture'!$E$2:$G$10,2,FALSE)</f>
        <v>3</v>
      </c>
      <c r="G877" s="23">
        <v>5</v>
      </c>
      <c r="H877" s="54">
        <f t="shared" si="18"/>
        <v>35835</v>
      </c>
      <c r="I877" s="23">
        <v>18</v>
      </c>
      <c r="J877">
        <v>0</v>
      </c>
    </row>
    <row r="878" spans="1:10">
      <c r="A878" t="s">
        <v>248</v>
      </c>
      <c r="B878" t="s">
        <v>254</v>
      </c>
      <c r="C878" t="s">
        <v>74</v>
      </c>
      <c r="D878">
        <v>7</v>
      </c>
      <c r="E878" t="str">
        <f>VLOOKUP(D878,'Treatment Struture'!$E$2:$G$10,3,FALSE)</f>
        <v>P1(50)</v>
      </c>
      <c r="F878">
        <f>VLOOKUP(D878,'Treatment Struture'!$E$2:$G$10,2,FALSE)</f>
        <v>3</v>
      </c>
      <c r="G878" s="23">
        <v>6</v>
      </c>
      <c r="H878" s="54">
        <f t="shared" si="18"/>
        <v>35835</v>
      </c>
      <c r="I878" s="23">
        <v>19</v>
      </c>
      <c r="J878">
        <v>0</v>
      </c>
    </row>
    <row r="879" spans="1:10">
      <c r="A879" t="s">
        <v>248</v>
      </c>
      <c r="B879" t="s">
        <v>254</v>
      </c>
      <c r="C879" t="s">
        <v>74</v>
      </c>
      <c r="D879">
        <v>7</v>
      </c>
      <c r="E879" t="str">
        <f>VLOOKUP(D879,'Treatment Struture'!$E$2:$G$10,3,FALSE)</f>
        <v>P1(50)</v>
      </c>
      <c r="F879">
        <f>VLOOKUP(D879,'Treatment Struture'!$E$2:$G$10,2,FALSE)</f>
        <v>3</v>
      </c>
      <c r="G879" s="23">
        <v>7</v>
      </c>
      <c r="H879" s="54">
        <f t="shared" ref="H879:H902" si="19">H878</f>
        <v>35835</v>
      </c>
      <c r="I879" s="23">
        <v>17</v>
      </c>
      <c r="J879">
        <v>0</v>
      </c>
    </row>
    <row r="880" spans="1:10">
      <c r="A880" t="s">
        <v>248</v>
      </c>
      <c r="B880" t="s">
        <v>254</v>
      </c>
      <c r="C880" t="s">
        <v>74</v>
      </c>
      <c r="D880">
        <v>7</v>
      </c>
      <c r="E880" t="str">
        <f>VLOOKUP(D880,'Treatment Struture'!$E$2:$G$10,3,FALSE)</f>
        <v>P1(50)</v>
      </c>
      <c r="F880">
        <f>VLOOKUP(D880,'Treatment Struture'!$E$2:$G$10,2,FALSE)</f>
        <v>3</v>
      </c>
      <c r="G880" s="23">
        <v>8</v>
      </c>
      <c r="H880" s="54">
        <f t="shared" si="19"/>
        <v>35835</v>
      </c>
      <c r="I880" s="23">
        <v>18</v>
      </c>
      <c r="J880" s="32">
        <v>0</v>
      </c>
    </row>
    <row r="881" spans="1:10">
      <c r="A881" t="s">
        <v>248</v>
      </c>
      <c r="B881" t="s">
        <v>254</v>
      </c>
      <c r="C881" t="s">
        <v>74</v>
      </c>
      <c r="D881">
        <v>7</v>
      </c>
      <c r="E881" t="str">
        <f>VLOOKUP(D881,'Treatment Struture'!$E$2:$G$10,3,FALSE)</f>
        <v>P1(50)</v>
      </c>
      <c r="F881">
        <f>VLOOKUP(D881,'Treatment Struture'!$E$2:$G$10,2,FALSE)</f>
        <v>3</v>
      </c>
      <c r="G881" s="23">
        <v>9</v>
      </c>
      <c r="H881" s="54">
        <f t="shared" si="19"/>
        <v>35835</v>
      </c>
      <c r="I881" s="23">
        <v>18</v>
      </c>
      <c r="J881">
        <v>0</v>
      </c>
    </row>
    <row r="882" spans="1:10">
      <c r="A882" t="s">
        <v>248</v>
      </c>
      <c r="B882" t="s">
        <v>254</v>
      </c>
      <c r="C882" t="s">
        <v>74</v>
      </c>
      <c r="D882">
        <v>7</v>
      </c>
      <c r="E882" t="str">
        <f>VLOOKUP(D882,'Treatment Struture'!$E$2:$G$10,3,FALSE)</f>
        <v>P1(50)</v>
      </c>
      <c r="F882">
        <f>VLOOKUP(D882,'Treatment Struture'!$E$2:$G$10,2,FALSE)</f>
        <v>3</v>
      </c>
      <c r="G882" s="23">
        <v>10</v>
      </c>
      <c r="H882" s="54">
        <f t="shared" si="19"/>
        <v>35835</v>
      </c>
      <c r="I882" s="23">
        <v>19</v>
      </c>
      <c r="J882">
        <v>1</v>
      </c>
    </row>
    <row r="883" spans="1:10">
      <c r="A883" t="s">
        <v>248</v>
      </c>
      <c r="B883" t="s">
        <v>254</v>
      </c>
      <c r="C883" t="s">
        <v>74</v>
      </c>
      <c r="D883">
        <v>8</v>
      </c>
      <c r="E883" t="str">
        <f>VLOOKUP(D883,'Treatment Struture'!$E$2:$G$10,3,FALSE)</f>
        <v>P2(100)</v>
      </c>
      <c r="F883">
        <f>VLOOKUP(D883,'Treatment Struture'!$E$2:$G$10,2,FALSE)</f>
        <v>3</v>
      </c>
      <c r="G883" s="23">
        <v>1</v>
      </c>
      <c r="H883" s="54">
        <f t="shared" si="19"/>
        <v>35835</v>
      </c>
      <c r="I883" s="23">
        <v>19</v>
      </c>
      <c r="J883">
        <v>1</v>
      </c>
    </row>
    <row r="884" spans="1:10">
      <c r="A884" t="s">
        <v>248</v>
      </c>
      <c r="B884" t="s">
        <v>254</v>
      </c>
      <c r="C884" t="s">
        <v>74</v>
      </c>
      <c r="D884">
        <v>8</v>
      </c>
      <c r="E884" t="str">
        <f>VLOOKUP(D884,'Treatment Struture'!$E$2:$G$10,3,FALSE)</f>
        <v>P2(100)</v>
      </c>
      <c r="F884">
        <f>VLOOKUP(D884,'Treatment Struture'!$E$2:$G$10,2,FALSE)</f>
        <v>3</v>
      </c>
      <c r="G884" s="23">
        <v>2</v>
      </c>
      <c r="H884" s="54">
        <f t="shared" si="19"/>
        <v>35835</v>
      </c>
      <c r="I884" s="23">
        <v>18</v>
      </c>
      <c r="J884">
        <v>0</v>
      </c>
    </row>
    <row r="885" spans="1:10">
      <c r="A885" t="s">
        <v>248</v>
      </c>
      <c r="B885" t="s">
        <v>254</v>
      </c>
      <c r="C885" t="s">
        <v>74</v>
      </c>
      <c r="D885">
        <v>8</v>
      </c>
      <c r="E885" t="str">
        <f>VLOOKUP(D885,'Treatment Struture'!$E$2:$G$10,3,FALSE)</f>
        <v>P2(100)</v>
      </c>
      <c r="F885">
        <f>VLOOKUP(D885,'Treatment Struture'!$E$2:$G$10,2,FALSE)</f>
        <v>3</v>
      </c>
      <c r="G885" s="23">
        <v>3</v>
      </c>
      <c r="H885" s="54">
        <f t="shared" si="19"/>
        <v>35835</v>
      </c>
      <c r="I885" s="23">
        <v>18</v>
      </c>
      <c r="J885">
        <v>1</v>
      </c>
    </row>
    <row r="886" spans="1:10">
      <c r="A886" t="s">
        <v>248</v>
      </c>
      <c r="B886" t="s">
        <v>254</v>
      </c>
      <c r="C886" t="s">
        <v>74</v>
      </c>
      <c r="D886">
        <v>8</v>
      </c>
      <c r="E886" t="str">
        <f>VLOOKUP(D886,'Treatment Struture'!$E$2:$G$10,3,FALSE)</f>
        <v>P2(100)</v>
      </c>
      <c r="F886">
        <f>VLOOKUP(D886,'Treatment Struture'!$E$2:$G$10,2,FALSE)</f>
        <v>3</v>
      </c>
      <c r="G886" s="23">
        <v>4</v>
      </c>
      <c r="H886" s="54">
        <f t="shared" si="19"/>
        <v>35835</v>
      </c>
      <c r="I886" s="23">
        <v>19</v>
      </c>
      <c r="J886">
        <v>1</v>
      </c>
    </row>
    <row r="887" spans="1:10">
      <c r="A887" t="s">
        <v>248</v>
      </c>
      <c r="B887" t="s">
        <v>254</v>
      </c>
      <c r="C887" t="s">
        <v>74</v>
      </c>
      <c r="D887">
        <v>8</v>
      </c>
      <c r="E887" t="str">
        <f>VLOOKUP(D887,'Treatment Struture'!$E$2:$G$10,3,FALSE)</f>
        <v>P2(100)</v>
      </c>
      <c r="F887">
        <f>VLOOKUP(D887,'Treatment Struture'!$E$2:$G$10,2,FALSE)</f>
        <v>3</v>
      </c>
      <c r="G887" s="23">
        <v>5</v>
      </c>
      <c r="H887" s="54">
        <f t="shared" si="19"/>
        <v>35835</v>
      </c>
      <c r="I887" s="23">
        <v>19</v>
      </c>
      <c r="J887">
        <v>1</v>
      </c>
    </row>
    <row r="888" spans="1:10">
      <c r="A888" t="s">
        <v>248</v>
      </c>
      <c r="B888" t="s">
        <v>254</v>
      </c>
      <c r="C888" t="s">
        <v>74</v>
      </c>
      <c r="D888">
        <v>8</v>
      </c>
      <c r="E888" t="str">
        <f>VLOOKUP(D888,'Treatment Struture'!$E$2:$G$10,3,FALSE)</f>
        <v>P2(100)</v>
      </c>
      <c r="F888">
        <f>VLOOKUP(D888,'Treatment Struture'!$E$2:$G$10,2,FALSE)</f>
        <v>3</v>
      </c>
      <c r="G888" s="23">
        <v>6</v>
      </c>
      <c r="H888" s="54">
        <f t="shared" si="19"/>
        <v>35835</v>
      </c>
      <c r="I888" s="23">
        <v>18</v>
      </c>
      <c r="J888">
        <v>0</v>
      </c>
    </row>
    <row r="889" spans="1:10">
      <c r="A889" t="s">
        <v>248</v>
      </c>
      <c r="B889" t="s">
        <v>254</v>
      </c>
      <c r="C889" t="s">
        <v>74</v>
      </c>
      <c r="D889">
        <v>8</v>
      </c>
      <c r="E889" t="str">
        <f>VLOOKUP(D889,'Treatment Struture'!$E$2:$G$10,3,FALSE)</f>
        <v>P2(100)</v>
      </c>
      <c r="F889">
        <f>VLOOKUP(D889,'Treatment Struture'!$E$2:$G$10,2,FALSE)</f>
        <v>3</v>
      </c>
      <c r="G889" s="23">
        <v>7</v>
      </c>
      <c r="H889" s="54">
        <f t="shared" si="19"/>
        <v>35835</v>
      </c>
      <c r="I889" s="23">
        <v>17</v>
      </c>
      <c r="J889">
        <v>1</v>
      </c>
    </row>
    <row r="890" spans="1:10">
      <c r="A890" t="s">
        <v>248</v>
      </c>
      <c r="B890" t="s">
        <v>254</v>
      </c>
      <c r="C890" t="s">
        <v>74</v>
      </c>
      <c r="D890">
        <v>8</v>
      </c>
      <c r="E890" t="str">
        <f>VLOOKUP(D890,'Treatment Struture'!$E$2:$G$10,3,FALSE)</f>
        <v>P2(100)</v>
      </c>
      <c r="F890">
        <f>VLOOKUP(D890,'Treatment Struture'!$E$2:$G$10,2,FALSE)</f>
        <v>3</v>
      </c>
      <c r="G890" s="23">
        <v>8</v>
      </c>
      <c r="H890" s="54">
        <f t="shared" si="19"/>
        <v>35835</v>
      </c>
      <c r="I890" s="23">
        <v>18</v>
      </c>
      <c r="J890">
        <v>1</v>
      </c>
    </row>
    <row r="891" spans="1:10">
      <c r="A891" t="s">
        <v>248</v>
      </c>
      <c r="B891" t="s">
        <v>254</v>
      </c>
      <c r="C891" t="s">
        <v>74</v>
      </c>
      <c r="D891">
        <v>8</v>
      </c>
      <c r="E891" t="str">
        <f>VLOOKUP(D891,'Treatment Struture'!$E$2:$G$10,3,FALSE)</f>
        <v>P2(100)</v>
      </c>
      <c r="F891">
        <f>VLOOKUP(D891,'Treatment Struture'!$E$2:$G$10,2,FALSE)</f>
        <v>3</v>
      </c>
      <c r="G891" s="23">
        <v>9</v>
      </c>
      <c r="H891" s="54">
        <f t="shared" si="19"/>
        <v>35835</v>
      </c>
      <c r="I891" s="23">
        <v>18</v>
      </c>
      <c r="J891">
        <v>1</v>
      </c>
    </row>
    <row r="892" spans="1:10">
      <c r="A892" t="s">
        <v>248</v>
      </c>
      <c r="B892" t="s">
        <v>254</v>
      </c>
      <c r="C892" t="s">
        <v>74</v>
      </c>
      <c r="D892">
        <v>8</v>
      </c>
      <c r="E892" t="str">
        <f>VLOOKUP(D892,'Treatment Struture'!$E$2:$G$10,3,FALSE)</f>
        <v>P2(100)</v>
      </c>
      <c r="F892">
        <f>VLOOKUP(D892,'Treatment Struture'!$E$2:$G$10,2,FALSE)</f>
        <v>3</v>
      </c>
      <c r="G892" s="23">
        <v>10</v>
      </c>
      <c r="H892" s="54">
        <f t="shared" si="19"/>
        <v>35835</v>
      </c>
      <c r="I892" s="23">
        <v>19</v>
      </c>
      <c r="J892">
        <v>1</v>
      </c>
    </row>
    <row r="893" spans="1:10">
      <c r="A893" t="s">
        <v>248</v>
      </c>
      <c r="B893" t="s">
        <v>254</v>
      </c>
      <c r="C893" t="s">
        <v>74</v>
      </c>
      <c r="D893">
        <v>9</v>
      </c>
      <c r="E893" t="str">
        <f>VLOOKUP(D893,'Treatment Struture'!$E$2:$G$10,3,FALSE)</f>
        <v>P3(150)</v>
      </c>
      <c r="F893">
        <f>VLOOKUP(D893,'Treatment Struture'!$E$2:$G$10,2,FALSE)</f>
        <v>3</v>
      </c>
      <c r="G893" s="23">
        <v>1</v>
      </c>
      <c r="H893" s="54">
        <f t="shared" si="19"/>
        <v>35835</v>
      </c>
      <c r="I893" s="23">
        <v>19</v>
      </c>
      <c r="J893">
        <v>1</v>
      </c>
    </row>
    <row r="894" spans="1:10">
      <c r="A894" t="s">
        <v>248</v>
      </c>
      <c r="B894" t="s">
        <v>254</v>
      </c>
      <c r="C894" t="s">
        <v>74</v>
      </c>
      <c r="D894">
        <v>9</v>
      </c>
      <c r="E894" t="str">
        <f>VLOOKUP(D894,'Treatment Struture'!$E$2:$G$10,3,FALSE)</f>
        <v>P3(150)</v>
      </c>
      <c r="F894">
        <f>VLOOKUP(D894,'Treatment Struture'!$E$2:$G$10,2,FALSE)</f>
        <v>3</v>
      </c>
      <c r="G894" s="23">
        <v>2</v>
      </c>
      <c r="H894" s="54">
        <f t="shared" si="19"/>
        <v>35835</v>
      </c>
      <c r="I894" s="23">
        <v>18</v>
      </c>
      <c r="J894">
        <v>2</v>
      </c>
    </row>
    <row r="895" spans="1:10">
      <c r="A895" t="s">
        <v>248</v>
      </c>
      <c r="B895" t="s">
        <v>254</v>
      </c>
      <c r="C895" t="s">
        <v>74</v>
      </c>
      <c r="D895">
        <v>9</v>
      </c>
      <c r="E895" t="str">
        <f>VLOOKUP(D895,'Treatment Struture'!$E$2:$G$10,3,FALSE)</f>
        <v>P3(150)</v>
      </c>
      <c r="F895">
        <f>VLOOKUP(D895,'Treatment Struture'!$E$2:$G$10,2,FALSE)</f>
        <v>3</v>
      </c>
      <c r="G895" s="23">
        <v>3</v>
      </c>
      <c r="H895" s="54">
        <f t="shared" si="19"/>
        <v>35835</v>
      </c>
      <c r="I895" s="23">
        <v>19</v>
      </c>
      <c r="J895">
        <v>1</v>
      </c>
    </row>
    <row r="896" spans="1:10">
      <c r="A896" t="s">
        <v>248</v>
      </c>
      <c r="B896" t="s">
        <v>254</v>
      </c>
      <c r="C896" t="s">
        <v>74</v>
      </c>
      <c r="D896">
        <v>9</v>
      </c>
      <c r="E896" t="str">
        <f>VLOOKUP(D896,'Treatment Struture'!$E$2:$G$10,3,FALSE)</f>
        <v>P3(150)</v>
      </c>
      <c r="F896">
        <f>VLOOKUP(D896,'Treatment Struture'!$E$2:$G$10,2,FALSE)</f>
        <v>3</v>
      </c>
      <c r="G896" s="23">
        <v>4</v>
      </c>
      <c r="H896" s="54">
        <f t="shared" si="19"/>
        <v>35835</v>
      </c>
      <c r="I896" s="23">
        <v>18</v>
      </c>
      <c r="J896">
        <v>2</v>
      </c>
    </row>
    <row r="897" spans="1:10">
      <c r="A897" t="s">
        <v>248</v>
      </c>
      <c r="B897" t="s">
        <v>254</v>
      </c>
      <c r="C897" t="s">
        <v>74</v>
      </c>
      <c r="D897">
        <v>9</v>
      </c>
      <c r="E897" t="str">
        <f>VLOOKUP(D897,'Treatment Struture'!$E$2:$G$10,3,FALSE)</f>
        <v>P3(150)</v>
      </c>
      <c r="F897">
        <f>VLOOKUP(D897,'Treatment Struture'!$E$2:$G$10,2,FALSE)</f>
        <v>3</v>
      </c>
      <c r="G897" s="23">
        <v>5</v>
      </c>
      <c r="H897" s="54">
        <f t="shared" si="19"/>
        <v>35835</v>
      </c>
      <c r="I897" s="23">
        <v>18</v>
      </c>
      <c r="J897">
        <v>1</v>
      </c>
    </row>
    <row r="898" spans="1:10">
      <c r="A898" t="s">
        <v>248</v>
      </c>
      <c r="B898" t="s">
        <v>254</v>
      </c>
      <c r="C898" t="s">
        <v>74</v>
      </c>
      <c r="D898">
        <v>9</v>
      </c>
      <c r="E898" t="str">
        <f>VLOOKUP(D898,'Treatment Struture'!$E$2:$G$10,3,FALSE)</f>
        <v>P3(150)</v>
      </c>
      <c r="F898">
        <f>VLOOKUP(D898,'Treatment Struture'!$E$2:$G$10,2,FALSE)</f>
        <v>3</v>
      </c>
      <c r="G898" s="23">
        <v>6</v>
      </c>
      <c r="H898" s="54">
        <f t="shared" si="19"/>
        <v>35835</v>
      </c>
      <c r="I898" s="23">
        <v>18</v>
      </c>
      <c r="J898">
        <v>1</v>
      </c>
    </row>
    <row r="899" spans="1:10">
      <c r="A899" t="s">
        <v>248</v>
      </c>
      <c r="B899" t="s">
        <v>254</v>
      </c>
      <c r="C899" t="s">
        <v>74</v>
      </c>
      <c r="D899">
        <v>9</v>
      </c>
      <c r="E899" t="str">
        <f>VLOOKUP(D899,'Treatment Struture'!$E$2:$G$10,3,FALSE)</f>
        <v>P3(150)</v>
      </c>
      <c r="F899">
        <f>VLOOKUP(D899,'Treatment Struture'!$E$2:$G$10,2,FALSE)</f>
        <v>3</v>
      </c>
      <c r="G899" s="23">
        <v>7</v>
      </c>
      <c r="H899" s="54">
        <f t="shared" si="19"/>
        <v>35835</v>
      </c>
      <c r="I899" s="23">
        <v>18</v>
      </c>
      <c r="J899">
        <v>2</v>
      </c>
    </row>
    <row r="900" spans="1:10">
      <c r="A900" t="s">
        <v>248</v>
      </c>
      <c r="B900" t="s">
        <v>254</v>
      </c>
      <c r="C900" t="s">
        <v>74</v>
      </c>
      <c r="D900">
        <v>9</v>
      </c>
      <c r="E900" t="str">
        <f>VLOOKUP(D900,'Treatment Struture'!$E$2:$G$10,3,FALSE)</f>
        <v>P3(150)</v>
      </c>
      <c r="F900">
        <f>VLOOKUP(D900,'Treatment Struture'!$E$2:$G$10,2,FALSE)</f>
        <v>3</v>
      </c>
      <c r="G900" s="23">
        <v>8</v>
      </c>
      <c r="H900" s="54">
        <f t="shared" si="19"/>
        <v>35835</v>
      </c>
      <c r="I900" s="23">
        <v>19</v>
      </c>
      <c r="J900">
        <v>0</v>
      </c>
    </row>
    <row r="901" spans="1:10">
      <c r="A901" t="s">
        <v>248</v>
      </c>
      <c r="B901" t="s">
        <v>254</v>
      </c>
      <c r="C901" t="s">
        <v>74</v>
      </c>
      <c r="D901">
        <v>9</v>
      </c>
      <c r="E901" t="str">
        <f>VLOOKUP(D901,'Treatment Struture'!$E$2:$G$10,3,FALSE)</f>
        <v>P3(150)</v>
      </c>
      <c r="F901">
        <f>VLOOKUP(D901,'Treatment Struture'!$E$2:$G$10,2,FALSE)</f>
        <v>3</v>
      </c>
      <c r="G901" s="23">
        <v>9</v>
      </c>
      <c r="H901" s="54">
        <f t="shared" si="19"/>
        <v>35835</v>
      </c>
    </row>
    <row r="902" spans="1:10">
      <c r="A902" t="s">
        <v>248</v>
      </c>
      <c r="B902" t="s">
        <v>254</v>
      </c>
      <c r="C902" t="s">
        <v>74</v>
      </c>
      <c r="D902">
        <v>9</v>
      </c>
      <c r="E902" t="str">
        <f>VLOOKUP(D902,'Treatment Struture'!$E$2:$G$10,3,FALSE)</f>
        <v>P3(150)</v>
      </c>
      <c r="F902">
        <f>VLOOKUP(D902,'Treatment Struture'!$E$2:$G$10,2,FALSE)</f>
        <v>3</v>
      </c>
      <c r="G902" s="23">
        <v>10</v>
      </c>
      <c r="H902" s="54">
        <f t="shared" si="19"/>
        <v>35835</v>
      </c>
      <c r="I902" s="23">
        <v>18</v>
      </c>
      <c r="J902">
        <v>0</v>
      </c>
    </row>
    <row r="903" spans="1:10">
      <c r="A903" t="s">
        <v>248</v>
      </c>
      <c r="B903" t="s">
        <v>254</v>
      </c>
      <c r="C903" t="s">
        <v>74</v>
      </c>
      <c r="D903">
        <v>1</v>
      </c>
      <c r="E903" t="str">
        <f>VLOOKUP(D903,'Treatment Struture'!$E$2:$G$10,3,FALSE)</f>
        <v>P3(150)</v>
      </c>
      <c r="F903">
        <f>VLOOKUP(D903,'Treatment Struture'!$E$2:$G$10,2,FALSE)</f>
        <v>1</v>
      </c>
      <c r="G903" s="23">
        <v>1</v>
      </c>
      <c r="H903" s="55">
        <v>35838</v>
      </c>
      <c r="I903" s="23">
        <v>19</v>
      </c>
      <c r="J903">
        <v>2</v>
      </c>
    </row>
    <row r="904" spans="1:10">
      <c r="A904" t="s">
        <v>248</v>
      </c>
      <c r="B904" t="s">
        <v>254</v>
      </c>
      <c r="C904" t="s">
        <v>74</v>
      </c>
      <c r="D904">
        <v>1</v>
      </c>
      <c r="E904" t="str">
        <f>VLOOKUP(D904,'Treatment Struture'!$E$2:$G$10,3,FALSE)</f>
        <v>P3(150)</v>
      </c>
      <c r="F904">
        <f>VLOOKUP(D904,'Treatment Struture'!$E$2:$G$10,2,FALSE)</f>
        <v>1</v>
      </c>
      <c r="G904" s="23">
        <v>2</v>
      </c>
      <c r="H904" s="54">
        <f>H903</f>
        <v>35838</v>
      </c>
      <c r="I904" s="23">
        <v>19</v>
      </c>
      <c r="J904">
        <v>2</v>
      </c>
    </row>
    <row r="905" spans="1:10">
      <c r="A905" t="s">
        <v>248</v>
      </c>
      <c r="B905" t="s">
        <v>254</v>
      </c>
      <c r="C905" t="s">
        <v>74</v>
      </c>
      <c r="D905">
        <v>1</v>
      </c>
      <c r="E905" t="str">
        <f>VLOOKUP(D905,'Treatment Struture'!$E$2:$G$10,3,FALSE)</f>
        <v>P3(150)</v>
      </c>
      <c r="F905">
        <f>VLOOKUP(D905,'Treatment Struture'!$E$2:$G$10,2,FALSE)</f>
        <v>1</v>
      </c>
      <c r="G905" s="23">
        <v>3</v>
      </c>
      <c r="H905" s="54">
        <f t="shared" ref="H905:H968" si="20">H904</f>
        <v>35838</v>
      </c>
    </row>
    <row r="906" spans="1:10">
      <c r="A906" t="s">
        <v>248</v>
      </c>
      <c r="B906" t="s">
        <v>254</v>
      </c>
      <c r="C906" t="s">
        <v>74</v>
      </c>
      <c r="D906">
        <v>1</v>
      </c>
      <c r="E906" t="str">
        <f>VLOOKUP(D906,'Treatment Struture'!$E$2:$G$10,3,FALSE)</f>
        <v>P3(150)</v>
      </c>
      <c r="F906">
        <f>VLOOKUP(D906,'Treatment Struture'!$E$2:$G$10,2,FALSE)</f>
        <v>1</v>
      </c>
      <c r="G906" s="23">
        <v>4</v>
      </c>
      <c r="H906" s="54">
        <f t="shared" si="20"/>
        <v>35838</v>
      </c>
      <c r="I906" s="23">
        <v>18</v>
      </c>
      <c r="J906">
        <v>2</v>
      </c>
    </row>
    <row r="907" spans="1:10">
      <c r="A907" t="s">
        <v>248</v>
      </c>
      <c r="B907" t="s">
        <v>254</v>
      </c>
      <c r="C907" t="s">
        <v>74</v>
      </c>
      <c r="D907">
        <v>1</v>
      </c>
      <c r="E907" t="str">
        <f>VLOOKUP(D907,'Treatment Struture'!$E$2:$G$10,3,FALSE)</f>
        <v>P3(150)</v>
      </c>
      <c r="F907">
        <f>VLOOKUP(D907,'Treatment Struture'!$E$2:$G$10,2,FALSE)</f>
        <v>1</v>
      </c>
      <c r="G907" s="23">
        <v>5</v>
      </c>
      <c r="H907" s="54">
        <f t="shared" si="20"/>
        <v>35838</v>
      </c>
      <c r="I907" s="23">
        <v>19</v>
      </c>
      <c r="J907">
        <v>2</v>
      </c>
    </row>
    <row r="908" spans="1:10">
      <c r="A908" t="s">
        <v>248</v>
      </c>
      <c r="B908" t="s">
        <v>254</v>
      </c>
      <c r="C908" t="s">
        <v>74</v>
      </c>
      <c r="D908">
        <v>1</v>
      </c>
      <c r="E908" t="str">
        <f>VLOOKUP(D908,'Treatment Struture'!$E$2:$G$10,3,FALSE)</f>
        <v>P3(150)</v>
      </c>
      <c r="F908">
        <f>VLOOKUP(D908,'Treatment Struture'!$E$2:$G$10,2,FALSE)</f>
        <v>1</v>
      </c>
      <c r="G908" s="23">
        <v>6</v>
      </c>
      <c r="H908" s="54">
        <f t="shared" si="20"/>
        <v>35838</v>
      </c>
      <c r="I908" s="23">
        <v>17</v>
      </c>
      <c r="J908" s="1">
        <v>3</v>
      </c>
    </row>
    <row r="909" spans="1:10">
      <c r="A909" t="s">
        <v>248</v>
      </c>
      <c r="B909" t="s">
        <v>254</v>
      </c>
      <c r="C909" t="s">
        <v>74</v>
      </c>
      <c r="D909">
        <v>1</v>
      </c>
      <c r="E909" t="str">
        <f>VLOOKUP(D909,'Treatment Struture'!$E$2:$G$10,3,FALSE)</f>
        <v>P3(150)</v>
      </c>
      <c r="F909">
        <f>VLOOKUP(D909,'Treatment Struture'!$E$2:$G$10,2,FALSE)</f>
        <v>1</v>
      </c>
      <c r="G909" s="23">
        <v>7</v>
      </c>
      <c r="H909" s="54">
        <f t="shared" si="20"/>
        <v>35838</v>
      </c>
      <c r="I909" s="23">
        <v>20</v>
      </c>
      <c r="J909">
        <v>1</v>
      </c>
    </row>
    <row r="910" spans="1:10">
      <c r="A910" t="s">
        <v>248</v>
      </c>
      <c r="B910" t="s">
        <v>254</v>
      </c>
      <c r="C910" t="s">
        <v>74</v>
      </c>
      <c r="D910">
        <v>1</v>
      </c>
      <c r="E910" t="str">
        <f>VLOOKUP(D910,'Treatment Struture'!$E$2:$G$10,3,FALSE)</f>
        <v>P3(150)</v>
      </c>
      <c r="F910">
        <f>VLOOKUP(D910,'Treatment Struture'!$E$2:$G$10,2,FALSE)</f>
        <v>1</v>
      </c>
      <c r="G910" s="23">
        <v>8</v>
      </c>
      <c r="H910" s="54">
        <f t="shared" si="20"/>
        <v>35838</v>
      </c>
      <c r="I910" s="23">
        <v>19</v>
      </c>
      <c r="J910">
        <v>4</v>
      </c>
    </row>
    <row r="911" spans="1:10">
      <c r="A911" t="s">
        <v>248</v>
      </c>
      <c r="B911" t="s">
        <v>254</v>
      </c>
      <c r="C911" t="s">
        <v>74</v>
      </c>
      <c r="D911">
        <v>1</v>
      </c>
      <c r="E911" t="str">
        <f>VLOOKUP(D911,'Treatment Struture'!$E$2:$G$10,3,FALSE)</f>
        <v>P3(150)</v>
      </c>
      <c r="F911">
        <f>VLOOKUP(D911,'Treatment Struture'!$E$2:$G$10,2,FALSE)</f>
        <v>1</v>
      </c>
      <c r="G911" s="23">
        <v>9</v>
      </c>
      <c r="H911" s="54">
        <f t="shared" si="20"/>
        <v>35838</v>
      </c>
      <c r="I911" s="23">
        <v>19</v>
      </c>
      <c r="J911">
        <v>2</v>
      </c>
    </row>
    <row r="912" spans="1:10">
      <c r="A912" t="s">
        <v>248</v>
      </c>
      <c r="B912" t="s">
        <v>254</v>
      </c>
      <c r="C912" t="s">
        <v>74</v>
      </c>
      <c r="D912">
        <v>1</v>
      </c>
      <c r="E912" t="str">
        <f>VLOOKUP(D912,'Treatment Struture'!$E$2:$G$10,3,FALSE)</f>
        <v>P3(150)</v>
      </c>
      <c r="F912">
        <f>VLOOKUP(D912,'Treatment Struture'!$E$2:$G$10,2,FALSE)</f>
        <v>1</v>
      </c>
      <c r="G912" s="23">
        <v>10</v>
      </c>
      <c r="H912" s="54">
        <f t="shared" si="20"/>
        <v>35838</v>
      </c>
      <c r="I912" s="23">
        <v>19</v>
      </c>
      <c r="J912">
        <v>3</v>
      </c>
    </row>
    <row r="913" spans="1:10">
      <c r="A913" t="s">
        <v>248</v>
      </c>
      <c r="B913" t="s">
        <v>254</v>
      </c>
      <c r="C913" t="s">
        <v>74</v>
      </c>
      <c r="D913">
        <v>2</v>
      </c>
      <c r="E913" t="str">
        <f>VLOOKUP(D913,'Treatment Struture'!$E$2:$G$10,3,FALSE)</f>
        <v>P1(50)</v>
      </c>
      <c r="F913">
        <f>VLOOKUP(D913,'Treatment Struture'!$E$2:$G$10,2,FALSE)</f>
        <v>1</v>
      </c>
      <c r="G913" s="23">
        <v>1</v>
      </c>
      <c r="H913" s="54">
        <f t="shared" si="20"/>
        <v>35838</v>
      </c>
      <c r="I913" s="23">
        <v>20</v>
      </c>
      <c r="J913" s="1">
        <v>1</v>
      </c>
    </row>
    <row r="914" spans="1:10">
      <c r="A914" t="s">
        <v>248</v>
      </c>
      <c r="B914" t="s">
        <v>254</v>
      </c>
      <c r="C914" t="s">
        <v>74</v>
      </c>
      <c r="D914">
        <v>2</v>
      </c>
      <c r="E914" t="str">
        <f>VLOOKUP(D914,'Treatment Struture'!$E$2:$G$10,3,FALSE)</f>
        <v>P1(50)</v>
      </c>
      <c r="F914">
        <f>VLOOKUP(D914,'Treatment Struture'!$E$2:$G$10,2,FALSE)</f>
        <v>1</v>
      </c>
      <c r="G914" s="23">
        <v>2</v>
      </c>
      <c r="H914" s="54">
        <f t="shared" si="20"/>
        <v>35838</v>
      </c>
      <c r="I914" s="23">
        <v>19</v>
      </c>
      <c r="J914">
        <v>2</v>
      </c>
    </row>
    <row r="915" spans="1:10">
      <c r="A915" t="s">
        <v>248</v>
      </c>
      <c r="B915" t="s">
        <v>254</v>
      </c>
      <c r="C915" t="s">
        <v>74</v>
      </c>
      <c r="D915">
        <v>2</v>
      </c>
      <c r="E915" t="str">
        <f>VLOOKUP(D915,'Treatment Struture'!$E$2:$G$10,3,FALSE)</f>
        <v>P1(50)</v>
      </c>
      <c r="F915">
        <f>VLOOKUP(D915,'Treatment Struture'!$E$2:$G$10,2,FALSE)</f>
        <v>1</v>
      </c>
      <c r="G915" s="23">
        <v>3</v>
      </c>
      <c r="H915" s="54">
        <f t="shared" si="20"/>
        <v>35838</v>
      </c>
      <c r="I915" s="23">
        <v>19</v>
      </c>
      <c r="J915">
        <v>2</v>
      </c>
    </row>
    <row r="916" spans="1:10">
      <c r="A916" t="s">
        <v>248</v>
      </c>
      <c r="B916" t="s">
        <v>254</v>
      </c>
      <c r="C916" t="s">
        <v>74</v>
      </c>
      <c r="D916">
        <v>2</v>
      </c>
      <c r="E916" t="str">
        <f>VLOOKUP(D916,'Treatment Struture'!$E$2:$G$10,3,FALSE)</f>
        <v>P1(50)</v>
      </c>
      <c r="F916">
        <f>VLOOKUP(D916,'Treatment Struture'!$E$2:$G$10,2,FALSE)</f>
        <v>1</v>
      </c>
      <c r="G916" s="23">
        <v>4</v>
      </c>
      <c r="H916" s="54">
        <f t="shared" si="20"/>
        <v>35838</v>
      </c>
      <c r="I916" s="23">
        <v>21</v>
      </c>
      <c r="J916">
        <v>2</v>
      </c>
    </row>
    <row r="917" spans="1:10">
      <c r="A917" t="s">
        <v>248</v>
      </c>
      <c r="B917" t="s">
        <v>254</v>
      </c>
      <c r="C917" t="s">
        <v>74</v>
      </c>
      <c r="D917">
        <v>2</v>
      </c>
      <c r="E917" t="str">
        <f>VLOOKUP(D917,'Treatment Struture'!$E$2:$G$10,3,FALSE)</f>
        <v>P1(50)</v>
      </c>
      <c r="F917">
        <f>VLOOKUP(D917,'Treatment Struture'!$E$2:$G$10,2,FALSE)</f>
        <v>1</v>
      </c>
      <c r="G917" s="23">
        <v>5</v>
      </c>
      <c r="H917" s="54">
        <f t="shared" si="20"/>
        <v>35838</v>
      </c>
      <c r="I917" s="23">
        <v>20</v>
      </c>
      <c r="J917">
        <v>3</v>
      </c>
    </row>
    <row r="918" spans="1:10">
      <c r="A918" t="s">
        <v>248</v>
      </c>
      <c r="B918" t="s">
        <v>254</v>
      </c>
      <c r="C918" t="s">
        <v>74</v>
      </c>
      <c r="D918">
        <v>2</v>
      </c>
      <c r="E918" t="str">
        <f>VLOOKUP(D918,'Treatment Struture'!$E$2:$G$10,3,FALSE)</f>
        <v>P1(50)</v>
      </c>
      <c r="F918">
        <f>VLOOKUP(D918,'Treatment Struture'!$E$2:$G$10,2,FALSE)</f>
        <v>1</v>
      </c>
      <c r="G918" s="23">
        <v>6</v>
      </c>
      <c r="H918" s="54">
        <f t="shared" si="20"/>
        <v>35838</v>
      </c>
      <c r="I918" s="23">
        <v>19</v>
      </c>
      <c r="J918">
        <v>4</v>
      </c>
    </row>
    <row r="919" spans="1:10">
      <c r="A919" t="s">
        <v>248</v>
      </c>
      <c r="B919" t="s">
        <v>254</v>
      </c>
      <c r="C919" t="s">
        <v>74</v>
      </c>
      <c r="D919">
        <v>2</v>
      </c>
      <c r="E919" t="str">
        <f>VLOOKUP(D919,'Treatment Struture'!$E$2:$G$10,3,FALSE)</f>
        <v>P1(50)</v>
      </c>
      <c r="F919">
        <f>VLOOKUP(D919,'Treatment Struture'!$E$2:$G$10,2,FALSE)</f>
        <v>1</v>
      </c>
      <c r="G919" s="23">
        <v>7</v>
      </c>
      <c r="H919" s="54">
        <f t="shared" si="20"/>
        <v>35838</v>
      </c>
      <c r="I919" s="23">
        <v>19</v>
      </c>
      <c r="J919" s="1">
        <v>2</v>
      </c>
    </row>
    <row r="920" spans="1:10">
      <c r="A920" t="s">
        <v>248</v>
      </c>
      <c r="B920" t="s">
        <v>254</v>
      </c>
      <c r="C920" t="s">
        <v>74</v>
      </c>
      <c r="D920">
        <v>2</v>
      </c>
      <c r="E920" t="str">
        <f>VLOOKUP(D920,'Treatment Struture'!$E$2:$G$10,3,FALSE)</f>
        <v>P1(50)</v>
      </c>
      <c r="F920">
        <f>VLOOKUP(D920,'Treatment Struture'!$E$2:$G$10,2,FALSE)</f>
        <v>1</v>
      </c>
      <c r="G920" s="23">
        <v>8</v>
      </c>
      <c r="H920" s="54">
        <f t="shared" si="20"/>
        <v>35838</v>
      </c>
      <c r="I920" s="23">
        <v>19</v>
      </c>
      <c r="J920">
        <v>2</v>
      </c>
    </row>
    <row r="921" spans="1:10">
      <c r="A921" t="s">
        <v>248</v>
      </c>
      <c r="B921" t="s">
        <v>254</v>
      </c>
      <c r="C921" t="s">
        <v>74</v>
      </c>
      <c r="D921">
        <v>2</v>
      </c>
      <c r="E921" t="str">
        <f>VLOOKUP(D921,'Treatment Struture'!$E$2:$G$10,3,FALSE)</f>
        <v>P1(50)</v>
      </c>
      <c r="F921">
        <f>VLOOKUP(D921,'Treatment Struture'!$E$2:$G$10,2,FALSE)</f>
        <v>1</v>
      </c>
      <c r="G921" s="23">
        <v>9</v>
      </c>
      <c r="H921" s="54">
        <f t="shared" si="20"/>
        <v>35838</v>
      </c>
      <c r="I921" s="23">
        <v>19</v>
      </c>
      <c r="J921">
        <v>2</v>
      </c>
    </row>
    <row r="922" spans="1:10">
      <c r="A922" t="s">
        <v>248</v>
      </c>
      <c r="B922" t="s">
        <v>254</v>
      </c>
      <c r="C922" t="s">
        <v>74</v>
      </c>
      <c r="D922">
        <v>2</v>
      </c>
      <c r="E922" t="str">
        <f>VLOOKUP(D922,'Treatment Struture'!$E$2:$G$10,3,FALSE)</f>
        <v>P1(50)</v>
      </c>
      <c r="F922">
        <f>VLOOKUP(D922,'Treatment Struture'!$E$2:$G$10,2,FALSE)</f>
        <v>1</v>
      </c>
      <c r="G922" s="23">
        <v>10</v>
      </c>
      <c r="H922" s="54">
        <f t="shared" si="20"/>
        <v>35838</v>
      </c>
      <c r="I922" s="23">
        <v>19</v>
      </c>
      <c r="J922">
        <v>2</v>
      </c>
    </row>
    <row r="923" spans="1:10">
      <c r="A923" t="s">
        <v>248</v>
      </c>
      <c r="B923" t="s">
        <v>254</v>
      </c>
      <c r="C923" t="s">
        <v>74</v>
      </c>
      <c r="D923">
        <v>3</v>
      </c>
      <c r="E923" t="str">
        <f>VLOOKUP(D923,'Treatment Struture'!$E$2:$G$10,3,FALSE)</f>
        <v>P2(100)</v>
      </c>
      <c r="F923">
        <f>VLOOKUP(D923,'Treatment Struture'!$E$2:$G$10,2,FALSE)</f>
        <v>1</v>
      </c>
      <c r="G923" s="23">
        <v>1</v>
      </c>
      <c r="H923" s="54">
        <f t="shared" si="20"/>
        <v>35838</v>
      </c>
      <c r="I923" s="23">
        <v>20</v>
      </c>
      <c r="J923">
        <v>2</v>
      </c>
    </row>
    <row r="924" spans="1:10">
      <c r="A924" t="s">
        <v>248</v>
      </c>
      <c r="B924" t="s">
        <v>254</v>
      </c>
      <c r="C924" t="s">
        <v>74</v>
      </c>
      <c r="D924">
        <v>3</v>
      </c>
      <c r="E924" t="str">
        <f>VLOOKUP(D924,'Treatment Struture'!$E$2:$G$10,3,FALSE)</f>
        <v>P2(100)</v>
      </c>
      <c r="F924">
        <f>VLOOKUP(D924,'Treatment Struture'!$E$2:$G$10,2,FALSE)</f>
        <v>1</v>
      </c>
      <c r="G924" s="23">
        <v>2</v>
      </c>
      <c r="H924" s="54">
        <f t="shared" si="20"/>
        <v>35838</v>
      </c>
      <c r="I924" s="23">
        <v>19</v>
      </c>
      <c r="J924">
        <v>2</v>
      </c>
    </row>
    <row r="925" spans="1:10">
      <c r="A925" t="s">
        <v>248</v>
      </c>
      <c r="B925" t="s">
        <v>254</v>
      </c>
      <c r="C925" t="s">
        <v>74</v>
      </c>
      <c r="D925">
        <v>3</v>
      </c>
      <c r="E925" t="str">
        <f>VLOOKUP(D925,'Treatment Struture'!$E$2:$G$10,3,FALSE)</f>
        <v>P2(100)</v>
      </c>
      <c r="F925">
        <f>VLOOKUP(D925,'Treatment Struture'!$E$2:$G$10,2,FALSE)</f>
        <v>1</v>
      </c>
      <c r="G925" s="23">
        <v>3</v>
      </c>
      <c r="H925" s="54">
        <f t="shared" si="20"/>
        <v>35838</v>
      </c>
      <c r="I925" s="23">
        <v>19</v>
      </c>
      <c r="J925" s="1">
        <v>3</v>
      </c>
    </row>
    <row r="926" spans="1:10">
      <c r="A926" t="s">
        <v>248</v>
      </c>
      <c r="B926" t="s">
        <v>254</v>
      </c>
      <c r="C926" t="s">
        <v>74</v>
      </c>
      <c r="D926">
        <v>3</v>
      </c>
      <c r="E926" t="str">
        <f>VLOOKUP(D926,'Treatment Struture'!$E$2:$G$10,3,FALSE)</f>
        <v>P2(100)</v>
      </c>
      <c r="F926">
        <f>VLOOKUP(D926,'Treatment Struture'!$E$2:$G$10,2,FALSE)</f>
        <v>1</v>
      </c>
      <c r="G926" s="23">
        <v>4</v>
      </c>
      <c r="H926" s="54">
        <f t="shared" si="20"/>
        <v>35838</v>
      </c>
      <c r="I926" s="23">
        <v>16</v>
      </c>
      <c r="J926">
        <v>2</v>
      </c>
    </row>
    <row r="927" spans="1:10">
      <c r="A927" t="s">
        <v>248</v>
      </c>
      <c r="B927" t="s">
        <v>254</v>
      </c>
      <c r="C927" t="s">
        <v>74</v>
      </c>
      <c r="D927">
        <v>3</v>
      </c>
      <c r="E927" t="str">
        <f>VLOOKUP(D927,'Treatment Struture'!$E$2:$G$10,3,FALSE)</f>
        <v>P2(100)</v>
      </c>
      <c r="F927">
        <f>VLOOKUP(D927,'Treatment Struture'!$E$2:$G$10,2,FALSE)</f>
        <v>1</v>
      </c>
      <c r="G927" s="23">
        <v>5</v>
      </c>
      <c r="H927" s="54">
        <f t="shared" si="20"/>
        <v>35838</v>
      </c>
      <c r="I927" s="23">
        <v>19</v>
      </c>
      <c r="J927">
        <v>2</v>
      </c>
    </row>
    <row r="928" spans="1:10">
      <c r="A928" t="s">
        <v>248</v>
      </c>
      <c r="B928" t="s">
        <v>254</v>
      </c>
      <c r="C928" t="s">
        <v>74</v>
      </c>
      <c r="D928">
        <v>3</v>
      </c>
      <c r="E928" t="str">
        <f>VLOOKUP(D928,'Treatment Struture'!$E$2:$G$10,3,FALSE)</f>
        <v>P2(100)</v>
      </c>
      <c r="F928">
        <f>VLOOKUP(D928,'Treatment Struture'!$E$2:$G$10,2,FALSE)</f>
        <v>1</v>
      </c>
      <c r="G928" s="23">
        <v>6</v>
      </c>
      <c r="H928" s="54">
        <f t="shared" si="20"/>
        <v>35838</v>
      </c>
      <c r="I928" s="23">
        <v>19</v>
      </c>
      <c r="J928">
        <v>3</v>
      </c>
    </row>
    <row r="929" spans="1:10">
      <c r="A929" t="s">
        <v>248</v>
      </c>
      <c r="B929" t="s">
        <v>254</v>
      </c>
      <c r="C929" t="s">
        <v>74</v>
      </c>
      <c r="D929">
        <v>3</v>
      </c>
      <c r="E929" t="str">
        <f>VLOOKUP(D929,'Treatment Struture'!$E$2:$G$10,3,FALSE)</f>
        <v>P2(100)</v>
      </c>
      <c r="F929">
        <f>VLOOKUP(D929,'Treatment Struture'!$E$2:$G$10,2,FALSE)</f>
        <v>1</v>
      </c>
      <c r="G929" s="23">
        <v>7</v>
      </c>
      <c r="H929" s="54">
        <f t="shared" si="20"/>
        <v>35838</v>
      </c>
      <c r="I929" s="23">
        <v>19</v>
      </c>
      <c r="J929">
        <v>2</v>
      </c>
    </row>
    <row r="930" spans="1:10">
      <c r="A930" t="s">
        <v>248</v>
      </c>
      <c r="B930" t="s">
        <v>254</v>
      </c>
      <c r="C930" t="s">
        <v>74</v>
      </c>
      <c r="D930">
        <v>3</v>
      </c>
      <c r="E930" t="str">
        <f>VLOOKUP(D930,'Treatment Struture'!$E$2:$G$10,3,FALSE)</f>
        <v>P2(100)</v>
      </c>
      <c r="F930">
        <f>VLOOKUP(D930,'Treatment Struture'!$E$2:$G$10,2,FALSE)</f>
        <v>1</v>
      </c>
      <c r="G930" s="23">
        <v>8</v>
      </c>
      <c r="H930" s="54">
        <f t="shared" si="20"/>
        <v>35838</v>
      </c>
      <c r="I930" s="23">
        <v>18</v>
      </c>
      <c r="J930">
        <v>2</v>
      </c>
    </row>
    <row r="931" spans="1:10">
      <c r="A931" t="s">
        <v>248</v>
      </c>
      <c r="B931" t="s">
        <v>254</v>
      </c>
      <c r="C931" t="s">
        <v>74</v>
      </c>
      <c r="D931">
        <v>3</v>
      </c>
      <c r="E931" t="str">
        <f>VLOOKUP(D931,'Treatment Struture'!$E$2:$G$10,3,FALSE)</f>
        <v>P2(100)</v>
      </c>
      <c r="F931">
        <f>VLOOKUP(D931,'Treatment Struture'!$E$2:$G$10,2,FALSE)</f>
        <v>1</v>
      </c>
      <c r="G931" s="23">
        <v>9</v>
      </c>
      <c r="H931" s="54">
        <f t="shared" si="20"/>
        <v>35838</v>
      </c>
      <c r="I931" s="23">
        <v>19</v>
      </c>
      <c r="J931" s="1">
        <v>3</v>
      </c>
    </row>
    <row r="932" spans="1:10">
      <c r="A932" t="s">
        <v>248</v>
      </c>
      <c r="B932" t="s">
        <v>254</v>
      </c>
      <c r="C932" t="s">
        <v>74</v>
      </c>
      <c r="D932">
        <v>3</v>
      </c>
      <c r="E932" t="str">
        <f>VLOOKUP(D932,'Treatment Struture'!$E$2:$G$10,3,FALSE)</f>
        <v>P2(100)</v>
      </c>
      <c r="F932">
        <f>VLOOKUP(D932,'Treatment Struture'!$E$2:$G$10,2,FALSE)</f>
        <v>1</v>
      </c>
      <c r="G932" s="23">
        <v>10</v>
      </c>
      <c r="H932" s="54">
        <f t="shared" si="20"/>
        <v>35838</v>
      </c>
      <c r="I932" s="23">
        <v>19</v>
      </c>
      <c r="J932">
        <v>3</v>
      </c>
    </row>
    <row r="933" spans="1:10">
      <c r="A933" t="s">
        <v>248</v>
      </c>
      <c r="B933" t="s">
        <v>254</v>
      </c>
      <c r="C933" t="s">
        <v>74</v>
      </c>
      <c r="D933">
        <v>4</v>
      </c>
      <c r="E933" t="str">
        <f>VLOOKUP(D933,'Treatment Struture'!$E$2:$G$10,3,FALSE)</f>
        <v>P2(100)</v>
      </c>
      <c r="F933">
        <f>VLOOKUP(D933,'Treatment Struture'!$E$2:$G$10,2,FALSE)</f>
        <v>2</v>
      </c>
      <c r="G933" s="23">
        <v>1</v>
      </c>
      <c r="H933" s="54">
        <f t="shared" si="20"/>
        <v>35838</v>
      </c>
      <c r="I933" s="23">
        <v>20</v>
      </c>
      <c r="J933">
        <v>1</v>
      </c>
    </row>
    <row r="934" spans="1:10">
      <c r="A934" t="s">
        <v>248</v>
      </c>
      <c r="B934" t="s">
        <v>254</v>
      </c>
      <c r="C934" t="s">
        <v>74</v>
      </c>
      <c r="D934">
        <v>4</v>
      </c>
      <c r="E934" t="str">
        <f>VLOOKUP(D934,'Treatment Struture'!$E$2:$G$10,3,FALSE)</f>
        <v>P2(100)</v>
      </c>
      <c r="F934">
        <f>VLOOKUP(D934,'Treatment Struture'!$E$2:$G$10,2,FALSE)</f>
        <v>2</v>
      </c>
      <c r="G934" s="23">
        <v>2</v>
      </c>
      <c r="H934" s="54">
        <f t="shared" si="20"/>
        <v>35838</v>
      </c>
      <c r="I934" s="23">
        <v>17</v>
      </c>
      <c r="J934">
        <v>3</v>
      </c>
    </row>
    <row r="935" spans="1:10">
      <c r="A935" t="s">
        <v>248</v>
      </c>
      <c r="B935" t="s">
        <v>254</v>
      </c>
      <c r="C935" t="s">
        <v>74</v>
      </c>
      <c r="D935">
        <v>4</v>
      </c>
      <c r="E935" t="str">
        <f>VLOOKUP(D935,'Treatment Struture'!$E$2:$G$10,3,FALSE)</f>
        <v>P2(100)</v>
      </c>
      <c r="F935">
        <f>VLOOKUP(D935,'Treatment Struture'!$E$2:$G$10,2,FALSE)</f>
        <v>2</v>
      </c>
      <c r="G935" s="23">
        <v>3</v>
      </c>
      <c r="H935" s="54">
        <f t="shared" si="20"/>
        <v>35838</v>
      </c>
      <c r="I935" s="23">
        <v>19</v>
      </c>
      <c r="J935">
        <v>2</v>
      </c>
    </row>
    <row r="936" spans="1:10">
      <c r="A936" t="s">
        <v>248</v>
      </c>
      <c r="B936" t="s">
        <v>254</v>
      </c>
      <c r="C936" t="s">
        <v>74</v>
      </c>
      <c r="D936">
        <v>4</v>
      </c>
      <c r="E936" t="str">
        <f>VLOOKUP(D936,'Treatment Struture'!$E$2:$G$10,3,FALSE)</f>
        <v>P2(100)</v>
      </c>
      <c r="F936">
        <f>VLOOKUP(D936,'Treatment Struture'!$E$2:$G$10,2,FALSE)</f>
        <v>2</v>
      </c>
      <c r="G936" s="23">
        <v>4</v>
      </c>
      <c r="H936" s="54">
        <f t="shared" si="20"/>
        <v>35838</v>
      </c>
      <c r="I936" s="23">
        <v>19</v>
      </c>
      <c r="J936">
        <v>3</v>
      </c>
    </row>
    <row r="937" spans="1:10">
      <c r="A937" t="s">
        <v>248</v>
      </c>
      <c r="B937" t="s">
        <v>254</v>
      </c>
      <c r="C937" t="s">
        <v>74</v>
      </c>
      <c r="D937">
        <v>4</v>
      </c>
      <c r="E937" t="str">
        <f>VLOOKUP(D937,'Treatment Struture'!$E$2:$G$10,3,FALSE)</f>
        <v>P2(100)</v>
      </c>
      <c r="F937">
        <f>VLOOKUP(D937,'Treatment Struture'!$E$2:$G$10,2,FALSE)</f>
        <v>2</v>
      </c>
      <c r="G937" s="23">
        <v>5</v>
      </c>
      <c r="H937" s="54">
        <f t="shared" si="20"/>
        <v>35838</v>
      </c>
      <c r="I937" s="23">
        <v>20</v>
      </c>
      <c r="J937">
        <v>3</v>
      </c>
    </row>
    <row r="938" spans="1:10">
      <c r="A938" t="s">
        <v>248</v>
      </c>
      <c r="B938" t="s">
        <v>254</v>
      </c>
      <c r="C938" t="s">
        <v>74</v>
      </c>
      <c r="D938">
        <v>4</v>
      </c>
      <c r="E938" t="str">
        <f>VLOOKUP(D938,'Treatment Struture'!$E$2:$G$10,3,FALSE)</f>
        <v>P2(100)</v>
      </c>
      <c r="F938">
        <f>VLOOKUP(D938,'Treatment Struture'!$E$2:$G$10,2,FALSE)</f>
        <v>2</v>
      </c>
      <c r="G938" s="23">
        <v>6</v>
      </c>
      <c r="H938" s="54">
        <f t="shared" si="20"/>
        <v>35838</v>
      </c>
      <c r="I938" s="23">
        <v>19</v>
      </c>
      <c r="J938" s="1">
        <v>2</v>
      </c>
    </row>
    <row r="939" spans="1:10">
      <c r="A939" t="s">
        <v>248</v>
      </c>
      <c r="B939" t="s">
        <v>254</v>
      </c>
      <c r="C939" t="s">
        <v>74</v>
      </c>
      <c r="D939">
        <v>4</v>
      </c>
      <c r="E939" t="str">
        <f>VLOOKUP(D939,'Treatment Struture'!$E$2:$G$10,3,FALSE)</f>
        <v>P2(100)</v>
      </c>
      <c r="F939">
        <f>VLOOKUP(D939,'Treatment Struture'!$E$2:$G$10,2,FALSE)</f>
        <v>2</v>
      </c>
      <c r="G939" s="23">
        <v>7</v>
      </c>
      <c r="H939" s="54">
        <f t="shared" si="20"/>
        <v>35838</v>
      </c>
      <c r="I939" s="23">
        <v>18</v>
      </c>
      <c r="J939">
        <v>2</v>
      </c>
    </row>
    <row r="940" spans="1:10">
      <c r="A940" t="s">
        <v>248</v>
      </c>
      <c r="B940" t="s">
        <v>254</v>
      </c>
      <c r="C940" t="s">
        <v>74</v>
      </c>
      <c r="D940">
        <v>4</v>
      </c>
      <c r="E940" t="str">
        <f>VLOOKUP(D940,'Treatment Struture'!$E$2:$G$10,3,FALSE)</f>
        <v>P2(100)</v>
      </c>
      <c r="F940">
        <f>VLOOKUP(D940,'Treatment Struture'!$E$2:$G$10,2,FALSE)</f>
        <v>2</v>
      </c>
      <c r="G940" s="23">
        <v>8</v>
      </c>
      <c r="H940" s="54">
        <f t="shared" si="20"/>
        <v>35838</v>
      </c>
      <c r="I940" s="23">
        <v>19</v>
      </c>
      <c r="J940">
        <v>2</v>
      </c>
    </row>
    <row r="941" spans="1:10">
      <c r="A941" t="s">
        <v>248</v>
      </c>
      <c r="B941" t="s">
        <v>254</v>
      </c>
      <c r="C941" t="s">
        <v>74</v>
      </c>
      <c r="D941">
        <v>4</v>
      </c>
      <c r="E941" t="str">
        <f>VLOOKUP(D941,'Treatment Struture'!$E$2:$G$10,3,FALSE)</f>
        <v>P2(100)</v>
      </c>
      <c r="F941">
        <f>VLOOKUP(D941,'Treatment Struture'!$E$2:$G$10,2,FALSE)</f>
        <v>2</v>
      </c>
      <c r="G941" s="23">
        <v>9</v>
      </c>
      <c r="H941" s="54">
        <f t="shared" si="20"/>
        <v>35838</v>
      </c>
      <c r="I941" s="23">
        <v>19</v>
      </c>
      <c r="J941" s="1">
        <v>1</v>
      </c>
    </row>
    <row r="942" spans="1:10">
      <c r="A942" t="s">
        <v>248</v>
      </c>
      <c r="B942" t="s">
        <v>254</v>
      </c>
      <c r="C942" t="s">
        <v>74</v>
      </c>
      <c r="D942">
        <v>4</v>
      </c>
      <c r="E942" t="str">
        <f>VLOOKUP(D942,'Treatment Struture'!$E$2:$G$10,3,FALSE)</f>
        <v>P2(100)</v>
      </c>
      <c r="F942">
        <f>VLOOKUP(D942,'Treatment Struture'!$E$2:$G$10,2,FALSE)</f>
        <v>2</v>
      </c>
      <c r="G942" s="23">
        <v>10</v>
      </c>
      <c r="H942" s="54">
        <f t="shared" si="20"/>
        <v>35838</v>
      </c>
      <c r="I942" s="23">
        <v>18</v>
      </c>
      <c r="J942">
        <v>2</v>
      </c>
    </row>
    <row r="943" spans="1:10">
      <c r="A943" t="s">
        <v>248</v>
      </c>
      <c r="B943" t="s">
        <v>254</v>
      </c>
      <c r="C943" t="s">
        <v>74</v>
      </c>
      <c r="D943">
        <v>5</v>
      </c>
      <c r="E943" t="str">
        <f>VLOOKUP(D943,'Treatment Struture'!$E$2:$G$10,3,FALSE)</f>
        <v>P3(150)</v>
      </c>
      <c r="F943">
        <f>VLOOKUP(D943,'Treatment Struture'!$E$2:$G$10,2,FALSE)</f>
        <v>2</v>
      </c>
      <c r="G943" s="23">
        <v>1</v>
      </c>
      <c r="H943" s="54">
        <f t="shared" si="20"/>
        <v>35838</v>
      </c>
      <c r="I943" s="23">
        <v>18</v>
      </c>
      <c r="J943">
        <v>2</v>
      </c>
    </row>
    <row r="944" spans="1:10">
      <c r="A944" t="s">
        <v>248</v>
      </c>
      <c r="B944" t="s">
        <v>254</v>
      </c>
      <c r="C944" t="s">
        <v>74</v>
      </c>
      <c r="D944">
        <v>5</v>
      </c>
      <c r="E944" t="str">
        <f>VLOOKUP(D944,'Treatment Struture'!$E$2:$G$10,3,FALSE)</f>
        <v>P3(150)</v>
      </c>
      <c r="F944">
        <f>VLOOKUP(D944,'Treatment Struture'!$E$2:$G$10,2,FALSE)</f>
        <v>2</v>
      </c>
      <c r="G944" s="23">
        <v>2</v>
      </c>
      <c r="H944" s="54">
        <f t="shared" si="20"/>
        <v>35838</v>
      </c>
      <c r="I944" s="23">
        <v>19</v>
      </c>
      <c r="J944">
        <v>2</v>
      </c>
    </row>
    <row r="945" spans="1:10">
      <c r="A945" t="s">
        <v>248</v>
      </c>
      <c r="B945" t="s">
        <v>254</v>
      </c>
      <c r="C945" t="s">
        <v>74</v>
      </c>
      <c r="D945">
        <v>5</v>
      </c>
      <c r="E945" t="str">
        <f>VLOOKUP(D945,'Treatment Struture'!$E$2:$G$10,3,FALSE)</f>
        <v>P3(150)</v>
      </c>
      <c r="F945">
        <f>VLOOKUP(D945,'Treatment Struture'!$E$2:$G$10,2,FALSE)</f>
        <v>2</v>
      </c>
      <c r="G945" s="23">
        <v>3</v>
      </c>
      <c r="H945" s="54">
        <f t="shared" si="20"/>
        <v>35838</v>
      </c>
      <c r="I945" s="23">
        <v>19</v>
      </c>
      <c r="J945">
        <v>2</v>
      </c>
    </row>
    <row r="946" spans="1:10">
      <c r="A946" t="s">
        <v>248</v>
      </c>
      <c r="B946" t="s">
        <v>254</v>
      </c>
      <c r="C946" t="s">
        <v>74</v>
      </c>
      <c r="D946">
        <v>5</v>
      </c>
      <c r="E946" t="str">
        <f>VLOOKUP(D946,'Treatment Struture'!$E$2:$G$10,3,FALSE)</f>
        <v>P3(150)</v>
      </c>
      <c r="F946">
        <f>VLOOKUP(D946,'Treatment Struture'!$E$2:$G$10,2,FALSE)</f>
        <v>2</v>
      </c>
      <c r="G946" s="23">
        <v>4</v>
      </c>
      <c r="H946" s="54">
        <f t="shared" si="20"/>
        <v>35838</v>
      </c>
      <c r="I946" s="23">
        <v>19</v>
      </c>
      <c r="J946" s="1">
        <v>3</v>
      </c>
    </row>
    <row r="947" spans="1:10">
      <c r="A947" t="s">
        <v>248</v>
      </c>
      <c r="B947" t="s">
        <v>254</v>
      </c>
      <c r="C947" t="s">
        <v>74</v>
      </c>
      <c r="D947">
        <v>5</v>
      </c>
      <c r="E947" t="str">
        <f>VLOOKUP(D947,'Treatment Struture'!$E$2:$G$10,3,FALSE)</f>
        <v>P3(150)</v>
      </c>
      <c r="F947">
        <f>VLOOKUP(D947,'Treatment Struture'!$E$2:$G$10,2,FALSE)</f>
        <v>2</v>
      </c>
      <c r="G947" s="23">
        <v>5</v>
      </c>
      <c r="H947" s="54">
        <f t="shared" si="20"/>
        <v>35838</v>
      </c>
      <c r="I947" s="23">
        <v>19</v>
      </c>
      <c r="J947">
        <v>3</v>
      </c>
    </row>
    <row r="948" spans="1:10">
      <c r="A948" t="s">
        <v>248</v>
      </c>
      <c r="B948" t="s">
        <v>254</v>
      </c>
      <c r="C948" t="s">
        <v>74</v>
      </c>
      <c r="D948">
        <v>5</v>
      </c>
      <c r="E948" t="str">
        <f>VLOOKUP(D948,'Treatment Struture'!$E$2:$G$10,3,FALSE)</f>
        <v>P3(150)</v>
      </c>
      <c r="F948">
        <f>VLOOKUP(D948,'Treatment Struture'!$E$2:$G$10,2,FALSE)</f>
        <v>2</v>
      </c>
      <c r="G948" s="23">
        <v>6</v>
      </c>
      <c r="H948" s="54">
        <f t="shared" si="20"/>
        <v>35838</v>
      </c>
      <c r="I948" s="23">
        <v>19</v>
      </c>
      <c r="J948">
        <v>2</v>
      </c>
    </row>
    <row r="949" spans="1:10">
      <c r="A949" t="s">
        <v>248</v>
      </c>
      <c r="B949" t="s">
        <v>254</v>
      </c>
      <c r="C949" t="s">
        <v>74</v>
      </c>
      <c r="D949">
        <v>5</v>
      </c>
      <c r="E949" t="str">
        <f>VLOOKUP(D949,'Treatment Struture'!$E$2:$G$10,3,FALSE)</f>
        <v>P3(150)</v>
      </c>
      <c r="F949">
        <f>VLOOKUP(D949,'Treatment Struture'!$E$2:$G$10,2,FALSE)</f>
        <v>2</v>
      </c>
      <c r="G949" s="23">
        <v>7</v>
      </c>
      <c r="H949" s="54">
        <f t="shared" si="20"/>
        <v>35838</v>
      </c>
      <c r="I949" s="23">
        <v>20</v>
      </c>
      <c r="J949">
        <v>3</v>
      </c>
    </row>
    <row r="950" spans="1:10">
      <c r="A950" t="s">
        <v>248</v>
      </c>
      <c r="B950" t="s">
        <v>254</v>
      </c>
      <c r="C950" t="s">
        <v>74</v>
      </c>
      <c r="D950">
        <v>5</v>
      </c>
      <c r="E950" t="str">
        <f>VLOOKUP(D950,'Treatment Struture'!$E$2:$G$10,3,FALSE)</f>
        <v>P3(150)</v>
      </c>
      <c r="F950">
        <f>VLOOKUP(D950,'Treatment Struture'!$E$2:$G$10,2,FALSE)</f>
        <v>2</v>
      </c>
      <c r="G950" s="23">
        <v>8</v>
      </c>
      <c r="H950" s="54">
        <f t="shared" si="20"/>
        <v>35838</v>
      </c>
      <c r="I950" s="23">
        <v>20</v>
      </c>
      <c r="J950">
        <v>2</v>
      </c>
    </row>
    <row r="951" spans="1:10">
      <c r="A951" t="s">
        <v>248</v>
      </c>
      <c r="B951" t="s">
        <v>254</v>
      </c>
      <c r="C951" t="s">
        <v>74</v>
      </c>
      <c r="D951">
        <v>5</v>
      </c>
      <c r="E951" t="str">
        <f>VLOOKUP(D951,'Treatment Struture'!$E$2:$G$10,3,FALSE)</f>
        <v>P3(150)</v>
      </c>
      <c r="F951">
        <f>VLOOKUP(D951,'Treatment Struture'!$E$2:$G$10,2,FALSE)</f>
        <v>2</v>
      </c>
      <c r="G951" s="23">
        <v>9</v>
      </c>
      <c r="H951" s="54">
        <f t="shared" si="20"/>
        <v>35838</v>
      </c>
      <c r="I951" s="23">
        <v>16</v>
      </c>
      <c r="J951">
        <v>3</v>
      </c>
    </row>
    <row r="952" spans="1:10">
      <c r="A952" t="s">
        <v>248</v>
      </c>
      <c r="B952" t="s">
        <v>254</v>
      </c>
      <c r="C952" t="s">
        <v>74</v>
      </c>
      <c r="D952">
        <v>5</v>
      </c>
      <c r="E952" t="str">
        <f>VLOOKUP(D952,'Treatment Struture'!$E$2:$G$10,3,FALSE)</f>
        <v>P3(150)</v>
      </c>
      <c r="F952">
        <f>VLOOKUP(D952,'Treatment Struture'!$E$2:$G$10,2,FALSE)</f>
        <v>2</v>
      </c>
      <c r="G952" s="23">
        <v>10</v>
      </c>
      <c r="H952" s="54">
        <f t="shared" si="20"/>
        <v>35838</v>
      </c>
      <c r="I952" s="23">
        <v>19</v>
      </c>
      <c r="J952" s="1">
        <v>3</v>
      </c>
    </row>
    <row r="953" spans="1:10">
      <c r="A953" t="s">
        <v>248</v>
      </c>
      <c r="B953" t="s">
        <v>254</v>
      </c>
      <c r="C953" t="s">
        <v>74</v>
      </c>
      <c r="D953">
        <v>6</v>
      </c>
      <c r="E953" t="str">
        <f>VLOOKUP(D953,'Treatment Struture'!$E$2:$G$10,3,FALSE)</f>
        <v>P1(50)</v>
      </c>
      <c r="F953">
        <f>VLOOKUP(D953,'Treatment Struture'!$E$2:$G$10,2,FALSE)</f>
        <v>2</v>
      </c>
      <c r="G953" s="23">
        <v>1</v>
      </c>
      <c r="H953" s="54">
        <f t="shared" si="20"/>
        <v>35838</v>
      </c>
      <c r="I953" s="23">
        <v>20</v>
      </c>
      <c r="J953">
        <v>3</v>
      </c>
    </row>
    <row r="954" spans="1:10">
      <c r="A954" t="s">
        <v>248</v>
      </c>
      <c r="B954" t="s">
        <v>254</v>
      </c>
      <c r="C954" t="s">
        <v>74</v>
      </c>
      <c r="D954">
        <v>6</v>
      </c>
      <c r="E954" t="str">
        <f>VLOOKUP(D954,'Treatment Struture'!$E$2:$G$10,3,FALSE)</f>
        <v>P1(50)</v>
      </c>
      <c r="F954">
        <f>VLOOKUP(D954,'Treatment Struture'!$E$2:$G$10,2,FALSE)</f>
        <v>2</v>
      </c>
      <c r="G954" s="23">
        <v>2</v>
      </c>
      <c r="H954" s="54">
        <f t="shared" si="20"/>
        <v>35838</v>
      </c>
      <c r="I954" s="23">
        <v>19</v>
      </c>
      <c r="J954">
        <v>2</v>
      </c>
    </row>
    <row r="955" spans="1:10">
      <c r="A955" t="s">
        <v>248</v>
      </c>
      <c r="B955" t="s">
        <v>254</v>
      </c>
      <c r="C955" t="s">
        <v>74</v>
      </c>
      <c r="D955">
        <v>6</v>
      </c>
      <c r="E955" t="str">
        <f>VLOOKUP(D955,'Treatment Struture'!$E$2:$G$10,3,FALSE)</f>
        <v>P1(50)</v>
      </c>
      <c r="F955">
        <f>VLOOKUP(D955,'Treatment Struture'!$E$2:$G$10,2,FALSE)</f>
        <v>2</v>
      </c>
      <c r="G955" s="23">
        <v>3</v>
      </c>
      <c r="H955" s="54">
        <f t="shared" si="20"/>
        <v>35838</v>
      </c>
      <c r="I955" s="23">
        <v>19</v>
      </c>
      <c r="J955">
        <v>2</v>
      </c>
    </row>
    <row r="956" spans="1:10">
      <c r="A956" t="s">
        <v>248</v>
      </c>
      <c r="B956" t="s">
        <v>254</v>
      </c>
      <c r="C956" t="s">
        <v>74</v>
      </c>
      <c r="D956">
        <v>6</v>
      </c>
      <c r="E956" t="str">
        <f>VLOOKUP(D956,'Treatment Struture'!$E$2:$G$10,3,FALSE)</f>
        <v>P1(50)</v>
      </c>
      <c r="F956">
        <f>VLOOKUP(D956,'Treatment Struture'!$E$2:$G$10,2,FALSE)</f>
        <v>2</v>
      </c>
      <c r="G956" s="23">
        <v>4</v>
      </c>
      <c r="H956" s="54">
        <f t="shared" si="20"/>
        <v>35838</v>
      </c>
      <c r="I956" s="23">
        <v>20</v>
      </c>
      <c r="J956">
        <v>1</v>
      </c>
    </row>
    <row r="957" spans="1:10">
      <c r="A957" t="s">
        <v>248</v>
      </c>
      <c r="B957" t="s">
        <v>254</v>
      </c>
      <c r="C957" t="s">
        <v>74</v>
      </c>
      <c r="D957">
        <v>6</v>
      </c>
      <c r="E957" t="str">
        <f>VLOOKUP(D957,'Treatment Struture'!$E$2:$G$10,3,FALSE)</f>
        <v>P1(50)</v>
      </c>
      <c r="F957">
        <f>VLOOKUP(D957,'Treatment Struture'!$E$2:$G$10,2,FALSE)</f>
        <v>2</v>
      </c>
      <c r="G957" s="23">
        <v>5</v>
      </c>
      <c r="H957" s="54">
        <f t="shared" si="20"/>
        <v>35838</v>
      </c>
      <c r="I957" s="23">
        <v>20</v>
      </c>
      <c r="J957" s="1">
        <v>1</v>
      </c>
    </row>
    <row r="958" spans="1:10">
      <c r="A958" t="s">
        <v>248</v>
      </c>
      <c r="B958" t="s">
        <v>254</v>
      </c>
      <c r="C958" t="s">
        <v>74</v>
      </c>
      <c r="D958">
        <v>6</v>
      </c>
      <c r="E958" t="str">
        <f>VLOOKUP(D958,'Treatment Struture'!$E$2:$G$10,3,FALSE)</f>
        <v>P1(50)</v>
      </c>
      <c r="F958">
        <f>VLOOKUP(D958,'Treatment Struture'!$E$2:$G$10,2,FALSE)</f>
        <v>2</v>
      </c>
      <c r="G958" s="23">
        <v>6</v>
      </c>
      <c r="H958" s="54">
        <f t="shared" si="20"/>
        <v>35838</v>
      </c>
      <c r="I958" s="23">
        <v>20</v>
      </c>
      <c r="J958">
        <v>2</v>
      </c>
    </row>
    <row r="959" spans="1:10">
      <c r="A959" t="s">
        <v>248</v>
      </c>
      <c r="B959" t="s">
        <v>254</v>
      </c>
      <c r="C959" t="s">
        <v>74</v>
      </c>
      <c r="D959">
        <v>6</v>
      </c>
      <c r="E959" t="str">
        <f>VLOOKUP(D959,'Treatment Struture'!$E$2:$G$10,3,FALSE)</f>
        <v>P1(50)</v>
      </c>
      <c r="F959">
        <f>VLOOKUP(D959,'Treatment Struture'!$E$2:$G$10,2,FALSE)</f>
        <v>2</v>
      </c>
      <c r="G959" s="23">
        <v>7</v>
      </c>
      <c r="H959" s="54">
        <f t="shared" si="20"/>
        <v>35838</v>
      </c>
      <c r="I959" s="23">
        <v>21</v>
      </c>
      <c r="J959">
        <v>2</v>
      </c>
    </row>
    <row r="960" spans="1:10">
      <c r="A960" t="s">
        <v>248</v>
      </c>
      <c r="B960" t="s">
        <v>254</v>
      </c>
      <c r="C960" t="s">
        <v>74</v>
      </c>
      <c r="D960">
        <v>6</v>
      </c>
      <c r="E960" t="str">
        <f>VLOOKUP(D960,'Treatment Struture'!$E$2:$G$10,3,FALSE)</f>
        <v>P1(50)</v>
      </c>
      <c r="F960">
        <f>VLOOKUP(D960,'Treatment Struture'!$E$2:$G$10,2,FALSE)</f>
        <v>2</v>
      </c>
      <c r="G960" s="23">
        <v>8</v>
      </c>
      <c r="H960" s="54">
        <f t="shared" si="20"/>
        <v>35838</v>
      </c>
      <c r="I960" s="23">
        <v>19</v>
      </c>
      <c r="J960">
        <v>2</v>
      </c>
    </row>
    <row r="961" spans="1:10">
      <c r="A961" t="s">
        <v>248</v>
      </c>
      <c r="B961" t="s">
        <v>254</v>
      </c>
      <c r="C961" t="s">
        <v>74</v>
      </c>
      <c r="D961">
        <v>6</v>
      </c>
      <c r="E961" t="str">
        <f>VLOOKUP(D961,'Treatment Struture'!$E$2:$G$10,3,FALSE)</f>
        <v>P1(50)</v>
      </c>
      <c r="F961">
        <f>VLOOKUP(D961,'Treatment Struture'!$E$2:$G$10,2,FALSE)</f>
        <v>2</v>
      </c>
      <c r="G961" s="23">
        <v>9</v>
      </c>
      <c r="H961" s="54">
        <f t="shared" si="20"/>
        <v>35838</v>
      </c>
      <c r="I961" s="23">
        <v>20</v>
      </c>
      <c r="J961">
        <v>2</v>
      </c>
    </row>
    <row r="962" spans="1:10">
      <c r="A962" t="s">
        <v>248</v>
      </c>
      <c r="B962" t="s">
        <v>254</v>
      </c>
      <c r="C962" t="s">
        <v>74</v>
      </c>
      <c r="D962">
        <v>6</v>
      </c>
      <c r="E962" t="str">
        <f>VLOOKUP(D962,'Treatment Struture'!$E$2:$G$10,3,FALSE)</f>
        <v>P1(50)</v>
      </c>
      <c r="F962">
        <f>VLOOKUP(D962,'Treatment Struture'!$E$2:$G$10,2,FALSE)</f>
        <v>2</v>
      </c>
      <c r="G962" s="23">
        <v>10</v>
      </c>
      <c r="H962" s="54">
        <f t="shared" si="20"/>
        <v>35838</v>
      </c>
      <c r="I962" s="23">
        <v>19</v>
      </c>
      <c r="J962">
        <v>2</v>
      </c>
    </row>
    <row r="963" spans="1:10">
      <c r="A963" t="s">
        <v>248</v>
      </c>
      <c r="B963" t="s">
        <v>254</v>
      </c>
      <c r="C963" t="s">
        <v>74</v>
      </c>
      <c r="D963">
        <v>7</v>
      </c>
      <c r="E963" t="str">
        <f>VLOOKUP(D963,'Treatment Struture'!$E$2:$G$10,3,FALSE)</f>
        <v>P1(50)</v>
      </c>
      <c r="F963">
        <f>VLOOKUP(D963,'Treatment Struture'!$E$2:$G$10,2,FALSE)</f>
        <v>3</v>
      </c>
      <c r="G963" s="23">
        <v>1</v>
      </c>
      <c r="H963" s="54">
        <f t="shared" si="20"/>
        <v>35838</v>
      </c>
      <c r="I963" s="23">
        <v>19</v>
      </c>
      <c r="J963">
        <v>2</v>
      </c>
    </row>
    <row r="964" spans="1:10">
      <c r="A964" t="s">
        <v>248</v>
      </c>
      <c r="B964" t="s">
        <v>254</v>
      </c>
      <c r="C964" t="s">
        <v>74</v>
      </c>
      <c r="D964">
        <v>7</v>
      </c>
      <c r="E964" t="str">
        <f>VLOOKUP(D964,'Treatment Struture'!$E$2:$G$10,3,FALSE)</f>
        <v>P1(50)</v>
      </c>
      <c r="F964">
        <f>VLOOKUP(D964,'Treatment Struture'!$E$2:$G$10,2,FALSE)</f>
        <v>3</v>
      </c>
      <c r="G964" s="23">
        <v>2</v>
      </c>
      <c r="H964" s="54">
        <f t="shared" si="20"/>
        <v>35838</v>
      </c>
      <c r="I964" s="23">
        <v>19</v>
      </c>
      <c r="J964">
        <v>2</v>
      </c>
    </row>
    <row r="965" spans="1:10">
      <c r="A965" t="s">
        <v>248</v>
      </c>
      <c r="B965" t="s">
        <v>254</v>
      </c>
      <c r="C965" t="s">
        <v>74</v>
      </c>
      <c r="D965">
        <v>7</v>
      </c>
      <c r="E965" t="str">
        <f>VLOOKUP(D965,'Treatment Struture'!$E$2:$G$10,3,FALSE)</f>
        <v>P1(50)</v>
      </c>
      <c r="F965">
        <f>VLOOKUP(D965,'Treatment Struture'!$E$2:$G$10,2,FALSE)</f>
        <v>3</v>
      </c>
      <c r="G965" s="23">
        <v>3</v>
      </c>
      <c r="H965" s="54">
        <f t="shared" si="20"/>
        <v>35838</v>
      </c>
      <c r="I965" s="23">
        <v>19</v>
      </c>
      <c r="J965">
        <v>1</v>
      </c>
    </row>
    <row r="966" spans="1:10">
      <c r="A966" t="s">
        <v>248</v>
      </c>
      <c r="B966" t="s">
        <v>254</v>
      </c>
      <c r="C966" t="s">
        <v>74</v>
      </c>
      <c r="D966">
        <v>7</v>
      </c>
      <c r="E966" t="str">
        <f>VLOOKUP(D966,'Treatment Struture'!$E$2:$G$10,3,FALSE)</f>
        <v>P1(50)</v>
      </c>
      <c r="F966">
        <f>VLOOKUP(D966,'Treatment Struture'!$E$2:$G$10,2,FALSE)</f>
        <v>3</v>
      </c>
      <c r="G966" s="23">
        <v>4</v>
      </c>
      <c r="H966" s="54">
        <f t="shared" si="20"/>
        <v>35838</v>
      </c>
    </row>
    <row r="967" spans="1:10">
      <c r="A967" t="s">
        <v>248</v>
      </c>
      <c r="B967" t="s">
        <v>254</v>
      </c>
      <c r="C967" t="s">
        <v>74</v>
      </c>
      <c r="D967">
        <v>7</v>
      </c>
      <c r="E967" t="str">
        <f>VLOOKUP(D967,'Treatment Struture'!$E$2:$G$10,3,FALSE)</f>
        <v>P1(50)</v>
      </c>
      <c r="F967">
        <f>VLOOKUP(D967,'Treatment Struture'!$E$2:$G$10,2,FALSE)</f>
        <v>3</v>
      </c>
      <c r="G967" s="23">
        <v>5</v>
      </c>
      <c r="H967" s="54">
        <f t="shared" si="20"/>
        <v>35838</v>
      </c>
      <c r="I967" s="23">
        <v>18</v>
      </c>
      <c r="J967">
        <v>2</v>
      </c>
    </row>
    <row r="968" spans="1:10">
      <c r="A968" t="s">
        <v>248</v>
      </c>
      <c r="B968" t="s">
        <v>254</v>
      </c>
      <c r="C968" t="s">
        <v>74</v>
      </c>
      <c r="D968">
        <v>7</v>
      </c>
      <c r="E968" t="str">
        <f>VLOOKUP(D968,'Treatment Struture'!$E$2:$G$10,3,FALSE)</f>
        <v>P1(50)</v>
      </c>
      <c r="F968">
        <f>VLOOKUP(D968,'Treatment Struture'!$E$2:$G$10,2,FALSE)</f>
        <v>3</v>
      </c>
      <c r="G968" s="23">
        <v>6</v>
      </c>
      <c r="H968" s="54">
        <f t="shared" si="20"/>
        <v>35838</v>
      </c>
      <c r="I968" s="23">
        <v>20</v>
      </c>
      <c r="J968" s="1">
        <v>2</v>
      </c>
    </row>
    <row r="969" spans="1:10">
      <c r="A969" t="s">
        <v>248</v>
      </c>
      <c r="B969" t="s">
        <v>254</v>
      </c>
      <c r="C969" t="s">
        <v>74</v>
      </c>
      <c r="D969">
        <v>7</v>
      </c>
      <c r="E969" t="str">
        <f>VLOOKUP(D969,'Treatment Struture'!$E$2:$G$10,3,FALSE)</f>
        <v>P1(50)</v>
      </c>
      <c r="F969">
        <f>VLOOKUP(D969,'Treatment Struture'!$E$2:$G$10,2,FALSE)</f>
        <v>3</v>
      </c>
      <c r="G969" s="23">
        <v>7</v>
      </c>
      <c r="H969" s="54">
        <f t="shared" ref="H969:H992" si="21">H968</f>
        <v>35838</v>
      </c>
      <c r="I969" s="23">
        <v>18</v>
      </c>
      <c r="J969">
        <v>1</v>
      </c>
    </row>
    <row r="970" spans="1:10">
      <c r="A970" t="s">
        <v>248</v>
      </c>
      <c r="B970" t="s">
        <v>254</v>
      </c>
      <c r="C970" t="s">
        <v>74</v>
      </c>
      <c r="D970">
        <v>7</v>
      </c>
      <c r="E970" t="str">
        <f>VLOOKUP(D970,'Treatment Struture'!$E$2:$G$10,3,FALSE)</f>
        <v>P1(50)</v>
      </c>
      <c r="F970">
        <f>VLOOKUP(D970,'Treatment Struture'!$E$2:$G$10,2,FALSE)</f>
        <v>3</v>
      </c>
      <c r="G970" s="23">
        <v>8</v>
      </c>
      <c r="H970" s="54">
        <f t="shared" si="21"/>
        <v>35838</v>
      </c>
      <c r="I970" s="23">
        <v>19</v>
      </c>
      <c r="J970" s="26">
        <v>2</v>
      </c>
    </row>
    <row r="971" spans="1:10">
      <c r="A971" t="s">
        <v>248</v>
      </c>
      <c r="B971" t="s">
        <v>254</v>
      </c>
      <c r="C971" t="s">
        <v>74</v>
      </c>
      <c r="D971">
        <v>7</v>
      </c>
      <c r="E971" t="str">
        <f>VLOOKUP(D971,'Treatment Struture'!$E$2:$G$10,3,FALSE)</f>
        <v>P1(50)</v>
      </c>
      <c r="F971">
        <f>VLOOKUP(D971,'Treatment Struture'!$E$2:$G$10,2,FALSE)</f>
        <v>3</v>
      </c>
      <c r="G971" s="23">
        <v>9</v>
      </c>
      <c r="H971" s="54">
        <f t="shared" si="21"/>
        <v>35838</v>
      </c>
      <c r="I971" s="23">
        <v>19</v>
      </c>
      <c r="J971">
        <v>2</v>
      </c>
    </row>
    <row r="972" spans="1:10">
      <c r="A972" t="s">
        <v>248</v>
      </c>
      <c r="B972" t="s">
        <v>254</v>
      </c>
      <c r="C972" t="s">
        <v>74</v>
      </c>
      <c r="D972">
        <v>7</v>
      </c>
      <c r="E972" t="str">
        <f>VLOOKUP(D972,'Treatment Struture'!$E$2:$G$10,3,FALSE)</f>
        <v>P1(50)</v>
      </c>
      <c r="F972">
        <f>VLOOKUP(D972,'Treatment Struture'!$E$2:$G$10,2,FALSE)</f>
        <v>3</v>
      </c>
      <c r="G972" s="23">
        <v>10</v>
      </c>
      <c r="H972" s="54">
        <f t="shared" si="21"/>
        <v>35838</v>
      </c>
      <c r="I972" s="23">
        <v>20</v>
      </c>
      <c r="J972">
        <v>3</v>
      </c>
    </row>
    <row r="973" spans="1:10">
      <c r="A973" t="s">
        <v>248</v>
      </c>
      <c r="B973" t="s">
        <v>254</v>
      </c>
      <c r="C973" t="s">
        <v>74</v>
      </c>
      <c r="D973">
        <v>8</v>
      </c>
      <c r="E973" t="str">
        <f>VLOOKUP(D973,'Treatment Struture'!$E$2:$G$10,3,FALSE)</f>
        <v>P2(100)</v>
      </c>
      <c r="F973">
        <f>VLOOKUP(D973,'Treatment Struture'!$E$2:$G$10,2,FALSE)</f>
        <v>3</v>
      </c>
      <c r="G973" s="23">
        <v>1</v>
      </c>
      <c r="H973" s="54">
        <f t="shared" si="21"/>
        <v>35838</v>
      </c>
      <c r="I973" s="23">
        <v>18</v>
      </c>
      <c r="J973">
        <v>4</v>
      </c>
    </row>
    <row r="974" spans="1:10">
      <c r="A974" t="s">
        <v>248</v>
      </c>
      <c r="B974" t="s">
        <v>254</v>
      </c>
      <c r="C974" t="s">
        <v>74</v>
      </c>
      <c r="D974">
        <v>8</v>
      </c>
      <c r="E974" t="str">
        <f>VLOOKUP(D974,'Treatment Struture'!$E$2:$G$10,3,FALSE)</f>
        <v>P2(100)</v>
      </c>
      <c r="F974">
        <f>VLOOKUP(D974,'Treatment Struture'!$E$2:$G$10,2,FALSE)</f>
        <v>3</v>
      </c>
      <c r="G974" s="23">
        <v>2</v>
      </c>
      <c r="H974" s="54">
        <f t="shared" si="21"/>
        <v>35838</v>
      </c>
      <c r="I974" s="23">
        <v>19</v>
      </c>
      <c r="J974">
        <v>4</v>
      </c>
    </row>
    <row r="975" spans="1:10">
      <c r="A975" t="s">
        <v>248</v>
      </c>
      <c r="B975" t="s">
        <v>254</v>
      </c>
      <c r="C975" t="s">
        <v>74</v>
      </c>
      <c r="D975">
        <v>8</v>
      </c>
      <c r="E975" t="str">
        <f>VLOOKUP(D975,'Treatment Struture'!$E$2:$G$10,3,FALSE)</f>
        <v>P2(100)</v>
      </c>
      <c r="F975">
        <f>VLOOKUP(D975,'Treatment Struture'!$E$2:$G$10,2,FALSE)</f>
        <v>3</v>
      </c>
      <c r="G975" s="23">
        <v>3</v>
      </c>
      <c r="H975" s="54">
        <f t="shared" si="21"/>
        <v>35838</v>
      </c>
      <c r="I975" s="23">
        <v>19</v>
      </c>
      <c r="J975">
        <v>3</v>
      </c>
    </row>
    <row r="976" spans="1:10">
      <c r="A976" t="s">
        <v>248</v>
      </c>
      <c r="B976" t="s">
        <v>254</v>
      </c>
      <c r="C976" t="s">
        <v>74</v>
      </c>
      <c r="D976">
        <v>8</v>
      </c>
      <c r="E976" t="str">
        <f>VLOOKUP(D976,'Treatment Struture'!$E$2:$G$10,3,FALSE)</f>
        <v>P2(100)</v>
      </c>
      <c r="F976">
        <f>VLOOKUP(D976,'Treatment Struture'!$E$2:$G$10,2,FALSE)</f>
        <v>3</v>
      </c>
      <c r="G976" s="23">
        <v>4</v>
      </c>
      <c r="H976" s="54">
        <f t="shared" si="21"/>
        <v>35838</v>
      </c>
      <c r="I976" s="23">
        <v>19</v>
      </c>
      <c r="J976">
        <v>4</v>
      </c>
    </row>
    <row r="977" spans="1:10">
      <c r="A977" t="s">
        <v>248</v>
      </c>
      <c r="B977" t="s">
        <v>254</v>
      </c>
      <c r="C977" t="s">
        <v>74</v>
      </c>
      <c r="D977">
        <v>8</v>
      </c>
      <c r="E977" t="str">
        <f>VLOOKUP(D977,'Treatment Struture'!$E$2:$G$10,3,FALSE)</f>
        <v>P2(100)</v>
      </c>
      <c r="F977">
        <f>VLOOKUP(D977,'Treatment Struture'!$E$2:$G$10,2,FALSE)</f>
        <v>3</v>
      </c>
      <c r="G977" s="23">
        <v>5</v>
      </c>
      <c r="H977" s="54">
        <f t="shared" si="21"/>
        <v>35838</v>
      </c>
      <c r="I977" s="23">
        <v>20</v>
      </c>
      <c r="J977">
        <v>2</v>
      </c>
    </row>
    <row r="978" spans="1:10">
      <c r="A978" t="s">
        <v>248</v>
      </c>
      <c r="B978" t="s">
        <v>254</v>
      </c>
      <c r="C978" t="s">
        <v>74</v>
      </c>
      <c r="D978">
        <v>8</v>
      </c>
      <c r="E978" t="str">
        <f>VLOOKUP(D978,'Treatment Struture'!$E$2:$G$10,3,FALSE)</f>
        <v>P2(100)</v>
      </c>
      <c r="F978">
        <f>VLOOKUP(D978,'Treatment Struture'!$E$2:$G$10,2,FALSE)</f>
        <v>3</v>
      </c>
      <c r="G978" s="23">
        <v>6</v>
      </c>
      <c r="H978" s="54">
        <f t="shared" si="21"/>
        <v>35838</v>
      </c>
      <c r="I978" s="23">
        <v>19</v>
      </c>
      <c r="J978">
        <v>3</v>
      </c>
    </row>
    <row r="979" spans="1:10">
      <c r="A979" t="s">
        <v>248</v>
      </c>
      <c r="B979" t="s">
        <v>254</v>
      </c>
      <c r="C979" t="s">
        <v>74</v>
      </c>
      <c r="D979">
        <v>8</v>
      </c>
      <c r="E979" t="str">
        <f>VLOOKUP(D979,'Treatment Struture'!$E$2:$G$10,3,FALSE)</f>
        <v>P2(100)</v>
      </c>
      <c r="F979">
        <f>VLOOKUP(D979,'Treatment Struture'!$E$2:$G$10,2,FALSE)</f>
        <v>3</v>
      </c>
      <c r="G979" s="23">
        <v>7</v>
      </c>
      <c r="H979" s="54">
        <f t="shared" si="21"/>
        <v>35838</v>
      </c>
      <c r="I979" s="23">
        <v>17</v>
      </c>
      <c r="J979" s="1">
        <v>2</v>
      </c>
    </row>
    <row r="980" spans="1:10">
      <c r="A980" t="s">
        <v>248</v>
      </c>
      <c r="B980" t="s">
        <v>254</v>
      </c>
      <c r="C980" t="s">
        <v>74</v>
      </c>
      <c r="D980">
        <v>8</v>
      </c>
      <c r="E980" t="str">
        <f>VLOOKUP(D980,'Treatment Struture'!$E$2:$G$10,3,FALSE)</f>
        <v>P2(100)</v>
      </c>
      <c r="F980">
        <f>VLOOKUP(D980,'Treatment Struture'!$E$2:$G$10,2,FALSE)</f>
        <v>3</v>
      </c>
      <c r="G980" s="23">
        <v>8</v>
      </c>
      <c r="H980" s="54">
        <f t="shared" si="21"/>
        <v>35838</v>
      </c>
      <c r="I980" s="23">
        <v>18</v>
      </c>
      <c r="J980" s="1">
        <v>2</v>
      </c>
    </row>
    <row r="981" spans="1:10">
      <c r="A981" t="s">
        <v>248</v>
      </c>
      <c r="B981" t="s">
        <v>254</v>
      </c>
      <c r="C981" t="s">
        <v>74</v>
      </c>
      <c r="D981">
        <v>8</v>
      </c>
      <c r="E981" t="str">
        <f>VLOOKUP(D981,'Treatment Struture'!$E$2:$G$10,3,FALSE)</f>
        <v>P2(100)</v>
      </c>
      <c r="F981">
        <f>VLOOKUP(D981,'Treatment Struture'!$E$2:$G$10,2,FALSE)</f>
        <v>3</v>
      </c>
      <c r="G981" s="23">
        <v>9</v>
      </c>
      <c r="H981" s="54">
        <f t="shared" si="21"/>
        <v>35838</v>
      </c>
      <c r="I981" s="23">
        <v>19</v>
      </c>
      <c r="J981">
        <v>2</v>
      </c>
    </row>
    <row r="982" spans="1:10">
      <c r="A982" t="s">
        <v>248</v>
      </c>
      <c r="B982" t="s">
        <v>254</v>
      </c>
      <c r="C982" t="s">
        <v>74</v>
      </c>
      <c r="D982">
        <v>8</v>
      </c>
      <c r="E982" t="str">
        <f>VLOOKUP(D982,'Treatment Struture'!$E$2:$G$10,3,FALSE)</f>
        <v>P2(100)</v>
      </c>
      <c r="F982">
        <f>VLOOKUP(D982,'Treatment Struture'!$E$2:$G$10,2,FALSE)</f>
        <v>3</v>
      </c>
      <c r="G982" s="23">
        <v>10</v>
      </c>
      <c r="H982" s="54">
        <f t="shared" si="21"/>
        <v>35838</v>
      </c>
      <c r="I982" s="23">
        <v>20</v>
      </c>
      <c r="J982" s="1">
        <v>1</v>
      </c>
    </row>
    <row r="983" spans="1:10">
      <c r="A983" t="s">
        <v>248</v>
      </c>
      <c r="B983" t="s">
        <v>254</v>
      </c>
      <c r="C983" t="s">
        <v>74</v>
      </c>
      <c r="D983">
        <v>9</v>
      </c>
      <c r="E983" t="str">
        <f>VLOOKUP(D983,'Treatment Struture'!$E$2:$G$10,3,FALSE)</f>
        <v>P3(150)</v>
      </c>
      <c r="F983">
        <f>VLOOKUP(D983,'Treatment Struture'!$E$2:$G$10,2,FALSE)</f>
        <v>3</v>
      </c>
      <c r="G983" s="23">
        <v>1</v>
      </c>
      <c r="H983" s="54">
        <f t="shared" si="21"/>
        <v>35838</v>
      </c>
      <c r="I983" s="23">
        <v>19</v>
      </c>
      <c r="J983">
        <v>3</v>
      </c>
    </row>
    <row r="984" spans="1:10">
      <c r="A984" t="s">
        <v>248</v>
      </c>
      <c r="B984" t="s">
        <v>254</v>
      </c>
      <c r="C984" t="s">
        <v>74</v>
      </c>
      <c r="D984">
        <v>9</v>
      </c>
      <c r="E984" t="str">
        <f>VLOOKUP(D984,'Treatment Struture'!$E$2:$G$10,3,FALSE)</f>
        <v>P3(150)</v>
      </c>
      <c r="F984">
        <f>VLOOKUP(D984,'Treatment Struture'!$E$2:$G$10,2,FALSE)</f>
        <v>3</v>
      </c>
      <c r="G984" s="23">
        <v>2</v>
      </c>
      <c r="H984" s="54">
        <f t="shared" si="21"/>
        <v>35838</v>
      </c>
      <c r="I984" s="23">
        <v>18</v>
      </c>
      <c r="J984">
        <v>3</v>
      </c>
    </row>
    <row r="985" spans="1:10">
      <c r="A985" t="s">
        <v>248</v>
      </c>
      <c r="B985" t="s">
        <v>254</v>
      </c>
      <c r="C985" t="s">
        <v>74</v>
      </c>
      <c r="D985">
        <v>9</v>
      </c>
      <c r="E985" t="str">
        <f>VLOOKUP(D985,'Treatment Struture'!$E$2:$G$10,3,FALSE)</f>
        <v>P3(150)</v>
      </c>
      <c r="F985">
        <f>VLOOKUP(D985,'Treatment Struture'!$E$2:$G$10,2,FALSE)</f>
        <v>3</v>
      </c>
      <c r="G985" s="23">
        <v>3</v>
      </c>
      <c r="H985" s="54">
        <f t="shared" si="21"/>
        <v>35838</v>
      </c>
      <c r="I985" s="23">
        <v>19</v>
      </c>
      <c r="J985">
        <v>3</v>
      </c>
    </row>
    <row r="986" spans="1:10">
      <c r="A986" t="s">
        <v>248</v>
      </c>
      <c r="B986" t="s">
        <v>254</v>
      </c>
      <c r="C986" t="s">
        <v>74</v>
      </c>
      <c r="D986">
        <v>9</v>
      </c>
      <c r="E986" t="str">
        <f>VLOOKUP(D986,'Treatment Struture'!$E$2:$G$10,3,FALSE)</f>
        <v>P3(150)</v>
      </c>
      <c r="F986">
        <f>VLOOKUP(D986,'Treatment Struture'!$E$2:$G$10,2,FALSE)</f>
        <v>3</v>
      </c>
      <c r="G986" s="23">
        <v>4</v>
      </c>
      <c r="H986" s="54">
        <f t="shared" si="21"/>
        <v>35838</v>
      </c>
      <c r="I986" s="23">
        <v>19</v>
      </c>
      <c r="J986">
        <v>3</v>
      </c>
    </row>
    <row r="987" spans="1:10">
      <c r="A987" t="s">
        <v>248</v>
      </c>
      <c r="B987" t="s">
        <v>254</v>
      </c>
      <c r="C987" t="s">
        <v>74</v>
      </c>
      <c r="D987">
        <v>9</v>
      </c>
      <c r="E987" t="str">
        <f>VLOOKUP(D987,'Treatment Struture'!$E$2:$G$10,3,FALSE)</f>
        <v>P3(150)</v>
      </c>
      <c r="F987">
        <f>VLOOKUP(D987,'Treatment Struture'!$E$2:$G$10,2,FALSE)</f>
        <v>3</v>
      </c>
      <c r="G987" s="23">
        <v>5</v>
      </c>
      <c r="H987" s="54">
        <f t="shared" si="21"/>
        <v>35838</v>
      </c>
      <c r="I987" s="23">
        <v>19</v>
      </c>
      <c r="J987">
        <v>3</v>
      </c>
    </row>
    <row r="988" spans="1:10">
      <c r="A988" t="s">
        <v>248</v>
      </c>
      <c r="B988" t="s">
        <v>254</v>
      </c>
      <c r="C988" t="s">
        <v>74</v>
      </c>
      <c r="D988">
        <v>9</v>
      </c>
      <c r="E988" t="str">
        <f>VLOOKUP(D988,'Treatment Struture'!$E$2:$G$10,3,FALSE)</f>
        <v>P3(150)</v>
      </c>
      <c r="F988">
        <f>VLOOKUP(D988,'Treatment Struture'!$E$2:$G$10,2,FALSE)</f>
        <v>3</v>
      </c>
      <c r="G988" s="23">
        <v>6</v>
      </c>
      <c r="H988" s="54">
        <f t="shared" si="21"/>
        <v>35838</v>
      </c>
      <c r="I988" s="23">
        <v>18</v>
      </c>
      <c r="J988">
        <v>4</v>
      </c>
    </row>
    <row r="989" spans="1:10">
      <c r="A989" t="s">
        <v>248</v>
      </c>
      <c r="B989" t="s">
        <v>254</v>
      </c>
      <c r="C989" t="s">
        <v>74</v>
      </c>
      <c r="D989">
        <v>9</v>
      </c>
      <c r="E989" t="str">
        <f>VLOOKUP(D989,'Treatment Struture'!$E$2:$G$10,3,FALSE)</f>
        <v>P3(150)</v>
      </c>
      <c r="F989">
        <f>VLOOKUP(D989,'Treatment Struture'!$E$2:$G$10,2,FALSE)</f>
        <v>3</v>
      </c>
      <c r="G989" s="23">
        <v>7</v>
      </c>
      <c r="H989" s="54">
        <f t="shared" si="21"/>
        <v>35838</v>
      </c>
      <c r="I989" s="23">
        <v>18</v>
      </c>
      <c r="J989">
        <v>2</v>
      </c>
    </row>
    <row r="990" spans="1:10">
      <c r="A990" t="s">
        <v>248</v>
      </c>
      <c r="B990" t="s">
        <v>254</v>
      </c>
      <c r="C990" t="s">
        <v>74</v>
      </c>
      <c r="D990">
        <v>9</v>
      </c>
      <c r="E990" t="str">
        <f>VLOOKUP(D990,'Treatment Struture'!$E$2:$G$10,3,FALSE)</f>
        <v>P3(150)</v>
      </c>
      <c r="F990">
        <f>VLOOKUP(D990,'Treatment Struture'!$E$2:$G$10,2,FALSE)</f>
        <v>3</v>
      </c>
      <c r="G990" s="23">
        <v>8</v>
      </c>
      <c r="H990" s="54">
        <f t="shared" si="21"/>
        <v>35838</v>
      </c>
      <c r="I990" s="23">
        <v>19</v>
      </c>
      <c r="J990">
        <v>2</v>
      </c>
    </row>
    <row r="991" spans="1:10">
      <c r="A991" t="s">
        <v>248</v>
      </c>
      <c r="B991" t="s">
        <v>254</v>
      </c>
      <c r="C991" t="s">
        <v>74</v>
      </c>
      <c r="D991">
        <v>9</v>
      </c>
      <c r="E991" t="str">
        <f>VLOOKUP(D991,'Treatment Struture'!$E$2:$G$10,3,FALSE)</f>
        <v>P3(150)</v>
      </c>
      <c r="F991">
        <f>VLOOKUP(D991,'Treatment Struture'!$E$2:$G$10,2,FALSE)</f>
        <v>3</v>
      </c>
      <c r="G991" s="23">
        <v>9</v>
      </c>
      <c r="H991" s="54">
        <f t="shared" si="21"/>
        <v>35838</v>
      </c>
    </row>
    <row r="992" spans="1:10">
      <c r="A992" t="s">
        <v>248</v>
      </c>
      <c r="B992" t="s">
        <v>254</v>
      </c>
      <c r="C992" t="s">
        <v>74</v>
      </c>
      <c r="D992">
        <v>9</v>
      </c>
      <c r="E992" t="str">
        <f>VLOOKUP(D992,'Treatment Struture'!$E$2:$G$10,3,FALSE)</f>
        <v>P3(150)</v>
      </c>
      <c r="F992">
        <f>VLOOKUP(D992,'Treatment Struture'!$E$2:$G$10,2,FALSE)</f>
        <v>3</v>
      </c>
      <c r="G992" s="23">
        <v>10</v>
      </c>
      <c r="H992" s="54">
        <f t="shared" si="21"/>
        <v>35838</v>
      </c>
      <c r="I992" s="23">
        <v>19</v>
      </c>
      <c r="J992">
        <v>2</v>
      </c>
    </row>
    <row r="993" spans="1:10">
      <c r="A993" t="s">
        <v>248</v>
      </c>
      <c r="B993" t="s">
        <v>254</v>
      </c>
      <c r="C993" t="s">
        <v>74</v>
      </c>
      <c r="D993">
        <v>1</v>
      </c>
      <c r="E993" t="str">
        <f>VLOOKUP(D993,'Treatment Struture'!$E$2:$G$10,3,FALSE)</f>
        <v>P3(150)</v>
      </c>
      <c r="F993">
        <f>VLOOKUP(D993,'Treatment Struture'!$E$2:$G$10,2,FALSE)</f>
        <v>1</v>
      </c>
      <c r="G993" s="23">
        <v>1</v>
      </c>
      <c r="H993" s="55">
        <v>35842</v>
      </c>
      <c r="I993" s="23">
        <v>20</v>
      </c>
      <c r="J993">
        <v>5</v>
      </c>
    </row>
    <row r="994" spans="1:10">
      <c r="A994" t="s">
        <v>248</v>
      </c>
      <c r="B994" t="s">
        <v>254</v>
      </c>
      <c r="C994" t="s">
        <v>74</v>
      </c>
      <c r="D994">
        <v>1</v>
      </c>
      <c r="E994" t="str">
        <f>VLOOKUP(D994,'Treatment Struture'!$E$2:$G$10,3,FALSE)</f>
        <v>P3(150)</v>
      </c>
      <c r="F994">
        <f>VLOOKUP(D994,'Treatment Struture'!$E$2:$G$10,2,FALSE)</f>
        <v>1</v>
      </c>
      <c r="G994" s="23">
        <v>2</v>
      </c>
      <c r="H994" s="54">
        <f>H993</f>
        <v>35842</v>
      </c>
      <c r="I994" s="23">
        <v>19</v>
      </c>
      <c r="J994">
        <v>5</v>
      </c>
    </row>
    <row r="995" spans="1:10">
      <c r="A995" t="s">
        <v>248</v>
      </c>
      <c r="B995" t="s">
        <v>254</v>
      </c>
      <c r="C995" t="s">
        <v>74</v>
      </c>
      <c r="D995">
        <v>1</v>
      </c>
      <c r="E995" t="str">
        <f>VLOOKUP(D995,'Treatment Struture'!$E$2:$G$10,3,FALSE)</f>
        <v>P3(150)</v>
      </c>
      <c r="F995">
        <f>VLOOKUP(D995,'Treatment Struture'!$E$2:$G$10,2,FALSE)</f>
        <v>1</v>
      </c>
      <c r="G995" s="23">
        <v>3</v>
      </c>
      <c r="H995" s="54">
        <f t="shared" ref="H995:H1058" si="22">H994</f>
        <v>35842</v>
      </c>
    </row>
    <row r="996" spans="1:10">
      <c r="A996" t="s">
        <v>248</v>
      </c>
      <c r="B996" t="s">
        <v>254</v>
      </c>
      <c r="C996" t="s">
        <v>74</v>
      </c>
      <c r="D996">
        <v>1</v>
      </c>
      <c r="E996" t="str">
        <f>VLOOKUP(D996,'Treatment Struture'!$E$2:$G$10,3,FALSE)</f>
        <v>P3(150)</v>
      </c>
      <c r="F996">
        <f>VLOOKUP(D996,'Treatment Struture'!$E$2:$G$10,2,FALSE)</f>
        <v>1</v>
      </c>
      <c r="G996" s="23">
        <v>4</v>
      </c>
      <c r="H996" s="54">
        <f t="shared" si="22"/>
        <v>35842</v>
      </c>
      <c r="I996" s="23">
        <v>19</v>
      </c>
      <c r="J996">
        <v>3</v>
      </c>
    </row>
    <row r="997" spans="1:10">
      <c r="A997" t="s">
        <v>248</v>
      </c>
      <c r="B997" t="s">
        <v>254</v>
      </c>
      <c r="C997" t="s">
        <v>74</v>
      </c>
      <c r="D997">
        <v>1</v>
      </c>
      <c r="E997" t="str">
        <f>VLOOKUP(D997,'Treatment Struture'!$E$2:$G$10,3,FALSE)</f>
        <v>P3(150)</v>
      </c>
      <c r="F997">
        <f>VLOOKUP(D997,'Treatment Struture'!$E$2:$G$10,2,FALSE)</f>
        <v>1</v>
      </c>
      <c r="G997" s="23">
        <v>5</v>
      </c>
      <c r="H997" s="54">
        <f t="shared" si="22"/>
        <v>35842</v>
      </c>
      <c r="I997" s="23">
        <v>19</v>
      </c>
      <c r="J997">
        <v>5</v>
      </c>
    </row>
    <row r="998" spans="1:10">
      <c r="A998" t="s">
        <v>248</v>
      </c>
      <c r="B998" t="s">
        <v>254</v>
      </c>
      <c r="C998" t="s">
        <v>74</v>
      </c>
      <c r="D998">
        <v>1</v>
      </c>
      <c r="E998" t="str">
        <f>VLOOKUP(D998,'Treatment Struture'!$E$2:$G$10,3,FALSE)</f>
        <v>P3(150)</v>
      </c>
      <c r="F998">
        <f>VLOOKUP(D998,'Treatment Struture'!$E$2:$G$10,2,FALSE)</f>
        <v>1</v>
      </c>
      <c r="G998" s="23">
        <v>6</v>
      </c>
      <c r="H998" s="54">
        <f t="shared" si="22"/>
        <v>35842</v>
      </c>
      <c r="I998" s="23">
        <v>18</v>
      </c>
      <c r="J998" s="1">
        <v>5</v>
      </c>
    </row>
    <row r="999" spans="1:10">
      <c r="A999" t="s">
        <v>248</v>
      </c>
      <c r="B999" t="s">
        <v>254</v>
      </c>
      <c r="C999" t="s">
        <v>74</v>
      </c>
      <c r="D999">
        <v>1</v>
      </c>
      <c r="E999" t="str">
        <f>VLOOKUP(D999,'Treatment Struture'!$E$2:$G$10,3,FALSE)</f>
        <v>P3(150)</v>
      </c>
      <c r="F999">
        <f>VLOOKUP(D999,'Treatment Struture'!$E$2:$G$10,2,FALSE)</f>
        <v>1</v>
      </c>
      <c r="G999" s="23">
        <v>7</v>
      </c>
      <c r="H999" s="54">
        <f t="shared" si="22"/>
        <v>35842</v>
      </c>
      <c r="I999" s="23">
        <v>22</v>
      </c>
      <c r="J999">
        <v>5</v>
      </c>
    </row>
    <row r="1000" spans="1:10">
      <c r="A1000" t="s">
        <v>248</v>
      </c>
      <c r="B1000" t="s">
        <v>254</v>
      </c>
      <c r="C1000" t="s">
        <v>74</v>
      </c>
      <c r="D1000">
        <v>1</v>
      </c>
      <c r="E1000" t="str">
        <f>VLOOKUP(D1000,'Treatment Struture'!$E$2:$G$10,3,FALSE)</f>
        <v>P3(150)</v>
      </c>
      <c r="F1000">
        <f>VLOOKUP(D1000,'Treatment Struture'!$E$2:$G$10,2,FALSE)</f>
        <v>1</v>
      </c>
      <c r="G1000" s="23">
        <v>8</v>
      </c>
      <c r="H1000" s="54">
        <f t="shared" si="22"/>
        <v>35842</v>
      </c>
      <c r="I1000" s="23">
        <v>21</v>
      </c>
      <c r="J1000">
        <v>5</v>
      </c>
    </row>
    <row r="1001" spans="1:10">
      <c r="A1001" t="s">
        <v>248</v>
      </c>
      <c r="B1001" t="s">
        <v>254</v>
      </c>
      <c r="C1001" t="s">
        <v>74</v>
      </c>
      <c r="D1001">
        <v>1</v>
      </c>
      <c r="E1001" t="str">
        <f>VLOOKUP(D1001,'Treatment Struture'!$E$2:$G$10,3,FALSE)</f>
        <v>P3(150)</v>
      </c>
      <c r="F1001">
        <f>VLOOKUP(D1001,'Treatment Struture'!$E$2:$G$10,2,FALSE)</f>
        <v>1</v>
      </c>
      <c r="G1001" s="23">
        <v>9</v>
      </c>
      <c r="H1001" s="54">
        <f t="shared" si="22"/>
        <v>35842</v>
      </c>
      <c r="I1001" s="23">
        <v>20</v>
      </c>
      <c r="J1001">
        <v>5</v>
      </c>
    </row>
    <row r="1002" spans="1:10">
      <c r="A1002" t="s">
        <v>248</v>
      </c>
      <c r="B1002" t="s">
        <v>254</v>
      </c>
      <c r="C1002" t="s">
        <v>74</v>
      </c>
      <c r="D1002">
        <v>1</v>
      </c>
      <c r="E1002" t="str">
        <f>VLOOKUP(D1002,'Treatment Struture'!$E$2:$G$10,3,FALSE)</f>
        <v>P3(150)</v>
      </c>
      <c r="F1002">
        <f>VLOOKUP(D1002,'Treatment Struture'!$E$2:$G$10,2,FALSE)</f>
        <v>1</v>
      </c>
      <c r="G1002" s="23">
        <v>10</v>
      </c>
      <c r="H1002" s="54">
        <f t="shared" si="22"/>
        <v>35842</v>
      </c>
      <c r="I1002" s="23">
        <v>20</v>
      </c>
      <c r="J1002">
        <v>4</v>
      </c>
    </row>
    <row r="1003" spans="1:10">
      <c r="A1003" t="s">
        <v>248</v>
      </c>
      <c r="B1003" t="s">
        <v>254</v>
      </c>
      <c r="C1003" t="s">
        <v>74</v>
      </c>
      <c r="D1003">
        <v>2</v>
      </c>
      <c r="E1003" t="str">
        <f>VLOOKUP(D1003,'Treatment Struture'!$E$2:$G$10,3,FALSE)</f>
        <v>P1(50)</v>
      </c>
      <c r="F1003">
        <f>VLOOKUP(D1003,'Treatment Struture'!$E$2:$G$10,2,FALSE)</f>
        <v>1</v>
      </c>
      <c r="G1003" s="23">
        <v>1</v>
      </c>
      <c r="H1003" s="54">
        <f t="shared" si="22"/>
        <v>35842</v>
      </c>
      <c r="I1003" s="23">
        <v>22</v>
      </c>
      <c r="J1003" s="1">
        <v>5</v>
      </c>
    </row>
    <row r="1004" spans="1:10">
      <c r="A1004" t="s">
        <v>248</v>
      </c>
      <c r="B1004" t="s">
        <v>254</v>
      </c>
      <c r="C1004" t="s">
        <v>74</v>
      </c>
      <c r="D1004">
        <v>2</v>
      </c>
      <c r="E1004" t="str">
        <f>VLOOKUP(D1004,'Treatment Struture'!$E$2:$G$10,3,FALSE)</f>
        <v>P1(50)</v>
      </c>
      <c r="F1004">
        <f>VLOOKUP(D1004,'Treatment Struture'!$E$2:$G$10,2,FALSE)</f>
        <v>1</v>
      </c>
      <c r="G1004" s="23">
        <v>2</v>
      </c>
      <c r="H1004" s="54">
        <f t="shared" si="22"/>
        <v>35842</v>
      </c>
      <c r="I1004" s="23">
        <v>21</v>
      </c>
      <c r="J1004">
        <v>3</v>
      </c>
    </row>
    <row r="1005" spans="1:10">
      <c r="A1005" t="s">
        <v>248</v>
      </c>
      <c r="B1005" t="s">
        <v>254</v>
      </c>
      <c r="C1005" t="s">
        <v>74</v>
      </c>
      <c r="D1005">
        <v>2</v>
      </c>
      <c r="E1005" t="str">
        <f>VLOOKUP(D1005,'Treatment Struture'!$E$2:$G$10,3,FALSE)</f>
        <v>P1(50)</v>
      </c>
      <c r="F1005">
        <f>VLOOKUP(D1005,'Treatment Struture'!$E$2:$G$10,2,FALSE)</f>
        <v>1</v>
      </c>
      <c r="G1005" s="23">
        <v>3</v>
      </c>
      <c r="H1005" s="54">
        <f t="shared" si="22"/>
        <v>35842</v>
      </c>
      <c r="I1005" s="23">
        <v>21</v>
      </c>
      <c r="J1005">
        <v>5</v>
      </c>
    </row>
    <row r="1006" spans="1:10">
      <c r="A1006" t="s">
        <v>248</v>
      </c>
      <c r="B1006" t="s">
        <v>254</v>
      </c>
      <c r="C1006" t="s">
        <v>74</v>
      </c>
      <c r="D1006">
        <v>2</v>
      </c>
      <c r="E1006" t="str">
        <f>VLOOKUP(D1006,'Treatment Struture'!$E$2:$G$10,3,FALSE)</f>
        <v>P1(50)</v>
      </c>
      <c r="F1006">
        <f>VLOOKUP(D1006,'Treatment Struture'!$E$2:$G$10,2,FALSE)</f>
        <v>1</v>
      </c>
      <c r="G1006" s="23">
        <v>4</v>
      </c>
      <c r="H1006" s="54">
        <f t="shared" si="22"/>
        <v>35842</v>
      </c>
      <c r="I1006" s="23">
        <v>23</v>
      </c>
      <c r="J1006">
        <v>2</v>
      </c>
    </row>
    <row r="1007" spans="1:10">
      <c r="A1007" t="s">
        <v>248</v>
      </c>
      <c r="B1007" t="s">
        <v>254</v>
      </c>
      <c r="C1007" t="s">
        <v>74</v>
      </c>
      <c r="D1007">
        <v>2</v>
      </c>
      <c r="E1007" t="str">
        <f>VLOOKUP(D1007,'Treatment Struture'!$E$2:$G$10,3,FALSE)</f>
        <v>P1(50)</v>
      </c>
      <c r="F1007">
        <f>VLOOKUP(D1007,'Treatment Struture'!$E$2:$G$10,2,FALSE)</f>
        <v>1</v>
      </c>
      <c r="G1007" s="23">
        <v>5</v>
      </c>
      <c r="H1007" s="54">
        <f t="shared" si="22"/>
        <v>35842</v>
      </c>
      <c r="I1007" s="23">
        <v>22</v>
      </c>
      <c r="J1007">
        <v>4</v>
      </c>
    </row>
    <row r="1008" spans="1:10">
      <c r="A1008" t="s">
        <v>248</v>
      </c>
      <c r="B1008" t="s">
        <v>254</v>
      </c>
      <c r="C1008" t="s">
        <v>74</v>
      </c>
      <c r="D1008">
        <v>2</v>
      </c>
      <c r="E1008" t="str">
        <f>VLOOKUP(D1008,'Treatment Struture'!$E$2:$G$10,3,FALSE)</f>
        <v>P1(50)</v>
      </c>
      <c r="F1008">
        <f>VLOOKUP(D1008,'Treatment Struture'!$E$2:$G$10,2,FALSE)</f>
        <v>1</v>
      </c>
      <c r="G1008" s="23">
        <v>6</v>
      </c>
      <c r="H1008" s="54">
        <f t="shared" si="22"/>
        <v>35842</v>
      </c>
      <c r="I1008" s="23">
        <v>21</v>
      </c>
      <c r="J1008">
        <v>7</v>
      </c>
    </row>
    <row r="1009" spans="1:10">
      <c r="A1009" t="s">
        <v>248</v>
      </c>
      <c r="B1009" t="s">
        <v>254</v>
      </c>
      <c r="C1009" t="s">
        <v>74</v>
      </c>
      <c r="D1009">
        <v>2</v>
      </c>
      <c r="E1009" t="str">
        <f>VLOOKUP(D1009,'Treatment Struture'!$E$2:$G$10,3,FALSE)</f>
        <v>P1(50)</v>
      </c>
      <c r="F1009">
        <f>VLOOKUP(D1009,'Treatment Struture'!$E$2:$G$10,2,FALSE)</f>
        <v>1</v>
      </c>
      <c r="G1009" s="23">
        <v>7</v>
      </c>
      <c r="H1009" s="54">
        <f t="shared" si="22"/>
        <v>35842</v>
      </c>
      <c r="I1009" s="23">
        <v>20</v>
      </c>
      <c r="J1009" s="1">
        <v>4</v>
      </c>
    </row>
    <row r="1010" spans="1:10">
      <c r="A1010" t="s">
        <v>248</v>
      </c>
      <c r="B1010" t="s">
        <v>254</v>
      </c>
      <c r="C1010" t="s">
        <v>74</v>
      </c>
      <c r="D1010">
        <v>2</v>
      </c>
      <c r="E1010" t="str">
        <f>VLOOKUP(D1010,'Treatment Struture'!$E$2:$G$10,3,FALSE)</f>
        <v>P1(50)</v>
      </c>
      <c r="F1010">
        <f>VLOOKUP(D1010,'Treatment Struture'!$E$2:$G$10,2,FALSE)</f>
        <v>1</v>
      </c>
      <c r="G1010" s="23">
        <v>8</v>
      </c>
      <c r="H1010" s="54">
        <f t="shared" si="22"/>
        <v>35842</v>
      </c>
      <c r="I1010" s="23">
        <v>21</v>
      </c>
      <c r="J1010">
        <v>3</v>
      </c>
    </row>
    <row r="1011" spans="1:10">
      <c r="A1011" t="s">
        <v>248</v>
      </c>
      <c r="B1011" t="s">
        <v>254</v>
      </c>
      <c r="C1011" t="s">
        <v>74</v>
      </c>
      <c r="D1011">
        <v>2</v>
      </c>
      <c r="E1011" t="str">
        <f>VLOOKUP(D1011,'Treatment Struture'!$E$2:$G$10,3,FALSE)</f>
        <v>P1(50)</v>
      </c>
      <c r="F1011">
        <f>VLOOKUP(D1011,'Treatment Struture'!$E$2:$G$10,2,FALSE)</f>
        <v>1</v>
      </c>
      <c r="G1011" s="23">
        <v>9</v>
      </c>
      <c r="H1011" s="54">
        <f t="shared" si="22"/>
        <v>35842</v>
      </c>
      <c r="I1011" s="23">
        <v>21</v>
      </c>
      <c r="J1011">
        <v>5</v>
      </c>
    </row>
    <row r="1012" spans="1:10">
      <c r="A1012" t="s">
        <v>248</v>
      </c>
      <c r="B1012" t="s">
        <v>254</v>
      </c>
      <c r="C1012" t="s">
        <v>74</v>
      </c>
      <c r="D1012">
        <v>2</v>
      </c>
      <c r="E1012" t="str">
        <f>VLOOKUP(D1012,'Treatment Struture'!$E$2:$G$10,3,FALSE)</f>
        <v>P1(50)</v>
      </c>
      <c r="F1012">
        <f>VLOOKUP(D1012,'Treatment Struture'!$E$2:$G$10,2,FALSE)</f>
        <v>1</v>
      </c>
      <c r="G1012" s="23">
        <v>10</v>
      </c>
      <c r="H1012" s="54">
        <f t="shared" si="22"/>
        <v>35842</v>
      </c>
      <c r="I1012" s="23">
        <v>21</v>
      </c>
      <c r="J1012">
        <v>5</v>
      </c>
    </row>
    <row r="1013" spans="1:10">
      <c r="A1013" t="s">
        <v>248</v>
      </c>
      <c r="B1013" t="s">
        <v>254</v>
      </c>
      <c r="C1013" t="s">
        <v>74</v>
      </c>
      <c r="D1013">
        <v>3</v>
      </c>
      <c r="E1013" t="str">
        <f>VLOOKUP(D1013,'Treatment Struture'!$E$2:$G$10,3,FALSE)</f>
        <v>P2(100)</v>
      </c>
      <c r="F1013">
        <f>VLOOKUP(D1013,'Treatment Struture'!$E$2:$G$10,2,FALSE)</f>
        <v>1</v>
      </c>
      <c r="G1013" s="23">
        <v>1</v>
      </c>
      <c r="H1013" s="54">
        <f t="shared" si="22"/>
        <v>35842</v>
      </c>
      <c r="I1013" s="23">
        <v>21</v>
      </c>
      <c r="J1013">
        <v>5</v>
      </c>
    </row>
    <row r="1014" spans="1:10">
      <c r="A1014" t="s">
        <v>248</v>
      </c>
      <c r="B1014" t="s">
        <v>254</v>
      </c>
      <c r="C1014" t="s">
        <v>74</v>
      </c>
      <c r="D1014">
        <v>3</v>
      </c>
      <c r="E1014" t="str">
        <f>VLOOKUP(D1014,'Treatment Struture'!$E$2:$G$10,3,FALSE)</f>
        <v>P2(100)</v>
      </c>
      <c r="F1014">
        <f>VLOOKUP(D1014,'Treatment Struture'!$E$2:$G$10,2,FALSE)</f>
        <v>1</v>
      </c>
      <c r="G1014" s="23">
        <v>2</v>
      </c>
      <c r="H1014" s="54">
        <f t="shared" si="22"/>
        <v>35842</v>
      </c>
      <c r="I1014" s="23">
        <v>20</v>
      </c>
      <c r="J1014" s="1">
        <v>7</v>
      </c>
    </row>
    <row r="1015" spans="1:10">
      <c r="A1015" t="s">
        <v>248</v>
      </c>
      <c r="B1015" t="s">
        <v>254</v>
      </c>
      <c r="C1015" t="s">
        <v>74</v>
      </c>
      <c r="D1015">
        <v>3</v>
      </c>
      <c r="E1015" t="str">
        <f>VLOOKUP(D1015,'Treatment Struture'!$E$2:$G$10,3,FALSE)</f>
        <v>P2(100)</v>
      </c>
      <c r="F1015">
        <f>VLOOKUP(D1015,'Treatment Struture'!$E$2:$G$10,2,FALSE)</f>
        <v>1</v>
      </c>
      <c r="G1015" s="23">
        <v>3</v>
      </c>
      <c r="H1015" s="54">
        <f t="shared" si="22"/>
        <v>35842</v>
      </c>
      <c r="I1015" s="23">
        <v>20</v>
      </c>
      <c r="J1015">
        <v>7</v>
      </c>
    </row>
    <row r="1016" spans="1:10">
      <c r="A1016" t="s">
        <v>248</v>
      </c>
      <c r="B1016" t="s">
        <v>254</v>
      </c>
      <c r="C1016" t="s">
        <v>74</v>
      </c>
      <c r="D1016">
        <v>3</v>
      </c>
      <c r="E1016" t="str">
        <f>VLOOKUP(D1016,'Treatment Struture'!$E$2:$G$10,3,FALSE)</f>
        <v>P2(100)</v>
      </c>
      <c r="F1016">
        <f>VLOOKUP(D1016,'Treatment Struture'!$E$2:$G$10,2,FALSE)</f>
        <v>1</v>
      </c>
      <c r="G1016" s="23">
        <v>4</v>
      </c>
      <c r="H1016" s="54">
        <f t="shared" si="22"/>
        <v>35842</v>
      </c>
      <c r="I1016" s="23">
        <v>22</v>
      </c>
      <c r="J1016">
        <v>5</v>
      </c>
    </row>
    <row r="1017" spans="1:10">
      <c r="A1017" t="s">
        <v>248</v>
      </c>
      <c r="B1017" t="s">
        <v>254</v>
      </c>
      <c r="C1017" t="s">
        <v>74</v>
      </c>
      <c r="D1017">
        <v>3</v>
      </c>
      <c r="E1017" t="str">
        <f>VLOOKUP(D1017,'Treatment Struture'!$E$2:$G$10,3,FALSE)</f>
        <v>P2(100)</v>
      </c>
      <c r="F1017">
        <f>VLOOKUP(D1017,'Treatment Struture'!$E$2:$G$10,2,FALSE)</f>
        <v>1</v>
      </c>
      <c r="G1017" s="23">
        <v>5</v>
      </c>
      <c r="H1017" s="54">
        <f t="shared" si="22"/>
        <v>35842</v>
      </c>
      <c r="I1017" s="23">
        <v>20</v>
      </c>
      <c r="J1017">
        <v>6</v>
      </c>
    </row>
    <row r="1018" spans="1:10">
      <c r="A1018" t="s">
        <v>248</v>
      </c>
      <c r="B1018" t="s">
        <v>254</v>
      </c>
      <c r="C1018" t="s">
        <v>74</v>
      </c>
      <c r="D1018">
        <v>3</v>
      </c>
      <c r="E1018" t="str">
        <f>VLOOKUP(D1018,'Treatment Struture'!$E$2:$G$10,3,FALSE)</f>
        <v>P2(100)</v>
      </c>
      <c r="F1018">
        <f>VLOOKUP(D1018,'Treatment Struture'!$E$2:$G$10,2,FALSE)</f>
        <v>1</v>
      </c>
      <c r="G1018" s="23">
        <v>6</v>
      </c>
      <c r="H1018" s="54">
        <f t="shared" si="22"/>
        <v>35842</v>
      </c>
      <c r="I1018" s="23">
        <v>20</v>
      </c>
      <c r="J1018">
        <v>6</v>
      </c>
    </row>
    <row r="1019" spans="1:10">
      <c r="A1019" t="s">
        <v>248</v>
      </c>
      <c r="B1019" t="s">
        <v>254</v>
      </c>
      <c r="C1019" t="s">
        <v>74</v>
      </c>
      <c r="D1019">
        <v>3</v>
      </c>
      <c r="E1019" t="str">
        <f>VLOOKUP(D1019,'Treatment Struture'!$E$2:$G$10,3,FALSE)</f>
        <v>P2(100)</v>
      </c>
      <c r="F1019">
        <f>VLOOKUP(D1019,'Treatment Struture'!$E$2:$G$10,2,FALSE)</f>
        <v>1</v>
      </c>
      <c r="G1019" s="23">
        <v>7</v>
      </c>
      <c r="H1019" s="54">
        <f t="shared" si="22"/>
        <v>35842</v>
      </c>
      <c r="I1019" s="23">
        <v>19</v>
      </c>
      <c r="J1019">
        <v>5</v>
      </c>
    </row>
    <row r="1020" spans="1:10">
      <c r="A1020" t="s">
        <v>248</v>
      </c>
      <c r="B1020" t="s">
        <v>254</v>
      </c>
      <c r="C1020" t="s">
        <v>74</v>
      </c>
      <c r="D1020">
        <v>3</v>
      </c>
      <c r="E1020" t="str">
        <f>VLOOKUP(D1020,'Treatment Struture'!$E$2:$G$10,3,FALSE)</f>
        <v>P2(100)</v>
      </c>
      <c r="F1020">
        <f>VLOOKUP(D1020,'Treatment Struture'!$E$2:$G$10,2,FALSE)</f>
        <v>1</v>
      </c>
      <c r="G1020" s="23">
        <v>8</v>
      </c>
      <c r="H1020" s="54">
        <f t="shared" si="22"/>
        <v>35842</v>
      </c>
      <c r="I1020" s="23">
        <v>19</v>
      </c>
      <c r="J1020" s="1">
        <v>7</v>
      </c>
    </row>
    <row r="1021" spans="1:10">
      <c r="A1021" t="s">
        <v>248</v>
      </c>
      <c r="B1021" t="s">
        <v>254</v>
      </c>
      <c r="C1021" t="s">
        <v>74</v>
      </c>
      <c r="D1021">
        <v>3</v>
      </c>
      <c r="E1021" t="str">
        <f>VLOOKUP(D1021,'Treatment Struture'!$E$2:$G$10,3,FALSE)</f>
        <v>P2(100)</v>
      </c>
      <c r="F1021">
        <f>VLOOKUP(D1021,'Treatment Struture'!$E$2:$G$10,2,FALSE)</f>
        <v>1</v>
      </c>
      <c r="G1021" s="23">
        <v>9</v>
      </c>
      <c r="H1021" s="54">
        <f t="shared" si="22"/>
        <v>35842</v>
      </c>
      <c r="I1021" s="23">
        <v>21</v>
      </c>
      <c r="J1021">
        <v>6</v>
      </c>
    </row>
    <row r="1022" spans="1:10">
      <c r="A1022" t="s">
        <v>248</v>
      </c>
      <c r="B1022" t="s">
        <v>254</v>
      </c>
      <c r="C1022" t="s">
        <v>74</v>
      </c>
      <c r="D1022">
        <v>3</v>
      </c>
      <c r="E1022" t="str">
        <f>VLOOKUP(D1022,'Treatment Struture'!$E$2:$G$10,3,FALSE)</f>
        <v>P2(100)</v>
      </c>
      <c r="F1022">
        <f>VLOOKUP(D1022,'Treatment Struture'!$E$2:$G$10,2,FALSE)</f>
        <v>1</v>
      </c>
      <c r="G1022" s="23">
        <v>10</v>
      </c>
      <c r="H1022" s="54">
        <f t="shared" si="22"/>
        <v>35842</v>
      </c>
      <c r="I1022" s="23">
        <v>20</v>
      </c>
      <c r="J1022">
        <v>5</v>
      </c>
    </row>
    <row r="1023" spans="1:10">
      <c r="A1023" t="s">
        <v>248</v>
      </c>
      <c r="B1023" t="s">
        <v>254</v>
      </c>
      <c r="C1023" t="s">
        <v>74</v>
      </c>
      <c r="D1023">
        <v>4</v>
      </c>
      <c r="E1023" t="str">
        <f>VLOOKUP(D1023,'Treatment Struture'!$E$2:$G$10,3,FALSE)</f>
        <v>P2(100)</v>
      </c>
      <c r="F1023">
        <f>VLOOKUP(D1023,'Treatment Struture'!$E$2:$G$10,2,FALSE)</f>
        <v>2</v>
      </c>
      <c r="G1023" s="23">
        <v>1</v>
      </c>
      <c r="H1023" s="54">
        <f t="shared" si="22"/>
        <v>35842</v>
      </c>
      <c r="I1023" s="23">
        <v>21</v>
      </c>
      <c r="J1023">
        <v>5</v>
      </c>
    </row>
    <row r="1024" spans="1:10">
      <c r="A1024" t="s">
        <v>248</v>
      </c>
      <c r="B1024" t="s">
        <v>254</v>
      </c>
      <c r="C1024" t="s">
        <v>74</v>
      </c>
      <c r="D1024">
        <v>4</v>
      </c>
      <c r="E1024" t="str">
        <f>VLOOKUP(D1024,'Treatment Struture'!$E$2:$G$10,3,FALSE)</f>
        <v>P2(100)</v>
      </c>
      <c r="F1024">
        <f>VLOOKUP(D1024,'Treatment Struture'!$E$2:$G$10,2,FALSE)</f>
        <v>2</v>
      </c>
      <c r="G1024" s="23">
        <v>2</v>
      </c>
      <c r="H1024" s="54">
        <f t="shared" si="22"/>
        <v>35842</v>
      </c>
      <c r="I1024" s="23">
        <v>18</v>
      </c>
      <c r="J1024">
        <v>5</v>
      </c>
    </row>
    <row r="1025" spans="1:10">
      <c r="A1025" t="s">
        <v>248</v>
      </c>
      <c r="B1025" t="s">
        <v>254</v>
      </c>
      <c r="C1025" t="s">
        <v>74</v>
      </c>
      <c r="D1025">
        <v>4</v>
      </c>
      <c r="E1025" t="str">
        <f>VLOOKUP(D1025,'Treatment Struture'!$E$2:$G$10,3,FALSE)</f>
        <v>P2(100)</v>
      </c>
      <c r="F1025">
        <f>VLOOKUP(D1025,'Treatment Struture'!$E$2:$G$10,2,FALSE)</f>
        <v>2</v>
      </c>
      <c r="G1025" s="23">
        <v>3</v>
      </c>
      <c r="H1025" s="54">
        <f t="shared" si="22"/>
        <v>35842</v>
      </c>
      <c r="I1025" s="23">
        <v>21</v>
      </c>
      <c r="J1025" s="1">
        <v>3</v>
      </c>
    </row>
    <row r="1026" spans="1:10">
      <c r="A1026" t="s">
        <v>248</v>
      </c>
      <c r="B1026" t="s">
        <v>254</v>
      </c>
      <c r="C1026" t="s">
        <v>74</v>
      </c>
      <c r="D1026">
        <v>4</v>
      </c>
      <c r="E1026" t="str">
        <f>VLOOKUP(D1026,'Treatment Struture'!$E$2:$G$10,3,FALSE)</f>
        <v>P2(100)</v>
      </c>
      <c r="F1026">
        <f>VLOOKUP(D1026,'Treatment Struture'!$E$2:$G$10,2,FALSE)</f>
        <v>2</v>
      </c>
      <c r="G1026" s="23">
        <v>4</v>
      </c>
      <c r="H1026" s="54">
        <f t="shared" si="22"/>
        <v>35842</v>
      </c>
      <c r="I1026" s="23">
        <v>21</v>
      </c>
      <c r="J1026">
        <v>7</v>
      </c>
    </row>
    <row r="1027" spans="1:10">
      <c r="A1027" t="s">
        <v>248</v>
      </c>
      <c r="B1027" t="s">
        <v>254</v>
      </c>
      <c r="C1027" t="s">
        <v>74</v>
      </c>
      <c r="D1027">
        <v>4</v>
      </c>
      <c r="E1027" t="str">
        <f>VLOOKUP(D1027,'Treatment Struture'!$E$2:$G$10,3,FALSE)</f>
        <v>P2(100)</v>
      </c>
      <c r="F1027">
        <f>VLOOKUP(D1027,'Treatment Struture'!$E$2:$G$10,2,FALSE)</f>
        <v>2</v>
      </c>
      <c r="G1027" s="23">
        <v>5</v>
      </c>
      <c r="H1027" s="54">
        <f t="shared" si="22"/>
        <v>35842</v>
      </c>
      <c r="I1027" s="23">
        <v>21</v>
      </c>
      <c r="J1027">
        <v>3</v>
      </c>
    </row>
    <row r="1028" spans="1:10">
      <c r="A1028" t="s">
        <v>248</v>
      </c>
      <c r="B1028" t="s">
        <v>254</v>
      </c>
      <c r="C1028" t="s">
        <v>74</v>
      </c>
      <c r="D1028">
        <v>4</v>
      </c>
      <c r="E1028" t="str">
        <f>VLOOKUP(D1028,'Treatment Struture'!$E$2:$G$10,3,FALSE)</f>
        <v>P2(100)</v>
      </c>
      <c r="F1028">
        <f>VLOOKUP(D1028,'Treatment Struture'!$E$2:$G$10,2,FALSE)</f>
        <v>2</v>
      </c>
      <c r="G1028" s="23">
        <v>6</v>
      </c>
      <c r="H1028" s="54">
        <f t="shared" si="22"/>
        <v>35842</v>
      </c>
      <c r="I1028" s="23">
        <v>19</v>
      </c>
      <c r="J1028">
        <v>4</v>
      </c>
    </row>
    <row r="1029" spans="1:10">
      <c r="A1029" t="s">
        <v>248</v>
      </c>
      <c r="B1029" t="s">
        <v>254</v>
      </c>
      <c r="C1029" t="s">
        <v>74</v>
      </c>
      <c r="D1029">
        <v>4</v>
      </c>
      <c r="E1029" t="str">
        <f>VLOOKUP(D1029,'Treatment Struture'!$E$2:$G$10,3,FALSE)</f>
        <v>P2(100)</v>
      </c>
      <c r="F1029">
        <f>VLOOKUP(D1029,'Treatment Struture'!$E$2:$G$10,2,FALSE)</f>
        <v>2</v>
      </c>
      <c r="G1029" s="23">
        <v>7</v>
      </c>
      <c r="H1029" s="54">
        <f t="shared" si="22"/>
        <v>35842</v>
      </c>
      <c r="I1029" s="23">
        <v>20</v>
      </c>
      <c r="J1029">
        <v>3</v>
      </c>
    </row>
    <row r="1030" spans="1:10">
      <c r="A1030" t="s">
        <v>248</v>
      </c>
      <c r="B1030" t="s">
        <v>254</v>
      </c>
      <c r="C1030" t="s">
        <v>74</v>
      </c>
      <c r="D1030">
        <v>4</v>
      </c>
      <c r="E1030" t="str">
        <f>VLOOKUP(D1030,'Treatment Struture'!$E$2:$G$10,3,FALSE)</f>
        <v>P2(100)</v>
      </c>
      <c r="F1030">
        <f>VLOOKUP(D1030,'Treatment Struture'!$E$2:$G$10,2,FALSE)</f>
        <v>2</v>
      </c>
      <c r="G1030" s="23">
        <v>8</v>
      </c>
      <c r="H1030" s="54">
        <f t="shared" si="22"/>
        <v>35842</v>
      </c>
      <c r="I1030" s="23">
        <v>20</v>
      </c>
      <c r="J1030">
        <v>3</v>
      </c>
    </row>
    <row r="1031" spans="1:10">
      <c r="A1031" t="s">
        <v>248</v>
      </c>
      <c r="B1031" t="s">
        <v>254</v>
      </c>
      <c r="C1031" t="s">
        <v>74</v>
      </c>
      <c r="D1031">
        <v>4</v>
      </c>
      <c r="E1031" t="str">
        <f>VLOOKUP(D1031,'Treatment Struture'!$E$2:$G$10,3,FALSE)</f>
        <v>P2(100)</v>
      </c>
      <c r="F1031">
        <f>VLOOKUP(D1031,'Treatment Struture'!$E$2:$G$10,2,FALSE)</f>
        <v>2</v>
      </c>
      <c r="G1031" s="23">
        <v>9</v>
      </c>
      <c r="H1031" s="54">
        <f t="shared" si="22"/>
        <v>35842</v>
      </c>
      <c r="I1031" s="23">
        <v>20</v>
      </c>
      <c r="J1031" s="1">
        <v>4</v>
      </c>
    </row>
    <row r="1032" spans="1:10">
      <c r="A1032" t="s">
        <v>248</v>
      </c>
      <c r="B1032" t="s">
        <v>254</v>
      </c>
      <c r="C1032" t="s">
        <v>74</v>
      </c>
      <c r="D1032">
        <v>4</v>
      </c>
      <c r="E1032" t="str">
        <f>VLOOKUP(D1032,'Treatment Struture'!$E$2:$G$10,3,FALSE)</f>
        <v>P2(100)</v>
      </c>
      <c r="F1032">
        <f>VLOOKUP(D1032,'Treatment Struture'!$E$2:$G$10,2,FALSE)</f>
        <v>2</v>
      </c>
      <c r="G1032" s="23">
        <v>10</v>
      </c>
      <c r="H1032" s="54">
        <f t="shared" si="22"/>
        <v>35842</v>
      </c>
      <c r="I1032" s="23">
        <v>19</v>
      </c>
      <c r="J1032">
        <v>5</v>
      </c>
    </row>
    <row r="1033" spans="1:10">
      <c r="A1033" t="s">
        <v>248</v>
      </c>
      <c r="B1033" t="s">
        <v>254</v>
      </c>
      <c r="C1033" t="s">
        <v>74</v>
      </c>
      <c r="D1033">
        <v>5</v>
      </c>
      <c r="E1033" t="str">
        <f>VLOOKUP(D1033,'Treatment Struture'!$E$2:$G$10,3,FALSE)</f>
        <v>P3(150)</v>
      </c>
      <c r="F1033">
        <f>VLOOKUP(D1033,'Treatment Struture'!$E$2:$G$10,2,FALSE)</f>
        <v>2</v>
      </c>
      <c r="G1033" s="23">
        <v>1</v>
      </c>
      <c r="H1033" s="54">
        <f t="shared" si="22"/>
        <v>35842</v>
      </c>
      <c r="I1033" s="23">
        <v>19</v>
      </c>
      <c r="J1033">
        <v>7</v>
      </c>
    </row>
    <row r="1034" spans="1:10">
      <c r="A1034" t="s">
        <v>248</v>
      </c>
      <c r="B1034" t="s">
        <v>254</v>
      </c>
      <c r="C1034" t="s">
        <v>74</v>
      </c>
      <c r="D1034">
        <v>5</v>
      </c>
      <c r="E1034" t="str">
        <f>VLOOKUP(D1034,'Treatment Struture'!$E$2:$G$10,3,FALSE)</f>
        <v>P3(150)</v>
      </c>
      <c r="F1034">
        <f>VLOOKUP(D1034,'Treatment Struture'!$E$2:$G$10,2,FALSE)</f>
        <v>2</v>
      </c>
      <c r="G1034" s="23">
        <v>2</v>
      </c>
      <c r="H1034" s="54">
        <f t="shared" si="22"/>
        <v>35842</v>
      </c>
      <c r="I1034" s="23">
        <v>21</v>
      </c>
      <c r="J1034">
        <v>6</v>
      </c>
    </row>
    <row r="1035" spans="1:10">
      <c r="A1035" t="s">
        <v>248</v>
      </c>
      <c r="B1035" t="s">
        <v>254</v>
      </c>
      <c r="C1035" t="s">
        <v>74</v>
      </c>
      <c r="D1035">
        <v>5</v>
      </c>
      <c r="E1035" t="str">
        <f>VLOOKUP(D1035,'Treatment Struture'!$E$2:$G$10,3,FALSE)</f>
        <v>P3(150)</v>
      </c>
      <c r="F1035">
        <f>VLOOKUP(D1035,'Treatment Struture'!$E$2:$G$10,2,FALSE)</f>
        <v>2</v>
      </c>
      <c r="G1035" s="23">
        <v>3</v>
      </c>
      <c r="H1035" s="54">
        <f t="shared" si="22"/>
        <v>35842</v>
      </c>
      <c r="I1035" s="23">
        <v>20</v>
      </c>
      <c r="J1035">
        <v>6</v>
      </c>
    </row>
    <row r="1036" spans="1:10">
      <c r="A1036" t="s">
        <v>248</v>
      </c>
      <c r="B1036" t="s">
        <v>254</v>
      </c>
      <c r="C1036" t="s">
        <v>74</v>
      </c>
      <c r="D1036">
        <v>5</v>
      </c>
      <c r="E1036" t="str">
        <f>VLOOKUP(D1036,'Treatment Struture'!$E$2:$G$10,3,FALSE)</f>
        <v>P3(150)</v>
      </c>
      <c r="F1036">
        <f>VLOOKUP(D1036,'Treatment Struture'!$E$2:$G$10,2,FALSE)</f>
        <v>2</v>
      </c>
      <c r="G1036" s="23">
        <v>4</v>
      </c>
      <c r="H1036" s="54">
        <f t="shared" si="22"/>
        <v>35842</v>
      </c>
    </row>
    <row r="1037" spans="1:10">
      <c r="A1037" t="s">
        <v>248</v>
      </c>
      <c r="B1037" t="s">
        <v>254</v>
      </c>
      <c r="C1037" t="s">
        <v>74</v>
      </c>
      <c r="D1037">
        <v>5</v>
      </c>
      <c r="E1037" t="str">
        <f>VLOOKUP(D1037,'Treatment Struture'!$E$2:$G$10,3,FALSE)</f>
        <v>P3(150)</v>
      </c>
      <c r="F1037">
        <f>VLOOKUP(D1037,'Treatment Struture'!$E$2:$G$10,2,FALSE)</f>
        <v>2</v>
      </c>
      <c r="G1037" s="23">
        <v>5</v>
      </c>
      <c r="H1037" s="54">
        <f t="shared" si="22"/>
        <v>35842</v>
      </c>
      <c r="I1037" s="23">
        <v>20</v>
      </c>
      <c r="J1037">
        <v>6</v>
      </c>
    </row>
    <row r="1038" spans="1:10">
      <c r="A1038" t="s">
        <v>248</v>
      </c>
      <c r="B1038" t="s">
        <v>254</v>
      </c>
      <c r="C1038" t="s">
        <v>74</v>
      </c>
      <c r="D1038">
        <v>5</v>
      </c>
      <c r="E1038" t="str">
        <f>VLOOKUP(D1038,'Treatment Struture'!$E$2:$G$10,3,FALSE)</f>
        <v>P3(150)</v>
      </c>
      <c r="F1038">
        <f>VLOOKUP(D1038,'Treatment Struture'!$E$2:$G$10,2,FALSE)</f>
        <v>2</v>
      </c>
      <c r="G1038" s="23">
        <v>6</v>
      </c>
      <c r="H1038" s="54">
        <f t="shared" si="22"/>
        <v>35842</v>
      </c>
      <c r="I1038" s="23">
        <v>20</v>
      </c>
      <c r="J1038">
        <v>6</v>
      </c>
    </row>
    <row r="1039" spans="1:10">
      <c r="A1039" t="s">
        <v>248</v>
      </c>
      <c r="B1039" t="s">
        <v>254</v>
      </c>
      <c r="C1039" t="s">
        <v>74</v>
      </c>
      <c r="D1039">
        <v>5</v>
      </c>
      <c r="E1039" t="str">
        <f>VLOOKUP(D1039,'Treatment Struture'!$E$2:$G$10,3,FALSE)</f>
        <v>P3(150)</v>
      </c>
      <c r="F1039">
        <f>VLOOKUP(D1039,'Treatment Struture'!$E$2:$G$10,2,FALSE)</f>
        <v>2</v>
      </c>
      <c r="G1039" s="23">
        <v>7</v>
      </c>
      <c r="H1039" s="54">
        <f t="shared" si="22"/>
        <v>35842</v>
      </c>
      <c r="I1039" s="23">
        <v>21</v>
      </c>
      <c r="J1039">
        <v>8</v>
      </c>
    </row>
    <row r="1040" spans="1:10">
      <c r="A1040" t="s">
        <v>248</v>
      </c>
      <c r="B1040" t="s">
        <v>254</v>
      </c>
      <c r="C1040" t="s">
        <v>74</v>
      </c>
      <c r="D1040">
        <v>5</v>
      </c>
      <c r="E1040" t="str">
        <f>VLOOKUP(D1040,'Treatment Struture'!$E$2:$G$10,3,FALSE)</f>
        <v>P3(150)</v>
      </c>
      <c r="F1040">
        <f>VLOOKUP(D1040,'Treatment Struture'!$E$2:$G$10,2,FALSE)</f>
        <v>2</v>
      </c>
      <c r="G1040" s="23">
        <v>8</v>
      </c>
      <c r="H1040" s="54">
        <f t="shared" si="22"/>
        <v>35842</v>
      </c>
      <c r="I1040" s="23">
        <v>22</v>
      </c>
      <c r="J1040">
        <v>8</v>
      </c>
    </row>
    <row r="1041" spans="1:10">
      <c r="A1041" t="s">
        <v>248</v>
      </c>
      <c r="B1041" t="s">
        <v>254</v>
      </c>
      <c r="C1041" t="s">
        <v>74</v>
      </c>
      <c r="D1041">
        <v>5</v>
      </c>
      <c r="E1041" t="str">
        <f>VLOOKUP(D1041,'Treatment Struture'!$E$2:$G$10,3,FALSE)</f>
        <v>P3(150)</v>
      </c>
      <c r="F1041">
        <f>VLOOKUP(D1041,'Treatment Struture'!$E$2:$G$10,2,FALSE)</f>
        <v>2</v>
      </c>
      <c r="G1041" s="23">
        <v>9</v>
      </c>
      <c r="H1041" s="54">
        <f t="shared" si="22"/>
        <v>35842</v>
      </c>
      <c r="I1041" s="23">
        <v>17</v>
      </c>
      <c r="J1041">
        <v>10</v>
      </c>
    </row>
    <row r="1042" spans="1:10">
      <c r="A1042" t="s">
        <v>248</v>
      </c>
      <c r="B1042" t="s">
        <v>254</v>
      </c>
      <c r="C1042" t="s">
        <v>74</v>
      </c>
      <c r="D1042">
        <v>5</v>
      </c>
      <c r="E1042" t="str">
        <f>VLOOKUP(D1042,'Treatment Struture'!$E$2:$G$10,3,FALSE)</f>
        <v>P3(150)</v>
      </c>
      <c r="F1042">
        <f>VLOOKUP(D1042,'Treatment Struture'!$E$2:$G$10,2,FALSE)</f>
        <v>2</v>
      </c>
      <c r="G1042" s="23">
        <v>10</v>
      </c>
      <c r="H1042" s="54">
        <f t="shared" si="22"/>
        <v>35842</v>
      </c>
      <c r="I1042" s="23">
        <v>20</v>
      </c>
      <c r="J1042" s="1">
        <v>6</v>
      </c>
    </row>
    <row r="1043" spans="1:10">
      <c r="A1043" t="s">
        <v>248</v>
      </c>
      <c r="B1043" t="s">
        <v>254</v>
      </c>
      <c r="C1043" t="s">
        <v>74</v>
      </c>
      <c r="D1043">
        <v>6</v>
      </c>
      <c r="E1043" t="str">
        <f>VLOOKUP(D1043,'Treatment Struture'!$E$2:$G$10,3,FALSE)</f>
        <v>P1(50)</v>
      </c>
      <c r="F1043">
        <f>VLOOKUP(D1043,'Treatment Struture'!$E$2:$G$10,2,FALSE)</f>
        <v>2</v>
      </c>
      <c r="G1043" s="23">
        <v>1</v>
      </c>
      <c r="H1043" s="54">
        <f t="shared" si="22"/>
        <v>35842</v>
      </c>
      <c r="I1043" s="23">
        <v>21</v>
      </c>
      <c r="J1043">
        <v>5</v>
      </c>
    </row>
    <row r="1044" spans="1:10">
      <c r="A1044" t="s">
        <v>248</v>
      </c>
      <c r="B1044" t="s">
        <v>254</v>
      </c>
      <c r="C1044" t="s">
        <v>74</v>
      </c>
      <c r="D1044">
        <v>6</v>
      </c>
      <c r="E1044" t="str">
        <f>VLOOKUP(D1044,'Treatment Struture'!$E$2:$G$10,3,FALSE)</f>
        <v>P1(50)</v>
      </c>
      <c r="F1044">
        <f>VLOOKUP(D1044,'Treatment Struture'!$E$2:$G$10,2,FALSE)</f>
        <v>2</v>
      </c>
      <c r="G1044" s="23">
        <v>2</v>
      </c>
      <c r="H1044" s="54">
        <f t="shared" si="22"/>
        <v>35842</v>
      </c>
      <c r="I1044" s="23">
        <v>22</v>
      </c>
      <c r="J1044">
        <v>3</v>
      </c>
    </row>
    <row r="1045" spans="1:10">
      <c r="A1045" t="s">
        <v>248</v>
      </c>
      <c r="B1045" t="s">
        <v>254</v>
      </c>
      <c r="C1045" t="s">
        <v>74</v>
      </c>
      <c r="D1045">
        <v>6</v>
      </c>
      <c r="E1045" t="str">
        <f>VLOOKUP(D1045,'Treatment Struture'!$E$2:$G$10,3,FALSE)</f>
        <v>P1(50)</v>
      </c>
      <c r="F1045">
        <f>VLOOKUP(D1045,'Treatment Struture'!$E$2:$G$10,2,FALSE)</f>
        <v>2</v>
      </c>
      <c r="G1045" s="23">
        <v>3</v>
      </c>
      <c r="H1045" s="54">
        <f t="shared" si="22"/>
        <v>35842</v>
      </c>
      <c r="I1045" s="23">
        <v>21</v>
      </c>
      <c r="J1045">
        <v>5</v>
      </c>
    </row>
    <row r="1046" spans="1:10">
      <c r="A1046" t="s">
        <v>248</v>
      </c>
      <c r="B1046" t="s">
        <v>254</v>
      </c>
      <c r="C1046" t="s">
        <v>74</v>
      </c>
      <c r="D1046">
        <v>6</v>
      </c>
      <c r="E1046" t="str">
        <f>VLOOKUP(D1046,'Treatment Struture'!$E$2:$G$10,3,FALSE)</f>
        <v>P1(50)</v>
      </c>
      <c r="F1046">
        <f>VLOOKUP(D1046,'Treatment Struture'!$E$2:$G$10,2,FALSE)</f>
        <v>2</v>
      </c>
      <c r="G1046" s="23">
        <v>4</v>
      </c>
      <c r="H1046" s="54">
        <f t="shared" si="22"/>
        <v>35842</v>
      </c>
      <c r="I1046" s="23">
        <v>20</v>
      </c>
      <c r="J1046">
        <v>6</v>
      </c>
    </row>
    <row r="1047" spans="1:10">
      <c r="A1047" t="s">
        <v>248</v>
      </c>
      <c r="B1047" t="s">
        <v>254</v>
      </c>
      <c r="C1047" t="s">
        <v>74</v>
      </c>
      <c r="D1047">
        <v>6</v>
      </c>
      <c r="E1047" t="str">
        <f>VLOOKUP(D1047,'Treatment Struture'!$E$2:$G$10,3,FALSE)</f>
        <v>P1(50)</v>
      </c>
      <c r="F1047">
        <f>VLOOKUP(D1047,'Treatment Struture'!$E$2:$G$10,2,FALSE)</f>
        <v>2</v>
      </c>
      <c r="G1047" s="23">
        <v>5</v>
      </c>
      <c r="H1047" s="54">
        <f t="shared" si="22"/>
        <v>35842</v>
      </c>
      <c r="I1047" s="23">
        <v>21</v>
      </c>
      <c r="J1047" s="1">
        <v>3</v>
      </c>
    </row>
    <row r="1048" spans="1:10">
      <c r="A1048" t="s">
        <v>248</v>
      </c>
      <c r="B1048" t="s">
        <v>254</v>
      </c>
      <c r="C1048" t="s">
        <v>74</v>
      </c>
      <c r="D1048">
        <v>6</v>
      </c>
      <c r="E1048" t="str">
        <f>VLOOKUP(D1048,'Treatment Struture'!$E$2:$G$10,3,FALSE)</f>
        <v>P1(50)</v>
      </c>
      <c r="F1048">
        <f>VLOOKUP(D1048,'Treatment Struture'!$E$2:$G$10,2,FALSE)</f>
        <v>2</v>
      </c>
      <c r="G1048" s="23">
        <v>6</v>
      </c>
      <c r="H1048" s="54">
        <f t="shared" si="22"/>
        <v>35842</v>
      </c>
      <c r="I1048" s="23">
        <v>22</v>
      </c>
      <c r="J1048">
        <v>5</v>
      </c>
    </row>
    <row r="1049" spans="1:10">
      <c r="A1049" t="s">
        <v>248</v>
      </c>
      <c r="B1049" t="s">
        <v>254</v>
      </c>
      <c r="C1049" t="s">
        <v>74</v>
      </c>
      <c r="D1049">
        <v>6</v>
      </c>
      <c r="E1049" t="str">
        <f>VLOOKUP(D1049,'Treatment Struture'!$E$2:$G$10,3,FALSE)</f>
        <v>P1(50)</v>
      </c>
      <c r="F1049">
        <f>VLOOKUP(D1049,'Treatment Struture'!$E$2:$G$10,2,FALSE)</f>
        <v>2</v>
      </c>
      <c r="G1049" s="23">
        <v>7</v>
      </c>
      <c r="H1049" s="54">
        <f t="shared" si="22"/>
        <v>35842</v>
      </c>
      <c r="I1049" s="23">
        <v>23</v>
      </c>
      <c r="J1049">
        <v>3</v>
      </c>
    </row>
    <row r="1050" spans="1:10">
      <c r="A1050" t="s">
        <v>248</v>
      </c>
      <c r="B1050" t="s">
        <v>254</v>
      </c>
      <c r="C1050" t="s">
        <v>74</v>
      </c>
      <c r="D1050">
        <v>6</v>
      </c>
      <c r="E1050" t="str">
        <f>VLOOKUP(D1050,'Treatment Struture'!$E$2:$G$10,3,FALSE)</f>
        <v>P1(50)</v>
      </c>
      <c r="F1050">
        <f>VLOOKUP(D1050,'Treatment Struture'!$E$2:$G$10,2,FALSE)</f>
        <v>2</v>
      </c>
      <c r="G1050" s="23">
        <v>8</v>
      </c>
      <c r="H1050" s="54">
        <f t="shared" si="22"/>
        <v>35842</v>
      </c>
      <c r="I1050" s="23">
        <v>21</v>
      </c>
      <c r="J1050">
        <v>3</v>
      </c>
    </row>
    <row r="1051" spans="1:10">
      <c r="A1051" t="s">
        <v>248</v>
      </c>
      <c r="B1051" t="s">
        <v>254</v>
      </c>
      <c r="C1051" t="s">
        <v>74</v>
      </c>
      <c r="D1051">
        <v>6</v>
      </c>
      <c r="E1051" t="str">
        <f>VLOOKUP(D1051,'Treatment Struture'!$E$2:$G$10,3,FALSE)</f>
        <v>P1(50)</v>
      </c>
      <c r="F1051">
        <f>VLOOKUP(D1051,'Treatment Struture'!$E$2:$G$10,2,FALSE)</f>
        <v>2</v>
      </c>
      <c r="G1051" s="23">
        <v>9</v>
      </c>
      <c r="H1051" s="54">
        <f t="shared" si="22"/>
        <v>35842</v>
      </c>
      <c r="I1051" s="23">
        <v>22</v>
      </c>
      <c r="J1051">
        <v>4</v>
      </c>
    </row>
    <row r="1052" spans="1:10">
      <c r="A1052" t="s">
        <v>248</v>
      </c>
      <c r="B1052" t="s">
        <v>254</v>
      </c>
      <c r="C1052" t="s">
        <v>74</v>
      </c>
      <c r="D1052">
        <v>6</v>
      </c>
      <c r="E1052" t="str">
        <f>VLOOKUP(D1052,'Treatment Struture'!$E$2:$G$10,3,FALSE)</f>
        <v>P1(50)</v>
      </c>
      <c r="F1052">
        <f>VLOOKUP(D1052,'Treatment Struture'!$E$2:$G$10,2,FALSE)</f>
        <v>2</v>
      </c>
      <c r="G1052" s="23">
        <v>10</v>
      </c>
      <c r="H1052" s="54">
        <f t="shared" si="22"/>
        <v>35842</v>
      </c>
      <c r="I1052" s="23">
        <v>21</v>
      </c>
      <c r="J1052">
        <v>4</v>
      </c>
    </row>
    <row r="1053" spans="1:10">
      <c r="A1053" t="s">
        <v>248</v>
      </c>
      <c r="B1053" t="s">
        <v>254</v>
      </c>
      <c r="C1053" t="s">
        <v>74</v>
      </c>
      <c r="D1053">
        <v>7</v>
      </c>
      <c r="E1053" t="str">
        <f>VLOOKUP(D1053,'Treatment Struture'!$E$2:$G$10,3,FALSE)</f>
        <v>P1(50)</v>
      </c>
      <c r="F1053">
        <f>VLOOKUP(D1053,'Treatment Struture'!$E$2:$G$10,2,FALSE)</f>
        <v>3</v>
      </c>
      <c r="G1053" s="23">
        <v>1</v>
      </c>
      <c r="H1053" s="54">
        <f t="shared" si="22"/>
        <v>35842</v>
      </c>
      <c r="I1053" s="23">
        <v>20</v>
      </c>
      <c r="J1053">
        <v>2</v>
      </c>
    </row>
    <row r="1054" spans="1:10">
      <c r="A1054" t="s">
        <v>248</v>
      </c>
      <c r="B1054" t="s">
        <v>254</v>
      </c>
      <c r="C1054" t="s">
        <v>74</v>
      </c>
      <c r="D1054">
        <v>7</v>
      </c>
      <c r="E1054" t="str">
        <f>VLOOKUP(D1054,'Treatment Struture'!$E$2:$G$10,3,FALSE)</f>
        <v>P1(50)</v>
      </c>
      <c r="F1054">
        <f>VLOOKUP(D1054,'Treatment Struture'!$E$2:$G$10,2,FALSE)</f>
        <v>3</v>
      </c>
      <c r="G1054" s="23">
        <v>2</v>
      </c>
      <c r="H1054" s="54">
        <f t="shared" si="22"/>
        <v>35842</v>
      </c>
      <c r="I1054" s="23">
        <v>20</v>
      </c>
      <c r="J1054">
        <v>3</v>
      </c>
    </row>
    <row r="1055" spans="1:10">
      <c r="A1055" t="s">
        <v>248</v>
      </c>
      <c r="B1055" t="s">
        <v>254</v>
      </c>
      <c r="C1055" t="s">
        <v>74</v>
      </c>
      <c r="D1055">
        <v>7</v>
      </c>
      <c r="E1055" t="str">
        <f>VLOOKUP(D1055,'Treatment Struture'!$E$2:$G$10,3,FALSE)</f>
        <v>P1(50)</v>
      </c>
      <c r="F1055">
        <f>VLOOKUP(D1055,'Treatment Struture'!$E$2:$G$10,2,FALSE)</f>
        <v>3</v>
      </c>
      <c r="G1055" s="23">
        <v>3</v>
      </c>
      <c r="H1055" s="54">
        <f t="shared" si="22"/>
        <v>35842</v>
      </c>
      <c r="I1055" s="23">
        <v>21</v>
      </c>
      <c r="J1055">
        <v>1</v>
      </c>
    </row>
    <row r="1056" spans="1:10">
      <c r="A1056" t="s">
        <v>248</v>
      </c>
      <c r="B1056" t="s">
        <v>254</v>
      </c>
      <c r="C1056" t="s">
        <v>74</v>
      </c>
      <c r="D1056">
        <v>7</v>
      </c>
      <c r="E1056" t="str">
        <f>VLOOKUP(D1056,'Treatment Struture'!$E$2:$G$10,3,FALSE)</f>
        <v>P1(50)</v>
      </c>
      <c r="F1056">
        <f>VLOOKUP(D1056,'Treatment Struture'!$E$2:$G$10,2,FALSE)</f>
        <v>3</v>
      </c>
      <c r="G1056" s="23">
        <v>4</v>
      </c>
      <c r="H1056" s="54">
        <f t="shared" si="22"/>
        <v>35842</v>
      </c>
    </row>
    <row r="1057" spans="1:10">
      <c r="A1057" t="s">
        <v>248</v>
      </c>
      <c r="B1057" t="s">
        <v>254</v>
      </c>
      <c r="C1057" t="s">
        <v>74</v>
      </c>
      <c r="D1057">
        <v>7</v>
      </c>
      <c r="E1057" t="str">
        <f>VLOOKUP(D1057,'Treatment Struture'!$E$2:$G$10,3,FALSE)</f>
        <v>P1(50)</v>
      </c>
      <c r="F1057">
        <f>VLOOKUP(D1057,'Treatment Struture'!$E$2:$G$10,2,FALSE)</f>
        <v>3</v>
      </c>
      <c r="G1057" s="23">
        <v>5</v>
      </c>
      <c r="H1057" s="54">
        <f t="shared" si="22"/>
        <v>35842</v>
      </c>
      <c r="I1057" s="23">
        <v>20</v>
      </c>
      <c r="J1057">
        <v>5</v>
      </c>
    </row>
    <row r="1058" spans="1:10">
      <c r="A1058" t="s">
        <v>248</v>
      </c>
      <c r="B1058" t="s">
        <v>254</v>
      </c>
      <c r="C1058" t="s">
        <v>74</v>
      </c>
      <c r="D1058">
        <v>7</v>
      </c>
      <c r="E1058" t="str">
        <f>VLOOKUP(D1058,'Treatment Struture'!$E$2:$G$10,3,FALSE)</f>
        <v>P1(50)</v>
      </c>
      <c r="F1058">
        <f>VLOOKUP(D1058,'Treatment Struture'!$E$2:$G$10,2,FALSE)</f>
        <v>3</v>
      </c>
      <c r="G1058" s="23">
        <v>6</v>
      </c>
      <c r="H1058" s="54">
        <f t="shared" si="22"/>
        <v>35842</v>
      </c>
      <c r="I1058" s="23">
        <v>21</v>
      </c>
      <c r="J1058" s="1">
        <v>2</v>
      </c>
    </row>
    <row r="1059" spans="1:10">
      <c r="A1059" t="s">
        <v>248</v>
      </c>
      <c r="B1059" t="s">
        <v>254</v>
      </c>
      <c r="C1059" t="s">
        <v>74</v>
      </c>
      <c r="D1059">
        <v>7</v>
      </c>
      <c r="E1059" t="str">
        <f>VLOOKUP(D1059,'Treatment Struture'!$E$2:$G$10,3,FALSE)</f>
        <v>P1(50)</v>
      </c>
      <c r="F1059">
        <f>VLOOKUP(D1059,'Treatment Struture'!$E$2:$G$10,2,FALSE)</f>
        <v>3</v>
      </c>
      <c r="G1059" s="23">
        <v>7</v>
      </c>
      <c r="H1059" s="54">
        <f t="shared" ref="H1059:H1082" si="23">H1058</f>
        <v>35842</v>
      </c>
      <c r="I1059" s="23">
        <v>19</v>
      </c>
      <c r="J1059">
        <v>5</v>
      </c>
    </row>
    <row r="1060" spans="1:10">
      <c r="A1060" t="s">
        <v>248</v>
      </c>
      <c r="B1060" t="s">
        <v>254</v>
      </c>
      <c r="C1060" t="s">
        <v>74</v>
      </c>
      <c r="D1060">
        <v>7</v>
      </c>
      <c r="E1060" t="str">
        <f>VLOOKUP(D1060,'Treatment Struture'!$E$2:$G$10,3,FALSE)</f>
        <v>P1(50)</v>
      </c>
      <c r="F1060">
        <f>VLOOKUP(D1060,'Treatment Struture'!$E$2:$G$10,2,FALSE)</f>
        <v>3</v>
      </c>
      <c r="G1060" s="23">
        <v>8</v>
      </c>
      <c r="H1060" s="54">
        <f t="shared" si="23"/>
        <v>35842</v>
      </c>
      <c r="I1060" s="23">
        <v>20</v>
      </c>
      <c r="J1060" s="26">
        <v>4</v>
      </c>
    </row>
    <row r="1061" spans="1:10">
      <c r="A1061" t="s">
        <v>248</v>
      </c>
      <c r="B1061" t="s">
        <v>254</v>
      </c>
      <c r="C1061" t="s">
        <v>74</v>
      </c>
      <c r="D1061">
        <v>7</v>
      </c>
      <c r="E1061" t="str">
        <f>VLOOKUP(D1061,'Treatment Struture'!$E$2:$G$10,3,FALSE)</f>
        <v>P1(50)</v>
      </c>
      <c r="F1061">
        <f>VLOOKUP(D1061,'Treatment Struture'!$E$2:$G$10,2,FALSE)</f>
        <v>3</v>
      </c>
      <c r="G1061" s="23">
        <v>9</v>
      </c>
      <c r="H1061" s="54">
        <f t="shared" si="23"/>
        <v>35842</v>
      </c>
      <c r="I1061" s="23">
        <v>21</v>
      </c>
      <c r="J1061">
        <v>2</v>
      </c>
    </row>
    <row r="1062" spans="1:10">
      <c r="A1062" t="s">
        <v>248</v>
      </c>
      <c r="B1062" t="s">
        <v>254</v>
      </c>
      <c r="C1062" t="s">
        <v>74</v>
      </c>
      <c r="D1062">
        <v>7</v>
      </c>
      <c r="E1062" t="str">
        <f>VLOOKUP(D1062,'Treatment Struture'!$E$2:$G$10,3,FALSE)</f>
        <v>P1(50)</v>
      </c>
      <c r="F1062">
        <f>VLOOKUP(D1062,'Treatment Struture'!$E$2:$G$10,2,FALSE)</f>
        <v>3</v>
      </c>
      <c r="G1062" s="23">
        <v>10</v>
      </c>
      <c r="H1062" s="54">
        <f t="shared" si="23"/>
        <v>35842</v>
      </c>
      <c r="I1062" s="23">
        <v>22</v>
      </c>
      <c r="J1062">
        <v>6</v>
      </c>
    </row>
    <row r="1063" spans="1:10">
      <c r="A1063" t="s">
        <v>248</v>
      </c>
      <c r="B1063" t="s">
        <v>254</v>
      </c>
      <c r="C1063" t="s">
        <v>74</v>
      </c>
      <c r="D1063">
        <v>8</v>
      </c>
      <c r="E1063" t="str">
        <f>VLOOKUP(D1063,'Treatment Struture'!$E$2:$G$10,3,FALSE)</f>
        <v>P2(100)</v>
      </c>
      <c r="F1063">
        <f>VLOOKUP(D1063,'Treatment Struture'!$E$2:$G$10,2,FALSE)</f>
        <v>3</v>
      </c>
      <c r="G1063" s="23">
        <v>1</v>
      </c>
      <c r="H1063" s="54">
        <f t="shared" si="23"/>
        <v>35842</v>
      </c>
      <c r="I1063" s="23">
        <v>21</v>
      </c>
      <c r="J1063">
        <v>6</v>
      </c>
    </row>
    <row r="1064" spans="1:10">
      <c r="A1064" t="s">
        <v>248</v>
      </c>
      <c r="B1064" t="s">
        <v>254</v>
      </c>
      <c r="C1064" t="s">
        <v>74</v>
      </c>
      <c r="D1064">
        <v>8</v>
      </c>
      <c r="E1064" t="str">
        <f>VLOOKUP(D1064,'Treatment Struture'!$E$2:$G$10,3,FALSE)</f>
        <v>P2(100)</v>
      </c>
      <c r="F1064">
        <f>VLOOKUP(D1064,'Treatment Struture'!$E$2:$G$10,2,FALSE)</f>
        <v>3</v>
      </c>
      <c r="G1064" s="23">
        <v>2</v>
      </c>
      <c r="H1064" s="54">
        <f t="shared" si="23"/>
        <v>35842</v>
      </c>
      <c r="I1064" s="23">
        <v>20</v>
      </c>
      <c r="J1064">
        <v>6</v>
      </c>
    </row>
    <row r="1065" spans="1:10">
      <c r="A1065" t="s">
        <v>248</v>
      </c>
      <c r="B1065" t="s">
        <v>254</v>
      </c>
      <c r="C1065" t="s">
        <v>74</v>
      </c>
      <c r="D1065">
        <v>8</v>
      </c>
      <c r="E1065" t="str">
        <f>VLOOKUP(D1065,'Treatment Struture'!$E$2:$G$10,3,FALSE)</f>
        <v>P2(100)</v>
      </c>
      <c r="F1065">
        <f>VLOOKUP(D1065,'Treatment Struture'!$E$2:$G$10,2,FALSE)</f>
        <v>3</v>
      </c>
      <c r="G1065" s="23">
        <v>3</v>
      </c>
      <c r="H1065" s="54">
        <f t="shared" si="23"/>
        <v>35842</v>
      </c>
      <c r="I1065" s="23">
        <v>21</v>
      </c>
      <c r="J1065">
        <v>5</v>
      </c>
    </row>
    <row r="1066" spans="1:10">
      <c r="A1066" t="s">
        <v>248</v>
      </c>
      <c r="B1066" t="s">
        <v>254</v>
      </c>
      <c r="C1066" t="s">
        <v>74</v>
      </c>
      <c r="D1066">
        <v>8</v>
      </c>
      <c r="E1066" t="str">
        <f>VLOOKUP(D1066,'Treatment Struture'!$E$2:$G$10,3,FALSE)</f>
        <v>P2(100)</v>
      </c>
      <c r="F1066">
        <f>VLOOKUP(D1066,'Treatment Struture'!$E$2:$G$10,2,FALSE)</f>
        <v>3</v>
      </c>
      <c r="G1066" s="23">
        <v>4</v>
      </c>
      <c r="H1066" s="54">
        <f t="shared" si="23"/>
        <v>35842</v>
      </c>
      <c r="I1066" s="23">
        <v>21</v>
      </c>
      <c r="J1066">
        <v>5</v>
      </c>
    </row>
    <row r="1067" spans="1:10">
      <c r="A1067" t="s">
        <v>248</v>
      </c>
      <c r="B1067" t="s">
        <v>254</v>
      </c>
      <c r="C1067" t="s">
        <v>74</v>
      </c>
      <c r="D1067">
        <v>8</v>
      </c>
      <c r="E1067" t="str">
        <f>VLOOKUP(D1067,'Treatment Struture'!$E$2:$G$10,3,FALSE)</f>
        <v>P2(100)</v>
      </c>
      <c r="F1067">
        <f>VLOOKUP(D1067,'Treatment Struture'!$E$2:$G$10,2,FALSE)</f>
        <v>3</v>
      </c>
      <c r="G1067" s="23">
        <v>5</v>
      </c>
      <c r="H1067" s="54">
        <f t="shared" si="23"/>
        <v>35842</v>
      </c>
      <c r="I1067" s="23">
        <v>22</v>
      </c>
      <c r="J1067">
        <v>5</v>
      </c>
    </row>
    <row r="1068" spans="1:10">
      <c r="A1068" t="s">
        <v>248</v>
      </c>
      <c r="B1068" t="s">
        <v>254</v>
      </c>
      <c r="C1068" t="s">
        <v>74</v>
      </c>
      <c r="D1068">
        <v>8</v>
      </c>
      <c r="E1068" t="str">
        <f>VLOOKUP(D1068,'Treatment Struture'!$E$2:$G$10,3,FALSE)</f>
        <v>P2(100)</v>
      </c>
      <c r="F1068">
        <f>VLOOKUP(D1068,'Treatment Struture'!$E$2:$G$10,2,FALSE)</f>
        <v>3</v>
      </c>
      <c r="G1068" s="23">
        <v>6</v>
      </c>
      <c r="H1068" s="54">
        <f t="shared" si="23"/>
        <v>35842</v>
      </c>
      <c r="I1068" s="23">
        <v>20</v>
      </c>
      <c r="J1068">
        <v>5</v>
      </c>
    </row>
    <row r="1069" spans="1:10">
      <c r="A1069" t="s">
        <v>248</v>
      </c>
      <c r="B1069" t="s">
        <v>254</v>
      </c>
      <c r="C1069" t="s">
        <v>74</v>
      </c>
      <c r="D1069">
        <v>8</v>
      </c>
      <c r="E1069" t="str">
        <f>VLOOKUP(D1069,'Treatment Struture'!$E$2:$G$10,3,FALSE)</f>
        <v>P2(100)</v>
      </c>
      <c r="F1069">
        <f>VLOOKUP(D1069,'Treatment Struture'!$E$2:$G$10,2,FALSE)</f>
        <v>3</v>
      </c>
      <c r="G1069" s="23">
        <v>7</v>
      </c>
      <c r="H1069" s="54">
        <f t="shared" si="23"/>
        <v>35842</v>
      </c>
      <c r="I1069" s="23">
        <v>18</v>
      </c>
      <c r="J1069" s="1">
        <v>5</v>
      </c>
    </row>
    <row r="1070" spans="1:10">
      <c r="A1070" t="s">
        <v>248</v>
      </c>
      <c r="B1070" t="s">
        <v>254</v>
      </c>
      <c r="C1070" t="s">
        <v>74</v>
      </c>
      <c r="D1070">
        <v>8</v>
      </c>
      <c r="E1070" t="str">
        <f>VLOOKUP(D1070,'Treatment Struture'!$E$2:$G$10,3,FALSE)</f>
        <v>P2(100)</v>
      </c>
      <c r="F1070">
        <f>VLOOKUP(D1070,'Treatment Struture'!$E$2:$G$10,2,FALSE)</f>
        <v>3</v>
      </c>
      <c r="G1070" s="23">
        <v>8</v>
      </c>
      <c r="H1070" s="54">
        <f t="shared" si="23"/>
        <v>35842</v>
      </c>
      <c r="I1070" s="23">
        <v>20</v>
      </c>
      <c r="J1070" s="1">
        <v>4</v>
      </c>
    </row>
    <row r="1071" spans="1:10">
      <c r="A1071" t="s">
        <v>248</v>
      </c>
      <c r="B1071" t="s">
        <v>254</v>
      </c>
      <c r="C1071" t="s">
        <v>74</v>
      </c>
      <c r="D1071">
        <v>8</v>
      </c>
      <c r="E1071" t="str">
        <f>VLOOKUP(D1071,'Treatment Struture'!$E$2:$G$10,3,FALSE)</f>
        <v>P2(100)</v>
      </c>
      <c r="F1071">
        <f>VLOOKUP(D1071,'Treatment Struture'!$E$2:$G$10,2,FALSE)</f>
        <v>3</v>
      </c>
      <c r="G1071" s="23">
        <v>9</v>
      </c>
      <c r="H1071" s="54">
        <f t="shared" si="23"/>
        <v>35842</v>
      </c>
      <c r="I1071" s="23">
        <v>20</v>
      </c>
      <c r="J1071">
        <v>5</v>
      </c>
    </row>
    <row r="1072" spans="1:10">
      <c r="A1072" t="s">
        <v>248</v>
      </c>
      <c r="B1072" t="s">
        <v>254</v>
      </c>
      <c r="C1072" t="s">
        <v>74</v>
      </c>
      <c r="D1072">
        <v>8</v>
      </c>
      <c r="E1072" t="str">
        <f>VLOOKUP(D1072,'Treatment Struture'!$E$2:$G$10,3,FALSE)</f>
        <v>P2(100)</v>
      </c>
      <c r="F1072">
        <f>VLOOKUP(D1072,'Treatment Struture'!$E$2:$G$10,2,FALSE)</f>
        <v>3</v>
      </c>
      <c r="G1072" s="23">
        <v>10</v>
      </c>
      <c r="H1072" s="54">
        <f t="shared" si="23"/>
        <v>35842</v>
      </c>
      <c r="I1072" s="23">
        <v>23</v>
      </c>
      <c r="J1072" s="1">
        <v>2</v>
      </c>
    </row>
    <row r="1073" spans="1:10">
      <c r="A1073" t="s">
        <v>248</v>
      </c>
      <c r="B1073" t="s">
        <v>254</v>
      </c>
      <c r="C1073" t="s">
        <v>74</v>
      </c>
      <c r="D1073">
        <v>9</v>
      </c>
      <c r="E1073" t="str">
        <f>VLOOKUP(D1073,'Treatment Struture'!$E$2:$G$10,3,FALSE)</f>
        <v>P3(150)</v>
      </c>
      <c r="F1073">
        <f>VLOOKUP(D1073,'Treatment Struture'!$E$2:$G$10,2,FALSE)</f>
        <v>3</v>
      </c>
      <c r="G1073" s="23">
        <v>1</v>
      </c>
      <c r="H1073" s="54">
        <f t="shared" si="23"/>
        <v>35842</v>
      </c>
      <c r="I1073" s="23">
        <v>21</v>
      </c>
      <c r="J1073">
        <v>6</v>
      </c>
    </row>
    <row r="1074" spans="1:10">
      <c r="A1074" t="s">
        <v>248</v>
      </c>
      <c r="B1074" t="s">
        <v>254</v>
      </c>
      <c r="C1074" t="s">
        <v>74</v>
      </c>
      <c r="D1074">
        <v>9</v>
      </c>
      <c r="E1074" t="str">
        <f>VLOOKUP(D1074,'Treatment Struture'!$E$2:$G$10,3,FALSE)</f>
        <v>P3(150)</v>
      </c>
      <c r="F1074">
        <f>VLOOKUP(D1074,'Treatment Struture'!$E$2:$G$10,2,FALSE)</f>
        <v>3</v>
      </c>
      <c r="G1074" s="23">
        <v>2</v>
      </c>
      <c r="H1074" s="54">
        <f t="shared" si="23"/>
        <v>35842</v>
      </c>
      <c r="I1074" s="23">
        <v>20</v>
      </c>
      <c r="J1074">
        <v>6</v>
      </c>
    </row>
    <row r="1075" spans="1:10">
      <c r="A1075" t="s">
        <v>248</v>
      </c>
      <c r="B1075" t="s">
        <v>254</v>
      </c>
      <c r="C1075" t="s">
        <v>74</v>
      </c>
      <c r="D1075">
        <v>9</v>
      </c>
      <c r="E1075" t="str">
        <f>VLOOKUP(D1075,'Treatment Struture'!$E$2:$G$10,3,FALSE)</f>
        <v>P3(150)</v>
      </c>
      <c r="F1075">
        <f>VLOOKUP(D1075,'Treatment Struture'!$E$2:$G$10,2,FALSE)</f>
        <v>3</v>
      </c>
      <c r="G1075" s="23">
        <v>3</v>
      </c>
      <c r="H1075" s="54">
        <f t="shared" si="23"/>
        <v>35842</v>
      </c>
      <c r="I1075" s="23">
        <v>21</v>
      </c>
      <c r="J1075">
        <v>8</v>
      </c>
    </row>
    <row r="1076" spans="1:10">
      <c r="A1076" t="s">
        <v>248</v>
      </c>
      <c r="B1076" t="s">
        <v>254</v>
      </c>
      <c r="C1076" t="s">
        <v>74</v>
      </c>
      <c r="D1076">
        <v>9</v>
      </c>
      <c r="E1076" t="str">
        <f>VLOOKUP(D1076,'Treatment Struture'!$E$2:$G$10,3,FALSE)</f>
        <v>P3(150)</v>
      </c>
      <c r="F1076">
        <f>VLOOKUP(D1076,'Treatment Struture'!$E$2:$G$10,2,FALSE)</f>
        <v>3</v>
      </c>
      <c r="G1076" s="23">
        <v>4</v>
      </c>
      <c r="H1076" s="54">
        <f t="shared" si="23"/>
        <v>35842</v>
      </c>
      <c r="I1076" s="23">
        <v>20</v>
      </c>
      <c r="J1076">
        <v>8</v>
      </c>
    </row>
    <row r="1077" spans="1:10">
      <c r="A1077" t="s">
        <v>248</v>
      </c>
      <c r="B1077" t="s">
        <v>254</v>
      </c>
      <c r="C1077" t="s">
        <v>74</v>
      </c>
      <c r="D1077">
        <v>9</v>
      </c>
      <c r="E1077" t="str">
        <f>VLOOKUP(D1077,'Treatment Struture'!$E$2:$G$10,3,FALSE)</f>
        <v>P3(150)</v>
      </c>
      <c r="F1077">
        <f>VLOOKUP(D1077,'Treatment Struture'!$E$2:$G$10,2,FALSE)</f>
        <v>3</v>
      </c>
      <c r="G1077" s="23">
        <v>5</v>
      </c>
      <c r="H1077" s="54">
        <f t="shared" si="23"/>
        <v>35842</v>
      </c>
      <c r="I1077" s="23">
        <v>20</v>
      </c>
      <c r="J1077">
        <v>6</v>
      </c>
    </row>
    <row r="1078" spans="1:10">
      <c r="A1078" t="s">
        <v>248</v>
      </c>
      <c r="B1078" t="s">
        <v>254</v>
      </c>
      <c r="C1078" t="s">
        <v>74</v>
      </c>
      <c r="D1078">
        <v>9</v>
      </c>
      <c r="E1078" t="str">
        <f>VLOOKUP(D1078,'Treatment Struture'!$E$2:$G$10,3,FALSE)</f>
        <v>P3(150)</v>
      </c>
      <c r="F1078">
        <f>VLOOKUP(D1078,'Treatment Struture'!$E$2:$G$10,2,FALSE)</f>
        <v>3</v>
      </c>
      <c r="G1078" s="23">
        <v>6</v>
      </c>
      <c r="H1078" s="54">
        <f t="shared" si="23"/>
        <v>35842</v>
      </c>
      <c r="I1078" s="23">
        <v>20</v>
      </c>
      <c r="J1078">
        <v>6</v>
      </c>
    </row>
    <row r="1079" spans="1:10">
      <c r="A1079" t="s">
        <v>248</v>
      </c>
      <c r="B1079" t="s">
        <v>254</v>
      </c>
      <c r="C1079" t="s">
        <v>74</v>
      </c>
      <c r="D1079">
        <v>9</v>
      </c>
      <c r="E1079" t="str">
        <f>VLOOKUP(D1079,'Treatment Struture'!$E$2:$G$10,3,FALSE)</f>
        <v>P3(150)</v>
      </c>
      <c r="F1079">
        <f>VLOOKUP(D1079,'Treatment Struture'!$E$2:$G$10,2,FALSE)</f>
        <v>3</v>
      </c>
      <c r="G1079" s="23">
        <v>7</v>
      </c>
      <c r="H1079" s="54">
        <f t="shared" si="23"/>
        <v>35842</v>
      </c>
      <c r="I1079" s="23">
        <v>19</v>
      </c>
      <c r="J1079">
        <v>3</v>
      </c>
    </row>
    <row r="1080" spans="1:10">
      <c r="A1080" t="s">
        <v>248</v>
      </c>
      <c r="B1080" t="s">
        <v>254</v>
      </c>
      <c r="C1080" t="s">
        <v>74</v>
      </c>
      <c r="D1080">
        <v>9</v>
      </c>
      <c r="E1080" t="str">
        <f>VLOOKUP(D1080,'Treatment Struture'!$E$2:$G$10,3,FALSE)</f>
        <v>P3(150)</v>
      </c>
      <c r="F1080">
        <f>VLOOKUP(D1080,'Treatment Struture'!$E$2:$G$10,2,FALSE)</f>
        <v>3</v>
      </c>
      <c r="G1080" s="23">
        <v>8</v>
      </c>
      <c r="H1080" s="54">
        <f t="shared" si="23"/>
        <v>35842</v>
      </c>
      <c r="I1080" s="23">
        <v>21</v>
      </c>
      <c r="J1080">
        <v>4</v>
      </c>
    </row>
    <row r="1081" spans="1:10">
      <c r="A1081" t="s">
        <v>248</v>
      </c>
      <c r="B1081" t="s">
        <v>254</v>
      </c>
      <c r="C1081" t="s">
        <v>74</v>
      </c>
      <c r="D1081">
        <v>9</v>
      </c>
      <c r="E1081" t="str">
        <f>VLOOKUP(D1081,'Treatment Struture'!$E$2:$G$10,3,FALSE)</f>
        <v>P3(150)</v>
      </c>
      <c r="F1081">
        <f>VLOOKUP(D1081,'Treatment Struture'!$E$2:$G$10,2,FALSE)</f>
        <v>3</v>
      </c>
      <c r="G1081" s="23">
        <v>9</v>
      </c>
      <c r="H1081" s="54">
        <f t="shared" si="23"/>
        <v>35842</v>
      </c>
    </row>
    <row r="1082" spans="1:10">
      <c r="A1082" t="s">
        <v>248</v>
      </c>
      <c r="B1082" t="s">
        <v>254</v>
      </c>
      <c r="C1082" t="s">
        <v>74</v>
      </c>
      <c r="D1082">
        <v>9</v>
      </c>
      <c r="E1082" t="str">
        <f>VLOOKUP(D1082,'Treatment Struture'!$E$2:$G$10,3,FALSE)</f>
        <v>P3(150)</v>
      </c>
      <c r="F1082">
        <f>VLOOKUP(D1082,'Treatment Struture'!$E$2:$G$10,2,FALSE)</f>
        <v>3</v>
      </c>
      <c r="G1082" s="23">
        <v>10</v>
      </c>
      <c r="H1082" s="54">
        <f t="shared" si="23"/>
        <v>35842</v>
      </c>
      <c r="I1082" s="23">
        <v>20</v>
      </c>
      <c r="J1082">
        <v>5</v>
      </c>
    </row>
    <row r="1083" spans="1:10">
      <c r="A1083" t="s">
        <v>248</v>
      </c>
      <c r="B1083" t="s">
        <v>254</v>
      </c>
      <c r="C1083" t="s">
        <v>74</v>
      </c>
      <c r="D1083">
        <v>1</v>
      </c>
      <c r="E1083" t="str">
        <f>VLOOKUP(D1083,'Treatment Struture'!$E$2:$G$10,3,FALSE)</f>
        <v>P3(150)</v>
      </c>
      <c r="F1083">
        <f>VLOOKUP(D1083,'Treatment Struture'!$E$2:$G$10,2,FALSE)</f>
        <v>1</v>
      </c>
      <c r="G1083" s="23">
        <v>1</v>
      </c>
      <c r="H1083" s="55">
        <v>35846</v>
      </c>
      <c r="I1083" s="23">
        <v>20</v>
      </c>
      <c r="J1083">
        <v>6</v>
      </c>
    </row>
    <row r="1084" spans="1:10">
      <c r="A1084" t="s">
        <v>248</v>
      </c>
      <c r="B1084" t="s">
        <v>254</v>
      </c>
      <c r="C1084" t="s">
        <v>74</v>
      </c>
      <c r="D1084">
        <v>1</v>
      </c>
      <c r="E1084" t="str">
        <f>VLOOKUP(D1084,'Treatment Struture'!$E$2:$G$10,3,FALSE)</f>
        <v>P3(150)</v>
      </c>
      <c r="F1084">
        <f>VLOOKUP(D1084,'Treatment Struture'!$E$2:$G$10,2,FALSE)</f>
        <v>1</v>
      </c>
      <c r="G1084" s="23">
        <v>2</v>
      </c>
      <c r="H1084" s="54">
        <f>H1083</f>
        <v>35846</v>
      </c>
      <c r="I1084" s="23">
        <v>19</v>
      </c>
      <c r="J1084">
        <v>6</v>
      </c>
    </row>
    <row r="1085" spans="1:10">
      <c r="A1085" t="s">
        <v>248</v>
      </c>
      <c r="B1085" t="s">
        <v>254</v>
      </c>
      <c r="C1085" t="s">
        <v>74</v>
      </c>
      <c r="D1085">
        <v>1</v>
      </c>
      <c r="E1085" t="str">
        <f>VLOOKUP(D1085,'Treatment Struture'!$E$2:$G$10,3,FALSE)</f>
        <v>P3(150)</v>
      </c>
      <c r="F1085">
        <f>VLOOKUP(D1085,'Treatment Struture'!$E$2:$G$10,2,FALSE)</f>
        <v>1</v>
      </c>
      <c r="G1085" s="23">
        <v>3</v>
      </c>
      <c r="H1085" s="54">
        <f t="shared" ref="H1085:H1148" si="24">H1084</f>
        <v>35846</v>
      </c>
    </row>
    <row r="1086" spans="1:10">
      <c r="A1086" t="s">
        <v>248</v>
      </c>
      <c r="B1086" t="s">
        <v>254</v>
      </c>
      <c r="C1086" t="s">
        <v>74</v>
      </c>
      <c r="D1086">
        <v>1</v>
      </c>
      <c r="E1086" t="str">
        <f>VLOOKUP(D1086,'Treatment Struture'!$E$2:$G$10,3,FALSE)</f>
        <v>P3(150)</v>
      </c>
      <c r="F1086">
        <f>VLOOKUP(D1086,'Treatment Struture'!$E$2:$G$10,2,FALSE)</f>
        <v>1</v>
      </c>
      <c r="G1086" s="23">
        <v>4</v>
      </c>
      <c r="H1086" s="54">
        <f t="shared" si="24"/>
        <v>35846</v>
      </c>
      <c r="I1086" s="23">
        <v>19</v>
      </c>
      <c r="J1086">
        <v>6</v>
      </c>
    </row>
    <row r="1087" spans="1:10">
      <c r="A1087" t="s">
        <v>248</v>
      </c>
      <c r="B1087" t="s">
        <v>254</v>
      </c>
      <c r="C1087" t="s">
        <v>74</v>
      </c>
      <c r="D1087">
        <v>1</v>
      </c>
      <c r="E1087" t="str">
        <f>VLOOKUP(D1087,'Treatment Struture'!$E$2:$G$10,3,FALSE)</f>
        <v>P3(150)</v>
      </c>
      <c r="F1087">
        <f>VLOOKUP(D1087,'Treatment Struture'!$E$2:$G$10,2,FALSE)</f>
        <v>1</v>
      </c>
      <c r="G1087" s="23">
        <v>5</v>
      </c>
      <c r="H1087" s="54">
        <f t="shared" si="24"/>
        <v>35846</v>
      </c>
      <c r="I1087" s="23">
        <v>20</v>
      </c>
      <c r="J1087">
        <v>5</v>
      </c>
    </row>
    <row r="1088" spans="1:10">
      <c r="A1088" t="s">
        <v>248</v>
      </c>
      <c r="B1088" t="s">
        <v>254</v>
      </c>
      <c r="C1088" t="s">
        <v>74</v>
      </c>
      <c r="D1088">
        <v>1</v>
      </c>
      <c r="E1088" t="str">
        <f>VLOOKUP(D1088,'Treatment Struture'!$E$2:$G$10,3,FALSE)</f>
        <v>P3(150)</v>
      </c>
      <c r="F1088">
        <f>VLOOKUP(D1088,'Treatment Struture'!$E$2:$G$10,2,FALSE)</f>
        <v>1</v>
      </c>
      <c r="G1088" s="23">
        <v>6</v>
      </c>
      <c r="H1088" s="54">
        <f t="shared" si="24"/>
        <v>35846</v>
      </c>
      <c r="I1088" s="23">
        <v>18</v>
      </c>
      <c r="J1088" s="1">
        <v>7</v>
      </c>
    </row>
    <row r="1089" spans="1:10">
      <c r="A1089" t="s">
        <v>248</v>
      </c>
      <c r="B1089" t="s">
        <v>254</v>
      </c>
      <c r="C1089" t="s">
        <v>74</v>
      </c>
      <c r="D1089">
        <v>1</v>
      </c>
      <c r="E1089" t="str">
        <f>VLOOKUP(D1089,'Treatment Struture'!$E$2:$G$10,3,FALSE)</f>
        <v>P3(150)</v>
      </c>
      <c r="F1089">
        <f>VLOOKUP(D1089,'Treatment Struture'!$E$2:$G$10,2,FALSE)</f>
        <v>1</v>
      </c>
      <c r="G1089" s="23">
        <v>7</v>
      </c>
      <c r="H1089" s="54">
        <f t="shared" si="24"/>
        <v>35846</v>
      </c>
      <c r="I1089" s="23">
        <v>22</v>
      </c>
      <c r="J1089">
        <v>6</v>
      </c>
    </row>
    <row r="1090" spans="1:10">
      <c r="A1090" t="s">
        <v>248</v>
      </c>
      <c r="B1090" t="s">
        <v>254</v>
      </c>
      <c r="C1090" t="s">
        <v>74</v>
      </c>
      <c r="D1090">
        <v>1</v>
      </c>
      <c r="E1090" t="str">
        <f>VLOOKUP(D1090,'Treatment Struture'!$E$2:$G$10,3,FALSE)</f>
        <v>P3(150)</v>
      </c>
      <c r="F1090">
        <f>VLOOKUP(D1090,'Treatment Struture'!$E$2:$G$10,2,FALSE)</f>
        <v>1</v>
      </c>
      <c r="G1090" s="23">
        <v>8</v>
      </c>
      <c r="H1090" s="54">
        <f t="shared" si="24"/>
        <v>35846</v>
      </c>
    </row>
    <row r="1091" spans="1:10">
      <c r="A1091" t="s">
        <v>248</v>
      </c>
      <c r="B1091" t="s">
        <v>254</v>
      </c>
      <c r="C1091" t="s">
        <v>74</v>
      </c>
      <c r="D1091">
        <v>1</v>
      </c>
      <c r="E1091" t="str">
        <f>VLOOKUP(D1091,'Treatment Struture'!$E$2:$G$10,3,FALSE)</f>
        <v>P3(150)</v>
      </c>
      <c r="F1091">
        <f>VLOOKUP(D1091,'Treatment Struture'!$E$2:$G$10,2,FALSE)</f>
        <v>1</v>
      </c>
      <c r="G1091" s="23">
        <v>9</v>
      </c>
      <c r="H1091" s="54">
        <f t="shared" si="24"/>
        <v>35846</v>
      </c>
      <c r="I1091" s="23">
        <v>20</v>
      </c>
      <c r="J1091">
        <v>7</v>
      </c>
    </row>
    <row r="1092" spans="1:10">
      <c r="A1092" t="s">
        <v>248</v>
      </c>
      <c r="B1092" t="s">
        <v>254</v>
      </c>
      <c r="C1092" t="s">
        <v>74</v>
      </c>
      <c r="D1092">
        <v>1</v>
      </c>
      <c r="E1092" t="str">
        <f>VLOOKUP(D1092,'Treatment Struture'!$E$2:$G$10,3,FALSE)</f>
        <v>P3(150)</v>
      </c>
      <c r="F1092">
        <f>VLOOKUP(D1092,'Treatment Struture'!$E$2:$G$10,2,FALSE)</f>
        <v>1</v>
      </c>
      <c r="G1092" s="23">
        <v>10</v>
      </c>
      <c r="H1092" s="54">
        <f t="shared" si="24"/>
        <v>35846</v>
      </c>
      <c r="I1092" s="23">
        <v>20</v>
      </c>
      <c r="J1092">
        <v>7</v>
      </c>
    </row>
    <row r="1093" spans="1:10">
      <c r="A1093" t="s">
        <v>248</v>
      </c>
      <c r="B1093" t="s">
        <v>254</v>
      </c>
      <c r="C1093" t="s">
        <v>74</v>
      </c>
      <c r="D1093">
        <v>2</v>
      </c>
      <c r="E1093" t="str">
        <f>VLOOKUP(D1093,'Treatment Struture'!$E$2:$G$10,3,FALSE)</f>
        <v>P1(50)</v>
      </c>
      <c r="F1093">
        <f>VLOOKUP(D1093,'Treatment Struture'!$E$2:$G$10,2,FALSE)</f>
        <v>1</v>
      </c>
      <c r="G1093" s="23">
        <v>1</v>
      </c>
      <c r="H1093" s="54">
        <f t="shared" si="24"/>
        <v>35846</v>
      </c>
      <c r="I1093" s="23">
        <v>22</v>
      </c>
      <c r="J1093" s="1">
        <v>7</v>
      </c>
    </row>
    <row r="1094" spans="1:10">
      <c r="A1094" t="s">
        <v>248</v>
      </c>
      <c r="B1094" t="s">
        <v>254</v>
      </c>
      <c r="C1094" t="s">
        <v>74</v>
      </c>
      <c r="D1094">
        <v>2</v>
      </c>
      <c r="E1094" t="str">
        <f>VLOOKUP(D1094,'Treatment Struture'!$E$2:$G$10,3,FALSE)</f>
        <v>P1(50)</v>
      </c>
      <c r="F1094">
        <f>VLOOKUP(D1094,'Treatment Struture'!$E$2:$G$10,2,FALSE)</f>
        <v>1</v>
      </c>
      <c r="G1094" s="23">
        <v>2</v>
      </c>
      <c r="H1094" s="54">
        <f t="shared" si="24"/>
        <v>35846</v>
      </c>
      <c r="I1094" s="23">
        <v>22</v>
      </c>
      <c r="J1094">
        <v>7</v>
      </c>
    </row>
    <row r="1095" spans="1:10">
      <c r="A1095" t="s">
        <v>248</v>
      </c>
      <c r="B1095" t="s">
        <v>254</v>
      </c>
      <c r="C1095" t="s">
        <v>74</v>
      </c>
      <c r="D1095">
        <v>2</v>
      </c>
      <c r="E1095" t="str">
        <f>VLOOKUP(D1095,'Treatment Struture'!$E$2:$G$10,3,FALSE)</f>
        <v>P1(50)</v>
      </c>
      <c r="F1095">
        <f>VLOOKUP(D1095,'Treatment Struture'!$E$2:$G$10,2,FALSE)</f>
        <v>1</v>
      </c>
      <c r="G1095" s="23">
        <v>3</v>
      </c>
      <c r="H1095" s="54">
        <f t="shared" si="24"/>
        <v>35846</v>
      </c>
      <c r="I1095" s="23">
        <v>22</v>
      </c>
      <c r="J1095">
        <v>7</v>
      </c>
    </row>
    <row r="1096" spans="1:10">
      <c r="A1096" t="s">
        <v>248</v>
      </c>
      <c r="B1096" t="s">
        <v>254</v>
      </c>
      <c r="C1096" t="s">
        <v>74</v>
      </c>
      <c r="D1096">
        <v>2</v>
      </c>
      <c r="E1096" t="str">
        <f>VLOOKUP(D1096,'Treatment Struture'!$E$2:$G$10,3,FALSE)</f>
        <v>P1(50)</v>
      </c>
      <c r="F1096">
        <f>VLOOKUP(D1096,'Treatment Struture'!$E$2:$G$10,2,FALSE)</f>
        <v>1</v>
      </c>
      <c r="G1096" s="23">
        <v>4</v>
      </c>
      <c r="H1096" s="54">
        <f t="shared" si="24"/>
        <v>35846</v>
      </c>
      <c r="I1096" s="23">
        <v>23</v>
      </c>
      <c r="J1096">
        <v>7</v>
      </c>
    </row>
    <row r="1097" spans="1:10">
      <c r="A1097" t="s">
        <v>248</v>
      </c>
      <c r="B1097" t="s">
        <v>254</v>
      </c>
      <c r="C1097" t="s">
        <v>74</v>
      </c>
      <c r="D1097">
        <v>2</v>
      </c>
      <c r="E1097" t="str">
        <f>VLOOKUP(D1097,'Treatment Struture'!$E$2:$G$10,3,FALSE)</f>
        <v>P1(50)</v>
      </c>
      <c r="F1097">
        <f>VLOOKUP(D1097,'Treatment Struture'!$E$2:$G$10,2,FALSE)</f>
        <v>1</v>
      </c>
      <c r="G1097" s="23">
        <v>5</v>
      </c>
      <c r="H1097" s="54">
        <f t="shared" si="24"/>
        <v>35846</v>
      </c>
      <c r="I1097" s="23">
        <v>22</v>
      </c>
      <c r="J1097">
        <v>7</v>
      </c>
    </row>
    <row r="1098" spans="1:10">
      <c r="A1098" t="s">
        <v>248</v>
      </c>
      <c r="B1098" t="s">
        <v>254</v>
      </c>
      <c r="C1098" t="s">
        <v>74</v>
      </c>
      <c r="D1098">
        <v>2</v>
      </c>
      <c r="E1098" t="str">
        <f>VLOOKUP(D1098,'Treatment Struture'!$E$2:$G$10,3,FALSE)</f>
        <v>P1(50)</v>
      </c>
      <c r="F1098">
        <f>VLOOKUP(D1098,'Treatment Struture'!$E$2:$G$10,2,FALSE)</f>
        <v>1</v>
      </c>
      <c r="G1098" s="23">
        <v>6</v>
      </c>
      <c r="H1098" s="54">
        <f t="shared" si="24"/>
        <v>35846</v>
      </c>
      <c r="I1098" s="23">
        <v>21</v>
      </c>
      <c r="J1098">
        <v>8</v>
      </c>
    </row>
    <row r="1099" spans="1:10">
      <c r="A1099" t="s">
        <v>248</v>
      </c>
      <c r="B1099" t="s">
        <v>254</v>
      </c>
      <c r="C1099" t="s">
        <v>74</v>
      </c>
      <c r="D1099">
        <v>2</v>
      </c>
      <c r="E1099" t="str">
        <f>VLOOKUP(D1099,'Treatment Struture'!$E$2:$G$10,3,FALSE)</f>
        <v>P1(50)</v>
      </c>
      <c r="F1099">
        <f>VLOOKUP(D1099,'Treatment Struture'!$E$2:$G$10,2,FALSE)</f>
        <v>1</v>
      </c>
      <c r="G1099" s="23">
        <v>7</v>
      </c>
      <c r="H1099" s="54">
        <f t="shared" si="24"/>
        <v>35846</v>
      </c>
      <c r="I1099" s="23">
        <v>21</v>
      </c>
      <c r="J1099" s="1">
        <v>6</v>
      </c>
    </row>
    <row r="1100" spans="1:10">
      <c r="A1100" t="s">
        <v>248</v>
      </c>
      <c r="B1100" t="s">
        <v>254</v>
      </c>
      <c r="C1100" t="s">
        <v>74</v>
      </c>
      <c r="D1100">
        <v>2</v>
      </c>
      <c r="E1100" t="str">
        <f>VLOOKUP(D1100,'Treatment Struture'!$E$2:$G$10,3,FALSE)</f>
        <v>P1(50)</v>
      </c>
      <c r="F1100">
        <f>VLOOKUP(D1100,'Treatment Struture'!$E$2:$G$10,2,FALSE)</f>
        <v>1</v>
      </c>
      <c r="G1100" s="23">
        <v>8</v>
      </c>
      <c r="H1100" s="54">
        <f t="shared" si="24"/>
        <v>35846</v>
      </c>
      <c r="I1100" s="23">
        <v>22</v>
      </c>
      <c r="J1100">
        <v>5</v>
      </c>
    </row>
    <row r="1101" spans="1:10">
      <c r="A1101" t="s">
        <v>248</v>
      </c>
      <c r="B1101" t="s">
        <v>254</v>
      </c>
      <c r="C1101" t="s">
        <v>74</v>
      </c>
      <c r="D1101">
        <v>2</v>
      </c>
      <c r="E1101" t="str">
        <f>VLOOKUP(D1101,'Treatment Struture'!$E$2:$G$10,3,FALSE)</f>
        <v>P1(50)</v>
      </c>
      <c r="F1101">
        <f>VLOOKUP(D1101,'Treatment Struture'!$E$2:$G$10,2,FALSE)</f>
        <v>1</v>
      </c>
      <c r="G1101" s="23">
        <v>9</v>
      </c>
      <c r="H1101" s="54">
        <f t="shared" si="24"/>
        <v>35846</v>
      </c>
      <c r="I1101" s="23">
        <v>21</v>
      </c>
      <c r="J1101">
        <v>7</v>
      </c>
    </row>
    <row r="1102" spans="1:10">
      <c r="A1102" t="s">
        <v>248</v>
      </c>
      <c r="B1102" t="s">
        <v>254</v>
      </c>
      <c r="C1102" t="s">
        <v>74</v>
      </c>
      <c r="D1102">
        <v>2</v>
      </c>
      <c r="E1102" t="str">
        <f>VLOOKUP(D1102,'Treatment Struture'!$E$2:$G$10,3,FALSE)</f>
        <v>P1(50)</v>
      </c>
      <c r="F1102">
        <f>VLOOKUP(D1102,'Treatment Struture'!$E$2:$G$10,2,FALSE)</f>
        <v>1</v>
      </c>
      <c r="G1102" s="23">
        <v>10</v>
      </c>
      <c r="H1102" s="54">
        <f t="shared" si="24"/>
        <v>35846</v>
      </c>
      <c r="I1102" s="23">
        <v>22</v>
      </c>
      <c r="J1102">
        <v>9</v>
      </c>
    </row>
    <row r="1103" spans="1:10">
      <c r="A1103" t="s">
        <v>248</v>
      </c>
      <c r="B1103" t="s">
        <v>254</v>
      </c>
      <c r="C1103" t="s">
        <v>74</v>
      </c>
      <c r="D1103">
        <v>3</v>
      </c>
      <c r="E1103" t="str">
        <f>VLOOKUP(D1103,'Treatment Struture'!$E$2:$G$10,3,FALSE)</f>
        <v>P2(100)</v>
      </c>
      <c r="F1103">
        <f>VLOOKUP(D1103,'Treatment Struture'!$E$2:$G$10,2,FALSE)</f>
        <v>1</v>
      </c>
      <c r="G1103" s="23">
        <v>1</v>
      </c>
      <c r="H1103" s="54">
        <f t="shared" si="24"/>
        <v>35846</v>
      </c>
      <c r="I1103" s="23">
        <v>21</v>
      </c>
      <c r="J1103">
        <v>7</v>
      </c>
    </row>
    <row r="1104" spans="1:10">
      <c r="A1104" t="s">
        <v>248</v>
      </c>
      <c r="B1104" t="s">
        <v>254</v>
      </c>
      <c r="C1104" t="s">
        <v>74</v>
      </c>
      <c r="D1104">
        <v>3</v>
      </c>
      <c r="E1104" t="str">
        <f>VLOOKUP(D1104,'Treatment Struture'!$E$2:$G$10,3,FALSE)</f>
        <v>P2(100)</v>
      </c>
      <c r="F1104">
        <f>VLOOKUP(D1104,'Treatment Struture'!$E$2:$G$10,2,FALSE)</f>
        <v>1</v>
      </c>
      <c r="G1104" s="23">
        <v>2</v>
      </c>
      <c r="H1104" s="54">
        <f t="shared" si="24"/>
        <v>35846</v>
      </c>
      <c r="I1104" s="23">
        <v>20</v>
      </c>
      <c r="J1104" s="1">
        <v>7</v>
      </c>
    </row>
    <row r="1105" spans="1:10">
      <c r="A1105" t="s">
        <v>248</v>
      </c>
      <c r="B1105" t="s">
        <v>254</v>
      </c>
      <c r="C1105" t="s">
        <v>74</v>
      </c>
      <c r="D1105">
        <v>3</v>
      </c>
      <c r="E1105" t="str">
        <f>VLOOKUP(D1105,'Treatment Struture'!$E$2:$G$10,3,FALSE)</f>
        <v>P2(100)</v>
      </c>
      <c r="F1105">
        <f>VLOOKUP(D1105,'Treatment Struture'!$E$2:$G$10,2,FALSE)</f>
        <v>1</v>
      </c>
      <c r="G1105" s="23">
        <v>3</v>
      </c>
      <c r="H1105" s="54">
        <f t="shared" si="24"/>
        <v>35846</v>
      </c>
      <c r="I1105" s="23">
        <v>20</v>
      </c>
      <c r="J1105">
        <v>8</v>
      </c>
    </row>
    <row r="1106" spans="1:10">
      <c r="A1106" t="s">
        <v>248</v>
      </c>
      <c r="B1106" t="s">
        <v>254</v>
      </c>
      <c r="C1106" t="s">
        <v>74</v>
      </c>
      <c r="D1106">
        <v>3</v>
      </c>
      <c r="E1106" t="str">
        <f>VLOOKUP(D1106,'Treatment Struture'!$E$2:$G$10,3,FALSE)</f>
        <v>P2(100)</v>
      </c>
      <c r="F1106">
        <f>VLOOKUP(D1106,'Treatment Struture'!$E$2:$G$10,2,FALSE)</f>
        <v>1</v>
      </c>
      <c r="G1106" s="23">
        <v>4</v>
      </c>
      <c r="H1106" s="54">
        <f t="shared" si="24"/>
        <v>35846</v>
      </c>
    </row>
    <row r="1107" spans="1:10">
      <c r="A1107" t="s">
        <v>248</v>
      </c>
      <c r="B1107" t="s">
        <v>254</v>
      </c>
      <c r="C1107" t="s">
        <v>74</v>
      </c>
      <c r="D1107">
        <v>3</v>
      </c>
      <c r="E1107" t="str">
        <f>VLOOKUP(D1107,'Treatment Struture'!$E$2:$G$10,3,FALSE)</f>
        <v>P2(100)</v>
      </c>
      <c r="F1107">
        <f>VLOOKUP(D1107,'Treatment Struture'!$E$2:$G$10,2,FALSE)</f>
        <v>1</v>
      </c>
      <c r="G1107" s="23">
        <v>5</v>
      </c>
      <c r="H1107" s="54">
        <f t="shared" si="24"/>
        <v>35846</v>
      </c>
      <c r="I1107" s="23">
        <v>20</v>
      </c>
      <c r="J1107">
        <v>9</v>
      </c>
    </row>
    <row r="1108" spans="1:10">
      <c r="A1108" t="s">
        <v>248</v>
      </c>
      <c r="B1108" t="s">
        <v>254</v>
      </c>
      <c r="C1108" t="s">
        <v>74</v>
      </c>
      <c r="D1108">
        <v>3</v>
      </c>
      <c r="E1108" t="str">
        <f>VLOOKUP(D1108,'Treatment Struture'!$E$2:$G$10,3,FALSE)</f>
        <v>P2(100)</v>
      </c>
      <c r="F1108">
        <f>VLOOKUP(D1108,'Treatment Struture'!$E$2:$G$10,2,FALSE)</f>
        <v>1</v>
      </c>
      <c r="G1108" s="23">
        <v>6</v>
      </c>
      <c r="H1108" s="54">
        <f t="shared" si="24"/>
        <v>35846</v>
      </c>
      <c r="I1108" s="23">
        <v>20</v>
      </c>
      <c r="J1108">
        <v>7</v>
      </c>
    </row>
    <row r="1109" spans="1:10">
      <c r="A1109" t="s">
        <v>248</v>
      </c>
      <c r="B1109" t="s">
        <v>254</v>
      </c>
      <c r="C1109" t="s">
        <v>74</v>
      </c>
      <c r="D1109">
        <v>3</v>
      </c>
      <c r="E1109" t="str">
        <f>VLOOKUP(D1109,'Treatment Struture'!$E$2:$G$10,3,FALSE)</f>
        <v>P2(100)</v>
      </c>
      <c r="F1109">
        <f>VLOOKUP(D1109,'Treatment Struture'!$E$2:$G$10,2,FALSE)</f>
        <v>1</v>
      </c>
      <c r="G1109" s="23">
        <v>7</v>
      </c>
      <c r="H1109" s="54">
        <f t="shared" si="24"/>
        <v>35846</v>
      </c>
      <c r="I1109" s="23">
        <v>19</v>
      </c>
      <c r="J1109">
        <v>6</v>
      </c>
    </row>
    <row r="1110" spans="1:10">
      <c r="A1110" t="s">
        <v>248</v>
      </c>
      <c r="B1110" t="s">
        <v>254</v>
      </c>
      <c r="C1110" t="s">
        <v>74</v>
      </c>
      <c r="D1110">
        <v>3</v>
      </c>
      <c r="E1110" t="str">
        <f>VLOOKUP(D1110,'Treatment Struture'!$E$2:$G$10,3,FALSE)</f>
        <v>P2(100)</v>
      </c>
      <c r="F1110">
        <f>VLOOKUP(D1110,'Treatment Struture'!$E$2:$G$10,2,FALSE)</f>
        <v>1</v>
      </c>
      <c r="G1110" s="23">
        <v>8</v>
      </c>
      <c r="H1110" s="54">
        <f t="shared" si="24"/>
        <v>35846</v>
      </c>
      <c r="I1110" s="23">
        <v>19</v>
      </c>
      <c r="J1110" s="1">
        <v>7</v>
      </c>
    </row>
    <row r="1111" spans="1:10">
      <c r="A1111" t="s">
        <v>248</v>
      </c>
      <c r="B1111" t="s">
        <v>254</v>
      </c>
      <c r="C1111" t="s">
        <v>74</v>
      </c>
      <c r="D1111">
        <v>3</v>
      </c>
      <c r="E1111" t="str">
        <f>VLOOKUP(D1111,'Treatment Struture'!$E$2:$G$10,3,FALSE)</f>
        <v>P2(100)</v>
      </c>
      <c r="F1111">
        <f>VLOOKUP(D1111,'Treatment Struture'!$E$2:$G$10,2,FALSE)</f>
        <v>1</v>
      </c>
      <c r="G1111" s="23">
        <v>9</v>
      </c>
      <c r="H1111" s="54">
        <f t="shared" si="24"/>
        <v>35846</v>
      </c>
      <c r="I1111" s="23">
        <v>22</v>
      </c>
      <c r="J1111">
        <v>7</v>
      </c>
    </row>
    <row r="1112" spans="1:10">
      <c r="A1112" t="s">
        <v>248</v>
      </c>
      <c r="B1112" t="s">
        <v>254</v>
      </c>
      <c r="C1112" t="s">
        <v>74</v>
      </c>
      <c r="D1112">
        <v>3</v>
      </c>
      <c r="E1112" t="str">
        <f>VLOOKUP(D1112,'Treatment Struture'!$E$2:$G$10,3,FALSE)</f>
        <v>P2(100)</v>
      </c>
      <c r="F1112">
        <f>VLOOKUP(D1112,'Treatment Struture'!$E$2:$G$10,2,FALSE)</f>
        <v>1</v>
      </c>
      <c r="G1112" s="23">
        <v>10</v>
      </c>
      <c r="H1112" s="54">
        <f t="shared" si="24"/>
        <v>35846</v>
      </c>
      <c r="I1112" s="23">
        <v>21</v>
      </c>
      <c r="J1112">
        <v>8</v>
      </c>
    </row>
    <row r="1113" spans="1:10">
      <c r="A1113" t="s">
        <v>248</v>
      </c>
      <c r="B1113" t="s">
        <v>254</v>
      </c>
      <c r="C1113" t="s">
        <v>74</v>
      </c>
      <c r="D1113">
        <v>4</v>
      </c>
      <c r="E1113" t="str">
        <f>VLOOKUP(D1113,'Treatment Struture'!$E$2:$G$10,3,FALSE)</f>
        <v>P2(100)</v>
      </c>
      <c r="F1113">
        <f>VLOOKUP(D1113,'Treatment Struture'!$E$2:$G$10,2,FALSE)</f>
        <v>2</v>
      </c>
      <c r="G1113" s="23">
        <v>1</v>
      </c>
      <c r="H1113" s="54">
        <f t="shared" si="24"/>
        <v>35846</v>
      </c>
      <c r="I1113" s="23">
        <v>22</v>
      </c>
      <c r="J1113">
        <v>5</v>
      </c>
    </row>
    <row r="1114" spans="1:10">
      <c r="A1114" t="s">
        <v>248</v>
      </c>
      <c r="B1114" t="s">
        <v>254</v>
      </c>
      <c r="C1114" t="s">
        <v>74</v>
      </c>
      <c r="D1114">
        <v>4</v>
      </c>
      <c r="E1114" t="str">
        <f>VLOOKUP(D1114,'Treatment Struture'!$E$2:$G$10,3,FALSE)</f>
        <v>P2(100)</v>
      </c>
      <c r="F1114">
        <f>VLOOKUP(D1114,'Treatment Struture'!$E$2:$G$10,2,FALSE)</f>
        <v>2</v>
      </c>
      <c r="G1114" s="23">
        <v>2</v>
      </c>
      <c r="H1114" s="54">
        <f t="shared" si="24"/>
        <v>35846</v>
      </c>
      <c r="I1114" s="23">
        <v>18</v>
      </c>
      <c r="J1114">
        <v>7</v>
      </c>
    </row>
    <row r="1115" spans="1:10">
      <c r="A1115" t="s">
        <v>248</v>
      </c>
      <c r="B1115" t="s">
        <v>254</v>
      </c>
      <c r="C1115" t="s">
        <v>74</v>
      </c>
      <c r="D1115">
        <v>4</v>
      </c>
      <c r="E1115" t="str">
        <f>VLOOKUP(D1115,'Treatment Struture'!$E$2:$G$10,3,FALSE)</f>
        <v>P2(100)</v>
      </c>
      <c r="F1115">
        <f>VLOOKUP(D1115,'Treatment Struture'!$E$2:$G$10,2,FALSE)</f>
        <v>2</v>
      </c>
      <c r="G1115" s="23">
        <v>3</v>
      </c>
      <c r="H1115" s="54">
        <f t="shared" si="24"/>
        <v>35846</v>
      </c>
      <c r="I1115" s="23">
        <v>21</v>
      </c>
      <c r="J1115" s="1">
        <v>5</v>
      </c>
    </row>
    <row r="1116" spans="1:10">
      <c r="A1116" t="s">
        <v>248</v>
      </c>
      <c r="B1116" t="s">
        <v>254</v>
      </c>
      <c r="C1116" t="s">
        <v>74</v>
      </c>
      <c r="D1116">
        <v>4</v>
      </c>
      <c r="E1116" t="str">
        <f>VLOOKUP(D1116,'Treatment Struture'!$E$2:$G$10,3,FALSE)</f>
        <v>P2(100)</v>
      </c>
      <c r="F1116">
        <f>VLOOKUP(D1116,'Treatment Struture'!$E$2:$G$10,2,FALSE)</f>
        <v>2</v>
      </c>
      <c r="G1116" s="23">
        <v>4</v>
      </c>
      <c r="H1116" s="54">
        <f t="shared" si="24"/>
        <v>35846</v>
      </c>
      <c r="I1116" s="23">
        <v>21</v>
      </c>
      <c r="J1116">
        <v>9</v>
      </c>
    </row>
    <row r="1117" spans="1:10">
      <c r="A1117" t="s">
        <v>248</v>
      </c>
      <c r="B1117" t="s">
        <v>254</v>
      </c>
      <c r="C1117" t="s">
        <v>74</v>
      </c>
      <c r="D1117">
        <v>4</v>
      </c>
      <c r="E1117" t="str">
        <f>VLOOKUP(D1117,'Treatment Struture'!$E$2:$G$10,3,FALSE)</f>
        <v>P2(100)</v>
      </c>
      <c r="F1117">
        <f>VLOOKUP(D1117,'Treatment Struture'!$E$2:$G$10,2,FALSE)</f>
        <v>2</v>
      </c>
      <c r="G1117" s="23">
        <v>5</v>
      </c>
      <c r="H1117" s="54">
        <f t="shared" si="24"/>
        <v>35846</v>
      </c>
      <c r="I1117" s="23">
        <v>21</v>
      </c>
      <c r="J1117">
        <v>6</v>
      </c>
    </row>
    <row r="1118" spans="1:10">
      <c r="A1118" t="s">
        <v>248</v>
      </c>
      <c r="B1118" t="s">
        <v>254</v>
      </c>
      <c r="C1118" t="s">
        <v>74</v>
      </c>
      <c r="D1118">
        <v>4</v>
      </c>
      <c r="E1118" t="str">
        <f>VLOOKUP(D1118,'Treatment Struture'!$E$2:$G$10,3,FALSE)</f>
        <v>P2(100)</v>
      </c>
      <c r="F1118">
        <f>VLOOKUP(D1118,'Treatment Struture'!$E$2:$G$10,2,FALSE)</f>
        <v>2</v>
      </c>
      <c r="G1118" s="23">
        <v>6</v>
      </c>
      <c r="H1118" s="54">
        <f t="shared" si="24"/>
        <v>35846</v>
      </c>
      <c r="I1118" s="23">
        <v>20</v>
      </c>
      <c r="J1118">
        <v>5</v>
      </c>
    </row>
    <row r="1119" spans="1:10">
      <c r="A1119" t="s">
        <v>248</v>
      </c>
      <c r="B1119" t="s">
        <v>254</v>
      </c>
      <c r="C1119" t="s">
        <v>74</v>
      </c>
      <c r="D1119">
        <v>4</v>
      </c>
      <c r="E1119" t="str">
        <f>VLOOKUP(D1119,'Treatment Struture'!$E$2:$G$10,3,FALSE)</f>
        <v>P2(100)</v>
      </c>
      <c r="F1119">
        <f>VLOOKUP(D1119,'Treatment Struture'!$E$2:$G$10,2,FALSE)</f>
        <v>2</v>
      </c>
      <c r="G1119" s="23">
        <v>7</v>
      </c>
      <c r="H1119" s="54">
        <f t="shared" si="24"/>
        <v>35846</v>
      </c>
      <c r="I1119" s="23">
        <v>20</v>
      </c>
      <c r="J1119">
        <v>6</v>
      </c>
    </row>
    <row r="1120" spans="1:10">
      <c r="A1120" t="s">
        <v>248</v>
      </c>
      <c r="B1120" t="s">
        <v>254</v>
      </c>
      <c r="C1120" t="s">
        <v>74</v>
      </c>
      <c r="D1120">
        <v>4</v>
      </c>
      <c r="E1120" t="str">
        <f>VLOOKUP(D1120,'Treatment Struture'!$E$2:$G$10,3,FALSE)</f>
        <v>P2(100)</v>
      </c>
      <c r="F1120">
        <f>VLOOKUP(D1120,'Treatment Struture'!$E$2:$G$10,2,FALSE)</f>
        <v>2</v>
      </c>
      <c r="G1120" s="23">
        <v>8</v>
      </c>
      <c r="H1120" s="54">
        <f t="shared" si="24"/>
        <v>35846</v>
      </c>
      <c r="I1120" s="23">
        <v>20</v>
      </c>
      <c r="J1120">
        <v>5</v>
      </c>
    </row>
    <row r="1121" spans="1:10">
      <c r="A1121" t="s">
        <v>248</v>
      </c>
      <c r="B1121" t="s">
        <v>254</v>
      </c>
      <c r="C1121" t="s">
        <v>74</v>
      </c>
      <c r="D1121">
        <v>4</v>
      </c>
      <c r="E1121" t="str">
        <f>VLOOKUP(D1121,'Treatment Struture'!$E$2:$G$10,3,FALSE)</f>
        <v>P2(100)</v>
      </c>
      <c r="F1121">
        <f>VLOOKUP(D1121,'Treatment Struture'!$E$2:$G$10,2,FALSE)</f>
        <v>2</v>
      </c>
      <c r="G1121" s="23">
        <v>9</v>
      </c>
      <c r="H1121" s="54">
        <f t="shared" si="24"/>
        <v>35846</v>
      </c>
      <c r="I1121" s="23">
        <v>20</v>
      </c>
      <c r="J1121" s="1">
        <v>8</v>
      </c>
    </row>
    <row r="1122" spans="1:10">
      <c r="A1122" t="s">
        <v>248</v>
      </c>
      <c r="B1122" t="s">
        <v>254</v>
      </c>
      <c r="C1122" t="s">
        <v>74</v>
      </c>
      <c r="D1122">
        <v>4</v>
      </c>
      <c r="E1122" t="str">
        <f>VLOOKUP(D1122,'Treatment Struture'!$E$2:$G$10,3,FALSE)</f>
        <v>P2(100)</v>
      </c>
      <c r="F1122">
        <f>VLOOKUP(D1122,'Treatment Struture'!$E$2:$G$10,2,FALSE)</f>
        <v>2</v>
      </c>
      <c r="G1122" s="23">
        <v>10</v>
      </c>
      <c r="H1122" s="54">
        <f t="shared" si="24"/>
        <v>35846</v>
      </c>
      <c r="I1122" s="23">
        <v>19</v>
      </c>
      <c r="J1122">
        <v>5</v>
      </c>
    </row>
    <row r="1123" spans="1:10">
      <c r="A1123" t="s">
        <v>248</v>
      </c>
      <c r="B1123" t="s">
        <v>254</v>
      </c>
      <c r="C1123" t="s">
        <v>74</v>
      </c>
      <c r="D1123">
        <v>5</v>
      </c>
      <c r="E1123" t="str">
        <f>VLOOKUP(D1123,'Treatment Struture'!$E$2:$G$10,3,FALSE)</f>
        <v>P3(150)</v>
      </c>
      <c r="F1123">
        <f>VLOOKUP(D1123,'Treatment Struture'!$E$2:$G$10,2,FALSE)</f>
        <v>2</v>
      </c>
      <c r="G1123" s="23">
        <v>1</v>
      </c>
      <c r="H1123" s="54">
        <f t="shared" si="24"/>
        <v>35846</v>
      </c>
      <c r="I1123" s="23">
        <v>20</v>
      </c>
      <c r="J1123">
        <v>10</v>
      </c>
    </row>
    <row r="1124" spans="1:10">
      <c r="A1124" t="s">
        <v>248</v>
      </c>
      <c r="B1124" t="s">
        <v>254</v>
      </c>
      <c r="C1124" t="s">
        <v>74</v>
      </c>
      <c r="D1124">
        <v>5</v>
      </c>
      <c r="E1124" t="str">
        <f>VLOOKUP(D1124,'Treatment Struture'!$E$2:$G$10,3,FALSE)</f>
        <v>P3(150)</v>
      </c>
      <c r="F1124">
        <f>VLOOKUP(D1124,'Treatment Struture'!$E$2:$G$10,2,FALSE)</f>
        <v>2</v>
      </c>
      <c r="G1124" s="23">
        <v>2</v>
      </c>
      <c r="H1124" s="54">
        <f t="shared" si="24"/>
        <v>35846</v>
      </c>
      <c r="I1124" s="23">
        <v>21</v>
      </c>
      <c r="J1124">
        <v>10</v>
      </c>
    </row>
    <row r="1125" spans="1:10">
      <c r="A1125" t="s">
        <v>248</v>
      </c>
      <c r="B1125" t="s">
        <v>254</v>
      </c>
      <c r="C1125" t="s">
        <v>74</v>
      </c>
      <c r="D1125">
        <v>5</v>
      </c>
      <c r="E1125" t="str">
        <f>VLOOKUP(D1125,'Treatment Struture'!$E$2:$G$10,3,FALSE)</f>
        <v>P3(150)</v>
      </c>
      <c r="F1125">
        <f>VLOOKUP(D1125,'Treatment Struture'!$E$2:$G$10,2,FALSE)</f>
        <v>2</v>
      </c>
      <c r="G1125" s="23">
        <v>3</v>
      </c>
      <c r="H1125" s="54">
        <f t="shared" si="24"/>
        <v>35846</v>
      </c>
      <c r="I1125" s="23">
        <v>20</v>
      </c>
      <c r="J1125">
        <v>7</v>
      </c>
    </row>
    <row r="1126" spans="1:10">
      <c r="A1126" t="s">
        <v>248</v>
      </c>
      <c r="B1126" t="s">
        <v>254</v>
      </c>
      <c r="C1126" t="s">
        <v>74</v>
      </c>
      <c r="D1126">
        <v>5</v>
      </c>
      <c r="E1126" t="str">
        <f>VLOOKUP(D1126,'Treatment Struture'!$E$2:$G$10,3,FALSE)</f>
        <v>P3(150)</v>
      </c>
      <c r="F1126">
        <f>VLOOKUP(D1126,'Treatment Struture'!$E$2:$G$10,2,FALSE)</f>
        <v>2</v>
      </c>
      <c r="G1126" s="23">
        <v>4</v>
      </c>
      <c r="H1126" s="54">
        <f t="shared" si="24"/>
        <v>35846</v>
      </c>
    </row>
    <row r="1127" spans="1:10">
      <c r="A1127" t="s">
        <v>248</v>
      </c>
      <c r="B1127" t="s">
        <v>254</v>
      </c>
      <c r="C1127" t="s">
        <v>74</v>
      </c>
      <c r="D1127">
        <v>5</v>
      </c>
      <c r="E1127" t="str">
        <f>VLOOKUP(D1127,'Treatment Struture'!$E$2:$G$10,3,FALSE)</f>
        <v>P3(150)</v>
      </c>
      <c r="F1127">
        <f>VLOOKUP(D1127,'Treatment Struture'!$E$2:$G$10,2,FALSE)</f>
        <v>2</v>
      </c>
      <c r="G1127" s="23">
        <v>5</v>
      </c>
      <c r="H1127" s="54">
        <f t="shared" si="24"/>
        <v>35846</v>
      </c>
      <c r="I1127" s="23">
        <v>21</v>
      </c>
      <c r="J1127">
        <v>8</v>
      </c>
    </row>
    <row r="1128" spans="1:10">
      <c r="A1128" t="s">
        <v>248</v>
      </c>
      <c r="B1128" t="s">
        <v>254</v>
      </c>
      <c r="C1128" t="s">
        <v>74</v>
      </c>
      <c r="D1128">
        <v>5</v>
      </c>
      <c r="E1128" t="str">
        <f>VLOOKUP(D1128,'Treatment Struture'!$E$2:$G$10,3,FALSE)</f>
        <v>P3(150)</v>
      </c>
      <c r="F1128">
        <f>VLOOKUP(D1128,'Treatment Struture'!$E$2:$G$10,2,FALSE)</f>
        <v>2</v>
      </c>
      <c r="G1128" s="23">
        <v>6</v>
      </c>
      <c r="H1128" s="54">
        <f t="shared" si="24"/>
        <v>35846</v>
      </c>
      <c r="I1128" s="23">
        <v>20</v>
      </c>
      <c r="J1128">
        <v>9</v>
      </c>
    </row>
    <row r="1129" spans="1:10">
      <c r="A1129" t="s">
        <v>248</v>
      </c>
      <c r="B1129" t="s">
        <v>254</v>
      </c>
      <c r="C1129" t="s">
        <v>74</v>
      </c>
      <c r="D1129">
        <v>5</v>
      </c>
      <c r="E1129" t="str">
        <f>VLOOKUP(D1129,'Treatment Struture'!$E$2:$G$10,3,FALSE)</f>
        <v>P3(150)</v>
      </c>
      <c r="F1129">
        <f>VLOOKUP(D1129,'Treatment Struture'!$E$2:$G$10,2,FALSE)</f>
        <v>2</v>
      </c>
      <c r="G1129" s="23">
        <v>7</v>
      </c>
      <c r="H1129" s="54">
        <f t="shared" si="24"/>
        <v>35846</v>
      </c>
      <c r="I1129" s="23">
        <v>21</v>
      </c>
      <c r="J1129">
        <v>9</v>
      </c>
    </row>
    <row r="1130" spans="1:10">
      <c r="A1130" t="s">
        <v>248</v>
      </c>
      <c r="B1130" t="s">
        <v>254</v>
      </c>
      <c r="C1130" t="s">
        <v>74</v>
      </c>
      <c r="D1130">
        <v>5</v>
      </c>
      <c r="E1130" t="str">
        <f>VLOOKUP(D1130,'Treatment Struture'!$E$2:$G$10,3,FALSE)</f>
        <v>P3(150)</v>
      </c>
      <c r="F1130">
        <f>VLOOKUP(D1130,'Treatment Struture'!$E$2:$G$10,2,FALSE)</f>
        <v>2</v>
      </c>
      <c r="G1130" s="23">
        <v>8</v>
      </c>
      <c r="H1130" s="54">
        <f t="shared" si="24"/>
        <v>35846</v>
      </c>
      <c r="I1130" s="23">
        <v>22</v>
      </c>
      <c r="J1130">
        <v>10</v>
      </c>
    </row>
    <row r="1131" spans="1:10">
      <c r="A1131" t="s">
        <v>248</v>
      </c>
      <c r="B1131" t="s">
        <v>254</v>
      </c>
      <c r="C1131" t="s">
        <v>74</v>
      </c>
      <c r="D1131">
        <v>5</v>
      </c>
      <c r="E1131" t="str">
        <f>VLOOKUP(D1131,'Treatment Struture'!$E$2:$G$10,3,FALSE)</f>
        <v>P3(150)</v>
      </c>
      <c r="F1131">
        <f>VLOOKUP(D1131,'Treatment Struture'!$E$2:$G$10,2,FALSE)</f>
        <v>2</v>
      </c>
      <c r="G1131" s="23">
        <v>9</v>
      </c>
      <c r="H1131" s="54">
        <f t="shared" si="24"/>
        <v>35846</v>
      </c>
    </row>
    <row r="1132" spans="1:10">
      <c r="A1132" t="s">
        <v>248</v>
      </c>
      <c r="B1132" t="s">
        <v>254</v>
      </c>
      <c r="C1132" t="s">
        <v>74</v>
      </c>
      <c r="D1132">
        <v>5</v>
      </c>
      <c r="E1132" t="str">
        <f>VLOOKUP(D1132,'Treatment Struture'!$E$2:$G$10,3,FALSE)</f>
        <v>P3(150)</v>
      </c>
      <c r="F1132">
        <f>VLOOKUP(D1132,'Treatment Struture'!$E$2:$G$10,2,FALSE)</f>
        <v>2</v>
      </c>
      <c r="G1132" s="23">
        <v>10</v>
      </c>
      <c r="H1132" s="54">
        <f t="shared" si="24"/>
        <v>35846</v>
      </c>
      <c r="I1132" s="23">
        <v>21</v>
      </c>
      <c r="J1132" s="1">
        <v>9</v>
      </c>
    </row>
    <row r="1133" spans="1:10">
      <c r="A1133" t="s">
        <v>248</v>
      </c>
      <c r="B1133" t="s">
        <v>254</v>
      </c>
      <c r="C1133" t="s">
        <v>74</v>
      </c>
      <c r="D1133">
        <v>6</v>
      </c>
      <c r="E1133" t="str">
        <f>VLOOKUP(D1133,'Treatment Struture'!$E$2:$G$10,3,FALSE)</f>
        <v>P1(50)</v>
      </c>
      <c r="F1133">
        <f>VLOOKUP(D1133,'Treatment Struture'!$E$2:$G$10,2,FALSE)</f>
        <v>2</v>
      </c>
      <c r="G1133" s="23">
        <v>1</v>
      </c>
      <c r="H1133" s="54">
        <f t="shared" si="24"/>
        <v>35846</v>
      </c>
      <c r="I1133" s="23">
        <v>22</v>
      </c>
      <c r="J1133">
        <v>6</v>
      </c>
    </row>
    <row r="1134" spans="1:10">
      <c r="A1134" t="s">
        <v>248</v>
      </c>
      <c r="B1134" t="s">
        <v>254</v>
      </c>
      <c r="C1134" t="s">
        <v>74</v>
      </c>
      <c r="D1134">
        <v>6</v>
      </c>
      <c r="E1134" t="str">
        <f>VLOOKUP(D1134,'Treatment Struture'!$E$2:$G$10,3,FALSE)</f>
        <v>P1(50)</v>
      </c>
      <c r="F1134">
        <f>VLOOKUP(D1134,'Treatment Struture'!$E$2:$G$10,2,FALSE)</f>
        <v>2</v>
      </c>
      <c r="G1134" s="23">
        <v>2</v>
      </c>
      <c r="H1134" s="54">
        <f t="shared" si="24"/>
        <v>35846</v>
      </c>
      <c r="I1134" s="23">
        <v>22</v>
      </c>
      <c r="J1134">
        <v>7</v>
      </c>
    </row>
    <row r="1135" spans="1:10">
      <c r="A1135" t="s">
        <v>248</v>
      </c>
      <c r="B1135" t="s">
        <v>254</v>
      </c>
      <c r="C1135" t="s">
        <v>74</v>
      </c>
      <c r="D1135">
        <v>6</v>
      </c>
      <c r="E1135" t="str">
        <f>VLOOKUP(D1135,'Treatment Struture'!$E$2:$G$10,3,FALSE)</f>
        <v>P1(50)</v>
      </c>
      <c r="F1135">
        <f>VLOOKUP(D1135,'Treatment Struture'!$E$2:$G$10,2,FALSE)</f>
        <v>2</v>
      </c>
      <c r="G1135" s="23">
        <v>3</v>
      </c>
      <c r="H1135" s="54">
        <f t="shared" si="24"/>
        <v>35846</v>
      </c>
      <c r="I1135" s="23">
        <v>24</v>
      </c>
      <c r="J1135">
        <v>8</v>
      </c>
    </row>
    <row r="1136" spans="1:10">
      <c r="A1136" t="s">
        <v>248</v>
      </c>
      <c r="B1136" t="s">
        <v>254</v>
      </c>
      <c r="C1136" t="s">
        <v>74</v>
      </c>
      <c r="D1136">
        <v>6</v>
      </c>
      <c r="E1136" t="str">
        <f>VLOOKUP(D1136,'Treatment Struture'!$E$2:$G$10,3,FALSE)</f>
        <v>P1(50)</v>
      </c>
      <c r="F1136">
        <f>VLOOKUP(D1136,'Treatment Struture'!$E$2:$G$10,2,FALSE)</f>
        <v>2</v>
      </c>
      <c r="G1136" s="23">
        <v>4</v>
      </c>
      <c r="H1136" s="54">
        <f t="shared" si="24"/>
        <v>35846</v>
      </c>
      <c r="I1136" s="23">
        <v>23</v>
      </c>
      <c r="J1136">
        <v>6</v>
      </c>
    </row>
    <row r="1137" spans="1:10">
      <c r="A1137" t="s">
        <v>248</v>
      </c>
      <c r="B1137" t="s">
        <v>254</v>
      </c>
      <c r="C1137" t="s">
        <v>74</v>
      </c>
      <c r="D1137">
        <v>6</v>
      </c>
      <c r="E1137" t="str">
        <f>VLOOKUP(D1137,'Treatment Struture'!$E$2:$G$10,3,FALSE)</f>
        <v>P1(50)</v>
      </c>
      <c r="F1137">
        <f>VLOOKUP(D1137,'Treatment Struture'!$E$2:$G$10,2,FALSE)</f>
        <v>2</v>
      </c>
      <c r="G1137" s="23">
        <v>5</v>
      </c>
      <c r="H1137" s="54">
        <f t="shared" si="24"/>
        <v>35846</v>
      </c>
      <c r="I1137" s="23">
        <v>22</v>
      </c>
      <c r="J1137" s="1">
        <v>7</v>
      </c>
    </row>
    <row r="1138" spans="1:10">
      <c r="A1138" t="s">
        <v>248</v>
      </c>
      <c r="B1138" t="s">
        <v>254</v>
      </c>
      <c r="C1138" t="s">
        <v>74</v>
      </c>
      <c r="D1138">
        <v>6</v>
      </c>
      <c r="E1138" t="str">
        <f>VLOOKUP(D1138,'Treatment Struture'!$E$2:$G$10,3,FALSE)</f>
        <v>P1(50)</v>
      </c>
      <c r="F1138">
        <f>VLOOKUP(D1138,'Treatment Struture'!$E$2:$G$10,2,FALSE)</f>
        <v>2</v>
      </c>
      <c r="G1138" s="23">
        <v>6</v>
      </c>
      <c r="H1138" s="54">
        <f t="shared" si="24"/>
        <v>35846</v>
      </c>
      <c r="I1138" s="23">
        <v>23</v>
      </c>
      <c r="J1138">
        <v>6</v>
      </c>
    </row>
    <row r="1139" spans="1:10">
      <c r="A1139" t="s">
        <v>248</v>
      </c>
      <c r="B1139" t="s">
        <v>254</v>
      </c>
      <c r="C1139" t="s">
        <v>74</v>
      </c>
      <c r="D1139">
        <v>6</v>
      </c>
      <c r="E1139" t="str">
        <f>VLOOKUP(D1139,'Treatment Struture'!$E$2:$G$10,3,FALSE)</f>
        <v>P1(50)</v>
      </c>
      <c r="F1139">
        <f>VLOOKUP(D1139,'Treatment Struture'!$E$2:$G$10,2,FALSE)</f>
        <v>2</v>
      </c>
      <c r="G1139" s="23">
        <v>7</v>
      </c>
      <c r="H1139" s="54">
        <f t="shared" si="24"/>
        <v>35846</v>
      </c>
      <c r="I1139" s="23">
        <v>23</v>
      </c>
      <c r="J1139">
        <v>7</v>
      </c>
    </row>
    <row r="1140" spans="1:10">
      <c r="A1140" t="s">
        <v>248</v>
      </c>
      <c r="B1140" t="s">
        <v>254</v>
      </c>
      <c r="C1140" t="s">
        <v>74</v>
      </c>
      <c r="D1140">
        <v>6</v>
      </c>
      <c r="E1140" t="str">
        <f>VLOOKUP(D1140,'Treatment Struture'!$E$2:$G$10,3,FALSE)</f>
        <v>P1(50)</v>
      </c>
      <c r="F1140">
        <f>VLOOKUP(D1140,'Treatment Struture'!$E$2:$G$10,2,FALSE)</f>
        <v>2</v>
      </c>
      <c r="G1140" s="23">
        <v>8</v>
      </c>
      <c r="H1140" s="54">
        <f t="shared" si="24"/>
        <v>35846</v>
      </c>
      <c r="I1140" s="23">
        <v>21</v>
      </c>
      <c r="J1140">
        <v>4</v>
      </c>
    </row>
    <row r="1141" spans="1:10">
      <c r="A1141" t="s">
        <v>248</v>
      </c>
      <c r="B1141" t="s">
        <v>254</v>
      </c>
      <c r="C1141" t="s">
        <v>74</v>
      </c>
      <c r="D1141">
        <v>6</v>
      </c>
      <c r="E1141" t="str">
        <f>VLOOKUP(D1141,'Treatment Struture'!$E$2:$G$10,3,FALSE)</f>
        <v>P1(50)</v>
      </c>
      <c r="F1141">
        <f>VLOOKUP(D1141,'Treatment Struture'!$E$2:$G$10,2,FALSE)</f>
        <v>2</v>
      </c>
      <c r="G1141" s="23">
        <v>9</v>
      </c>
      <c r="H1141" s="54">
        <f t="shared" si="24"/>
        <v>35846</v>
      </c>
      <c r="I1141" s="23">
        <v>23</v>
      </c>
      <c r="J1141">
        <v>9</v>
      </c>
    </row>
    <row r="1142" spans="1:10">
      <c r="A1142" t="s">
        <v>248</v>
      </c>
      <c r="B1142" t="s">
        <v>254</v>
      </c>
      <c r="C1142" t="s">
        <v>74</v>
      </c>
      <c r="D1142">
        <v>6</v>
      </c>
      <c r="E1142" t="str">
        <f>VLOOKUP(D1142,'Treatment Struture'!$E$2:$G$10,3,FALSE)</f>
        <v>P1(50)</v>
      </c>
      <c r="F1142">
        <f>VLOOKUP(D1142,'Treatment Struture'!$E$2:$G$10,2,FALSE)</f>
        <v>2</v>
      </c>
      <c r="G1142" s="23">
        <v>10</v>
      </c>
      <c r="H1142" s="54">
        <f t="shared" si="24"/>
        <v>35846</v>
      </c>
      <c r="I1142" s="23">
        <v>22</v>
      </c>
      <c r="J1142">
        <v>7</v>
      </c>
    </row>
    <row r="1143" spans="1:10">
      <c r="A1143" t="s">
        <v>248</v>
      </c>
      <c r="B1143" t="s">
        <v>254</v>
      </c>
      <c r="C1143" t="s">
        <v>74</v>
      </c>
      <c r="D1143">
        <v>7</v>
      </c>
      <c r="E1143" t="str">
        <f>VLOOKUP(D1143,'Treatment Struture'!$E$2:$G$10,3,FALSE)</f>
        <v>P1(50)</v>
      </c>
      <c r="F1143">
        <f>VLOOKUP(D1143,'Treatment Struture'!$E$2:$G$10,2,FALSE)</f>
        <v>3</v>
      </c>
      <c r="G1143" s="23">
        <v>1</v>
      </c>
      <c r="H1143" s="54">
        <f t="shared" si="24"/>
        <v>35846</v>
      </c>
      <c r="I1143" s="23">
        <v>20</v>
      </c>
      <c r="J1143">
        <v>5</v>
      </c>
    </row>
    <row r="1144" spans="1:10">
      <c r="A1144" t="s">
        <v>248</v>
      </c>
      <c r="B1144" t="s">
        <v>254</v>
      </c>
      <c r="C1144" t="s">
        <v>74</v>
      </c>
      <c r="D1144">
        <v>7</v>
      </c>
      <c r="E1144" t="str">
        <f>VLOOKUP(D1144,'Treatment Struture'!$E$2:$G$10,3,FALSE)</f>
        <v>P1(50)</v>
      </c>
      <c r="F1144">
        <f>VLOOKUP(D1144,'Treatment Struture'!$E$2:$G$10,2,FALSE)</f>
        <v>3</v>
      </c>
      <c r="G1144" s="23">
        <v>2</v>
      </c>
      <c r="H1144" s="54">
        <f t="shared" si="24"/>
        <v>35846</v>
      </c>
      <c r="I1144" s="23">
        <v>20</v>
      </c>
      <c r="J1144">
        <v>5</v>
      </c>
    </row>
    <row r="1145" spans="1:10">
      <c r="A1145" t="s">
        <v>248</v>
      </c>
      <c r="B1145" t="s">
        <v>254</v>
      </c>
      <c r="C1145" t="s">
        <v>74</v>
      </c>
      <c r="D1145">
        <v>7</v>
      </c>
      <c r="E1145" t="str">
        <f>VLOOKUP(D1145,'Treatment Struture'!$E$2:$G$10,3,FALSE)</f>
        <v>P1(50)</v>
      </c>
      <c r="F1145">
        <f>VLOOKUP(D1145,'Treatment Struture'!$E$2:$G$10,2,FALSE)</f>
        <v>3</v>
      </c>
      <c r="G1145" s="23">
        <v>3</v>
      </c>
      <c r="H1145" s="54">
        <f t="shared" si="24"/>
        <v>35846</v>
      </c>
      <c r="I1145" s="23">
        <v>21</v>
      </c>
      <c r="J1145">
        <v>5</v>
      </c>
    </row>
    <row r="1146" spans="1:10">
      <c r="A1146" t="s">
        <v>248</v>
      </c>
      <c r="B1146" t="s">
        <v>254</v>
      </c>
      <c r="C1146" t="s">
        <v>74</v>
      </c>
      <c r="D1146">
        <v>7</v>
      </c>
      <c r="E1146" t="str">
        <f>VLOOKUP(D1146,'Treatment Struture'!$E$2:$G$10,3,FALSE)</f>
        <v>P1(50)</v>
      </c>
      <c r="F1146">
        <f>VLOOKUP(D1146,'Treatment Struture'!$E$2:$G$10,2,FALSE)</f>
        <v>3</v>
      </c>
      <c r="G1146" s="23">
        <v>4</v>
      </c>
      <c r="H1146" s="54">
        <f t="shared" si="24"/>
        <v>35846</v>
      </c>
    </row>
    <row r="1147" spans="1:10">
      <c r="A1147" t="s">
        <v>248</v>
      </c>
      <c r="B1147" t="s">
        <v>254</v>
      </c>
      <c r="C1147" t="s">
        <v>74</v>
      </c>
      <c r="D1147">
        <v>7</v>
      </c>
      <c r="E1147" t="str">
        <f>VLOOKUP(D1147,'Treatment Struture'!$E$2:$G$10,3,FALSE)</f>
        <v>P1(50)</v>
      </c>
      <c r="F1147">
        <f>VLOOKUP(D1147,'Treatment Struture'!$E$2:$G$10,2,FALSE)</f>
        <v>3</v>
      </c>
      <c r="G1147" s="23">
        <v>5</v>
      </c>
      <c r="H1147" s="54">
        <f t="shared" si="24"/>
        <v>35846</v>
      </c>
      <c r="I1147" s="23">
        <v>20</v>
      </c>
      <c r="J1147">
        <v>8</v>
      </c>
    </row>
    <row r="1148" spans="1:10">
      <c r="A1148" t="s">
        <v>248</v>
      </c>
      <c r="B1148" t="s">
        <v>254</v>
      </c>
      <c r="C1148" t="s">
        <v>74</v>
      </c>
      <c r="D1148">
        <v>7</v>
      </c>
      <c r="E1148" t="str">
        <f>VLOOKUP(D1148,'Treatment Struture'!$E$2:$G$10,3,FALSE)</f>
        <v>P1(50)</v>
      </c>
      <c r="F1148">
        <f>VLOOKUP(D1148,'Treatment Struture'!$E$2:$G$10,2,FALSE)</f>
        <v>3</v>
      </c>
      <c r="G1148" s="23">
        <v>6</v>
      </c>
      <c r="H1148" s="54">
        <f t="shared" si="24"/>
        <v>35846</v>
      </c>
      <c r="I1148" s="23">
        <v>22</v>
      </c>
      <c r="J1148" s="1">
        <v>6</v>
      </c>
    </row>
    <row r="1149" spans="1:10">
      <c r="A1149" t="s">
        <v>248</v>
      </c>
      <c r="B1149" t="s">
        <v>254</v>
      </c>
      <c r="C1149" t="s">
        <v>74</v>
      </c>
      <c r="D1149">
        <v>7</v>
      </c>
      <c r="E1149" t="str">
        <f>VLOOKUP(D1149,'Treatment Struture'!$E$2:$G$10,3,FALSE)</f>
        <v>P1(50)</v>
      </c>
      <c r="F1149">
        <f>VLOOKUP(D1149,'Treatment Struture'!$E$2:$G$10,2,FALSE)</f>
        <v>3</v>
      </c>
      <c r="G1149" s="23">
        <v>7</v>
      </c>
      <c r="H1149" s="54">
        <f t="shared" ref="H1149:H1172" si="25">H1148</f>
        <v>35846</v>
      </c>
      <c r="I1149" s="23">
        <v>20</v>
      </c>
      <c r="J1149">
        <v>5</v>
      </c>
    </row>
    <row r="1150" spans="1:10">
      <c r="A1150" t="s">
        <v>248</v>
      </c>
      <c r="B1150" t="s">
        <v>254</v>
      </c>
      <c r="C1150" t="s">
        <v>74</v>
      </c>
      <c r="D1150">
        <v>7</v>
      </c>
      <c r="E1150" t="str">
        <f>VLOOKUP(D1150,'Treatment Struture'!$E$2:$G$10,3,FALSE)</f>
        <v>P1(50)</v>
      </c>
      <c r="F1150">
        <f>VLOOKUP(D1150,'Treatment Struture'!$E$2:$G$10,2,FALSE)</f>
        <v>3</v>
      </c>
      <c r="G1150" s="23">
        <v>8</v>
      </c>
      <c r="H1150" s="54">
        <f t="shared" si="25"/>
        <v>35846</v>
      </c>
      <c r="I1150" s="23">
        <v>21</v>
      </c>
      <c r="J1150" s="26">
        <v>6</v>
      </c>
    </row>
    <row r="1151" spans="1:10">
      <c r="A1151" t="s">
        <v>248</v>
      </c>
      <c r="B1151" t="s">
        <v>254</v>
      </c>
      <c r="C1151" t="s">
        <v>74</v>
      </c>
      <c r="D1151">
        <v>7</v>
      </c>
      <c r="E1151" t="str">
        <f>VLOOKUP(D1151,'Treatment Struture'!$E$2:$G$10,3,FALSE)</f>
        <v>P1(50)</v>
      </c>
      <c r="F1151">
        <f>VLOOKUP(D1151,'Treatment Struture'!$E$2:$G$10,2,FALSE)</f>
        <v>3</v>
      </c>
      <c r="G1151" s="23">
        <v>9</v>
      </c>
      <c r="H1151" s="54">
        <f t="shared" si="25"/>
        <v>35846</v>
      </c>
      <c r="I1151" s="23">
        <v>21</v>
      </c>
      <c r="J1151">
        <v>6</v>
      </c>
    </row>
    <row r="1152" spans="1:10">
      <c r="A1152" t="s">
        <v>248</v>
      </c>
      <c r="B1152" t="s">
        <v>254</v>
      </c>
      <c r="C1152" t="s">
        <v>74</v>
      </c>
      <c r="D1152">
        <v>7</v>
      </c>
      <c r="E1152" t="str">
        <f>VLOOKUP(D1152,'Treatment Struture'!$E$2:$G$10,3,FALSE)</f>
        <v>P1(50)</v>
      </c>
      <c r="F1152">
        <f>VLOOKUP(D1152,'Treatment Struture'!$E$2:$G$10,2,FALSE)</f>
        <v>3</v>
      </c>
      <c r="G1152" s="23">
        <v>10</v>
      </c>
      <c r="H1152" s="54">
        <f t="shared" si="25"/>
        <v>35846</v>
      </c>
      <c r="I1152" s="23">
        <v>22</v>
      </c>
      <c r="J1152">
        <v>7</v>
      </c>
    </row>
    <row r="1153" spans="1:10">
      <c r="A1153" t="s">
        <v>248</v>
      </c>
      <c r="B1153" t="s">
        <v>254</v>
      </c>
      <c r="C1153" t="s">
        <v>74</v>
      </c>
      <c r="D1153">
        <v>8</v>
      </c>
      <c r="E1153" t="str">
        <f>VLOOKUP(D1153,'Treatment Struture'!$E$2:$G$10,3,FALSE)</f>
        <v>P2(100)</v>
      </c>
      <c r="F1153">
        <f>VLOOKUP(D1153,'Treatment Struture'!$E$2:$G$10,2,FALSE)</f>
        <v>3</v>
      </c>
      <c r="G1153" s="23">
        <v>1</v>
      </c>
      <c r="H1153" s="54">
        <f t="shared" si="25"/>
        <v>35846</v>
      </c>
      <c r="I1153" s="23">
        <v>21</v>
      </c>
      <c r="J1153">
        <v>8</v>
      </c>
    </row>
    <row r="1154" spans="1:10">
      <c r="A1154" t="s">
        <v>248</v>
      </c>
      <c r="B1154" t="s">
        <v>254</v>
      </c>
      <c r="C1154" t="s">
        <v>74</v>
      </c>
      <c r="D1154">
        <v>8</v>
      </c>
      <c r="E1154" t="str">
        <f>VLOOKUP(D1154,'Treatment Struture'!$E$2:$G$10,3,FALSE)</f>
        <v>P2(100)</v>
      </c>
      <c r="F1154">
        <f>VLOOKUP(D1154,'Treatment Struture'!$E$2:$G$10,2,FALSE)</f>
        <v>3</v>
      </c>
      <c r="G1154" s="23">
        <v>2</v>
      </c>
      <c r="H1154" s="54">
        <f t="shared" si="25"/>
        <v>35846</v>
      </c>
      <c r="I1154" s="23">
        <v>19</v>
      </c>
      <c r="J1154">
        <v>7</v>
      </c>
    </row>
    <row r="1155" spans="1:10">
      <c r="A1155" t="s">
        <v>248</v>
      </c>
      <c r="B1155" t="s">
        <v>254</v>
      </c>
      <c r="C1155" t="s">
        <v>74</v>
      </c>
      <c r="D1155">
        <v>8</v>
      </c>
      <c r="E1155" t="str">
        <f>VLOOKUP(D1155,'Treatment Struture'!$E$2:$G$10,3,FALSE)</f>
        <v>P2(100)</v>
      </c>
      <c r="F1155">
        <f>VLOOKUP(D1155,'Treatment Struture'!$E$2:$G$10,2,FALSE)</f>
        <v>3</v>
      </c>
      <c r="G1155" s="23">
        <v>3</v>
      </c>
      <c r="H1155" s="54">
        <f t="shared" si="25"/>
        <v>35846</v>
      </c>
      <c r="I1155" s="23">
        <v>21</v>
      </c>
      <c r="J1155">
        <v>7</v>
      </c>
    </row>
    <row r="1156" spans="1:10">
      <c r="A1156" t="s">
        <v>248</v>
      </c>
      <c r="B1156" t="s">
        <v>254</v>
      </c>
      <c r="C1156" t="s">
        <v>74</v>
      </c>
      <c r="D1156">
        <v>8</v>
      </c>
      <c r="E1156" t="str">
        <f>VLOOKUP(D1156,'Treatment Struture'!$E$2:$G$10,3,FALSE)</f>
        <v>P2(100)</v>
      </c>
      <c r="F1156">
        <f>VLOOKUP(D1156,'Treatment Struture'!$E$2:$G$10,2,FALSE)</f>
        <v>3</v>
      </c>
      <c r="G1156" s="23">
        <v>4</v>
      </c>
      <c r="H1156" s="54">
        <f t="shared" si="25"/>
        <v>35846</v>
      </c>
      <c r="I1156" s="23">
        <v>21</v>
      </c>
      <c r="J1156">
        <v>6</v>
      </c>
    </row>
    <row r="1157" spans="1:10">
      <c r="A1157" t="s">
        <v>248</v>
      </c>
      <c r="B1157" t="s">
        <v>254</v>
      </c>
      <c r="C1157" t="s">
        <v>74</v>
      </c>
      <c r="D1157">
        <v>8</v>
      </c>
      <c r="E1157" t="str">
        <f>VLOOKUP(D1157,'Treatment Struture'!$E$2:$G$10,3,FALSE)</f>
        <v>P2(100)</v>
      </c>
      <c r="F1157">
        <f>VLOOKUP(D1157,'Treatment Struture'!$E$2:$G$10,2,FALSE)</f>
        <v>3</v>
      </c>
      <c r="G1157" s="23">
        <v>5</v>
      </c>
      <c r="H1157" s="54">
        <f t="shared" si="25"/>
        <v>35846</v>
      </c>
      <c r="I1157" s="23">
        <v>22</v>
      </c>
      <c r="J1157">
        <v>6</v>
      </c>
    </row>
    <row r="1158" spans="1:10">
      <c r="A1158" t="s">
        <v>248</v>
      </c>
      <c r="B1158" t="s">
        <v>254</v>
      </c>
      <c r="C1158" t="s">
        <v>74</v>
      </c>
      <c r="D1158">
        <v>8</v>
      </c>
      <c r="E1158" t="str">
        <f>VLOOKUP(D1158,'Treatment Struture'!$E$2:$G$10,3,FALSE)</f>
        <v>P2(100)</v>
      </c>
      <c r="F1158">
        <f>VLOOKUP(D1158,'Treatment Struture'!$E$2:$G$10,2,FALSE)</f>
        <v>3</v>
      </c>
      <c r="G1158" s="23">
        <v>6</v>
      </c>
      <c r="H1158" s="54">
        <f t="shared" si="25"/>
        <v>35846</v>
      </c>
      <c r="I1158" s="23">
        <v>21</v>
      </c>
      <c r="J1158">
        <v>7</v>
      </c>
    </row>
    <row r="1159" spans="1:10">
      <c r="A1159" t="s">
        <v>248</v>
      </c>
      <c r="B1159" t="s">
        <v>254</v>
      </c>
      <c r="C1159" t="s">
        <v>74</v>
      </c>
      <c r="D1159">
        <v>8</v>
      </c>
      <c r="E1159" t="str">
        <f>VLOOKUP(D1159,'Treatment Struture'!$E$2:$G$10,3,FALSE)</f>
        <v>P2(100)</v>
      </c>
      <c r="F1159">
        <f>VLOOKUP(D1159,'Treatment Struture'!$E$2:$G$10,2,FALSE)</f>
        <v>3</v>
      </c>
      <c r="G1159" s="23">
        <v>7</v>
      </c>
      <c r="H1159" s="54">
        <f t="shared" si="25"/>
        <v>35846</v>
      </c>
      <c r="I1159" s="23">
        <v>19</v>
      </c>
      <c r="J1159" s="1">
        <v>7</v>
      </c>
    </row>
    <row r="1160" spans="1:10">
      <c r="A1160" t="s">
        <v>248</v>
      </c>
      <c r="B1160" t="s">
        <v>254</v>
      </c>
      <c r="C1160" t="s">
        <v>74</v>
      </c>
      <c r="D1160">
        <v>8</v>
      </c>
      <c r="E1160" t="str">
        <f>VLOOKUP(D1160,'Treatment Struture'!$E$2:$G$10,3,FALSE)</f>
        <v>P2(100)</v>
      </c>
      <c r="F1160">
        <f>VLOOKUP(D1160,'Treatment Struture'!$E$2:$G$10,2,FALSE)</f>
        <v>3</v>
      </c>
      <c r="G1160" s="23">
        <v>8</v>
      </c>
      <c r="H1160" s="54">
        <f t="shared" si="25"/>
        <v>35846</v>
      </c>
      <c r="I1160" s="23">
        <v>20</v>
      </c>
      <c r="J1160" s="1">
        <v>7</v>
      </c>
    </row>
    <row r="1161" spans="1:10">
      <c r="A1161" t="s">
        <v>248</v>
      </c>
      <c r="B1161" t="s">
        <v>254</v>
      </c>
      <c r="C1161" t="s">
        <v>74</v>
      </c>
      <c r="D1161">
        <v>8</v>
      </c>
      <c r="E1161" t="str">
        <f>VLOOKUP(D1161,'Treatment Struture'!$E$2:$G$10,3,FALSE)</f>
        <v>P2(100)</v>
      </c>
      <c r="F1161">
        <f>VLOOKUP(D1161,'Treatment Struture'!$E$2:$G$10,2,FALSE)</f>
        <v>3</v>
      </c>
      <c r="G1161" s="23">
        <v>9</v>
      </c>
      <c r="H1161" s="54">
        <f t="shared" si="25"/>
        <v>35846</v>
      </c>
      <c r="I1161" s="23">
        <v>20</v>
      </c>
      <c r="J1161" s="1">
        <v>8</v>
      </c>
    </row>
    <row r="1162" spans="1:10">
      <c r="A1162" t="s">
        <v>248</v>
      </c>
      <c r="B1162" t="s">
        <v>254</v>
      </c>
      <c r="C1162" t="s">
        <v>74</v>
      </c>
      <c r="D1162">
        <v>8</v>
      </c>
      <c r="E1162" t="str">
        <f>VLOOKUP(D1162,'Treatment Struture'!$E$2:$G$10,3,FALSE)</f>
        <v>P2(100)</v>
      </c>
      <c r="F1162">
        <f>VLOOKUP(D1162,'Treatment Struture'!$E$2:$G$10,2,FALSE)</f>
        <v>3</v>
      </c>
      <c r="G1162" s="23">
        <v>10</v>
      </c>
      <c r="H1162" s="54">
        <f t="shared" si="25"/>
        <v>35846</v>
      </c>
      <c r="I1162" s="23">
        <v>24</v>
      </c>
      <c r="J1162" s="1">
        <v>3</v>
      </c>
    </row>
    <row r="1163" spans="1:10">
      <c r="A1163" t="s">
        <v>248</v>
      </c>
      <c r="B1163" t="s">
        <v>254</v>
      </c>
      <c r="C1163" t="s">
        <v>74</v>
      </c>
      <c r="D1163">
        <v>9</v>
      </c>
      <c r="E1163" t="str">
        <f>VLOOKUP(D1163,'Treatment Struture'!$E$2:$G$10,3,FALSE)</f>
        <v>P3(150)</v>
      </c>
      <c r="F1163">
        <f>VLOOKUP(D1163,'Treatment Struture'!$E$2:$G$10,2,FALSE)</f>
        <v>3</v>
      </c>
      <c r="G1163" s="23">
        <v>1</v>
      </c>
      <c r="H1163" s="54">
        <f t="shared" si="25"/>
        <v>35846</v>
      </c>
      <c r="I1163" s="23">
        <v>21</v>
      </c>
      <c r="J1163">
        <v>10</v>
      </c>
    </row>
    <row r="1164" spans="1:10">
      <c r="A1164" t="s">
        <v>248</v>
      </c>
      <c r="B1164" t="s">
        <v>254</v>
      </c>
      <c r="C1164" t="s">
        <v>74</v>
      </c>
      <c r="D1164">
        <v>9</v>
      </c>
      <c r="E1164" t="str">
        <f>VLOOKUP(D1164,'Treatment Struture'!$E$2:$G$10,3,FALSE)</f>
        <v>P3(150)</v>
      </c>
      <c r="F1164">
        <f>VLOOKUP(D1164,'Treatment Struture'!$E$2:$G$10,2,FALSE)</f>
        <v>3</v>
      </c>
      <c r="G1164" s="23">
        <v>2</v>
      </c>
      <c r="H1164" s="54">
        <f t="shared" si="25"/>
        <v>35846</v>
      </c>
      <c r="I1164" s="23">
        <v>20</v>
      </c>
      <c r="J1164">
        <v>11</v>
      </c>
    </row>
    <row r="1165" spans="1:10">
      <c r="A1165" t="s">
        <v>248</v>
      </c>
      <c r="B1165" t="s">
        <v>254</v>
      </c>
      <c r="C1165" t="s">
        <v>74</v>
      </c>
      <c r="D1165">
        <v>9</v>
      </c>
      <c r="E1165" t="str">
        <f>VLOOKUP(D1165,'Treatment Struture'!$E$2:$G$10,3,FALSE)</f>
        <v>P3(150)</v>
      </c>
      <c r="F1165">
        <f>VLOOKUP(D1165,'Treatment Struture'!$E$2:$G$10,2,FALSE)</f>
        <v>3</v>
      </c>
      <c r="G1165" s="23">
        <v>3</v>
      </c>
      <c r="H1165" s="54">
        <f t="shared" si="25"/>
        <v>35846</v>
      </c>
      <c r="I1165" s="23">
        <v>22</v>
      </c>
      <c r="J1165">
        <v>10</v>
      </c>
    </row>
    <row r="1166" spans="1:10">
      <c r="A1166" t="s">
        <v>248</v>
      </c>
      <c r="B1166" t="s">
        <v>254</v>
      </c>
      <c r="C1166" t="s">
        <v>74</v>
      </c>
      <c r="D1166">
        <v>9</v>
      </c>
      <c r="E1166" t="str">
        <f>VLOOKUP(D1166,'Treatment Struture'!$E$2:$G$10,3,FALSE)</f>
        <v>P3(150)</v>
      </c>
      <c r="F1166">
        <f>VLOOKUP(D1166,'Treatment Struture'!$E$2:$G$10,2,FALSE)</f>
        <v>3</v>
      </c>
      <c r="G1166" s="23">
        <v>4</v>
      </c>
      <c r="H1166" s="54">
        <f t="shared" si="25"/>
        <v>35846</v>
      </c>
      <c r="I1166" s="23">
        <v>20</v>
      </c>
      <c r="J1166">
        <v>9</v>
      </c>
    </row>
    <row r="1167" spans="1:10">
      <c r="A1167" t="s">
        <v>248</v>
      </c>
      <c r="B1167" t="s">
        <v>254</v>
      </c>
      <c r="C1167" t="s">
        <v>74</v>
      </c>
      <c r="D1167">
        <v>9</v>
      </c>
      <c r="E1167" t="str">
        <f>VLOOKUP(D1167,'Treatment Struture'!$E$2:$G$10,3,FALSE)</f>
        <v>P3(150)</v>
      </c>
      <c r="F1167">
        <f>VLOOKUP(D1167,'Treatment Struture'!$E$2:$G$10,2,FALSE)</f>
        <v>3</v>
      </c>
      <c r="G1167" s="23">
        <v>5</v>
      </c>
      <c r="H1167" s="54">
        <f t="shared" si="25"/>
        <v>35846</v>
      </c>
      <c r="I1167" s="23">
        <v>20</v>
      </c>
      <c r="J1167">
        <v>10</v>
      </c>
    </row>
    <row r="1168" spans="1:10">
      <c r="A1168" t="s">
        <v>248</v>
      </c>
      <c r="B1168" t="s">
        <v>254</v>
      </c>
      <c r="C1168" t="s">
        <v>74</v>
      </c>
      <c r="D1168">
        <v>9</v>
      </c>
      <c r="E1168" t="str">
        <f>VLOOKUP(D1168,'Treatment Struture'!$E$2:$G$10,3,FALSE)</f>
        <v>P3(150)</v>
      </c>
      <c r="F1168">
        <f>VLOOKUP(D1168,'Treatment Struture'!$E$2:$G$10,2,FALSE)</f>
        <v>3</v>
      </c>
      <c r="G1168" s="23">
        <v>6</v>
      </c>
      <c r="H1168" s="54">
        <f t="shared" si="25"/>
        <v>35846</v>
      </c>
      <c r="I1168" s="23">
        <v>21</v>
      </c>
      <c r="J1168">
        <v>9</v>
      </c>
    </row>
    <row r="1169" spans="1:10">
      <c r="A1169" t="s">
        <v>248</v>
      </c>
      <c r="B1169" t="s">
        <v>254</v>
      </c>
      <c r="C1169" t="s">
        <v>74</v>
      </c>
      <c r="D1169">
        <v>9</v>
      </c>
      <c r="E1169" t="str">
        <f>VLOOKUP(D1169,'Treatment Struture'!$E$2:$G$10,3,FALSE)</f>
        <v>P3(150)</v>
      </c>
      <c r="F1169">
        <f>VLOOKUP(D1169,'Treatment Struture'!$E$2:$G$10,2,FALSE)</f>
        <v>3</v>
      </c>
      <c r="G1169" s="23">
        <v>7</v>
      </c>
      <c r="H1169" s="54">
        <f t="shared" si="25"/>
        <v>35846</v>
      </c>
      <c r="I1169" s="23">
        <v>20</v>
      </c>
      <c r="J1169">
        <v>4</v>
      </c>
    </row>
    <row r="1170" spans="1:10">
      <c r="A1170" t="s">
        <v>248</v>
      </c>
      <c r="B1170" t="s">
        <v>254</v>
      </c>
      <c r="C1170" t="s">
        <v>74</v>
      </c>
      <c r="D1170">
        <v>9</v>
      </c>
      <c r="E1170" t="str">
        <f>VLOOKUP(D1170,'Treatment Struture'!$E$2:$G$10,3,FALSE)</f>
        <v>P3(150)</v>
      </c>
      <c r="F1170">
        <f>VLOOKUP(D1170,'Treatment Struture'!$E$2:$G$10,2,FALSE)</f>
        <v>3</v>
      </c>
      <c r="G1170" s="23">
        <v>8</v>
      </c>
      <c r="H1170" s="54">
        <f t="shared" si="25"/>
        <v>35846</v>
      </c>
      <c r="I1170" s="23">
        <v>21</v>
      </c>
      <c r="J1170">
        <v>4</v>
      </c>
    </row>
    <row r="1171" spans="1:10">
      <c r="A1171" t="s">
        <v>248</v>
      </c>
      <c r="B1171" t="s">
        <v>254</v>
      </c>
      <c r="C1171" t="s">
        <v>74</v>
      </c>
      <c r="D1171">
        <v>9</v>
      </c>
      <c r="E1171" t="str">
        <f>VLOOKUP(D1171,'Treatment Struture'!$E$2:$G$10,3,FALSE)</f>
        <v>P3(150)</v>
      </c>
      <c r="F1171">
        <f>VLOOKUP(D1171,'Treatment Struture'!$E$2:$G$10,2,FALSE)</f>
        <v>3</v>
      </c>
      <c r="G1171" s="23">
        <v>9</v>
      </c>
      <c r="H1171" s="54">
        <f t="shared" si="25"/>
        <v>35846</v>
      </c>
    </row>
    <row r="1172" spans="1:10">
      <c r="A1172" t="s">
        <v>248</v>
      </c>
      <c r="B1172" t="s">
        <v>254</v>
      </c>
      <c r="C1172" t="s">
        <v>74</v>
      </c>
      <c r="D1172">
        <v>9</v>
      </c>
      <c r="E1172" t="str">
        <f>VLOOKUP(D1172,'Treatment Struture'!$E$2:$G$10,3,FALSE)</f>
        <v>P3(150)</v>
      </c>
      <c r="F1172">
        <f>VLOOKUP(D1172,'Treatment Struture'!$E$2:$G$10,2,FALSE)</f>
        <v>3</v>
      </c>
      <c r="G1172" s="23">
        <v>10</v>
      </c>
      <c r="H1172" s="54">
        <f t="shared" si="25"/>
        <v>35846</v>
      </c>
      <c r="I1172" s="23">
        <v>20</v>
      </c>
      <c r="J1172">
        <v>8</v>
      </c>
    </row>
    <row r="1173" spans="1:10">
      <c r="A1173" t="s">
        <v>248</v>
      </c>
      <c r="B1173" t="s">
        <v>254</v>
      </c>
      <c r="C1173" t="s">
        <v>74</v>
      </c>
      <c r="D1173">
        <v>1</v>
      </c>
      <c r="E1173" t="str">
        <f>VLOOKUP(D1173,'Treatment Struture'!$E$2:$G$10,3,FALSE)</f>
        <v>P3(150)</v>
      </c>
      <c r="F1173">
        <f>VLOOKUP(D1173,'Treatment Struture'!$E$2:$G$10,2,FALSE)</f>
        <v>1</v>
      </c>
      <c r="G1173" s="23">
        <v>1</v>
      </c>
      <c r="H1173" s="56">
        <v>35849</v>
      </c>
      <c r="J1173">
        <v>7</v>
      </c>
    </row>
    <row r="1174" spans="1:10">
      <c r="A1174" t="s">
        <v>248</v>
      </c>
      <c r="B1174" t="s">
        <v>254</v>
      </c>
      <c r="C1174" t="s">
        <v>74</v>
      </c>
      <c r="D1174">
        <v>1</v>
      </c>
      <c r="E1174" t="str">
        <f>VLOOKUP(D1174,'Treatment Struture'!$E$2:$G$10,3,FALSE)</f>
        <v>P3(150)</v>
      </c>
      <c r="F1174">
        <f>VLOOKUP(D1174,'Treatment Struture'!$E$2:$G$10,2,FALSE)</f>
        <v>1</v>
      </c>
      <c r="G1174" s="23">
        <v>2</v>
      </c>
      <c r="H1174" s="54">
        <f>H1173</f>
        <v>35849</v>
      </c>
      <c r="J1174">
        <v>8</v>
      </c>
    </row>
    <row r="1175" spans="1:10">
      <c r="A1175" t="s">
        <v>248</v>
      </c>
      <c r="B1175" t="s">
        <v>254</v>
      </c>
      <c r="C1175" t="s">
        <v>74</v>
      </c>
      <c r="D1175">
        <v>1</v>
      </c>
      <c r="E1175" t="str">
        <f>VLOOKUP(D1175,'Treatment Struture'!$E$2:$G$10,3,FALSE)</f>
        <v>P3(150)</v>
      </c>
      <c r="F1175">
        <f>VLOOKUP(D1175,'Treatment Struture'!$E$2:$G$10,2,FALSE)</f>
        <v>1</v>
      </c>
      <c r="G1175" s="23">
        <v>3</v>
      </c>
      <c r="H1175" s="54">
        <f t="shared" ref="H1175:H1238" si="26">H1174</f>
        <v>35849</v>
      </c>
    </row>
    <row r="1176" spans="1:10">
      <c r="A1176" t="s">
        <v>248</v>
      </c>
      <c r="B1176" t="s">
        <v>254</v>
      </c>
      <c r="C1176" t="s">
        <v>74</v>
      </c>
      <c r="D1176">
        <v>1</v>
      </c>
      <c r="E1176" t="str">
        <f>VLOOKUP(D1176,'Treatment Struture'!$E$2:$G$10,3,FALSE)</f>
        <v>P3(150)</v>
      </c>
      <c r="F1176">
        <f>VLOOKUP(D1176,'Treatment Struture'!$E$2:$G$10,2,FALSE)</f>
        <v>1</v>
      </c>
      <c r="G1176" s="23">
        <v>4</v>
      </c>
      <c r="H1176" s="54">
        <f t="shared" si="26"/>
        <v>35849</v>
      </c>
      <c r="J1176">
        <v>6</v>
      </c>
    </row>
    <row r="1177" spans="1:10">
      <c r="A1177" t="s">
        <v>248</v>
      </c>
      <c r="B1177" t="s">
        <v>254</v>
      </c>
      <c r="C1177" t="s">
        <v>74</v>
      </c>
      <c r="D1177">
        <v>1</v>
      </c>
      <c r="E1177" t="str">
        <f>VLOOKUP(D1177,'Treatment Struture'!$E$2:$G$10,3,FALSE)</f>
        <v>P3(150)</v>
      </c>
      <c r="F1177">
        <f>VLOOKUP(D1177,'Treatment Struture'!$E$2:$G$10,2,FALSE)</f>
        <v>1</v>
      </c>
      <c r="G1177" s="23">
        <v>5</v>
      </c>
      <c r="H1177" s="54">
        <f t="shared" si="26"/>
        <v>35849</v>
      </c>
      <c r="J1177">
        <v>6</v>
      </c>
    </row>
    <row r="1178" spans="1:10">
      <c r="A1178" t="s">
        <v>248</v>
      </c>
      <c r="B1178" t="s">
        <v>254</v>
      </c>
      <c r="C1178" t="s">
        <v>74</v>
      </c>
      <c r="D1178">
        <v>1</v>
      </c>
      <c r="E1178" t="str">
        <f>VLOOKUP(D1178,'Treatment Struture'!$E$2:$G$10,3,FALSE)</f>
        <v>P3(150)</v>
      </c>
      <c r="F1178">
        <f>VLOOKUP(D1178,'Treatment Struture'!$E$2:$G$10,2,FALSE)</f>
        <v>1</v>
      </c>
      <c r="G1178" s="23">
        <v>6</v>
      </c>
      <c r="H1178" s="54">
        <f t="shared" si="26"/>
        <v>35849</v>
      </c>
      <c r="J1178">
        <v>9</v>
      </c>
    </row>
    <row r="1179" spans="1:10">
      <c r="A1179" t="s">
        <v>248</v>
      </c>
      <c r="B1179" t="s">
        <v>254</v>
      </c>
      <c r="C1179" t="s">
        <v>74</v>
      </c>
      <c r="D1179">
        <v>1</v>
      </c>
      <c r="E1179" t="str">
        <f>VLOOKUP(D1179,'Treatment Struture'!$E$2:$G$10,3,FALSE)</f>
        <v>P3(150)</v>
      </c>
      <c r="F1179">
        <f>VLOOKUP(D1179,'Treatment Struture'!$E$2:$G$10,2,FALSE)</f>
        <v>1</v>
      </c>
      <c r="G1179" s="23">
        <v>7</v>
      </c>
      <c r="H1179" s="54">
        <f t="shared" si="26"/>
        <v>35849</v>
      </c>
      <c r="J1179">
        <v>6</v>
      </c>
    </row>
    <row r="1180" spans="1:10">
      <c r="A1180" t="s">
        <v>248</v>
      </c>
      <c r="B1180" t="s">
        <v>254</v>
      </c>
      <c r="C1180" t="s">
        <v>74</v>
      </c>
      <c r="D1180">
        <v>1</v>
      </c>
      <c r="E1180" t="str">
        <f>VLOOKUP(D1180,'Treatment Struture'!$E$2:$G$10,3,FALSE)</f>
        <v>P3(150)</v>
      </c>
      <c r="F1180">
        <f>VLOOKUP(D1180,'Treatment Struture'!$E$2:$G$10,2,FALSE)</f>
        <v>1</v>
      </c>
      <c r="G1180" s="23">
        <v>8</v>
      </c>
      <c r="H1180" s="54">
        <f t="shared" si="26"/>
        <v>35849</v>
      </c>
    </row>
    <row r="1181" spans="1:10">
      <c r="A1181" t="s">
        <v>248</v>
      </c>
      <c r="B1181" t="s">
        <v>254</v>
      </c>
      <c r="C1181" t="s">
        <v>74</v>
      </c>
      <c r="D1181">
        <v>1</v>
      </c>
      <c r="E1181" t="str">
        <f>VLOOKUP(D1181,'Treatment Struture'!$E$2:$G$10,3,FALSE)</f>
        <v>P3(150)</v>
      </c>
      <c r="F1181">
        <f>VLOOKUP(D1181,'Treatment Struture'!$E$2:$G$10,2,FALSE)</f>
        <v>1</v>
      </c>
      <c r="G1181" s="23">
        <v>9</v>
      </c>
      <c r="H1181" s="54">
        <f t="shared" si="26"/>
        <v>35849</v>
      </c>
      <c r="J1181">
        <v>7</v>
      </c>
    </row>
    <row r="1182" spans="1:10">
      <c r="A1182" t="s">
        <v>248</v>
      </c>
      <c r="B1182" t="s">
        <v>254</v>
      </c>
      <c r="C1182" t="s">
        <v>74</v>
      </c>
      <c r="D1182">
        <v>1</v>
      </c>
      <c r="E1182" t="str">
        <f>VLOOKUP(D1182,'Treatment Struture'!$E$2:$G$10,3,FALSE)</f>
        <v>P3(150)</v>
      </c>
      <c r="F1182">
        <f>VLOOKUP(D1182,'Treatment Struture'!$E$2:$G$10,2,FALSE)</f>
        <v>1</v>
      </c>
      <c r="G1182" s="23">
        <v>10</v>
      </c>
      <c r="H1182" s="54">
        <f t="shared" si="26"/>
        <v>35849</v>
      </c>
      <c r="J1182">
        <v>8</v>
      </c>
    </row>
    <row r="1183" spans="1:10">
      <c r="A1183" t="s">
        <v>248</v>
      </c>
      <c r="B1183" t="s">
        <v>254</v>
      </c>
      <c r="C1183" t="s">
        <v>74</v>
      </c>
      <c r="D1183">
        <v>2</v>
      </c>
      <c r="E1183" t="str">
        <f>VLOOKUP(D1183,'Treatment Struture'!$E$2:$G$10,3,FALSE)</f>
        <v>P1(50)</v>
      </c>
      <c r="F1183">
        <f>VLOOKUP(D1183,'Treatment Struture'!$E$2:$G$10,2,FALSE)</f>
        <v>1</v>
      </c>
      <c r="G1183" s="23">
        <v>1</v>
      </c>
      <c r="H1183" s="54">
        <f t="shared" si="26"/>
        <v>35849</v>
      </c>
      <c r="J1183">
        <v>8</v>
      </c>
    </row>
    <row r="1184" spans="1:10">
      <c r="A1184" t="s">
        <v>248</v>
      </c>
      <c r="B1184" t="s">
        <v>254</v>
      </c>
      <c r="C1184" t="s">
        <v>74</v>
      </c>
      <c r="D1184">
        <v>2</v>
      </c>
      <c r="E1184" t="str">
        <f>VLOOKUP(D1184,'Treatment Struture'!$E$2:$G$10,3,FALSE)</f>
        <v>P1(50)</v>
      </c>
      <c r="F1184">
        <f>VLOOKUP(D1184,'Treatment Struture'!$E$2:$G$10,2,FALSE)</f>
        <v>1</v>
      </c>
      <c r="G1184" s="23">
        <v>2</v>
      </c>
      <c r="H1184" s="54">
        <f t="shared" si="26"/>
        <v>35849</v>
      </c>
      <c r="J1184">
        <v>8</v>
      </c>
    </row>
    <row r="1185" spans="1:10">
      <c r="A1185" t="s">
        <v>248</v>
      </c>
      <c r="B1185" t="s">
        <v>254</v>
      </c>
      <c r="C1185" t="s">
        <v>74</v>
      </c>
      <c r="D1185">
        <v>2</v>
      </c>
      <c r="E1185" t="str">
        <f>VLOOKUP(D1185,'Treatment Struture'!$E$2:$G$10,3,FALSE)</f>
        <v>P1(50)</v>
      </c>
      <c r="F1185">
        <f>VLOOKUP(D1185,'Treatment Struture'!$E$2:$G$10,2,FALSE)</f>
        <v>1</v>
      </c>
      <c r="G1185" s="23">
        <v>3</v>
      </c>
      <c r="H1185" s="54">
        <f t="shared" si="26"/>
        <v>35849</v>
      </c>
      <c r="J1185">
        <v>7</v>
      </c>
    </row>
    <row r="1186" spans="1:10">
      <c r="A1186" t="s">
        <v>248</v>
      </c>
      <c r="B1186" t="s">
        <v>254</v>
      </c>
      <c r="C1186" t="s">
        <v>74</v>
      </c>
      <c r="D1186">
        <v>2</v>
      </c>
      <c r="E1186" t="str">
        <f>VLOOKUP(D1186,'Treatment Struture'!$E$2:$G$10,3,FALSE)</f>
        <v>P1(50)</v>
      </c>
      <c r="F1186">
        <f>VLOOKUP(D1186,'Treatment Struture'!$E$2:$G$10,2,FALSE)</f>
        <v>1</v>
      </c>
      <c r="G1186" s="23">
        <v>4</v>
      </c>
      <c r="H1186" s="54">
        <f t="shared" si="26"/>
        <v>35849</v>
      </c>
      <c r="J1186">
        <v>7</v>
      </c>
    </row>
    <row r="1187" spans="1:10">
      <c r="A1187" t="s">
        <v>248</v>
      </c>
      <c r="B1187" t="s">
        <v>254</v>
      </c>
      <c r="C1187" t="s">
        <v>74</v>
      </c>
      <c r="D1187">
        <v>2</v>
      </c>
      <c r="E1187" t="str">
        <f>VLOOKUP(D1187,'Treatment Struture'!$E$2:$G$10,3,FALSE)</f>
        <v>P1(50)</v>
      </c>
      <c r="F1187">
        <f>VLOOKUP(D1187,'Treatment Struture'!$E$2:$G$10,2,FALSE)</f>
        <v>1</v>
      </c>
      <c r="G1187" s="23">
        <v>5</v>
      </c>
      <c r="H1187" s="54">
        <f t="shared" si="26"/>
        <v>35849</v>
      </c>
      <c r="J1187">
        <v>7</v>
      </c>
    </row>
    <row r="1188" spans="1:10">
      <c r="A1188" t="s">
        <v>248</v>
      </c>
      <c r="B1188" t="s">
        <v>254</v>
      </c>
      <c r="C1188" t="s">
        <v>74</v>
      </c>
      <c r="D1188">
        <v>2</v>
      </c>
      <c r="E1188" t="str">
        <f>VLOOKUP(D1188,'Treatment Struture'!$E$2:$G$10,3,FALSE)</f>
        <v>P1(50)</v>
      </c>
      <c r="F1188">
        <f>VLOOKUP(D1188,'Treatment Struture'!$E$2:$G$10,2,FALSE)</f>
        <v>1</v>
      </c>
      <c r="G1188" s="23">
        <v>6</v>
      </c>
      <c r="H1188" s="54">
        <f t="shared" si="26"/>
        <v>35849</v>
      </c>
      <c r="J1188">
        <v>9</v>
      </c>
    </row>
    <row r="1189" spans="1:10">
      <c r="A1189" t="s">
        <v>248</v>
      </c>
      <c r="B1189" t="s">
        <v>254</v>
      </c>
      <c r="C1189" t="s">
        <v>74</v>
      </c>
      <c r="D1189">
        <v>2</v>
      </c>
      <c r="E1189" t="str">
        <f>VLOOKUP(D1189,'Treatment Struture'!$E$2:$G$10,3,FALSE)</f>
        <v>P1(50)</v>
      </c>
      <c r="F1189">
        <f>VLOOKUP(D1189,'Treatment Struture'!$E$2:$G$10,2,FALSE)</f>
        <v>1</v>
      </c>
      <c r="G1189" s="23">
        <v>7</v>
      </c>
      <c r="H1189" s="54">
        <f t="shared" si="26"/>
        <v>35849</v>
      </c>
      <c r="J1189">
        <v>8</v>
      </c>
    </row>
    <row r="1190" spans="1:10">
      <c r="A1190" t="s">
        <v>248</v>
      </c>
      <c r="B1190" t="s">
        <v>254</v>
      </c>
      <c r="C1190" t="s">
        <v>74</v>
      </c>
      <c r="D1190">
        <v>2</v>
      </c>
      <c r="E1190" t="str">
        <f>VLOOKUP(D1190,'Treatment Struture'!$E$2:$G$10,3,FALSE)</f>
        <v>P1(50)</v>
      </c>
      <c r="F1190">
        <f>VLOOKUP(D1190,'Treatment Struture'!$E$2:$G$10,2,FALSE)</f>
        <v>1</v>
      </c>
      <c r="G1190" s="23">
        <v>8</v>
      </c>
      <c r="H1190" s="54">
        <f t="shared" si="26"/>
        <v>35849</v>
      </c>
      <c r="J1190">
        <v>6</v>
      </c>
    </row>
    <row r="1191" spans="1:10">
      <c r="A1191" t="s">
        <v>248</v>
      </c>
      <c r="B1191" t="s">
        <v>254</v>
      </c>
      <c r="C1191" t="s">
        <v>74</v>
      </c>
      <c r="D1191">
        <v>2</v>
      </c>
      <c r="E1191" t="str">
        <f>VLOOKUP(D1191,'Treatment Struture'!$E$2:$G$10,3,FALSE)</f>
        <v>P1(50)</v>
      </c>
      <c r="F1191">
        <f>VLOOKUP(D1191,'Treatment Struture'!$E$2:$G$10,2,FALSE)</f>
        <v>1</v>
      </c>
      <c r="G1191" s="23">
        <v>9</v>
      </c>
      <c r="H1191" s="54">
        <f t="shared" si="26"/>
        <v>35849</v>
      </c>
      <c r="J1191">
        <v>10</v>
      </c>
    </row>
    <row r="1192" spans="1:10">
      <c r="A1192" t="s">
        <v>248</v>
      </c>
      <c r="B1192" t="s">
        <v>254</v>
      </c>
      <c r="C1192" t="s">
        <v>74</v>
      </c>
      <c r="D1192">
        <v>2</v>
      </c>
      <c r="E1192" t="str">
        <f>VLOOKUP(D1192,'Treatment Struture'!$E$2:$G$10,3,FALSE)</f>
        <v>P1(50)</v>
      </c>
      <c r="F1192">
        <f>VLOOKUP(D1192,'Treatment Struture'!$E$2:$G$10,2,FALSE)</f>
        <v>1</v>
      </c>
      <c r="G1192" s="23">
        <v>10</v>
      </c>
      <c r="H1192" s="54">
        <f t="shared" si="26"/>
        <v>35849</v>
      </c>
      <c r="J1192">
        <v>9</v>
      </c>
    </row>
    <row r="1193" spans="1:10">
      <c r="A1193" t="s">
        <v>248</v>
      </c>
      <c r="B1193" t="s">
        <v>254</v>
      </c>
      <c r="C1193" t="s">
        <v>74</v>
      </c>
      <c r="D1193">
        <v>3</v>
      </c>
      <c r="E1193" t="str">
        <f>VLOOKUP(D1193,'Treatment Struture'!$E$2:$G$10,3,FALSE)</f>
        <v>P2(100)</v>
      </c>
      <c r="F1193">
        <f>VLOOKUP(D1193,'Treatment Struture'!$E$2:$G$10,2,FALSE)</f>
        <v>1</v>
      </c>
      <c r="G1193" s="23">
        <v>1</v>
      </c>
      <c r="H1193" s="54">
        <f t="shared" si="26"/>
        <v>35849</v>
      </c>
      <c r="J1193">
        <v>10</v>
      </c>
    </row>
    <row r="1194" spans="1:10">
      <c r="A1194" t="s">
        <v>248</v>
      </c>
      <c r="B1194" t="s">
        <v>254</v>
      </c>
      <c r="C1194" t="s">
        <v>74</v>
      </c>
      <c r="D1194">
        <v>3</v>
      </c>
      <c r="E1194" t="str">
        <f>VLOOKUP(D1194,'Treatment Struture'!$E$2:$G$10,3,FALSE)</f>
        <v>P2(100)</v>
      </c>
      <c r="F1194">
        <f>VLOOKUP(D1194,'Treatment Struture'!$E$2:$G$10,2,FALSE)</f>
        <v>1</v>
      </c>
      <c r="G1194" s="23">
        <v>2</v>
      </c>
      <c r="H1194" s="54">
        <f t="shared" si="26"/>
        <v>35849</v>
      </c>
      <c r="J1194">
        <v>9</v>
      </c>
    </row>
    <row r="1195" spans="1:10">
      <c r="A1195" t="s">
        <v>248</v>
      </c>
      <c r="B1195" t="s">
        <v>254</v>
      </c>
      <c r="C1195" t="s">
        <v>74</v>
      </c>
      <c r="D1195">
        <v>3</v>
      </c>
      <c r="E1195" t="str">
        <f>VLOOKUP(D1195,'Treatment Struture'!$E$2:$G$10,3,FALSE)</f>
        <v>P2(100)</v>
      </c>
      <c r="F1195">
        <f>VLOOKUP(D1195,'Treatment Struture'!$E$2:$G$10,2,FALSE)</f>
        <v>1</v>
      </c>
      <c r="G1195" s="23">
        <v>3</v>
      </c>
      <c r="H1195" s="54">
        <f t="shared" si="26"/>
        <v>35849</v>
      </c>
      <c r="J1195">
        <v>8</v>
      </c>
    </row>
    <row r="1196" spans="1:10">
      <c r="A1196" t="s">
        <v>248</v>
      </c>
      <c r="B1196" t="s">
        <v>254</v>
      </c>
      <c r="C1196" t="s">
        <v>74</v>
      </c>
      <c r="D1196">
        <v>3</v>
      </c>
      <c r="E1196" t="str">
        <f>VLOOKUP(D1196,'Treatment Struture'!$E$2:$G$10,3,FALSE)</f>
        <v>P2(100)</v>
      </c>
      <c r="F1196">
        <f>VLOOKUP(D1196,'Treatment Struture'!$E$2:$G$10,2,FALSE)</f>
        <v>1</v>
      </c>
      <c r="G1196" s="23">
        <v>4</v>
      </c>
      <c r="H1196" s="54">
        <f t="shared" si="26"/>
        <v>35849</v>
      </c>
    </row>
    <row r="1197" spans="1:10">
      <c r="A1197" t="s">
        <v>248</v>
      </c>
      <c r="B1197" t="s">
        <v>254</v>
      </c>
      <c r="C1197" t="s">
        <v>74</v>
      </c>
      <c r="D1197">
        <v>3</v>
      </c>
      <c r="E1197" t="str">
        <f>VLOOKUP(D1197,'Treatment Struture'!$E$2:$G$10,3,FALSE)</f>
        <v>P2(100)</v>
      </c>
      <c r="F1197">
        <f>VLOOKUP(D1197,'Treatment Struture'!$E$2:$G$10,2,FALSE)</f>
        <v>1</v>
      </c>
      <c r="G1197" s="23">
        <v>5</v>
      </c>
      <c r="H1197" s="54">
        <f t="shared" si="26"/>
        <v>35849</v>
      </c>
      <c r="J1197">
        <v>9</v>
      </c>
    </row>
    <row r="1198" spans="1:10">
      <c r="A1198" t="s">
        <v>248</v>
      </c>
      <c r="B1198" t="s">
        <v>254</v>
      </c>
      <c r="C1198" t="s">
        <v>74</v>
      </c>
      <c r="D1198">
        <v>3</v>
      </c>
      <c r="E1198" t="str">
        <f>VLOOKUP(D1198,'Treatment Struture'!$E$2:$G$10,3,FALSE)</f>
        <v>P2(100)</v>
      </c>
      <c r="F1198">
        <f>VLOOKUP(D1198,'Treatment Struture'!$E$2:$G$10,2,FALSE)</f>
        <v>1</v>
      </c>
      <c r="G1198" s="23">
        <v>6</v>
      </c>
      <c r="H1198" s="54">
        <f t="shared" si="26"/>
        <v>35849</v>
      </c>
      <c r="J1198">
        <v>8</v>
      </c>
    </row>
    <row r="1199" spans="1:10">
      <c r="A1199" t="s">
        <v>248</v>
      </c>
      <c r="B1199" t="s">
        <v>254</v>
      </c>
      <c r="C1199" t="s">
        <v>74</v>
      </c>
      <c r="D1199">
        <v>3</v>
      </c>
      <c r="E1199" t="str">
        <f>VLOOKUP(D1199,'Treatment Struture'!$E$2:$G$10,3,FALSE)</f>
        <v>P2(100)</v>
      </c>
      <c r="F1199">
        <f>VLOOKUP(D1199,'Treatment Struture'!$E$2:$G$10,2,FALSE)</f>
        <v>1</v>
      </c>
      <c r="G1199" s="23">
        <v>7</v>
      </c>
      <c r="H1199" s="54">
        <f t="shared" si="26"/>
        <v>35849</v>
      </c>
      <c r="J1199">
        <v>8</v>
      </c>
    </row>
    <row r="1200" spans="1:10">
      <c r="A1200" t="s">
        <v>248</v>
      </c>
      <c r="B1200" t="s">
        <v>254</v>
      </c>
      <c r="C1200" t="s">
        <v>74</v>
      </c>
      <c r="D1200">
        <v>3</v>
      </c>
      <c r="E1200" t="str">
        <f>VLOOKUP(D1200,'Treatment Struture'!$E$2:$G$10,3,FALSE)</f>
        <v>P2(100)</v>
      </c>
      <c r="F1200">
        <f>VLOOKUP(D1200,'Treatment Struture'!$E$2:$G$10,2,FALSE)</f>
        <v>1</v>
      </c>
      <c r="G1200" s="23">
        <v>8</v>
      </c>
      <c r="H1200" s="54">
        <f t="shared" si="26"/>
        <v>35849</v>
      </c>
      <c r="J1200">
        <v>8</v>
      </c>
    </row>
    <row r="1201" spans="1:10">
      <c r="A1201" t="s">
        <v>248</v>
      </c>
      <c r="B1201" t="s">
        <v>254</v>
      </c>
      <c r="C1201" t="s">
        <v>74</v>
      </c>
      <c r="D1201">
        <v>3</v>
      </c>
      <c r="E1201" t="str">
        <f>VLOOKUP(D1201,'Treatment Struture'!$E$2:$G$10,3,FALSE)</f>
        <v>P2(100)</v>
      </c>
      <c r="F1201">
        <f>VLOOKUP(D1201,'Treatment Struture'!$E$2:$G$10,2,FALSE)</f>
        <v>1</v>
      </c>
      <c r="G1201" s="23">
        <v>9</v>
      </c>
      <c r="H1201" s="54">
        <f t="shared" si="26"/>
        <v>35849</v>
      </c>
      <c r="J1201">
        <v>8</v>
      </c>
    </row>
    <row r="1202" spans="1:10">
      <c r="A1202" t="s">
        <v>248</v>
      </c>
      <c r="B1202" t="s">
        <v>254</v>
      </c>
      <c r="C1202" t="s">
        <v>74</v>
      </c>
      <c r="D1202">
        <v>3</v>
      </c>
      <c r="E1202" t="str">
        <f>VLOOKUP(D1202,'Treatment Struture'!$E$2:$G$10,3,FALSE)</f>
        <v>P2(100)</v>
      </c>
      <c r="F1202">
        <f>VLOOKUP(D1202,'Treatment Struture'!$E$2:$G$10,2,FALSE)</f>
        <v>1</v>
      </c>
      <c r="G1202" s="23">
        <v>10</v>
      </c>
      <c r="H1202" s="54">
        <f t="shared" si="26"/>
        <v>35849</v>
      </c>
      <c r="J1202">
        <v>9</v>
      </c>
    </row>
    <row r="1203" spans="1:10">
      <c r="A1203" t="s">
        <v>248</v>
      </c>
      <c r="B1203" t="s">
        <v>254</v>
      </c>
      <c r="C1203" t="s">
        <v>74</v>
      </c>
      <c r="D1203">
        <v>4</v>
      </c>
      <c r="E1203" t="str">
        <f>VLOOKUP(D1203,'Treatment Struture'!$E$2:$G$10,3,FALSE)</f>
        <v>P2(100)</v>
      </c>
      <c r="F1203">
        <f>VLOOKUP(D1203,'Treatment Struture'!$E$2:$G$10,2,FALSE)</f>
        <v>2</v>
      </c>
      <c r="G1203" s="23">
        <v>1</v>
      </c>
      <c r="H1203" s="54">
        <f t="shared" si="26"/>
        <v>35849</v>
      </c>
      <c r="J1203">
        <v>6</v>
      </c>
    </row>
    <row r="1204" spans="1:10">
      <c r="A1204" t="s">
        <v>248</v>
      </c>
      <c r="B1204" t="s">
        <v>254</v>
      </c>
      <c r="C1204" t="s">
        <v>74</v>
      </c>
      <c r="D1204">
        <v>4</v>
      </c>
      <c r="E1204" t="str">
        <f>VLOOKUP(D1204,'Treatment Struture'!$E$2:$G$10,3,FALSE)</f>
        <v>P2(100)</v>
      </c>
      <c r="F1204">
        <f>VLOOKUP(D1204,'Treatment Struture'!$E$2:$G$10,2,FALSE)</f>
        <v>2</v>
      </c>
      <c r="G1204" s="23">
        <v>2</v>
      </c>
      <c r="H1204" s="54">
        <f t="shared" si="26"/>
        <v>35849</v>
      </c>
      <c r="J1204">
        <v>8</v>
      </c>
    </row>
    <row r="1205" spans="1:10">
      <c r="A1205" t="s">
        <v>248</v>
      </c>
      <c r="B1205" t="s">
        <v>254</v>
      </c>
      <c r="C1205" t="s">
        <v>74</v>
      </c>
      <c r="D1205">
        <v>4</v>
      </c>
      <c r="E1205" t="str">
        <f>VLOOKUP(D1205,'Treatment Struture'!$E$2:$G$10,3,FALSE)</f>
        <v>P2(100)</v>
      </c>
      <c r="F1205">
        <f>VLOOKUP(D1205,'Treatment Struture'!$E$2:$G$10,2,FALSE)</f>
        <v>2</v>
      </c>
      <c r="G1205" s="23">
        <v>3</v>
      </c>
      <c r="H1205" s="54">
        <f t="shared" si="26"/>
        <v>35849</v>
      </c>
      <c r="J1205">
        <v>6</v>
      </c>
    </row>
    <row r="1206" spans="1:10">
      <c r="A1206" t="s">
        <v>248</v>
      </c>
      <c r="B1206" t="s">
        <v>254</v>
      </c>
      <c r="C1206" t="s">
        <v>74</v>
      </c>
      <c r="D1206">
        <v>4</v>
      </c>
      <c r="E1206" t="str">
        <f>VLOOKUP(D1206,'Treatment Struture'!$E$2:$G$10,3,FALSE)</f>
        <v>P2(100)</v>
      </c>
      <c r="F1206">
        <f>VLOOKUP(D1206,'Treatment Struture'!$E$2:$G$10,2,FALSE)</f>
        <v>2</v>
      </c>
      <c r="G1206" s="23">
        <v>4</v>
      </c>
      <c r="H1206" s="54">
        <f t="shared" si="26"/>
        <v>35849</v>
      </c>
      <c r="J1206">
        <v>9</v>
      </c>
    </row>
    <row r="1207" spans="1:10">
      <c r="A1207" t="s">
        <v>248</v>
      </c>
      <c r="B1207" t="s">
        <v>254</v>
      </c>
      <c r="C1207" t="s">
        <v>74</v>
      </c>
      <c r="D1207">
        <v>4</v>
      </c>
      <c r="E1207" t="str">
        <f>VLOOKUP(D1207,'Treatment Struture'!$E$2:$G$10,3,FALSE)</f>
        <v>P2(100)</v>
      </c>
      <c r="F1207">
        <f>VLOOKUP(D1207,'Treatment Struture'!$E$2:$G$10,2,FALSE)</f>
        <v>2</v>
      </c>
      <c r="G1207" s="23">
        <v>5</v>
      </c>
      <c r="H1207" s="54">
        <f t="shared" si="26"/>
        <v>35849</v>
      </c>
      <c r="J1207">
        <v>6</v>
      </c>
    </row>
    <row r="1208" spans="1:10">
      <c r="A1208" t="s">
        <v>248</v>
      </c>
      <c r="B1208" t="s">
        <v>254</v>
      </c>
      <c r="C1208" t="s">
        <v>74</v>
      </c>
      <c r="D1208">
        <v>4</v>
      </c>
      <c r="E1208" t="str">
        <f>VLOOKUP(D1208,'Treatment Struture'!$E$2:$G$10,3,FALSE)</f>
        <v>P2(100)</v>
      </c>
      <c r="F1208">
        <f>VLOOKUP(D1208,'Treatment Struture'!$E$2:$G$10,2,FALSE)</f>
        <v>2</v>
      </c>
      <c r="G1208" s="23">
        <v>6</v>
      </c>
      <c r="H1208" s="54">
        <f t="shared" si="26"/>
        <v>35849</v>
      </c>
      <c r="J1208">
        <v>6</v>
      </c>
    </row>
    <row r="1209" spans="1:10">
      <c r="A1209" t="s">
        <v>248</v>
      </c>
      <c r="B1209" t="s">
        <v>254</v>
      </c>
      <c r="C1209" t="s">
        <v>74</v>
      </c>
      <c r="D1209">
        <v>4</v>
      </c>
      <c r="E1209" t="str">
        <f>VLOOKUP(D1209,'Treatment Struture'!$E$2:$G$10,3,FALSE)</f>
        <v>P2(100)</v>
      </c>
      <c r="F1209">
        <f>VLOOKUP(D1209,'Treatment Struture'!$E$2:$G$10,2,FALSE)</f>
        <v>2</v>
      </c>
      <c r="G1209" s="23">
        <v>7</v>
      </c>
      <c r="H1209" s="54">
        <f t="shared" si="26"/>
        <v>35849</v>
      </c>
      <c r="J1209">
        <v>7</v>
      </c>
    </row>
    <row r="1210" spans="1:10">
      <c r="A1210" t="s">
        <v>248</v>
      </c>
      <c r="B1210" t="s">
        <v>254</v>
      </c>
      <c r="C1210" t="s">
        <v>74</v>
      </c>
      <c r="D1210">
        <v>4</v>
      </c>
      <c r="E1210" t="str">
        <f>VLOOKUP(D1210,'Treatment Struture'!$E$2:$G$10,3,FALSE)</f>
        <v>P2(100)</v>
      </c>
      <c r="F1210">
        <f>VLOOKUP(D1210,'Treatment Struture'!$E$2:$G$10,2,FALSE)</f>
        <v>2</v>
      </c>
      <c r="G1210" s="23">
        <v>8</v>
      </c>
      <c r="H1210" s="54">
        <f t="shared" si="26"/>
        <v>35849</v>
      </c>
      <c r="J1210">
        <v>7</v>
      </c>
    </row>
    <row r="1211" spans="1:10">
      <c r="A1211" t="s">
        <v>248</v>
      </c>
      <c r="B1211" t="s">
        <v>254</v>
      </c>
      <c r="C1211" t="s">
        <v>74</v>
      </c>
      <c r="D1211">
        <v>4</v>
      </c>
      <c r="E1211" t="str">
        <f>VLOOKUP(D1211,'Treatment Struture'!$E$2:$G$10,3,FALSE)</f>
        <v>P2(100)</v>
      </c>
      <c r="F1211">
        <f>VLOOKUP(D1211,'Treatment Struture'!$E$2:$G$10,2,FALSE)</f>
        <v>2</v>
      </c>
      <c r="G1211" s="23">
        <v>9</v>
      </c>
      <c r="H1211" s="54">
        <f t="shared" si="26"/>
        <v>35849</v>
      </c>
      <c r="J1211">
        <v>9</v>
      </c>
    </row>
    <row r="1212" spans="1:10">
      <c r="A1212" t="s">
        <v>248</v>
      </c>
      <c r="B1212" t="s">
        <v>254</v>
      </c>
      <c r="C1212" t="s">
        <v>74</v>
      </c>
      <c r="D1212">
        <v>4</v>
      </c>
      <c r="E1212" t="str">
        <f>VLOOKUP(D1212,'Treatment Struture'!$E$2:$G$10,3,FALSE)</f>
        <v>P2(100)</v>
      </c>
      <c r="F1212">
        <f>VLOOKUP(D1212,'Treatment Struture'!$E$2:$G$10,2,FALSE)</f>
        <v>2</v>
      </c>
      <c r="G1212" s="23">
        <v>10</v>
      </c>
      <c r="H1212" s="54">
        <f t="shared" si="26"/>
        <v>35849</v>
      </c>
      <c r="J1212">
        <v>7</v>
      </c>
    </row>
    <row r="1213" spans="1:10">
      <c r="A1213" t="s">
        <v>248</v>
      </c>
      <c r="B1213" t="s">
        <v>254</v>
      </c>
      <c r="C1213" t="s">
        <v>74</v>
      </c>
      <c r="D1213">
        <v>5</v>
      </c>
      <c r="E1213" t="str">
        <f>VLOOKUP(D1213,'Treatment Struture'!$E$2:$G$10,3,FALSE)</f>
        <v>P3(150)</v>
      </c>
      <c r="F1213">
        <f>VLOOKUP(D1213,'Treatment Struture'!$E$2:$G$10,2,FALSE)</f>
        <v>2</v>
      </c>
      <c r="G1213" s="23">
        <v>1</v>
      </c>
      <c r="H1213" s="54">
        <f t="shared" si="26"/>
        <v>35849</v>
      </c>
      <c r="J1213">
        <v>10</v>
      </c>
    </row>
    <row r="1214" spans="1:10">
      <c r="A1214" t="s">
        <v>248</v>
      </c>
      <c r="B1214" t="s">
        <v>254</v>
      </c>
      <c r="C1214" t="s">
        <v>74</v>
      </c>
      <c r="D1214">
        <v>5</v>
      </c>
      <c r="E1214" t="str">
        <f>VLOOKUP(D1214,'Treatment Struture'!$E$2:$G$10,3,FALSE)</f>
        <v>P3(150)</v>
      </c>
      <c r="F1214">
        <f>VLOOKUP(D1214,'Treatment Struture'!$E$2:$G$10,2,FALSE)</f>
        <v>2</v>
      </c>
      <c r="G1214" s="23">
        <v>2</v>
      </c>
      <c r="H1214" s="54">
        <f t="shared" si="26"/>
        <v>35849</v>
      </c>
      <c r="J1214">
        <v>11</v>
      </c>
    </row>
    <row r="1215" spans="1:10">
      <c r="A1215" t="s">
        <v>248</v>
      </c>
      <c r="B1215" t="s">
        <v>254</v>
      </c>
      <c r="C1215" t="s">
        <v>74</v>
      </c>
      <c r="D1215">
        <v>5</v>
      </c>
      <c r="E1215" t="str">
        <f>VLOOKUP(D1215,'Treatment Struture'!$E$2:$G$10,3,FALSE)</f>
        <v>P3(150)</v>
      </c>
      <c r="F1215">
        <f>VLOOKUP(D1215,'Treatment Struture'!$E$2:$G$10,2,FALSE)</f>
        <v>2</v>
      </c>
      <c r="G1215" s="23">
        <v>3</v>
      </c>
      <c r="H1215" s="54">
        <f t="shared" si="26"/>
        <v>35849</v>
      </c>
      <c r="J1215">
        <v>7</v>
      </c>
    </row>
    <row r="1216" spans="1:10">
      <c r="A1216" t="s">
        <v>248</v>
      </c>
      <c r="B1216" t="s">
        <v>254</v>
      </c>
      <c r="C1216" t="s">
        <v>74</v>
      </c>
      <c r="D1216">
        <v>5</v>
      </c>
      <c r="E1216" t="str">
        <f>VLOOKUP(D1216,'Treatment Struture'!$E$2:$G$10,3,FALSE)</f>
        <v>P3(150)</v>
      </c>
      <c r="F1216">
        <f>VLOOKUP(D1216,'Treatment Struture'!$E$2:$G$10,2,FALSE)</f>
        <v>2</v>
      </c>
      <c r="G1216" s="23">
        <v>4</v>
      </c>
      <c r="H1216" s="54">
        <f t="shared" si="26"/>
        <v>35849</v>
      </c>
    </row>
    <row r="1217" spans="1:10">
      <c r="A1217" t="s">
        <v>248</v>
      </c>
      <c r="B1217" t="s">
        <v>254</v>
      </c>
      <c r="C1217" t="s">
        <v>74</v>
      </c>
      <c r="D1217">
        <v>5</v>
      </c>
      <c r="E1217" t="str">
        <f>VLOOKUP(D1217,'Treatment Struture'!$E$2:$G$10,3,FALSE)</f>
        <v>P3(150)</v>
      </c>
      <c r="F1217">
        <f>VLOOKUP(D1217,'Treatment Struture'!$E$2:$G$10,2,FALSE)</f>
        <v>2</v>
      </c>
      <c r="G1217" s="23">
        <v>5</v>
      </c>
      <c r="H1217" s="54">
        <f t="shared" si="26"/>
        <v>35849</v>
      </c>
      <c r="J1217">
        <v>10</v>
      </c>
    </row>
    <row r="1218" spans="1:10">
      <c r="A1218" t="s">
        <v>248</v>
      </c>
      <c r="B1218" t="s">
        <v>254</v>
      </c>
      <c r="C1218" t="s">
        <v>74</v>
      </c>
      <c r="D1218">
        <v>5</v>
      </c>
      <c r="E1218" t="str">
        <f>VLOOKUP(D1218,'Treatment Struture'!$E$2:$G$10,3,FALSE)</f>
        <v>P3(150)</v>
      </c>
      <c r="F1218">
        <f>VLOOKUP(D1218,'Treatment Struture'!$E$2:$G$10,2,FALSE)</f>
        <v>2</v>
      </c>
      <c r="G1218" s="23">
        <v>6</v>
      </c>
      <c r="H1218" s="54">
        <f t="shared" si="26"/>
        <v>35849</v>
      </c>
      <c r="J1218">
        <v>10</v>
      </c>
    </row>
    <row r="1219" spans="1:10">
      <c r="A1219" t="s">
        <v>248</v>
      </c>
      <c r="B1219" t="s">
        <v>254</v>
      </c>
      <c r="C1219" t="s">
        <v>74</v>
      </c>
      <c r="D1219">
        <v>5</v>
      </c>
      <c r="E1219" t="str">
        <f>VLOOKUP(D1219,'Treatment Struture'!$E$2:$G$10,3,FALSE)</f>
        <v>P3(150)</v>
      </c>
      <c r="F1219">
        <f>VLOOKUP(D1219,'Treatment Struture'!$E$2:$G$10,2,FALSE)</f>
        <v>2</v>
      </c>
      <c r="G1219" s="23">
        <v>7</v>
      </c>
      <c r="H1219" s="54">
        <f t="shared" si="26"/>
        <v>35849</v>
      </c>
      <c r="J1219">
        <v>10</v>
      </c>
    </row>
    <row r="1220" spans="1:10">
      <c r="A1220" t="s">
        <v>248</v>
      </c>
      <c r="B1220" t="s">
        <v>254</v>
      </c>
      <c r="C1220" t="s">
        <v>74</v>
      </c>
      <c r="D1220">
        <v>5</v>
      </c>
      <c r="E1220" t="str">
        <f>VLOOKUP(D1220,'Treatment Struture'!$E$2:$G$10,3,FALSE)</f>
        <v>P3(150)</v>
      </c>
      <c r="F1220">
        <f>VLOOKUP(D1220,'Treatment Struture'!$E$2:$G$10,2,FALSE)</f>
        <v>2</v>
      </c>
      <c r="G1220" s="23">
        <v>8</v>
      </c>
      <c r="H1220" s="54">
        <f t="shared" si="26"/>
        <v>35849</v>
      </c>
      <c r="J1220">
        <v>10</v>
      </c>
    </row>
    <row r="1221" spans="1:10">
      <c r="A1221" t="s">
        <v>248</v>
      </c>
      <c r="B1221" t="s">
        <v>254</v>
      </c>
      <c r="C1221" t="s">
        <v>74</v>
      </c>
      <c r="D1221">
        <v>5</v>
      </c>
      <c r="E1221" t="str">
        <f>VLOOKUP(D1221,'Treatment Struture'!$E$2:$G$10,3,FALSE)</f>
        <v>P3(150)</v>
      </c>
      <c r="F1221">
        <f>VLOOKUP(D1221,'Treatment Struture'!$E$2:$G$10,2,FALSE)</f>
        <v>2</v>
      </c>
      <c r="G1221" s="23">
        <v>9</v>
      </c>
      <c r="H1221" s="54">
        <f t="shared" si="26"/>
        <v>35849</v>
      </c>
    </row>
    <row r="1222" spans="1:10">
      <c r="A1222" t="s">
        <v>248</v>
      </c>
      <c r="B1222" t="s">
        <v>254</v>
      </c>
      <c r="C1222" t="s">
        <v>74</v>
      </c>
      <c r="D1222">
        <v>5</v>
      </c>
      <c r="E1222" t="str">
        <f>VLOOKUP(D1222,'Treatment Struture'!$E$2:$G$10,3,FALSE)</f>
        <v>P3(150)</v>
      </c>
      <c r="F1222">
        <f>VLOOKUP(D1222,'Treatment Struture'!$E$2:$G$10,2,FALSE)</f>
        <v>2</v>
      </c>
      <c r="G1222" s="23">
        <v>10</v>
      </c>
      <c r="H1222" s="54">
        <f t="shared" si="26"/>
        <v>35849</v>
      </c>
      <c r="J1222">
        <v>9</v>
      </c>
    </row>
    <row r="1223" spans="1:10">
      <c r="A1223" t="s">
        <v>248</v>
      </c>
      <c r="B1223" t="s">
        <v>254</v>
      </c>
      <c r="C1223" t="s">
        <v>74</v>
      </c>
      <c r="D1223">
        <v>6</v>
      </c>
      <c r="E1223" t="str">
        <f>VLOOKUP(D1223,'Treatment Struture'!$E$2:$G$10,3,FALSE)</f>
        <v>P1(50)</v>
      </c>
      <c r="F1223">
        <f>VLOOKUP(D1223,'Treatment Struture'!$E$2:$G$10,2,FALSE)</f>
        <v>2</v>
      </c>
      <c r="G1223" s="23">
        <v>1</v>
      </c>
      <c r="H1223" s="54">
        <f t="shared" si="26"/>
        <v>35849</v>
      </c>
      <c r="J1223">
        <v>8</v>
      </c>
    </row>
    <row r="1224" spans="1:10">
      <c r="A1224" t="s">
        <v>248</v>
      </c>
      <c r="B1224" t="s">
        <v>254</v>
      </c>
      <c r="C1224" t="s">
        <v>74</v>
      </c>
      <c r="D1224">
        <v>6</v>
      </c>
      <c r="E1224" t="str">
        <f>VLOOKUP(D1224,'Treatment Struture'!$E$2:$G$10,3,FALSE)</f>
        <v>P1(50)</v>
      </c>
      <c r="F1224">
        <f>VLOOKUP(D1224,'Treatment Struture'!$E$2:$G$10,2,FALSE)</f>
        <v>2</v>
      </c>
      <c r="G1224" s="23">
        <v>2</v>
      </c>
      <c r="H1224" s="54">
        <f t="shared" si="26"/>
        <v>35849</v>
      </c>
      <c r="J1224">
        <v>8</v>
      </c>
    </row>
    <row r="1225" spans="1:10">
      <c r="A1225" t="s">
        <v>248</v>
      </c>
      <c r="B1225" t="s">
        <v>254</v>
      </c>
      <c r="C1225" t="s">
        <v>74</v>
      </c>
      <c r="D1225">
        <v>6</v>
      </c>
      <c r="E1225" t="str">
        <f>VLOOKUP(D1225,'Treatment Struture'!$E$2:$G$10,3,FALSE)</f>
        <v>P1(50)</v>
      </c>
      <c r="F1225">
        <f>VLOOKUP(D1225,'Treatment Struture'!$E$2:$G$10,2,FALSE)</f>
        <v>2</v>
      </c>
      <c r="G1225" s="23">
        <v>3</v>
      </c>
      <c r="H1225" s="54">
        <f t="shared" si="26"/>
        <v>35849</v>
      </c>
      <c r="J1225">
        <v>9</v>
      </c>
    </row>
    <row r="1226" spans="1:10">
      <c r="A1226" t="s">
        <v>248</v>
      </c>
      <c r="B1226" t="s">
        <v>254</v>
      </c>
      <c r="C1226" t="s">
        <v>74</v>
      </c>
      <c r="D1226">
        <v>6</v>
      </c>
      <c r="E1226" t="str">
        <f>VLOOKUP(D1226,'Treatment Struture'!$E$2:$G$10,3,FALSE)</f>
        <v>P1(50)</v>
      </c>
      <c r="F1226">
        <f>VLOOKUP(D1226,'Treatment Struture'!$E$2:$G$10,2,FALSE)</f>
        <v>2</v>
      </c>
      <c r="G1226" s="23">
        <v>4</v>
      </c>
      <c r="H1226" s="54">
        <f t="shared" si="26"/>
        <v>35849</v>
      </c>
      <c r="J1226">
        <v>6</v>
      </c>
    </row>
    <row r="1227" spans="1:10">
      <c r="A1227" t="s">
        <v>248</v>
      </c>
      <c r="B1227" t="s">
        <v>254</v>
      </c>
      <c r="C1227" t="s">
        <v>74</v>
      </c>
      <c r="D1227">
        <v>6</v>
      </c>
      <c r="E1227" t="str">
        <f>VLOOKUP(D1227,'Treatment Struture'!$E$2:$G$10,3,FALSE)</f>
        <v>P1(50)</v>
      </c>
      <c r="F1227">
        <f>VLOOKUP(D1227,'Treatment Struture'!$E$2:$G$10,2,FALSE)</f>
        <v>2</v>
      </c>
      <c r="G1227" s="23">
        <v>5</v>
      </c>
      <c r="H1227" s="54">
        <f t="shared" si="26"/>
        <v>35849</v>
      </c>
      <c r="J1227">
        <v>8</v>
      </c>
    </row>
    <row r="1228" spans="1:10">
      <c r="A1228" t="s">
        <v>248</v>
      </c>
      <c r="B1228" t="s">
        <v>254</v>
      </c>
      <c r="C1228" t="s">
        <v>74</v>
      </c>
      <c r="D1228">
        <v>6</v>
      </c>
      <c r="E1228" t="str">
        <f>VLOOKUP(D1228,'Treatment Struture'!$E$2:$G$10,3,FALSE)</f>
        <v>P1(50)</v>
      </c>
      <c r="F1228">
        <f>VLOOKUP(D1228,'Treatment Struture'!$E$2:$G$10,2,FALSE)</f>
        <v>2</v>
      </c>
      <c r="G1228" s="23">
        <v>6</v>
      </c>
      <c r="H1228" s="54">
        <f t="shared" si="26"/>
        <v>35849</v>
      </c>
      <c r="J1228">
        <v>6</v>
      </c>
    </row>
    <row r="1229" spans="1:10">
      <c r="A1229" t="s">
        <v>248</v>
      </c>
      <c r="B1229" t="s">
        <v>254</v>
      </c>
      <c r="C1229" t="s">
        <v>74</v>
      </c>
      <c r="D1229">
        <v>6</v>
      </c>
      <c r="E1229" t="str">
        <f>VLOOKUP(D1229,'Treatment Struture'!$E$2:$G$10,3,FALSE)</f>
        <v>P1(50)</v>
      </c>
      <c r="F1229">
        <f>VLOOKUP(D1229,'Treatment Struture'!$E$2:$G$10,2,FALSE)</f>
        <v>2</v>
      </c>
      <c r="G1229" s="23">
        <v>7</v>
      </c>
      <c r="H1229" s="54">
        <f t="shared" si="26"/>
        <v>35849</v>
      </c>
      <c r="J1229">
        <v>7</v>
      </c>
    </row>
    <row r="1230" spans="1:10">
      <c r="A1230" t="s">
        <v>248</v>
      </c>
      <c r="B1230" t="s">
        <v>254</v>
      </c>
      <c r="C1230" t="s">
        <v>74</v>
      </c>
      <c r="D1230">
        <v>6</v>
      </c>
      <c r="E1230" t="str">
        <f>VLOOKUP(D1230,'Treatment Struture'!$E$2:$G$10,3,FALSE)</f>
        <v>P1(50)</v>
      </c>
      <c r="F1230">
        <f>VLOOKUP(D1230,'Treatment Struture'!$E$2:$G$10,2,FALSE)</f>
        <v>2</v>
      </c>
      <c r="G1230" s="23">
        <v>8</v>
      </c>
      <c r="H1230" s="54">
        <f t="shared" si="26"/>
        <v>35849</v>
      </c>
      <c r="J1230">
        <v>4</v>
      </c>
    </row>
    <row r="1231" spans="1:10">
      <c r="A1231" t="s">
        <v>248</v>
      </c>
      <c r="B1231" t="s">
        <v>254</v>
      </c>
      <c r="C1231" t="s">
        <v>74</v>
      </c>
      <c r="D1231">
        <v>6</v>
      </c>
      <c r="E1231" t="str">
        <f>VLOOKUP(D1231,'Treatment Struture'!$E$2:$G$10,3,FALSE)</f>
        <v>P1(50)</v>
      </c>
      <c r="F1231">
        <f>VLOOKUP(D1231,'Treatment Struture'!$E$2:$G$10,2,FALSE)</f>
        <v>2</v>
      </c>
      <c r="G1231" s="23">
        <v>9</v>
      </c>
      <c r="H1231" s="54">
        <f t="shared" si="26"/>
        <v>35849</v>
      </c>
      <c r="J1231">
        <v>9</v>
      </c>
    </row>
    <row r="1232" spans="1:10">
      <c r="A1232" t="s">
        <v>248</v>
      </c>
      <c r="B1232" t="s">
        <v>254</v>
      </c>
      <c r="C1232" t="s">
        <v>74</v>
      </c>
      <c r="D1232">
        <v>6</v>
      </c>
      <c r="E1232" t="str">
        <f>VLOOKUP(D1232,'Treatment Struture'!$E$2:$G$10,3,FALSE)</f>
        <v>P1(50)</v>
      </c>
      <c r="F1232">
        <f>VLOOKUP(D1232,'Treatment Struture'!$E$2:$G$10,2,FALSE)</f>
        <v>2</v>
      </c>
      <c r="G1232" s="23">
        <v>10</v>
      </c>
      <c r="H1232" s="54">
        <f t="shared" si="26"/>
        <v>35849</v>
      </c>
      <c r="J1232">
        <v>8</v>
      </c>
    </row>
    <row r="1233" spans="1:10">
      <c r="A1233" t="s">
        <v>248</v>
      </c>
      <c r="B1233" t="s">
        <v>254</v>
      </c>
      <c r="C1233" t="s">
        <v>74</v>
      </c>
      <c r="D1233">
        <v>7</v>
      </c>
      <c r="E1233" t="str">
        <f>VLOOKUP(D1233,'Treatment Struture'!$E$2:$G$10,3,FALSE)</f>
        <v>P1(50)</v>
      </c>
      <c r="F1233">
        <f>VLOOKUP(D1233,'Treatment Struture'!$E$2:$G$10,2,FALSE)</f>
        <v>3</v>
      </c>
      <c r="G1233" s="23">
        <v>1</v>
      </c>
      <c r="H1233" s="54">
        <f t="shared" si="26"/>
        <v>35849</v>
      </c>
      <c r="J1233">
        <v>8</v>
      </c>
    </row>
    <row r="1234" spans="1:10">
      <c r="A1234" t="s">
        <v>248</v>
      </c>
      <c r="B1234" t="s">
        <v>254</v>
      </c>
      <c r="C1234" t="s">
        <v>74</v>
      </c>
      <c r="D1234">
        <v>7</v>
      </c>
      <c r="E1234" t="str">
        <f>VLOOKUP(D1234,'Treatment Struture'!$E$2:$G$10,3,FALSE)</f>
        <v>P1(50)</v>
      </c>
      <c r="F1234">
        <f>VLOOKUP(D1234,'Treatment Struture'!$E$2:$G$10,2,FALSE)</f>
        <v>3</v>
      </c>
      <c r="G1234" s="23">
        <v>2</v>
      </c>
      <c r="H1234" s="54">
        <f t="shared" si="26"/>
        <v>35849</v>
      </c>
      <c r="J1234">
        <v>8</v>
      </c>
    </row>
    <row r="1235" spans="1:10">
      <c r="A1235" t="s">
        <v>248</v>
      </c>
      <c r="B1235" t="s">
        <v>254</v>
      </c>
      <c r="C1235" t="s">
        <v>74</v>
      </c>
      <c r="D1235">
        <v>7</v>
      </c>
      <c r="E1235" t="str">
        <f>VLOOKUP(D1235,'Treatment Struture'!$E$2:$G$10,3,FALSE)</f>
        <v>P1(50)</v>
      </c>
      <c r="F1235">
        <f>VLOOKUP(D1235,'Treatment Struture'!$E$2:$G$10,2,FALSE)</f>
        <v>3</v>
      </c>
      <c r="G1235" s="23">
        <v>3</v>
      </c>
      <c r="H1235" s="54">
        <f t="shared" si="26"/>
        <v>35849</v>
      </c>
      <c r="J1235">
        <v>6</v>
      </c>
    </row>
    <row r="1236" spans="1:10">
      <c r="A1236" t="s">
        <v>248</v>
      </c>
      <c r="B1236" t="s">
        <v>254</v>
      </c>
      <c r="C1236" t="s">
        <v>74</v>
      </c>
      <c r="D1236">
        <v>7</v>
      </c>
      <c r="E1236" t="str">
        <f>VLOOKUP(D1236,'Treatment Struture'!$E$2:$G$10,3,FALSE)</f>
        <v>P1(50)</v>
      </c>
      <c r="F1236">
        <f>VLOOKUP(D1236,'Treatment Struture'!$E$2:$G$10,2,FALSE)</f>
        <v>3</v>
      </c>
      <c r="G1236" s="23">
        <v>4</v>
      </c>
      <c r="H1236" s="54">
        <f t="shared" si="26"/>
        <v>35849</v>
      </c>
    </row>
    <row r="1237" spans="1:10">
      <c r="A1237" t="s">
        <v>248</v>
      </c>
      <c r="B1237" t="s">
        <v>254</v>
      </c>
      <c r="C1237" t="s">
        <v>74</v>
      </c>
      <c r="D1237">
        <v>7</v>
      </c>
      <c r="E1237" t="str">
        <f>VLOOKUP(D1237,'Treatment Struture'!$E$2:$G$10,3,FALSE)</f>
        <v>P1(50)</v>
      </c>
      <c r="F1237">
        <f>VLOOKUP(D1237,'Treatment Struture'!$E$2:$G$10,2,FALSE)</f>
        <v>3</v>
      </c>
      <c r="G1237" s="23">
        <v>5</v>
      </c>
      <c r="H1237" s="54">
        <f t="shared" si="26"/>
        <v>35849</v>
      </c>
      <c r="J1237">
        <v>9</v>
      </c>
    </row>
    <row r="1238" spans="1:10">
      <c r="A1238" t="s">
        <v>248</v>
      </c>
      <c r="B1238" t="s">
        <v>254</v>
      </c>
      <c r="C1238" t="s">
        <v>74</v>
      </c>
      <c r="D1238">
        <v>7</v>
      </c>
      <c r="E1238" t="str">
        <f>VLOOKUP(D1238,'Treatment Struture'!$E$2:$G$10,3,FALSE)</f>
        <v>P1(50)</v>
      </c>
      <c r="F1238">
        <f>VLOOKUP(D1238,'Treatment Struture'!$E$2:$G$10,2,FALSE)</f>
        <v>3</v>
      </c>
      <c r="G1238" s="23">
        <v>6</v>
      </c>
      <c r="H1238" s="54">
        <f t="shared" si="26"/>
        <v>35849</v>
      </c>
      <c r="J1238">
        <v>8</v>
      </c>
    </row>
    <row r="1239" spans="1:10">
      <c r="A1239" t="s">
        <v>248</v>
      </c>
      <c r="B1239" t="s">
        <v>254</v>
      </c>
      <c r="C1239" t="s">
        <v>74</v>
      </c>
      <c r="D1239">
        <v>7</v>
      </c>
      <c r="E1239" t="str">
        <f>VLOOKUP(D1239,'Treatment Struture'!$E$2:$G$10,3,FALSE)</f>
        <v>P1(50)</v>
      </c>
      <c r="F1239">
        <f>VLOOKUP(D1239,'Treatment Struture'!$E$2:$G$10,2,FALSE)</f>
        <v>3</v>
      </c>
      <c r="G1239" s="23">
        <v>7</v>
      </c>
      <c r="H1239" s="54">
        <f t="shared" ref="H1239:H1262" si="27">H1238</f>
        <v>35849</v>
      </c>
      <c r="J1239">
        <v>6</v>
      </c>
    </row>
    <row r="1240" spans="1:10">
      <c r="A1240" t="s">
        <v>248</v>
      </c>
      <c r="B1240" t="s">
        <v>254</v>
      </c>
      <c r="C1240" t="s">
        <v>74</v>
      </c>
      <c r="D1240">
        <v>7</v>
      </c>
      <c r="E1240" t="str">
        <f>VLOOKUP(D1240,'Treatment Struture'!$E$2:$G$10,3,FALSE)</f>
        <v>P1(50)</v>
      </c>
      <c r="F1240">
        <f>VLOOKUP(D1240,'Treatment Struture'!$E$2:$G$10,2,FALSE)</f>
        <v>3</v>
      </c>
      <c r="G1240" s="23">
        <v>8</v>
      </c>
      <c r="H1240" s="54">
        <f t="shared" si="27"/>
        <v>35849</v>
      </c>
      <c r="J1240" s="26">
        <v>7</v>
      </c>
    </row>
    <row r="1241" spans="1:10">
      <c r="A1241" t="s">
        <v>248</v>
      </c>
      <c r="B1241" t="s">
        <v>254</v>
      </c>
      <c r="C1241" t="s">
        <v>74</v>
      </c>
      <c r="D1241">
        <v>7</v>
      </c>
      <c r="E1241" t="str">
        <f>VLOOKUP(D1241,'Treatment Struture'!$E$2:$G$10,3,FALSE)</f>
        <v>P1(50)</v>
      </c>
      <c r="F1241">
        <f>VLOOKUP(D1241,'Treatment Struture'!$E$2:$G$10,2,FALSE)</f>
        <v>3</v>
      </c>
      <c r="G1241" s="23">
        <v>9</v>
      </c>
      <c r="H1241" s="54">
        <f t="shared" si="27"/>
        <v>35849</v>
      </c>
      <c r="J1241">
        <v>6</v>
      </c>
    </row>
    <row r="1242" spans="1:10">
      <c r="A1242" t="s">
        <v>248</v>
      </c>
      <c r="B1242" t="s">
        <v>254</v>
      </c>
      <c r="C1242" t="s">
        <v>74</v>
      </c>
      <c r="D1242">
        <v>7</v>
      </c>
      <c r="E1242" t="str">
        <f>VLOOKUP(D1242,'Treatment Struture'!$E$2:$G$10,3,FALSE)</f>
        <v>P1(50)</v>
      </c>
      <c r="F1242">
        <f>VLOOKUP(D1242,'Treatment Struture'!$E$2:$G$10,2,FALSE)</f>
        <v>3</v>
      </c>
      <c r="G1242" s="23">
        <v>10</v>
      </c>
      <c r="H1242" s="54">
        <f t="shared" si="27"/>
        <v>35849</v>
      </c>
      <c r="J1242">
        <v>10</v>
      </c>
    </row>
    <row r="1243" spans="1:10">
      <c r="A1243" t="s">
        <v>248</v>
      </c>
      <c r="B1243" t="s">
        <v>254</v>
      </c>
      <c r="C1243" t="s">
        <v>74</v>
      </c>
      <c r="D1243">
        <v>8</v>
      </c>
      <c r="E1243" t="str">
        <f>VLOOKUP(D1243,'Treatment Struture'!$E$2:$G$10,3,FALSE)</f>
        <v>P2(100)</v>
      </c>
      <c r="F1243">
        <f>VLOOKUP(D1243,'Treatment Struture'!$E$2:$G$10,2,FALSE)</f>
        <v>3</v>
      </c>
      <c r="G1243" s="23">
        <v>1</v>
      </c>
      <c r="H1243" s="54">
        <f t="shared" si="27"/>
        <v>35849</v>
      </c>
      <c r="J1243">
        <v>9</v>
      </c>
    </row>
    <row r="1244" spans="1:10">
      <c r="A1244" t="s">
        <v>248</v>
      </c>
      <c r="B1244" t="s">
        <v>254</v>
      </c>
      <c r="C1244" t="s">
        <v>74</v>
      </c>
      <c r="D1244">
        <v>8</v>
      </c>
      <c r="E1244" t="str">
        <f>VLOOKUP(D1244,'Treatment Struture'!$E$2:$G$10,3,FALSE)</f>
        <v>P2(100)</v>
      </c>
      <c r="F1244">
        <f>VLOOKUP(D1244,'Treatment Struture'!$E$2:$G$10,2,FALSE)</f>
        <v>3</v>
      </c>
      <c r="G1244" s="23">
        <v>2</v>
      </c>
      <c r="H1244" s="54">
        <f t="shared" si="27"/>
        <v>35849</v>
      </c>
      <c r="J1244">
        <v>9</v>
      </c>
    </row>
    <row r="1245" spans="1:10">
      <c r="A1245" t="s">
        <v>248</v>
      </c>
      <c r="B1245" t="s">
        <v>254</v>
      </c>
      <c r="C1245" t="s">
        <v>74</v>
      </c>
      <c r="D1245">
        <v>8</v>
      </c>
      <c r="E1245" t="str">
        <f>VLOOKUP(D1245,'Treatment Struture'!$E$2:$G$10,3,FALSE)</f>
        <v>P2(100)</v>
      </c>
      <c r="F1245">
        <f>VLOOKUP(D1245,'Treatment Struture'!$E$2:$G$10,2,FALSE)</f>
        <v>3</v>
      </c>
      <c r="G1245" s="23">
        <v>3</v>
      </c>
      <c r="H1245" s="54">
        <f t="shared" si="27"/>
        <v>35849</v>
      </c>
      <c r="J1245">
        <v>9</v>
      </c>
    </row>
    <row r="1246" spans="1:10">
      <c r="A1246" t="s">
        <v>248</v>
      </c>
      <c r="B1246" t="s">
        <v>254</v>
      </c>
      <c r="C1246" t="s">
        <v>74</v>
      </c>
      <c r="D1246">
        <v>8</v>
      </c>
      <c r="E1246" t="str">
        <f>VLOOKUP(D1246,'Treatment Struture'!$E$2:$G$10,3,FALSE)</f>
        <v>P2(100)</v>
      </c>
      <c r="F1246">
        <f>VLOOKUP(D1246,'Treatment Struture'!$E$2:$G$10,2,FALSE)</f>
        <v>3</v>
      </c>
      <c r="G1246" s="23">
        <v>4</v>
      </c>
      <c r="H1246" s="54">
        <f t="shared" si="27"/>
        <v>35849</v>
      </c>
      <c r="J1246">
        <v>8</v>
      </c>
    </row>
    <row r="1247" spans="1:10">
      <c r="A1247" t="s">
        <v>248</v>
      </c>
      <c r="B1247" t="s">
        <v>254</v>
      </c>
      <c r="C1247" t="s">
        <v>74</v>
      </c>
      <c r="D1247">
        <v>8</v>
      </c>
      <c r="E1247" t="str">
        <f>VLOOKUP(D1247,'Treatment Struture'!$E$2:$G$10,3,FALSE)</f>
        <v>P2(100)</v>
      </c>
      <c r="F1247">
        <f>VLOOKUP(D1247,'Treatment Struture'!$E$2:$G$10,2,FALSE)</f>
        <v>3</v>
      </c>
      <c r="G1247" s="23">
        <v>5</v>
      </c>
      <c r="H1247" s="54">
        <f t="shared" si="27"/>
        <v>35849</v>
      </c>
      <c r="J1247">
        <v>9</v>
      </c>
    </row>
    <row r="1248" spans="1:10">
      <c r="A1248" t="s">
        <v>248</v>
      </c>
      <c r="B1248" t="s">
        <v>254</v>
      </c>
      <c r="C1248" t="s">
        <v>74</v>
      </c>
      <c r="D1248">
        <v>8</v>
      </c>
      <c r="E1248" t="str">
        <f>VLOOKUP(D1248,'Treatment Struture'!$E$2:$G$10,3,FALSE)</f>
        <v>P2(100)</v>
      </c>
      <c r="F1248">
        <f>VLOOKUP(D1248,'Treatment Struture'!$E$2:$G$10,2,FALSE)</f>
        <v>3</v>
      </c>
      <c r="G1248" s="23">
        <v>6</v>
      </c>
      <c r="H1248" s="54">
        <f t="shared" si="27"/>
        <v>35849</v>
      </c>
      <c r="J1248">
        <v>8</v>
      </c>
    </row>
    <row r="1249" spans="1:10">
      <c r="A1249" t="s">
        <v>248</v>
      </c>
      <c r="B1249" t="s">
        <v>254</v>
      </c>
      <c r="C1249" t="s">
        <v>74</v>
      </c>
      <c r="D1249">
        <v>8</v>
      </c>
      <c r="E1249" t="str">
        <f>VLOOKUP(D1249,'Treatment Struture'!$E$2:$G$10,3,FALSE)</f>
        <v>P2(100)</v>
      </c>
      <c r="F1249">
        <f>VLOOKUP(D1249,'Treatment Struture'!$E$2:$G$10,2,FALSE)</f>
        <v>3</v>
      </c>
      <c r="G1249" s="23">
        <v>7</v>
      </c>
      <c r="H1249" s="54">
        <f t="shared" si="27"/>
        <v>35849</v>
      </c>
      <c r="J1249">
        <v>8</v>
      </c>
    </row>
    <row r="1250" spans="1:10">
      <c r="A1250" t="s">
        <v>248</v>
      </c>
      <c r="B1250" t="s">
        <v>254</v>
      </c>
      <c r="C1250" t="s">
        <v>74</v>
      </c>
      <c r="D1250">
        <v>8</v>
      </c>
      <c r="E1250" t="str">
        <f>VLOOKUP(D1250,'Treatment Struture'!$E$2:$G$10,3,FALSE)</f>
        <v>P2(100)</v>
      </c>
      <c r="F1250">
        <f>VLOOKUP(D1250,'Treatment Struture'!$E$2:$G$10,2,FALSE)</f>
        <v>3</v>
      </c>
      <c r="G1250" s="23">
        <v>8</v>
      </c>
      <c r="H1250" s="54">
        <f t="shared" si="27"/>
        <v>35849</v>
      </c>
      <c r="J1250">
        <v>7</v>
      </c>
    </row>
    <row r="1251" spans="1:10">
      <c r="A1251" t="s">
        <v>248</v>
      </c>
      <c r="B1251" t="s">
        <v>254</v>
      </c>
      <c r="C1251" t="s">
        <v>74</v>
      </c>
      <c r="D1251">
        <v>8</v>
      </c>
      <c r="E1251" t="str">
        <f>VLOOKUP(D1251,'Treatment Struture'!$E$2:$G$10,3,FALSE)</f>
        <v>P2(100)</v>
      </c>
      <c r="F1251">
        <f>VLOOKUP(D1251,'Treatment Struture'!$E$2:$G$10,2,FALSE)</f>
        <v>3</v>
      </c>
      <c r="G1251" s="23">
        <v>9</v>
      </c>
      <c r="H1251" s="54">
        <f t="shared" si="27"/>
        <v>35849</v>
      </c>
      <c r="J1251">
        <v>8</v>
      </c>
    </row>
    <row r="1252" spans="1:10">
      <c r="A1252" t="s">
        <v>248</v>
      </c>
      <c r="B1252" t="s">
        <v>254</v>
      </c>
      <c r="C1252" t="s">
        <v>74</v>
      </c>
      <c r="D1252">
        <v>8</v>
      </c>
      <c r="E1252" t="str">
        <f>VLOOKUP(D1252,'Treatment Struture'!$E$2:$G$10,3,FALSE)</f>
        <v>P2(100)</v>
      </c>
      <c r="F1252">
        <f>VLOOKUP(D1252,'Treatment Struture'!$E$2:$G$10,2,FALSE)</f>
        <v>3</v>
      </c>
      <c r="G1252" s="23">
        <v>10</v>
      </c>
      <c r="H1252" s="54">
        <f t="shared" si="27"/>
        <v>35849</v>
      </c>
      <c r="J1252">
        <v>4</v>
      </c>
    </row>
    <row r="1253" spans="1:10">
      <c r="A1253" t="s">
        <v>248</v>
      </c>
      <c r="B1253" t="s">
        <v>254</v>
      </c>
      <c r="C1253" t="s">
        <v>74</v>
      </c>
      <c r="D1253">
        <v>9</v>
      </c>
      <c r="E1253" t="str">
        <f>VLOOKUP(D1253,'Treatment Struture'!$E$2:$G$10,3,FALSE)</f>
        <v>P3(150)</v>
      </c>
      <c r="F1253">
        <f>VLOOKUP(D1253,'Treatment Struture'!$E$2:$G$10,2,FALSE)</f>
        <v>3</v>
      </c>
      <c r="G1253" s="23">
        <v>1</v>
      </c>
      <c r="H1253" s="54">
        <f t="shared" si="27"/>
        <v>35849</v>
      </c>
      <c r="J1253">
        <v>10</v>
      </c>
    </row>
    <row r="1254" spans="1:10">
      <c r="A1254" t="s">
        <v>248</v>
      </c>
      <c r="B1254" t="s">
        <v>254</v>
      </c>
      <c r="C1254" t="s">
        <v>74</v>
      </c>
      <c r="D1254">
        <v>9</v>
      </c>
      <c r="E1254" t="str">
        <f>VLOOKUP(D1254,'Treatment Struture'!$E$2:$G$10,3,FALSE)</f>
        <v>P3(150)</v>
      </c>
      <c r="F1254">
        <f>VLOOKUP(D1254,'Treatment Struture'!$E$2:$G$10,2,FALSE)</f>
        <v>3</v>
      </c>
      <c r="G1254" s="23">
        <v>2</v>
      </c>
      <c r="H1254" s="54">
        <f t="shared" si="27"/>
        <v>35849</v>
      </c>
      <c r="J1254">
        <v>12</v>
      </c>
    </row>
    <row r="1255" spans="1:10">
      <c r="A1255" t="s">
        <v>248</v>
      </c>
      <c r="B1255" t="s">
        <v>254</v>
      </c>
      <c r="C1255" t="s">
        <v>74</v>
      </c>
      <c r="D1255">
        <v>9</v>
      </c>
      <c r="E1255" t="str">
        <f>VLOOKUP(D1255,'Treatment Struture'!$E$2:$G$10,3,FALSE)</f>
        <v>P3(150)</v>
      </c>
      <c r="F1255">
        <f>VLOOKUP(D1255,'Treatment Struture'!$E$2:$G$10,2,FALSE)</f>
        <v>3</v>
      </c>
      <c r="G1255" s="23">
        <v>3</v>
      </c>
      <c r="H1255" s="54">
        <f t="shared" si="27"/>
        <v>35849</v>
      </c>
      <c r="J1255">
        <v>11</v>
      </c>
    </row>
    <row r="1256" spans="1:10">
      <c r="A1256" t="s">
        <v>248</v>
      </c>
      <c r="B1256" t="s">
        <v>254</v>
      </c>
      <c r="C1256" t="s">
        <v>74</v>
      </c>
      <c r="D1256">
        <v>9</v>
      </c>
      <c r="E1256" t="str">
        <f>VLOOKUP(D1256,'Treatment Struture'!$E$2:$G$10,3,FALSE)</f>
        <v>P3(150)</v>
      </c>
      <c r="F1256">
        <f>VLOOKUP(D1256,'Treatment Struture'!$E$2:$G$10,2,FALSE)</f>
        <v>3</v>
      </c>
      <c r="G1256" s="23">
        <v>4</v>
      </c>
      <c r="H1256" s="54">
        <f t="shared" si="27"/>
        <v>35849</v>
      </c>
      <c r="J1256">
        <v>10</v>
      </c>
    </row>
    <row r="1257" spans="1:10">
      <c r="A1257" t="s">
        <v>248</v>
      </c>
      <c r="B1257" t="s">
        <v>254</v>
      </c>
      <c r="C1257" t="s">
        <v>74</v>
      </c>
      <c r="D1257">
        <v>9</v>
      </c>
      <c r="E1257" t="str">
        <f>VLOOKUP(D1257,'Treatment Struture'!$E$2:$G$10,3,FALSE)</f>
        <v>P3(150)</v>
      </c>
      <c r="F1257">
        <f>VLOOKUP(D1257,'Treatment Struture'!$E$2:$G$10,2,FALSE)</f>
        <v>3</v>
      </c>
      <c r="G1257" s="23">
        <v>5</v>
      </c>
      <c r="H1257" s="54">
        <f t="shared" si="27"/>
        <v>35849</v>
      </c>
      <c r="J1257">
        <v>11</v>
      </c>
    </row>
    <row r="1258" spans="1:10">
      <c r="A1258" t="s">
        <v>248</v>
      </c>
      <c r="B1258" t="s">
        <v>254</v>
      </c>
      <c r="C1258" t="s">
        <v>74</v>
      </c>
      <c r="D1258">
        <v>9</v>
      </c>
      <c r="E1258" t="str">
        <f>VLOOKUP(D1258,'Treatment Struture'!$E$2:$G$10,3,FALSE)</f>
        <v>P3(150)</v>
      </c>
      <c r="F1258">
        <f>VLOOKUP(D1258,'Treatment Struture'!$E$2:$G$10,2,FALSE)</f>
        <v>3</v>
      </c>
      <c r="G1258" s="23">
        <v>6</v>
      </c>
      <c r="H1258" s="54">
        <f t="shared" si="27"/>
        <v>35849</v>
      </c>
      <c r="J1258">
        <v>11</v>
      </c>
    </row>
    <row r="1259" spans="1:10">
      <c r="A1259" t="s">
        <v>248</v>
      </c>
      <c r="B1259" t="s">
        <v>254</v>
      </c>
      <c r="C1259" t="s">
        <v>74</v>
      </c>
      <c r="D1259">
        <v>9</v>
      </c>
      <c r="E1259" t="str">
        <f>VLOOKUP(D1259,'Treatment Struture'!$E$2:$G$10,3,FALSE)</f>
        <v>P3(150)</v>
      </c>
      <c r="F1259">
        <f>VLOOKUP(D1259,'Treatment Struture'!$E$2:$G$10,2,FALSE)</f>
        <v>3</v>
      </c>
      <c r="G1259" s="23">
        <v>7</v>
      </c>
      <c r="H1259" s="54">
        <f t="shared" si="27"/>
        <v>35849</v>
      </c>
      <c r="J1259">
        <v>6</v>
      </c>
    </row>
    <row r="1260" spans="1:10">
      <c r="A1260" t="s">
        <v>248</v>
      </c>
      <c r="B1260" t="s">
        <v>254</v>
      </c>
      <c r="C1260" t="s">
        <v>74</v>
      </c>
      <c r="D1260">
        <v>9</v>
      </c>
      <c r="E1260" t="str">
        <f>VLOOKUP(D1260,'Treatment Struture'!$E$2:$G$10,3,FALSE)</f>
        <v>P3(150)</v>
      </c>
      <c r="F1260">
        <f>VLOOKUP(D1260,'Treatment Struture'!$E$2:$G$10,2,FALSE)</f>
        <v>3</v>
      </c>
      <c r="G1260" s="23">
        <v>8</v>
      </c>
      <c r="H1260" s="54">
        <f t="shared" si="27"/>
        <v>35849</v>
      </c>
      <c r="J1260">
        <v>6</v>
      </c>
    </row>
    <row r="1261" spans="1:10">
      <c r="A1261" t="s">
        <v>248</v>
      </c>
      <c r="B1261" t="s">
        <v>254</v>
      </c>
      <c r="C1261" t="s">
        <v>74</v>
      </c>
      <c r="D1261">
        <v>9</v>
      </c>
      <c r="E1261" t="str">
        <f>VLOOKUP(D1261,'Treatment Struture'!$E$2:$G$10,3,FALSE)</f>
        <v>P3(150)</v>
      </c>
      <c r="F1261">
        <f>VLOOKUP(D1261,'Treatment Struture'!$E$2:$G$10,2,FALSE)</f>
        <v>3</v>
      </c>
      <c r="G1261" s="23">
        <v>9</v>
      </c>
      <c r="H1261" s="54">
        <f t="shared" si="27"/>
        <v>35849</v>
      </c>
    </row>
    <row r="1262" spans="1:10">
      <c r="A1262" t="s">
        <v>248</v>
      </c>
      <c r="B1262" t="s">
        <v>254</v>
      </c>
      <c r="C1262" t="s">
        <v>74</v>
      </c>
      <c r="D1262">
        <v>9</v>
      </c>
      <c r="E1262" t="str">
        <f>VLOOKUP(D1262,'Treatment Struture'!$E$2:$G$10,3,FALSE)</f>
        <v>P3(150)</v>
      </c>
      <c r="F1262">
        <f>VLOOKUP(D1262,'Treatment Struture'!$E$2:$G$10,2,FALSE)</f>
        <v>3</v>
      </c>
      <c r="G1262" s="23">
        <v>10</v>
      </c>
      <c r="H1262" s="54">
        <f t="shared" si="27"/>
        <v>35849</v>
      </c>
      <c r="J1262">
        <v>9</v>
      </c>
    </row>
    <row r="1263" spans="1:10">
      <c r="A1263" t="s">
        <v>248</v>
      </c>
      <c r="B1263" t="s">
        <v>254</v>
      </c>
      <c r="C1263" t="s">
        <v>74</v>
      </c>
      <c r="D1263">
        <v>1</v>
      </c>
      <c r="E1263" t="str">
        <f>VLOOKUP(D1263,'Treatment Struture'!$E$2:$G$10,3,FALSE)</f>
        <v>P3(150)</v>
      </c>
      <c r="F1263">
        <f>VLOOKUP(D1263,'Treatment Struture'!$E$2:$G$10,2,FALSE)</f>
        <v>1</v>
      </c>
      <c r="G1263" s="23">
        <v>1</v>
      </c>
      <c r="H1263" s="56">
        <v>35852</v>
      </c>
      <c r="I1263" s="31"/>
      <c r="J1263">
        <v>7</v>
      </c>
    </row>
    <row r="1264" spans="1:10">
      <c r="A1264" t="s">
        <v>248</v>
      </c>
      <c r="B1264" t="s">
        <v>254</v>
      </c>
      <c r="C1264" t="s">
        <v>74</v>
      </c>
      <c r="D1264">
        <v>1</v>
      </c>
      <c r="E1264" t="str">
        <f>VLOOKUP(D1264,'Treatment Struture'!$E$2:$G$10,3,FALSE)</f>
        <v>P3(150)</v>
      </c>
      <c r="F1264">
        <f>VLOOKUP(D1264,'Treatment Struture'!$E$2:$G$10,2,FALSE)</f>
        <v>1</v>
      </c>
      <c r="G1264" s="23">
        <v>2</v>
      </c>
      <c r="H1264" s="54">
        <f>H1263</f>
        <v>35852</v>
      </c>
      <c r="J1264">
        <v>8</v>
      </c>
    </row>
    <row r="1265" spans="1:10">
      <c r="A1265" t="s">
        <v>248</v>
      </c>
      <c r="B1265" t="s">
        <v>254</v>
      </c>
      <c r="C1265" t="s">
        <v>74</v>
      </c>
      <c r="D1265">
        <v>1</v>
      </c>
      <c r="E1265" t="str">
        <f>VLOOKUP(D1265,'Treatment Struture'!$E$2:$G$10,3,FALSE)</f>
        <v>P3(150)</v>
      </c>
      <c r="F1265">
        <f>VLOOKUP(D1265,'Treatment Struture'!$E$2:$G$10,2,FALSE)</f>
        <v>1</v>
      </c>
      <c r="G1265" s="23">
        <v>3</v>
      </c>
      <c r="H1265" s="54">
        <f t="shared" ref="H1265:H1328" si="28">H1264</f>
        <v>35852</v>
      </c>
    </row>
    <row r="1266" spans="1:10">
      <c r="A1266" t="s">
        <v>248</v>
      </c>
      <c r="B1266" t="s">
        <v>254</v>
      </c>
      <c r="C1266" t="s">
        <v>74</v>
      </c>
      <c r="D1266">
        <v>1</v>
      </c>
      <c r="E1266" t="str">
        <f>VLOOKUP(D1266,'Treatment Struture'!$E$2:$G$10,3,FALSE)</f>
        <v>P3(150)</v>
      </c>
      <c r="F1266">
        <f>VLOOKUP(D1266,'Treatment Struture'!$E$2:$G$10,2,FALSE)</f>
        <v>1</v>
      </c>
      <c r="G1266" s="23">
        <v>4</v>
      </c>
      <c r="H1266" s="54">
        <f t="shared" si="28"/>
        <v>35852</v>
      </c>
      <c r="J1266">
        <v>6</v>
      </c>
    </row>
    <row r="1267" spans="1:10">
      <c r="A1267" t="s">
        <v>248</v>
      </c>
      <c r="B1267" t="s">
        <v>254</v>
      </c>
      <c r="C1267" t="s">
        <v>74</v>
      </c>
      <c r="D1267">
        <v>1</v>
      </c>
      <c r="E1267" t="str">
        <f>VLOOKUP(D1267,'Treatment Struture'!$E$2:$G$10,3,FALSE)</f>
        <v>P3(150)</v>
      </c>
      <c r="F1267">
        <f>VLOOKUP(D1267,'Treatment Struture'!$E$2:$G$10,2,FALSE)</f>
        <v>1</v>
      </c>
      <c r="G1267" s="23">
        <v>5</v>
      </c>
      <c r="H1267" s="54">
        <f t="shared" si="28"/>
        <v>35852</v>
      </c>
      <c r="J1267">
        <v>7</v>
      </c>
    </row>
    <row r="1268" spans="1:10">
      <c r="A1268" t="s">
        <v>248</v>
      </c>
      <c r="B1268" t="s">
        <v>254</v>
      </c>
      <c r="C1268" t="s">
        <v>74</v>
      </c>
      <c r="D1268">
        <v>1</v>
      </c>
      <c r="E1268" t="str">
        <f>VLOOKUP(D1268,'Treatment Struture'!$E$2:$G$10,3,FALSE)</f>
        <v>P3(150)</v>
      </c>
      <c r="F1268">
        <f>VLOOKUP(D1268,'Treatment Struture'!$E$2:$G$10,2,FALSE)</f>
        <v>1</v>
      </c>
      <c r="G1268" s="23">
        <v>6</v>
      </c>
      <c r="H1268" s="54">
        <f t="shared" si="28"/>
        <v>35852</v>
      </c>
      <c r="J1268">
        <v>9</v>
      </c>
    </row>
    <row r="1269" spans="1:10">
      <c r="A1269" t="s">
        <v>248</v>
      </c>
      <c r="B1269" t="s">
        <v>254</v>
      </c>
      <c r="C1269" t="s">
        <v>74</v>
      </c>
      <c r="D1269">
        <v>1</v>
      </c>
      <c r="E1269" t="str">
        <f>VLOOKUP(D1269,'Treatment Struture'!$E$2:$G$10,3,FALSE)</f>
        <v>P3(150)</v>
      </c>
      <c r="F1269">
        <f>VLOOKUP(D1269,'Treatment Struture'!$E$2:$G$10,2,FALSE)</f>
        <v>1</v>
      </c>
      <c r="G1269" s="23">
        <v>7</v>
      </c>
      <c r="H1269" s="54">
        <f t="shared" si="28"/>
        <v>35852</v>
      </c>
      <c r="J1269">
        <v>6</v>
      </c>
    </row>
    <row r="1270" spans="1:10">
      <c r="A1270" t="s">
        <v>248</v>
      </c>
      <c r="B1270" t="s">
        <v>254</v>
      </c>
      <c r="C1270" t="s">
        <v>74</v>
      </c>
      <c r="D1270">
        <v>1</v>
      </c>
      <c r="E1270" t="str">
        <f>VLOOKUP(D1270,'Treatment Struture'!$E$2:$G$10,3,FALSE)</f>
        <v>P3(150)</v>
      </c>
      <c r="F1270">
        <f>VLOOKUP(D1270,'Treatment Struture'!$E$2:$G$10,2,FALSE)</f>
        <v>1</v>
      </c>
      <c r="G1270" s="23">
        <v>8</v>
      </c>
      <c r="H1270" s="54">
        <f t="shared" si="28"/>
        <v>35852</v>
      </c>
    </row>
    <row r="1271" spans="1:10">
      <c r="A1271" t="s">
        <v>248</v>
      </c>
      <c r="B1271" t="s">
        <v>254</v>
      </c>
      <c r="C1271" t="s">
        <v>74</v>
      </c>
      <c r="D1271">
        <v>1</v>
      </c>
      <c r="E1271" t="str">
        <f>VLOOKUP(D1271,'Treatment Struture'!$E$2:$G$10,3,FALSE)</f>
        <v>P3(150)</v>
      </c>
      <c r="F1271">
        <f>VLOOKUP(D1271,'Treatment Struture'!$E$2:$G$10,2,FALSE)</f>
        <v>1</v>
      </c>
      <c r="G1271" s="23">
        <v>9</v>
      </c>
      <c r="H1271" s="54">
        <f t="shared" si="28"/>
        <v>35852</v>
      </c>
      <c r="J1271">
        <v>9</v>
      </c>
    </row>
    <row r="1272" spans="1:10">
      <c r="A1272" t="s">
        <v>248</v>
      </c>
      <c r="B1272" t="s">
        <v>254</v>
      </c>
      <c r="C1272" t="s">
        <v>74</v>
      </c>
      <c r="D1272">
        <v>1</v>
      </c>
      <c r="E1272" t="str">
        <f>VLOOKUP(D1272,'Treatment Struture'!$E$2:$G$10,3,FALSE)</f>
        <v>P3(150)</v>
      </c>
      <c r="F1272">
        <f>VLOOKUP(D1272,'Treatment Struture'!$E$2:$G$10,2,FALSE)</f>
        <v>1</v>
      </c>
      <c r="G1272" s="23">
        <v>10</v>
      </c>
      <c r="H1272" s="54">
        <f t="shared" si="28"/>
        <v>35852</v>
      </c>
      <c r="J1272">
        <v>8</v>
      </c>
    </row>
    <row r="1273" spans="1:10">
      <c r="A1273" t="s">
        <v>248</v>
      </c>
      <c r="B1273" t="s">
        <v>254</v>
      </c>
      <c r="C1273" t="s">
        <v>74</v>
      </c>
      <c r="D1273">
        <v>2</v>
      </c>
      <c r="E1273" t="str">
        <f>VLOOKUP(D1273,'Treatment Struture'!$E$2:$G$10,3,FALSE)</f>
        <v>P1(50)</v>
      </c>
      <c r="F1273">
        <f>VLOOKUP(D1273,'Treatment Struture'!$E$2:$G$10,2,FALSE)</f>
        <v>1</v>
      </c>
      <c r="G1273" s="23">
        <v>1</v>
      </c>
      <c r="H1273" s="54">
        <f t="shared" si="28"/>
        <v>35852</v>
      </c>
      <c r="J1273">
        <v>8</v>
      </c>
    </row>
    <row r="1274" spans="1:10">
      <c r="A1274" t="s">
        <v>248</v>
      </c>
      <c r="B1274" t="s">
        <v>254</v>
      </c>
      <c r="C1274" t="s">
        <v>74</v>
      </c>
      <c r="D1274">
        <v>2</v>
      </c>
      <c r="E1274" t="str">
        <f>VLOOKUP(D1274,'Treatment Struture'!$E$2:$G$10,3,FALSE)</f>
        <v>P1(50)</v>
      </c>
      <c r="F1274">
        <f>VLOOKUP(D1274,'Treatment Struture'!$E$2:$G$10,2,FALSE)</f>
        <v>1</v>
      </c>
      <c r="G1274" s="23">
        <v>2</v>
      </c>
      <c r="H1274" s="54">
        <f t="shared" si="28"/>
        <v>35852</v>
      </c>
      <c r="J1274">
        <v>9</v>
      </c>
    </row>
    <row r="1275" spans="1:10">
      <c r="A1275" t="s">
        <v>248</v>
      </c>
      <c r="B1275" t="s">
        <v>254</v>
      </c>
      <c r="C1275" t="s">
        <v>74</v>
      </c>
      <c r="D1275">
        <v>2</v>
      </c>
      <c r="E1275" t="str">
        <f>VLOOKUP(D1275,'Treatment Struture'!$E$2:$G$10,3,FALSE)</f>
        <v>P1(50)</v>
      </c>
      <c r="F1275">
        <f>VLOOKUP(D1275,'Treatment Struture'!$E$2:$G$10,2,FALSE)</f>
        <v>1</v>
      </c>
      <c r="G1275" s="23">
        <v>3</v>
      </c>
      <c r="H1275" s="54">
        <f t="shared" si="28"/>
        <v>35852</v>
      </c>
      <c r="J1275">
        <v>7</v>
      </c>
    </row>
    <row r="1276" spans="1:10">
      <c r="A1276" t="s">
        <v>248</v>
      </c>
      <c r="B1276" t="s">
        <v>254</v>
      </c>
      <c r="C1276" t="s">
        <v>74</v>
      </c>
      <c r="D1276">
        <v>2</v>
      </c>
      <c r="E1276" t="str">
        <f>VLOOKUP(D1276,'Treatment Struture'!$E$2:$G$10,3,FALSE)</f>
        <v>P1(50)</v>
      </c>
      <c r="F1276">
        <f>VLOOKUP(D1276,'Treatment Struture'!$E$2:$G$10,2,FALSE)</f>
        <v>1</v>
      </c>
      <c r="G1276" s="23">
        <v>4</v>
      </c>
      <c r="H1276" s="54">
        <f t="shared" si="28"/>
        <v>35852</v>
      </c>
      <c r="J1276">
        <v>7</v>
      </c>
    </row>
    <row r="1277" spans="1:10">
      <c r="A1277" t="s">
        <v>248</v>
      </c>
      <c r="B1277" t="s">
        <v>254</v>
      </c>
      <c r="C1277" t="s">
        <v>74</v>
      </c>
      <c r="D1277">
        <v>2</v>
      </c>
      <c r="E1277" t="str">
        <f>VLOOKUP(D1277,'Treatment Struture'!$E$2:$G$10,3,FALSE)</f>
        <v>P1(50)</v>
      </c>
      <c r="F1277">
        <f>VLOOKUP(D1277,'Treatment Struture'!$E$2:$G$10,2,FALSE)</f>
        <v>1</v>
      </c>
      <c r="G1277" s="23">
        <v>5</v>
      </c>
      <c r="H1277" s="54">
        <f t="shared" si="28"/>
        <v>35852</v>
      </c>
      <c r="J1277">
        <v>8</v>
      </c>
    </row>
    <row r="1278" spans="1:10">
      <c r="A1278" t="s">
        <v>248</v>
      </c>
      <c r="B1278" t="s">
        <v>254</v>
      </c>
      <c r="C1278" t="s">
        <v>74</v>
      </c>
      <c r="D1278">
        <v>2</v>
      </c>
      <c r="E1278" t="str">
        <f>VLOOKUP(D1278,'Treatment Struture'!$E$2:$G$10,3,FALSE)</f>
        <v>P1(50)</v>
      </c>
      <c r="F1278">
        <f>VLOOKUP(D1278,'Treatment Struture'!$E$2:$G$10,2,FALSE)</f>
        <v>1</v>
      </c>
      <c r="G1278" s="23">
        <v>6</v>
      </c>
      <c r="H1278" s="54">
        <f t="shared" si="28"/>
        <v>35852</v>
      </c>
      <c r="J1278">
        <v>9</v>
      </c>
    </row>
    <row r="1279" spans="1:10">
      <c r="A1279" t="s">
        <v>248</v>
      </c>
      <c r="B1279" t="s">
        <v>254</v>
      </c>
      <c r="C1279" t="s">
        <v>74</v>
      </c>
      <c r="D1279">
        <v>2</v>
      </c>
      <c r="E1279" t="str">
        <f>VLOOKUP(D1279,'Treatment Struture'!$E$2:$G$10,3,FALSE)</f>
        <v>P1(50)</v>
      </c>
      <c r="F1279">
        <f>VLOOKUP(D1279,'Treatment Struture'!$E$2:$G$10,2,FALSE)</f>
        <v>1</v>
      </c>
      <c r="G1279" s="23">
        <v>7</v>
      </c>
      <c r="H1279" s="54">
        <f t="shared" si="28"/>
        <v>35852</v>
      </c>
      <c r="J1279">
        <v>8</v>
      </c>
    </row>
    <row r="1280" spans="1:10">
      <c r="A1280" t="s">
        <v>248</v>
      </c>
      <c r="B1280" t="s">
        <v>254</v>
      </c>
      <c r="C1280" t="s">
        <v>74</v>
      </c>
      <c r="D1280">
        <v>2</v>
      </c>
      <c r="E1280" t="str">
        <f>VLOOKUP(D1280,'Treatment Struture'!$E$2:$G$10,3,FALSE)</f>
        <v>P1(50)</v>
      </c>
      <c r="F1280">
        <f>VLOOKUP(D1280,'Treatment Struture'!$E$2:$G$10,2,FALSE)</f>
        <v>1</v>
      </c>
      <c r="G1280" s="23">
        <v>8</v>
      </c>
      <c r="H1280" s="54">
        <f t="shared" si="28"/>
        <v>35852</v>
      </c>
      <c r="J1280">
        <v>6</v>
      </c>
    </row>
    <row r="1281" spans="1:10">
      <c r="A1281" t="s">
        <v>248</v>
      </c>
      <c r="B1281" t="s">
        <v>254</v>
      </c>
      <c r="C1281" t="s">
        <v>74</v>
      </c>
      <c r="D1281">
        <v>2</v>
      </c>
      <c r="E1281" t="str">
        <f>VLOOKUP(D1281,'Treatment Struture'!$E$2:$G$10,3,FALSE)</f>
        <v>P1(50)</v>
      </c>
      <c r="F1281">
        <f>VLOOKUP(D1281,'Treatment Struture'!$E$2:$G$10,2,FALSE)</f>
        <v>1</v>
      </c>
      <c r="G1281" s="23">
        <v>9</v>
      </c>
      <c r="H1281" s="54">
        <f t="shared" si="28"/>
        <v>35852</v>
      </c>
      <c r="J1281">
        <v>10</v>
      </c>
    </row>
    <row r="1282" spans="1:10">
      <c r="A1282" t="s">
        <v>248</v>
      </c>
      <c r="B1282" t="s">
        <v>254</v>
      </c>
      <c r="C1282" t="s">
        <v>74</v>
      </c>
      <c r="D1282">
        <v>2</v>
      </c>
      <c r="E1282" t="str">
        <f>VLOOKUP(D1282,'Treatment Struture'!$E$2:$G$10,3,FALSE)</f>
        <v>P1(50)</v>
      </c>
      <c r="F1282">
        <f>VLOOKUP(D1282,'Treatment Struture'!$E$2:$G$10,2,FALSE)</f>
        <v>1</v>
      </c>
      <c r="G1282" s="23">
        <v>10</v>
      </c>
      <c r="H1282" s="54">
        <f t="shared" si="28"/>
        <v>35852</v>
      </c>
      <c r="J1282">
        <v>9</v>
      </c>
    </row>
    <row r="1283" spans="1:10">
      <c r="A1283" t="s">
        <v>248</v>
      </c>
      <c r="B1283" t="s">
        <v>254</v>
      </c>
      <c r="C1283" t="s">
        <v>74</v>
      </c>
      <c r="D1283">
        <v>3</v>
      </c>
      <c r="E1283" t="str">
        <f>VLOOKUP(D1283,'Treatment Struture'!$E$2:$G$10,3,FALSE)</f>
        <v>P2(100)</v>
      </c>
      <c r="F1283">
        <f>VLOOKUP(D1283,'Treatment Struture'!$E$2:$G$10,2,FALSE)</f>
        <v>1</v>
      </c>
      <c r="G1283" s="23">
        <v>1</v>
      </c>
      <c r="H1283" s="54">
        <f t="shared" si="28"/>
        <v>35852</v>
      </c>
      <c r="J1283">
        <v>10</v>
      </c>
    </row>
    <row r="1284" spans="1:10">
      <c r="A1284" t="s">
        <v>248</v>
      </c>
      <c r="B1284" t="s">
        <v>254</v>
      </c>
      <c r="C1284" t="s">
        <v>74</v>
      </c>
      <c r="D1284">
        <v>3</v>
      </c>
      <c r="E1284" t="str">
        <f>VLOOKUP(D1284,'Treatment Struture'!$E$2:$G$10,3,FALSE)</f>
        <v>P2(100)</v>
      </c>
      <c r="F1284">
        <f>VLOOKUP(D1284,'Treatment Struture'!$E$2:$G$10,2,FALSE)</f>
        <v>1</v>
      </c>
      <c r="G1284" s="23">
        <v>2</v>
      </c>
      <c r="H1284" s="54">
        <f t="shared" si="28"/>
        <v>35852</v>
      </c>
      <c r="J1284">
        <v>9</v>
      </c>
    </row>
    <row r="1285" spans="1:10">
      <c r="A1285" t="s">
        <v>248</v>
      </c>
      <c r="B1285" t="s">
        <v>254</v>
      </c>
      <c r="C1285" t="s">
        <v>74</v>
      </c>
      <c r="D1285">
        <v>3</v>
      </c>
      <c r="E1285" t="str">
        <f>VLOOKUP(D1285,'Treatment Struture'!$E$2:$G$10,3,FALSE)</f>
        <v>P2(100)</v>
      </c>
      <c r="F1285">
        <f>VLOOKUP(D1285,'Treatment Struture'!$E$2:$G$10,2,FALSE)</f>
        <v>1</v>
      </c>
      <c r="G1285" s="23">
        <v>3</v>
      </c>
      <c r="H1285" s="54">
        <f t="shared" si="28"/>
        <v>35852</v>
      </c>
      <c r="J1285">
        <v>8</v>
      </c>
    </row>
    <row r="1286" spans="1:10">
      <c r="A1286" t="s">
        <v>248</v>
      </c>
      <c r="B1286" t="s">
        <v>254</v>
      </c>
      <c r="C1286" t="s">
        <v>74</v>
      </c>
      <c r="D1286">
        <v>3</v>
      </c>
      <c r="E1286" t="str">
        <f>VLOOKUP(D1286,'Treatment Struture'!$E$2:$G$10,3,FALSE)</f>
        <v>P2(100)</v>
      </c>
      <c r="F1286">
        <f>VLOOKUP(D1286,'Treatment Struture'!$E$2:$G$10,2,FALSE)</f>
        <v>1</v>
      </c>
      <c r="G1286" s="23">
        <v>4</v>
      </c>
      <c r="H1286" s="54">
        <f t="shared" si="28"/>
        <v>35852</v>
      </c>
    </row>
    <row r="1287" spans="1:10">
      <c r="A1287" t="s">
        <v>248</v>
      </c>
      <c r="B1287" t="s">
        <v>254</v>
      </c>
      <c r="C1287" t="s">
        <v>74</v>
      </c>
      <c r="D1287">
        <v>3</v>
      </c>
      <c r="E1287" t="str">
        <f>VLOOKUP(D1287,'Treatment Struture'!$E$2:$G$10,3,FALSE)</f>
        <v>P2(100)</v>
      </c>
      <c r="F1287">
        <f>VLOOKUP(D1287,'Treatment Struture'!$E$2:$G$10,2,FALSE)</f>
        <v>1</v>
      </c>
      <c r="G1287" s="23">
        <v>5</v>
      </c>
      <c r="H1287" s="54">
        <f t="shared" si="28"/>
        <v>35852</v>
      </c>
      <c r="J1287">
        <v>9</v>
      </c>
    </row>
    <row r="1288" spans="1:10">
      <c r="A1288" t="s">
        <v>248</v>
      </c>
      <c r="B1288" t="s">
        <v>254</v>
      </c>
      <c r="C1288" t="s">
        <v>74</v>
      </c>
      <c r="D1288">
        <v>3</v>
      </c>
      <c r="E1288" t="str">
        <f>VLOOKUP(D1288,'Treatment Struture'!$E$2:$G$10,3,FALSE)</f>
        <v>P2(100)</v>
      </c>
      <c r="F1288">
        <f>VLOOKUP(D1288,'Treatment Struture'!$E$2:$G$10,2,FALSE)</f>
        <v>1</v>
      </c>
      <c r="G1288" s="23">
        <v>6</v>
      </c>
      <c r="H1288" s="54">
        <f t="shared" si="28"/>
        <v>35852</v>
      </c>
      <c r="J1288">
        <v>8</v>
      </c>
    </row>
    <row r="1289" spans="1:10">
      <c r="A1289" t="s">
        <v>248</v>
      </c>
      <c r="B1289" t="s">
        <v>254</v>
      </c>
      <c r="C1289" t="s">
        <v>74</v>
      </c>
      <c r="D1289">
        <v>3</v>
      </c>
      <c r="E1289" t="str">
        <f>VLOOKUP(D1289,'Treatment Struture'!$E$2:$G$10,3,FALSE)</f>
        <v>P2(100)</v>
      </c>
      <c r="F1289">
        <f>VLOOKUP(D1289,'Treatment Struture'!$E$2:$G$10,2,FALSE)</f>
        <v>1</v>
      </c>
      <c r="G1289" s="23">
        <v>7</v>
      </c>
      <c r="H1289" s="54">
        <f t="shared" si="28"/>
        <v>35852</v>
      </c>
      <c r="J1289">
        <v>9</v>
      </c>
    </row>
    <row r="1290" spans="1:10">
      <c r="A1290" t="s">
        <v>248</v>
      </c>
      <c r="B1290" t="s">
        <v>254</v>
      </c>
      <c r="C1290" t="s">
        <v>74</v>
      </c>
      <c r="D1290">
        <v>3</v>
      </c>
      <c r="E1290" t="str">
        <f>VLOOKUP(D1290,'Treatment Struture'!$E$2:$G$10,3,FALSE)</f>
        <v>P2(100)</v>
      </c>
      <c r="F1290">
        <f>VLOOKUP(D1290,'Treatment Struture'!$E$2:$G$10,2,FALSE)</f>
        <v>1</v>
      </c>
      <c r="G1290" s="23">
        <v>8</v>
      </c>
      <c r="H1290" s="54">
        <f t="shared" si="28"/>
        <v>35852</v>
      </c>
      <c r="J1290">
        <v>8</v>
      </c>
    </row>
    <row r="1291" spans="1:10">
      <c r="A1291" t="s">
        <v>248</v>
      </c>
      <c r="B1291" t="s">
        <v>254</v>
      </c>
      <c r="C1291" t="s">
        <v>74</v>
      </c>
      <c r="D1291">
        <v>3</v>
      </c>
      <c r="E1291" t="str">
        <f>VLOOKUP(D1291,'Treatment Struture'!$E$2:$G$10,3,FALSE)</f>
        <v>P2(100)</v>
      </c>
      <c r="F1291">
        <f>VLOOKUP(D1291,'Treatment Struture'!$E$2:$G$10,2,FALSE)</f>
        <v>1</v>
      </c>
      <c r="G1291" s="23">
        <v>9</v>
      </c>
      <c r="H1291" s="54">
        <f t="shared" si="28"/>
        <v>35852</v>
      </c>
      <c r="J1291">
        <v>9</v>
      </c>
    </row>
    <row r="1292" spans="1:10">
      <c r="A1292" t="s">
        <v>248</v>
      </c>
      <c r="B1292" t="s">
        <v>254</v>
      </c>
      <c r="C1292" t="s">
        <v>74</v>
      </c>
      <c r="D1292">
        <v>3</v>
      </c>
      <c r="E1292" t="str">
        <f>VLOOKUP(D1292,'Treatment Struture'!$E$2:$G$10,3,FALSE)</f>
        <v>P2(100)</v>
      </c>
      <c r="F1292">
        <f>VLOOKUP(D1292,'Treatment Struture'!$E$2:$G$10,2,FALSE)</f>
        <v>1</v>
      </c>
      <c r="G1292" s="23">
        <v>10</v>
      </c>
      <c r="H1292" s="54">
        <f t="shared" si="28"/>
        <v>35852</v>
      </c>
      <c r="J1292">
        <v>9</v>
      </c>
    </row>
    <row r="1293" spans="1:10">
      <c r="A1293" t="s">
        <v>248</v>
      </c>
      <c r="B1293" t="s">
        <v>254</v>
      </c>
      <c r="C1293" t="s">
        <v>74</v>
      </c>
      <c r="D1293">
        <v>4</v>
      </c>
      <c r="E1293" t="str">
        <f>VLOOKUP(D1293,'Treatment Struture'!$E$2:$G$10,3,FALSE)</f>
        <v>P2(100)</v>
      </c>
      <c r="F1293">
        <f>VLOOKUP(D1293,'Treatment Struture'!$E$2:$G$10,2,FALSE)</f>
        <v>2</v>
      </c>
      <c r="G1293" s="23">
        <v>1</v>
      </c>
      <c r="H1293" s="54">
        <f t="shared" si="28"/>
        <v>35852</v>
      </c>
      <c r="J1293">
        <v>6</v>
      </c>
    </row>
    <row r="1294" spans="1:10">
      <c r="A1294" t="s">
        <v>248</v>
      </c>
      <c r="B1294" t="s">
        <v>254</v>
      </c>
      <c r="C1294" t="s">
        <v>74</v>
      </c>
      <c r="D1294">
        <v>4</v>
      </c>
      <c r="E1294" t="str">
        <f>VLOOKUP(D1294,'Treatment Struture'!$E$2:$G$10,3,FALSE)</f>
        <v>P2(100)</v>
      </c>
      <c r="F1294">
        <f>VLOOKUP(D1294,'Treatment Struture'!$E$2:$G$10,2,FALSE)</f>
        <v>2</v>
      </c>
      <c r="G1294" s="23">
        <v>2</v>
      </c>
      <c r="H1294" s="54">
        <f t="shared" si="28"/>
        <v>35852</v>
      </c>
      <c r="J1294">
        <v>9</v>
      </c>
    </row>
    <row r="1295" spans="1:10">
      <c r="A1295" t="s">
        <v>248</v>
      </c>
      <c r="B1295" t="s">
        <v>254</v>
      </c>
      <c r="C1295" t="s">
        <v>74</v>
      </c>
      <c r="D1295">
        <v>4</v>
      </c>
      <c r="E1295" t="str">
        <f>VLOOKUP(D1295,'Treatment Struture'!$E$2:$G$10,3,FALSE)</f>
        <v>P2(100)</v>
      </c>
      <c r="F1295">
        <f>VLOOKUP(D1295,'Treatment Struture'!$E$2:$G$10,2,FALSE)</f>
        <v>2</v>
      </c>
      <c r="G1295" s="23">
        <v>3</v>
      </c>
      <c r="H1295" s="54">
        <f t="shared" si="28"/>
        <v>35852</v>
      </c>
      <c r="J1295" s="1">
        <v>6</v>
      </c>
    </row>
    <row r="1296" spans="1:10">
      <c r="A1296" t="s">
        <v>248</v>
      </c>
      <c r="B1296" t="s">
        <v>254</v>
      </c>
      <c r="C1296" t="s">
        <v>74</v>
      </c>
      <c r="D1296">
        <v>4</v>
      </c>
      <c r="E1296" t="str">
        <f>VLOOKUP(D1296,'Treatment Struture'!$E$2:$G$10,3,FALSE)</f>
        <v>P2(100)</v>
      </c>
      <c r="F1296">
        <f>VLOOKUP(D1296,'Treatment Struture'!$E$2:$G$10,2,FALSE)</f>
        <v>2</v>
      </c>
      <c r="G1296" s="23">
        <v>4</v>
      </c>
      <c r="H1296" s="54">
        <f t="shared" si="28"/>
        <v>35852</v>
      </c>
      <c r="J1296">
        <v>9</v>
      </c>
    </row>
    <row r="1297" spans="1:10">
      <c r="A1297" t="s">
        <v>248</v>
      </c>
      <c r="B1297" t="s">
        <v>254</v>
      </c>
      <c r="C1297" t="s">
        <v>74</v>
      </c>
      <c r="D1297">
        <v>4</v>
      </c>
      <c r="E1297" t="str">
        <f>VLOOKUP(D1297,'Treatment Struture'!$E$2:$G$10,3,FALSE)</f>
        <v>P2(100)</v>
      </c>
      <c r="F1297">
        <f>VLOOKUP(D1297,'Treatment Struture'!$E$2:$G$10,2,FALSE)</f>
        <v>2</v>
      </c>
      <c r="G1297" s="23">
        <v>5</v>
      </c>
      <c r="H1297" s="54">
        <f t="shared" si="28"/>
        <v>35852</v>
      </c>
      <c r="J1297">
        <v>6</v>
      </c>
    </row>
    <row r="1298" spans="1:10">
      <c r="A1298" t="s">
        <v>248</v>
      </c>
      <c r="B1298" t="s">
        <v>254</v>
      </c>
      <c r="C1298" t="s">
        <v>74</v>
      </c>
      <c r="D1298">
        <v>4</v>
      </c>
      <c r="E1298" t="str">
        <f>VLOOKUP(D1298,'Treatment Struture'!$E$2:$G$10,3,FALSE)</f>
        <v>P2(100)</v>
      </c>
      <c r="F1298">
        <f>VLOOKUP(D1298,'Treatment Struture'!$E$2:$G$10,2,FALSE)</f>
        <v>2</v>
      </c>
      <c r="G1298" s="23">
        <v>6</v>
      </c>
      <c r="H1298" s="54">
        <f t="shared" si="28"/>
        <v>35852</v>
      </c>
      <c r="J1298">
        <v>6</v>
      </c>
    </row>
    <row r="1299" spans="1:10">
      <c r="A1299" t="s">
        <v>248</v>
      </c>
      <c r="B1299" t="s">
        <v>254</v>
      </c>
      <c r="C1299" t="s">
        <v>74</v>
      </c>
      <c r="D1299">
        <v>4</v>
      </c>
      <c r="E1299" t="str">
        <f>VLOOKUP(D1299,'Treatment Struture'!$E$2:$G$10,3,FALSE)</f>
        <v>P2(100)</v>
      </c>
      <c r="F1299">
        <f>VLOOKUP(D1299,'Treatment Struture'!$E$2:$G$10,2,FALSE)</f>
        <v>2</v>
      </c>
      <c r="G1299" s="23">
        <v>7</v>
      </c>
      <c r="H1299" s="54">
        <f t="shared" si="28"/>
        <v>35852</v>
      </c>
      <c r="J1299">
        <v>7</v>
      </c>
    </row>
    <row r="1300" spans="1:10">
      <c r="A1300" t="s">
        <v>248</v>
      </c>
      <c r="B1300" t="s">
        <v>254</v>
      </c>
      <c r="C1300" t="s">
        <v>74</v>
      </c>
      <c r="D1300">
        <v>4</v>
      </c>
      <c r="E1300" t="str">
        <f>VLOOKUP(D1300,'Treatment Struture'!$E$2:$G$10,3,FALSE)</f>
        <v>P2(100)</v>
      </c>
      <c r="F1300">
        <f>VLOOKUP(D1300,'Treatment Struture'!$E$2:$G$10,2,FALSE)</f>
        <v>2</v>
      </c>
      <c r="G1300" s="23">
        <v>8</v>
      </c>
      <c r="H1300" s="54">
        <f t="shared" si="28"/>
        <v>35852</v>
      </c>
      <c r="J1300">
        <v>7</v>
      </c>
    </row>
    <row r="1301" spans="1:10">
      <c r="A1301" t="s">
        <v>248</v>
      </c>
      <c r="B1301" t="s">
        <v>254</v>
      </c>
      <c r="C1301" t="s">
        <v>74</v>
      </c>
      <c r="D1301">
        <v>4</v>
      </c>
      <c r="E1301" t="str">
        <f>VLOOKUP(D1301,'Treatment Struture'!$E$2:$G$10,3,FALSE)</f>
        <v>P2(100)</v>
      </c>
      <c r="F1301">
        <f>VLOOKUP(D1301,'Treatment Struture'!$E$2:$G$10,2,FALSE)</f>
        <v>2</v>
      </c>
      <c r="G1301" s="23">
        <v>9</v>
      </c>
      <c r="H1301" s="54">
        <f t="shared" si="28"/>
        <v>35852</v>
      </c>
      <c r="J1301">
        <v>9</v>
      </c>
    </row>
    <row r="1302" spans="1:10">
      <c r="A1302" t="s">
        <v>248</v>
      </c>
      <c r="B1302" t="s">
        <v>254</v>
      </c>
      <c r="C1302" t="s">
        <v>74</v>
      </c>
      <c r="D1302">
        <v>4</v>
      </c>
      <c r="E1302" t="str">
        <f>VLOOKUP(D1302,'Treatment Struture'!$E$2:$G$10,3,FALSE)</f>
        <v>P2(100)</v>
      </c>
      <c r="F1302">
        <f>VLOOKUP(D1302,'Treatment Struture'!$E$2:$G$10,2,FALSE)</f>
        <v>2</v>
      </c>
      <c r="G1302" s="23">
        <v>10</v>
      </c>
      <c r="H1302" s="54">
        <f t="shared" si="28"/>
        <v>35852</v>
      </c>
      <c r="J1302">
        <v>7</v>
      </c>
    </row>
    <row r="1303" spans="1:10">
      <c r="A1303" t="s">
        <v>248</v>
      </c>
      <c r="B1303" t="s">
        <v>254</v>
      </c>
      <c r="C1303" t="s">
        <v>74</v>
      </c>
      <c r="D1303">
        <v>5</v>
      </c>
      <c r="E1303" t="str">
        <f>VLOOKUP(D1303,'Treatment Struture'!$E$2:$G$10,3,FALSE)</f>
        <v>P3(150)</v>
      </c>
      <c r="F1303">
        <f>VLOOKUP(D1303,'Treatment Struture'!$E$2:$G$10,2,FALSE)</f>
        <v>2</v>
      </c>
      <c r="G1303" s="23">
        <v>1</v>
      </c>
      <c r="H1303" s="54">
        <f t="shared" si="28"/>
        <v>35852</v>
      </c>
      <c r="J1303">
        <v>10</v>
      </c>
    </row>
    <row r="1304" spans="1:10">
      <c r="A1304" t="s">
        <v>248</v>
      </c>
      <c r="B1304" t="s">
        <v>254</v>
      </c>
      <c r="C1304" t="s">
        <v>74</v>
      </c>
      <c r="D1304">
        <v>5</v>
      </c>
      <c r="E1304" t="str">
        <f>VLOOKUP(D1304,'Treatment Struture'!$E$2:$G$10,3,FALSE)</f>
        <v>P3(150)</v>
      </c>
      <c r="F1304">
        <f>VLOOKUP(D1304,'Treatment Struture'!$E$2:$G$10,2,FALSE)</f>
        <v>2</v>
      </c>
      <c r="G1304" s="23">
        <v>2</v>
      </c>
      <c r="H1304" s="54">
        <f t="shared" si="28"/>
        <v>35852</v>
      </c>
      <c r="J1304">
        <v>11</v>
      </c>
    </row>
    <row r="1305" spans="1:10">
      <c r="A1305" t="s">
        <v>248</v>
      </c>
      <c r="B1305" t="s">
        <v>254</v>
      </c>
      <c r="C1305" t="s">
        <v>74</v>
      </c>
      <c r="D1305">
        <v>5</v>
      </c>
      <c r="E1305" t="str">
        <f>VLOOKUP(D1305,'Treatment Struture'!$E$2:$G$10,3,FALSE)</f>
        <v>P3(150)</v>
      </c>
      <c r="F1305">
        <f>VLOOKUP(D1305,'Treatment Struture'!$E$2:$G$10,2,FALSE)</f>
        <v>2</v>
      </c>
      <c r="G1305" s="23">
        <v>3</v>
      </c>
      <c r="H1305" s="54">
        <f t="shared" si="28"/>
        <v>35852</v>
      </c>
      <c r="J1305">
        <v>7</v>
      </c>
    </row>
    <row r="1306" spans="1:10">
      <c r="A1306" t="s">
        <v>248</v>
      </c>
      <c r="B1306" t="s">
        <v>254</v>
      </c>
      <c r="C1306" t="s">
        <v>74</v>
      </c>
      <c r="D1306">
        <v>5</v>
      </c>
      <c r="E1306" t="str">
        <f>VLOOKUP(D1306,'Treatment Struture'!$E$2:$G$10,3,FALSE)</f>
        <v>P3(150)</v>
      </c>
      <c r="F1306">
        <f>VLOOKUP(D1306,'Treatment Struture'!$E$2:$G$10,2,FALSE)</f>
        <v>2</v>
      </c>
      <c r="G1306" s="23">
        <v>4</v>
      </c>
      <c r="H1306" s="54">
        <f t="shared" si="28"/>
        <v>35852</v>
      </c>
    </row>
    <row r="1307" spans="1:10">
      <c r="A1307" t="s">
        <v>248</v>
      </c>
      <c r="B1307" t="s">
        <v>254</v>
      </c>
      <c r="C1307" t="s">
        <v>74</v>
      </c>
      <c r="D1307">
        <v>5</v>
      </c>
      <c r="E1307" t="str">
        <f>VLOOKUP(D1307,'Treatment Struture'!$E$2:$G$10,3,FALSE)</f>
        <v>P3(150)</v>
      </c>
      <c r="F1307">
        <f>VLOOKUP(D1307,'Treatment Struture'!$E$2:$G$10,2,FALSE)</f>
        <v>2</v>
      </c>
      <c r="G1307" s="23">
        <v>5</v>
      </c>
      <c r="H1307" s="54">
        <f t="shared" si="28"/>
        <v>35852</v>
      </c>
      <c r="J1307">
        <v>10</v>
      </c>
    </row>
    <row r="1308" spans="1:10">
      <c r="A1308" t="s">
        <v>248</v>
      </c>
      <c r="B1308" t="s">
        <v>254</v>
      </c>
      <c r="C1308" t="s">
        <v>74</v>
      </c>
      <c r="D1308">
        <v>5</v>
      </c>
      <c r="E1308" t="str">
        <f>VLOOKUP(D1308,'Treatment Struture'!$E$2:$G$10,3,FALSE)</f>
        <v>P3(150)</v>
      </c>
      <c r="F1308">
        <f>VLOOKUP(D1308,'Treatment Struture'!$E$2:$G$10,2,FALSE)</f>
        <v>2</v>
      </c>
      <c r="G1308" s="23">
        <v>6</v>
      </c>
      <c r="H1308" s="54">
        <f t="shared" si="28"/>
        <v>35852</v>
      </c>
      <c r="J1308">
        <v>10</v>
      </c>
    </row>
    <row r="1309" spans="1:10">
      <c r="A1309" t="s">
        <v>248</v>
      </c>
      <c r="B1309" t="s">
        <v>254</v>
      </c>
      <c r="C1309" t="s">
        <v>74</v>
      </c>
      <c r="D1309">
        <v>5</v>
      </c>
      <c r="E1309" t="str">
        <f>VLOOKUP(D1309,'Treatment Struture'!$E$2:$G$10,3,FALSE)</f>
        <v>P3(150)</v>
      </c>
      <c r="F1309">
        <f>VLOOKUP(D1309,'Treatment Struture'!$E$2:$G$10,2,FALSE)</f>
        <v>2</v>
      </c>
      <c r="G1309" s="23">
        <v>7</v>
      </c>
      <c r="H1309" s="54">
        <f t="shared" si="28"/>
        <v>35852</v>
      </c>
      <c r="J1309">
        <v>10</v>
      </c>
    </row>
    <row r="1310" spans="1:10">
      <c r="A1310" t="s">
        <v>248</v>
      </c>
      <c r="B1310" t="s">
        <v>254</v>
      </c>
      <c r="C1310" t="s">
        <v>74</v>
      </c>
      <c r="D1310">
        <v>5</v>
      </c>
      <c r="E1310" t="str">
        <f>VLOOKUP(D1310,'Treatment Struture'!$E$2:$G$10,3,FALSE)</f>
        <v>P3(150)</v>
      </c>
      <c r="F1310">
        <f>VLOOKUP(D1310,'Treatment Struture'!$E$2:$G$10,2,FALSE)</f>
        <v>2</v>
      </c>
      <c r="G1310" s="23">
        <v>8</v>
      </c>
      <c r="H1310" s="54">
        <f t="shared" si="28"/>
        <v>35852</v>
      </c>
      <c r="J1310">
        <v>10</v>
      </c>
    </row>
    <row r="1311" spans="1:10">
      <c r="A1311" t="s">
        <v>248</v>
      </c>
      <c r="B1311" t="s">
        <v>254</v>
      </c>
      <c r="C1311" t="s">
        <v>74</v>
      </c>
      <c r="D1311">
        <v>5</v>
      </c>
      <c r="E1311" t="str">
        <f>VLOOKUP(D1311,'Treatment Struture'!$E$2:$G$10,3,FALSE)</f>
        <v>P3(150)</v>
      </c>
      <c r="F1311">
        <f>VLOOKUP(D1311,'Treatment Struture'!$E$2:$G$10,2,FALSE)</f>
        <v>2</v>
      </c>
      <c r="G1311" s="23">
        <v>9</v>
      </c>
      <c r="H1311" s="54">
        <f t="shared" si="28"/>
        <v>35852</v>
      </c>
    </row>
    <row r="1312" spans="1:10">
      <c r="A1312" t="s">
        <v>248</v>
      </c>
      <c r="B1312" t="s">
        <v>254</v>
      </c>
      <c r="C1312" t="s">
        <v>74</v>
      </c>
      <c r="D1312">
        <v>5</v>
      </c>
      <c r="E1312" t="str">
        <f>VLOOKUP(D1312,'Treatment Struture'!$E$2:$G$10,3,FALSE)</f>
        <v>P3(150)</v>
      </c>
      <c r="F1312">
        <f>VLOOKUP(D1312,'Treatment Struture'!$E$2:$G$10,2,FALSE)</f>
        <v>2</v>
      </c>
      <c r="G1312" s="23">
        <v>10</v>
      </c>
      <c r="H1312" s="54">
        <f t="shared" si="28"/>
        <v>35852</v>
      </c>
      <c r="J1312">
        <v>9</v>
      </c>
    </row>
    <row r="1313" spans="1:10">
      <c r="A1313" t="s">
        <v>248</v>
      </c>
      <c r="B1313" t="s">
        <v>254</v>
      </c>
      <c r="C1313" t="s">
        <v>74</v>
      </c>
      <c r="D1313">
        <v>6</v>
      </c>
      <c r="E1313" t="str">
        <f>VLOOKUP(D1313,'Treatment Struture'!$E$2:$G$10,3,FALSE)</f>
        <v>P1(50)</v>
      </c>
      <c r="F1313">
        <f>VLOOKUP(D1313,'Treatment Struture'!$E$2:$G$10,2,FALSE)</f>
        <v>2</v>
      </c>
      <c r="G1313" s="23">
        <v>1</v>
      </c>
      <c r="H1313" s="54">
        <f t="shared" si="28"/>
        <v>35852</v>
      </c>
      <c r="J1313">
        <v>8</v>
      </c>
    </row>
    <row r="1314" spans="1:10">
      <c r="A1314" t="s">
        <v>248</v>
      </c>
      <c r="B1314" t="s">
        <v>254</v>
      </c>
      <c r="C1314" t="s">
        <v>74</v>
      </c>
      <c r="D1314">
        <v>6</v>
      </c>
      <c r="E1314" t="str">
        <f>VLOOKUP(D1314,'Treatment Struture'!$E$2:$G$10,3,FALSE)</f>
        <v>P1(50)</v>
      </c>
      <c r="F1314">
        <f>VLOOKUP(D1314,'Treatment Struture'!$E$2:$G$10,2,FALSE)</f>
        <v>2</v>
      </c>
      <c r="G1314" s="23">
        <v>2</v>
      </c>
      <c r="H1314" s="54">
        <f t="shared" si="28"/>
        <v>35852</v>
      </c>
      <c r="J1314">
        <v>8</v>
      </c>
    </row>
    <row r="1315" spans="1:10">
      <c r="A1315" t="s">
        <v>248</v>
      </c>
      <c r="B1315" t="s">
        <v>254</v>
      </c>
      <c r="C1315" t="s">
        <v>74</v>
      </c>
      <c r="D1315">
        <v>6</v>
      </c>
      <c r="E1315" t="str">
        <f>VLOOKUP(D1315,'Treatment Struture'!$E$2:$G$10,3,FALSE)</f>
        <v>P1(50)</v>
      </c>
      <c r="F1315">
        <f>VLOOKUP(D1315,'Treatment Struture'!$E$2:$G$10,2,FALSE)</f>
        <v>2</v>
      </c>
      <c r="G1315" s="23">
        <v>3</v>
      </c>
      <c r="H1315" s="54">
        <f t="shared" si="28"/>
        <v>35852</v>
      </c>
      <c r="J1315">
        <v>9</v>
      </c>
    </row>
    <row r="1316" spans="1:10">
      <c r="A1316" t="s">
        <v>248</v>
      </c>
      <c r="B1316" t="s">
        <v>254</v>
      </c>
      <c r="C1316" t="s">
        <v>74</v>
      </c>
      <c r="D1316">
        <v>6</v>
      </c>
      <c r="E1316" t="str">
        <f>VLOOKUP(D1316,'Treatment Struture'!$E$2:$G$10,3,FALSE)</f>
        <v>P1(50)</v>
      </c>
      <c r="F1316">
        <f>VLOOKUP(D1316,'Treatment Struture'!$E$2:$G$10,2,FALSE)</f>
        <v>2</v>
      </c>
      <c r="G1316" s="23">
        <v>4</v>
      </c>
      <c r="H1316" s="54">
        <f t="shared" si="28"/>
        <v>35852</v>
      </c>
      <c r="J1316">
        <v>6</v>
      </c>
    </row>
    <row r="1317" spans="1:10">
      <c r="A1317" t="s">
        <v>248</v>
      </c>
      <c r="B1317" t="s">
        <v>254</v>
      </c>
      <c r="C1317" t="s">
        <v>74</v>
      </c>
      <c r="D1317">
        <v>6</v>
      </c>
      <c r="E1317" t="str">
        <f>VLOOKUP(D1317,'Treatment Struture'!$E$2:$G$10,3,FALSE)</f>
        <v>P1(50)</v>
      </c>
      <c r="F1317">
        <f>VLOOKUP(D1317,'Treatment Struture'!$E$2:$G$10,2,FALSE)</f>
        <v>2</v>
      </c>
      <c r="G1317" s="23">
        <v>5</v>
      </c>
      <c r="H1317" s="54">
        <f t="shared" si="28"/>
        <v>35852</v>
      </c>
      <c r="J1317">
        <v>8</v>
      </c>
    </row>
    <row r="1318" spans="1:10">
      <c r="A1318" t="s">
        <v>248</v>
      </c>
      <c r="B1318" t="s">
        <v>254</v>
      </c>
      <c r="C1318" t="s">
        <v>74</v>
      </c>
      <c r="D1318">
        <v>6</v>
      </c>
      <c r="E1318" t="str">
        <f>VLOOKUP(D1318,'Treatment Struture'!$E$2:$G$10,3,FALSE)</f>
        <v>P1(50)</v>
      </c>
      <c r="F1318">
        <f>VLOOKUP(D1318,'Treatment Struture'!$E$2:$G$10,2,FALSE)</f>
        <v>2</v>
      </c>
      <c r="G1318" s="23">
        <v>6</v>
      </c>
      <c r="H1318" s="54">
        <f t="shared" si="28"/>
        <v>35852</v>
      </c>
      <c r="J1318">
        <v>6</v>
      </c>
    </row>
    <row r="1319" spans="1:10">
      <c r="A1319" t="s">
        <v>248</v>
      </c>
      <c r="B1319" t="s">
        <v>254</v>
      </c>
      <c r="C1319" t="s">
        <v>74</v>
      </c>
      <c r="D1319">
        <v>6</v>
      </c>
      <c r="E1319" t="str">
        <f>VLOOKUP(D1319,'Treatment Struture'!$E$2:$G$10,3,FALSE)</f>
        <v>P1(50)</v>
      </c>
      <c r="F1319">
        <f>VLOOKUP(D1319,'Treatment Struture'!$E$2:$G$10,2,FALSE)</f>
        <v>2</v>
      </c>
      <c r="G1319" s="23">
        <v>7</v>
      </c>
      <c r="H1319" s="54">
        <f t="shared" si="28"/>
        <v>35852</v>
      </c>
      <c r="J1319">
        <v>7</v>
      </c>
    </row>
    <row r="1320" spans="1:10">
      <c r="A1320" t="s">
        <v>248</v>
      </c>
      <c r="B1320" t="s">
        <v>254</v>
      </c>
      <c r="C1320" t="s">
        <v>74</v>
      </c>
      <c r="D1320">
        <v>6</v>
      </c>
      <c r="E1320" t="str">
        <f>VLOOKUP(D1320,'Treatment Struture'!$E$2:$G$10,3,FALSE)</f>
        <v>P1(50)</v>
      </c>
      <c r="F1320">
        <f>VLOOKUP(D1320,'Treatment Struture'!$E$2:$G$10,2,FALSE)</f>
        <v>2</v>
      </c>
      <c r="G1320" s="23">
        <v>8</v>
      </c>
      <c r="H1320" s="54">
        <f t="shared" si="28"/>
        <v>35852</v>
      </c>
      <c r="J1320">
        <v>5</v>
      </c>
    </row>
    <row r="1321" spans="1:10">
      <c r="A1321" t="s">
        <v>248</v>
      </c>
      <c r="B1321" t="s">
        <v>254</v>
      </c>
      <c r="C1321" t="s">
        <v>74</v>
      </c>
      <c r="D1321">
        <v>6</v>
      </c>
      <c r="E1321" t="str">
        <f>VLOOKUP(D1321,'Treatment Struture'!$E$2:$G$10,3,FALSE)</f>
        <v>P1(50)</v>
      </c>
      <c r="F1321">
        <f>VLOOKUP(D1321,'Treatment Struture'!$E$2:$G$10,2,FALSE)</f>
        <v>2</v>
      </c>
      <c r="G1321" s="23">
        <v>9</v>
      </c>
      <c r="H1321" s="54">
        <f t="shared" si="28"/>
        <v>35852</v>
      </c>
      <c r="J1321">
        <v>9</v>
      </c>
    </row>
    <row r="1322" spans="1:10">
      <c r="A1322" t="s">
        <v>248</v>
      </c>
      <c r="B1322" t="s">
        <v>254</v>
      </c>
      <c r="C1322" t="s">
        <v>74</v>
      </c>
      <c r="D1322">
        <v>6</v>
      </c>
      <c r="E1322" t="str">
        <f>VLOOKUP(D1322,'Treatment Struture'!$E$2:$G$10,3,FALSE)</f>
        <v>P1(50)</v>
      </c>
      <c r="F1322">
        <f>VLOOKUP(D1322,'Treatment Struture'!$E$2:$G$10,2,FALSE)</f>
        <v>2</v>
      </c>
      <c r="G1322" s="23">
        <v>10</v>
      </c>
      <c r="H1322" s="54">
        <f t="shared" si="28"/>
        <v>35852</v>
      </c>
      <c r="J1322">
        <v>8</v>
      </c>
    </row>
    <row r="1323" spans="1:10">
      <c r="A1323" t="s">
        <v>248</v>
      </c>
      <c r="B1323" t="s">
        <v>254</v>
      </c>
      <c r="C1323" t="s">
        <v>74</v>
      </c>
      <c r="D1323">
        <v>7</v>
      </c>
      <c r="E1323" t="str">
        <f>VLOOKUP(D1323,'Treatment Struture'!$E$2:$G$10,3,FALSE)</f>
        <v>P1(50)</v>
      </c>
      <c r="F1323">
        <f>VLOOKUP(D1323,'Treatment Struture'!$E$2:$G$10,2,FALSE)</f>
        <v>3</v>
      </c>
      <c r="G1323" s="23">
        <v>1</v>
      </c>
      <c r="H1323" s="54">
        <f t="shared" si="28"/>
        <v>35852</v>
      </c>
      <c r="J1323">
        <v>8</v>
      </c>
    </row>
    <row r="1324" spans="1:10">
      <c r="A1324" t="s">
        <v>248</v>
      </c>
      <c r="B1324" t="s">
        <v>254</v>
      </c>
      <c r="C1324" t="s">
        <v>74</v>
      </c>
      <c r="D1324">
        <v>7</v>
      </c>
      <c r="E1324" t="str">
        <f>VLOOKUP(D1324,'Treatment Struture'!$E$2:$G$10,3,FALSE)</f>
        <v>P1(50)</v>
      </c>
      <c r="F1324">
        <f>VLOOKUP(D1324,'Treatment Struture'!$E$2:$G$10,2,FALSE)</f>
        <v>3</v>
      </c>
      <c r="G1324" s="23">
        <v>2</v>
      </c>
      <c r="H1324" s="54">
        <f t="shared" si="28"/>
        <v>35852</v>
      </c>
      <c r="J1324">
        <v>8</v>
      </c>
    </row>
    <row r="1325" spans="1:10">
      <c r="A1325" t="s">
        <v>248</v>
      </c>
      <c r="B1325" t="s">
        <v>254</v>
      </c>
      <c r="C1325" t="s">
        <v>74</v>
      </c>
      <c r="D1325">
        <v>7</v>
      </c>
      <c r="E1325" t="str">
        <f>VLOOKUP(D1325,'Treatment Struture'!$E$2:$G$10,3,FALSE)</f>
        <v>P1(50)</v>
      </c>
      <c r="F1325">
        <f>VLOOKUP(D1325,'Treatment Struture'!$E$2:$G$10,2,FALSE)</f>
        <v>3</v>
      </c>
      <c r="G1325" s="23">
        <v>3</v>
      </c>
      <c r="H1325" s="54">
        <f t="shared" si="28"/>
        <v>35852</v>
      </c>
      <c r="J1325">
        <v>7</v>
      </c>
    </row>
    <row r="1326" spans="1:10">
      <c r="A1326" t="s">
        <v>248</v>
      </c>
      <c r="B1326" t="s">
        <v>254</v>
      </c>
      <c r="C1326" t="s">
        <v>74</v>
      </c>
      <c r="D1326">
        <v>7</v>
      </c>
      <c r="E1326" t="str">
        <f>VLOOKUP(D1326,'Treatment Struture'!$E$2:$G$10,3,FALSE)</f>
        <v>P1(50)</v>
      </c>
      <c r="F1326">
        <f>VLOOKUP(D1326,'Treatment Struture'!$E$2:$G$10,2,FALSE)</f>
        <v>3</v>
      </c>
      <c r="G1326" s="23">
        <v>4</v>
      </c>
      <c r="H1326" s="54">
        <f t="shared" si="28"/>
        <v>35852</v>
      </c>
    </row>
    <row r="1327" spans="1:10">
      <c r="A1327" t="s">
        <v>248</v>
      </c>
      <c r="B1327" t="s">
        <v>254</v>
      </c>
      <c r="C1327" t="s">
        <v>74</v>
      </c>
      <c r="D1327">
        <v>7</v>
      </c>
      <c r="E1327" t="str">
        <f>VLOOKUP(D1327,'Treatment Struture'!$E$2:$G$10,3,FALSE)</f>
        <v>P1(50)</v>
      </c>
      <c r="F1327">
        <f>VLOOKUP(D1327,'Treatment Struture'!$E$2:$G$10,2,FALSE)</f>
        <v>3</v>
      </c>
      <c r="G1327" s="23">
        <v>5</v>
      </c>
      <c r="H1327" s="54">
        <f t="shared" si="28"/>
        <v>35852</v>
      </c>
      <c r="J1327">
        <v>9</v>
      </c>
    </row>
    <row r="1328" spans="1:10">
      <c r="A1328" t="s">
        <v>248</v>
      </c>
      <c r="B1328" t="s">
        <v>254</v>
      </c>
      <c r="C1328" t="s">
        <v>74</v>
      </c>
      <c r="D1328">
        <v>7</v>
      </c>
      <c r="E1328" t="str">
        <f>VLOOKUP(D1328,'Treatment Struture'!$E$2:$G$10,3,FALSE)</f>
        <v>P1(50)</v>
      </c>
      <c r="F1328">
        <f>VLOOKUP(D1328,'Treatment Struture'!$E$2:$G$10,2,FALSE)</f>
        <v>3</v>
      </c>
      <c r="G1328" s="23">
        <v>6</v>
      </c>
      <c r="H1328" s="54">
        <f t="shared" si="28"/>
        <v>35852</v>
      </c>
      <c r="J1328">
        <v>8</v>
      </c>
    </row>
    <row r="1329" spans="1:10">
      <c r="A1329" t="s">
        <v>248</v>
      </c>
      <c r="B1329" t="s">
        <v>254</v>
      </c>
      <c r="C1329" t="s">
        <v>74</v>
      </c>
      <c r="D1329">
        <v>7</v>
      </c>
      <c r="E1329" t="str">
        <f>VLOOKUP(D1329,'Treatment Struture'!$E$2:$G$10,3,FALSE)</f>
        <v>P1(50)</v>
      </c>
      <c r="F1329">
        <f>VLOOKUP(D1329,'Treatment Struture'!$E$2:$G$10,2,FALSE)</f>
        <v>3</v>
      </c>
      <c r="G1329" s="23">
        <v>7</v>
      </c>
      <c r="H1329" s="54">
        <f t="shared" ref="H1329:H1352" si="29">H1328</f>
        <v>35852</v>
      </c>
      <c r="J1329">
        <v>6</v>
      </c>
    </row>
    <row r="1330" spans="1:10">
      <c r="A1330" t="s">
        <v>248</v>
      </c>
      <c r="B1330" t="s">
        <v>254</v>
      </c>
      <c r="C1330" t="s">
        <v>74</v>
      </c>
      <c r="D1330">
        <v>7</v>
      </c>
      <c r="E1330" t="str">
        <f>VLOOKUP(D1330,'Treatment Struture'!$E$2:$G$10,3,FALSE)</f>
        <v>P1(50)</v>
      </c>
      <c r="F1330">
        <f>VLOOKUP(D1330,'Treatment Struture'!$E$2:$G$10,2,FALSE)</f>
        <v>3</v>
      </c>
      <c r="G1330" s="23">
        <v>8</v>
      </c>
      <c r="H1330" s="54">
        <f t="shared" si="29"/>
        <v>35852</v>
      </c>
      <c r="J1330" s="32">
        <v>7</v>
      </c>
    </row>
    <row r="1331" spans="1:10">
      <c r="A1331" t="s">
        <v>248</v>
      </c>
      <c r="B1331" t="s">
        <v>254</v>
      </c>
      <c r="C1331" t="s">
        <v>74</v>
      </c>
      <c r="D1331">
        <v>7</v>
      </c>
      <c r="E1331" t="str">
        <f>VLOOKUP(D1331,'Treatment Struture'!$E$2:$G$10,3,FALSE)</f>
        <v>P1(50)</v>
      </c>
      <c r="F1331">
        <f>VLOOKUP(D1331,'Treatment Struture'!$E$2:$G$10,2,FALSE)</f>
        <v>3</v>
      </c>
      <c r="G1331" s="23">
        <v>9</v>
      </c>
      <c r="H1331" s="54">
        <f t="shared" si="29"/>
        <v>35852</v>
      </c>
      <c r="J1331">
        <v>7</v>
      </c>
    </row>
    <row r="1332" spans="1:10">
      <c r="A1332" t="s">
        <v>248</v>
      </c>
      <c r="B1332" t="s">
        <v>254</v>
      </c>
      <c r="C1332" t="s">
        <v>74</v>
      </c>
      <c r="D1332">
        <v>7</v>
      </c>
      <c r="E1332" t="str">
        <f>VLOOKUP(D1332,'Treatment Struture'!$E$2:$G$10,3,FALSE)</f>
        <v>P1(50)</v>
      </c>
      <c r="F1332">
        <f>VLOOKUP(D1332,'Treatment Struture'!$E$2:$G$10,2,FALSE)</f>
        <v>3</v>
      </c>
      <c r="G1332" s="23">
        <v>10</v>
      </c>
      <c r="H1332" s="54">
        <f t="shared" si="29"/>
        <v>35852</v>
      </c>
      <c r="J1332">
        <v>10</v>
      </c>
    </row>
    <row r="1333" spans="1:10">
      <c r="A1333" t="s">
        <v>248</v>
      </c>
      <c r="B1333" t="s">
        <v>254</v>
      </c>
      <c r="C1333" t="s">
        <v>74</v>
      </c>
      <c r="D1333">
        <v>8</v>
      </c>
      <c r="E1333" t="str">
        <f>VLOOKUP(D1333,'Treatment Struture'!$E$2:$G$10,3,FALSE)</f>
        <v>P2(100)</v>
      </c>
      <c r="F1333">
        <f>VLOOKUP(D1333,'Treatment Struture'!$E$2:$G$10,2,FALSE)</f>
        <v>3</v>
      </c>
      <c r="G1333" s="23">
        <v>1</v>
      </c>
      <c r="H1333" s="54">
        <f t="shared" si="29"/>
        <v>35852</v>
      </c>
      <c r="J1333">
        <v>10</v>
      </c>
    </row>
    <row r="1334" spans="1:10">
      <c r="A1334" t="s">
        <v>248</v>
      </c>
      <c r="B1334" t="s">
        <v>254</v>
      </c>
      <c r="C1334" t="s">
        <v>74</v>
      </c>
      <c r="D1334">
        <v>8</v>
      </c>
      <c r="E1334" t="str">
        <f>VLOOKUP(D1334,'Treatment Struture'!$E$2:$G$10,3,FALSE)</f>
        <v>P2(100)</v>
      </c>
      <c r="F1334">
        <f>VLOOKUP(D1334,'Treatment Struture'!$E$2:$G$10,2,FALSE)</f>
        <v>3</v>
      </c>
      <c r="G1334" s="23">
        <v>2</v>
      </c>
      <c r="H1334" s="54">
        <f t="shared" si="29"/>
        <v>35852</v>
      </c>
      <c r="J1334">
        <v>9</v>
      </c>
    </row>
    <row r="1335" spans="1:10">
      <c r="A1335" t="s">
        <v>248</v>
      </c>
      <c r="B1335" t="s">
        <v>254</v>
      </c>
      <c r="C1335" t="s">
        <v>74</v>
      </c>
      <c r="D1335">
        <v>8</v>
      </c>
      <c r="E1335" t="str">
        <f>VLOOKUP(D1335,'Treatment Struture'!$E$2:$G$10,3,FALSE)</f>
        <v>P2(100)</v>
      </c>
      <c r="F1335">
        <f>VLOOKUP(D1335,'Treatment Struture'!$E$2:$G$10,2,FALSE)</f>
        <v>3</v>
      </c>
      <c r="G1335" s="23">
        <v>3</v>
      </c>
      <c r="H1335" s="54">
        <f t="shared" si="29"/>
        <v>35852</v>
      </c>
      <c r="J1335">
        <v>9</v>
      </c>
    </row>
    <row r="1336" spans="1:10">
      <c r="A1336" t="s">
        <v>248</v>
      </c>
      <c r="B1336" t="s">
        <v>254</v>
      </c>
      <c r="C1336" t="s">
        <v>74</v>
      </c>
      <c r="D1336">
        <v>8</v>
      </c>
      <c r="E1336" t="str">
        <f>VLOOKUP(D1336,'Treatment Struture'!$E$2:$G$10,3,FALSE)</f>
        <v>P2(100)</v>
      </c>
      <c r="F1336">
        <f>VLOOKUP(D1336,'Treatment Struture'!$E$2:$G$10,2,FALSE)</f>
        <v>3</v>
      </c>
      <c r="G1336" s="23">
        <v>4</v>
      </c>
      <c r="H1336" s="54">
        <f t="shared" si="29"/>
        <v>35852</v>
      </c>
      <c r="J1336">
        <v>8</v>
      </c>
    </row>
    <row r="1337" spans="1:10">
      <c r="A1337" t="s">
        <v>248</v>
      </c>
      <c r="B1337" t="s">
        <v>254</v>
      </c>
      <c r="C1337" t="s">
        <v>74</v>
      </c>
      <c r="D1337">
        <v>8</v>
      </c>
      <c r="E1337" t="str">
        <f>VLOOKUP(D1337,'Treatment Struture'!$E$2:$G$10,3,FALSE)</f>
        <v>P2(100)</v>
      </c>
      <c r="F1337">
        <f>VLOOKUP(D1337,'Treatment Struture'!$E$2:$G$10,2,FALSE)</f>
        <v>3</v>
      </c>
      <c r="G1337" s="23">
        <v>5</v>
      </c>
      <c r="H1337" s="54">
        <f t="shared" si="29"/>
        <v>35852</v>
      </c>
      <c r="J1337">
        <v>9</v>
      </c>
    </row>
    <row r="1338" spans="1:10">
      <c r="A1338" t="s">
        <v>248</v>
      </c>
      <c r="B1338" t="s">
        <v>254</v>
      </c>
      <c r="C1338" t="s">
        <v>74</v>
      </c>
      <c r="D1338">
        <v>8</v>
      </c>
      <c r="E1338" t="str">
        <f>VLOOKUP(D1338,'Treatment Struture'!$E$2:$G$10,3,FALSE)</f>
        <v>P2(100)</v>
      </c>
      <c r="F1338">
        <f>VLOOKUP(D1338,'Treatment Struture'!$E$2:$G$10,2,FALSE)</f>
        <v>3</v>
      </c>
      <c r="G1338" s="23">
        <v>6</v>
      </c>
      <c r="H1338" s="54">
        <f t="shared" si="29"/>
        <v>35852</v>
      </c>
      <c r="J1338">
        <v>8</v>
      </c>
    </row>
    <row r="1339" spans="1:10">
      <c r="A1339" t="s">
        <v>248</v>
      </c>
      <c r="B1339" t="s">
        <v>254</v>
      </c>
      <c r="C1339" t="s">
        <v>74</v>
      </c>
      <c r="D1339">
        <v>8</v>
      </c>
      <c r="E1339" t="str">
        <f>VLOOKUP(D1339,'Treatment Struture'!$E$2:$G$10,3,FALSE)</f>
        <v>P2(100)</v>
      </c>
      <c r="F1339">
        <f>VLOOKUP(D1339,'Treatment Struture'!$E$2:$G$10,2,FALSE)</f>
        <v>3</v>
      </c>
      <c r="G1339" s="23">
        <v>7</v>
      </c>
      <c r="H1339" s="54">
        <f t="shared" si="29"/>
        <v>35852</v>
      </c>
      <c r="J1339">
        <v>8</v>
      </c>
    </row>
    <row r="1340" spans="1:10">
      <c r="A1340" t="s">
        <v>248</v>
      </c>
      <c r="B1340" t="s">
        <v>254</v>
      </c>
      <c r="C1340" t="s">
        <v>74</v>
      </c>
      <c r="D1340">
        <v>8</v>
      </c>
      <c r="E1340" t="str">
        <f>VLOOKUP(D1340,'Treatment Struture'!$E$2:$G$10,3,FALSE)</f>
        <v>P2(100)</v>
      </c>
      <c r="F1340">
        <f>VLOOKUP(D1340,'Treatment Struture'!$E$2:$G$10,2,FALSE)</f>
        <v>3</v>
      </c>
      <c r="G1340" s="23">
        <v>8</v>
      </c>
      <c r="H1340" s="54">
        <f t="shared" si="29"/>
        <v>35852</v>
      </c>
      <c r="J1340">
        <v>8</v>
      </c>
    </row>
    <row r="1341" spans="1:10">
      <c r="A1341" t="s">
        <v>248</v>
      </c>
      <c r="B1341" t="s">
        <v>254</v>
      </c>
      <c r="C1341" t="s">
        <v>74</v>
      </c>
      <c r="D1341">
        <v>8</v>
      </c>
      <c r="E1341" t="str">
        <f>VLOOKUP(D1341,'Treatment Struture'!$E$2:$G$10,3,FALSE)</f>
        <v>P2(100)</v>
      </c>
      <c r="F1341">
        <f>VLOOKUP(D1341,'Treatment Struture'!$E$2:$G$10,2,FALSE)</f>
        <v>3</v>
      </c>
      <c r="G1341" s="23">
        <v>9</v>
      </c>
      <c r="H1341" s="54">
        <f t="shared" si="29"/>
        <v>35852</v>
      </c>
      <c r="J1341">
        <v>10</v>
      </c>
    </row>
    <row r="1342" spans="1:10">
      <c r="A1342" t="s">
        <v>248</v>
      </c>
      <c r="B1342" t="s">
        <v>254</v>
      </c>
      <c r="C1342" t="s">
        <v>74</v>
      </c>
      <c r="D1342">
        <v>8</v>
      </c>
      <c r="E1342" t="str">
        <f>VLOOKUP(D1342,'Treatment Struture'!$E$2:$G$10,3,FALSE)</f>
        <v>P2(100)</v>
      </c>
      <c r="F1342">
        <f>VLOOKUP(D1342,'Treatment Struture'!$E$2:$G$10,2,FALSE)</f>
        <v>3</v>
      </c>
      <c r="G1342" s="23">
        <v>10</v>
      </c>
      <c r="H1342" s="54">
        <f t="shared" si="29"/>
        <v>35852</v>
      </c>
      <c r="J1342">
        <v>5</v>
      </c>
    </row>
    <row r="1343" spans="1:10">
      <c r="A1343" t="s">
        <v>248</v>
      </c>
      <c r="B1343" t="s">
        <v>254</v>
      </c>
      <c r="C1343" t="s">
        <v>74</v>
      </c>
      <c r="D1343">
        <v>9</v>
      </c>
      <c r="E1343" t="str">
        <f>VLOOKUP(D1343,'Treatment Struture'!$E$2:$G$10,3,FALSE)</f>
        <v>P3(150)</v>
      </c>
      <c r="F1343">
        <f>VLOOKUP(D1343,'Treatment Struture'!$E$2:$G$10,2,FALSE)</f>
        <v>3</v>
      </c>
      <c r="G1343" s="23">
        <v>1</v>
      </c>
      <c r="H1343" s="54">
        <f t="shared" si="29"/>
        <v>35852</v>
      </c>
      <c r="J1343">
        <v>10</v>
      </c>
    </row>
    <row r="1344" spans="1:10">
      <c r="A1344" t="s">
        <v>248</v>
      </c>
      <c r="B1344" t="s">
        <v>254</v>
      </c>
      <c r="C1344" t="s">
        <v>74</v>
      </c>
      <c r="D1344">
        <v>9</v>
      </c>
      <c r="E1344" t="str">
        <f>VLOOKUP(D1344,'Treatment Struture'!$E$2:$G$10,3,FALSE)</f>
        <v>P3(150)</v>
      </c>
      <c r="F1344">
        <f>VLOOKUP(D1344,'Treatment Struture'!$E$2:$G$10,2,FALSE)</f>
        <v>3</v>
      </c>
      <c r="G1344" s="23">
        <v>2</v>
      </c>
      <c r="H1344" s="54">
        <f t="shared" si="29"/>
        <v>35852</v>
      </c>
      <c r="J1344">
        <v>12</v>
      </c>
    </row>
    <row r="1345" spans="1:10">
      <c r="A1345" t="s">
        <v>248</v>
      </c>
      <c r="B1345" t="s">
        <v>254</v>
      </c>
      <c r="C1345" t="s">
        <v>74</v>
      </c>
      <c r="D1345">
        <v>9</v>
      </c>
      <c r="E1345" t="str">
        <f>VLOOKUP(D1345,'Treatment Struture'!$E$2:$G$10,3,FALSE)</f>
        <v>P3(150)</v>
      </c>
      <c r="F1345">
        <f>VLOOKUP(D1345,'Treatment Struture'!$E$2:$G$10,2,FALSE)</f>
        <v>3</v>
      </c>
      <c r="G1345" s="23">
        <v>3</v>
      </c>
      <c r="H1345" s="54">
        <f t="shared" si="29"/>
        <v>35852</v>
      </c>
      <c r="J1345">
        <v>11</v>
      </c>
    </row>
    <row r="1346" spans="1:10">
      <c r="A1346" t="s">
        <v>248</v>
      </c>
      <c r="B1346" t="s">
        <v>254</v>
      </c>
      <c r="C1346" t="s">
        <v>74</v>
      </c>
      <c r="D1346">
        <v>9</v>
      </c>
      <c r="E1346" t="str">
        <f>VLOOKUP(D1346,'Treatment Struture'!$E$2:$G$10,3,FALSE)</f>
        <v>P3(150)</v>
      </c>
      <c r="F1346">
        <f>VLOOKUP(D1346,'Treatment Struture'!$E$2:$G$10,2,FALSE)</f>
        <v>3</v>
      </c>
      <c r="G1346" s="23">
        <v>4</v>
      </c>
      <c r="H1346" s="54">
        <f t="shared" si="29"/>
        <v>35852</v>
      </c>
      <c r="J1346">
        <v>10</v>
      </c>
    </row>
    <row r="1347" spans="1:10">
      <c r="A1347" t="s">
        <v>248</v>
      </c>
      <c r="B1347" t="s">
        <v>254</v>
      </c>
      <c r="C1347" t="s">
        <v>74</v>
      </c>
      <c r="D1347">
        <v>9</v>
      </c>
      <c r="E1347" t="str">
        <f>VLOOKUP(D1347,'Treatment Struture'!$E$2:$G$10,3,FALSE)</f>
        <v>P3(150)</v>
      </c>
      <c r="F1347">
        <f>VLOOKUP(D1347,'Treatment Struture'!$E$2:$G$10,2,FALSE)</f>
        <v>3</v>
      </c>
      <c r="G1347" s="23">
        <v>5</v>
      </c>
      <c r="H1347" s="54">
        <f t="shared" si="29"/>
        <v>35852</v>
      </c>
      <c r="J1347">
        <v>11</v>
      </c>
    </row>
    <row r="1348" spans="1:10">
      <c r="A1348" t="s">
        <v>248</v>
      </c>
      <c r="B1348" t="s">
        <v>254</v>
      </c>
      <c r="C1348" t="s">
        <v>74</v>
      </c>
      <c r="D1348">
        <v>9</v>
      </c>
      <c r="E1348" t="str">
        <f>VLOOKUP(D1348,'Treatment Struture'!$E$2:$G$10,3,FALSE)</f>
        <v>P3(150)</v>
      </c>
      <c r="F1348">
        <f>VLOOKUP(D1348,'Treatment Struture'!$E$2:$G$10,2,FALSE)</f>
        <v>3</v>
      </c>
      <c r="G1348" s="23">
        <v>6</v>
      </c>
      <c r="H1348" s="54">
        <f t="shared" si="29"/>
        <v>35852</v>
      </c>
      <c r="J1348">
        <v>11</v>
      </c>
    </row>
    <row r="1349" spans="1:10">
      <c r="A1349" t="s">
        <v>248</v>
      </c>
      <c r="B1349" t="s">
        <v>254</v>
      </c>
      <c r="C1349" t="s">
        <v>74</v>
      </c>
      <c r="D1349">
        <v>9</v>
      </c>
      <c r="E1349" t="str">
        <f>VLOOKUP(D1349,'Treatment Struture'!$E$2:$G$10,3,FALSE)</f>
        <v>P3(150)</v>
      </c>
      <c r="F1349">
        <f>VLOOKUP(D1349,'Treatment Struture'!$E$2:$G$10,2,FALSE)</f>
        <v>3</v>
      </c>
      <c r="G1349" s="23">
        <v>7</v>
      </c>
      <c r="H1349" s="54">
        <f t="shared" si="29"/>
        <v>35852</v>
      </c>
      <c r="J1349">
        <v>7</v>
      </c>
    </row>
    <row r="1350" spans="1:10">
      <c r="A1350" t="s">
        <v>248</v>
      </c>
      <c r="B1350" t="s">
        <v>254</v>
      </c>
      <c r="C1350" t="s">
        <v>74</v>
      </c>
      <c r="D1350">
        <v>9</v>
      </c>
      <c r="E1350" t="str">
        <f>VLOOKUP(D1350,'Treatment Struture'!$E$2:$G$10,3,FALSE)</f>
        <v>P3(150)</v>
      </c>
      <c r="F1350">
        <f>VLOOKUP(D1350,'Treatment Struture'!$E$2:$G$10,2,FALSE)</f>
        <v>3</v>
      </c>
      <c r="G1350" s="23">
        <v>8</v>
      </c>
      <c r="H1350" s="54">
        <f t="shared" si="29"/>
        <v>35852</v>
      </c>
      <c r="J1350">
        <v>7</v>
      </c>
    </row>
    <row r="1351" spans="1:10">
      <c r="A1351" t="s">
        <v>248</v>
      </c>
      <c r="B1351" t="s">
        <v>254</v>
      </c>
      <c r="C1351" t="s">
        <v>74</v>
      </c>
      <c r="D1351">
        <v>9</v>
      </c>
      <c r="E1351" t="str">
        <f>VLOOKUP(D1351,'Treatment Struture'!$E$2:$G$10,3,FALSE)</f>
        <v>P3(150)</v>
      </c>
      <c r="F1351">
        <f>VLOOKUP(D1351,'Treatment Struture'!$E$2:$G$10,2,FALSE)</f>
        <v>3</v>
      </c>
      <c r="G1351" s="23">
        <v>9</v>
      </c>
      <c r="H1351" s="54">
        <f t="shared" si="29"/>
        <v>35852</v>
      </c>
    </row>
    <row r="1352" spans="1:10">
      <c r="A1352" t="s">
        <v>248</v>
      </c>
      <c r="B1352" t="s">
        <v>254</v>
      </c>
      <c r="C1352" t="s">
        <v>74</v>
      </c>
      <c r="D1352">
        <v>9</v>
      </c>
      <c r="E1352" t="str">
        <f>VLOOKUP(D1352,'Treatment Struture'!$E$2:$G$10,3,FALSE)</f>
        <v>P3(150)</v>
      </c>
      <c r="F1352">
        <f>VLOOKUP(D1352,'Treatment Struture'!$E$2:$G$10,2,FALSE)</f>
        <v>3</v>
      </c>
      <c r="G1352" s="23">
        <v>10</v>
      </c>
      <c r="H1352" s="54">
        <f t="shared" si="29"/>
        <v>35852</v>
      </c>
      <c r="J1352">
        <v>9</v>
      </c>
    </row>
    <row r="1353" spans="1:10">
      <c r="A1353" t="s">
        <v>248</v>
      </c>
      <c r="B1353" t="s">
        <v>254</v>
      </c>
      <c r="C1353" t="s">
        <v>74</v>
      </c>
      <c r="D1353">
        <v>1</v>
      </c>
      <c r="E1353" t="str">
        <f>VLOOKUP(D1353,'Treatment Struture'!$E$2:$G$10,3,FALSE)</f>
        <v>P3(150)</v>
      </c>
      <c r="F1353">
        <f>VLOOKUP(D1353,'Treatment Struture'!$E$2:$G$10,2,FALSE)</f>
        <v>1</v>
      </c>
      <c r="G1353" s="23">
        <v>1</v>
      </c>
      <c r="H1353" s="56">
        <v>35856</v>
      </c>
      <c r="I1353" s="31"/>
      <c r="J1353">
        <v>7</v>
      </c>
    </row>
    <row r="1354" spans="1:10">
      <c r="A1354" t="s">
        <v>248</v>
      </c>
      <c r="B1354" t="s">
        <v>254</v>
      </c>
      <c r="C1354" t="s">
        <v>74</v>
      </c>
      <c r="D1354">
        <v>1</v>
      </c>
      <c r="E1354" t="str">
        <f>VLOOKUP(D1354,'Treatment Struture'!$E$2:$G$10,3,FALSE)</f>
        <v>P3(150)</v>
      </c>
      <c r="F1354">
        <f>VLOOKUP(D1354,'Treatment Struture'!$E$2:$G$10,2,FALSE)</f>
        <v>1</v>
      </c>
      <c r="G1354" s="23">
        <v>2</v>
      </c>
      <c r="H1354" s="54">
        <f>H1353</f>
        <v>35856</v>
      </c>
      <c r="J1354">
        <v>9</v>
      </c>
    </row>
    <row r="1355" spans="1:10">
      <c r="A1355" t="s">
        <v>248</v>
      </c>
      <c r="B1355" t="s">
        <v>254</v>
      </c>
      <c r="C1355" t="s">
        <v>74</v>
      </c>
      <c r="D1355">
        <v>1</v>
      </c>
      <c r="E1355" t="str">
        <f>VLOOKUP(D1355,'Treatment Struture'!$E$2:$G$10,3,FALSE)</f>
        <v>P3(150)</v>
      </c>
      <c r="F1355">
        <f>VLOOKUP(D1355,'Treatment Struture'!$E$2:$G$10,2,FALSE)</f>
        <v>1</v>
      </c>
      <c r="G1355" s="23">
        <v>3</v>
      </c>
      <c r="H1355" s="54">
        <f t="shared" ref="H1355:H1418" si="30">H1354</f>
        <v>35856</v>
      </c>
    </row>
    <row r="1356" spans="1:10">
      <c r="A1356" t="s">
        <v>248</v>
      </c>
      <c r="B1356" t="s">
        <v>254</v>
      </c>
      <c r="C1356" t="s">
        <v>74</v>
      </c>
      <c r="D1356">
        <v>1</v>
      </c>
      <c r="E1356" t="str">
        <f>VLOOKUP(D1356,'Treatment Struture'!$E$2:$G$10,3,FALSE)</f>
        <v>P3(150)</v>
      </c>
      <c r="F1356">
        <f>VLOOKUP(D1356,'Treatment Struture'!$E$2:$G$10,2,FALSE)</f>
        <v>1</v>
      </c>
      <c r="G1356" s="23">
        <v>4</v>
      </c>
      <c r="H1356" s="54">
        <f t="shared" si="30"/>
        <v>35856</v>
      </c>
      <c r="J1356">
        <v>6</v>
      </c>
    </row>
    <row r="1357" spans="1:10">
      <c r="A1357" t="s">
        <v>248</v>
      </c>
      <c r="B1357" t="s">
        <v>254</v>
      </c>
      <c r="C1357" t="s">
        <v>74</v>
      </c>
      <c r="D1357">
        <v>1</v>
      </c>
      <c r="E1357" t="str">
        <f>VLOOKUP(D1357,'Treatment Struture'!$E$2:$G$10,3,FALSE)</f>
        <v>P3(150)</v>
      </c>
      <c r="F1357">
        <f>VLOOKUP(D1357,'Treatment Struture'!$E$2:$G$10,2,FALSE)</f>
        <v>1</v>
      </c>
      <c r="G1357" s="23">
        <v>5</v>
      </c>
      <c r="H1357" s="54">
        <f t="shared" si="30"/>
        <v>35856</v>
      </c>
      <c r="J1357">
        <v>8</v>
      </c>
    </row>
    <row r="1358" spans="1:10">
      <c r="A1358" t="s">
        <v>248</v>
      </c>
      <c r="B1358" t="s">
        <v>254</v>
      </c>
      <c r="C1358" t="s">
        <v>74</v>
      </c>
      <c r="D1358">
        <v>1</v>
      </c>
      <c r="E1358" t="str">
        <f>VLOOKUP(D1358,'Treatment Struture'!$E$2:$G$10,3,FALSE)</f>
        <v>P3(150)</v>
      </c>
      <c r="F1358">
        <f>VLOOKUP(D1358,'Treatment Struture'!$E$2:$G$10,2,FALSE)</f>
        <v>1</v>
      </c>
      <c r="G1358" s="23">
        <v>6</v>
      </c>
      <c r="H1358" s="54">
        <f t="shared" si="30"/>
        <v>35856</v>
      </c>
      <c r="J1358">
        <v>15</v>
      </c>
    </row>
    <row r="1359" spans="1:10">
      <c r="A1359" t="s">
        <v>248</v>
      </c>
      <c r="B1359" t="s">
        <v>254</v>
      </c>
      <c r="C1359" t="s">
        <v>74</v>
      </c>
      <c r="D1359">
        <v>1</v>
      </c>
      <c r="E1359" t="str">
        <f>VLOOKUP(D1359,'Treatment Struture'!$E$2:$G$10,3,FALSE)</f>
        <v>P3(150)</v>
      </c>
      <c r="F1359">
        <f>VLOOKUP(D1359,'Treatment Struture'!$E$2:$G$10,2,FALSE)</f>
        <v>1</v>
      </c>
      <c r="G1359" s="23">
        <v>7</v>
      </c>
      <c r="H1359" s="54">
        <f t="shared" si="30"/>
        <v>35856</v>
      </c>
      <c r="J1359">
        <v>7</v>
      </c>
    </row>
    <row r="1360" spans="1:10">
      <c r="A1360" t="s">
        <v>248</v>
      </c>
      <c r="B1360" t="s">
        <v>254</v>
      </c>
      <c r="C1360" t="s">
        <v>74</v>
      </c>
      <c r="D1360">
        <v>1</v>
      </c>
      <c r="E1360" t="str">
        <f>VLOOKUP(D1360,'Treatment Struture'!$E$2:$G$10,3,FALSE)</f>
        <v>P3(150)</v>
      </c>
      <c r="F1360">
        <f>VLOOKUP(D1360,'Treatment Struture'!$E$2:$G$10,2,FALSE)</f>
        <v>1</v>
      </c>
      <c r="G1360" s="23">
        <v>8</v>
      </c>
      <c r="H1360" s="54">
        <f t="shared" si="30"/>
        <v>35856</v>
      </c>
    </row>
    <row r="1361" spans="1:10">
      <c r="A1361" t="s">
        <v>248</v>
      </c>
      <c r="B1361" t="s">
        <v>254</v>
      </c>
      <c r="C1361" t="s">
        <v>74</v>
      </c>
      <c r="D1361">
        <v>1</v>
      </c>
      <c r="E1361" t="str">
        <f>VLOOKUP(D1361,'Treatment Struture'!$E$2:$G$10,3,FALSE)</f>
        <v>P3(150)</v>
      </c>
      <c r="F1361">
        <f>VLOOKUP(D1361,'Treatment Struture'!$E$2:$G$10,2,FALSE)</f>
        <v>1</v>
      </c>
      <c r="G1361" s="23">
        <v>9</v>
      </c>
      <c r="H1361" s="54">
        <f t="shared" si="30"/>
        <v>35856</v>
      </c>
      <c r="J1361">
        <v>9</v>
      </c>
    </row>
    <row r="1362" spans="1:10">
      <c r="A1362" t="s">
        <v>248</v>
      </c>
      <c r="B1362" t="s">
        <v>254</v>
      </c>
      <c r="C1362" t="s">
        <v>74</v>
      </c>
      <c r="D1362">
        <v>1</v>
      </c>
      <c r="E1362" t="str">
        <f>VLOOKUP(D1362,'Treatment Struture'!$E$2:$G$10,3,FALSE)</f>
        <v>P3(150)</v>
      </c>
      <c r="F1362">
        <f>VLOOKUP(D1362,'Treatment Struture'!$E$2:$G$10,2,FALSE)</f>
        <v>1</v>
      </c>
      <c r="G1362" s="23">
        <v>10</v>
      </c>
      <c r="H1362" s="54">
        <f t="shared" si="30"/>
        <v>35856</v>
      </c>
      <c r="J1362">
        <v>10</v>
      </c>
    </row>
    <row r="1363" spans="1:10">
      <c r="A1363" t="s">
        <v>248</v>
      </c>
      <c r="B1363" t="s">
        <v>254</v>
      </c>
      <c r="C1363" t="s">
        <v>74</v>
      </c>
      <c r="D1363">
        <v>2</v>
      </c>
      <c r="E1363" t="str">
        <f>VLOOKUP(D1363,'Treatment Struture'!$E$2:$G$10,3,FALSE)</f>
        <v>P1(50)</v>
      </c>
      <c r="F1363">
        <f>VLOOKUP(D1363,'Treatment Struture'!$E$2:$G$10,2,FALSE)</f>
        <v>1</v>
      </c>
      <c r="G1363" s="23">
        <v>1</v>
      </c>
      <c r="H1363" s="54">
        <f t="shared" si="30"/>
        <v>35856</v>
      </c>
      <c r="J1363">
        <v>8</v>
      </c>
    </row>
    <row r="1364" spans="1:10">
      <c r="A1364" t="s">
        <v>248</v>
      </c>
      <c r="B1364" t="s">
        <v>254</v>
      </c>
      <c r="C1364" t="s">
        <v>74</v>
      </c>
      <c r="D1364">
        <v>2</v>
      </c>
      <c r="E1364" t="str">
        <f>VLOOKUP(D1364,'Treatment Struture'!$E$2:$G$10,3,FALSE)</f>
        <v>P1(50)</v>
      </c>
      <c r="F1364">
        <f>VLOOKUP(D1364,'Treatment Struture'!$E$2:$G$10,2,FALSE)</f>
        <v>1</v>
      </c>
      <c r="G1364" s="23">
        <v>2</v>
      </c>
      <c r="H1364" s="54">
        <f t="shared" si="30"/>
        <v>35856</v>
      </c>
      <c r="J1364">
        <v>9</v>
      </c>
    </row>
    <row r="1365" spans="1:10">
      <c r="A1365" t="s">
        <v>248</v>
      </c>
      <c r="B1365" t="s">
        <v>254</v>
      </c>
      <c r="C1365" t="s">
        <v>74</v>
      </c>
      <c r="D1365">
        <v>2</v>
      </c>
      <c r="E1365" t="str">
        <f>VLOOKUP(D1365,'Treatment Struture'!$E$2:$G$10,3,FALSE)</f>
        <v>P1(50)</v>
      </c>
      <c r="F1365">
        <f>VLOOKUP(D1365,'Treatment Struture'!$E$2:$G$10,2,FALSE)</f>
        <v>1</v>
      </c>
      <c r="G1365" s="23">
        <v>3</v>
      </c>
      <c r="H1365" s="54">
        <f t="shared" si="30"/>
        <v>35856</v>
      </c>
      <c r="J1365">
        <v>9</v>
      </c>
    </row>
    <row r="1366" spans="1:10">
      <c r="A1366" t="s">
        <v>248</v>
      </c>
      <c r="B1366" t="s">
        <v>254</v>
      </c>
      <c r="C1366" t="s">
        <v>74</v>
      </c>
      <c r="D1366">
        <v>2</v>
      </c>
      <c r="E1366" t="str">
        <f>VLOOKUP(D1366,'Treatment Struture'!$E$2:$G$10,3,FALSE)</f>
        <v>P1(50)</v>
      </c>
      <c r="F1366">
        <f>VLOOKUP(D1366,'Treatment Struture'!$E$2:$G$10,2,FALSE)</f>
        <v>1</v>
      </c>
      <c r="G1366" s="23">
        <v>4</v>
      </c>
      <c r="H1366" s="54">
        <f t="shared" si="30"/>
        <v>35856</v>
      </c>
      <c r="J1366">
        <v>9</v>
      </c>
    </row>
    <row r="1367" spans="1:10">
      <c r="A1367" t="s">
        <v>248</v>
      </c>
      <c r="B1367" t="s">
        <v>254</v>
      </c>
      <c r="C1367" t="s">
        <v>74</v>
      </c>
      <c r="D1367">
        <v>2</v>
      </c>
      <c r="E1367" t="str">
        <f>VLOOKUP(D1367,'Treatment Struture'!$E$2:$G$10,3,FALSE)</f>
        <v>P1(50)</v>
      </c>
      <c r="F1367">
        <f>VLOOKUP(D1367,'Treatment Struture'!$E$2:$G$10,2,FALSE)</f>
        <v>1</v>
      </c>
      <c r="G1367" s="23">
        <v>5</v>
      </c>
      <c r="H1367" s="54">
        <f t="shared" si="30"/>
        <v>35856</v>
      </c>
      <c r="J1367">
        <v>7</v>
      </c>
    </row>
    <row r="1368" spans="1:10">
      <c r="A1368" t="s">
        <v>248</v>
      </c>
      <c r="B1368" t="s">
        <v>254</v>
      </c>
      <c r="C1368" t="s">
        <v>74</v>
      </c>
      <c r="D1368">
        <v>2</v>
      </c>
      <c r="E1368" t="str">
        <f>VLOOKUP(D1368,'Treatment Struture'!$E$2:$G$10,3,FALSE)</f>
        <v>P1(50)</v>
      </c>
      <c r="F1368">
        <f>VLOOKUP(D1368,'Treatment Struture'!$E$2:$G$10,2,FALSE)</f>
        <v>1</v>
      </c>
      <c r="G1368" s="23">
        <v>6</v>
      </c>
      <c r="H1368" s="54">
        <f t="shared" si="30"/>
        <v>35856</v>
      </c>
      <c r="J1368">
        <v>11</v>
      </c>
    </row>
    <row r="1369" spans="1:10">
      <c r="A1369" t="s">
        <v>248</v>
      </c>
      <c r="B1369" t="s">
        <v>254</v>
      </c>
      <c r="C1369" t="s">
        <v>74</v>
      </c>
      <c r="D1369">
        <v>2</v>
      </c>
      <c r="E1369" t="str">
        <f>VLOOKUP(D1369,'Treatment Struture'!$E$2:$G$10,3,FALSE)</f>
        <v>P1(50)</v>
      </c>
      <c r="F1369">
        <f>VLOOKUP(D1369,'Treatment Struture'!$E$2:$G$10,2,FALSE)</f>
        <v>1</v>
      </c>
      <c r="G1369" s="23">
        <v>7</v>
      </c>
      <c r="H1369" s="54">
        <f t="shared" si="30"/>
        <v>35856</v>
      </c>
      <c r="J1369">
        <v>8</v>
      </c>
    </row>
    <row r="1370" spans="1:10">
      <c r="A1370" t="s">
        <v>248</v>
      </c>
      <c r="B1370" t="s">
        <v>254</v>
      </c>
      <c r="C1370" t="s">
        <v>74</v>
      </c>
      <c r="D1370">
        <v>2</v>
      </c>
      <c r="E1370" t="str">
        <f>VLOOKUP(D1370,'Treatment Struture'!$E$2:$G$10,3,FALSE)</f>
        <v>P1(50)</v>
      </c>
      <c r="F1370">
        <f>VLOOKUP(D1370,'Treatment Struture'!$E$2:$G$10,2,FALSE)</f>
        <v>1</v>
      </c>
      <c r="G1370" s="23">
        <v>8</v>
      </c>
      <c r="H1370" s="54">
        <f t="shared" si="30"/>
        <v>35856</v>
      </c>
      <c r="J1370">
        <v>7</v>
      </c>
    </row>
    <row r="1371" spans="1:10">
      <c r="A1371" t="s">
        <v>248</v>
      </c>
      <c r="B1371" t="s">
        <v>254</v>
      </c>
      <c r="C1371" t="s">
        <v>74</v>
      </c>
      <c r="D1371">
        <v>2</v>
      </c>
      <c r="E1371" t="str">
        <f>VLOOKUP(D1371,'Treatment Struture'!$E$2:$G$10,3,FALSE)</f>
        <v>P1(50)</v>
      </c>
      <c r="F1371">
        <f>VLOOKUP(D1371,'Treatment Struture'!$E$2:$G$10,2,FALSE)</f>
        <v>1</v>
      </c>
      <c r="G1371" s="23">
        <v>9</v>
      </c>
      <c r="H1371" s="54">
        <f t="shared" si="30"/>
        <v>35856</v>
      </c>
      <c r="J1371">
        <v>10</v>
      </c>
    </row>
    <row r="1372" spans="1:10">
      <c r="A1372" t="s">
        <v>248</v>
      </c>
      <c r="B1372" t="s">
        <v>254</v>
      </c>
      <c r="C1372" t="s">
        <v>74</v>
      </c>
      <c r="D1372">
        <v>2</v>
      </c>
      <c r="E1372" t="str">
        <f>VLOOKUP(D1372,'Treatment Struture'!$E$2:$G$10,3,FALSE)</f>
        <v>P1(50)</v>
      </c>
      <c r="F1372">
        <f>VLOOKUP(D1372,'Treatment Struture'!$E$2:$G$10,2,FALSE)</f>
        <v>1</v>
      </c>
      <c r="G1372" s="23">
        <v>10</v>
      </c>
      <c r="H1372" s="54">
        <f t="shared" si="30"/>
        <v>35856</v>
      </c>
      <c r="J1372">
        <v>10</v>
      </c>
    </row>
    <row r="1373" spans="1:10">
      <c r="A1373" t="s">
        <v>248</v>
      </c>
      <c r="B1373" t="s">
        <v>254</v>
      </c>
      <c r="C1373" t="s">
        <v>74</v>
      </c>
      <c r="D1373">
        <v>3</v>
      </c>
      <c r="E1373" t="str">
        <f>VLOOKUP(D1373,'Treatment Struture'!$E$2:$G$10,3,FALSE)</f>
        <v>P2(100)</v>
      </c>
      <c r="F1373">
        <f>VLOOKUP(D1373,'Treatment Struture'!$E$2:$G$10,2,FALSE)</f>
        <v>1</v>
      </c>
      <c r="G1373" s="23">
        <v>1</v>
      </c>
      <c r="H1373" s="54">
        <f t="shared" si="30"/>
        <v>35856</v>
      </c>
      <c r="J1373">
        <v>9</v>
      </c>
    </row>
    <row r="1374" spans="1:10">
      <c r="A1374" t="s">
        <v>248</v>
      </c>
      <c r="B1374" t="s">
        <v>254</v>
      </c>
      <c r="C1374" t="s">
        <v>74</v>
      </c>
      <c r="D1374">
        <v>3</v>
      </c>
      <c r="E1374" t="str">
        <f>VLOOKUP(D1374,'Treatment Struture'!$E$2:$G$10,3,FALSE)</f>
        <v>P2(100)</v>
      </c>
      <c r="F1374">
        <f>VLOOKUP(D1374,'Treatment Struture'!$E$2:$G$10,2,FALSE)</f>
        <v>1</v>
      </c>
      <c r="G1374" s="23">
        <v>2</v>
      </c>
      <c r="H1374" s="54">
        <f t="shared" si="30"/>
        <v>35856</v>
      </c>
      <c r="J1374">
        <v>8</v>
      </c>
    </row>
    <row r="1375" spans="1:10">
      <c r="A1375" t="s">
        <v>248</v>
      </c>
      <c r="B1375" t="s">
        <v>254</v>
      </c>
      <c r="C1375" t="s">
        <v>74</v>
      </c>
      <c r="D1375">
        <v>3</v>
      </c>
      <c r="E1375" t="str">
        <f>VLOOKUP(D1375,'Treatment Struture'!$E$2:$G$10,3,FALSE)</f>
        <v>P2(100)</v>
      </c>
      <c r="F1375">
        <f>VLOOKUP(D1375,'Treatment Struture'!$E$2:$G$10,2,FALSE)</f>
        <v>1</v>
      </c>
      <c r="G1375" s="23">
        <v>3</v>
      </c>
      <c r="H1375" s="54">
        <f t="shared" si="30"/>
        <v>35856</v>
      </c>
      <c r="J1375">
        <v>8</v>
      </c>
    </row>
    <row r="1376" spans="1:10">
      <c r="A1376" t="s">
        <v>248</v>
      </c>
      <c r="B1376" t="s">
        <v>254</v>
      </c>
      <c r="C1376" t="s">
        <v>74</v>
      </c>
      <c r="D1376">
        <v>3</v>
      </c>
      <c r="E1376" t="str">
        <f>VLOOKUP(D1376,'Treatment Struture'!$E$2:$G$10,3,FALSE)</f>
        <v>P2(100)</v>
      </c>
      <c r="F1376">
        <f>VLOOKUP(D1376,'Treatment Struture'!$E$2:$G$10,2,FALSE)</f>
        <v>1</v>
      </c>
      <c r="G1376" s="23">
        <v>4</v>
      </c>
      <c r="H1376" s="54">
        <f t="shared" si="30"/>
        <v>35856</v>
      </c>
    </row>
    <row r="1377" spans="1:10">
      <c r="A1377" t="s">
        <v>248</v>
      </c>
      <c r="B1377" t="s">
        <v>254</v>
      </c>
      <c r="C1377" t="s">
        <v>74</v>
      </c>
      <c r="D1377">
        <v>3</v>
      </c>
      <c r="E1377" t="str">
        <f>VLOOKUP(D1377,'Treatment Struture'!$E$2:$G$10,3,FALSE)</f>
        <v>P2(100)</v>
      </c>
      <c r="F1377">
        <f>VLOOKUP(D1377,'Treatment Struture'!$E$2:$G$10,2,FALSE)</f>
        <v>1</v>
      </c>
      <c r="G1377" s="23">
        <v>5</v>
      </c>
      <c r="H1377" s="54">
        <f t="shared" si="30"/>
        <v>35856</v>
      </c>
      <c r="J1377">
        <v>10</v>
      </c>
    </row>
    <row r="1378" spans="1:10">
      <c r="A1378" t="s">
        <v>248</v>
      </c>
      <c r="B1378" t="s">
        <v>254</v>
      </c>
      <c r="C1378" t="s">
        <v>74</v>
      </c>
      <c r="D1378">
        <v>3</v>
      </c>
      <c r="E1378" t="str">
        <f>VLOOKUP(D1378,'Treatment Struture'!$E$2:$G$10,3,FALSE)</f>
        <v>P2(100)</v>
      </c>
      <c r="F1378">
        <f>VLOOKUP(D1378,'Treatment Struture'!$E$2:$G$10,2,FALSE)</f>
        <v>1</v>
      </c>
      <c r="G1378" s="23">
        <v>6</v>
      </c>
      <c r="H1378" s="54">
        <f t="shared" si="30"/>
        <v>35856</v>
      </c>
      <c r="J1378">
        <v>10</v>
      </c>
    </row>
    <row r="1379" spans="1:10">
      <c r="A1379" t="s">
        <v>248</v>
      </c>
      <c r="B1379" t="s">
        <v>254</v>
      </c>
      <c r="C1379" t="s">
        <v>74</v>
      </c>
      <c r="D1379">
        <v>3</v>
      </c>
      <c r="E1379" t="str">
        <f>VLOOKUP(D1379,'Treatment Struture'!$E$2:$G$10,3,FALSE)</f>
        <v>P2(100)</v>
      </c>
      <c r="F1379">
        <f>VLOOKUP(D1379,'Treatment Struture'!$E$2:$G$10,2,FALSE)</f>
        <v>1</v>
      </c>
      <c r="G1379" s="23">
        <v>7</v>
      </c>
      <c r="H1379" s="54">
        <f t="shared" si="30"/>
        <v>35856</v>
      </c>
      <c r="J1379">
        <v>10</v>
      </c>
    </row>
    <row r="1380" spans="1:10">
      <c r="A1380" t="s">
        <v>248</v>
      </c>
      <c r="B1380" t="s">
        <v>254</v>
      </c>
      <c r="C1380" t="s">
        <v>74</v>
      </c>
      <c r="D1380">
        <v>3</v>
      </c>
      <c r="E1380" t="str">
        <f>VLOOKUP(D1380,'Treatment Struture'!$E$2:$G$10,3,FALSE)</f>
        <v>P2(100)</v>
      </c>
      <c r="F1380">
        <f>VLOOKUP(D1380,'Treatment Struture'!$E$2:$G$10,2,FALSE)</f>
        <v>1</v>
      </c>
      <c r="G1380" s="23">
        <v>8</v>
      </c>
      <c r="H1380" s="54">
        <f t="shared" si="30"/>
        <v>35856</v>
      </c>
      <c r="J1380">
        <v>10</v>
      </c>
    </row>
    <row r="1381" spans="1:10">
      <c r="A1381" t="s">
        <v>248</v>
      </c>
      <c r="B1381" t="s">
        <v>254</v>
      </c>
      <c r="C1381" t="s">
        <v>74</v>
      </c>
      <c r="D1381">
        <v>3</v>
      </c>
      <c r="E1381" t="str">
        <f>VLOOKUP(D1381,'Treatment Struture'!$E$2:$G$10,3,FALSE)</f>
        <v>P2(100)</v>
      </c>
      <c r="F1381">
        <f>VLOOKUP(D1381,'Treatment Struture'!$E$2:$G$10,2,FALSE)</f>
        <v>1</v>
      </c>
      <c r="G1381" s="23">
        <v>9</v>
      </c>
      <c r="H1381" s="54">
        <f t="shared" si="30"/>
        <v>35856</v>
      </c>
      <c r="J1381">
        <v>10</v>
      </c>
    </row>
    <row r="1382" spans="1:10">
      <c r="A1382" t="s">
        <v>248</v>
      </c>
      <c r="B1382" t="s">
        <v>254</v>
      </c>
      <c r="C1382" t="s">
        <v>74</v>
      </c>
      <c r="D1382">
        <v>3</v>
      </c>
      <c r="E1382" t="str">
        <f>VLOOKUP(D1382,'Treatment Struture'!$E$2:$G$10,3,FALSE)</f>
        <v>P2(100)</v>
      </c>
      <c r="F1382">
        <f>VLOOKUP(D1382,'Treatment Struture'!$E$2:$G$10,2,FALSE)</f>
        <v>1</v>
      </c>
      <c r="G1382" s="23">
        <v>10</v>
      </c>
      <c r="H1382" s="54">
        <f t="shared" si="30"/>
        <v>35856</v>
      </c>
      <c r="J1382">
        <v>11</v>
      </c>
    </row>
    <row r="1383" spans="1:10">
      <c r="A1383" t="s">
        <v>248</v>
      </c>
      <c r="B1383" t="s">
        <v>254</v>
      </c>
      <c r="C1383" t="s">
        <v>74</v>
      </c>
      <c r="D1383">
        <v>4</v>
      </c>
      <c r="E1383" t="str">
        <f>VLOOKUP(D1383,'Treatment Struture'!$E$2:$G$10,3,FALSE)</f>
        <v>P2(100)</v>
      </c>
      <c r="F1383">
        <f>VLOOKUP(D1383,'Treatment Struture'!$E$2:$G$10,2,FALSE)</f>
        <v>2</v>
      </c>
      <c r="G1383" s="23">
        <v>1</v>
      </c>
      <c r="H1383" s="54">
        <f t="shared" si="30"/>
        <v>35856</v>
      </c>
      <c r="J1383">
        <v>7</v>
      </c>
    </row>
    <row r="1384" spans="1:10">
      <c r="A1384" t="s">
        <v>248</v>
      </c>
      <c r="B1384" t="s">
        <v>254</v>
      </c>
      <c r="C1384" t="s">
        <v>74</v>
      </c>
      <c r="D1384">
        <v>4</v>
      </c>
      <c r="E1384" t="str">
        <f>VLOOKUP(D1384,'Treatment Struture'!$E$2:$G$10,3,FALSE)</f>
        <v>P2(100)</v>
      </c>
      <c r="F1384">
        <f>VLOOKUP(D1384,'Treatment Struture'!$E$2:$G$10,2,FALSE)</f>
        <v>2</v>
      </c>
      <c r="G1384" s="23">
        <v>2</v>
      </c>
      <c r="H1384" s="54">
        <f t="shared" si="30"/>
        <v>35856</v>
      </c>
      <c r="J1384">
        <v>11</v>
      </c>
    </row>
    <row r="1385" spans="1:10">
      <c r="A1385" t="s">
        <v>248</v>
      </c>
      <c r="B1385" t="s">
        <v>254</v>
      </c>
      <c r="C1385" t="s">
        <v>74</v>
      </c>
      <c r="D1385">
        <v>4</v>
      </c>
      <c r="E1385" t="str">
        <f>VLOOKUP(D1385,'Treatment Struture'!$E$2:$G$10,3,FALSE)</f>
        <v>P2(100)</v>
      </c>
      <c r="F1385">
        <f>VLOOKUP(D1385,'Treatment Struture'!$E$2:$G$10,2,FALSE)</f>
        <v>2</v>
      </c>
      <c r="G1385" s="23">
        <v>3</v>
      </c>
      <c r="H1385" s="54">
        <f t="shared" si="30"/>
        <v>35856</v>
      </c>
      <c r="J1385" s="1">
        <v>7</v>
      </c>
    </row>
    <row r="1386" spans="1:10">
      <c r="A1386" t="s">
        <v>248</v>
      </c>
      <c r="B1386" t="s">
        <v>254</v>
      </c>
      <c r="C1386" t="s">
        <v>74</v>
      </c>
      <c r="D1386">
        <v>4</v>
      </c>
      <c r="E1386" t="str">
        <f>VLOOKUP(D1386,'Treatment Struture'!$E$2:$G$10,3,FALSE)</f>
        <v>P2(100)</v>
      </c>
      <c r="F1386">
        <f>VLOOKUP(D1386,'Treatment Struture'!$E$2:$G$10,2,FALSE)</f>
        <v>2</v>
      </c>
      <c r="G1386" s="23">
        <v>4</v>
      </c>
      <c r="H1386" s="54">
        <f t="shared" si="30"/>
        <v>35856</v>
      </c>
      <c r="J1386">
        <v>9</v>
      </c>
    </row>
    <row r="1387" spans="1:10">
      <c r="A1387" t="s">
        <v>248</v>
      </c>
      <c r="B1387" t="s">
        <v>254</v>
      </c>
      <c r="C1387" t="s">
        <v>74</v>
      </c>
      <c r="D1387">
        <v>4</v>
      </c>
      <c r="E1387" t="str">
        <f>VLOOKUP(D1387,'Treatment Struture'!$E$2:$G$10,3,FALSE)</f>
        <v>P2(100)</v>
      </c>
      <c r="F1387">
        <f>VLOOKUP(D1387,'Treatment Struture'!$E$2:$G$10,2,FALSE)</f>
        <v>2</v>
      </c>
      <c r="G1387" s="23">
        <v>5</v>
      </c>
      <c r="H1387" s="54">
        <f t="shared" si="30"/>
        <v>35856</v>
      </c>
      <c r="J1387">
        <v>7</v>
      </c>
    </row>
    <row r="1388" spans="1:10">
      <c r="A1388" t="s">
        <v>248</v>
      </c>
      <c r="B1388" t="s">
        <v>254</v>
      </c>
      <c r="C1388" t="s">
        <v>74</v>
      </c>
      <c r="D1388">
        <v>4</v>
      </c>
      <c r="E1388" t="str">
        <f>VLOOKUP(D1388,'Treatment Struture'!$E$2:$G$10,3,FALSE)</f>
        <v>P2(100)</v>
      </c>
      <c r="F1388">
        <f>VLOOKUP(D1388,'Treatment Struture'!$E$2:$G$10,2,FALSE)</f>
        <v>2</v>
      </c>
      <c r="G1388" s="23">
        <v>6</v>
      </c>
      <c r="H1388" s="54">
        <f t="shared" si="30"/>
        <v>35856</v>
      </c>
      <c r="J1388">
        <v>7</v>
      </c>
    </row>
    <row r="1389" spans="1:10">
      <c r="A1389" t="s">
        <v>248</v>
      </c>
      <c r="B1389" t="s">
        <v>254</v>
      </c>
      <c r="C1389" t="s">
        <v>74</v>
      </c>
      <c r="D1389">
        <v>4</v>
      </c>
      <c r="E1389" t="str">
        <f>VLOOKUP(D1389,'Treatment Struture'!$E$2:$G$10,3,FALSE)</f>
        <v>P2(100)</v>
      </c>
      <c r="F1389">
        <f>VLOOKUP(D1389,'Treatment Struture'!$E$2:$G$10,2,FALSE)</f>
        <v>2</v>
      </c>
      <c r="G1389" s="23">
        <v>7</v>
      </c>
      <c r="H1389" s="54">
        <f t="shared" si="30"/>
        <v>35856</v>
      </c>
      <c r="J1389">
        <v>8</v>
      </c>
    </row>
    <row r="1390" spans="1:10">
      <c r="A1390" t="s">
        <v>248</v>
      </c>
      <c r="B1390" t="s">
        <v>254</v>
      </c>
      <c r="C1390" t="s">
        <v>74</v>
      </c>
      <c r="D1390">
        <v>4</v>
      </c>
      <c r="E1390" t="str">
        <f>VLOOKUP(D1390,'Treatment Struture'!$E$2:$G$10,3,FALSE)</f>
        <v>P2(100)</v>
      </c>
      <c r="F1390">
        <f>VLOOKUP(D1390,'Treatment Struture'!$E$2:$G$10,2,FALSE)</f>
        <v>2</v>
      </c>
      <c r="G1390" s="23">
        <v>8</v>
      </c>
      <c r="H1390" s="54">
        <f t="shared" si="30"/>
        <v>35856</v>
      </c>
      <c r="J1390">
        <v>8</v>
      </c>
    </row>
    <row r="1391" spans="1:10">
      <c r="A1391" t="s">
        <v>248</v>
      </c>
      <c r="B1391" t="s">
        <v>254</v>
      </c>
      <c r="C1391" t="s">
        <v>74</v>
      </c>
      <c r="D1391">
        <v>4</v>
      </c>
      <c r="E1391" t="str">
        <f>VLOOKUP(D1391,'Treatment Struture'!$E$2:$G$10,3,FALSE)</f>
        <v>P2(100)</v>
      </c>
      <c r="F1391">
        <f>VLOOKUP(D1391,'Treatment Struture'!$E$2:$G$10,2,FALSE)</f>
        <v>2</v>
      </c>
      <c r="G1391" s="23">
        <v>9</v>
      </c>
      <c r="H1391" s="54">
        <f t="shared" si="30"/>
        <v>35856</v>
      </c>
      <c r="J1391">
        <v>9</v>
      </c>
    </row>
    <row r="1392" spans="1:10">
      <c r="A1392" t="s">
        <v>248</v>
      </c>
      <c r="B1392" t="s">
        <v>254</v>
      </c>
      <c r="C1392" t="s">
        <v>74</v>
      </c>
      <c r="D1392">
        <v>4</v>
      </c>
      <c r="E1392" t="str">
        <f>VLOOKUP(D1392,'Treatment Struture'!$E$2:$G$10,3,FALSE)</f>
        <v>P2(100)</v>
      </c>
      <c r="F1392">
        <f>VLOOKUP(D1392,'Treatment Struture'!$E$2:$G$10,2,FALSE)</f>
        <v>2</v>
      </c>
      <c r="G1392" s="23">
        <v>10</v>
      </c>
      <c r="H1392" s="54">
        <f t="shared" si="30"/>
        <v>35856</v>
      </c>
      <c r="J1392">
        <v>8</v>
      </c>
    </row>
    <row r="1393" spans="1:10">
      <c r="A1393" t="s">
        <v>248</v>
      </c>
      <c r="B1393" t="s">
        <v>254</v>
      </c>
      <c r="C1393" t="s">
        <v>74</v>
      </c>
      <c r="D1393">
        <v>5</v>
      </c>
      <c r="E1393" t="str">
        <f>VLOOKUP(D1393,'Treatment Struture'!$E$2:$G$10,3,FALSE)</f>
        <v>P3(150)</v>
      </c>
      <c r="F1393">
        <f>VLOOKUP(D1393,'Treatment Struture'!$E$2:$G$10,2,FALSE)</f>
        <v>2</v>
      </c>
      <c r="G1393" s="23">
        <v>1</v>
      </c>
      <c r="H1393" s="54">
        <f t="shared" si="30"/>
        <v>35856</v>
      </c>
      <c r="J1393">
        <v>10</v>
      </c>
    </row>
    <row r="1394" spans="1:10">
      <c r="A1394" t="s">
        <v>248</v>
      </c>
      <c r="B1394" t="s">
        <v>254</v>
      </c>
      <c r="C1394" t="s">
        <v>74</v>
      </c>
      <c r="D1394">
        <v>5</v>
      </c>
      <c r="E1394" t="str">
        <f>VLOOKUP(D1394,'Treatment Struture'!$E$2:$G$10,3,FALSE)</f>
        <v>P3(150)</v>
      </c>
      <c r="F1394">
        <f>VLOOKUP(D1394,'Treatment Struture'!$E$2:$G$10,2,FALSE)</f>
        <v>2</v>
      </c>
      <c r="G1394" s="23">
        <v>2</v>
      </c>
      <c r="H1394" s="54">
        <f t="shared" si="30"/>
        <v>35856</v>
      </c>
      <c r="J1394">
        <v>11</v>
      </c>
    </row>
    <row r="1395" spans="1:10">
      <c r="A1395" t="s">
        <v>248</v>
      </c>
      <c r="B1395" t="s">
        <v>254</v>
      </c>
      <c r="C1395" t="s">
        <v>74</v>
      </c>
      <c r="D1395">
        <v>5</v>
      </c>
      <c r="E1395" t="str">
        <f>VLOOKUP(D1395,'Treatment Struture'!$E$2:$G$10,3,FALSE)</f>
        <v>P3(150)</v>
      </c>
      <c r="F1395">
        <f>VLOOKUP(D1395,'Treatment Struture'!$E$2:$G$10,2,FALSE)</f>
        <v>2</v>
      </c>
      <c r="G1395" s="23">
        <v>3</v>
      </c>
      <c r="H1395" s="54">
        <f t="shared" si="30"/>
        <v>35856</v>
      </c>
      <c r="J1395">
        <v>9</v>
      </c>
    </row>
    <row r="1396" spans="1:10">
      <c r="A1396" t="s">
        <v>248</v>
      </c>
      <c r="B1396" t="s">
        <v>254</v>
      </c>
      <c r="C1396" t="s">
        <v>74</v>
      </c>
      <c r="D1396">
        <v>5</v>
      </c>
      <c r="E1396" t="str">
        <f>VLOOKUP(D1396,'Treatment Struture'!$E$2:$G$10,3,FALSE)</f>
        <v>P3(150)</v>
      </c>
      <c r="F1396">
        <f>VLOOKUP(D1396,'Treatment Struture'!$E$2:$G$10,2,FALSE)</f>
        <v>2</v>
      </c>
      <c r="G1396" s="23">
        <v>4</v>
      </c>
      <c r="H1396" s="54">
        <f t="shared" si="30"/>
        <v>35856</v>
      </c>
    </row>
    <row r="1397" spans="1:10">
      <c r="A1397" t="s">
        <v>248</v>
      </c>
      <c r="B1397" t="s">
        <v>254</v>
      </c>
      <c r="C1397" t="s">
        <v>74</v>
      </c>
      <c r="D1397">
        <v>5</v>
      </c>
      <c r="E1397" t="str">
        <f>VLOOKUP(D1397,'Treatment Struture'!$E$2:$G$10,3,FALSE)</f>
        <v>P3(150)</v>
      </c>
      <c r="F1397">
        <f>VLOOKUP(D1397,'Treatment Struture'!$E$2:$G$10,2,FALSE)</f>
        <v>2</v>
      </c>
      <c r="G1397" s="23">
        <v>5</v>
      </c>
      <c r="H1397" s="54">
        <f t="shared" si="30"/>
        <v>35856</v>
      </c>
      <c r="J1397">
        <v>10</v>
      </c>
    </row>
    <row r="1398" spans="1:10">
      <c r="A1398" t="s">
        <v>248</v>
      </c>
      <c r="B1398" t="s">
        <v>254</v>
      </c>
      <c r="C1398" t="s">
        <v>74</v>
      </c>
      <c r="D1398">
        <v>5</v>
      </c>
      <c r="E1398" t="str">
        <f>VLOOKUP(D1398,'Treatment Struture'!$E$2:$G$10,3,FALSE)</f>
        <v>P3(150)</v>
      </c>
      <c r="F1398">
        <f>VLOOKUP(D1398,'Treatment Struture'!$E$2:$G$10,2,FALSE)</f>
        <v>2</v>
      </c>
      <c r="G1398" s="23">
        <v>6</v>
      </c>
      <c r="H1398" s="54">
        <f t="shared" si="30"/>
        <v>35856</v>
      </c>
      <c r="J1398">
        <v>10</v>
      </c>
    </row>
    <row r="1399" spans="1:10">
      <c r="A1399" t="s">
        <v>248</v>
      </c>
      <c r="B1399" t="s">
        <v>254</v>
      </c>
      <c r="C1399" t="s">
        <v>74</v>
      </c>
      <c r="D1399">
        <v>5</v>
      </c>
      <c r="E1399" t="str">
        <f>VLOOKUP(D1399,'Treatment Struture'!$E$2:$G$10,3,FALSE)</f>
        <v>P3(150)</v>
      </c>
      <c r="F1399">
        <f>VLOOKUP(D1399,'Treatment Struture'!$E$2:$G$10,2,FALSE)</f>
        <v>2</v>
      </c>
      <c r="G1399" s="23">
        <v>7</v>
      </c>
      <c r="H1399" s="54">
        <f t="shared" si="30"/>
        <v>35856</v>
      </c>
      <c r="J1399">
        <v>11</v>
      </c>
    </row>
    <row r="1400" spans="1:10">
      <c r="A1400" t="s">
        <v>248</v>
      </c>
      <c r="B1400" t="s">
        <v>254</v>
      </c>
      <c r="C1400" t="s">
        <v>74</v>
      </c>
      <c r="D1400">
        <v>5</v>
      </c>
      <c r="E1400" t="str">
        <f>VLOOKUP(D1400,'Treatment Struture'!$E$2:$G$10,3,FALSE)</f>
        <v>P3(150)</v>
      </c>
      <c r="F1400">
        <f>VLOOKUP(D1400,'Treatment Struture'!$E$2:$G$10,2,FALSE)</f>
        <v>2</v>
      </c>
      <c r="G1400" s="23">
        <v>8</v>
      </c>
      <c r="H1400" s="54">
        <f t="shared" si="30"/>
        <v>35856</v>
      </c>
      <c r="J1400">
        <v>10</v>
      </c>
    </row>
    <row r="1401" spans="1:10">
      <c r="A1401" t="s">
        <v>248</v>
      </c>
      <c r="B1401" t="s">
        <v>254</v>
      </c>
      <c r="C1401" t="s">
        <v>74</v>
      </c>
      <c r="D1401">
        <v>5</v>
      </c>
      <c r="E1401" t="str">
        <f>VLOOKUP(D1401,'Treatment Struture'!$E$2:$G$10,3,FALSE)</f>
        <v>P3(150)</v>
      </c>
      <c r="F1401">
        <f>VLOOKUP(D1401,'Treatment Struture'!$E$2:$G$10,2,FALSE)</f>
        <v>2</v>
      </c>
      <c r="G1401" s="23">
        <v>9</v>
      </c>
      <c r="H1401" s="54">
        <f t="shared" si="30"/>
        <v>35856</v>
      </c>
    </row>
    <row r="1402" spans="1:10">
      <c r="A1402" t="s">
        <v>248</v>
      </c>
      <c r="B1402" t="s">
        <v>254</v>
      </c>
      <c r="C1402" t="s">
        <v>74</v>
      </c>
      <c r="D1402">
        <v>5</v>
      </c>
      <c r="E1402" t="str">
        <f>VLOOKUP(D1402,'Treatment Struture'!$E$2:$G$10,3,FALSE)</f>
        <v>P3(150)</v>
      </c>
      <c r="F1402">
        <f>VLOOKUP(D1402,'Treatment Struture'!$E$2:$G$10,2,FALSE)</f>
        <v>2</v>
      </c>
      <c r="G1402" s="23">
        <v>10</v>
      </c>
      <c r="H1402" s="54">
        <f t="shared" si="30"/>
        <v>35856</v>
      </c>
      <c r="J1402">
        <v>10</v>
      </c>
    </row>
    <row r="1403" spans="1:10">
      <c r="A1403" t="s">
        <v>248</v>
      </c>
      <c r="B1403" t="s">
        <v>254</v>
      </c>
      <c r="C1403" t="s">
        <v>74</v>
      </c>
      <c r="D1403">
        <v>6</v>
      </c>
      <c r="E1403" t="str">
        <f>VLOOKUP(D1403,'Treatment Struture'!$E$2:$G$10,3,FALSE)</f>
        <v>P1(50)</v>
      </c>
      <c r="F1403">
        <f>VLOOKUP(D1403,'Treatment Struture'!$E$2:$G$10,2,FALSE)</f>
        <v>2</v>
      </c>
      <c r="G1403" s="23">
        <v>1</v>
      </c>
      <c r="H1403" s="54">
        <f t="shared" si="30"/>
        <v>35856</v>
      </c>
      <c r="J1403">
        <v>10</v>
      </c>
    </row>
    <row r="1404" spans="1:10">
      <c r="A1404" t="s">
        <v>248</v>
      </c>
      <c r="B1404" t="s">
        <v>254</v>
      </c>
      <c r="C1404" t="s">
        <v>74</v>
      </c>
      <c r="D1404">
        <v>6</v>
      </c>
      <c r="E1404" t="str">
        <f>VLOOKUP(D1404,'Treatment Struture'!$E$2:$G$10,3,FALSE)</f>
        <v>P1(50)</v>
      </c>
      <c r="F1404">
        <f>VLOOKUP(D1404,'Treatment Struture'!$E$2:$G$10,2,FALSE)</f>
        <v>2</v>
      </c>
      <c r="G1404" s="23">
        <v>2</v>
      </c>
      <c r="H1404" s="54">
        <f t="shared" si="30"/>
        <v>35856</v>
      </c>
      <c r="J1404">
        <v>8</v>
      </c>
    </row>
    <row r="1405" spans="1:10">
      <c r="A1405" t="s">
        <v>248</v>
      </c>
      <c r="B1405" t="s">
        <v>254</v>
      </c>
      <c r="C1405" t="s">
        <v>74</v>
      </c>
      <c r="D1405">
        <v>6</v>
      </c>
      <c r="E1405" t="str">
        <f>VLOOKUP(D1405,'Treatment Struture'!$E$2:$G$10,3,FALSE)</f>
        <v>P1(50)</v>
      </c>
      <c r="F1405">
        <f>VLOOKUP(D1405,'Treatment Struture'!$E$2:$G$10,2,FALSE)</f>
        <v>2</v>
      </c>
      <c r="G1405" s="23">
        <v>3</v>
      </c>
      <c r="H1405" s="54">
        <f t="shared" si="30"/>
        <v>35856</v>
      </c>
      <c r="J1405">
        <v>9</v>
      </c>
    </row>
    <row r="1406" spans="1:10">
      <c r="A1406" t="s">
        <v>248</v>
      </c>
      <c r="B1406" t="s">
        <v>254</v>
      </c>
      <c r="C1406" t="s">
        <v>74</v>
      </c>
      <c r="D1406">
        <v>6</v>
      </c>
      <c r="E1406" t="str">
        <f>VLOOKUP(D1406,'Treatment Struture'!$E$2:$G$10,3,FALSE)</f>
        <v>P1(50)</v>
      </c>
      <c r="F1406">
        <f>VLOOKUP(D1406,'Treatment Struture'!$E$2:$G$10,2,FALSE)</f>
        <v>2</v>
      </c>
      <c r="G1406" s="23">
        <v>4</v>
      </c>
      <c r="H1406" s="54">
        <f t="shared" si="30"/>
        <v>35856</v>
      </c>
      <c r="J1406">
        <v>6</v>
      </c>
    </row>
    <row r="1407" spans="1:10">
      <c r="A1407" t="s">
        <v>248</v>
      </c>
      <c r="B1407" t="s">
        <v>254</v>
      </c>
      <c r="C1407" t="s">
        <v>74</v>
      </c>
      <c r="D1407">
        <v>6</v>
      </c>
      <c r="E1407" t="str">
        <f>VLOOKUP(D1407,'Treatment Struture'!$E$2:$G$10,3,FALSE)</f>
        <v>P1(50)</v>
      </c>
      <c r="F1407">
        <f>VLOOKUP(D1407,'Treatment Struture'!$E$2:$G$10,2,FALSE)</f>
        <v>2</v>
      </c>
      <c r="G1407" s="23">
        <v>5</v>
      </c>
      <c r="H1407" s="54">
        <f t="shared" si="30"/>
        <v>35856</v>
      </c>
      <c r="J1407">
        <v>9</v>
      </c>
    </row>
    <row r="1408" spans="1:10">
      <c r="A1408" t="s">
        <v>248</v>
      </c>
      <c r="B1408" t="s">
        <v>254</v>
      </c>
      <c r="C1408" t="s">
        <v>74</v>
      </c>
      <c r="D1408">
        <v>6</v>
      </c>
      <c r="E1408" t="str">
        <f>VLOOKUP(D1408,'Treatment Struture'!$E$2:$G$10,3,FALSE)</f>
        <v>P1(50)</v>
      </c>
      <c r="F1408">
        <f>VLOOKUP(D1408,'Treatment Struture'!$E$2:$G$10,2,FALSE)</f>
        <v>2</v>
      </c>
      <c r="G1408" s="23">
        <v>6</v>
      </c>
      <c r="H1408" s="54">
        <f t="shared" si="30"/>
        <v>35856</v>
      </c>
      <c r="J1408">
        <v>9</v>
      </c>
    </row>
    <row r="1409" spans="1:10">
      <c r="A1409" t="s">
        <v>248</v>
      </c>
      <c r="B1409" t="s">
        <v>254</v>
      </c>
      <c r="C1409" t="s">
        <v>74</v>
      </c>
      <c r="D1409">
        <v>6</v>
      </c>
      <c r="E1409" t="str">
        <f>VLOOKUP(D1409,'Treatment Struture'!$E$2:$G$10,3,FALSE)</f>
        <v>P1(50)</v>
      </c>
      <c r="F1409">
        <f>VLOOKUP(D1409,'Treatment Struture'!$E$2:$G$10,2,FALSE)</f>
        <v>2</v>
      </c>
      <c r="G1409" s="23">
        <v>7</v>
      </c>
      <c r="H1409" s="54">
        <f t="shared" si="30"/>
        <v>35856</v>
      </c>
      <c r="J1409">
        <v>7</v>
      </c>
    </row>
    <row r="1410" spans="1:10">
      <c r="A1410" t="s">
        <v>248</v>
      </c>
      <c r="B1410" t="s">
        <v>254</v>
      </c>
      <c r="C1410" t="s">
        <v>74</v>
      </c>
      <c r="D1410">
        <v>6</v>
      </c>
      <c r="E1410" t="str">
        <f>VLOOKUP(D1410,'Treatment Struture'!$E$2:$G$10,3,FALSE)</f>
        <v>P1(50)</v>
      </c>
      <c r="F1410">
        <f>VLOOKUP(D1410,'Treatment Struture'!$E$2:$G$10,2,FALSE)</f>
        <v>2</v>
      </c>
      <c r="G1410" s="23">
        <v>8</v>
      </c>
      <c r="H1410" s="54">
        <f t="shared" si="30"/>
        <v>35856</v>
      </c>
      <c r="J1410">
        <v>6</v>
      </c>
    </row>
    <row r="1411" spans="1:10">
      <c r="A1411" t="s">
        <v>248</v>
      </c>
      <c r="B1411" t="s">
        <v>254</v>
      </c>
      <c r="C1411" t="s">
        <v>74</v>
      </c>
      <c r="D1411">
        <v>6</v>
      </c>
      <c r="E1411" t="str">
        <f>VLOOKUP(D1411,'Treatment Struture'!$E$2:$G$10,3,FALSE)</f>
        <v>P1(50)</v>
      </c>
      <c r="F1411">
        <f>VLOOKUP(D1411,'Treatment Struture'!$E$2:$G$10,2,FALSE)</f>
        <v>2</v>
      </c>
      <c r="G1411" s="23">
        <v>9</v>
      </c>
      <c r="H1411" s="54">
        <f t="shared" si="30"/>
        <v>35856</v>
      </c>
      <c r="J1411">
        <v>9</v>
      </c>
    </row>
    <row r="1412" spans="1:10">
      <c r="A1412" t="s">
        <v>248</v>
      </c>
      <c r="B1412" t="s">
        <v>254</v>
      </c>
      <c r="C1412" t="s">
        <v>74</v>
      </c>
      <c r="D1412">
        <v>6</v>
      </c>
      <c r="E1412" t="str">
        <f>VLOOKUP(D1412,'Treatment Struture'!$E$2:$G$10,3,FALSE)</f>
        <v>P1(50)</v>
      </c>
      <c r="F1412">
        <f>VLOOKUP(D1412,'Treatment Struture'!$E$2:$G$10,2,FALSE)</f>
        <v>2</v>
      </c>
      <c r="G1412" s="23">
        <v>10</v>
      </c>
      <c r="H1412" s="54">
        <f t="shared" si="30"/>
        <v>35856</v>
      </c>
      <c r="J1412">
        <v>8</v>
      </c>
    </row>
    <row r="1413" spans="1:10">
      <c r="A1413" t="s">
        <v>248</v>
      </c>
      <c r="B1413" t="s">
        <v>254</v>
      </c>
      <c r="C1413" t="s">
        <v>74</v>
      </c>
      <c r="D1413">
        <v>7</v>
      </c>
      <c r="E1413" t="str">
        <f>VLOOKUP(D1413,'Treatment Struture'!$E$2:$G$10,3,FALSE)</f>
        <v>P1(50)</v>
      </c>
      <c r="F1413">
        <f>VLOOKUP(D1413,'Treatment Struture'!$E$2:$G$10,2,FALSE)</f>
        <v>3</v>
      </c>
      <c r="G1413" s="23">
        <v>1</v>
      </c>
      <c r="H1413" s="54">
        <f t="shared" si="30"/>
        <v>35856</v>
      </c>
      <c r="J1413">
        <v>11</v>
      </c>
    </row>
    <row r="1414" spans="1:10">
      <c r="A1414" t="s">
        <v>248</v>
      </c>
      <c r="B1414" t="s">
        <v>254</v>
      </c>
      <c r="C1414" t="s">
        <v>74</v>
      </c>
      <c r="D1414">
        <v>7</v>
      </c>
      <c r="E1414" t="str">
        <f>VLOOKUP(D1414,'Treatment Struture'!$E$2:$G$10,3,FALSE)</f>
        <v>P1(50)</v>
      </c>
      <c r="F1414">
        <f>VLOOKUP(D1414,'Treatment Struture'!$E$2:$G$10,2,FALSE)</f>
        <v>3</v>
      </c>
      <c r="G1414" s="23">
        <v>2</v>
      </c>
      <c r="H1414" s="54">
        <f t="shared" si="30"/>
        <v>35856</v>
      </c>
      <c r="J1414">
        <v>9</v>
      </c>
    </row>
    <row r="1415" spans="1:10">
      <c r="A1415" t="s">
        <v>248</v>
      </c>
      <c r="B1415" t="s">
        <v>254</v>
      </c>
      <c r="C1415" t="s">
        <v>74</v>
      </c>
      <c r="D1415">
        <v>7</v>
      </c>
      <c r="E1415" t="str">
        <f>VLOOKUP(D1415,'Treatment Struture'!$E$2:$G$10,3,FALSE)</f>
        <v>P1(50)</v>
      </c>
      <c r="F1415">
        <f>VLOOKUP(D1415,'Treatment Struture'!$E$2:$G$10,2,FALSE)</f>
        <v>3</v>
      </c>
      <c r="G1415" s="23">
        <v>3</v>
      </c>
      <c r="H1415" s="54">
        <f t="shared" si="30"/>
        <v>35856</v>
      </c>
      <c r="J1415">
        <v>10</v>
      </c>
    </row>
    <row r="1416" spans="1:10">
      <c r="A1416" t="s">
        <v>248</v>
      </c>
      <c r="B1416" t="s">
        <v>254</v>
      </c>
      <c r="C1416" t="s">
        <v>74</v>
      </c>
      <c r="D1416">
        <v>7</v>
      </c>
      <c r="E1416" t="str">
        <f>VLOOKUP(D1416,'Treatment Struture'!$E$2:$G$10,3,FALSE)</f>
        <v>P1(50)</v>
      </c>
      <c r="F1416">
        <f>VLOOKUP(D1416,'Treatment Struture'!$E$2:$G$10,2,FALSE)</f>
        <v>3</v>
      </c>
      <c r="G1416" s="23">
        <v>4</v>
      </c>
      <c r="H1416" s="54">
        <f t="shared" si="30"/>
        <v>35856</v>
      </c>
    </row>
    <row r="1417" spans="1:10">
      <c r="A1417" t="s">
        <v>248</v>
      </c>
      <c r="B1417" t="s">
        <v>254</v>
      </c>
      <c r="C1417" t="s">
        <v>74</v>
      </c>
      <c r="D1417">
        <v>7</v>
      </c>
      <c r="E1417" t="str">
        <f>VLOOKUP(D1417,'Treatment Struture'!$E$2:$G$10,3,FALSE)</f>
        <v>P1(50)</v>
      </c>
      <c r="F1417">
        <f>VLOOKUP(D1417,'Treatment Struture'!$E$2:$G$10,2,FALSE)</f>
        <v>3</v>
      </c>
      <c r="G1417" s="23">
        <v>5</v>
      </c>
      <c r="H1417" s="54">
        <f t="shared" si="30"/>
        <v>35856</v>
      </c>
      <c r="J1417">
        <v>9</v>
      </c>
    </row>
    <row r="1418" spans="1:10">
      <c r="A1418" t="s">
        <v>248</v>
      </c>
      <c r="B1418" t="s">
        <v>254</v>
      </c>
      <c r="C1418" t="s">
        <v>74</v>
      </c>
      <c r="D1418">
        <v>7</v>
      </c>
      <c r="E1418" t="str">
        <f>VLOOKUP(D1418,'Treatment Struture'!$E$2:$G$10,3,FALSE)</f>
        <v>P1(50)</v>
      </c>
      <c r="F1418">
        <f>VLOOKUP(D1418,'Treatment Struture'!$E$2:$G$10,2,FALSE)</f>
        <v>3</v>
      </c>
      <c r="G1418" s="23">
        <v>6</v>
      </c>
      <c r="H1418" s="54">
        <f t="shared" si="30"/>
        <v>35856</v>
      </c>
      <c r="J1418">
        <v>8</v>
      </c>
    </row>
    <row r="1419" spans="1:10">
      <c r="A1419" t="s">
        <v>248</v>
      </c>
      <c r="B1419" t="s">
        <v>254</v>
      </c>
      <c r="C1419" t="s">
        <v>74</v>
      </c>
      <c r="D1419">
        <v>7</v>
      </c>
      <c r="E1419" t="str">
        <f>VLOOKUP(D1419,'Treatment Struture'!$E$2:$G$10,3,FALSE)</f>
        <v>P1(50)</v>
      </c>
      <c r="F1419">
        <f>VLOOKUP(D1419,'Treatment Struture'!$E$2:$G$10,2,FALSE)</f>
        <v>3</v>
      </c>
      <c r="G1419" s="23">
        <v>7</v>
      </c>
      <c r="H1419" s="54">
        <f t="shared" ref="H1419:H1442" si="31">H1418</f>
        <v>35856</v>
      </c>
      <c r="J1419">
        <v>7</v>
      </c>
    </row>
    <row r="1420" spans="1:10">
      <c r="A1420" t="s">
        <v>248</v>
      </c>
      <c r="B1420" t="s">
        <v>254</v>
      </c>
      <c r="C1420" t="s">
        <v>74</v>
      </c>
      <c r="D1420">
        <v>7</v>
      </c>
      <c r="E1420" t="str">
        <f>VLOOKUP(D1420,'Treatment Struture'!$E$2:$G$10,3,FALSE)</f>
        <v>P1(50)</v>
      </c>
      <c r="F1420">
        <f>VLOOKUP(D1420,'Treatment Struture'!$E$2:$G$10,2,FALSE)</f>
        <v>3</v>
      </c>
      <c r="G1420" s="23">
        <v>8</v>
      </c>
      <c r="H1420" s="54">
        <f t="shared" si="31"/>
        <v>35856</v>
      </c>
      <c r="J1420" s="32">
        <v>8</v>
      </c>
    </row>
    <row r="1421" spans="1:10">
      <c r="A1421" t="s">
        <v>248</v>
      </c>
      <c r="B1421" t="s">
        <v>254</v>
      </c>
      <c r="C1421" t="s">
        <v>74</v>
      </c>
      <c r="D1421">
        <v>7</v>
      </c>
      <c r="E1421" t="str">
        <f>VLOOKUP(D1421,'Treatment Struture'!$E$2:$G$10,3,FALSE)</f>
        <v>P1(50)</v>
      </c>
      <c r="F1421">
        <f>VLOOKUP(D1421,'Treatment Struture'!$E$2:$G$10,2,FALSE)</f>
        <v>3</v>
      </c>
      <c r="G1421" s="23">
        <v>9</v>
      </c>
      <c r="H1421" s="54">
        <f t="shared" si="31"/>
        <v>35856</v>
      </c>
      <c r="J1421">
        <v>9</v>
      </c>
    </row>
    <row r="1422" spans="1:10">
      <c r="A1422" t="s">
        <v>248</v>
      </c>
      <c r="B1422" t="s">
        <v>254</v>
      </c>
      <c r="C1422" t="s">
        <v>74</v>
      </c>
      <c r="D1422">
        <v>7</v>
      </c>
      <c r="E1422" t="str">
        <f>VLOOKUP(D1422,'Treatment Struture'!$E$2:$G$10,3,FALSE)</f>
        <v>P1(50)</v>
      </c>
      <c r="F1422">
        <f>VLOOKUP(D1422,'Treatment Struture'!$E$2:$G$10,2,FALSE)</f>
        <v>3</v>
      </c>
      <c r="G1422" s="23">
        <v>10</v>
      </c>
      <c r="H1422" s="54">
        <f t="shared" si="31"/>
        <v>35856</v>
      </c>
      <c r="J1422">
        <v>11</v>
      </c>
    </row>
    <row r="1423" spans="1:10">
      <c r="A1423" t="s">
        <v>248</v>
      </c>
      <c r="B1423" t="s">
        <v>254</v>
      </c>
      <c r="C1423" t="s">
        <v>74</v>
      </c>
      <c r="D1423">
        <v>8</v>
      </c>
      <c r="E1423" t="str">
        <f>VLOOKUP(D1423,'Treatment Struture'!$E$2:$G$10,3,FALSE)</f>
        <v>P2(100)</v>
      </c>
      <c r="F1423">
        <f>VLOOKUP(D1423,'Treatment Struture'!$E$2:$G$10,2,FALSE)</f>
        <v>3</v>
      </c>
      <c r="G1423" s="23">
        <v>1</v>
      </c>
      <c r="H1423" s="54">
        <f t="shared" si="31"/>
        <v>35856</v>
      </c>
      <c r="J1423">
        <v>10</v>
      </c>
    </row>
    <row r="1424" spans="1:10">
      <c r="A1424" t="s">
        <v>248</v>
      </c>
      <c r="B1424" t="s">
        <v>254</v>
      </c>
      <c r="C1424" t="s">
        <v>74</v>
      </c>
      <c r="D1424">
        <v>8</v>
      </c>
      <c r="E1424" t="str">
        <f>VLOOKUP(D1424,'Treatment Struture'!$E$2:$G$10,3,FALSE)</f>
        <v>P2(100)</v>
      </c>
      <c r="F1424">
        <f>VLOOKUP(D1424,'Treatment Struture'!$E$2:$G$10,2,FALSE)</f>
        <v>3</v>
      </c>
      <c r="G1424" s="23">
        <v>2</v>
      </c>
      <c r="H1424" s="54">
        <f t="shared" si="31"/>
        <v>35856</v>
      </c>
      <c r="J1424">
        <v>9</v>
      </c>
    </row>
    <row r="1425" spans="1:10">
      <c r="A1425" t="s">
        <v>248</v>
      </c>
      <c r="B1425" t="s">
        <v>254</v>
      </c>
      <c r="C1425" t="s">
        <v>74</v>
      </c>
      <c r="D1425">
        <v>8</v>
      </c>
      <c r="E1425" t="str">
        <f>VLOOKUP(D1425,'Treatment Struture'!$E$2:$G$10,3,FALSE)</f>
        <v>P2(100)</v>
      </c>
      <c r="F1425">
        <f>VLOOKUP(D1425,'Treatment Struture'!$E$2:$G$10,2,FALSE)</f>
        <v>3</v>
      </c>
      <c r="G1425" s="23">
        <v>3</v>
      </c>
      <c r="H1425" s="54">
        <f t="shared" si="31"/>
        <v>35856</v>
      </c>
      <c r="J1425">
        <v>10</v>
      </c>
    </row>
    <row r="1426" spans="1:10">
      <c r="A1426" t="s">
        <v>248</v>
      </c>
      <c r="B1426" t="s">
        <v>254</v>
      </c>
      <c r="C1426" t="s">
        <v>74</v>
      </c>
      <c r="D1426">
        <v>8</v>
      </c>
      <c r="E1426" t="str">
        <f>VLOOKUP(D1426,'Treatment Struture'!$E$2:$G$10,3,FALSE)</f>
        <v>P2(100)</v>
      </c>
      <c r="F1426">
        <f>VLOOKUP(D1426,'Treatment Struture'!$E$2:$G$10,2,FALSE)</f>
        <v>3</v>
      </c>
      <c r="G1426" s="23">
        <v>4</v>
      </c>
      <c r="H1426" s="54">
        <f t="shared" si="31"/>
        <v>35856</v>
      </c>
      <c r="J1426">
        <v>10</v>
      </c>
    </row>
    <row r="1427" spans="1:10">
      <c r="A1427" t="s">
        <v>248</v>
      </c>
      <c r="B1427" t="s">
        <v>254</v>
      </c>
      <c r="C1427" t="s">
        <v>74</v>
      </c>
      <c r="D1427">
        <v>8</v>
      </c>
      <c r="E1427" t="str">
        <f>VLOOKUP(D1427,'Treatment Struture'!$E$2:$G$10,3,FALSE)</f>
        <v>P2(100)</v>
      </c>
      <c r="F1427">
        <f>VLOOKUP(D1427,'Treatment Struture'!$E$2:$G$10,2,FALSE)</f>
        <v>3</v>
      </c>
      <c r="G1427" s="23">
        <v>5</v>
      </c>
      <c r="H1427" s="54">
        <f t="shared" si="31"/>
        <v>35856</v>
      </c>
      <c r="J1427">
        <v>8</v>
      </c>
    </row>
    <row r="1428" spans="1:10">
      <c r="A1428" t="s">
        <v>248</v>
      </c>
      <c r="B1428" t="s">
        <v>254</v>
      </c>
      <c r="C1428" t="s">
        <v>74</v>
      </c>
      <c r="D1428">
        <v>8</v>
      </c>
      <c r="E1428" t="str">
        <f>VLOOKUP(D1428,'Treatment Struture'!$E$2:$G$10,3,FALSE)</f>
        <v>P2(100)</v>
      </c>
      <c r="F1428">
        <f>VLOOKUP(D1428,'Treatment Struture'!$E$2:$G$10,2,FALSE)</f>
        <v>3</v>
      </c>
      <c r="G1428" s="23">
        <v>6</v>
      </c>
      <c r="H1428" s="54">
        <f t="shared" si="31"/>
        <v>35856</v>
      </c>
      <c r="J1428">
        <v>8</v>
      </c>
    </row>
    <row r="1429" spans="1:10">
      <c r="A1429" t="s">
        <v>248</v>
      </c>
      <c r="B1429" t="s">
        <v>254</v>
      </c>
      <c r="C1429" t="s">
        <v>74</v>
      </c>
      <c r="D1429">
        <v>8</v>
      </c>
      <c r="E1429" t="str">
        <f>VLOOKUP(D1429,'Treatment Struture'!$E$2:$G$10,3,FALSE)</f>
        <v>P2(100)</v>
      </c>
      <c r="F1429">
        <f>VLOOKUP(D1429,'Treatment Struture'!$E$2:$G$10,2,FALSE)</f>
        <v>3</v>
      </c>
      <c r="G1429" s="23">
        <v>7</v>
      </c>
      <c r="H1429" s="54">
        <f t="shared" si="31"/>
        <v>35856</v>
      </c>
      <c r="J1429">
        <v>9</v>
      </c>
    </row>
    <row r="1430" spans="1:10">
      <c r="A1430" t="s">
        <v>248</v>
      </c>
      <c r="B1430" t="s">
        <v>254</v>
      </c>
      <c r="C1430" t="s">
        <v>74</v>
      </c>
      <c r="D1430">
        <v>8</v>
      </c>
      <c r="E1430" t="str">
        <f>VLOOKUP(D1430,'Treatment Struture'!$E$2:$G$10,3,FALSE)</f>
        <v>P2(100)</v>
      </c>
      <c r="F1430">
        <f>VLOOKUP(D1430,'Treatment Struture'!$E$2:$G$10,2,FALSE)</f>
        <v>3</v>
      </c>
      <c r="G1430" s="23">
        <v>8</v>
      </c>
      <c r="H1430" s="54">
        <f t="shared" si="31"/>
        <v>35856</v>
      </c>
      <c r="J1430">
        <v>10</v>
      </c>
    </row>
    <row r="1431" spans="1:10">
      <c r="A1431" t="s">
        <v>248</v>
      </c>
      <c r="B1431" t="s">
        <v>254</v>
      </c>
      <c r="C1431" t="s">
        <v>74</v>
      </c>
      <c r="D1431">
        <v>8</v>
      </c>
      <c r="E1431" t="str">
        <f>VLOOKUP(D1431,'Treatment Struture'!$E$2:$G$10,3,FALSE)</f>
        <v>P2(100)</v>
      </c>
      <c r="F1431">
        <f>VLOOKUP(D1431,'Treatment Struture'!$E$2:$G$10,2,FALSE)</f>
        <v>3</v>
      </c>
      <c r="G1431" s="23">
        <v>9</v>
      </c>
      <c r="H1431" s="54">
        <f t="shared" si="31"/>
        <v>35856</v>
      </c>
      <c r="J1431">
        <v>10</v>
      </c>
    </row>
    <row r="1432" spans="1:10">
      <c r="A1432" t="s">
        <v>248</v>
      </c>
      <c r="B1432" t="s">
        <v>254</v>
      </c>
      <c r="C1432" t="s">
        <v>74</v>
      </c>
      <c r="D1432">
        <v>8</v>
      </c>
      <c r="E1432" t="str">
        <f>VLOOKUP(D1432,'Treatment Struture'!$E$2:$G$10,3,FALSE)</f>
        <v>P2(100)</v>
      </c>
      <c r="F1432">
        <f>VLOOKUP(D1432,'Treatment Struture'!$E$2:$G$10,2,FALSE)</f>
        <v>3</v>
      </c>
      <c r="G1432" s="23">
        <v>10</v>
      </c>
      <c r="H1432" s="54">
        <f t="shared" si="31"/>
        <v>35856</v>
      </c>
      <c r="J1432">
        <v>5</v>
      </c>
    </row>
    <row r="1433" spans="1:10">
      <c r="A1433" t="s">
        <v>248</v>
      </c>
      <c r="B1433" t="s">
        <v>254</v>
      </c>
      <c r="C1433" t="s">
        <v>74</v>
      </c>
      <c r="D1433">
        <v>9</v>
      </c>
      <c r="E1433" t="str">
        <f>VLOOKUP(D1433,'Treatment Struture'!$E$2:$G$10,3,FALSE)</f>
        <v>P3(150)</v>
      </c>
      <c r="F1433">
        <f>VLOOKUP(D1433,'Treatment Struture'!$E$2:$G$10,2,FALSE)</f>
        <v>3</v>
      </c>
      <c r="G1433" s="23">
        <v>1</v>
      </c>
      <c r="H1433" s="54">
        <f t="shared" si="31"/>
        <v>35856</v>
      </c>
      <c r="J1433">
        <v>10</v>
      </c>
    </row>
    <row r="1434" spans="1:10">
      <c r="A1434" t="s">
        <v>248</v>
      </c>
      <c r="B1434" t="s">
        <v>254</v>
      </c>
      <c r="C1434" t="s">
        <v>74</v>
      </c>
      <c r="D1434">
        <v>9</v>
      </c>
      <c r="E1434" t="str">
        <f>VLOOKUP(D1434,'Treatment Struture'!$E$2:$G$10,3,FALSE)</f>
        <v>P3(150)</v>
      </c>
      <c r="F1434">
        <f>VLOOKUP(D1434,'Treatment Struture'!$E$2:$G$10,2,FALSE)</f>
        <v>3</v>
      </c>
      <c r="G1434" s="23">
        <v>2</v>
      </c>
      <c r="H1434" s="54">
        <f t="shared" si="31"/>
        <v>35856</v>
      </c>
      <c r="J1434">
        <v>12</v>
      </c>
    </row>
    <row r="1435" spans="1:10">
      <c r="A1435" t="s">
        <v>248</v>
      </c>
      <c r="B1435" t="s">
        <v>254</v>
      </c>
      <c r="C1435" t="s">
        <v>74</v>
      </c>
      <c r="D1435">
        <v>9</v>
      </c>
      <c r="E1435" t="str">
        <f>VLOOKUP(D1435,'Treatment Struture'!$E$2:$G$10,3,FALSE)</f>
        <v>P3(150)</v>
      </c>
      <c r="F1435">
        <f>VLOOKUP(D1435,'Treatment Struture'!$E$2:$G$10,2,FALSE)</f>
        <v>3</v>
      </c>
      <c r="G1435" s="23">
        <v>3</v>
      </c>
      <c r="H1435" s="54">
        <f t="shared" si="31"/>
        <v>35856</v>
      </c>
      <c r="J1435">
        <v>13</v>
      </c>
    </row>
    <row r="1436" spans="1:10">
      <c r="A1436" t="s">
        <v>248</v>
      </c>
      <c r="B1436" t="s">
        <v>254</v>
      </c>
      <c r="C1436" t="s">
        <v>74</v>
      </c>
      <c r="D1436">
        <v>9</v>
      </c>
      <c r="E1436" t="str">
        <f>VLOOKUP(D1436,'Treatment Struture'!$E$2:$G$10,3,FALSE)</f>
        <v>P3(150)</v>
      </c>
      <c r="F1436">
        <f>VLOOKUP(D1436,'Treatment Struture'!$E$2:$G$10,2,FALSE)</f>
        <v>3</v>
      </c>
      <c r="G1436" s="23">
        <v>4</v>
      </c>
      <c r="H1436" s="54">
        <f t="shared" si="31"/>
        <v>35856</v>
      </c>
      <c r="J1436">
        <v>10</v>
      </c>
    </row>
    <row r="1437" spans="1:10">
      <c r="A1437" t="s">
        <v>248</v>
      </c>
      <c r="B1437" t="s">
        <v>254</v>
      </c>
      <c r="C1437" t="s">
        <v>74</v>
      </c>
      <c r="D1437">
        <v>9</v>
      </c>
      <c r="E1437" t="str">
        <f>VLOOKUP(D1437,'Treatment Struture'!$E$2:$G$10,3,FALSE)</f>
        <v>P3(150)</v>
      </c>
      <c r="F1437">
        <f>VLOOKUP(D1437,'Treatment Struture'!$E$2:$G$10,2,FALSE)</f>
        <v>3</v>
      </c>
      <c r="G1437" s="23">
        <v>5</v>
      </c>
      <c r="H1437" s="54">
        <f t="shared" si="31"/>
        <v>35856</v>
      </c>
      <c r="J1437">
        <v>11</v>
      </c>
    </row>
    <row r="1438" spans="1:10">
      <c r="A1438" t="s">
        <v>248</v>
      </c>
      <c r="B1438" t="s">
        <v>254</v>
      </c>
      <c r="C1438" t="s">
        <v>74</v>
      </c>
      <c r="D1438">
        <v>9</v>
      </c>
      <c r="E1438" t="str">
        <f>VLOOKUP(D1438,'Treatment Struture'!$E$2:$G$10,3,FALSE)</f>
        <v>P3(150)</v>
      </c>
      <c r="F1438">
        <f>VLOOKUP(D1438,'Treatment Struture'!$E$2:$G$10,2,FALSE)</f>
        <v>3</v>
      </c>
      <c r="G1438" s="23">
        <v>6</v>
      </c>
      <c r="H1438" s="54">
        <f t="shared" si="31"/>
        <v>35856</v>
      </c>
      <c r="J1438">
        <v>11</v>
      </c>
    </row>
    <row r="1439" spans="1:10">
      <c r="A1439" t="s">
        <v>248</v>
      </c>
      <c r="B1439" t="s">
        <v>254</v>
      </c>
      <c r="C1439" t="s">
        <v>74</v>
      </c>
      <c r="D1439">
        <v>9</v>
      </c>
      <c r="E1439" t="str">
        <f>VLOOKUP(D1439,'Treatment Struture'!$E$2:$G$10,3,FALSE)</f>
        <v>P3(150)</v>
      </c>
      <c r="F1439">
        <f>VLOOKUP(D1439,'Treatment Struture'!$E$2:$G$10,2,FALSE)</f>
        <v>3</v>
      </c>
      <c r="G1439" s="23">
        <v>7</v>
      </c>
      <c r="H1439" s="54">
        <f t="shared" si="31"/>
        <v>35856</v>
      </c>
      <c r="J1439">
        <v>11</v>
      </c>
    </row>
    <row r="1440" spans="1:10">
      <c r="A1440" t="s">
        <v>248</v>
      </c>
      <c r="B1440" t="s">
        <v>254</v>
      </c>
      <c r="C1440" t="s">
        <v>74</v>
      </c>
      <c r="D1440">
        <v>9</v>
      </c>
      <c r="E1440" t="str">
        <f>VLOOKUP(D1440,'Treatment Struture'!$E$2:$G$10,3,FALSE)</f>
        <v>P3(150)</v>
      </c>
      <c r="F1440">
        <f>VLOOKUP(D1440,'Treatment Struture'!$E$2:$G$10,2,FALSE)</f>
        <v>3</v>
      </c>
      <c r="G1440" s="23">
        <v>8</v>
      </c>
      <c r="H1440" s="54">
        <f t="shared" si="31"/>
        <v>35856</v>
      </c>
      <c r="J1440">
        <v>11</v>
      </c>
    </row>
    <row r="1441" spans="1:10">
      <c r="A1441" t="s">
        <v>248</v>
      </c>
      <c r="B1441" t="s">
        <v>254</v>
      </c>
      <c r="C1441" t="s">
        <v>74</v>
      </c>
      <c r="D1441">
        <v>9</v>
      </c>
      <c r="E1441" t="str">
        <f>VLOOKUP(D1441,'Treatment Struture'!$E$2:$G$10,3,FALSE)</f>
        <v>P3(150)</v>
      </c>
      <c r="F1441">
        <f>VLOOKUP(D1441,'Treatment Struture'!$E$2:$G$10,2,FALSE)</f>
        <v>3</v>
      </c>
      <c r="G1441" s="23">
        <v>9</v>
      </c>
      <c r="H1441" s="54">
        <f t="shared" si="31"/>
        <v>35856</v>
      </c>
    </row>
    <row r="1442" spans="1:10">
      <c r="A1442" t="s">
        <v>248</v>
      </c>
      <c r="B1442" t="s">
        <v>254</v>
      </c>
      <c r="C1442" t="s">
        <v>74</v>
      </c>
      <c r="D1442">
        <v>9</v>
      </c>
      <c r="E1442" t="str">
        <f>VLOOKUP(D1442,'Treatment Struture'!$E$2:$G$10,3,FALSE)</f>
        <v>P3(150)</v>
      </c>
      <c r="F1442">
        <f>VLOOKUP(D1442,'Treatment Struture'!$E$2:$G$10,2,FALSE)</f>
        <v>3</v>
      </c>
      <c r="G1442" s="23">
        <v>10</v>
      </c>
      <c r="H1442" s="54">
        <f t="shared" si="31"/>
        <v>35856</v>
      </c>
      <c r="J1442">
        <v>11</v>
      </c>
    </row>
    <row r="1443" spans="1:10">
      <c r="A1443" t="s">
        <v>248</v>
      </c>
      <c r="B1443" t="s">
        <v>254</v>
      </c>
      <c r="C1443" t="s">
        <v>74</v>
      </c>
      <c r="D1443">
        <v>1</v>
      </c>
      <c r="E1443" t="str">
        <f>VLOOKUP(D1443,'Treatment Struture'!$E$2:$G$10,3,FALSE)</f>
        <v>P3(150)</v>
      </c>
      <c r="F1443">
        <f>VLOOKUP(D1443,'Treatment Struture'!$E$2:$G$10,2,FALSE)</f>
        <v>1</v>
      </c>
      <c r="G1443" s="23">
        <v>1</v>
      </c>
      <c r="H1443" s="56">
        <v>35859</v>
      </c>
      <c r="I1443" s="31"/>
      <c r="J1443">
        <v>8</v>
      </c>
    </row>
    <row r="1444" spans="1:10">
      <c r="A1444" t="s">
        <v>248</v>
      </c>
      <c r="B1444" t="s">
        <v>254</v>
      </c>
      <c r="C1444" t="s">
        <v>74</v>
      </c>
      <c r="D1444">
        <v>1</v>
      </c>
      <c r="E1444" t="str">
        <f>VLOOKUP(D1444,'Treatment Struture'!$E$2:$G$10,3,FALSE)</f>
        <v>P3(150)</v>
      </c>
      <c r="F1444">
        <f>VLOOKUP(D1444,'Treatment Struture'!$E$2:$G$10,2,FALSE)</f>
        <v>1</v>
      </c>
      <c r="G1444" s="23">
        <v>2</v>
      </c>
      <c r="H1444" s="54">
        <f>H1443</f>
        <v>35859</v>
      </c>
      <c r="J1444">
        <v>10</v>
      </c>
    </row>
    <row r="1445" spans="1:10">
      <c r="A1445" t="s">
        <v>248</v>
      </c>
      <c r="B1445" t="s">
        <v>254</v>
      </c>
      <c r="C1445" t="s">
        <v>74</v>
      </c>
      <c r="D1445">
        <v>1</v>
      </c>
      <c r="E1445" t="str">
        <f>VLOOKUP(D1445,'Treatment Struture'!$E$2:$G$10,3,FALSE)</f>
        <v>P3(150)</v>
      </c>
      <c r="F1445">
        <f>VLOOKUP(D1445,'Treatment Struture'!$E$2:$G$10,2,FALSE)</f>
        <v>1</v>
      </c>
      <c r="G1445" s="23">
        <v>3</v>
      </c>
      <c r="H1445" s="54">
        <f t="shared" ref="H1445:H1508" si="32">H1444</f>
        <v>35859</v>
      </c>
    </row>
    <row r="1446" spans="1:10">
      <c r="A1446" t="s">
        <v>248</v>
      </c>
      <c r="B1446" t="s">
        <v>254</v>
      </c>
      <c r="C1446" t="s">
        <v>74</v>
      </c>
      <c r="D1446">
        <v>1</v>
      </c>
      <c r="E1446" t="str">
        <f>VLOOKUP(D1446,'Treatment Struture'!$E$2:$G$10,3,FALSE)</f>
        <v>P3(150)</v>
      </c>
      <c r="F1446">
        <f>VLOOKUP(D1446,'Treatment Struture'!$E$2:$G$10,2,FALSE)</f>
        <v>1</v>
      </c>
      <c r="G1446" s="23">
        <v>4</v>
      </c>
      <c r="H1446" s="54">
        <f t="shared" si="32"/>
        <v>35859</v>
      </c>
      <c r="J1446">
        <v>10</v>
      </c>
    </row>
    <row r="1447" spans="1:10">
      <c r="A1447" t="s">
        <v>248</v>
      </c>
      <c r="B1447" t="s">
        <v>254</v>
      </c>
      <c r="C1447" t="s">
        <v>74</v>
      </c>
      <c r="D1447">
        <v>1</v>
      </c>
      <c r="E1447" t="str">
        <f>VLOOKUP(D1447,'Treatment Struture'!$E$2:$G$10,3,FALSE)</f>
        <v>P3(150)</v>
      </c>
      <c r="F1447">
        <f>VLOOKUP(D1447,'Treatment Struture'!$E$2:$G$10,2,FALSE)</f>
        <v>1</v>
      </c>
      <c r="G1447" s="23">
        <v>5</v>
      </c>
      <c r="H1447" s="54">
        <f t="shared" si="32"/>
        <v>35859</v>
      </c>
      <c r="J1447">
        <v>11</v>
      </c>
    </row>
    <row r="1448" spans="1:10">
      <c r="A1448" t="s">
        <v>248</v>
      </c>
      <c r="B1448" t="s">
        <v>254</v>
      </c>
      <c r="C1448" t="s">
        <v>74</v>
      </c>
      <c r="D1448">
        <v>1</v>
      </c>
      <c r="E1448" t="str">
        <f>VLOOKUP(D1448,'Treatment Struture'!$E$2:$G$10,3,FALSE)</f>
        <v>P3(150)</v>
      </c>
      <c r="F1448">
        <f>VLOOKUP(D1448,'Treatment Struture'!$E$2:$G$10,2,FALSE)</f>
        <v>1</v>
      </c>
      <c r="G1448" s="23">
        <v>6</v>
      </c>
      <c r="H1448" s="54">
        <f t="shared" si="32"/>
        <v>35859</v>
      </c>
      <c r="J1448">
        <v>17</v>
      </c>
    </row>
    <row r="1449" spans="1:10">
      <c r="A1449" t="s">
        <v>248</v>
      </c>
      <c r="B1449" t="s">
        <v>254</v>
      </c>
      <c r="C1449" t="s">
        <v>74</v>
      </c>
      <c r="D1449">
        <v>1</v>
      </c>
      <c r="E1449" t="str">
        <f>VLOOKUP(D1449,'Treatment Struture'!$E$2:$G$10,3,FALSE)</f>
        <v>P3(150)</v>
      </c>
      <c r="F1449">
        <f>VLOOKUP(D1449,'Treatment Struture'!$E$2:$G$10,2,FALSE)</f>
        <v>1</v>
      </c>
      <c r="G1449" s="23">
        <v>7</v>
      </c>
      <c r="H1449" s="54">
        <f t="shared" si="32"/>
        <v>35859</v>
      </c>
      <c r="J1449">
        <v>12</v>
      </c>
    </row>
    <row r="1450" spans="1:10">
      <c r="A1450" t="s">
        <v>248</v>
      </c>
      <c r="B1450" t="s">
        <v>254</v>
      </c>
      <c r="C1450" t="s">
        <v>74</v>
      </c>
      <c r="D1450">
        <v>1</v>
      </c>
      <c r="E1450" t="str">
        <f>VLOOKUP(D1450,'Treatment Struture'!$E$2:$G$10,3,FALSE)</f>
        <v>P3(150)</v>
      </c>
      <c r="F1450">
        <f>VLOOKUP(D1450,'Treatment Struture'!$E$2:$G$10,2,FALSE)</f>
        <v>1</v>
      </c>
      <c r="G1450" s="23">
        <v>8</v>
      </c>
      <c r="H1450" s="54">
        <f t="shared" si="32"/>
        <v>35859</v>
      </c>
    </row>
    <row r="1451" spans="1:10">
      <c r="A1451" t="s">
        <v>248</v>
      </c>
      <c r="B1451" t="s">
        <v>254</v>
      </c>
      <c r="C1451" t="s">
        <v>74</v>
      </c>
      <c r="D1451">
        <v>1</v>
      </c>
      <c r="E1451" t="str">
        <f>VLOOKUP(D1451,'Treatment Struture'!$E$2:$G$10,3,FALSE)</f>
        <v>P3(150)</v>
      </c>
      <c r="F1451">
        <f>VLOOKUP(D1451,'Treatment Struture'!$E$2:$G$10,2,FALSE)</f>
        <v>1</v>
      </c>
      <c r="G1451" s="23">
        <v>9</v>
      </c>
      <c r="H1451" s="54">
        <f t="shared" si="32"/>
        <v>35859</v>
      </c>
      <c r="J1451">
        <v>11</v>
      </c>
    </row>
    <row r="1452" spans="1:10">
      <c r="A1452" t="s">
        <v>248</v>
      </c>
      <c r="B1452" t="s">
        <v>254</v>
      </c>
      <c r="C1452" t="s">
        <v>74</v>
      </c>
      <c r="D1452">
        <v>1</v>
      </c>
      <c r="E1452" t="str">
        <f>VLOOKUP(D1452,'Treatment Struture'!$E$2:$G$10,3,FALSE)</f>
        <v>P3(150)</v>
      </c>
      <c r="F1452">
        <f>VLOOKUP(D1452,'Treatment Struture'!$E$2:$G$10,2,FALSE)</f>
        <v>1</v>
      </c>
      <c r="G1452" s="23">
        <v>10</v>
      </c>
      <c r="H1452" s="54">
        <f t="shared" si="32"/>
        <v>35859</v>
      </c>
      <c r="J1452">
        <v>12</v>
      </c>
    </row>
    <row r="1453" spans="1:10">
      <c r="A1453" t="s">
        <v>248</v>
      </c>
      <c r="B1453" t="s">
        <v>254</v>
      </c>
      <c r="C1453" t="s">
        <v>74</v>
      </c>
      <c r="D1453">
        <v>2</v>
      </c>
      <c r="E1453" t="str">
        <f>VLOOKUP(D1453,'Treatment Struture'!$E$2:$G$10,3,FALSE)</f>
        <v>P1(50)</v>
      </c>
      <c r="F1453">
        <f>VLOOKUP(D1453,'Treatment Struture'!$E$2:$G$10,2,FALSE)</f>
        <v>1</v>
      </c>
      <c r="G1453" s="23">
        <v>1</v>
      </c>
      <c r="H1453" s="54">
        <f t="shared" si="32"/>
        <v>35859</v>
      </c>
      <c r="J1453">
        <v>10</v>
      </c>
    </row>
    <row r="1454" spans="1:10">
      <c r="A1454" t="s">
        <v>248</v>
      </c>
      <c r="B1454" t="s">
        <v>254</v>
      </c>
      <c r="C1454" t="s">
        <v>74</v>
      </c>
      <c r="D1454">
        <v>2</v>
      </c>
      <c r="E1454" t="str">
        <f>VLOOKUP(D1454,'Treatment Struture'!$E$2:$G$10,3,FALSE)</f>
        <v>P1(50)</v>
      </c>
      <c r="F1454">
        <f>VLOOKUP(D1454,'Treatment Struture'!$E$2:$G$10,2,FALSE)</f>
        <v>1</v>
      </c>
      <c r="G1454" s="23">
        <v>2</v>
      </c>
      <c r="H1454" s="54">
        <f t="shared" si="32"/>
        <v>35859</v>
      </c>
      <c r="J1454">
        <v>9</v>
      </c>
    </row>
    <row r="1455" spans="1:10">
      <c r="A1455" t="s">
        <v>248</v>
      </c>
      <c r="B1455" t="s">
        <v>254</v>
      </c>
      <c r="C1455" t="s">
        <v>74</v>
      </c>
      <c r="D1455">
        <v>2</v>
      </c>
      <c r="E1455" t="str">
        <f>VLOOKUP(D1455,'Treatment Struture'!$E$2:$G$10,3,FALSE)</f>
        <v>P1(50)</v>
      </c>
      <c r="F1455">
        <f>VLOOKUP(D1455,'Treatment Struture'!$E$2:$G$10,2,FALSE)</f>
        <v>1</v>
      </c>
      <c r="G1455" s="23">
        <v>3</v>
      </c>
      <c r="H1455" s="54">
        <f t="shared" si="32"/>
        <v>35859</v>
      </c>
      <c r="J1455">
        <v>9</v>
      </c>
    </row>
    <row r="1456" spans="1:10">
      <c r="A1456" t="s">
        <v>248</v>
      </c>
      <c r="B1456" t="s">
        <v>254</v>
      </c>
      <c r="C1456" t="s">
        <v>74</v>
      </c>
      <c r="D1456">
        <v>2</v>
      </c>
      <c r="E1456" t="str">
        <f>VLOOKUP(D1456,'Treatment Struture'!$E$2:$G$10,3,FALSE)</f>
        <v>P1(50)</v>
      </c>
      <c r="F1456">
        <f>VLOOKUP(D1456,'Treatment Struture'!$E$2:$G$10,2,FALSE)</f>
        <v>1</v>
      </c>
      <c r="G1456" s="23">
        <v>4</v>
      </c>
      <c r="H1456" s="54">
        <f t="shared" si="32"/>
        <v>35859</v>
      </c>
      <c r="J1456">
        <v>10</v>
      </c>
    </row>
    <row r="1457" spans="1:10">
      <c r="A1457" t="s">
        <v>248</v>
      </c>
      <c r="B1457" t="s">
        <v>254</v>
      </c>
      <c r="C1457" t="s">
        <v>74</v>
      </c>
      <c r="D1457">
        <v>2</v>
      </c>
      <c r="E1457" t="str">
        <f>VLOOKUP(D1457,'Treatment Struture'!$E$2:$G$10,3,FALSE)</f>
        <v>P1(50)</v>
      </c>
      <c r="F1457">
        <f>VLOOKUP(D1457,'Treatment Struture'!$E$2:$G$10,2,FALSE)</f>
        <v>1</v>
      </c>
      <c r="G1457" s="23">
        <v>5</v>
      </c>
      <c r="H1457" s="54">
        <f t="shared" si="32"/>
        <v>35859</v>
      </c>
      <c r="J1457">
        <v>8</v>
      </c>
    </row>
    <row r="1458" spans="1:10">
      <c r="A1458" t="s">
        <v>248</v>
      </c>
      <c r="B1458" t="s">
        <v>254</v>
      </c>
      <c r="C1458" t="s">
        <v>74</v>
      </c>
      <c r="D1458">
        <v>2</v>
      </c>
      <c r="E1458" t="str">
        <f>VLOOKUP(D1458,'Treatment Struture'!$E$2:$G$10,3,FALSE)</f>
        <v>P1(50)</v>
      </c>
      <c r="F1458">
        <f>VLOOKUP(D1458,'Treatment Struture'!$E$2:$G$10,2,FALSE)</f>
        <v>1</v>
      </c>
      <c r="G1458" s="23">
        <v>6</v>
      </c>
      <c r="H1458" s="54">
        <f t="shared" si="32"/>
        <v>35859</v>
      </c>
      <c r="J1458">
        <v>12</v>
      </c>
    </row>
    <row r="1459" spans="1:10">
      <c r="A1459" t="s">
        <v>248</v>
      </c>
      <c r="B1459" t="s">
        <v>254</v>
      </c>
      <c r="C1459" t="s">
        <v>74</v>
      </c>
      <c r="D1459">
        <v>2</v>
      </c>
      <c r="E1459" t="str">
        <f>VLOOKUP(D1459,'Treatment Struture'!$E$2:$G$10,3,FALSE)</f>
        <v>P1(50)</v>
      </c>
      <c r="F1459">
        <f>VLOOKUP(D1459,'Treatment Struture'!$E$2:$G$10,2,FALSE)</f>
        <v>1</v>
      </c>
      <c r="G1459" s="23">
        <v>7</v>
      </c>
      <c r="H1459" s="54">
        <f t="shared" si="32"/>
        <v>35859</v>
      </c>
      <c r="J1459">
        <v>10</v>
      </c>
    </row>
    <row r="1460" spans="1:10">
      <c r="A1460" t="s">
        <v>248</v>
      </c>
      <c r="B1460" t="s">
        <v>254</v>
      </c>
      <c r="C1460" t="s">
        <v>74</v>
      </c>
      <c r="D1460">
        <v>2</v>
      </c>
      <c r="E1460" t="str">
        <f>VLOOKUP(D1460,'Treatment Struture'!$E$2:$G$10,3,FALSE)</f>
        <v>P1(50)</v>
      </c>
      <c r="F1460">
        <f>VLOOKUP(D1460,'Treatment Struture'!$E$2:$G$10,2,FALSE)</f>
        <v>1</v>
      </c>
      <c r="G1460" s="23">
        <v>8</v>
      </c>
      <c r="H1460" s="54">
        <f t="shared" si="32"/>
        <v>35859</v>
      </c>
      <c r="J1460">
        <v>9</v>
      </c>
    </row>
    <row r="1461" spans="1:10">
      <c r="A1461" t="s">
        <v>248</v>
      </c>
      <c r="B1461" t="s">
        <v>254</v>
      </c>
      <c r="C1461" t="s">
        <v>74</v>
      </c>
      <c r="D1461">
        <v>2</v>
      </c>
      <c r="E1461" t="str">
        <f>VLOOKUP(D1461,'Treatment Struture'!$E$2:$G$10,3,FALSE)</f>
        <v>P1(50)</v>
      </c>
      <c r="F1461">
        <f>VLOOKUP(D1461,'Treatment Struture'!$E$2:$G$10,2,FALSE)</f>
        <v>1</v>
      </c>
      <c r="G1461" s="23">
        <v>9</v>
      </c>
      <c r="H1461" s="54">
        <f t="shared" si="32"/>
        <v>35859</v>
      </c>
      <c r="J1461">
        <v>11</v>
      </c>
    </row>
    <row r="1462" spans="1:10">
      <c r="A1462" t="s">
        <v>248</v>
      </c>
      <c r="B1462" t="s">
        <v>254</v>
      </c>
      <c r="C1462" t="s">
        <v>74</v>
      </c>
      <c r="D1462">
        <v>2</v>
      </c>
      <c r="E1462" t="str">
        <f>VLOOKUP(D1462,'Treatment Struture'!$E$2:$G$10,3,FALSE)</f>
        <v>P1(50)</v>
      </c>
      <c r="F1462">
        <f>VLOOKUP(D1462,'Treatment Struture'!$E$2:$G$10,2,FALSE)</f>
        <v>1</v>
      </c>
      <c r="G1462" s="23">
        <v>10</v>
      </c>
      <c r="H1462" s="54">
        <f t="shared" si="32"/>
        <v>35859</v>
      </c>
      <c r="J1462">
        <v>10</v>
      </c>
    </row>
    <row r="1463" spans="1:10">
      <c r="A1463" t="s">
        <v>248</v>
      </c>
      <c r="B1463" t="s">
        <v>254</v>
      </c>
      <c r="C1463" t="s">
        <v>74</v>
      </c>
      <c r="D1463">
        <v>3</v>
      </c>
      <c r="E1463" t="str">
        <f>VLOOKUP(D1463,'Treatment Struture'!$E$2:$G$10,3,FALSE)</f>
        <v>P2(100)</v>
      </c>
      <c r="F1463">
        <f>VLOOKUP(D1463,'Treatment Struture'!$E$2:$G$10,2,FALSE)</f>
        <v>1</v>
      </c>
      <c r="G1463" s="23">
        <v>1</v>
      </c>
      <c r="H1463" s="54">
        <f t="shared" si="32"/>
        <v>35859</v>
      </c>
      <c r="J1463">
        <v>10</v>
      </c>
    </row>
    <row r="1464" spans="1:10">
      <c r="A1464" t="s">
        <v>248</v>
      </c>
      <c r="B1464" t="s">
        <v>254</v>
      </c>
      <c r="C1464" t="s">
        <v>74</v>
      </c>
      <c r="D1464">
        <v>3</v>
      </c>
      <c r="E1464" t="str">
        <f>VLOOKUP(D1464,'Treatment Struture'!$E$2:$G$10,3,FALSE)</f>
        <v>P2(100)</v>
      </c>
      <c r="F1464">
        <f>VLOOKUP(D1464,'Treatment Struture'!$E$2:$G$10,2,FALSE)</f>
        <v>1</v>
      </c>
      <c r="G1464" s="23">
        <v>2</v>
      </c>
      <c r="H1464" s="54">
        <f t="shared" si="32"/>
        <v>35859</v>
      </c>
      <c r="J1464">
        <v>9</v>
      </c>
    </row>
    <row r="1465" spans="1:10">
      <c r="A1465" t="s">
        <v>248</v>
      </c>
      <c r="B1465" t="s">
        <v>254</v>
      </c>
      <c r="C1465" t="s">
        <v>74</v>
      </c>
      <c r="D1465">
        <v>3</v>
      </c>
      <c r="E1465" t="str">
        <f>VLOOKUP(D1465,'Treatment Struture'!$E$2:$G$10,3,FALSE)</f>
        <v>P2(100)</v>
      </c>
      <c r="F1465">
        <f>VLOOKUP(D1465,'Treatment Struture'!$E$2:$G$10,2,FALSE)</f>
        <v>1</v>
      </c>
      <c r="G1465" s="23">
        <v>3</v>
      </c>
      <c r="H1465" s="54">
        <f t="shared" si="32"/>
        <v>35859</v>
      </c>
      <c r="J1465">
        <v>10</v>
      </c>
    </row>
    <row r="1466" spans="1:10">
      <c r="A1466" t="s">
        <v>248</v>
      </c>
      <c r="B1466" t="s">
        <v>254</v>
      </c>
      <c r="C1466" t="s">
        <v>74</v>
      </c>
      <c r="D1466">
        <v>3</v>
      </c>
      <c r="E1466" t="str">
        <f>VLOOKUP(D1466,'Treatment Struture'!$E$2:$G$10,3,FALSE)</f>
        <v>P2(100)</v>
      </c>
      <c r="F1466">
        <f>VLOOKUP(D1466,'Treatment Struture'!$E$2:$G$10,2,FALSE)</f>
        <v>1</v>
      </c>
      <c r="G1466" s="23">
        <v>4</v>
      </c>
      <c r="H1466" s="54">
        <f t="shared" si="32"/>
        <v>35859</v>
      </c>
    </row>
    <row r="1467" spans="1:10">
      <c r="A1467" t="s">
        <v>248</v>
      </c>
      <c r="B1467" t="s">
        <v>254</v>
      </c>
      <c r="C1467" t="s">
        <v>74</v>
      </c>
      <c r="D1467">
        <v>3</v>
      </c>
      <c r="E1467" t="str">
        <f>VLOOKUP(D1467,'Treatment Struture'!$E$2:$G$10,3,FALSE)</f>
        <v>P2(100)</v>
      </c>
      <c r="F1467">
        <f>VLOOKUP(D1467,'Treatment Struture'!$E$2:$G$10,2,FALSE)</f>
        <v>1</v>
      </c>
      <c r="G1467" s="23">
        <v>5</v>
      </c>
      <c r="H1467" s="54">
        <f t="shared" si="32"/>
        <v>35859</v>
      </c>
      <c r="J1467">
        <v>10</v>
      </c>
    </row>
    <row r="1468" spans="1:10">
      <c r="A1468" t="s">
        <v>248</v>
      </c>
      <c r="B1468" t="s">
        <v>254</v>
      </c>
      <c r="C1468" t="s">
        <v>74</v>
      </c>
      <c r="D1468">
        <v>3</v>
      </c>
      <c r="E1468" t="str">
        <f>VLOOKUP(D1468,'Treatment Struture'!$E$2:$G$10,3,FALSE)</f>
        <v>P2(100)</v>
      </c>
      <c r="F1468">
        <f>VLOOKUP(D1468,'Treatment Struture'!$E$2:$G$10,2,FALSE)</f>
        <v>1</v>
      </c>
      <c r="G1468" s="23">
        <v>6</v>
      </c>
      <c r="H1468" s="54">
        <f t="shared" si="32"/>
        <v>35859</v>
      </c>
      <c r="J1468">
        <v>12</v>
      </c>
    </row>
    <row r="1469" spans="1:10">
      <c r="A1469" t="s">
        <v>248</v>
      </c>
      <c r="B1469" t="s">
        <v>254</v>
      </c>
      <c r="C1469" t="s">
        <v>74</v>
      </c>
      <c r="D1469">
        <v>3</v>
      </c>
      <c r="E1469" t="str">
        <f>VLOOKUP(D1469,'Treatment Struture'!$E$2:$G$10,3,FALSE)</f>
        <v>P2(100)</v>
      </c>
      <c r="F1469">
        <f>VLOOKUP(D1469,'Treatment Struture'!$E$2:$G$10,2,FALSE)</f>
        <v>1</v>
      </c>
      <c r="G1469" s="23">
        <v>7</v>
      </c>
      <c r="H1469" s="54">
        <f t="shared" si="32"/>
        <v>35859</v>
      </c>
      <c r="J1469">
        <v>11</v>
      </c>
    </row>
    <row r="1470" spans="1:10">
      <c r="A1470" t="s">
        <v>248</v>
      </c>
      <c r="B1470" t="s">
        <v>254</v>
      </c>
      <c r="C1470" t="s">
        <v>74</v>
      </c>
      <c r="D1470">
        <v>3</v>
      </c>
      <c r="E1470" t="str">
        <f>VLOOKUP(D1470,'Treatment Struture'!$E$2:$G$10,3,FALSE)</f>
        <v>P2(100)</v>
      </c>
      <c r="F1470">
        <f>VLOOKUP(D1470,'Treatment Struture'!$E$2:$G$10,2,FALSE)</f>
        <v>1</v>
      </c>
      <c r="G1470" s="23">
        <v>8</v>
      </c>
      <c r="H1470" s="54">
        <f t="shared" si="32"/>
        <v>35859</v>
      </c>
      <c r="J1470">
        <v>11</v>
      </c>
    </row>
    <row r="1471" spans="1:10">
      <c r="A1471" t="s">
        <v>248</v>
      </c>
      <c r="B1471" t="s">
        <v>254</v>
      </c>
      <c r="C1471" t="s">
        <v>74</v>
      </c>
      <c r="D1471">
        <v>3</v>
      </c>
      <c r="E1471" t="str">
        <f>VLOOKUP(D1471,'Treatment Struture'!$E$2:$G$10,3,FALSE)</f>
        <v>P2(100)</v>
      </c>
      <c r="F1471">
        <f>VLOOKUP(D1471,'Treatment Struture'!$E$2:$G$10,2,FALSE)</f>
        <v>1</v>
      </c>
      <c r="G1471" s="23">
        <v>9</v>
      </c>
      <c r="H1471" s="54">
        <f t="shared" si="32"/>
        <v>35859</v>
      </c>
      <c r="J1471">
        <v>10</v>
      </c>
    </row>
    <row r="1472" spans="1:10">
      <c r="A1472" t="s">
        <v>248</v>
      </c>
      <c r="B1472" t="s">
        <v>254</v>
      </c>
      <c r="C1472" t="s">
        <v>74</v>
      </c>
      <c r="D1472">
        <v>3</v>
      </c>
      <c r="E1472" t="str">
        <f>VLOOKUP(D1472,'Treatment Struture'!$E$2:$G$10,3,FALSE)</f>
        <v>P2(100)</v>
      </c>
      <c r="F1472">
        <f>VLOOKUP(D1472,'Treatment Struture'!$E$2:$G$10,2,FALSE)</f>
        <v>1</v>
      </c>
      <c r="G1472" s="23">
        <v>10</v>
      </c>
      <c r="H1472" s="54">
        <f t="shared" si="32"/>
        <v>35859</v>
      </c>
      <c r="J1472">
        <v>11</v>
      </c>
    </row>
    <row r="1473" spans="1:10">
      <c r="A1473" t="s">
        <v>248</v>
      </c>
      <c r="B1473" t="s">
        <v>254</v>
      </c>
      <c r="C1473" t="s">
        <v>74</v>
      </c>
      <c r="D1473">
        <v>4</v>
      </c>
      <c r="E1473" t="str">
        <f>VLOOKUP(D1473,'Treatment Struture'!$E$2:$G$10,3,FALSE)</f>
        <v>P2(100)</v>
      </c>
      <c r="F1473">
        <f>VLOOKUP(D1473,'Treatment Struture'!$E$2:$G$10,2,FALSE)</f>
        <v>2</v>
      </c>
      <c r="G1473" s="23">
        <v>1</v>
      </c>
      <c r="H1473" s="54">
        <f t="shared" si="32"/>
        <v>35859</v>
      </c>
      <c r="J1473">
        <v>8</v>
      </c>
    </row>
    <row r="1474" spans="1:10">
      <c r="A1474" t="s">
        <v>248</v>
      </c>
      <c r="B1474" t="s">
        <v>254</v>
      </c>
      <c r="C1474" t="s">
        <v>74</v>
      </c>
      <c r="D1474">
        <v>4</v>
      </c>
      <c r="E1474" t="str">
        <f>VLOOKUP(D1474,'Treatment Struture'!$E$2:$G$10,3,FALSE)</f>
        <v>P2(100)</v>
      </c>
      <c r="F1474">
        <f>VLOOKUP(D1474,'Treatment Struture'!$E$2:$G$10,2,FALSE)</f>
        <v>2</v>
      </c>
      <c r="G1474" s="23">
        <v>2</v>
      </c>
      <c r="H1474" s="54">
        <f t="shared" si="32"/>
        <v>35859</v>
      </c>
      <c r="J1474">
        <v>12</v>
      </c>
    </row>
    <row r="1475" spans="1:10">
      <c r="A1475" t="s">
        <v>248</v>
      </c>
      <c r="B1475" t="s">
        <v>254</v>
      </c>
      <c r="C1475" t="s">
        <v>74</v>
      </c>
      <c r="D1475">
        <v>4</v>
      </c>
      <c r="E1475" t="str">
        <f>VLOOKUP(D1475,'Treatment Struture'!$E$2:$G$10,3,FALSE)</f>
        <v>P2(100)</v>
      </c>
      <c r="F1475">
        <f>VLOOKUP(D1475,'Treatment Struture'!$E$2:$G$10,2,FALSE)</f>
        <v>2</v>
      </c>
      <c r="G1475" s="23">
        <v>3</v>
      </c>
      <c r="H1475" s="54">
        <f t="shared" si="32"/>
        <v>35859</v>
      </c>
      <c r="J1475" s="1">
        <v>7</v>
      </c>
    </row>
    <row r="1476" spans="1:10">
      <c r="A1476" t="s">
        <v>248</v>
      </c>
      <c r="B1476" t="s">
        <v>254</v>
      </c>
      <c r="C1476" t="s">
        <v>74</v>
      </c>
      <c r="D1476">
        <v>4</v>
      </c>
      <c r="E1476" t="str">
        <f>VLOOKUP(D1476,'Treatment Struture'!$E$2:$G$10,3,FALSE)</f>
        <v>P2(100)</v>
      </c>
      <c r="F1476">
        <f>VLOOKUP(D1476,'Treatment Struture'!$E$2:$G$10,2,FALSE)</f>
        <v>2</v>
      </c>
      <c r="G1476" s="23">
        <v>4</v>
      </c>
      <c r="H1476" s="54">
        <f t="shared" si="32"/>
        <v>35859</v>
      </c>
      <c r="J1476">
        <v>9</v>
      </c>
    </row>
    <row r="1477" spans="1:10">
      <c r="A1477" t="s">
        <v>248</v>
      </c>
      <c r="B1477" t="s">
        <v>254</v>
      </c>
      <c r="C1477" t="s">
        <v>74</v>
      </c>
      <c r="D1477">
        <v>4</v>
      </c>
      <c r="E1477" t="str">
        <f>VLOOKUP(D1477,'Treatment Struture'!$E$2:$G$10,3,FALSE)</f>
        <v>P2(100)</v>
      </c>
      <c r="F1477">
        <f>VLOOKUP(D1477,'Treatment Struture'!$E$2:$G$10,2,FALSE)</f>
        <v>2</v>
      </c>
      <c r="G1477" s="23">
        <v>5</v>
      </c>
      <c r="H1477" s="54">
        <f t="shared" si="32"/>
        <v>35859</v>
      </c>
      <c r="J1477">
        <v>7</v>
      </c>
    </row>
    <row r="1478" spans="1:10">
      <c r="A1478" t="s">
        <v>248</v>
      </c>
      <c r="B1478" t="s">
        <v>254</v>
      </c>
      <c r="C1478" t="s">
        <v>74</v>
      </c>
      <c r="D1478">
        <v>4</v>
      </c>
      <c r="E1478" t="str">
        <f>VLOOKUP(D1478,'Treatment Struture'!$E$2:$G$10,3,FALSE)</f>
        <v>P2(100)</v>
      </c>
      <c r="F1478">
        <f>VLOOKUP(D1478,'Treatment Struture'!$E$2:$G$10,2,FALSE)</f>
        <v>2</v>
      </c>
      <c r="G1478" s="23">
        <v>6</v>
      </c>
      <c r="H1478" s="54">
        <f t="shared" si="32"/>
        <v>35859</v>
      </c>
      <c r="J1478">
        <v>7</v>
      </c>
    </row>
    <row r="1479" spans="1:10">
      <c r="A1479" t="s">
        <v>248</v>
      </c>
      <c r="B1479" t="s">
        <v>254</v>
      </c>
      <c r="C1479" t="s">
        <v>74</v>
      </c>
      <c r="D1479">
        <v>4</v>
      </c>
      <c r="E1479" t="str">
        <f>VLOOKUP(D1479,'Treatment Struture'!$E$2:$G$10,3,FALSE)</f>
        <v>P2(100)</v>
      </c>
      <c r="F1479">
        <f>VLOOKUP(D1479,'Treatment Struture'!$E$2:$G$10,2,FALSE)</f>
        <v>2</v>
      </c>
      <c r="G1479" s="23">
        <v>7</v>
      </c>
      <c r="H1479" s="54">
        <f t="shared" si="32"/>
        <v>35859</v>
      </c>
      <c r="J1479">
        <v>8</v>
      </c>
    </row>
    <row r="1480" spans="1:10">
      <c r="A1480" t="s">
        <v>248</v>
      </c>
      <c r="B1480" t="s">
        <v>254</v>
      </c>
      <c r="C1480" t="s">
        <v>74</v>
      </c>
      <c r="D1480">
        <v>4</v>
      </c>
      <c r="E1480" t="str">
        <f>VLOOKUP(D1480,'Treatment Struture'!$E$2:$G$10,3,FALSE)</f>
        <v>P2(100)</v>
      </c>
      <c r="F1480">
        <f>VLOOKUP(D1480,'Treatment Struture'!$E$2:$G$10,2,FALSE)</f>
        <v>2</v>
      </c>
      <c r="G1480" s="23">
        <v>8</v>
      </c>
      <c r="H1480" s="54">
        <f t="shared" si="32"/>
        <v>35859</v>
      </c>
      <c r="J1480">
        <v>7</v>
      </c>
    </row>
    <row r="1481" spans="1:10">
      <c r="A1481" t="s">
        <v>248</v>
      </c>
      <c r="B1481" t="s">
        <v>254</v>
      </c>
      <c r="C1481" t="s">
        <v>74</v>
      </c>
      <c r="D1481">
        <v>4</v>
      </c>
      <c r="E1481" t="str">
        <f>VLOOKUP(D1481,'Treatment Struture'!$E$2:$G$10,3,FALSE)</f>
        <v>P2(100)</v>
      </c>
      <c r="F1481">
        <f>VLOOKUP(D1481,'Treatment Struture'!$E$2:$G$10,2,FALSE)</f>
        <v>2</v>
      </c>
      <c r="G1481" s="23">
        <v>9</v>
      </c>
      <c r="H1481" s="54">
        <f t="shared" si="32"/>
        <v>35859</v>
      </c>
      <c r="J1481">
        <v>10</v>
      </c>
    </row>
    <row r="1482" spans="1:10">
      <c r="A1482" t="s">
        <v>248</v>
      </c>
      <c r="B1482" t="s">
        <v>254</v>
      </c>
      <c r="C1482" t="s">
        <v>74</v>
      </c>
      <c r="D1482">
        <v>4</v>
      </c>
      <c r="E1482" t="str">
        <f>VLOOKUP(D1482,'Treatment Struture'!$E$2:$G$10,3,FALSE)</f>
        <v>P2(100)</v>
      </c>
      <c r="F1482">
        <f>VLOOKUP(D1482,'Treatment Struture'!$E$2:$G$10,2,FALSE)</f>
        <v>2</v>
      </c>
      <c r="G1482" s="23">
        <v>10</v>
      </c>
      <c r="H1482" s="54">
        <f t="shared" si="32"/>
        <v>35859</v>
      </c>
      <c r="J1482">
        <v>10</v>
      </c>
    </row>
    <row r="1483" spans="1:10">
      <c r="A1483" t="s">
        <v>248</v>
      </c>
      <c r="B1483" t="s">
        <v>254</v>
      </c>
      <c r="C1483" t="s">
        <v>74</v>
      </c>
      <c r="D1483">
        <v>5</v>
      </c>
      <c r="E1483" t="str">
        <f>VLOOKUP(D1483,'Treatment Struture'!$E$2:$G$10,3,FALSE)</f>
        <v>P3(150)</v>
      </c>
      <c r="F1483">
        <f>VLOOKUP(D1483,'Treatment Struture'!$E$2:$G$10,2,FALSE)</f>
        <v>2</v>
      </c>
      <c r="G1483" s="23">
        <v>1</v>
      </c>
      <c r="H1483" s="54">
        <f t="shared" si="32"/>
        <v>35859</v>
      </c>
      <c r="J1483">
        <v>10</v>
      </c>
    </row>
    <row r="1484" spans="1:10">
      <c r="A1484" t="s">
        <v>248</v>
      </c>
      <c r="B1484" t="s">
        <v>254</v>
      </c>
      <c r="C1484" t="s">
        <v>74</v>
      </c>
      <c r="D1484">
        <v>5</v>
      </c>
      <c r="E1484" t="str">
        <f>VLOOKUP(D1484,'Treatment Struture'!$E$2:$G$10,3,FALSE)</f>
        <v>P3(150)</v>
      </c>
      <c r="F1484">
        <f>VLOOKUP(D1484,'Treatment Struture'!$E$2:$G$10,2,FALSE)</f>
        <v>2</v>
      </c>
      <c r="G1484" s="23">
        <v>2</v>
      </c>
      <c r="H1484" s="54">
        <f t="shared" si="32"/>
        <v>35859</v>
      </c>
      <c r="J1484">
        <v>11</v>
      </c>
    </row>
    <row r="1485" spans="1:10">
      <c r="A1485" t="s">
        <v>248</v>
      </c>
      <c r="B1485" t="s">
        <v>254</v>
      </c>
      <c r="C1485" t="s">
        <v>74</v>
      </c>
      <c r="D1485">
        <v>5</v>
      </c>
      <c r="E1485" t="str">
        <f>VLOOKUP(D1485,'Treatment Struture'!$E$2:$G$10,3,FALSE)</f>
        <v>P3(150)</v>
      </c>
      <c r="F1485">
        <f>VLOOKUP(D1485,'Treatment Struture'!$E$2:$G$10,2,FALSE)</f>
        <v>2</v>
      </c>
      <c r="G1485" s="23">
        <v>3</v>
      </c>
      <c r="H1485" s="54">
        <f t="shared" si="32"/>
        <v>35859</v>
      </c>
      <c r="J1485">
        <v>9</v>
      </c>
    </row>
    <row r="1486" spans="1:10">
      <c r="A1486" t="s">
        <v>248</v>
      </c>
      <c r="B1486" t="s">
        <v>254</v>
      </c>
      <c r="C1486" t="s">
        <v>74</v>
      </c>
      <c r="D1486">
        <v>5</v>
      </c>
      <c r="E1486" t="str">
        <f>VLOOKUP(D1486,'Treatment Struture'!$E$2:$G$10,3,FALSE)</f>
        <v>P3(150)</v>
      </c>
      <c r="F1486">
        <f>VLOOKUP(D1486,'Treatment Struture'!$E$2:$G$10,2,FALSE)</f>
        <v>2</v>
      </c>
      <c r="G1486" s="23">
        <v>4</v>
      </c>
      <c r="H1486" s="54">
        <f t="shared" si="32"/>
        <v>35859</v>
      </c>
    </row>
    <row r="1487" spans="1:10">
      <c r="A1487" t="s">
        <v>248</v>
      </c>
      <c r="B1487" t="s">
        <v>254</v>
      </c>
      <c r="C1487" t="s">
        <v>74</v>
      </c>
      <c r="D1487">
        <v>5</v>
      </c>
      <c r="E1487" t="str">
        <f>VLOOKUP(D1487,'Treatment Struture'!$E$2:$G$10,3,FALSE)</f>
        <v>P3(150)</v>
      </c>
      <c r="F1487">
        <f>VLOOKUP(D1487,'Treatment Struture'!$E$2:$G$10,2,FALSE)</f>
        <v>2</v>
      </c>
      <c r="G1487" s="23">
        <v>5</v>
      </c>
      <c r="H1487" s="54">
        <f t="shared" si="32"/>
        <v>35859</v>
      </c>
      <c r="J1487">
        <v>10</v>
      </c>
    </row>
    <row r="1488" spans="1:10">
      <c r="A1488" t="s">
        <v>248</v>
      </c>
      <c r="B1488" t="s">
        <v>254</v>
      </c>
      <c r="C1488" t="s">
        <v>74</v>
      </c>
      <c r="D1488">
        <v>5</v>
      </c>
      <c r="E1488" t="str">
        <f>VLOOKUP(D1488,'Treatment Struture'!$E$2:$G$10,3,FALSE)</f>
        <v>P3(150)</v>
      </c>
      <c r="F1488">
        <f>VLOOKUP(D1488,'Treatment Struture'!$E$2:$G$10,2,FALSE)</f>
        <v>2</v>
      </c>
      <c r="G1488" s="23">
        <v>6</v>
      </c>
      <c r="H1488" s="54">
        <f t="shared" si="32"/>
        <v>35859</v>
      </c>
      <c r="J1488">
        <v>11</v>
      </c>
    </row>
    <row r="1489" spans="1:10">
      <c r="A1489" t="s">
        <v>248</v>
      </c>
      <c r="B1489" t="s">
        <v>254</v>
      </c>
      <c r="C1489" t="s">
        <v>74</v>
      </c>
      <c r="D1489">
        <v>5</v>
      </c>
      <c r="E1489" t="str">
        <f>VLOOKUP(D1489,'Treatment Struture'!$E$2:$G$10,3,FALSE)</f>
        <v>P3(150)</v>
      </c>
      <c r="F1489">
        <f>VLOOKUP(D1489,'Treatment Struture'!$E$2:$G$10,2,FALSE)</f>
        <v>2</v>
      </c>
      <c r="G1489" s="23">
        <v>7</v>
      </c>
      <c r="H1489" s="54">
        <f t="shared" si="32"/>
        <v>35859</v>
      </c>
      <c r="J1489">
        <v>11</v>
      </c>
    </row>
    <row r="1490" spans="1:10">
      <c r="A1490" t="s">
        <v>248</v>
      </c>
      <c r="B1490" t="s">
        <v>254</v>
      </c>
      <c r="C1490" t="s">
        <v>74</v>
      </c>
      <c r="D1490">
        <v>5</v>
      </c>
      <c r="E1490" t="str">
        <f>VLOOKUP(D1490,'Treatment Struture'!$E$2:$G$10,3,FALSE)</f>
        <v>P3(150)</v>
      </c>
      <c r="F1490">
        <f>VLOOKUP(D1490,'Treatment Struture'!$E$2:$G$10,2,FALSE)</f>
        <v>2</v>
      </c>
      <c r="G1490" s="23">
        <v>8</v>
      </c>
      <c r="H1490" s="54">
        <f t="shared" si="32"/>
        <v>35859</v>
      </c>
      <c r="J1490">
        <v>11</v>
      </c>
    </row>
    <row r="1491" spans="1:10">
      <c r="A1491" t="s">
        <v>248</v>
      </c>
      <c r="B1491" t="s">
        <v>254</v>
      </c>
      <c r="C1491" t="s">
        <v>74</v>
      </c>
      <c r="D1491">
        <v>5</v>
      </c>
      <c r="E1491" t="str">
        <f>VLOOKUP(D1491,'Treatment Struture'!$E$2:$G$10,3,FALSE)</f>
        <v>P3(150)</v>
      </c>
      <c r="F1491">
        <f>VLOOKUP(D1491,'Treatment Struture'!$E$2:$G$10,2,FALSE)</f>
        <v>2</v>
      </c>
      <c r="G1491" s="23">
        <v>9</v>
      </c>
      <c r="H1491" s="54">
        <f t="shared" si="32"/>
        <v>35859</v>
      </c>
    </row>
    <row r="1492" spans="1:10">
      <c r="A1492" t="s">
        <v>248</v>
      </c>
      <c r="B1492" t="s">
        <v>254</v>
      </c>
      <c r="C1492" t="s">
        <v>74</v>
      </c>
      <c r="D1492">
        <v>5</v>
      </c>
      <c r="E1492" t="str">
        <f>VLOOKUP(D1492,'Treatment Struture'!$E$2:$G$10,3,FALSE)</f>
        <v>P3(150)</v>
      </c>
      <c r="F1492">
        <f>VLOOKUP(D1492,'Treatment Struture'!$E$2:$G$10,2,FALSE)</f>
        <v>2</v>
      </c>
      <c r="G1492" s="23">
        <v>10</v>
      </c>
      <c r="H1492" s="54">
        <f t="shared" si="32"/>
        <v>35859</v>
      </c>
      <c r="J1492" s="32">
        <v>11</v>
      </c>
    </row>
    <row r="1493" spans="1:10">
      <c r="A1493" t="s">
        <v>248</v>
      </c>
      <c r="B1493" t="s">
        <v>254</v>
      </c>
      <c r="C1493" t="s">
        <v>74</v>
      </c>
      <c r="D1493">
        <v>6</v>
      </c>
      <c r="E1493" t="str">
        <f>VLOOKUP(D1493,'Treatment Struture'!$E$2:$G$10,3,FALSE)</f>
        <v>P1(50)</v>
      </c>
      <c r="F1493">
        <f>VLOOKUP(D1493,'Treatment Struture'!$E$2:$G$10,2,FALSE)</f>
        <v>2</v>
      </c>
      <c r="G1493" s="23">
        <v>1</v>
      </c>
      <c r="H1493" s="54">
        <f t="shared" si="32"/>
        <v>35859</v>
      </c>
      <c r="J1493">
        <v>10</v>
      </c>
    </row>
    <row r="1494" spans="1:10">
      <c r="A1494" t="s">
        <v>248</v>
      </c>
      <c r="B1494" t="s">
        <v>254</v>
      </c>
      <c r="C1494" t="s">
        <v>74</v>
      </c>
      <c r="D1494">
        <v>6</v>
      </c>
      <c r="E1494" t="str">
        <f>VLOOKUP(D1494,'Treatment Struture'!$E$2:$G$10,3,FALSE)</f>
        <v>P1(50)</v>
      </c>
      <c r="F1494">
        <f>VLOOKUP(D1494,'Treatment Struture'!$E$2:$G$10,2,FALSE)</f>
        <v>2</v>
      </c>
      <c r="G1494" s="23">
        <v>2</v>
      </c>
      <c r="H1494" s="54">
        <f t="shared" si="32"/>
        <v>35859</v>
      </c>
      <c r="J1494">
        <v>8</v>
      </c>
    </row>
    <row r="1495" spans="1:10">
      <c r="A1495" t="s">
        <v>248</v>
      </c>
      <c r="B1495" t="s">
        <v>254</v>
      </c>
      <c r="C1495" t="s">
        <v>74</v>
      </c>
      <c r="D1495">
        <v>6</v>
      </c>
      <c r="E1495" t="str">
        <f>VLOOKUP(D1495,'Treatment Struture'!$E$2:$G$10,3,FALSE)</f>
        <v>P1(50)</v>
      </c>
      <c r="F1495">
        <f>VLOOKUP(D1495,'Treatment Struture'!$E$2:$G$10,2,FALSE)</f>
        <v>2</v>
      </c>
      <c r="G1495" s="23">
        <v>3</v>
      </c>
      <c r="H1495" s="54">
        <f t="shared" si="32"/>
        <v>35859</v>
      </c>
      <c r="J1495">
        <v>10</v>
      </c>
    </row>
    <row r="1496" spans="1:10">
      <c r="A1496" t="s">
        <v>248</v>
      </c>
      <c r="B1496" t="s">
        <v>254</v>
      </c>
      <c r="C1496" t="s">
        <v>74</v>
      </c>
      <c r="D1496">
        <v>6</v>
      </c>
      <c r="E1496" t="str">
        <f>VLOOKUP(D1496,'Treatment Struture'!$E$2:$G$10,3,FALSE)</f>
        <v>P1(50)</v>
      </c>
      <c r="F1496">
        <f>VLOOKUP(D1496,'Treatment Struture'!$E$2:$G$10,2,FALSE)</f>
        <v>2</v>
      </c>
      <c r="G1496" s="23">
        <v>4</v>
      </c>
      <c r="H1496" s="54">
        <f t="shared" si="32"/>
        <v>35859</v>
      </c>
      <c r="J1496">
        <v>6</v>
      </c>
    </row>
    <row r="1497" spans="1:10">
      <c r="A1497" t="s">
        <v>248</v>
      </c>
      <c r="B1497" t="s">
        <v>254</v>
      </c>
      <c r="C1497" t="s">
        <v>74</v>
      </c>
      <c r="D1497">
        <v>6</v>
      </c>
      <c r="E1497" t="str">
        <f>VLOOKUP(D1497,'Treatment Struture'!$E$2:$G$10,3,FALSE)</f>
        <v>P1(50)</v>
      </c>
      <c r="F1497">
        <f>VLOOKUP(D1497,'Treatment Struture'!$E$2:$G$10,2,FALSE)</f>
        <v>2</v>
      </c>
      <c r="G1497" s="23">
        <v>5</v>
      </c>
      <c r="H1497" s="54">
        <f t="shared" si="32"/>
        <v>35859</v>
      </c>
      <c r="J1497">
        <v>10</v>
      </c>
    </row>
    <row r="1498" spans="1:10">
      <c r="A1498" t="s">
        <v>248</v>
      </c>
      <c r="B1498" t="s">
        <v>254</v>
      </c>
      <c r="C1498" t="s">
        <v>74</v>
      </c>
      <c r="D1498">
        <v>6</v>
      </c>
      <c r="E1498" t="str">
        <f>VLOOKUP(D1498,'Treatment Struture'!$E$2:$G$10,3,FALSE)</f>
        <v>P1(50)</v>
      </c>
      <c r="F1498">
        <f>VLOOKUP(D1498,'Treatment Struture'!$E$2:$G$10,2,FALSE)</f>
        <v>2</v>
      </c>
      <c r="G1498" s="23">
        <v>6</v>
      </c>
      <c r="H1498" s="54">
        <f t="shared" si="32"/>
        <v>35859</v>
      </c>
      <c r="J1498">
        <v>9</v>
      </c>
    </row>
    <row r="1499" spans="1:10">
      <c r="A1499" t="s">
        <v>248</v>
      </c>
      <c r="B1499" t="s">
        <v>254</v>
      </c>
      <c r="C1499" t="s">
        <v>74</v>
      </c>
      <c r="D1499">
        <v>6</v>
      </c>
      <c r="E1499" t="str">
        <f>VLOOKUP(D1499,'Treatment Struture'!$E$2:$G$10,3,FALSE)</f>
        <v>P1(50)</v>
      </c>
      <c r="F1499">
        <f>VLOOKUP(D1499,'Treatment Struture'!$E$2:$G$10,2,FALSE)</f>
        <v>2</v>
      </c>
      <c r="G1499" s="23">
        <v>7</v>
      </c>
      <c r="H1499" s="54">
        <f t="shared" si="32"/>
        <v>35859</v>
      </c>
      <c r="J1499">
        <v>8</v>
      </c>
    </row>
    <row r="1500" spans="1:10">
      <c r="A1500" t="s">
        <v>248</v>
      </c>
      <c r="B1500" t="s">
        <v>254</v>
      </c>
      <c r="C1500" t="s">
        <v>74</v>
      </c>
      <c r="D1500">
        <v>6</v>
      </c>
      <c r="E1500" t="str">
        <f>VLOOKUP(D1500,'Treatment Struture'!$E$2:$G$10,3,FALSE)</f>
        <v>P1(50)</v>
      </c>
      <c r="F1500">
        <f>VLOOKUP(D1500,'Treatment Struture'!$E$2:$G$10,2,FALSE)</f>
        <v>2</v>
      </c>
      <c r="G1500" s="23">
        <v>8</v>
      </c>
      <c r="H1500" s="54">
        <f t="shared" si="32"/>
        <v>35859</v>
      </c>
      <c r="J1500">
        <v>8</v>
      </c>
    </row>
    <row r="1501" spans="1:10">
      <c r="A1501" t="s">
        <v>248</v>
      </c>
      <c r="B1501" t="s">
        <v>254</v>
      </c>
      <c r="C1501" t="s">
        <v>74</v>
      </c>
      <c r="D1501">
        <v>6</v>
      </c>
      <c r="E1501" t="str">
        <f>VLOOKUP(D1501,'Treatment Struture'!$E$2:$G$10,3,FALSE)</f>
        <v>P1(50)</v>
      </c>
      <c r="F1501">
        <f>VLOOKUP(D1501,'Treatment Struture'!$E$2:$G$10,2,FALSE)</f>
        <v>2</v>
      </c>
      <c r="G1501" s="23">
        <v>9</v>
      </c>
      <c r="H1501" s="54">
        <f t="shared" si="32"/>
        <v>35859</v>
      </c>
      <c r="J1501">
        <v>10</v>
      </c>
    </row>
    <row r="1502" spans="1:10">
      <c r="A1502" t="s">
        <v>248</v>
      </c>
      <c r="B1502" t="s">
        <v>254</v>
      </c>
      <c r="C1502" t="s">
        <v>74</v>
      </c>
      <c r="D1502">
        <v>6</v>
      </c>
      <c r="E1502" t="str">
        <f>VLOOKUP(D1502,'Treatment Struture'!$E$2:$G$10,3,FALSE)</f>
        <v>P1(50)</v>
      </c>
      <c r="F1502">
        <f>VLOOKUP(D1502,'Treatment Struture'!$E$2:$G$10,2,FALSE)</f>
        <v>2</v>
      </c>
      <c r="G1502" s="23">
        <v>10</v>
      </c>
      <c r="H1502" s="54">
        <f t="shared" si="32"/>
        <v>35859</v>
      </c>
      <c r="J1502">
        <v>9</v>
      </c>
    </row>
    <row r="1503" spans="1:10">
      <c r="A1503" t="s">
        <v>248</v>
      </c>
      <c r="B1503" t="s">
        <v>254</v>
      </c>
      <c r="C1503" t="s">
        <v>74</v>
      </c>
      <c r="D1503">
        <v>7</v>
      </c>
      <c r="E1503" t="str">
        <f>VLOOKUP(D1503,'Treatment Struture'!$E$2:$G$10,3,FALSE)</f>
        <v>P1(50)</v>
      </c>
      <c r="F1503">
        <f>VLOOKUP(D1503,'Treatment Struture'!$E$2:$G$10,2,FALSE)</f>
        <v>3</v>
      </c>
      <c r="G1503" s="23">
        <v>1</v>
      </c>
      <c r="H1503" s="54">
        <f t="shared" si="32"/>
        <v>35859</v>
      </c>
      <c r="J1503">
        <v>11</v>
      </c>
    </row>
    <row r="1504" spans="1:10">
      <c r="A1504" t="s">
        <v>248</v>
      </c>
      <c r="B1504" t="s">
        <v>254</v>
      </c>
      <c r="C1504" t="s">
        <v>74</v>
      </c>
      <c r="D1504">
        <v>7</v>
      </c>
      <c r="E1504" t="str">
        <f>VLOOKUP(D1504,'Treatment Struture'!$E$2:$G$10,3,FALSE)</f>
        <v>P1(50)</v>
      </c>
      <c r="F1504">
        <f>VLOOKUP(D1504,'Treatment Struture'!$E$2:$G$10,2,FALSE)</f>
        <v>3</v>
      </c>
      <c r="G1504" s="23">
        <v>2</v>
      </c>
      <c r="H1504" s="54">
        <f t="shared" si="32"/>
        <v>35859</v>
      </c>
      <c r="J1504">
        <v>12</v>
      </c>
    </row>
    <row r="1505" spans="1:10">
      <c r="A1505" t="s">
        <v>248</v>
      </c>
      <c r="B1505" t="s">
        <v>254</v>
      </c>
      <c r="C1505" t="s">
        <v>74</v>
      </c>
      <c r="D1505">
        <v>7</v>
      </c>
      <c r="E1505" t="str">
        <f>VLOOKUP(D1505,'Treatment Struture'!$E$2:$G$10,3,FALSE)</f>
        <v>P1(50)</v>
      </c>
      <c r="F1505">
        <f>VLOOKUP(D1505,'Treatment Struture'!$E$2:$G$10,2,FALSE)</f>
        <v>3</v>
      </c>
      <c r="G1505" s="23">
        <v>3</v>
      </c>
      <c r="H1505" s="54">
        <f t="shared" si="32"/>
        <v>35859</v>
      </c>
      <c r="J1505">
        <v>12</v>
      </c>
    </row>
    <row r="1506" spans="1:10">
      <c r="A1506" t="s">
        <v>248</v>
      </c>
      <c r="B1506" t="s">
        <v>254</v>
      </c>
      <c r="C1506" t="s">
        <v>74</v>
      </c>
      <c r="D1506">
        <v>7</v>
      </c>
      <c r="E1506" t="str">
        <f>VLOOKUP(D1506,'Treatment Struture'!$E$2:$G$10,3,FALSE)</f>
        <v>P1(50)</v>
      </c>
      <c r="F1506">
        <f>VLOOKUP(D1506,'Treatment Struture'!$E$2:$G$10,2,FALSE)</f>
        <v>3</v>
      </c>
      <c r="G1506" s="23">
        <v>4</v>
      </c>
      <c r="H1506" s="54">
        <f t="shared" si="32"/>
        <v>35859</v>
      </c>
    </row>
    <row r="1507" spans="1:10">
      <c r="A1507" t="s">
        <v>248</v>
      </c>
      <c r="B1507" t="s">
        <v>254</v>
      </c>
      <c r="C1507" t="s">
        <v>74</v>
      </c>
      <c r="D1507">
        <v>7</v>
      </c>
      <c r="E1507" t="str">
        <f>VLOOKUP(D1507,'Treatment Struture'!$E$2:$G$10,3,FALSE)</f>
        <v>P1(50)</v>
      </c>
      <c r="F1507">
        <f>VLOOKUP(D1507,'Treatment Struture'!$E$2:$G$10,2,FALSE)</f>
        <v>3</v>
      </c>
      <c r="G1507" s="23">
        <v>5</v>
      </c>
      <c r="H1507" s="54">
        <f t="shared" si="32"/>
        <v>35859</v>
      </c>
      <c r="J1507">
        <v>11</v>
      </c>
    </row>
    <row r="1508" spans="1:10">
      <c r="A1508" t="s">
        <v>248</v>
      </c>
      <c r="B1508" t="s">
        <v>254</v>
      </c>
      <c r="C1508" t="s">
        <v>74</v>
      </c>
      <c r="D1508">
        <v>7</v>
      </c>
      <c r="E1508" t="str">
        <f>VLOOKUP(D1508,'Treatment Struture'!$E$2:$G$10,3,FALSE)</f>
        <v>P1(50)</v>
      </c>
      <c r="F1508">
        <f>VLOOKUP(D1508,'Treatment Struture'!$E$2:$G$10,2,FALSE)</f>
        <v>3</v>
      </c>
      <c r="G1508" s="23">
        <v>6</v>
      </c>
      <c r="H1508" s="54">
        <f t="shared" si="32"/>
        <v>35859</v>
      </c>
      <c r="J1508">
        <v>8</v>
      </c>
    </row>
    <row r="1509" spans="1:10">
      <c r="A1509" t="s">
        <v>248</v>
      </c>
      <c r="B1509" t="s">
        <v>254</v>
      </c>
      <c r="C1509" t="s">
        <v>74</v>
      </c>
      <c r="D1509">
        <v>7</v>
      </c>
      <c r="E1509" t="str">
        <f>VLOOKUP(D1509,'Treatment Struture'!$E$2:$G$10,3,FALSE)</f>
        <v>P1(50)</v>
      </c>
      <c r="F1509">
        <f>VLOOKUP(D1509,'Treatment Struture'!$E$2:$G$10,2,FALSE)</f>
        <v>3</v>
      </c>
      <c r="G1509" s="23">
        <v>7</v>
      </c>
      <c r="H1509" s="54">
        <f t="shared" ref="H1509:H1532" si="33">H1508</f>
        <v>35859</v>
      </c>
      <c r="J1509">
        <v>7</v>
      </c>
    </row>
    <row r="1510" spans="1:10">
      <c r="A1510" t="s">
        <v>248</v>
      </c>
      <c r="B1510" t="s">
        <v>254</v>
      </c>
      <c r="C1510" t="s">
        <v>74</v>
      </c>
      <c r="D1510">
        <v>7</v>
      </c>
      <c r="E1510" t="str">
        <f>VLOOKUP(D1510,'Treatment Struture'!$E$2:$G$10,3,FALSE)</f>
        <v>P1(50)</v>
      </c>
      <c r="F1510">
        <f>VLOOKUP(D1510,'Treatment Struture'!$E$2:$G$10,2,FALSE)</f>
        <v>3</v>
      </c>
      <c r="G1510" s="23">
        <v>8</v>
      </c>
      <c r="H1510" s="54">
        <f t="shared" si="33"/>
        <v>35859</v>
      </c>
      <c r="J1510" s="32">
        <v>8</v>
      </c>
    </row>
    <row r="1511" spans="1:10">
      <c r="A1511" t="s">
        <v>248</v>
      </c>
      <c r="B1511" t="s">
        <v>254</v>
      </c>
      <c r="C1511" t="s">
        <v>74</v>
      </c>
      <c r="D1511">
        <v>7</v>
      </c>
      <c r="E1511" t="str">
        <f>VLOOKUP(D1511,'Treatment Struture'!$E$2:$G$10,3,FALSE)</f>
        <v>P1(50)</v>
      </c>
      <c r="F1511">
        <f>VLOOKUP(D1511,'Treatment Struture'!$E$2:$G$10,2,FALSE)</f>
        <v>3</v>
      </c>
      <c r="G1511" s="23">
        <v>9</v>
      </c>
      <c r="H1511" s="54">
        <f t="shared" si="33"/>
        <v>35859</v>
      </c>
      <c r="J1511">
        <v>12</v>
      </c>
    </row>
    <row r="1512" spans="1:10">
      <c r="A1512" t="s">
        <v>248</v>
      </c>
      <c r="B1512" t="s">
        <v>254</v>
      </c>
      <c r="C1512" t="s">
        <v>74</v>
      </c>
      <c r="D1512">
        <v>7</v>
      </c>
      <c r="E1512" t="str">
        <f>VLOOKUP(D1512,'Treatment Struture'!$E$2:$G$10,3,FALSE)</f>
        <v>P1(50)</v>
      </c>
      <c r="F1512">
        <f>VLOOKUP(D1512,'Treatment Struture'!$E$2:$G$10,2,FALSE)</f>
        <v>3</v>
      </c>
      <c r="G1512" s="23">
        <v>10</v>
      </c>
      <c r="H1512" s="54">
        <f t="shared" si="33"/>
        <v>35859</v>
      </c>
      <c r="J1512">
        <v>11</v>
      </c>
    </row>
    <row r="1513" spans="1:10">
      <c r="A1513" t="s">
        <v>248</v>
      </c>
      <c r="B1513" t="s">
        <v>254</v>
      </c>
      <c r="C1513" t="s">
        <v>74</v>
      </c>
      <c r="D1513">
        <v>8</v>
      </c>
      <c r="E1513" t="str">
        <f>VLOOKUP(D1513,'Treatment Struture'!$E$2:$G$10,3,FALSE)</f>
        <v>P2(100)</v>
      </c>
      <c r="F1513">
        <f>VLOOKUP(D1513,'Treatment Struture'!$E$2:$G$10,2,FALSE)</f>
        <v>3</v>
      </c>
      <c r="G1513" s="23">
        <v>1</v>
      </c>
      <c r="H1513" s="54">
        <f t="shared" si="33"/>
        <v>35859</v>
      </c>
      <c r="J1513">
        <v>12</v>
      </c>
    </row>
    <row r="1514" spans="1:10">
      <c r="A1514" t="s">
        <v>248</v>
      </c>
      <c r="B1514" t="s">
        <v>254</v>
      </c>
      <c r="C1514" t="s">
        <v>74</v>
      </c>
      <c r="D1514">
        <v>8</v>
      </c>
      <c r="E1514" t="str">
        <f>VLOOKUP(D1514,'Treatment Struture'!$E$2:$G$10,3,FALSE)</f>
        <v>P2(100)</v>
      </c>
      <c r="F1514">
        <f>VLOOKUP(D1514,'Treatment Struture'!$E$2:$G$10,2,FALSE)</f>
        <v>3</v>
      </c>
      <c r="G1514" s="23">
        <v>2</v>
      </c>
      <c r="H1514" s="54">
        <f t="shared" si="33"/>
        <v>35859</v>
      </c>
      <c r="J1514" s="32">
        <v>13</v>
      </c>
    </row>
    <row r="1515" spans="1:10">
      <c r="A1515" t="s">
        <v>248</v>
      </c>
      <c r="B1515" t="s">
        <v>254</v>
      </c>
      <c r="C1515" t="s">
        <v>74</v>
      </c>
      <c r="D1515">
        <v>8</v>
      </c>
      <c r="E1515" t="str">
        <f>VLOOKUP(D1515,'Treatment Struture'!$E$2:$G$10,3,FALSE)</f>
        <v>P2(100)</v>
      </c>
      <c r="F1515">
        <f>VLOOKUP(D1515,'Treatment Struture'!$E$2:$G$10,2,FALSE)</f>
        <v>3</v>
      </c>
      <c r="G1515" s="23">
        <v>3</v>
      </c>
      <c r="H1515" s="54">
        <f t="shared" si="33"/>
        <v>35859</v>
      </c>
      <c r="J1515" s="32">
        <v>11</v>
      </c>
    </row>
    <row r="1516" spans="1:10">
      <c r="A1516" t="s">
        <v>248</v>
      </c>
      <c r="B1516" t="s">
        <v>254</v>
      </c>
      <c r="C1516" t="s">
        <v>74</v>
      </c>
      <c r="D1516">
        <v>8</v>
      </c>
      <c r="E1516" t="str">
        <f>VLOOKUP(D1516,'Treatment Struture'!$E$2:$G$10,3,FALSE)</f>
        <v>P2(100)</v>
      </c>
      <c r="F1516">
        <f>VLOOKUP(D1516,'Treatment Struture'!$E$2:$G$10,2,FALSE)</f>
        <v>3</v>
      </c>
      <c r="G1516" s="23">
        <v>4</v>
      </c>
      <c r="H1516" s="54">
        <f t="shared" si="33"/>
        <v>35859</v>
      </c>
      <c r="J1516">
        <v>13</v>
      </c>
    </row>
    <row r="1517" spans="1:10">
      <c r="A1517" t="s">
        <v>248</v>
      </c>
      <c r="B1517" t="s">
        <v>254</v>
      </c>
      <c r="C1517" t="s">
        <v>74</v>
      </c>
      <c r="D1517">
        <v>8</v>
      </c>
      <c r="E1517" t="str">
        <f>VLOOKUP(D1517,'Treatment Struture'!$E$2:$G$10,3,FALSE)</f>
        <v>P2(100)</v>
      </c>
      <c r="F1517">
        <f>VLOOKUP(D1517,'Treatment Struture'!$E$2:$G$10,2,FALSE)</f>
        <v>3</v>
      </c>
      <c r="G1517" s="23">
        <v>5</v>
      </c>
      <c r="H1517" s="54">
        <f t="shared" si="33"/>
        <v>35859</v>
      </c>
      <c r="J1517">
        <v>10</v>
      </c>
    </row>
    <row r="1518" spans="1:10">
      <c r="A1518" t="s">
        <v>248</v>
      </c>
      <c r="B1518" t="s">
        <v>254</v>
      </c>
      <c r="C1518" t="s">
        <v>74</v>
      </c>
      <c r="D1518">
        <v>8</v>
      </c>
      <c r="E1518" t="str">
        <f>VLOOKUP(D1518,'Treatment Struture'!$E$2:$G$10,3,FALSE)</f>
        <v>P2(100)</v>
      </c>
      <c r="F1518">
        <f>VLOOKUP(D1518,'Treatment Struture'!$E$2:$G$10,2,FALSE)</f>
        <v>3</v>
      </c>
      <c r="G1518" s="23">
        <v>6</v>
      </c>
      <c r="H1518" s="54">
        <f t="shared" si="33"/>
        <v>35859</v>
      </c>
      <c r="J1518" s="32">
        <v>10</v>
      </c>
    </row>
    <row r="1519" spans="1:10">
      <c r="A1519" t="s">
        <v>248</v>
      </c>
      <c r="B1519" t="s">
        <v>254</v>
      </c>
      <c r="C1519" t="s">
        <v>74</v>
      </c>
      <c r="D1519">
        <v>8</v>
      </c>
      <c r="E1519" t="str">
        <f>VLOOKUP(D1519,'Treatment Struture'!$E$2:$G$10,3,FALSE)</f>
        <v>P2(100)</v>
      </c>
      <c r="F1519">
        <f>VLOOKUP(D1519,'Treatment Struture'!$E$2:$G$10,2,FALSE)</f>
        <v>3</v>
      </c>
      <c r="G1519" s="23">
        <v>7</v>
      </c>
      <c r="H1519" s="54">
        <f t="shared" si="33"/>
        <v>35859</v>
      </c>
      <c r="J1519">
        <v>10</v>
      </c>
    </row>
    <row r="1520" spans="1:10">
      <c r="A1520" t="s">
        <v>248</v>
      </c>
      <c r="B1520" t="s">
        <v>254</v>
      </c>
      <c r="C1520" t="s">
        <v>74</v>
      </c>
      <c r="D1520">
        <v>8</v>
      </c>
      <c r="E1520" t="str">
        <f>VLOOKUP(D1520,'Treatment Struture'!$E$2:$G$10,3,FALSE)</f>
        <v>P2(100)</v>
      </c>
      <c r="F1520">
        <f>VLOOKUP(D1520,'Treatment Struture'!$E$2:$G$10,2,FALSE)</f>
        <v>3</v>
      </c>
      <c r="G1520" s="23">
        <v>8</v>
      </c>
      <c r="H1520" s="54">
        <f t="shared" si="33"/>
        <v>35859</v>
      </c>
      <c r="J1520" s="2">
        <v>11</v>
      </c>
    </row>
    <row r="1521" spans="1:10">
      <c r="A1521" t="s">
        <v>248</v>
      </c>
      <c r="B1521" t="s">
        <v>254</v>
      </c>
      <c r="C1521" t="s">
        <v>74</v>
      </c>
      <c r="D1521">
        <v>8</v>
      </c>
      <c r="E1521" t="str">
        <f>VLOOKUP(D1521,'Treatment Struture'!$E$2:$G$10,3,FALSE)</f>
        <v>P2(100)</v>
      </c>
      <c r="F1521">
        <f>VLOOKUP(D1521,'Treatment Struture'!$E$2:$G$10,2,FALSE)</f>
        <v>3</v>
      </c>
      <c r="G1521" s="23">
        <v>9</v>
      </c>
      <c r="H1521" s="54">
        <f t="shared" si="33"/>
        <v>35859</v>
      </c>
      <c r="J1521" s="2">
        <v>10</v>
      </c>
    </row>
    <row r="1522" spans="1:10">
      <c r="A1522" t="s">
        <v>248</v>
      </c>
      <c r="B1522" t="s">
        <v>254</v>
      </c>
      <c r="C1522" t="s">
        <v>74</v>
      </c>
      <c r="D1522">
        <v>8</v>
      </c>
      <c r="E1522" t="str">
        <f>VLOOKUP(D1522,'Treatment Struture'!$E$2:$G$10,3,FALSE)</f>
        <v>P2(100)</v>
      </c>
      <c r="F1522">
        <f>VLOOKUP(D1522,'Treatment Struture'!$E$2:$G$10,2,FALSE)</f>
        <v>3</v>
      </c>
      <c r="G1522" s="23">
        <v>10</v>
      </c>
      <c r="H1522" s="54">
        <f t="shared" si="33"/>
        <v>35859</v>
      </c>
      <c r="J1522">
        <v>6</v>
      </c>
    </row>
    <row r="1523" spans="1:10">
      <c r="A1523" t="s">
        <v>248</v>
      </c>
      <c r="B1523" t="s">
        <v>254</v>
      </c>
      <c r="C1523" t="s">
        <v>74</v>
      </c>
      <c r="D1523">
        <v>9</v>
      </c>
      <c r="E1523" t="str">
        <f>VLOOKUP(D1523,'Treatment Struture'!$E$2:$G$10,3,FALSE)</f>
        <v>P3(150)</v>
      </c>
      <c r="F1523">
        <f>VLOOKUP(D1523,'Treatment Struture'!$E$2:$G$10,2,FALSE)</f>
        <v>3</v>
      </c>
      <c r="G1523" s="23">
        <v>1</v>
      </c>
      <c r="H1523" s="54">
        <f t="shared" si="33"/>
        <v>35859</v>
      </c>
      <c r="J1523" s="32">
        <v>11</v>
      </c>
    </row>
    <row r="1524" spans="1:10">
      <c r="A1524" t="s">
        <v>248</v>
      </c>
      <c r="B1524" t="s">
        <v>254</v>
      </c>
      <c r="C1524" t="s">
        <v>74</v>
      </c>
      <c r="D1524">
        <v>9</v>
      </c>
      <c r="E1524" t="str">
        <f>VLOOKUP(D1524,'Treatment Struture'!$E$2:$G$10,3,FALSE)</f>
        <v>P3(150)</v>
      </c>
      <c r="F1524">
        <f>VLOOKUP(D1524,'Treatment Struture'!$E$2:$G$10,2,FALSE)</f>
        <v>3</v>
      </c>
      <c r="G1524" s="23">
        <v>2</v>
      </c>
      <c r="H1524" s="54">
        <f t="shared" si="33"/>
        <v>35859</v>
      </c>
      <c r="J1524" s="32">
        <v>12</v>
      </c>
    </row>
    <row r="1525" spans="1:10">
      <c r="A1525" t="s">
        <v>248</v>
      </c>
      <c r="B1525" t="s">
        <v>254</v>
      </c>
      <c r="C1525" t="s">
        <v>74</v>
      </c>
      <c r="D1525">
        <v>9</v>
      </c>
      <c r="E1525" t="str">
        <f>VLOOKUP(D1525,'Treatment Struture'!$E$2:$G$10,3,FALSE)</f>
        <v>P3(150)</v>
      </c>
      <c r="F1525">
        <f>VLOOKUP(D1525,'Treatment Struture'!$E$2:$G$10,2,FALSE)</f>
        <v>3</v>
      </c>
      <c r="G1525" s="23">
        <v>3</v>
      </c>
      <c r="H1525" s="54">
        <f t="shared" si="33"/>
        <v>35859</v>
      </c>
      <c r="J1525" s="32">
        <v>14</v>
      </c>
    </row>
    <row r="1526" spans="1:10">
      <c r="A1526" t="s">
        <v>248</v>
      </c>
      <c r="B1526" t="s">
        <v>254</v>
      </c>
      <c r="C1526" t="s">
        <v>74</v>
      </c>
      <c r="D1526">
        <v>9</v>
      </c>
      <c r="E1526" t="str">
        <f>VLOOKUP(D1526,'Treatment Struture'!$E$2:$G$10,3,FALSE)</f>
        <v>P3(150)</v>
      </c>
      <c r="F1526">
        <f>VLOOKUP(D1526,'Treatment Struture'!$E$2:$G$10,2,FALSE)</f>
        <v>3</v>
      </c>
      <c r="G1526" s="23">
        <v>4</v>
      </c>
      <c r="H1526" s="54">
        <f t="shared" si="33"/>
        <v>35859</v>
      </c>
      <c r="J1526" s="32">
        <v>11</v>
      </c>
    </row>
    <row r="1527" spans="1:10">
      <c r="A1527" t="s">
        <v>248</v>
      </c>
      <c r="B1527" t="s">
        <v>254</v>
      </c>
      <c r="C1527" t="s">
        <v>74</v>
      </c>
      <c r="D1527">
        <v>9</v>
      </c>
      <c r="E1527" t="str">
        <f>VLOOKUP(D1527,'Treatment Struture'!$E$2:$G$10,3,FALSE)</f>
        <v>P3(150)</v>
      </c>
      <c r="F1527">
        <f>VLOOKUP(D1527,'Treatment Struture'!$E$2:$G$10,2,FALSE)</f>
        <v>3</v>
      </c>
      <c r="G1527" s="23">
        <v>5</v>
      </c>
      <c r="H1527" s="54">
        <f t="shared" si="33"/>
        <v>35859</v>
      </c>
      <c r="J1527" s="32">
        <v>12</v>
      </c>
    </row>
    <row r="1528" spans="1:10">
      <c r="A1528" t="s">
        <v>248</v>
      </c>
      <c r="B1528" t="s">
        <v>254</v>
      </c>
      <c r="C1528" t="s">
        <v>74</v>
      </c>
      <c r="D1528">
        <v>9</v>
      </c>
      <c r="E1528" t="str">
        <f>VLOOKUP(D1528,'Treatment Struture'!$E$2:$G$10,3,FALSE)</f>
        <v>P3(150)</v>
      </c>
      <c r="F1528">
        <f>VLOOKUP(D1528,'Treatment Struture'!$E$2:$G$10,2,FALSE)</f>
        <v>3</v>
      </c>
      <c r="G1528" s="23">
        <v>6</v>
      </c>
      <c r="H1528" s="54">
        <f t="shared" si="33"/>
        <v>35859</v>
      </c>
      <c r="J1528" s="32">
        <v>12</v>
      </c>
    </row>
    <row r="1529" spans="1:10">
      <c r="A1529" t="s">
        <v>248</v>
      </c>
      <c r="B1529" t="s">
        <v>254</v>
      </c>
      <c r="C1529" t="s">
        <v>74</v>
      </c>
      <c r="D1529">
        <v>9</v>
      </c>
      <c r="E1529" t="str">
        <f>VLOOKUP(D1529,'Treatment Struture'!$E$2:$G$10,3,FALSE)</f>
        <v>P3(150)</v>
      </c>
      <c r="F1529">
        <f>VLOOKUP(D1529,'Treatment Struture'!$E$2:$G$10,2,FALSE)</f>
        <v>3</v>
      </c>
      <c r="G1529" s="23">
        <v>7</v>
      </c>
      <c r="H1529" s="54">
        <f t="shared" si="33"/>
        <v>35859</v>
      </c>
      <c r="J1529" s="32">
        <v>13</v>
      </c>
    </row>
    <row r="1530" spans="1:10">
      <c r="A1530" t="s">
        <v>248</v>
      </c>
      <c r="B1530" t="s">
        <v>254</v>
      </c>
      <c r="C1530" t="s">
        <v>74</v>
      </c>
      <c r="D1530">
        <v>9</v>
      </c>
      <c r="E1530" t="str">
        <f>VLOOKUP(D1530,'Treatment Struture'!$E$2:$G$10,3,FALSE)</f>
        <v>P3(150)</v>
      </c>
      <c r="F1530">
        <f>VLOOKUP(D1530,'Treatment Struture'!$E$2:$G$10,2,FALSE)</f>
        <v>3</v>
      </c>
      <c r="G1530" s="23">
        <v>8</v>
      </c>
      <c r="H1530" s="54">
        <f t="shared" si="33"/>
        <v>35859</v>
      </c>
      <c r="J1530" s="32">
        <v>12</v>
      </c>
    </row>
    <row r="1531" spans="1:10">
      <c r="A1531" t="s">
        <v>248</v>
      </c>
      <c r="B1531" t="s">
        <v>254</v>
      </c>
      <c r="C1531" t="s">
        <v>74</v>
      </c>
      <c r="D1531">
        <v>9</v>
      </c>
      <c r="E1531" t="str">
        <f>VLOOKUP(D1531,'Treatment Struture'!$E$2:$G$10,3,FALSE)</f>
        <v>P3(150)</v>
      </c>
      <c r="F1531">
        <f>VLOOKUP(D1531,'Treatment Struture'!$E$2:$G$10,2,FALSE)</f>
        <v>3</v>
      </c>
      <c r="G1531" s="23">
        <v>9</v>
      </c>
      <c r="H1531" s="54">
        <f t="shared" si="33"/>
        <v>35859</v>
      </c>
    </row>
    <row r="1532" spans="1:10">
      <c r="A1532" t="s">
        <v>248</v>
      </c>
      <c r="B1532" t="s">
        <v>254</v>
      </c>
      <c r="C1532" t="s">
        <v>74</v>
      </c>
      <c r="D1532">
        <v>9</v>
      </c>
      <c r="E1532" t="str">
        <f>VLOOKUP(D1532,'Treatment Struture'!$E$2:$G$10,3,FALSE)</f>
        <v>P3(150)</v>
      </c>
      <c r="F1532">
        <f>VLOOKUP(D1532,'Treatment Struture'!$E$2:$G$10,2,FALSE)</f>
        <v>3</v>
      </c>
      <c r="G1532" s="23">
        <v>10</v>
      </c>
      <c r="H1532" s="54">
        <f t="shared" si="33"/>
        <v>35859</v>
      </c>
      <c r="J1532">
        <v>16</v>
      </c>
    </row>
    <row r="1533" spans="1:10">
      <c r="A1533" t="s">
        <v>248</v>
      </c>
      <c r="B1533" t="s">
        <v>254</v>
      </c>
      <c r="C1533" t="s">
        <v>74</v>
      </c>
      <c r="D1533">
        <v>1</v>
      </c>
      <c r="E1533" t="str">
        <f>VLOOKUP(D1533,'Treatment Struture'!$E$2:$G$10,3,FALSE)</f>
        <v>P3(150)</v>
      </c>
      <c r="F1533">
        <f>VLOOKUP(D1533,'Treatment Struture'!$E$2:$G$10,2,FALSE)</f>
        <v>1</v>
      </c>
      <c r="G1533" s="23">
        <v>1</v>
      </c>
      <c r="H1533" s="56">
        <v>35863</v>
      </c>
      <c r="J1533">
        <v>13</v>
      </c>
    </row>
    <row r="1534" spans="1:10">
      <c r="A1534" t="s">
        <v>248</v>
      </c>
      <c r="B1534" t="s">
        <v>254</v>
      </c>
      <c r="C1534" t="s">
        <v>74</v>
      </c>
      <c r="D1534">
        <v>1</v>
      </c>
      <c r="E1534" t="str">
        <f>VLOOKUP(D1534,'Treatment Struture'!$E$2:$G$10,3,FALSE)</f>
        <v>P3(150)</v>
      </c>
      <c r="F1534">
        <f>VLOOKUP(D1534,'Treatment Struture'!$E$2:$G$10,2,FALSE)</f>
        <v>1</v>
      </c>
      <c r="G1534" s="23">
        <v>2</v>
      </c>
      <c r="H1534" s="54">
        <f>H1533</f>
        <v>35863</v>
      </c>
      <c r="I1534" s="31"/>
      <c r="J1534">
        <v>19</v>
      </c>
    </row>
    <row r="1535" spans="1:10">
      <c r="A1535" t="s">
        <v>248</v>
      </c>
      <c r="B1535" t="s">
        <v>254</v>
      </c>
      <c r="C1535" t="s">
        <v>74</v>
      </c>
      <c r="D1535">
        <v>1</v>
      </c>
      <c r="E1535" t="str">
        <f>VLOOKUP(D1535,'Treatment Struture'!$E$2:$G$10,3,FALSE)</f>
        <v>P3(150)</v>
      </c>
      <c r="F1535">
        <f>VLOOKUP(D1535,'Treatment Struture'!$E$2:$G$10,2,FALSE)</f>
        <v>1</v>
      </c>
      <c r="G1535" s="23">
        <v>3</v>
      </c>
      <c r="H1535" s="54">
        <f t="shared" ref="H1535:H1598" si="34">H1534</f>
        <v>35863</v>
      </c>
    </row>
    <row r="1536" spans="1:10">
      <c r="A1536" t="s">
        <v>248</v>
      </c>
      <c r="B1536" t="s">
        <v>254</v>
      </c>
      <c r="C1536" t="s">
        <v>74</v>
      </c>
      <c r="D1536">
        <v>1</v>
      </c>
      <c r="E1536" t="str">
        <f>VLOOKUP(D1536,'Treatment Struture'!$E$2:$G$10,3,FALSE)</f>
        <v>P3(150)</v>
      </c>
      <c r="F1536">
        <f>VLOOKUP(D1536,'Treatment Struture'!$E$2:$G$10,2,FALSE)</f>
        <v>1</v>
      </c>
      <c r="G1536" s="23">
        <v>4</v>
      </c>
      <c r="H1536" s="54">
        <f t="shared" si="34"/>
        <v>35863</v>
      </c>
      <c r="J1536">
        <v>19</v>
      </c>
    </row>
    <row r="1537" spans="1:10">
      <c r="A1537" t="s">
        <v>248</v>
      </c>
      <c r="B1537" t="s">
        <v>254</v>
      </c>
      <c r="C1537" t="s">
        <v>74</v>
      </c>
      <c r="D1537">
        <v>1</v>
      </c>
      <c r="E1537" t="str">
        <f>VLOOKUP(D1537,'Treatment Struture'!$E$2:$G$10,3,FALSE)</f>
        <v>P3(150)</v>
      </c>
      <c r="F1537">
        <f>VLOOKUP(D1537,'Treatment Struture'!$E$2:$G$10,2,FALSE)</f>
        <v>1</v>
      </c>
      <c r="G1537" s="23">
        <v>5</v>
      </c>
      <c r="H1537" s="54">
        <f t="shared" si="34"/>
        <v>35863</v>
      </c>
      <c r="J1537">
        <v>20</v>
      </c>
    </row>
    <row r="1538" spans="1:10">
      <c r="A1538" t="s">
        <v>248</v>
      </c>
      <c r="B1538" t="s">
        <v>254</v>
      </c>
      <c r="C1538" t="s">
        <v>74</v>
      </c>
      <c r="D1538">
        <v>1</v>
      </c>
      <c r="E1538" t="str">
        <f>VLOOKUP(D1538,'Treatment Struture'!$E$2:$G$10,3,FALSE)</f>
        <v>P3(150)</v>
      </c>
      <c r="F1538">
        <f>VLOOKUP(D1538,'Treatment Struture'!$E$2:$G$10,2,FALSE)</f>
        <v>1</v>
      </c>
      <c r="G1538" s="23">
        <v>6</v>
      </c>
      <c r="H1538" s="54">
        <f t="shared" si="34"/>
        <v>35863</v>
      </c>
      <c r="J1538">
        <v>18</v>
      </c>
    </row>
    <row r="1539" spans="1:10">
      <c r="A1539" t="s">
        <v>248</v>
      </c>
      <c r="B1539" t="s">
        <v>254</v>
      </c>
      <c r="C1539" t="s">
        <v>74</v>
      </c>
      <c r="D1539">
        <v>1</v>
      </c>
      <c r="E1539" t="str">
        <f>VLOOKUP(D1539,'Treatment Struture'!$E$2:$G$10,3,FALSE)</f>
        <v>P3(150)</v>
      </c>
      <c r="F1539">
        <f>VLOOKUP(D1539,'Treatment Struture'!$E$2:$G$10,2,FALSE)</f>
        <v>1</v>
      </c>
      <c r="G1539" s="23">
        <v>7</v>
      </c>
      <c r="H1539" s="54">
        <f t="shared" si="34"/>
        <v>35863</v>
      </c>
      <c r="J1539">
        <v>13</v>
      </c>
    </row>
    <row r="1540" spans="1:10">
      <c r="A1540" t="s">
        <v>248</v>
      </c>
      <c r="B1540" t="s">
        <v>254</v>
      </c>
      <c r="C1540" t="s">
        <v>74</v>
      </c>
      <c r="D1540">
        <v>1</v>
      </c>
      <c r="E1540" t="str">
        <f>VLOOKUP(D1540,'Treatment Struture'!$E$2:$G$10,3,FALSE)</f>
        <v>P3(150)</v>
      </c>
      <c r="F1540">
        <f>VLOOKUP(D1540,'Treatment Struture'!$E$2:$G$10,2,FALSE)</f>
        <v>1</v>
      </c>
      <c r="G1540" s="23">
        <v>8</v>
      </c>
      <c r="H1540" s="54">
        <f t="shared" si="34"/>
        <v>35863</v>
      </c>
    </row>
    <row r="1541" spans="1:10">
      <c r="A1541" t="s">
        <v>248</v>
      </c>
      <c r="B1541" t="s">
        <v>254</v>
      </c>
      <c r="C1541" t="s">
        <v>74</v>
      </c>
      <c r="D1541">
        <v>1</v>
      </c>
      <c r="E1541" t="str">
        <f>VLOOKUP(D1541,'Treatment Struture'!$E$2:$G$10,3,FALSE)</f>
        <v>P3(150)</v>
      </c>
      <c r="F1541">
        <f>VLOOKUP(D1541,'Treatment Struture'!$E$2:$G$10,2,FALSE)</f>
        <v>1</v>
      </c>
      <c r="G1541" s="23">
        <v>9</v>
      </c>
      <c r="H1541" s="54">
        <f t="shared" si="34"/>
        <v>35863</v>
      </c>
      <c r="J1541">
        <v>13</v>
      </c>
    </row>
    <row r="1542" spans="1:10">
      <c r="A1542" t="s">
        <v>248</v>
      </c>
      <c r="B1542" t="s">
        <v>254</v>
      </c>
      <c r="C1542" t="s">
        <v>74</v>
      </c>
      <c r="D1542">
        <v>1</v>
      </c>
      <c r="E1542" t="str">
        <f>VLOOKUP(D1542,'Treatment Struture'!$E$2:$G$10,3,FALSE)</f>
        <v>P3(150)</v>
      </c>
      <c r="F1542">
        <f>VLOOKUP(D1542,'Treatment Struture'!$E$2:$G$10,2,FALSE)</f>
        <v>1</v>
      </c>
      <c r="G1542" s="23">
        <v>10</v>
      </c>
      <c r="H1542" s="54">
        <f t="shared" si="34"/>
        <v>35863</v>
      </c>
      <c r="J1542">
        <v>13</v>
      </c>
    </row>
    <row r="1543" spans="1:10">
      <c r="A1543" t="s">
        <v>248</v>
      </c>
      <c r="B1543" t="s">
        <v>254</v>
      </c>
      <c r="C1543" t="s">
        <v>74</v>
      </c>
      <c r="D1543">
        <v>2</v>
      </c>
      <c r="E1543" t="str">
        <f>VLOOKUP(D1543,'Treatment Struture'!$E$2:$G$10,3,FALSE)</f>
        <v>P1(50)</v>
      </c>
      <c r="F1543">
        <f>VLOOKUP(D1543,'Treatment Struture'!$E$2:$G$10,2,FALSE)</f>
        <v>1</v>
      </c>
      <c r="G1543" s="23">
        <v>1</v>
      </c>
      <c r="H1543" s="54">
        <f t="shared" si="34"/>
        <v>35863</v>
      </c>
      <c r="J1543">
        <v>12</v>
      </c>
    </row>
    <row r="1544" spans="1:10">
      <c r="A1544" t="s">
        <v>248</v>
      </c>
      <c r="B1544" t="s">
        <v>254</v>
      </c>
      <c r="C1544" t="s">
        <v>74</v>
      </c>
      <c r="D1544">
        <v>2</v>
      </c>
      <c r="E1544" t="str">
        <f>VLOOKUP(D1544,'Treatment Struture'!$E$2:$G$10,3,FALSE)</f>
        <v>P1(50)</v>
      </c>
      <c r="F1544">
        <f>VLOOKUP(D1544,'Treatment Struture'!$E$2:$G$10,2,FALSE)</f>
        <v>1</v>
      </c>
      <c r="G1544" s="23">
        <v>2</v>
      </c>
      <c r="H1544" s="54">
        <f t="shared" si="34"/>
        <v>35863</v>
      </c>
      <c r="J1544">
        <v>11</v>
      </c>
    </row>
    <row r="1545" spans="1:10">
      <c r="A1545" t="s">
        <v>248</v>
      </c>
      <c r="B1545" t="s">
        <v>254</v>
      </c>
      <c r="C1545" t="s">
        <v>74</v>
      </c>
      <c r="D1545">
        <v>2</v>
      </c>
      <c r="E1545" t="str">
        <f>VLOOKUP(D1545,'Treatment Struture'!$E$2:$G$10,3,FALSE)</f>
        <v>P1(50)</v>
      </c>
      <c r="F1545">
        <f>VLOOKUP(D1545,'Treatment Struture'!$E$2:$G$10,2,FALSE)</f>
        <v>1</v>
      </c>
      <c r="G1545" s="23">
        <v>3</v>
      </c>
      <c r="H1545" s="54">
        <f t="shared" si="34"/>
        <v>35863</v>
      </c>
      <c r="J1545">
        <v>10</v>
      </c>
    </row>
    <row r="1546" spans="1:10">
      <c r="A1546" t="s">
        <v>248</v>
      </c>
      <c r="B1546" t="s">
        <v>254</v>
      </c>
      <c r="C1546" t="s">
        <v>74</v>
      </c>
      <c r="D1546">
        <v>2</v>
      </c>
      <c r="E1546" t="str">
        <f>VLOOKUP(D1546,'Treatment Struture'!$E$2:$G$10,3,FALSE)</f>
        <v>P1(50)</v>
      </c>
      <c r="F1546">
        <f>VLOOKUP(D1546,'Treatment Struture'!$E$2:$G$10,2,FALSE)</f>
        <v>1</v>
      </c>
      <c r="G1546" s="23">
        <v>4</v>
      </c>
      <c r="H1546" s="54">
        <f t="shared" si="34"/>
        <v>35863</v>
      </c>
      <c r="J1546">
        <v>10</v>
      </c>
    </row>
    <row r="1547" spans="1:10">
      <c r="A1547" t="s">
        <v>248</v>
      </c>
      <c r="B1547" t="s">
        <v>254</v>
      </c>
      <c r="C1547" t="s">
        <v>74</v>
      </c>
      <c r="D1547">
        <v>2</v>
      </c>
      <c r="E1547" t="str">
        <f>VLOOKUP(D1547,'Treatment Struture'!$E$2:$G$10,3,FALSE)</f>
        <v>P1(50)</v>
      </c>
      <c r="F1547">
        <f>VLOOKUP(D1547,'Treatment Struture'!$E$2:$G$10,2,FALSE)</f>
        <v>1</v>
      </c>
      <c r="G1547" s="23">
        <v>5</v>
      </c>
      <c r="H1547" s="54">
        <f t="shared" si="34"/>
        <v>35863</v>
      </c>
      <c r="J1547">
        <v>11</v>
      </c>
    </row>
    <row r="1548" spans="1:10">
      <c r="A1548" t="s">
        <v>248</v>
      </c>
      <c r="B1548" t="s">
        <v>254</v>
      </c>
      <c r="C1548" t="s">
        <v>74</v>
      </c>
      <c r="D1548">
        <v>2</v>
      </c>
      <c r="E1548" t="str">
        <f>VLOOKUP(D1548,'Treatment Struture'!$E$2:$G$10,3,FALSE)</f>
        <v>P1(50)</v>
      </c>
      <c r="F1548">
        <f>VLOOKUP(D1548,'Treatment Struture'!$E$2:$G$10,2,FALSE)</f>
        <v>1</v>
      </c>
      <c r="G1548" s="23">
        <v>6</v>
      </c>
      <c r="H1548" s="54">
        <f t="shared" si="34"/>
        <v>35863</v>
      </c>
      <c r="J1548">
        <v>14</v>
      </c>
    </row>
    <row r="1549" spans="1:10">
      <c r="A1549" t="s">
        <v>248</v>
      </c>
      <c r="B1549" t="s">
        <v>254</v>
      </c>
      <c r="C1549" t="s">
        <v>74</v>
      </c>
      <c r="D1549">
        <v>2</v>
      </c>
      <c r="E1549" t="str">
        <f>VLOOKUP(D1549,'Treatment Struture'!$E$2:$G$10,3,FALSE)</f>
        <v>P1(50)</v>
      </c>
      <c r="F1549">
        <f>VLOOKUP(D1549,'Treatment Struture'!$E$2:$G$10,2,FALSE)</f>
        <v>1</v>
      </c>
      <c r="G1549" s="23">
        <v>7</v>
      </c>
      <c r="H1549" s="54">
        <f t="shared" si="34"/>
        <v>35863</v>
      </c>
      <c r="J1549">
        <v>11</v>
      </c>
    </row>
    <row r="1550" spans="1:10">
      <c r="A1550" t="s">
        <v>248</v>
      </c>
      <c r="B1550" t="s">
        <v>254</v>
      </c>
      <c r="C1550" t="s">
        <v>74</v>
      </c>
      <c r="D1550">
        <v>2</v>
      </c>
      <c r="E1550" t="str">
        <f>VLOOKUP(D1550,'Treatment Struture'!$E$2:$G$10,3,FALSE)</f>
        <v>P1(50)</v>
      </c>
      <c r="F1550">
        <f>VLOOKUP(D1550,'Treatment Struture'!$E$2:$G$10,2,FALSE)</f>
        <v>1</v>
      </c>
      <c r="G1550" s="23">
        <v>8</v>
      </c>
      <c r="H1550" s="54">
        <f t="shared" si="34"/>
        <v>35863</v>
      </c>
      <c r="J1550">
        <v>13</v>
      </c>
    </row>
    <row r="1551" spans="1:10">
      <c r="A1551" t="s">
        <v>248</v>
      </c>
      <c r="B1551" t="s">
        <v>254</v>
      </c>
      <c r="C1551" t="s">
        <v>74</v>
      </c>
      <c r="D1551">
        <v>2</v>
      </c>
      <c r="E1551" t="str">
        <f>VLOOKUP(D1551,'Treatment Struture'!$E$2:$G$10,3,FALSE)</f>
        <v>P1(50)</v>
      </c>
      <c r="F1551">
        <f>VLOOKUP(D1551,'Treatment Struture'!$E$2:$G$10,2,FALSE)</f>
        <v>1</v>
      </c>
      <c r="G1551" s="23">
        <v>9</v>
      </c>
      <c r="H1551" s="54">
        <f t="shared" si="34"/>
        <v>35863</v>
      </c>
      <c r="J1551">
        <v>12</v>
      </c>
    </row>
    <row r="1552" spans="1:10">
      <c r="A1552" t="s">
        <v>248</v>
      </c>
      <c r="B1552" t="s">
        <v>254</v>
      </c>
      <c r="C1552" t="s">
        <v>74</v>
      </c>
      <c r="D1552">
        <v>2</v>
      </c>
      <c r="E1552" t="str">
        <f>VLOOKUP(D1552,'Treatment Struture'!$E$2:$G$10,3,FALSE)</f>
        <v>P1(50)</v>
      </c>
      <c r="F1552">
        <f>VLOOKUP(D1552,'Treatment Struture'!$E$2:$G$10,2,FALSE)</f>
        <v>1</v>
      </c>
      <c r="G1552" s="23">
        <v>10</v>
      </c>
      <c r="H1552" s="54">
        <f t="shared" si="34"/>
        <v>35863</v>
      </c>
      <c r="J1552">
        <v>13</v>
      </c>
    </row>
    <row r="1553" spans="1:10">
      <c r="A1553" t="s">
        <v>248</v>
      </c>
      <c r="B1553" t="s">
        <v>254</v>
      </c>
      <c r="C1553" t="s">
        <v>74</v>
      </c>
      <c r="D1553">
        <v>3</v>
      </c>
      <c r="E1553" t="str">
        <f>VLOOKUP(D1553,'Treatment Struture'!$E$2:$G$10,3,FALSE)</f>
        <v>P2(100)</v>
      </c>
      <c r="F1553">
        <f>VLOOKUP(D1553,'Treatment Struture'!$E$2:$G$10,2,FALSE)</f>
        <v>1</v>
      </c>
      <c r="G1553" s="23">
        <v>1</v>
      </c>
      <c r="H1553" s="54">
        <f t="shared" si="34"/>
        <v>35863</v>
      </c>
      <c r="J1553">
        <v>14</v>
      </c>
    </row>
    <row r="1554" spans="1:10">
      <c r="A1554" t="s">
        <v>248</v>
      </c>
      <c r="B1554" t="s">
        <v>254</v>
      </c>
      <c r="C1554" t="s">
        <v>74</v>
      </c>
      <c r="D1554">
        <v>3</v>
      </c>
      <c r="E1554" t="str">
        <f>VLOOKUP(D1554,'Treatment Struture'!$E$2:$G$10,3,FALSE)</f>
        <v>P2(100)</v>
      </c>
      <c r="F1554">
        <f>VLOOKUP(D1554,'Treatment Struture'!$E$2:$G$10,2,FALSE)</f>
        <v>1</v>
      </c>
      <c r="G1554" s="23">
        <v>2</v>
      </c>
      <c r="H1554" s="54">
        <f t="shared" si="34"/>
        <v>35863</v>
      </c>
      <c r="J1554">
        <v>12</v>
      </c>
    </row>
    <row r="1555" spans="1:10">
      <c r="A1555" t="s">
        <v>248</v>
      </c>
      <c r="B1555" t="s">
        <v>254</v>
      </c>
      <c r="C1555" t="s">
        <v>74</v>
      </c>
      <c r="D1555">
        <v>3</v>
      </c>
      <c r="E1555" t="str">
        <f>VLOOKUP(D1555,'Treatment Struture'!$E$2:$G$10,3,FALSE)</f>
        <v>P2(100)</v>
      </c>
      <c r="F1555">
        <f>VLOOKUP(D1555,'Treatment Struture'!$E$2:$G$10,2,FALSE)</f>
        <v>1</v>
      </c>
      <c r="G1555" s="23">
        <v>3</v>
      </c>
      <c r="H1555" s="54">
        <f t="shared" si="34"/>
        <v>35863</v>
      </c>
      <c r="J1555">
        <v>12</v>
      </c>
    </row>
    <row r="1556" spans="1:10">
      <c r="A1556" t="s">
        <v>248</v>
      </c>
      <c r="B1556" t="s">
        <v>254</v>
      </c>
      <c r="C1556" t="s">
        <v>74</v>
      </c>
      <c r="D1556">
        <v>3</v>
      </c>
      <c r="E1556" t="str">
        <f>VLOOKUP(D1556,'Treatment Struture'!$E$2:$G$10,3,FALSE)</f>
        <v>P2(100)</v>
      </c>
      <c r="F1556">
        <f>VLOOKUP(D1556,'Treatment Struture'!$E$2:$G$10,2,FALSE)</f>
        <v>1</v>
      </c>
      <c r="G1556" s="23">
        <v>4</v>
      </c>
      <c r="H1556" s="54">
        <f t="shared" si="34"/>
        <v>35863</v>
      </c>
    </row>
    <row r="1557" spans="1:10">
      <c r="A1557" t="s">
        <v>248</v>
      </c>
      <c r="B1557" t="s">
        <v>254</v>
      </c>
      <c r="C1557" t="s">
        <v>74</v>
      </c>
      <c r="D1557">
        <v>3</v>
      </c>
      <c r="E1557" t="str">
        <f>VLOOKUP(D1557,'Treatment Struture'!$E$2:$G$10,3,FALSE)</f>
        <v>P2(100)</v>
      </c>
      <c r="F1557">
        <f>VLOOKUP(D1557,'Treatment Struture'!$E$2:$G$10,2,FALSE)</f>
        <v>1</v>
      </c>
      <c r="G1557" s="23">
        <v>5</v>
      </c>
      <c r="H1557" s="54">
        <f t="shared" si="34"/>
        <v>35863</v>
      </c>
      <c r="J1557">
        <v>15</v>
      </c>
    </row>
    <row r="1558" spans="1:10">
      <c r="A1558" t="s">
        <v>248</v>
      </c>
      <c r="B1558" t="s">
        <v>254</v>
      </c>
      <c r="C1558" t="s">
        <v>74</v>
      </c>
      <c r="D1558">
        <v>3</v>
      </c>
      <c r="E1558" t="str">
        <f>VLOOKUP(D1558,'Treatment Struture'!$E$2:$G$10,3,FALSE)</f>
        <v>P2(100)</v>
      </c>
      <c r="F1558">
        <f>VLOOKUP(D1558,'Treatment Struture'!$E$2:$G$10,2,FALSE)</f>
        <v>1</v>
      </c>
      <c r="G1558" s="23">
        <v>6</v>
      </c>
      <c r="H1558" s="54">
        <f t="shared" si="34"/>
        <v>35863</v>
      </c>
      <c r="J1558">
        <v>17</v>
      </c>
    </row>
    <row r="1559" spans="1:10">
      <c r="A1559" t="s">
        <v>248</v>
      </c>
      <c r="B1559" t="s">
        <v>254</v>
      </c>
      <c r="C1559" t="s">
        <v>74</v>
      </c>
      <c r="D1559">
        <v>3</v>
      </c>
      <c r="E1559" t="str">
        <f>VLOOKUP(D1559,'Treatment Struture'!$E$2:$G$10,3,FALSE)</f>
        <v>P2(100)</v>
      </c>
      <c r="F1559">
        <f>VLOOKUP(D1559,'Treatment Struture'!$E$2:$G$10,2,FALSE)</f>
        <v>1</v>
      </c>
      <c r="G1559" s="23">
        <v>7</v>
      </c>
      <c r="H1559" s="54">
        <f t="shared" si="34"/>
        <v>35863</v>
      </c>
      <c r="J1559">
        <v>16</v>
      </c>
    </row>
    <row r="1560" spans="1:10">
      <c r="A1560" t="s">
        <v>248</v>
      </c>
      <c r="B1560" t="s">
        <v>254</v>
      </c>
      <c r="C1560" t="s">
        <v>74</v>
      </c>
      <c r="D1560">
        <v>3</v>
      </c>
      <c r="E1560" t="str">
        <f>VLOOKUP(D1560,'Treatment Struture'!$E$2:$G$10,3,FALSE)</f>
        <v>P2(100)</v>
      </c>
      <c r="F1560">
        <f>VLOOKUP(D1560,'Treatment Struture'!$E$2:$G$10,2,FALSE)</f>
        <v>1</v>
      </c>
      <c r="G1560" s="23">
        <v>8</v>
      </c>
      <c r="H1560" s="54">
        <f t="shared" si="34"/>
        <v>35863</v>
      </c>
      <c r="J1560">
        <v>13</v>
      </c>
    </row>
    <row r="1561" spans="1:10">
      <c r="A1561" t="s">
        <v>248</v>
      </c>
      <c r="B1561" t="s">
        <v>254</v>
      </c>
      <c r="C1561" t="s">
        <v>74</v>
      </c>
      <c r="D1561">
        <v>3</v>
      </c>
      <c r="E1561" t="str">
        <f>VLOOKUP(D1561,'Treatment Struture'!$E$2:$G$10,3,FALSE)</f>
        <v>P2(100)</v>
      </c>
      <c r="F1561">
        <f>VLOOKUP(D1561,'Treatment Struture'!$E$2:$G$10,2,FALSE)</f>
        <v>1</v>
      </c>
      <c r="G1561" s="23">
        <v>9</v>
      </c>
      <c r="H1561" s="54">
        <f t="shared" si="34"/>
        <v>35863</v>
      </c>
      <c r="J1561">
        <v>14</v>
      </c>
    </row>
    <row r="1562" spans="1:10">
      <c r="A1562" t="s">
        <v>248</v>
      </c>
      <c r="B1562" t="s">
        <v>254</v>
      </c>
      <c r="C1562" t="s">
        <v>74</v>
      </c>
      <c r="D1562">
        <v>3</v>
      </c>
      <c r="E1562" t="str">
        <f>VLOOKUP(D1562,'Treatment Struture'!$E$2:$G$10,3,FALSE)</f>
        <v>P2(100)</v>
      </c>
      <c r="F1562">
        <f>VLOOKUP(D1562,'Treatment Struture'!$E$2:$G$10,2,FALSE)</f>
        <v>1</v>
      </c>
      <c r="G1562" s="23">
        <v>10</v>
      </c>
      <c r="H1562" s="54">
        <f t="shared" si="34"/>
        <v>35863</v>
      </c>
      <c r="J1562">
        <v>17</v>
      </c>
    </row>
    <row r="1563" spans="1:10">
      <c r="A1563" t="s">
        <v>248</v>
      </c>
      <c r="B1563" t="s">
        <v>254</v>
      </c>
      <c r="C1563" t="s">
        <v>74</v>
      </c>
      <c r="D1563">
        <v>4</v>
      </c>
      <c r="E1563" t="str">
        <f>VLOOKUP(D1563,'Treatment Struture'!$E$2:$G$10,3,FALSE)</f>
        <v>P2(100)</v>
      </c>
      <c r="F1563">
        <f>VLOOKUP(D1563,'Treatment Struture'!$E$2:$G$10,2,FALSE)</f>
        <v>2</v>
      </c>
      <c r="G1563" s="23">
        <v>1</v>
      </c>
      <c r="H1563" s="54">
        <f t="shared" si="34"/>
        <v>35863</v>
      </c>
      <c r="J1563">
        <v>12</v>
      </c>
    </row>
    <row r="1564" spans="1:10">
      <c r="A1564" t="s">
        <v>248</v>
      </c>
      <c r="B1564" t="s">
        <v>254</v>
      </c>
      <c r="C1564" t="s">
        <v>74</v>
      </c>
      <c r="D1564">
        <v>4</v>
      </c>
      <c r="E1564" t="str">
        <f>VLOOKUP(D1564,'Treatment Struture'!$E$2:$G$10,3,FALSE)</f>
        <v>P2(100)</v>
      </c>
      <c r="F1564">
        <f>VLOOKUP(D1564,'Treatment Struture'!$E$2:$G$10,2,FALSE)</f>
        <v>2</v>
      </c>
      <c r="G1564" s="23">
        <v>2</v>
      </c>
      <c r="H1564" s="54">
        <f t="shared" si="34"/>
        <v>35863</v>
      </c>
      <c r="J1564">
        <v>18</v>
      </c>
    </row>
    <row r="1565" spans="1:10">
      <c r="A1565" t="s">
        <v>248</v>
      </c>
      <c r="B1565" t="s">
        <v>254</v>
      </c>
      <c r="C1565" t="s">
        <v>74</v>
      </c>
      <c r="D1565">
        <v>4</v>
      </c>
      <c r="E1565" t="str">
        <f>VLOOKUP(D1565,'Treatment Struture'!$E$2:$G$10,3,FALSE)</f>
        <v>P2(100)</v>
      </c>
      <c r="F1565">
        <f>VLOOKUP(D1565,'Treatment Struture'!$E$2:$G$10,2,FALSE)</f>
        <v>2</v>
      </c>
      <c r="G1565" s="23">
        <v>3</v>
      </c>
      <c r="H1565" s="54">
        <f t="shared" si="34"/>
        <v>35863</v>
      </c>
      <c r="J1565">
        <v>10</v>
      </c>
    </row>
    <row r="1566" spans="1:10">
      <c r="A1566" t="s">
        <v>248</v>
      </c>
      <c r="B1566" t="s">
        <v>254</v>
      </c>
      <c r="C1566" t="s">
        <v>74</v>
      </c>
      <c r="D1566">
        <v>4</v>
      </c>
      <c r="E1566" t="str">
        <f>VLOOKUP(D1566,'Treatment Struture'!$E$2:$G$10,3,FALSE)</f>
        <v>P2(100)</v>
      </c>
      <c r="F1566">
        <f>VLOOKUP(D1566,'Treatment Struture'!$E$2:$G$10,2,FALSE)</f>
        <v>2</v>
      </c>
      <c r="G1566" s="23">
        <v>4</v>
      </c>
      <c r="H1566" s="54">
        <f t="shared" si="34"/>
        <v>35863</v>
      </c>
      <c r="J1566">
        <v>11</v>
      </c>
    </row>
    <row r="1567" spans="1:10">
      <c r="A1567" t="s">
        <v>248</v>
      </c>
      <c r="B1567" t="s">
        <v>254</v>
      </c>
      <c r="C1567" t="s">
        <v>74</v>
      </c>
      <c r="D1567">
        <v>4</v>
      </c>
      <c r="E1567" t="str">
        <f>VLOOKUP(D1567,'Treatment Struture'!$E$2:$G$10,3,FALSE)</f>
        <v>P2(100)</v>
      </c>
      <c r="F1567">
        <f>VLOOKUP(D1567,'Treatment Struture'!$E$2:$G$10,2,FALSE)</f>
        <v>2</v>
      </c>
      <c r="G1567" s="23">
        <v>5</v>
      </c>
      <c r="H1567" s="54">
        <f t="shared" si="34"/>
        <v>35863</v>
      </c>
      <c r="J1567">
        <v>11</v>
      </c>
    </row>
    <row r="1568" spans="1:10">
      <c r="A1568" t="s">
        <v>248</v>
      </c>
      <c r="B1568" t="s">
        <v>254</v>
      </c>
      <c r="C1568" t="s">
        <v>74</v>
      </c>
      <c r="D1568">
        <v>4</v>
      </c>
      <c r="E1568" t="str">
        <f>VLOOKUP(D1568,'Treatment Struture'!$E$2:$G$10,3,FALSE)</f>
        <v>P2(100)</v>
      </c>
      <c r="F1568">
        <f>VLOOKUP(D1568,'Treatment Struture'!$E$2:$G$10,2,FALSE)</f>
        <v>2</v>
      </c>
      <c r="G1568" s="23">
        <v>6</v>
      </c>
      <c r="H1568" s="54">
        <f t="shared" si="34"/>
        <v>35863</v>
      </c>
      <c r="J1568">
        <v>13</v>
      </c>
    </row>
    <row r="1569" spans="1:10">
      <c r="A1569" t="s">
        <v>248</v>
      </c>
      <c r="B1569" t="s">
        <v>254</v>
      </c>
      <c r="C1569" t="s">
        <v>74</v>
      </c>
      <c r="D1569">
        <v>4</v>
      </c>
      <c r="E1569" t="str">
        <f>VLOOKUP(D1569,'Treatment Struture'!$E$2:$G$10,3,FALSE)</f>
        <v>P2(100)</v>
      </c>
      <c r="F1569">
        <f>VLOOKUP(D1569,'Treatment Struture'!$E$2:$G$10,2,FALSE)</f>
        <v>2</v>
      </c>
      <c r="G1569" s="23">
        <v>7</v>
      </c>
      <c r="H1569" s="54">
        <f t="shared" si="34"/>
        <v>35863</v>
      </c>
      <c r="J1569">
        <v>15</v>
      </c>
    </row>
    <row r="1570" spans="1:10">
      <c r="A1570" t="s">
        <v>248</v>
      </c>
      <c r="B1570" t="s">
        <v>254</v>
      </c>
      <c r="C1570" t="s">
        <v>74</v>
      </c>
      <c r="D1570">
        <v>4</v>
      </c>
      <c r="E1570" t="str">
        <f>VLOOKUP(D1570,'Treatment Struture'!$E$2:$G$10,3,FALSE)</f>
        <v>P2(100)</v>
      </c>
      <c r="F1570">
        <f>VLOOKUP(D1570,'Treatment Struture'!$E$2:$G$10,2,FALSE)</f>
        <v>2</v>
      </c>
      <c r="G1570" s="23">
        <v>8</v>
      </c>
      <c r="H1570" s="54">
        <f t="shared" si="34"/>
        <v>35863</v>
      </c>
      <c r="J1570">
        <v>10</v>
      </c>
    </row>
    <row r="1571" spans="1:10">
      <c r="A1571" t="s">
        <v>248</v>
      </c>
      <c r="B1571" t="s">
        <v>254</v>
      </c>
      <c r="C1571" t="s">
        <v>74</v>
      </c>
      <c r="D1571">
        <v>4</v>
      </c>
      <c r="E1571" t="str">
        <f>VLOOKUP(D1571,'Treatment Struture'!$E$2:$G$10,3,FALSE)</f>
        <v>P2(100)</v>
      </c>
      <c r="F1571">
        <f>VLOOKUP(D1571,'Treatment Struture'!$E$2:$G$10,2,FALSE)</f>
        <v>2</v>
      </c>
      <c r="G1571" s="23">
        <v>9</v>
      </c>
      <c r="H1571" s="54">
        <f t="shared" si="34"/>
        <v>35863</v>
      </c>
      <c r="J1571">
        <v>13</v>
      </c>
    </row>
    <row r="1572" spans="1:10">
      <c r="A1572" t="s">
        <v>248</v>
      </c>
      <c r="B1572" t="s">
        <v>254</v>
      </c>
      <c r="C1572" t="s">
        <v>74</v>
      </c>
      <c r="D1572">
        <v>4</v>
      </c>
      <c r="E1572" t="str">
        <f>VLOOKUP(D1572,'Treatment Struture'!$E$2:$G$10,3,FALSE)</f>
        <v>P2(100)</v>
      </c>
      <c r="F1572">
        <f>VLOOKUP(D1572,'Treatment Struture'!$E$2:$G$10,2,FALSE)</f>
        <v>2</v>
      </c>
      <c r="G1572" s="23">
        <v>10</v>
      </c>
      <c r="H1572" s="54">
        <f t="shared" si="34"/>
        <v>35863</v>
      </c>
      <c r="J1572">
        <v>14</v>
      </c>
    </row>
    <row r="1573" spans="1:10">
      <c r="A1573" t="s">
        <v>248</v>
      </c>
      <c r="B1573" t="s">
        <v>254</v>
      </c>
      <c r="C1573" t="s">
        <v>74</v>
      </c>
      <c r="D1573">
        <v>5</v>
      </c>
      <c r="E1573" t="str">
        <f>VLOOKUP(D1573,'Treatment Struture'!$E$2:$G$10,3,FALSE)</f>
        <v>P3(150)</v>
      </c>
      <c r="F1573">
        <f>VLOOKUP(D1573,'Treatment Struture'!$E$2:$G$10,2,FALSE)</f>
        <v>2</v>
      </c>
      <c r="G1573" s="23">
        <v>1</v>
      </c>
      <c r="H1573" s="54">
        <f t="shared" si="34"/>
        <v>35863</v>
      </c>
      <c r="J1573">
        <v>13</v>
      </c>
    </row>
    <row r="1574" spans="1:10">
      <c r="A1574" t="s">
        <v>248</v>
      </c>
      <c r="B1574" t="s">
        <v>254</v>
      </c>
      <c r="C1574" t="s">
        <v>74</v>
      </c>
      <c r="D1574">
        <v>5</v>
      </c>
      <c r="E1574" t="str">
        <f>VLOOKUP(D1574,'Treatment Struture'!$E$2:$G$10,3,FALSE)</f>
        <v>P3(150)</v>
      </c>
      <c r="F1574">
        <f>VLOOKUP(D1574,'Treatment Struture'!$E$2:$G$10,2,FALSE)</f>
        <v>2</v>
      </c>
      <c r="G1574" s="23">
        <v>2</v>
      </c>
      <c r="H1574" s="54">
        <f t="shared" si="34"/>
        <v>35863</v>
      </c>
      <c r="J1574">
        <v>18</v>
      </c>
    </row>
    <row r="1575" spans="1:10">
      <c r="A1575" t="s">
        <v>248</v>
      </c>
      <c r="B1575" t="s">
        <v>254</v>
      </c>
      <c r="C1575" t="s">
        <v>74</v>
      </c>
      <c r="D1575">
        <v>5</v>
      </c>
      <c r="E1575" t="str">
        <f>VLOOKUP(D1575,'Treatment Struture'!$E$2:$G$10,3,FALSE)</f>
        <v>P3(150)</v>
      </c>
      <c r="F1575">
        <f>VLOOKUP(D1575,'Treatment Struture'!$E$2:$G$10,2,FALSE)</f>
        <v>2</v>
      </c>
      <c r="G1575" s="23">
        <v>3</v>
      </c>
      <c r="H1575" s="54">
        <f t="shared" si="34"/>
        <v>35863</v>
      </c>
      <c r="J1575">
        <v>12</v>
      </c>
    </row>
    <row r="1576" spans="1:10">
      <c r="A1576" t="s">
        <v>248</v>
      </c>
      <c r="B1576" t="s">
        <v>254</v>
      </c>
      <c r="C1576" t="s">
        <v>74</v>
      </c>
      <c r="D1576">
        <v>5</v>
      </c>
      <c r="E1576" t="str">
        <f>VLOOKUP(D1576,'Treatment Struture'!$E$2:$G$10,3,FALSE)</f>
        <v>P3(150)</v>
      </c>
      <c r="F1576">
        <f>VLOOKUP(D1576,'Treatment Struture'!$E$2:$G$10,2,FALSE)</f>
        <v>2</v>
      </c>
      <c r="G1576" s="23">
        <v>4</v>
      </c>
      <c r="H1576" s="54">
        <f t="shared" si="34"/>
        <v>35863</v>
      </c>
    </row>
    <row r="1577" spans="1:10">
      <c r="A1577" t="s">
        <v>248</v>
      </c>
      <c r="B1577" t="s">
        <v>254</v>
      </c>
      <c r="C1577" t="s">
        <v>74</v>
      </c>
      <c r="D1577">
        <v>5</v>
      </c>
      <c r="E1577" t="str">
        <f>VLOOKUP(D1577,'Treatment Struture'!$E$2:$G$10,3,FALSE)</f>
        <v>P3(150)</v>
      </c>
      <c r="F1577">
        <f>VLOOKUP(D1577,'Treatment Struture'!$E$2:$G$10,2,FALSE)</f>
        <v>2</v>
      </c>
      <c r="G1577" s="23">
        <v>5</v>
      </c>
      <c r="H1577" s="54">
        <f t="shared" si="34"/>
        <v>35863</v>
      </c>
      <c r="J1577">
        <v>13</v>
      </c>
    </row>
    <row r="1578" spans="1:10">
      <c r="A1578" t="s">
        <v>248</v>
      </c>
      <c r="B1578" t="s">
        <v>254</v>
      </c>
      <c r="C1578" t="s">
        <v>74</v>
      </c>
      <c r="D1578">
        <v>5</v>
      </c>
      <c r="E1578" t="str">
        <f>VLOOKUP(D1578,'Treatment Struture'!$E$2:$G$10,3,FALSE)</f>
        <v>P3(150)</v>
      </c>
      <c r="F1578">
        <f>VLOOKUP(D1578,'Treatment Struture'!$E$2:$G$10,2,FALSE)</f>
        <v>2</v>
      </c>
      <c r="G1578" s="23">
        <v>6</v>
      </c>
      <c r="H1578" s="54">
        <f t="shared" si="34"/>
        <v>35863</v>
      </c>
      <c r="J1578">
        <v>14</v>
      </c>
    </row>
    <row r="1579" spans="1:10">
      <c r="A1579" t="s">
        <v>248</v>
      </c>
      <c r="B1579" t="s">
        <v>254</v>
      </c>
      <c r="C1579" t="s">
        <v>74</v>
      </c>
      <c r="D1579">
        <v>5</v>
      </c>
      <c r="E1579" t="str">
        <f>VLOOKUP(D1579,'Treatment Struture'!$E$2:$G$10,3,FALSE)</f>
        <v>P3(150)</v>
      </c>
      <c r="F1579">
        <f>VLOOKUP(D1579,'Treatment Struture'!$E$2:$G$10,2,FALSE)</f>
        <v>2</v>
      </c>
      <c r="G1579" s="23">
        <v>7</v>
      </c>
      <c r="H1579" s="54">
        <f t="shared" si="34"/>
        <v>35863</v>
      </c>
      <c r="J1579">
        <v>12</v>
      </c>
    </row>
    <row r="1580" spans="1:10">
      <c r="A1580" t="s">
        <v>248</v>
      </c>
      <c r="B1580" t="s">
        <v>254</v>
      </c>
      <c r="C1580" t="s">
        <v>74</v>
      </c>
      <c r="D1580">
        <v>5</v>
      </c>
      <c r="E1580" t="str">
        <f>VLOOKUP(D1580,'Treatment Struture'!$E$2:$G$10,3,FALSE)</f>
        <v>P3(150)</v>
      </c>
      <c r="F1580">
        <f>VLOOKUP(D1580,'Treatment Struture'!$E$2:$G$10,2,FALSE)</f>
        <v>2</v>
      </c>
      <c r="G1580" s="23">
        <v>8</v>
      </c>
      <c r="H1580" s="54">
        <f t="shared" si="34"/>
        <v>35863</v>
      </c>
      <c r="J1580">
        <v>14</v>
      </c>
    </row>
    <row r="1581" spans="1:10">
      <c r="A1581" t="s">
        <v>248</v>
      </c>
      <c r="B1581" t="s">
        <v>254</v>
      </c>
      <c r="C1581" t="s">
        <v>74</v>
      </c>
      <c r="D1581">
        <v>5</v>
      </c>
      <c r="E1581" t="str">
        <f>VLOOKUP(D1581,'Treatment Struture'!$E$2:$G$10,3,FALSE)</f>
        <v>P3(150)</v>
      </c>
      <c r="F1581">
        <f>VLOOKUP(D1581,'Treatment Struture'!$E$2:$G$10,2,FALSE)</f>
        <v>2</v>
      </c>
      <c r="G1581" s="23">
        <v>9</v>
      </c>
      <c r="H1581" s="54">
        <f t="shared" si="34"/>
        <v>35863</v>
      </c>
    </row>
    <row r="1582" spans="1:10">
      <c r="A1582" t="s">
        <v>248</v>
      </c>
      <c r="B1582" t="s">
        <v>254</v>
      </c>
      <c r="C1582" t="s">
        <v>74</v>
      </c>
      <c r="D1582">
        <v>5</v>
      </c>
      <c r="E1582" t="str">
        <f>VLOOKUP(D1582,'Treatment Struture'!$E$2:$G$10,3,FALSE)</f>
        <v>P3(150)</v>
      </c>
      <c r="F1582">
        <f>VLOOKUP(D1582,'Treatment Struture'!$E$2:$G$10,2,FALSE)</f>
        <v>2</v>
      </c>
      <c r="G1582" s="23">
        <v>10</v>
      </c>
      <c r="H1582" s="54">
        <f t="shared" si="34"/>
        <v>35863</v>
      </c>
      <c r="J1582" s="32">
        <v>15</v>
      </c>
    </row>
    <row r="1583" spans="1:10">
      <c r="A1583" t="s">
        <v>248</v>
      </c>
      <c r="B1583" t="s">
        <v>254</v>
      </c>
      <c r="C1583" t="s">
        <v>74</v>
      </c>
      <c r="D1583">
        <v>6</v>
      </c>
      <c r="E1583" t="str">
        <f>VLOOKUP(D1583,'Treatment Struture'!$E$2:$G$10,3,FALSE)</f>
        <v>P1(50)</v>
      </c>
      <c r="F1583">
        <f>VLOOKUP(D1583,'Treatment Struture'!$E$2:$G$10,2,FALSE)</f>
        <v>2</v>
      </c>
      <c r="G1583" s="23">
        <v>1</v>
      </c>
      <c r="H1583" s="54">
        <f t="shared" si="34"/>
        <v>35863</v>
      </c>
      <c r="J1583">
        <v>14</v>
      </c>
    </row>
    <row r="1584" spans="1:10">
      <c r="A1584" t="s">
        <v>248</v>
      </c>
      <c r="B1584" t="s">
        <v>254</v>
      </c>
      <c r="C1584" t="s">
        <v>74</v>
      </c>
      <c r="D1584">
        <v>6</v>
      </c>
      <c r="E1584" t="str">
        <f>VLOOKUP(D1584,'Treatment Struture'!$E$2:$G$10,3,FALSE)</f>
        <v>P1(50)</v>
      </c>
      <c r="F1584">
        <f>VLOOKUP(D1584,'Treatment Struture'!$E$2:$G$10,2,FALSE)</f>
        <v>2</v>
      </c>
      <c r="G1584" s="23">
        <v>2</v>
      </c>
      <c r="H1584" s="54">
        <f t="shared" si="34"/>
        <v>35863</v>
      </c>
      <c r="J1584">
        <v>9</v>
      </c>
    </row>
    <row r="1585" spans="1:10">
      <c r="A1585" t="s">
        <v>248</v>
      </c>
      <c r="B1585" t="s">
        <v>254</v>
      </c>
      <c r="C1585" t="s">
        <v>74</v>
      </c>
      <c r="D1585">
        <v>6</v>
      </c>
      <c r="E1585" t="str">
        <f>VLOOKUP(D1585,'Treatment Struture'!$E$2:$G$10,3,FALSE)</f>
        <v>P1(50)</v>
      </c>
      <c r="F1585">
        <f>VLOOKUP(D1585,'Treatment Struture'!$E$2:$G$10,2,FALSE)</f>
        <v>2</v>
      </c>
      <c r="G1585" s="23">
        <v>3</v>
      </c>
      <c r="H1585" s="54">
        <f t="shared" si="34"/>
        <v>35863</v>
      </c>
      <c r="J1585">
        <v>10</v>
      </c>
    </row>
    <row r="1586" spans="1:10">
      <c r="A1586" t="s">
        <v>248</v>
      </c>
      <c r="B1586" t="s">
        <v>254</v>
      </c>
      <c r="C1586" t="s">
        <v>74</v>
      </c>
      <c r="D1586">
        <v>6</v>
      </c>
      <c r="E1586" t="str">
        <f>VLOOKUP(D1586,'Treatment Struture'!$E$2:$G$10,3,FALSE)</f>
        <v>P1(50)</v>
      </c>
      <c r="F1586">
        <f>VLOOKUP(D1586,'Treatment Struture'!$E$2:$G$10,2,FALSE)</f>
        <v>2</v>
      </c>
      <c r="G1586" s="23">
        <v>4</v>
      </c>
      <c r="H1586" s="54">
        <f t="shared" si="34"/>
        <v>35863</v>
      </c>
      <c r="J1586">
        <v>11</v>
      </c>
    </row>
    <row r="1587" spans="1:10">
      <c r="A1587" t="s">
        <v>248</v>
      </c>
      <c r="B1587" t="s">
        <v>254</v>
      </c>
      <c r="C1587" t="s">
        <v>74</v>
      </c>
      <c r="D1587">
        <v>6</v>
      </c>
      <c r="E1587" t="str">
        <f>VLOOKUP(D1587,'Treatment Struture'!$E$2:$G$10,3,FALSE)</f>
        <v>P1(50)</v>
      </c>
      <c r="F1587">
        <f>VLOOKUP(D1587,'Treatment Struture'!$E$2:$G$10,2,FALSE)</f>
        <v>2</v>
      </c>
      <c r="G1587" s="23">
        <v>5</v>
      </c>
      <c r="H1587" s="54">
        <f t="shared" si="34"/>
        <v>35863</v>
      </c>
      <c r="J1587">
        <v>13</v>
      </c>
    </row>
    <row r="1588" spans="1:10">
      <c r="A1588" t="s">
        <v>248</v>
      </c>
      <c r="B1588" t="s">
        <v>254</v>
      </c>
      <c r="C1588" t="s">
        <v>74</v>
      </c>
      <c r="D1588">
        <v>6</v>
      </c>
      <c r="E1588" t="str">
        <f>VLOOKUP(D1588,'Treatment Struture'!$E$2:$G$10,3,FALSE)</f>
        <v>P1(50)</v>
      </c>
      <c r="F1588">
        <f>VLOOKUP(D1588,'Treatment Struture'!$E$2:$G$10,2,FALSE)</f>
        <v>2</v>
      </c>
      <c r="G1588" s="23">
        <v>6</v>
      </c>
      <c r="H1588" s="54">
        <f t="shared" si="34"/>
        <v>35863</v>
      </c>
      <c r="J1588">
        <v>12</v>
      </c>
    </row>
    <row r="1589" spans="1:10">
      <c r="A1589" t="s">
        <v>248</v>
      </c>
      <c r="B1589" t="s">
        <v>254</v>
      </c>
      <c r="C1589" t="s">
        <v>74</v>
      </c>
      <c r="D1589">
        <v>6</v>
      </c>
      <c r="E1589" t="str">
        <f>VLOOKUP(D1589,'Treatment Struture'!$E$2:$G$10,3,FALSE)</f>
        <v>P1(50)</v>
      </c>
      <c r="F1589">
        <f>VLOOKUP(D1589,'Treatment Struture'!$E$2:$G$10,2,FALSE)</f>
        <v>2</v>
      </c>
      <c r="G1589" s="23">
        <v>7</v>
      </c>
      <c r="H1589" s="54">
        <f t="shared" si="34"/>
        <v>35863</v>
      </c>
      <c r="J1589">
        <v>11</v>
      </c>
    </row>
    <row r="1590" spans="1:10">
      <c r="A1590" t="s">
        <v>248</v>
      </c>
      <c r="B1590" t="s">
        <v>254</v>
      </c>
      <c r="C1590" t="s">
        <v>74</v>
      </c>
      <c r="D1590">
        <v>6</v>
      </c>
      <c r="E1590" t="str">
        <f>VLOOKUP(D1590,'Treatment Struture'!$E$2:$G$10,3,FALSE)</f>
        <v>P1(50)</v>
      </c>
      <c r="F1590">
        <f>VLOOKUP(D1590,'Treatment Struture'!$E$2:$G$10,2,FALSE)</f>
        <v>2</v>
      </c>
      <c r="G1590" s="23">
        <v>8</v>
      </c>
      <c r="H1590" s="54">
        <f t="shared" si="34"/>
        <v>35863</v>
      </c>
      <c r="J1590">
        <v>12</v>
      </c>
    </row>
    <row r="1591" spans="1:10">
      <c r="A1591" t="s">
        <v>248</v>
      </c>
      <c r="B1591" t="s">
        <v>254</v>
      </c>
      <c r="C1591" t="s">
        <v>74</v>
      </c>
      <c r="D1591">
        <v>6</v>
      </c>
      <c r="E1591" t="str">
        <f>VLOOKUP(D1591,'Treatment Struture'!$E$2:$G$10,3,FALSE)</f>
        <v>P1(50)</v>
      </c>
      <c r="F1591">
        <f>VLOOKUP(D1591,'Treatment Struture'!$E$2:$G$10,2,FALSE)</f>
        <v>2</v>
      </c>
      <c r="G1591" s="23">
        <v>9</v>
      </c>
      <c r="H1591" s="54">
        <f t="shared" si="34"/>
        <v>35863</v>
      </c>
      <c r="J1591">
        <v>10</v>
      </c>
    </row>
    <row r="1592" spans="1:10">
      <c r="A1592" t="s">
        <v>248</v>
      </c>
      <c r="B1592" t="s">
        <v>254</v>
      </c>
      <c r="C1592" t="s">
        <v>74</v>
      </c>
      <c r="D1592">
        <v>6</v>
      </c>
      <c r="E1592" t="str">
        <f>VLOOKUP(D1592,'Treatment Struture'!$E$2:$G$10,3,FALSE)</f>
        <v>P1(50)</v>
      </c>
      <c r="F1592">
        <f>VLOOKUP(D1592,'Treatment Struture'!$E$2:$G$10,2,FALSE)</f>
        <v>2</v>
      </c>
      <c r="G1592" s="23">
        <v>10</v>
      </c>
      <c r="H1592" s="54">
        <f t="shared" si="34"/>
        <v>35863</v>
      </c>
      <c r="J1592">
        <v>11</v>
      </c>
    </row>
    <row r="1593" spans="1:10">
      <c r="A1593" t="s">
        <v>248</v>
      </c>
      <c r="B1593" t="s">
        <v>254</v>
      </c>
      <c r="C1593" t="s">
        <v>74</v>
      </c>
      <c r="D1593">
        <v>7</v>
      </c>
      <c r="E1593" t="str">
        <f>VLOOKUP(D1593,'Treatment Struture'!$E$2:$G$10,3,FALSE)</f>
        <v>P1(50)</v>
      </c>
      <c r="F1593">
        <f>VLOOKUP(D1593,'Treatment Struture'!$E$2:$G$10,2,FALSE)</f>
        <v>3</v>
      </c>
      <c r="G1593" s="23">
        <v>1</v>
      </c>
      <c r="H1593" s="54">
        <f t="shared" si="34"/>
        <v>35863</v>
      </c>
      <c r="J1593">
        <v>20</v>
      </c>
    </row>
    <row r="1594" spans="1:10">
      <c r="A1594" t="s">
        <v>248</v>
      </c>
      <c r="B1594" t="s">
        <v>254</v>
      </c>
      <c r="C1594" t="s">
        <v>74</v>
      </c>
      <c r="D1594">
        <v>7</v>
      </c>
      <c r="E1594" t="str">
        <f>VLOOKUP(D1594,'Treatment Struture'!$E$2:$G$10,3,FALSE)</f>
        <v>P1(50)</v>
      </c>
      <c r="F1594">
        <f>VLOOKUP(D1594,'Treatment Struture'!$E$2:$G$10,2,FALSE)</f>
        <v>3</v>
      </c>
      <c r="G1594" s="23">
        <v>2</v>
      </c>
      <c r="H1594" s="54">
        <f t="shared" si="34"/>
        <v>35863</v>
      </c>
      <c r="J1594">
        <v>20</v>
      </c>
    </row>
    <row r="1595" spans="1:10">
      <c r="A1595" t="s">
        <v>248</v>
      </c>
      <c r="B1595" t="s">
        <v>254</v>
      </c>
      <c r="C1595" t="s">
        <v>74</v>
      </c>
      <c r="D1595">
        <v>7</v>
      </c>
      <c r="E1595" t="str">
        <f>VLOOKUP(D1595,'Treatment Struture'!$E$2:$G$10,3,FALSE)</f>
        <v>P1(50)</v>
      </c>
      <c r="F1595">
        <f>VLOOKUP(D1595,'Treatment Struture'!$E$2:$G$10,2,FALSE)</f>
        <v>3</v>
      </c>
      <c r="G1595" s="23">
        <v>3</v>
      </c>
      <c r="H1595" s="54">
        <f t="shared" si="34"/>
        <v>35863</v>
      </c>
      <c r="J1595">
        <v>15</v>
      </c>
    </row>
    <row r="1596" spans="1:10">
      <c r="A1596" t="s">
        <v>248</v>
      </c>
      <c r="B1596" t="s">
        <v>254</v>
      </c>
      <c r="C1596" t="s">
        <v>74</v>
      </c>
      <c r="D1596">
        <v>7</v>
      </c>
      <c r="E1596" t="str">
        <f>VLOOKUP(D1596,'Treatment Struture'!$E$2:$G$10,3,FALSE)</f>
        <v>P1(50)</v>
      </c>
      <c r="F1596">
        <f>VLOOKUP(D1596,'Treatment Struture'!$E$2:$G$10,2,FALSE)</f>
        <v>3</v>
      </c>
      <c r="G1596" s="23">
        <v>4</v>
      </c>
      <c r="H1596" s="54">
        <f t="shared" si="34"/>
        <v>35863</v>
      </c>
    </row>
    <row r="1597" spans="1:10">
      <c r="A1597" t="s">
        <v>248</v>
      </c>
      <c r="B1597" t="s">
        <v>254</v>
      </c>
      <c r="C1597" t="s">
        <v>74</v>
      </c>
      <c r="D1597">
        <v>7</v>
      </c>
      <c r="E1597" t="str">
        <f>VLOOKUP(D1597,'Treatment Struture'!$E$2:$G$10,3,FALSE)</f>
        <v>P1(50)</v>
      </c>
      <c r="F1597">
        <f>VLOOKUP(D1597,'Treatment Struture'!$E$2:$G$10,2,FALSE)</f>
        <v>3</v>
      </c>
      <c r="G1597" s="23">
        <v>5</v>
      </c>
      <c r="H1597" s="54">
        <f t="shared" si="34"/>
        <v>35863</v>
      </c>
      <c r="J1597">
        <v>13</v>
      </c>
    </row>
    <row r="1598" spans="1:10">
      <c r="A1598" t="s">
        <v>248</v>
      </c>
      <c r="B1598" t="s">
        <v>254</v>
      </c>
      <c r="C1598" t="s">
        <v>74</v>
      </c>
      <c r="D1598">
        <v>7</v>
      </c>
      <c r="E1598" t="str">
        <f>VLOOKUP(D1598,'Treatment Struture'!$E$2:$G$10,3,FALSE)</f>
        <v>P1(50)</v>
      </c>
      <c r="F1598">
        <f>VLOOKUP(D1598,'Treatment Struture'!$E$2:$G$10,2,FALSE)</f>
        <v>3</v>
      </c>
      <c r="G1598" s="23">
        <v>6</v>
      </c>
      <c r="H1598" s="54">
        <f t="shared" si="34"/>
        <v>35863</v>
      </c>
      <c r="J1598">
        <v>8</v>
      </c>
    </row>
    <row r="1599" spans="1:10">
      <c r="A1599" t="s">
        <v>248</v>
      </c>
      <c r="B1599" t="s">
        <v>254</v>
      </c>
      <c r="C1599" t="s">
        <v>74</v>
      </c>
      <c r="D1599">
        <v>7</v>
      </c>
      <c r="E1599" t="str">
        <f>VLOOKUP(D1599,'Treatment Struture'!$E$2:$G$10,3,FALSE)</f>
        <v>P1(50)</v>
      </c>
      <c r="F1599">
        <f>VLOOKUP(D1599,'Treatment Struture'!$E$2:$G$10,2,FALSE)</f>
        <v>3</v>
      </c>
      <c r="G1599" s="23">
        <v>7</v>
      </c>
      <c r="H1599" s="54">
        <f t="shared" ref="H1599:H1622" si="35">H1598</f>
        <v>35863</v>
      </c>
      <c r="J1599">
        <v>10</v>
      </c>
    </row>
    <row r="1600" spans="1:10">
      <c r="A1600" t="s">
        <v>248</v>
      </c>
      <c r="B1600" t="s">
        <v>254</v>
      </c>
      <c r="C1600" t="s">
        <v>74</v>
      </c>
      <c r="D1600">
        <v>7</v>
      </c>
      <c r="E1600" t="str">
        <f>VLOOKUP(D1600,'Treatment Struture'!$E$2:$G$10,3,FALSE)</f>
        <v>P1(50)</v>
      </c>
      <c r="F1600">
        <f>VLOOKUP(D1600,'Treatment Struture'!$E$2:$G$10,2,FALSE)</f>
        <v>3</v>
      </c>
      <c r="G1600" s="23">
        <v>8</v>
      </c>
      <c r="H1600" s="54">
        <f t="shared" si="35"/>
        <v>35863</v>
      </c>
      <c r="J1600" s="32">
        <v>11</v>
      </c>
    </row>
    <row r="1601" spans="1:10">
      <c r="A1601" t="s">
        <v>248</v>
      </c>
      <c r="B1601" t="s">
        <v>254</v>
      </c>
      <c r="C1601" t="s">
        <v>74</v>
      </c>
      <c r="D1601">
        <v>7</v>
      </c>
      <c r="E1601" t="str">
        <f>VLOOKUP(D1601,'Treatment Struture'!$E$2:$G$10,3,FALSE)</f>
        <v>P1(50)</v>
      </c>
      <c r="F1601">
        <f>VLOOKUP(D1601,'Treatment Struture'!$E$2:$G$10,2,FALSE)</f>
        <v>3</v>
      </c>
      <c r="G1601" s="23">
        <v>9</v>
      </c>
      <c r="H1601" s="54">
        <f t="shared" si="35"/>
        <v>35863</v>
      </c>
      <c r="J1601">
        <v>14</v>
      </c>
    </row>
    <row r="1602" spans="1:10">
      <c r="A1602" t="s">
        <v>248</v>
      </c>
      <c r="B1602" t="s">
        <v>254</v>
      </c>
      <c r="C1602" t="s">
        <v>74</v>
      </c>
      <c r="D1602">
        <v>7</v>
      </c>
      <c r="E1602" t="str">
        <f>VLOOKUP(D1602,'Treatment Struture'!$E$2:$G$10,3,FALSE)</f>
        <v>P1(50)</v>
      </c>
      <c r="F1602">
        <f>VLOOKUP(D1602,'Treatment Struture'!$E$2:$G$10,2,FALSE)</f>
        <v>3</v>
      </c>
      <c r="G1602" s="23">
        <v>10</v>
      </c>
      <c r="H1602" s="54">
        <f t="shared" si="35"/>
        <v>35863</v>
      </c>
      <c r="J1602">
        <v>12</v>
      </c>
    </row>
    <row r="1603" spans="1:10">
      <c r="A1603" t="s">
        <v>248</v>
      </c>
      <c r="B1603" t="s">
        <v>254</v>
      </c>
      <c r="C1603" t="s">
        <v>74</v>
      </c>
      <c r="D1603">
        <v>8</v>
      </c>
      <c r="E1603" t="str">
        <f>VLOOKUP(D1603,'Treatment Struture'!$E$2:$G$10,3,FALSE)</f>
        <v>P2(100)</v>
      </c>
      <c r="F1603">
        <f>VLOOKUP(D1603,'Treatment Struture'!$E$2:$G$10,2,FALSE)</f>
        <v>3</v>
      </c>
      <c r="G1603" s="23">
        <v>1</v>
      </c>
      <c r="H1603" s="54">
        <f t="shared" si="35"/>
        <v>35863</v>
      </c>
      <c r="J1603">
        <v>16</v>
      </c>
    </row>
    <row r="1604" spans="1:10">
      <c r="A1604" t="s">
        <v>248</v>
      </c>
      <c r="B1604" t="s">
        <v>254</v>
      </c>
      <c r="C1604" t="s">
        <v>74</v>
      </c>
      <c r="D1604">
        <v>8</v>
      </c>
      <c r="E1604" t="str">
        <f>VLOOKUP(D1604,'Treatment Struture'!$E$2:$G$10,3,FALSE)</f>
        <v>P2(100)</v>
      </c>
      <c r="F1604">
        <f>VLOOKUP(D1604,'Treatment Struture'!$E$2:$G$10,2,FALSE)</f>
        <v>3</v>
      </c>
      <c r="G1604" s="23">
        <v>2</v>
      </c>
      <c r="H1604" s="54">
        <f t="shared" si="35"/>
        <v>35863</v>
      </c>
      <c r="J1604" s="32">
        <v>19</v>
      </c>
    </row>
    <row r="1605" spans="1:10">
      <c r="A1605" t="s">
        <v>248</v>
      </c>
      <c r="B1605" t="s">
        <v>254</v>
      </c>
      <c r="C1605" t="s">
        <v>74</v>
      </c>
      <c r="D1605">
        <v>8</v>
      </c>
      <c r="E1605" t="str">
        <f>VLOOKUP(D1605,'Treatment Struture'!$E$2:$G$10,3,FALSE)</f>
        <v>P2(100)</v>
      </c>
      <c r="F1605">
        <f>VLOOKUP(D1605,'Treatment Struture'!$E$2:$G$10,2,FALSE)</f>
        <v>3</v>
      </c>
      <c r="G1605" s="23">
        <v>3</v>
      </c>
      <c r="H1605" s="54">
        <f t="shared" si="35"/>
        <v>35863</v>
      </c>
      <c r="J1605" s="32">
        <v>13</v>
      </c>
    </row>
    <row r="1606" spans="1:10">
      <c r="A1606" t="s">
        <v>248</v>
      </c>
      <c r="B1606" t="s">
        <v>254</v>
      </c>
      <c r="C1606" t="s">
        <v>74</v>
      </c>
      <c r="D1606">
        <v>8</v>
      </c>
      <c r="E1606" t="str">
        <f>VLOOKUP(D1606,'Treatment Struture'!$E$2:$G$10,3,FALSE)</f>
        <v>P2(100)</v>
      </c>
      <c r="F1606">
        <f>VLOOKUP(D1606,'Treatment Struture'!$E$2:$G$10,2,FALSE)</f>
        <v>3</v>
      </c>
      <c r="G1606" s="23">
        <v>4</v>
      </c>
      <c r="H1606" s="54">
        <f t="shared" si="35"/>
        <v>35863</v>
      </c>
      <c r="J1606">
        <v>21</v>
      </c>
    </row>
    <row r="1607" spans="1:10">
      <c r="A1607" t="s">
        <v>248</v>
      </c>
      <c r="B1607" t="s">
        <v>254</v>
      </c>
      <c r="C1607" t="s">
        <v>74</v>
      </c>
      <c r="D1607">
        <v>8</v>
      </c>
      <c r="E1607" t="str">
        <f>VLOOKUP(D1607,'Treatment Struture'!$E$2:$G$10,3,FALSE)</f>
        <v>P2(100)</v>
      </c>
      <c r="F1607">
        <f>VLOOKUP(D1607,'Treatment Struture'!$E$2:$G$10,2,FALSE)</f>
        <v>3</v>
      </c>
      <c r="G1607" s="23">
        <v>5</v>
      </c>
      <c r="H1607" s="54">
        <f t="shared" si="35"/>
        <v>35863</v>
      </c>
      <c r="J1607">
        <v>13</v>
      </c>
    </row>
    <row r="1608" spans="1:10">
      <c r="A1608" t="s">
        <v>248</v>
      </c>
      <c r="B1608" t="s">
        <v>254</v>
      </c>
      <c r="C1608" t="s">
        <v>74</v>
      </c>
      <c r="D1608">
        <v>8</v>
      </c>
      <c r="E1608" t="str">
        <f>VLOOKUP(D1608,'Treatment Struture'!$E$2:$G$10,3,FALSE)</f>
        <v>P2(100)</v>
      </c>
      <c r="F1608">
        <f>VLOOKUP(D1608,'Treatment Struture'!$E$2:$G$10,2,FALSE)</f>
        <v>3</v>
      </c>
      <c r="G1608" s="23">
        <v>6</v>
      </c>
      <c r="H1608" s="54">
        <f t="shared" si="35"/>
        <v>35863</v>
      </c>
      <c r="J1608" s="32">
        <v>15</v>
      </c>
    </row>
    <row r="1609" spans="1:10">
      <c r="A1609" t="s">
        <v>248</v>
      </c>
      <c r="B1609" t="s">
        <v>254</v>
      </c>
      <c r="C1609" t="s">
        <v>74</v>
      </c>
      <c r="D1609">
        <v>8</v>
      </c>
      <c r="E1609" t="str">
        <f>VLOOKUP(D1609,'Treatment Struture'!$E$2:$G$10,3,FALSE)</f>
        <v>P2(100)</v>
      </c>
      <c r="F1609">
        <f>VLOOKUP(D1609,'Treatment Struture'!$E$2:$G$10,2,FALSE)</f>
        <v>3</v>
      </c>
      <c r="G1609" s="23">
        <v>7</v>
      </c>
      <c r="H1609" s="54">
        <f t="shared" si="35"/>
        <v>35863</v>
      </c>
      <c r="J1609">
        <v>15</v>
      </c>
    </row>
    <row r="1610" spans="1:10">
      <c r="A1610" t="s">
        <v>248</v>
      </c>
      <c r="B1610" t="s">
        <v>254</v>
      </c>
      <c r="C1610" t="s">
        <v>74</v>
      </c>
      <c r="D1610">
        <v>8</v>
      </c>
      <c r="E1610" t="str">
        <f>VLOOKUP(D1610,'Treatment Struture'!$E$2:$G$10,3,FALSE)</f>
        <v>P2(100)</v>
      </c>
      <c r="F1610">
        <f>VLOOKUP(D1610,'Treatment Struture'!$E$2:$G$10,2,FALSE)</f>
        <v>3</v>
      </c>
      <c r="G1610" s="23">
        <v>8</v>
      </c>
      <c r="H1610" s="54">
        <f t="shared" si="35"/>
        <v>35863</v>
      </c>
      <c r="J1610">
        <v>15</v>
      </c>
    </row>
    <row r="1611" spans="1:10">
      <c r="A1611" t="s">
        <v>248</v>
      </c>
      <c r="B1611" t="s">
        <v>254</v>
      </c>
      <c r="C1611" t="s">
        <v>74</v>
      </c>
      <c r="D1611">
        <v>8</v>
      </c>
      <c r="E1611" t="str">
        <f>VLOOKUP(D1611,'Treatment Struture'!$E$2:$G$10,3,FALSE)</f>
        <v>P2(100)</v>
      </c>
      <c r="F1611">
        <f>VLOOKUP(D1611,'Treatment Struture'!$E$2:$G$10,2,FALSE)</f>
        <v>3</v>
      </c>
      <c r="G1611" s="23">
        <v>9</v>
      </c>
      <c r="H1611" s="54">
        <f t="shared" si="35"/>
        <v>35863</v>
      </c>
      <c r="J1611" s="2">
        <v>15</v>
      </c>
    </row>
    <row r="1612" spans="1:10">
      <c r="A1612" t="s">
        <v>248</v>
      </c>
      <c r="B1612" t="s">
        <v>254</v>
      </c>
      <c r="C1612" t="s">
        <v>74</v>
      </c>
      <c r="D1612">
        <v>8</v>
      </c>
      <c r="E1612" t="str">
        <f>VLOOKUP(D1612,'Treatment Struture'!$E$2:$G$10,3,FALSE)</f>
        <v>P2(100)</v>
      </c>
      <c r="F1612">
        <f>VLOOKUP(D1612,'Treatment Struture'!$E$2:$G$10,2,FALSE)</f>
        <v>3</v>
      </c>
      <c r="G1612" s="23">
        <v>10</v>
      </c>
      <c r="H1612" s="54">
        <f t="shared" si="35"/>
        <v>35863</v>
      </c>
      <c r="J1612">
        <v>8</v>
      </c>
    </row>
    <row r="1613" spans="1:10">
      <c r="A1613" t="s">
        <v>248</v>
      </c>
      <c r="B1613" t="s">
        <v>254</v>
      </c>
      <c r="C1613" t="s">
        <v>74</v>
      </c>
      <c r="D1613">
        <v>9</v>
      </c>
      <c r="E1613" t="str">
        <f>VLOOKUP(D1613,'Treatment Struture'!$E$2:$G$10,3,FALSE)</f>
        <v>P3(150)</v>
      </c>
      <c r="F1613">
        <f>VLOOKUP(D1613,'Treatment Struture'!$E$2:$G$10,2,FALSE)</f>
        <v>3</v>
      </c>
      <c r="G1613" s="23">
        <v>1</v>
      </c>
      <c r="H1613" s="54">
        <f t="shared" si="35"/>
        <v>35863</v>
      </c>
      <c r="J1613" s="32">
        <v>14</v>
      </c>
    </row>
    <row r="1614" spans="1:10">
      <c r="A1614" t="s">
        <v>248</v>
      </c>
      <c r="B1614" t="s">
        <v>254</v>
      </c>
      <c r="C1614" t="s">
        <v>74</v>
      </c>
      <c r="D1614">
        <v>9</v>
      </c>
      <c r="E1614" t="str">
        <f>VLOOKUP(D1614,'Treatment Struture'!$E$2:$G$10,3,FALSE)</f>
        <v>P3(150)</v>
      </c>
      <c r="F1614">
        <f>VLOOKUP(D1614,'Treatment Struture'!$E$2:$G$10,2,FALSE)</f>
        <v>3</v>
      </c>
      <c r="G1614" s="23">
        <v>2</v>
      </c>
      <c r="H1614" s="54">
        <f t="shared" si="35"/>
        <v>35863</v>
      </c>
      <c r="J1614" s="32">
        <v>20</v>
      </c>
    </row>
    <row r="1615" spans="1:10">
      <c r="A1615" t="s">
        <v>248</v>
      </c>
      <c r="B1615" t="s">
        <v>254</v>
      </c>
      <c r="C1615" t="s">
        <v>74</v>
      </c>
      <c r="D1615">
        <v>9</v>
      </c>
      <c r="E1615" t="str">
        <f>VLOOKUP(D1615,'Treatment Struture'!$E$2:$G$10,3,FALSE)</f>
        <v>P3(150)</v>
      </c>
      <c r="F1615">
        <f>VLOOKUP(D1615,'Treatment Struture'!$E$2:$G$10,2,FALSE)</f>
        <v>3</v>
      </c>
      <c r="G1615" s="23">
        <v>3</v>
      </c>
      <c r="H1615" s="54">
        <f t="shared" si="35"/>
        <v>35863</v>
      </c>
      <c r="J1615" s="32">
        <v>14</v>
      </c>
    </row>
    <row r="1616" spans="1:10">
      <c r="A1616" t="s">
        <v>248</v>
      </c>
      <c r="B1616" t="s">
        <v>254</v>
      </c>
      <c r="C1616" t="s">
        <v>74</v>
      </c>
      <c r="D1616">
        <v>9</v>
      </c>
      <c r="E1616" t="str">
        <f>VLOOKUP(D1616,'Treatment Struture'!$E$2:$G$10,3,FALSE)</f>
        <v>P3(150)</v>
      </c>
      <c r="F1616">
        <f>VLOOKUP(D1616,'Treatment Struture'!$E$2:$G$10,2,FALSE)</f>
        <v>3</v>
      </c>
      <c r="G1616" s="23">
        <v>4</v>
      </c>
      <c r="H1616" s="54">
        <f t="shared" si="35"/>
        <v>35863</v>
      </c>
      <c r="J1616" s="32">
        <v>13</v>
      </c>
    </row>
    <row r="1617" spans="1:10">
      <c r="A1617" t="s">
        <v>248</v>
      </c>
      <c r="B1617" t="s">
        <v>254</v>
      </c>
      <c r="C1617" t="s">
        <v>74</v>
      </c>
      <c r="D1617">
        <v>9</v>
      </c>
      <c r="E1617" t="str">
        <f>VLOOKUP(D1617,'Treatment Struture'!$E$2:$G$10,3,FALSE)</f>
        <v>P3(150)</v>
      </c>
      <c r="F1617">
        <f>VLOOKUP(D1617,'Treatment Struture'!$E$2:$G$10,2,FALSE)</f>
        <v>3</v>
      </c>
      <c r="G1617" s="23">
        <v>5</v>
      </c>
      <c r="H1617" s="54">
        <f t="shared" si="35"/>
        <v>35863</v>
      </c>
      <c r="J1617" s="32">
        <v>20</v>
      </c>
    </row>
    <row r="1618" spans="1:10">
      <c r="A1618" t="s">
        <v>248</v>
      </c>
      <c r="B1618" t="s">
        <v>254</v>
      </c>
      <c r="C1618" t="s">
        <v>74</v>
      </c>
      <c r="D1618">
        <v>9</v>
      </c>
      <c r="E1618" t="str">
        <f>VLOOKUP(D1618,'Treatment Struture'!$E$2:$G$10,3,FALSE)</f>
        <v>P3(150)</v>
      </c>
      <c r="F1618">
        <f>VLOOKUP(D1618,'Treatment Struture'!$E$2:$G$10,2,FALSE)</f>
        <v>3</v>
      </c>
      <c r="G1618" s="23">
        <v>6</v>
      </c>
      <c r="H1618" s="54">
        <f t="shared" si="35"/>
        <v>35863</v>
      </c>
      <c r="J1618" s="32">
        <v>15</v>
      </c>
    </row>
    <row r="1619" spans="1:10">
      <c r="A1619" t="s">
        <v>248</v>
      </c>
      <c r="B1619" t="s">
        <v>254</v>
      </c>
      <c r="C1619" t="s">
        <v>74</v>
      </c>
      <c r="D1619">
        <v>9</v>
      </c>
      <c r="E1619" t="str">
        <f>VLOOKUP(D1619,'Treatment Struture'!$E$2:$G$10,3,FALSE)</f>
        <v>P3(150)</v>
      </c>
      <c r="F1619">
        <f>VLOOKUP(D1619,'Treatment Struture'!$E$2:$G$10,2,FALSE)</f>
        <v>3</v>
      </c>
      <c r="G1619" s="23">
        <v>7</v>
      </c>
      <c r="H1619" s="54">
        <f t="shared" si="35"/>
        <v>35863</v>
      </c>
      <c r="J1619" s="32">
        <v>20</v>
      </c>
    </row>
    <row r="1620" spans="1:10">
      <c r="A1620" t="s">
        <v>248</v>
      </c>
      <c r="B1620" t="s">
        <v>254</v>
      </c>
      <c r="C1620" t="s">
        <v>74</v>
      </c>
      <c r="D1620">
        <v>9</v>
      </c>
      <c r="E1620" t="str">
        <f>VLOOKUP(D1620,'Treatment Struture'!$E$2:$G$10,3,FALSE)</f>
        <v>P3(150)</v>
      </c>
      <c r="F1620">
        <f>VLOOKUP(D1620,'Treatment Struture'!$E$2:$G$10,2,FALSE)</f>
        <v>3</v>
      </c>
      <c r="G1620" s="23">
        <v>8</v>
      </c>
      <c r="H1620" s="54">
        <f t="shared" si="35"/>
        <v>35863</v>
      </c>
      <c r="J1620" s="32">
        <v>15</v>
      </c>
    </row>
    <row r="1621" spans="1:10">
      <c r="A1621" t="s">
        <v>248</v>
      </c>
      <c r="B1621" t="s">
        <v>254</v>
      </c>
      <c r="C1621" t="s">
        <v>74</v>
      </c>
      <c r="D1621">
        <v>9</v>
      </c>
      <c r="E1621" t="str">
        <f>VLOOKUP(D1621,'Treatment Struture'!$E$2:$G$10,3,FALSE)</f>
        <v>P3(150)</v>
      </c>
      <c r="F1621">
        <f>VLOOKUP(D1621,'Treatment Struture'!$E$2:$G$10,2,FALSE)</f>
        <v>3</v>
      </c>
      <c r="G1621" s="23">
        <v>9</v>
      </c>
      <c r="H1621" s="54">
        <f t="shared" si="35"/>
        <v>35863</v>
      </c>
    </row>
    <row r="1622" spans="1:10">
      <c r="A1622" t="s">
        <v>248</v>
      </c>
      <c r="B1622" t="s">
        <v>254</v>
      </c>
      <c r="C1622" t="s">
        <v>74</v>
      </c>
      <c r="D1622">
        <v>9</v>
      </c>
      <c r="E1622" t="str">
        <f>VLOOKUP(D1622,'Treatment Struture'!$E$2:$G$10,3,FALSE)</f>
        <v>P3(150)</v>
      </c>
      <c r="F1622">
        <f>VLOOKUP(D1622,'Treatment Struture'!$E$2:$G$10,2,FALSE)</f>
        <v>3</v>
      </c>
      <c r="G1622" s="23">
        <v>10</v>
      </c>
      <c r="H1622" s="54">
        <f t="shared" si="35"/>
        <v>35863</v>
      </c>
      <c r="J1622">
        <v>20</v>
      </c>
    </row>
    <row r="1623" spans="1:10">
      <c r="A1623" t="s">
        <v>248</v>
      </c>
      <c r="B1623" t="s">
        <v>254</v>
      </c>
      <c r="C1623" t="s">
        <v>74</v>
      </c>
      <c r="D1623">
        <v>1</v>
      </c>
      <c r="E1623" t="str">
        <f>VLOOKUP(D1623,'Treatment Struture'!$E$2:$G$10,3,FALSE)</f>
        <v>P3(150)</v>
      </c>
      <c r="F1623">
        <f>VLOOKUP(D1623,'Treatment Struture'!$E$2:$G$10,2,FALSE)</f>
        <v>1</v>
      </c>
      <c r="G1623" s="23">
        <v>1</v>
      </c>
      <c r="H1623" s="56">
        <v>35866</v>
      </c>
      <c r="I1623" s="31"/>
      <c r="J1623">
        <v>20</v>
      </c>
    </row>
    <row r="1624" spans="1:10">
      <c r="A1624" t="s">
        <v>248</v>
      </c>
      <c r="B1624" t="s">
        <v>254</v>
      </c>
      <c r="C1624" t="s">
        <v>74</v>
      </c>
      <c r="D1624">
        <v>1</v>
      </c>
      <c r="E1624" t="str">
        <f>VLOOKUP(D1624,'Treatment Struture'!$E$2:$G$10,3,FALSE)</f>
        <v>P3(150)</v>
      </c>
      <c r="F1624">
        <f>VLOOKUP(D1624,'Treatment Struture'!$E$2:$G$10,2,FALSE)</f>
        <v>1</v>
      </c>
      <c r="G1624" s="23">
        <v>2</v>
      </c>
      <c r="H1624" s="54">
        <f>H1623</f>
        <v>35866</v>
      </c>
      <c r="J1624">
        <v>19</v>
      </c>
    </row>
    <row r="1625" spans="1:10">
      <c r="A1625" t="s">
        <v>248</v>
      </c>
      <c r="B1625" t="s">
        <v>254</v>
      </c>
      <c r="C1625" t="s">
        <v>74</v>
      </c>
      <c r="D1625">
        <v>1</v>
      </c>
      <c r="E1625" t="str">
        <f>VLOOKUP(D1625,'Treatment Struture'!$E$2:$G$10,3,FALSE)</f>
        <v>P3(150)</v>
      </c>
      <c r="F1625">
        <f>VLOOKUP(D1625,'Treatment Struture'!$E$2:$G$10,2,FALSE)</f>
        <v>1</v>
      </c>
      <c r="G1625" s="23">
        <v>3</v>
      </c>
      <c r="H1625" s="54">
        <f t="shared" ref="H1625:H1688" si="36">H1624</f>
        <v>35866</v>
      </c>
    </row>
    <row r="1626" spans="1:10">
      <c r="A1626" t="s">
        <v>248</v>
      </c>
      <c r="B1626" t="s">
        <v>254</v>
      </c>
      <c r="C1626" t="s">
        <v>74</v>
      </c>
      <c r="D1626">
        <v>1</v>
      </c>
      <c r="E1626" t="str">
        <f>VLOOKUP(D1626,'Treatment Struture'!$E$2:$G$10,3,FALSE)</f>
        <v>P3(150)</v>
      </c>
      <c r="F1626">
        <f>VLOOKUP(D1626,'Treatment Struture'!$E$2:$G$10,2,FALSE)</f>
        <v>1</v>
      </c>
      <c r="G1626" s="23">
        <v>4</v>
      </c>
      <c r="H1626" s="54">
        <f t="shared" si="36"/>
        <v>35866</v>
      </c>
      <c r="J1626">
        <v>19</v>
      </c>
    </row>
    <row r="1627" spans="1:10">
      <c r="A1627" t="s">
        <v>248</v>
      </c>
      <c r="B1627" t="s">
        <v>254</v>
      </c>
      <c r="C1627" t="s">
        <v>74</v>
      </c>
      <c r="D1627">
        <v>1</v>
      </c>
      <c r="E1627" t="str">
        <f>VLOOKUP(D1627,'Treatment Struture'!$E$2:$G$10,3,FALSE)</f>
        <v>P3(150)</v>
      </c>
      <c r="F1627">
        <f>VLOOKUP(D1627,'Treatment Struture'!$E$2:$G$10,2,FALSE)</f>
        <v>1</v>
      </c>
      <c r="G1627" s="23">
        <v>5</v>
      </c>
      <c r="H1627" s="54">
        <f t="shared" si="36"/>
        <v>35866</v>
      </c>
      <c r="J1627">
        <v>20</v>
      </c>
    </row>
    <row r="1628" spans="1:10">
      <c r="A1628" t="s">
        <v>248</v>
      </c>
      <c r="B1628" t="s">
        <v>254</v>
      </c>
      <c r="C1628" t="s">
        <v>74</v>
      </c>
      <c r="D1628">
        <v>1</v>
      </c>
      <c r="E1628" t="str">
        <f>VLOOKUP(D1628,'Treatment Struture'!$E$2:$G$10,3,FALSE)</f>
        <v>P3(150)</v>
      </c>
      <c r="F1628">
        <f>VLOOKUP(D1628,'Treatment Struture'!$E$2:$G$10,2,FALSE)</f>
        <v>1</v>
      </c>
      <c r="G1628" s="23">
        <v>6</v>
      </c>
      <c r="H1628" s="54">
        <f t="shared" si="36"/>
        <v>35866</v>
      </c>
      <c r="J1628" s="2">
        <v>18</v>
      </c>
    </row>
    <row r="1629" spans="1:10">
      <c r="A1629" t="s">
        <v>248</v>
      </c>
      <c r="B1629" t="s">
        <v>254</v>
      </c>
      <c r="C1629" t="s">
        <v>74</v>
      </c>
      <c r="D1629">
        <v>1</v>
      </c>
      <c r="E1629" t="str">
        <f>VLOOKUP(D1629,'Treatment Struture'!$E$2:$G$10,3,FALSE)</f>
        <v>P3(150)</v>
      </c>
      <c r="F1629">
        <f>VLOOKUP(D1629,'Treatment Struture'!$E$2:$G$10,2,FALSE)</f>
        <v>1</v>
      </c>
      <c r="G1629" s="23">
        <v>7</v>
      </c>
      <c r="H1629" s="54">
        <f t="shared" si="36"/>
        <v>35866</v>
      </c>
      <c r="J1629">
        <v>18</v>
      </c>
    </row>
    <row r="1630" spans="1:10">
      <c r="A1630" t="s">
        <v>248</v>
      </c>
      <c r="B1630" t="s">
        <v>254</v>
      </c>
      <c r="C1630" t="s">
        <v>74</v>
      </c>
      <c r="D1630">
        <v>1</v>
      </c>
      <c r="E1630" t="str">
        <f>VLOOKUP(D1630,'Treatment Struture'!$E$2:$G$10,3,FALSE)</f>
        <v>P3(150)</v>
      </c>
      <c r="F1630">
        <f>VLOOKUP(D1630,'Treatment Struture'!$E$2:$G$10,2,FALSE)</f>
        <v>1</v>
      </c>
      <c r="G1630" s="23">
        <v>8</v>
      </c>
      <c r="H1630" s="54">
        <f t="shared" si="36"/>
        <v>35866</v>
      </c>
    </row>
    <row r="1631" spans="1:10">
      <c r="A1631" t="s">
        <v>248</v>
      </c>
      <c r="B1631" t="s">
        <v>254</v>
      </c>
      <c r="C1631" t="s">
        <v>74</v>
      </c>
      <c r="D1631">
        <v>1</v>
      </c>
      <c r="E1631" t="str">
        <f>VLOOKUP(D1631,'Treatment Struture'!$E$2:$G$10,3,FALSE)</f>
        <v>P3(150)</v>
      </c>
      <c r="F1631">
        <f>VLOOKUP(D1631,'Treatment Struture'!$E$2:$G$10,2,FALSE)</f>
        <v>1</v>
      </c>
      <c r="G1631" s="23">
        <v>9</v>
      </c>
      <c r="H1631" s="54">
        <f t="shared" si="36"/>
        <v>35866</v>
      </c>
      <c r="J1631">
        <v>15</v>
      </c>
    </row>
    <row r="1632" spans="1:10">
      <c r="A1632" t="s">
        <v>248</v>
      </c>
      <c r="B1632" t="s">
        <v>254</v>
      </c>
      <c r="C1632" t="s">
        <v>74</v>
      </c>
      <c r="D1632">
        <v>1</v>
      </c>
      <c r="E1632" t="str">
        <f>VLOOKUP(D1632,'Treatment Struture'!$E$2:$G$10,3,FALSE)</f>
        <v>P3(150)</v>
      </c>
      <c r="F1632">
        <f>VLOOKUP(D1632,'Treatment Struture'!$E$2:$G$10,2,FALSE)</f>
        <v>1</v>
      </c>
      <c r="G1632" s="23">
        <v>10</v>
      </c>
      <c r="H1632" s="54">
        <f t="shared" si="36"/>
        <v>35866</v>
      </c>
      <c r="J1632">
        <v>16</v>
      </c>
    </row>
    <row r="1633" spans="1:10">
      <c r="A1633" t="s">
        <v>248</v>
      </c>
      <c r="B1633" t="s">
        <v>254</v>
      </c>
      <c r="C1633" t="s">
        <v>74</v>
      </c>
      <c r="D1633">
        <v>2</v>
      </c>
      <c r="E1633" t="str">
        <f>VLOOKUP(D1633,'Treatment Struture'!$E$2:$G$10,3,FALSE)</f>
        <v>P1(50)</v>
      </c>
      <c r="F1633">
        <f>VLOOKUP(D1633,'Treatment Struture'!$E$2:$G$10,2,FALSE)</f>
        <v>1</v>
      </c>
      <c r="G1633" s="23">
        <v>1</v>
      </c>
      <c r="H1633" s="54">
        <f t="shared" si="36"/>
        <v>35866</v>
      </c>
      <c r="J1633" s="32">
        <v>14</v>
      </c>
    </row>
    <row r="1634" spans="1:10">
      <c r="A1634" t="s">
        <v>248</v>
      </c>
      <c r="B1634" t="s">
        <v>254</v>
      </c>
      <c r="C1634" t="s">
        <v>74</v>
      </c>
      <c r="D1634">
        <v>2</v>
      </c>
      <c r="E1634" t="str">
        <f>VLOOKUP(D1634,'Treatment Struture'!$E$2:$G$10,3,FALSE)</f>
        <v>P1(50)</v>
      </c>
      <c r="F1634">
        <f>VLOOKUP(D1634,'Treatment Struture'!$E$2:$G$10,2,FALSE)</f>
        <v>1</v>
      </c>
      <c r="G1634" s="23">
        <v>2</v>
      </c>
      <c r="H1634" s="54">
        <f t="shared" si="36"/>
        <v>35866</v>
      </c>
      <c r="J1634">
        <v>14</v>
      </c>
    </row>
    <row r="1635" spans="1:10">
      <c r="A1635" t="s">
        <v>248</v>
      </c>
      <c r="B1635" t="s">
        <v>254</v>
      </c>
      <c r="C1635" t="s">
        <v>74</v>
      </c>
      <c r="D1635">
        <v>2</v>
      </c>
      <c r="E1635" t="str">
        <f>VLOOKUP(D1635,'Treatment Struture'!$E$2:$G$10,3,FALSE)</f>
        <v>P1(50)</v>
      </c>
      <c r="F1635">
        <f>VLOOKUP(D1635,'Treatment Struture'!$E$2:$G$10,2,FALSE)</f>
        <v>1</v>
      </c>
      <c r="G1635" s="23">
        <v>3</v>
      </c>
      <c r="H1635" s="54">
        <f t="shared" si="36"/>
        <v>35866</v>
      </c>
      <c r="J1635">
        <v>15</v>
      </c>
    </row>
    <row r="1636" spans="1:10">
      <c r="A1636" t="s">
        <v>248</v>
      </c>
      <c r="B1636" t="s">
        <v>254</v>
      </c>
      <c r="C1636" t="s">
        <v>74</v>
      </c>
      <c r="D1636">
        <v>2</v>
      </c>
      <c r="E1636" t="str">
        <f>VLOOKUP(D1636,'Treatment Struture'!$E$2:$G$10,3,FALSE)</f>
        <v>P1(50)</v>
      </c>
      <c r="F1636">
        <f>VLOOKUP(D1636,'Treatment Struture'!$E$2:$G$10,2,FALSE)</f>
        <v>1</v>
      </c>
      <c r="G1636" s="23">
        <v>4</v>
      </c>
      <c r="H1636" s="54">
        <f t="shared" si="36"/>
        <v>35866</v>
      </c>
      <c r="J1636">
        <v>15</v>
      </c>
    </row>
    <row r="1637" spans="1:10">
      <c r="A1637" t="s">
        <v>248</v>
      </c>
      <c r="B1637" t="s">
        <v>254</v>
      </c>
      <c r="C1637" t="s">
        <v>74</v>
      </c>
      <c r="D1637">
        <v>2</v>
      </c>
      <c r="E1637" t="str">
        <f>VLOOKUP(D1637,'Treatment Struture'!$E$2:$G$10,3,FALSE)</f>
        <v>P1(50)</v>
      </c>
      <c r="F1637">
        <f>VLOOKUP(D1637,'Treatment Struture'!$E$2:$G$10,2,FALSE)</f>
        <v>1</v>
      </c>
      <c r="G1637" s="23">
        <v>5</v>
      </c>
      <c r="H1637" s="54">
        <f t="shared" si="36"/>
        <v>35866</v>
      </c>
      <c r="J1637">
        <v>14</v>
      </c>
    </row>
    <row r="1638" spans="1:10">
      <c r="A1638" t="s">
        <v>248</v>
      </c>
      <c r="B1638" t="s">
        <v>254</v>
      </c>
      <c r="C1638" t="s">
        <v>74</v>
      </c>
      <c r="D1638">
        <v>2</v>
      </c>
      <c r="E1638" t="str">
        <f>VLOOKUP(D1638,'Treatment Struture'!$E$2:$G$10,3,FALSE)</f>
        <v>P1(50)</v>
      </c>
      <c r="F1638">
        <f>VLOOKUP(D1638,'Treatment Struture'!$E$2:$G$10,2,FALSE)</f>
        <v>1</v>
      </c>
      <c r="G1638" s="23">
        <v>6</v>
      </c>
      <c r="H1638" s="54">
        <f t="shared" si="36"/>
        <v>35866</v>
      </c>
      <c r="J1638">
        <v>21</v>
      </c>
    </row>
    <row r="1639" spans="1:10">
      <c r="A1639" t="s">
        <v>248</v>
      </c>
      <c r="B1639" t="s">
        <v>254</v>
      </c>
      <c r="C1639" t="s">
        <v>74</v>
      </c>
      <c r="D1639">
        <v>2</v>
      </c>
      <c r="E1639" t="str">
        <f>VLOOKUP(D1639,'Treatment Struture'!$E$2:$G$10,3,FALSE)</f>
        <v>P1(50)</v>
      </c>
      <c r="F1639">
        <f>VLOOKUP(D1639,'Treatment Struture'!$E$2:$G$10,2,FALSE)</f>
        <v>1</v>
      </c>
      <c r="G1639" s="23">
        <v>7</v>
      </c>
      <c r="H1639" s="54">
        <f t="shared" si="36"/>
        <v>35866</v>
      </c>
      <c r="J1639" s="32">
        <v>13</v>
      </c>
    </row>
    <row r="1640" spans="1:10">
      <c r="A1640" t="s">
        <v>248</v>
      </c>
      <c r="B1640" t="s">
        <v>254</v>
      </c>
      <c r="C1640" t="s">
        <v>74</v>
      </c>
      <c r="D1640">
        <v>2</v>
      </c>
      <c r="E1640" t="str">
        <f>VLOOKUP(D1640,'Treatment Struture'!$E$2:$G$10,3,FALSE)</f>
        <v>P1(50)</v>
      </c>
      <c r="F1640">
        <f>VLOOKUP(D1640,'Treatment Struture'!$E$2:$G$10,2,FALSE)</f>
        <v>1</v>
      </c>
      <c r="G1640" s="23">
        <v>8</v>
      </c>
      <c r="H1640" s="54">
        <f t="shared" si="36"/>
        <v>35866</v>
      </c>
      <c r="J1640">
        <v>22</v>
      </c>
    </row>
    <row r="1641" spans="1:10">
      <c r="A1641" t="s">
        <v>248</v>
      </c>
      <c r="B1641" t="s">
        <v>254</v>
      </c>
      <c r="C1641" t="s">
        <v>74</v>
      </c>
      <c r="D1641">
        <v>2</v>
      </c>
      <c r="E1641" t="str">
        <f>VLOOKUP(D1641,'Treatment Struture'!$E$2:$G$10,3,FALSE)</f>
        <v>P1(50)</v>
      </c>
      <c r="F1641">
        <f>VLOOKUP(D1641,'Treatment Struture'!$E$2:$G$10,2,FALSE)</f>
        <v>1</v>
      </c>
      <c r="G1641" s="23">
        <v>9</v>
      </c>
      <c r="H1641" s="54">
        <f t="shared" si="36"/>
        <v>35866</v>
      </c>
      <c r="J1641">
        <v>16</v>
      </c>
    </row>
    <row r="1642" spans="1:10">
      <c r="A1642" t="s">
        <v>248</v>
      </c>
      <c r="B1642" t="s">
        <v>254</v>
      </c>
      <c r="C1642" t="s">
        <v>74</v>
      </c>
      <c r="D1642">
        <v>2</v>
      </c>
      <c r="E1642" t="str">
        <f>VLOOKUP(D1642,'Treatment Struture'!$E$2:$G$10,3,FALSE)</f>
        <v>P1(50)</v>
      </c>
      <c r="F1642">
        <f>VLOOKUP(D1642,'Treatment Struture'!$E$2:$G$10,2,FALSE)</f>
        <v>1</v>
      </c>
      <c r="G1642" s="23">
        <v>10</v>
      </c>
      <c r="H1642" s="54">
        <f t="shared" si="36"/>
        <v>35866</v>
      </c>
      <c r="J1642">
        <v>22</v>
      </c>
    </row>
    <row r="1643" spans="1:10">
      <c r="A1643" t="s">
        <v>248</v>
      </c>
      <c r="B1643" t="s">
        <v>254</v>
      </c>
      <c r="C1643" t="s">
        <v>74</v>
      </c>
      <c r="D1643">
        <v>3</v>
      </c>
      <c r="E1643" t="str">
        <f>VLOOKUP(D1643,'Treatment Struture'!$E$2:$G$10,3,FALSE)</f>
        <v>P2(100)</v>
      </c>
      <c r="F1643">
        <f>VLOOKUP(D1643,'Treatment Struture'!$E$2:$G$10,2,FALSE)</f>
        <v>1</v>
      </c>
      <c r="G1643" s="23">
        <v>1</v>
      </c>
      <c r="H1643" s="54">
        <f t="shared" si="36"/>
        <v>35866</v>
      </c>
      <c r="J1643">
        <v>21</v>
      </c>
    </row>
    <row r="1644" spans="1:10">
      <c r="A1644" t="s">
        <v>248</v>
      </c>
      <c r="B1644" t="s">
        <v>254</v>
      </c>
      <c r="C1644" t="s">
        <v>74</v>
      </c>
      <c r="D1644">
        <v>3</v>
      </c>
      <c r="E1644" t="str">
        <f>VLOOKUP(D1644,'Treatment Struture'!$E$2:$G$10,3,FALSE)</f>
        <v>P2(100)</v>
      </c>
      <c r="F1644">
        <f>VLOOKUP(D1644,'Treatment Struture'!$E$2:$G$10,2,FALSE)</f>
        <v>1</v>
      </c>
      <c r="G1644" s="23">
        <v>2</v>
      </c>
      <c r="H1644" s="54">
        <f t="shared" si="36"/>
        <v>35866</v>
      </c>
      <c r="J1644" s="32">
        <v>20</v>
      </c>
    </row>
    <row r="1645" spans="1:10">
      <c r="A1645" t="s">
        <v>248</v>
      </c>
      <c r="B1645" t="s">
        <v>254</v>
      </c>
      <c r="C1645" t="s">
        <v>74</v>
      </c>
      <c r="D1645">
        <v>3</v>
      </c>
      <c r="E1645" t="str">
        <f>VLOOKUP(D1645,'Treatment Struture'!$E$2:$G$10,3,FALSE)</f>
        <v>P2(100)</v>
      </c>
      <c r="F1645">
        <f>VLOOKUP(D1645,'Treatment Struture'!$E$2:$G$10,2,FALSE)</f>
        <v>1</v>
      </c>
      <c r="G1645" s="23">
        <v>3</v>
      </c>
      <c r="H1645" s="54">
        <f t="shared" si="36"/>
        <v>35866</v>
      </c>
      <c r="J1645">
        <v>20</v>
      </c>
    </row>
    <row r="1646" spans="1:10">
      <c r="A1646" t="s">
        <v>248</v>
      </c>
      <c r="B1646" t="s">
        <v>254</v>
      </c>
      <c r="C1646" t="s">
        <v>74</v>
      </c>
      <c r="D1646">
        <v>3</v>
      </c>
      <c r="E1646" t="str">
        <f>VLOOKUP(D1646,'Treatment Struture'!$E$2:$G$10,3,FALSE)</f>
        <v>P2(100)</v>
      </c>
      <c r="F1646">
        <f>VLOOKUP(D1646,'Treatment Struture'!$E$2:$G$10,2,FALSE)</f>
        <v>1</v>
      </c>
      <c r="G1646" s="23">
        <v>4</v>
      </c>
      <c r="H1646" s="54">
        <f t="shared" si="36"/>
        <v>35866</v>
      </c>
    </row>
    <row r="1647" spans="1:10">
      <c r="A1647" t="s">
        <v>248</v>
      </c>
      <c r="B1647" t="s">
        <v>254</v>
      </c>
      <c r="C1647" t="s">
        <v>74</v>
      </c>
      <c r="D1647">
        <v>3</v>
      </c>
      <c r="E1647" t="str">
        <f>VLOOKUP(D1647,'Treatment Struture'!$E$2:$G$10,3,FALSE)</f>
        <v>P2(100)</v>
      </c>
      <c r="F1647">
        <f>VLOOKUP(D1647,'Treatment Struture'!$E$2:$G$10,2,FALSE)</f>
        <v>1</v>
      </c>
      <c r="G1647" s="23">
        <v>5</v>
      </c>
      <c r="H1647" s="54">
        <f t="shared" si="36"/>
        <v>35866</v>
      </c>
      <c r="J1647">
        <v>20</v>
      </c>
    </row>
    <row r="1648" spans="1:10">
      <c r="A1648" t="s">
        <v>248</v>
      </c>
      <c r="B1648" t="s">
        <v>254</v>
      </c>
      <c r="C1648" t="s">
        <v>74</v>
      </c>
      <c r="D1648">
        <v>3</v>
      </c>
      <c r="E1648" t="str">
        <f>VLOOKUP(D1648,'Treatment Struture'!$E$2:$G$10,3,FALSE)</f>
        <v>P2(100)</v>
      </c>
      <c r="F1648">
        <f>VLOOKUP(D1648,'Treatment Struture'!$E$2:$G$10,2,FALSE)</f>
        <v>1</v>
      </c>
      <c r="G1648" s="23">
        <v>6</v>
      </c>
      <c r="H1648" s="54">
        <f t="shared" si="36"/>
        <v>35866</v>
      </c>
      <c r="J1648">
        <v>20</v>
      </c>
    </row>
    <row r="1649" spans="1:10">
      <c r="A1649" t="s">
        <v>248</v>
      </c>
      <c r="B1649" t="s">
        <v>254</v>
      </c>
      <c r="C1649" t="s">
        <v>74</v>
      </c>
      <c r="D1649">
        <v>3</v>
      </c>
      <c r="E1649" t="str">
        <f>VLOOKUP(D1649,'Treatment Struture'!$E$2:$G$10,3,FALSE)</f>
        <v>P2(100)</v>
      </c>
      <c r="F1649">
        <f>VLOOKUP(D1649,'Treatment Struture'!$E$2:$G$10,2,FALSE)</f>
        <v>1</v>
      </c>
      <c r="G1649" s="23">
        <v>7</v>
      </c>
      <c r="H1649" s="54">
        <f t="shared" si="36"/>
        <v>35866</v>
      </c>
      <c r="J1649">
        <v>19</v>
      </c>
    </row>
    <row r="1650" spans="1:10">
      <c r="A1650" t="s">
        <v>248</v>
      </c>
      <c r="B1650" t="s">
        <v>254</v>
      </c>
      <c r="C1650" t="s">
        <v>74</v>
      </c>
      <c r="D1650">
        <v>3</v>
      </c>
      <c r="E1650" t="str">
        <f>VLOOKUP(D1650,'Treatment Struture'!$E$2:$G$10,3,FALSE)</f>
        <v>P2(100)</v>
      </c>
      <c r="F1650">
        <f>VLOOKUP(D1650,'Treatment Struture'!$E$2:$G$10,2,FALSE)</f>
        <v>1</v>
      </c>
      <c r="G1650" s="23">
        <v>8</v>
      </c>
      <c r="H1650" s="54">
        <f t="shared" si="36"/>
        <v>35866</v>
      </c>
      <c r="J1650" s="32">
        <v>18</v>
      </c>
    </row>
    <row r="1651" spans="1:10">
      <c r="A1651" t="s">
        <v>248</v>
      </c>
      <c r="B1651" t="s">
        <v>254</v>
      </c>
      <c r="C1651" t="s">
        <v>74</v>
      </c>
      <c r="D1651">
        <v>3</v>
      </c>
      <c r="E1651" t="str">
        <f>VLOOKUP(D1651,'Treatment Struture'!$E$2:$G$10,3,FALSE)</f>
        <v>P2(100)</v>
      </c>
      <c r="F1651">
        <f>VLOOKUP(D1651,'Treatment Struture'!$E$2:$G$10,2,FALSE)</f>
        <v>1</v>
      </c>
      <c r="G1651" s="23">
        <v>9</v>
      </c>
      <c r="H1651" s="54">
        <f t="shared" si="36"/>
        <v>35866</v>
      </c>
      <c r="J1651">
        <v>22</v>
      </c>
    </row>
    <row r="1652" spans="1:10">
      <c r="A1652" t="s">
        <v>248</v>
      </c>
      <c r="B1652" t="s">
        <v>254</v>
      </c>
      <c r="C1652" t="s">
        <v>74</v>
      </c>
      <c r="D1652">
        <v>3</v>
      </c>
      <c r="E1652" t="str">
        <f>VLOOKUP(D1652,'Treatment Struture'!$E$2:$G$10,3,FALSE)</f>
        <v>P2(100)</v>
      </c>
      <c r="F1652">
        <f>VLOOKUP(D1652,'Treatment Struture'!$E$2:$G$10,2,FALSE)</f>
        <v>1</v>
      </c>
      <c r="G1652" s="23">
        <v>10</v>
      </c>
      <c r="H1652" s="54">
        <f t="shared" si="36"/>
        <v>35866</v>
      </c>
      <c r="J1652">
        <v>21</v>
      </c>
    </row>
    <row r="1653" spans="1:10">
      <c r="A1653" t="s">
        <v>248</v>
      </c>
      <c r="B1653" t="s">
        <v>254</v>
      </c>
      <c r="C1653" t="s">
        <v>74</v>
      </c>
      <c r="D1653">
        <v>4</v>
      </c>
      <c r="E1653" t="str">
        <f>VLOOKUP(D1653,'Treatment Struture'!$E$2:$G$10,3,FALSE)</f>
        <v>P2(100)</v>
      </c>
      <c r="F1653">
        <f>VLOOKUP(D1653,'Treatment Struture'!$E$2:$G$10,2,FALSE)</f>
        <v>2</v>
      </c>
      <c r="G1653" s="23">
        <v>1</v>
      </c>
      <c r="H1653" s="54">
        <f t="shared" si="36"/>
        <v>35866</v>
      </c>
      <c r="J1653">
        <v>18</v>
      </c>
    </row>
    <row r="1654" spans="1:10">
      <c r="A1654" t="s">
        <v>248</v>
      </c>
      <c r="B1654" t="s">
        <v>254</v>
      </c>
      <c r="C1654" t="s">
        <v>74</v>
      </c>
      <c r="D1654">
        <v>4</v>
      </c>
      <c r="E1654" t="str">
        <f>VLOOKUP(D1654,'Treatment Struture'!$E$2:$G$10,3,FALSE)</f>
        <v>P2(100)</v>
      </c>
      <c r="F1654">
        <f>VLOOKUP(D1654,'Treatment Struture'!$E$2:$G$10,2,FALSE)</f>
        <v>2</v>
      </c>
      <c r="G1654" s="23">
        <v>2</v>
      </c>
      <c r="H1654" s="54">
        <f t="shared" si="36"/>
        <v>35866</v>
      </c>
      <c r="J1654">
        <v>18</v>
      </c>
    </row>
    <row r="1655" spans="1:10">
      <c r="A1655" t="s">
        <v>248</v>
      </c>
      <c r="B1655" t="s">
        <v>254</v>
      </c>
      <c r="C1655" t="s">
        <v>74</v>
      </c>
      <c r="D1655">
        <v>4</v>
      </c>
      <c r="E1655" t="str">
        <f>VLOOKUP(D1655,'Treatment Struture'!$E$2:$G$10,3,FALSE)</f>
        <v>P2(100)</v>
      </c>
      <c r="F1655">
        <f>VLOOKUP(D1655,'Treatment Struture'!$E$2:$G$10,2,FALSE)</f>
        <v>2</v>
      </c>
      <c r="G1655" s="23">
        <v>3</v>
      </c>
      <c r="H1655" s="54">
        <f t="shared" si="36"/>
        <v>35866</v>
      </c>
      <c r="J1655" s="2">
        <v>21</v>
      </c>
    </row>
    <row r="1656" spans="1:10">
      <c r="A1656" t="s">
        <v>248</v>
      </c>
      <c r="B1656" t="s">
        <v>254</v>
      </c>
      <c r="C1656" t="s">
        <v>74</v>
      </c>
      <c r="D1656">
        <v>4</v>
      </c>
      <c r="E1656" t="str">
        <f>VLOOKUP(D1656,'Treatment Struture'!$E$2:$G$10,3,FALSE)</f>
        <v>P2(100)</v>
      </c>
      <c r="F1656">
        <f>VLOOKUP(D1656,'Treatment Struture'!$E$2:$G$10,2,FALSE)</f>
        <v>2</v>
      </c>
      <c r="G1656" s="23">
        <v>4</v>
      </c>
      <c r="H1656" s="54">
        <f t="shared" si="36"/>
        <v>35866</v>
      </c>
      <c r="J1656">
        <v>21</v>
      </c>
    </row>
    <row r="1657" spans="1:10">
      <c r="A1657" t="s">
        <v>248</v>
      </c>
      <c r="B1657" t="s">
        <v>254</v>
      </c>
      <c r="C1657" t="s">
        <v>74</v>
      </c>
      <c r="D1657">
        <v>4</v>
      </c>
      <c r="E1657" t="str">
        <f>VLOOKUP(D1657,'Treatment Struture'!$E$2:$G$10,3,FALSE)</f>
        <v>P2(100)</v>
      </c>
      <c r="F1657">
        <f>VLOOKUP(D1657,'Treatment Struture'!$E$2:$G$10,2,FALSE)</f>
        <v>2</v>
      </c>
      <c r="G1657" s="23">
        <v>5</v>
      </c>
      <c r="H1657" s="54">
        <f t="shared" si="36"/>
        <v>35866</v>
      </c>
      <c r="J1657">
        <v>16</v>
      </c>
    </row>
    <row r="1658" spans="1:10">
      <c r="A1658" t="s">
        <v>248</v>
      </c>
      <c r="B1658" t="s">
        <v>254</v>
      </c>
      <c r="C1658" t="s">
        <v>74</v>
      </c>
      <c r="D1658">
        <v>4</v>
      </c>
      <c r="E1658" t="str">
        <f>VLOOKUP(D1658,'Treatment Struture'!$E$2:$G$10,3,FALSE)</f>
        <v>P2(100)</v>
      </c>
      <c r="F1658">
        <f>VLOOKUP(D1658,'Treatment Struture'!$E$2:$G$10,2,FALSE)</f>
        <v>2</v>
      </c>
      <c r="G1658" s="23">
        <v>6</v>
      </c>
      <c r="H1658" s="54">
        <f t="shared" si="36"/>
        <v>35866</v>
      </c>
      <c r="J1658">
        <v>20</v>
      </c>
    </row>
    <row r="1659" spans="1:10">
      <c r="A1659" t="s">
        <v>248</v>
      </c>
      <c r="B1659" t="s">
        <v>254</v>
      </c>
      <c r="C1659" t="s">
        <v>74</v>
      </c>
      <c r="D1659">
        <v>4</v>
      </c>
      <c r="E1659" t="str">
        <f>VLOOKUP(D1659,'Treatment Struture'!$E$2:$G$10,3,FALSE)</f>
        <v>P2(100)</v>
      </c>
      <c r="F1659">
        <f>VLOOKUP(D1659,'Treatment Struture'!$E$2:$G$10,2,FALSE)</f>
        <v>2</v>
      </c>
      <c r="G1659" s="23">
        <v>7</v>
      </c>
      <c r="H1659" s="54">
        <f t="shared" si="36"/>
        <v>35866</v>
      </c>
      <c r="J1659">
        <v>20</v>
      </c>
    </row>
    <row r="1660" spans="1:10">
      <c r="A1660" t="s">
        <v>248</v>
      </c>
      <c r="B1660" t="s">
        <v>254</v>
      </c>
      <c r="C1660" t="s">
        <v>74</v>
      </c>
      <c r="D1660">
        <v>4</v>
      </c>
      <c r="E1660" t="str">
        <f>VLOOKUP(D1660,'Treatment Struture'!$E$2:$G$10,3,FALSE)</f>
        <v>P2(100)</v>
      </c>
      <c r="F1660">
        <f>VLOOKUP(D1660,'Treatment Struture'!$E$2:$G$10,2,FALSE)</f>
        <v>2</v>
      </c>
      <c r="G1660" s="23">
        <v>8</v>
      </c>
      <c r="H1660" s="54">
        <f t="shared" si="36"/>
        <v>35866</v>
      </c>
      <c r="J1660">
        <v>12</v>
      </c>
    </row>
    <row r="1661" spans="1:10">
      <c r="A1661" t="s">
        <v>248</v>
      </c>
      <c r="B1661" t="s">
        <v>254</v>
      </c>
      <c r="C1661" t="s">
        <v>74</v>
      </c>
      <c r="D1661">
        <v>4</v>
      </c>
      <c r="E1661" t="str">
        <f>VLOOKUP(D1661,'Treatment Struture'!$E$2:$G$10,3,FALSE)</f>
        <v>P2(100)</v>
      </c>
      <c r="F1661">
        <f>VLOOKUP(D1661,'Treatment Struture'!$E$2:$G$10,2,FALSE)</f>
        <v>2</v>
      </c>
      <c r="G1661" s="23">
        <v>9</v>
      </c>
      <c r="H1661" s="54">
        <f t="shared" si="36"/>
        <v>35866</v>
      </c>
      <c r="J1661" s="32">
        <v>20</v>
      </c>
    </row>
    <row r="1662" spans="1:10">
      <c r="A1662" t="s">
        <v>248</v>
      </c>
      <c r="B1662" t="s">
        <v>254</v>
      </c>
      <c r="C1662" t="s">
        <v>74</v>
      </c>
      <c r="D1662">
        <v>4</v>
      </c>
      <c r="E1662" t="str">
        <f>VLOOKUP(D1662,'Treatment Struture'!$E$2:$G$10,3,FALSE)</f>
        <v>P2(100)</v>
      </c>
      <c r="F1662">
        <f>VLOOKUP(D1662,'Treatment Struture'!$E$2:$G$10,2,FALSE)</f>
        <v>2</v>
      </c>
      <c r="G1662" s="23">
        <v>10</v>
      </c>
      <c r="H1662" s="54">
        <f t="shared" si="36"/>
        <v>35866</v>
      </c>
      <c r="J1662">
        <v>19</v>
      </c>
    </row>
    <row r="1663" spans="1:10">
      <c r="A1663" t="s">
        <v>248</v>
      </c>
      <c r="B1663" t="s">
        <v>254</v>
      </c>
      <c r="C1663" t="s">
        <v>74</v>
      </c>
      <c r="D1663">
        <v>5</v>
      </c>
      <c r="E1663" t="str">
        <f>VLOOKUP(D1663,'Treatment Struture'!$E$2:$G$10,3,FALSE)</f>
        <v>P3(150)</v>
      </c>
      <c r="F1663">
        <f>VLOOKUP(D1663,'Treatment Struture'!$E$2:$G$10,2,FALSE)</f>
        <v>2</v>
      </c>
      <c r="G1663" s="23">
        <v>1</v>
      </c>
      <c r="H1663" s="54">
        <f t="shared" si="36"/>
        <v>35866</v>
      </c>
      <c r="J1663">
        <v>17</v>
      </c>
    </row>
    <row r="1664" spans="1:10">
      <c r="A1664" t="s">
        <v>248</v>
      </c>
      <c r="B1664" t="s">
        <v>254</v>
      </c>
      <c r="C1664" t="s">
        <v>74</v>
      </c>
      <c r="D1664">
        <v>5</v>
      </c>
      <c r="E1664" t="str">
        <f>VLOOKUP(D1664,'Treatment Struture'!$E$2:$G$10,3,FALSE)</f>
        <v>P3(150)</v>
      </c>
      <c r="F1664">
        <f>VLOOKUP(D1664,'Treatment Struture'!$E$2:$G$10,2,FALSE)</f>
        <v>2</v>
      </c>
      <c r="G1664" s="23">
        <v>2</v>
      </c>
      <c r="H1664" s="54">
        <f t="shared" si="36"/>
        <v>35866</v>
      </c>
      <c r="J1664">
        <v>21</v>
      </c>
    </row>
    <row r="1665" spans="1:10">
      <c r="A1665" t="s">
        <v>248</v>
      </c>
      <c r="B1665" t="s">
        <v>254</v>
      </c>
      <c r="C1665" t="s">
        <v>74</v>
      </c>
      <c r="D1665">
        <v>5</v>
      </c>
      <c r="E1665" t="str">
        <f>VLOOKUP(D1665,'Treatment Struture'!$E$2:$G$10,3,FALSE)</f>
        <v>P3(150)</v>
      </c>
      <c r="F1665">
        <f>VLOOKUP(D1665,'Treatment Struture'!$E$2:$G$10,2,FALSE)</f>
        <v>2</v>
      </c>
      <c r="G1665" s="23">
        <v>3</v>
      </c>
      <c r="H1665" s="54">
        <f t="shared" si="36"/>
        <v>35866</v>
      </c>
      <c r="J1665">
        <v>20</v>
      </c>
    </row>
    <row r="1666" spans="1:10">
      <c r="A1666" t="s">
        <v>248</v>
      </c>
      <c r="B1666" t="s">
        <v>254</v>
      </c>
      <c r="C1666" t="s">
        <v>74</v>
      </c>
      <c r="D1666">
        <v>5</v>
      </c>
      <c r="E1666" t="str">
        <f>VLOOKUP(D1666,'Treatment Struture'!$E$2:$G$10,3,FALSE)</f>
        <v>P3(150)</v>
      </c>
      <c r="F1666">
        <f>VLOOKUP(D1666,'Treatment Struture'!$E$2:$G$10,2,FALSE)</f>
        <v>2</v>
      </c>
      <c r="G1666" s="23">
        <v>4</v>
      </c>
      <c r="H1666" s="54">
        <f t="shared" si="36"/>
        <v>35866</v>
      </c>
    </row>
    <row r="1667" spans="1:10">
      <c r="A1667" t="s">
        <v>248</v>
      </c>
      <c r="B1667" t="s">
        <v>254</v>
      </c>
      <c r="C1667" t="s">
        <v>74</v>
      </c>
      <c r="D1667">
        <v>5</v>
      </c>
      <c r="E1667" t="str">
        <f>VLOOKUP(D1667,'Treatment Struture'!$E$2:$G$10,3,FALSE)</f>
        <v>P3(150)</v>
      </c>
      <c r="F1667">
        <f>VLOOKUP(D1667,'Treatment Struture'!$E$2:$G$10,2,FALSE)</f>
        <v>2</v>
      </c>
      <c r="G1667" s="23">
        <v>5</v>
      </c>
      <c r="H1667" s="54">
        <f t="shared" si="36"/>
        <v>35866</v>
      </c>
      <c r="J1667">
        <v>16</v>
      </c>
    </row>
    <row r="1668" spans="1:10">
      <c r="A1668" t="s">
        <v>248</v>
      </c>
      <c r="B1668" t="s">
        <v>254</v>
      </c>
      <c r="C1668" t="s">
        <v>74</v>
      </c>
      <c r="D1668">
        <v>5</v>
      </c>
      <c r="E1668" t="str">
        <f>VLOOKUP(D1668,'Treatment Struture'!$E$2:$G$10,3,FALSE)</f>
        <v>P3(150)</v>
      </c>
      <c r="F1668">
        <f>VLOOKUP(D1668,'Treatment Struture'!$E$2:$G$10,2,FALSE)</f>
        <v>2</v>
      </c>
      <c r="G1668" s="23">
        <v>6</v>
      </c>
      <c r="H1668" s="54">
        <f t="shared" si="36"/>
        <v>35866</v>
      </c>
      <c r="J1668">
        <v>20</v>
      </c>
    </row>
    <row r="1669" spans="1:10">
      <c r="A1669" t="s">
        <v>248</v>
      </c>
      <c r="B1669" t="s">
        <v>254</v>
      </c>
      <c r="C1669" t="s">
        <v>74</v>
      </c>
      <c r="D1669">
        <v>5</v>
      </c>
      <c r="E1669" t="str">
        <f>VLOOKUP(D1669,'Treatment Struture'!$E$2:$G$10,3,FALSE)</f>
        <v>P3(150)</v>
      </c>
      <c r="F1669">
        <f>VLOOKUP(D1669,'Treatment Struture'!$E$2:$G$10,2,FALSE)</f>
        <v>2</v>
      </c>
      <c r="G1669" s="23">
        <v>7</v>
      </c>
      <c r="H1669" s="54">
        <f t="shared" si="36"/>
        <v>35866</v>
      </c>
      <c r="J1669">
        <v>21</v>
      </c>
    </row>
    <row r="1670" spans="1:10">
      <c r="A1670" t="s">
        <v>248</v>
      </c>
      <c r="B1670" t="s">
        <v>254</v>
      </c>
      <c r="C1670" t="s">
        <v>74</v>
      </c>
      <c r="D1670">
        <v>5</v>
      </c>
      <c r="E1670" t="str">
        <f>VLOOKUP(D1670,'Treatment Struture'!$E$2:$G$10,3,FALSE)</f>
        <v>P3(150)</v>
      </c>
      <c r="F1670">
        <f>VLOOKUP(D1670,'Treatment Struture'!$E$2:$G$10,2,FALSE)</f>
        <v>2</v>
      </c>
      <c r="G1670" s="23">
        <v>8</v>
      </c>
      <c r="H1670" s="54">
        <f t="shared" si="36"/>
        <v>35866</v>
      </c>
      <c r="J1670">
        <v>22</v>
      </c>
    </row>
    <row r="1671" spans="1:10">
      <c r="A1671" t="s">
        <v>248</v>
      </c>
      <c r="B1671" t="s">
        <v>254</v>
      </c>
      <c r="C1671" t="s">
        <v>74</v>
      </c>
      <c r="D1671">
        <v>5</v>
      </c>
      <c r="E1671" t="str">
        <f>VLOOKUP(D1671,'Treatment Struture'!$E$2:$G$10,3,FALSE)</f>
        <v>P3(150)</v>
      </c>
      <c r="F1671">
        <f>VLOOKUP(D1671,'Treatment Struture'!$E$2:$G$10,2,FALSE)</f>
        <v>2</v>
      </c>
      <c r="G1671" s="23">
        <v>9</v>
      </c>
      <c r="H1671" s="54">
        <f t="shared" si="36"/>
        <v>35866</v>
      </c>
    </row>
    <row r="1672" spans="1:10">
      <c r="A1672" t="s">
        <v>248</v>
      </c>
      <c r="B1672" t="s">
        <v>254</v>
      </c>
      <c r="C1672" t="s">
        <v>74</v>
      </c>
      <c r="D1672">
        <v>5</v>
      </c>
      <c r="E1672" t="str">
        <f>VLOOKUP(D1672,'Treatment Struture'!$E$2:$G$10,3,FALSE)</f>
        <v>P3(150)</v>
      </c>
      <c r="F1672">
        <f>VLOOKUP(D1672,'Treatment Struture'!$E$2:$G$10,2,FALSE)</f>
        <v>2</v>
      </c>
      <c r="G1672" s="23">
        <v>10</v>
      </c>
      <c r="H1672" s="54">
        <f t="shared" si="36"/>
        <v>35866</v>
      </c>
      <c r="J1672" s="32">
        <v>21</v>
      </c>
    </row>
    <row r="1673" spans="1:10">
      <c r="A1673" t="s">
        <v>248</v>
      </c>
      <c r="B1673" t="s">
        <v>254</v>
      </c>
      <c r="C1673" t="s">
        <v>74</v>
      </c>
      <c r="D1673">
        <v>6</v>
      </c>
      <c r="E1673" t="str">
        <f>VLOOKUP(D1673,'Treatment Struture'!$E$2:$G$10,3,FALSE)</f>
        <v>P1(50)</v>
      </c>
      <c r="F1673">
        <f>VLOOKUP(D1673,'Treatment Struture'!$E$2:$G$10,2,FALSE)</f>
        <v>2</v>
      </c>
      <c r="G1673" s="23">
        <v>1</v>
      </c>
      <c r="H1673" s="54">
        <f t="shared" si="36"/>
        <v>35866</v>
      </c>
      <c r="J1673">
        <v>18</v>
      </c>
    </row>
    <row r="1674" spans="1:10">
      <c r="A1674" t="s">
        <v>248</v>
      </c>
      <c r="B1674" t="s">
        <v>254</v>
      </c>
      <c r="C1674" t="s">
        <v>74</v>
      </c>
      <c r="D1674">
        <v>6</v>
      </c>
      <c r="E1674" t="str">
        <f>VLOOKUP(D1674,'Treatment Struture'!$E$2:$G$10,3,FALSE)</f>
        <v>P1(50)</v>
      </c>
      <c r="F1674">
        <f>VLOOKUP(D1674,'Treatment Struture'!$E$2:$G$10,2,FALSE)</f>
        <v>2</v>
      </c>
      <c r="G1674" s="23">
        <v>2</v>
      </c>
      <c r="H1674" s="54">
        <f t="shared" si="36"/>
        <v>35866</v>
      </c>
      <c r="J1674">
        <v>13</v>
      </c>
    </row>
    <row r="1675" spans="1:10">
      <c r="A1675" t="s">
        <v>248</v>
      </c>
      <c r="B1675" t="s">
        <v>254</v>
      </c>
      <c r="C1675" t="s">
        <v>74</v>
      </c>
      <c r="D1675">
        <v>6</v>
      </c>
      <c r="E1675" t="str">
        <f>VLOOKUP(D1675,'Treatment Struture'!$E$2:$G$10,3,FALSE)</f>
        <v>P1(50)</v>
      </c>
      <c r="F1675">
        <f>VLOOKUP(D1675,'Treatment Struture'!$E$2:$G$10,2,FALSE)</f>
        <v>2</v>
      </c>
      <c r="G1675" s="23">
        <v>3</v>
      </c>
      <c r="H1675" s="54">
        <f t="shared" si="36"/>
        <v>35866</v>
      </c>
      <c r="J1675">
        <v>13</v>
      </c>
    </row>
    <row r="1676" spans="1:10">
      <c r="A1676" t="s">
        <v>248</v>
      </c>
      <c r="B1676" t="s">
        <v>254</v>
      </c>
      <c r="C1676" t="s">
        <v>74</v>
      </c>
      <c r="D1676">
        <v>6</v>
      </c>
      <c r="E1676" t="str">
        <f>VLOOKUP(D1676,'Treatment Struture'!$E$2:$G$10,3,FALSE)</f>
        <v>P1(50)</v>
      </c>
      <c r="F1676">
        <f>VLOOKUP(D1676,'Treatment Struture'!$E$2:$G$10,2,FALSE)</f>
        <v>2</v>
      </c>
      <c r="G1676" s="23">
        <v>4</v>
      </c>
      <c r="H1676" s="54">
        <f t="shared" si="36"/>
        <v>35866</v>
      </c>
      <c r="J1676">
        <v>13</v>
      </c>
    </row>
    <row r="1677" spans="1:10">
      <c r="A1677" t="s">
        <v>248</v>
      </c>
      <c r="B1677" t="s">
        <v>254</v>
      </c>
      <c r="C1677" t="s">
        <v>74</v>
      </c>
      <c r="D1677">
        <v>6</v>
      </c>
      <c r="E1677" t="str">
        <f>VLOOKUP(D1677,'Treatment Struture'!$E$2:$G$10,3,FALSE)</f>
        <v>P1(50)</v>
      </c>
      <c r="F1677">
        <f>VLOOKUP(D1677,'Treatment Struture'!$E$2:$G$10,2,FALSE)</f>
        <v>2</v>
      </c>
      <c r="G1677" s="23">
        <v>5</v>
      </c>
      <c r="H1677" s="54">
        <f t="shared" si="36"/>
        <v>35866</v>
      </c>
      <c r="J1677" s="32">
        <v>15</v>
      </c>
    </row>
    <row r="1678" spans="1:10">
      <c r="A1678" t="s">
        <v>248</v>
      </c>
      <c r="B1678" t="s">
        <v>254</v>
      </c>
      <c r="C1678" t="s">
        <v>74</v>
      </c>
      <c r="D1678">
        <v>6</v>
      </c>
      <c r="E1678" t="str">
        <f>VLOOKUP(D1678,'Treatment Struture'!$E$2:$G$10,3,FALSE)</f>
        <v>P1(50)</v>
      </c>
      <c r="F1678">
        <f>VLOOKUP(D1678,'Treatment Struture'!$E$2:$G$10,2,FALSE)</f>
        <v>2</v>
      </c>
      <c r="G1678" s="23">
        <v>6</v>
      </c>
      <c r="H1678" s="54">
        <f t="shared" si="36"/>
        <v>35866</v>
      </c>
      <c r="J1678">
        <v>15</v>
      </c>
    </row>
    <row r="1679" spans="1:10">
      <c r="A1679" t="s">
        <v>248</v>
      </c>
      <c r="B1679" t="s">
        <v>254</v>
      </c>
      <c r="C1679" t="s">
        <v>74</v>
      </c>
      <c r="D1679">
        <v>6</v>
      </c>
      <c r="E1679" t="str">
        <f>VLOOKUP(D1679,'Treatment Struture'!$E$2:$G$10,3,FALSE)</f>
        <v>P1(50)</v>
      </c>
      <c r="F1679">
        <f>VLOOKUP(D1679,'Treatment Struture'!$E$2:$G$10,2,FALSE)</f>
        <v>2</v>
      </c>
      <c r="G1679" s="23">
        <v>7</v>
      </c>
      <c r="H1679" s="54">
        <f t="shared" si="36"/>
        <v>35866</v>
      </c>
      <c r="J1679">
        <v>14</v>
      </c>
    </row>
    <row r="1680" spans="1:10">
      <c r="A1680" t="s">
        <v>248</v>
      </c>
      <c r="B1680" t="s">
        <v>254</v>
      </c>
      <c r="C1680" t="s">
        <v>74</v>
      </c>
      <c r="D1680">
        <v>6</v>
      </c>
      <c r="E1680" t="str">
        <f>VLOOKUP(D1680,'Treatment Struture'!$E$2:$G$10,3,FALSE)</f>
        <v>P1(50)</v>
      </c>
      <c r="F1680">
        <f>VLOOKUP(D1680,'Treatment Struture'!$E$2:$G$10,2,FALSE)</f>
        <v>2</v>
      </c>
      <c r="G1680" s="23">
        <v>8</v>
      </c>
      <c r="H1680" s="54">
        <f t="shared" si="36"/>
        <v>35866</v>
      </c>
      <c r="J1680">
        <v>13</v>
      </c>
    </row>
    <row r="1681" spans="1:10">
      <c r="A1681" t="s">
        <v>248</v>
      </c>
      <c r="B1681" t="s">
        <v>254</v>
      </c>
      <c r="C1681" t="s">
        <v>74</v>
      </c>
      <c r="D1681">
        <v>6</v>
      </c>
      <c r="E1681" t="str">
        <f>VLOOKUP(D1681,'Treatment Struture'!$E$2:$G$10,3,FALSE)</f>
        <v>P1(50)</v>
      </c>
      <c r="F1681">
        <f>VLOOKUP(D1681,'Treatment Struture'!$E$2:$G$10,2,FALSE)</f>
        <v>2</v>
      </c>
      <c r="G1681" s="23">
        <v>9</v>
      </c>
      <c r="H1681" s="54">
        <f t="shared" si="36"/>
        <v>35866</v>
      </c>
      <c r="J1681">
        <v>13</v>
      </c>
    </row>
    <row r="1682" spans="1:10">
      <c r="A1682" t="s">
        <v>248</v>
      </c>
      <c r="B1682" t="s">
        <v>254</v>
      </c>
      <c r="C1682" t="s">
        <v>74</v>
      </c>
      <c r="D1682">
        <v>6</v>
      </c>
      <c r="E1682" t="str">
        <f>VLOOKUP(D1682,'Treatment Struture'!$E$2:$G$10,3,FALSE)</f>
        <v>P1(50)</v>
      </c>
      <c r="F1682">
        <f>VLOOKUP(D1682,'Treatment Struture'!$E$2:$G$10,2,FALSE)</f>
        <v>2</v>
      </c>
      <c r="G1682" s="23">
        <v>10</v>
      </c>
      <c r="H1682" s="54">
        <f t="shared" si="36"/>
        <v>35866</v>
      </c>
      <c r="J1682">
        <v>14</v>
      </c>
    </row>
    <row r="1683" spans="1:10">
      <c r="A1683" t="s">
        <v>248</v>
      </c>
      <c r="B1683" t="s">
        <v>254</v>
      </c>
      <c r="C1683" t="s">
        <v>74</v>
      </c>
      <c r="D1683">
        <v>7</v>
      </c>
      <c r="E1683" t="str">
        <f>VLOOKUP(D1683,'Treatment Struture'!$E$2:$G$10,3,FALSE)</f>
        <v>P1(50)</v>
      </c>
      <c r="F1683">
        <f>VLOOKUP(D1683,'Treatment Struture'!$E$2:$G$10,2,FALSE)</f>
        <v>3</v>
      </c>
      <c r="G1683" s="23">
        <v>1</v>
      </c>
      <c r="H1683" s="54">
        <f t="shared" si="36"/>
        <v>35866</v>
      </c>
      <c r="J1683">
        <v>20</v>
      </c>
    </row>
    <row r="1684" spans="1:10">
      <c r="A1684" t="s">
        <v>248</v>
      </c>
      <c r="B1684" t="s">
        <v>254</v>
      </c>
      <c r="C1684" t="s">
        <v>74</v>
      </c>
      <c r="D1684">
        <v>7</v>
      </c>
      <c r="E1684" t="str">
        <f>VLOOKUP(D1684,'Treatment Struture'!$E$2:$G$10,3,FALSE)</f>
        <v>P1(50)</v>
      </c>
      <c r="F1684">
        <f>VLOOKUP(D1684,'Treatment Struture'!$E$2:$G$10,2,FALSE)</f>
        <v>3</v>
      </c>
      <c r="G1684" s="23">
        <v>2</v>
      </c>
      <c r="H1684" s="54">
        <f t="shared" si="36"/>
        <v>35866</v>
      </c>
      <c r="J1684">
        <v>20</v>
      </c>
    </row>
    <row r="1685" spans="1:10">
      <c r="A1685" t="s">
        <v>248</v>
      </c>
      <c r="B1685" t="s">
        <v>254</v>
      </c>
      <c r="C1685" t="s">
        <v>74</v>
      </c>
      <c r="D1685">
        <v>7</v>
      </c>
      <c r="E1685" t="str">
        <f>VLOOKUP(D1685,'Treatment Struture'!$E$2:$G$10,3,FALSE)</f>
        <v>P1(50)</v>
      </c>
      <c r="F1685">
        <f>VLOOKUP(D1685,'Treatment Struture'!$E$2:$G$10,2,FALSE)</f>
        <v>3</v>
      </c>
      <c r="G1685" s="23">
        <v>3</v>
      </c>
      <c r="H1685" s="54">
        <f t="shared" si="36"/>
        <v>35866</v>
      </c>
      <c r="J1685">
        <v>21</v>
      </c>
    </row>
    <row r="1686" spans="1:10">
      <c r="A1686" t="s">
        <v>248</v>
      </c>
      <c r="B1686" t="s">
        <v>254</v>
      </c>
      <c r="C1686" t="s">
        <v>74</v>
      </c>
      <c r="D1686">
        <v>7</v>
      </c>
      <c r="E1686" t="str">
        <f>VLOOKUP(D1686,'Treatment Struture'!$E$2:$G$10,3,FALSE)</f>
        <v>P1(50)</v>
      </c>
      <c r="F1686">
        <f>VLOOKUP(D1686,'Treatment Struture'!$E$2:$G$10,2,FALSE)</f>
        <v>3</v>
      </c>
      <c r="G1686" s="23">
        <v>4</v>
      </c>
      <c r="H1686" s="54">
        <f t="shared" si="36"/>
        <v>35866</v>
      </c>
    </row>
    <row r="1687" spans="1:10">
      <c r="A1687" t="s">
        <v>248</v>
      </c>
      <c r="B1687" t="s">
        <v>254</v>
      </c>
      <c r="C1687" t="s">
        <v>74</v>
      </c>
      <c r="D1687">
        <v>7</v>
      </c>
      <c r="E1687" t="str">
        <f>VLOOKUP(D1687,'Treatment Struture'!$E$2:$G$10,3,FALSE)</f>
        <v>P1(50)</v>
      </c>
      <c r="F1687">
        <f>VLOOKUP(D1687,'Treatment Struture'!$E$2:$G$10,2,FALSE)</f>
        <v>3</v>
      </c>
      <c r="G1687" s="23">
        <v>5</v>
      </c>
      <c r="H1687" s="54">
        <f t="shared" si="36"/>
        <v>35866</v>
      </c>
      <c r="J1687">
        <v>20</v>
      </c>
    </row>
    <row r="1688" spans="1:10">
      <c r="A1688" t="s">
        <v>248</v>
      </c>
      <c r="B1688" t="s">
        <v>254</v>
      </c>
      <c r="C1688" t="s">
        <v>74</v>
      </c>
      <c r="D1688">
        <v>7</v>
      </c>
      <c r="E1688" t="str">
        <f>VLOOKUP(D1688,'Treatment Struture'!$E$2:$G$10,3,FALSE)</f>
        <v>P1(50)</v>
      </c>
      <c r="F1688">
        <f>VLOOKUP(D1688,'Treatment Struture'!$E$2:$G$10,2,FALSE)</f>
        <v>3</v>
      </c>
      <c r="G1688" s="23">
        <v>6</v>
      </c>
      <c r="H1688" s="54">
        <f t="shared" si="36"/>
        <v>35866</v>
      </c>
      <c r="J1688" s="32">
        <v>13</v>
      </c>
    </row>
    <row r="1689" spans="1:10">
      <c r="A1689" t="s">
        <v>248</v>
      </c>
      <c r="B1689" t="s">
        <v>254</v>
      </c>
      <c r="C1689" t="s">
        <v>74</v>
      </c>
      <c r="D1689">
        <v>7</v>
      </c>
      <c r="E1689" t="str">
        <f>VLOOKUP(D1689,'Treatment Struture'!$E$2:$G$10,3,FALSE)</f>
        <v>P1(50)</v>
      </c>
      <c r="F1689">
        <f>VLOOKUP(D1689,'Treatment Struture'!$E$2:$G$10,2,FALSE)</f>
        <v>3</v>
      </c>
      <c r="G1689" s="23">
        <v>7</v>
      </c>
      <c r="H1689" s="54">
        <f t="shared" ref="H1689:H1712" si="37">H1688</f>
        <v>35866</v>
      </c>
      <c r="J1689">
        <v>16</v>
      </c>
    </row>
    <row r="1690" spans="1:10">
      <c r="A1690" t="s">
        <v>248</v>
      </c>
      <c r="B1690" t="s">
        <v>254</v>
      </c>
      <c r="C1690" t="s">
        <v>74</v>
      </c>
      <c r="D1690">
        <v>7</v>
      </c>
      <c r="E1690" t="str">
        <f>VLOOKUP(D1690,'Treatment Struture'!$E$2:$G$10,3,FALSE)</f>
        <v>P1(50)</v>
      </c>
      <c r="F1690">
        <f>VLOOKUP(D1690,'Treatment Struture'!$E$2:$G$10,2,FALSE)</f>
        <v>3</v>
      </c>
      <c r="G1690" s="23">
        <v>8</v>
      </c>
      <c r="H1690" s="54">
        <f t="shared" si="37"/>
        <v>35866</v>
      </c>
      <c r="J1690" s="32">
        <v>14</v>
      </c>
    </row>
    <row r="1691" spans="1:10">
      <c r="A1691" t="s">
        <v>248</v>
      </c>
      <c r="B1691" t="s">
        <v>254</v>
      </c>
      <c r="C1691" t="s">
        <v>74</v>
      </c>
      <c r="D1691">
        <v>7</v>
      </c>
      <c r="E1691" t="str">
        <f>VLOOKUP(D1691,'Treatment Struture'!$E$2:$G$10,3,FALSE)</f>
        <v>P1(50)</v>
      </c>
      <c r="F1691">
        <f>VLOOKUP(D1691,'Treatment Struture'!$E$2:$G$10,2,FALSE)</f>
        <v>3</v>
      </c>
      <c r="G1691" s="23">
        <v>9</v>
      </c>
      <c r="H1691" s="54">
        <f t="shared" si="37"/>
        <v>35866</v>
      </c>
      <c r="J1691">
        <v>21</v>
      </c>
    </row>
    <row r="1692" spans="1:10">
      <c r="A1692" t="s">
        <v>248</v>
      </c>
      <c r="B1692" t="s">
        <v>254</v>
      </c>
      <c r="C1692" t="s">
        <v>74</v>
      </c>
      <c r="D1692">
        <v>7</v>
      </c>
      <c r="E1692" t="str">
        <f>VLOOKUP(D1692,'Treatment Struture'!$E$2:$G$10,3,FALSE)</f>
        <v>P1(50)</v>
      </c>
      <c r="F1692">
        <f>VLOOKUP(D1692,'Treatment Struture'!$E$2:$G$10,2,FALSE)</f>
        <v>3</v>
      </c>
      <c r="G1692" s="23">
        <v>10</v>
      </c>
      <c r="H1692" s="54">
        <f t="shared" si="37"/>
        <v>35866</v>
      </c>
      <c r="J1692">
        <v>15</v>
      </c>
    </row>
    <row r="1693" spans="1:10">
      <c r="A1693" t="s">
        <v>248</v>
      </c>
      <c r="B1693" t="s">
        <v>254</v>
      </c>
      <c r="C1693" t="s">
        <v>74</v>
      </c>
      <c r="D1693">
        <v>8</v>
      </c>
      <c r="E1693" t="str">
        <f>VLOOKUP(D1693,'Treatment Struture'!$E$2:$G$10,3,FALSE)</f>
        <v>P2(100)</v>
      </c>
      <c r="F1693">
        <f>VLOOKUP(D1693,'Treatment Struture'!$E$2:$G$10,2,FALSE)</f>
        <v>3</v>
      </c>
      <c r="G1693" s="23">
        <v>1</v>
      </c>
      <c r="H1693" s="54">
        <f t="shared" si="37"/>
        <v>35866</v>
      </c>
      <c r="J1693" s="32">
        <v>21</v>
      </c>
    </row>
    <row r="1694" spans="1:10">
      <c r="A1694" t="s">
        <v>248</v>
      </c>
      <c r="B1694" t="s">
        <v>254</v>
      </c>
      <c r="C1694" t="s">
        <v>74</v>
      </c>
      <c r="D1694">
        <v>8</v>
      </c>
      <c r="E1694" t="str">
        <f>VLOOKUP(D1694,'Treatment Struture'!$E$2:$G$10,3,FALSE)</f>
        <v>P2(100)</v>
      </c>
      <c r="F1694">
        <f>VLOOKUP(D1694,'Treatment Struture'!$E$2:$G$10,2,FALSE)</f>
        <v>3</v>
      </c>
      <c r="G1694" s="23">
        <v>2</v>
      </c>
      <c r="H1694" s="54">
        <f t="shared" si="37"/>
        <v>35866</v>
      </c>
      <c r="J1694" s="32">
        <v>19</v>
      </c>
    </row>
    <row r="1695" spans="1:10">
      <c r="A1695" t="s">
        <v>248</v>
      </c>
      <c r="B1695" t="s">
        <v>254</v>
      </c>
      <c r="C1695" t="s">
        <v>74</v>
      </c>
      <c r="D1695">
        <v>8</v>
      </c>
      <c r="E1695" t="str">
        <f>VLOOKUP(D1695,'Treatment Struture'!$E$2:$G$10,3,FALSE)</f>
        <v>P2(100)</v>
      </c>
      <c r="F1695">
        <f>VLOOKUP(D1695,'Treatment Struture'!$E$2:$G$10,2,FALSE)</f>
        <v>3</v>
      </c>
      <c r="G1695" s="23">
        <v>3</v>
      </c>
      <c r="H1695" s="54">
        <f t="shared" si="37"/>
        <v>35866</v>
      </c>
      <c r="J1695" s="32">
        <v>21</v>
      </c>
    </row>
    <row r="1696" spans="1:10">
      <c r="A1696" t="s">
        <v>248</v>
      </c>
      <c r="B1696" t="s">
        <v>254</v>
      </c>
      <c r="C1696" t="s">
        <v>74</v>
      </c>
      <c r="D1696">
        <v>8</v>
      </c>
      <c r="E1696" t="str">
        <f>VLOOKUP(D1696,'Treatment Struture'!$E$2:$G$10,3,FALSE)</f>
        <v>P2(100)</v>
      </c>
      <c r="F1696">
        <f>VLOOKUP(D1696,'Treatment Struture'!$E$2:$G$10,2,FALSE)</f>
        <v>3</v>
      </c>
      <c r="G1696" s="23">
        <v>4</v>
      </c>
      <c r="H1696" s="54">
        <f t="shared" si="37"/>
        <v>35866</v>
      </c>
      <c r="J1696" s="32">
        <v>21</v>
      </c>
    </row>
    <row r="1697" spans="1:10">
      <c r="A1697" t="s">
        <v>248</v>
      </c>
      <c r="B1697" t="s">
        <v>254</v>
      </c>
      <c r="C1697" t="s">
        <v>74</v>
      </c>
      <c r="D1697">
        <v>8</v>
      </c>
      <c r="E1697" t="str">
        <f>VLOOKUP(D1697,'Treatment Struture'!$E$2:$G$10,3,FALSE)</f>
        <v>P2(100)</v>
      </c>
      <c r="F1697">
        <f>VLOOKUP(D1697,'Treatment Struture'!$E$2:$G$10,2,FALSE)</f>
        <v>3</v>
      </c>
      <c r="G1697" s="23">
        <v>5</v>
      </c>
      <c r="H1697" s="54">
        <f t="shared" si="37"/>
        <v>35866</v>
      </c>
      <c r="J1697" s="32">
        <v>16</v>
      </c>
    </row>
    <row r="1698" spans="1:10">
      <c r="A1698" t="s">
        <v>248</v>
      </c>
      <c r="B1698" t="s">
        <v>254</v>
      </c>
      <c r="C1698" t="s">
        <v>74</v>
      </c>
      <c r="D1698">
        <v>8</v>
      </c>
      <c r="E1698" t="str">
        <f>VLOOKUP(D1698,'Treatment Struture'!$E$2:$G$10,3,FALSE)</f>
        <v>P2(100)</v>
      </c>
      <c r="F1698">
        <f>VLOOKUP(D1698,'Treatment Struture'!$E$2:$G$10,2,FALSE)</f>
        <v>3</v>
      </c>
      <c r="G1698" s="23">
        <v>6</v>
      </c>
      <c r="H1698" s="54">
        <f t="shared" si="37"/>
        <v>35866</v>
      </c>
      <c r="J1698" s="32">
        <v>18</v>
      </c>
    </row>
    <row r="1699" spans="1:10">
      <c r="A1699" t="s">
        <v>248</v>
      </c>
      <c r="B1699" t="s">
        <v>254</v>
      </c>
      <c r="C1699" t="s">
        <v>74</v>
      </c>
      <c r="D1699">
        <v>8</v>
      </c>
      <c r="E1699" t="str">
        <f>VLOOKUP(D1699,'Treatment Struture'!$E$2:$G$10,3,FALSE)</f>
        <v>P2(100)</v>
      </c>
      <c r="F1699">
        <f>VLOOKUP(D1699,'Treatment Struture'!$E$2:$G$10,2,FALSE)</f>
        <v>3</v>
      </c>
      <c r="G1699" s="23">
        <v>7</v>
      </c>
      <c r="H1699" s="54">
        <f t="shared" si="37"/>
        <v>35866</v>
      </c>
      <c r="J1699" s="32">
        <v>19</v>
      </c>
    </row>
    <row r="1700" spans="1:10">
      <c r="A1700" t="s">
        <v>248</v>
      </c>
      <c r="B1700" t="s">
        <v>254</v>
      </c>
      <c r="C1700" t="s">
        <v>74</v>
      </c>
      <c r="D1700">
        <v>8</v>
      </c>
      <c r="E1700" t="str">
        <f>VLOOKUP(D1700,'Treatment Struture'!$E$2:$G$10,3,FALSE)</f>
        <v>P2(100)</v>
      </c>
      <c r="F1700">
        <f>VLOOKUP(D1700,'Treatment Struture'!$E$2:$G$10,2,FALSE)</f>
        <v>3</v>
      </c>
      <c r="G1700" s="23">
        <v>8</v>
      </c>
      <c r="H1700" s="54">
        <f t="shared" si="37"/>
        <v>35866</v>
      </c>
      <c r="J1700" s="32">
        <v>20</v>
      </c>
    </row>
    <row r="1701" spans="1:10">
      <c r="A1701" t="s">
        <v>248</v>
      </c>
      <c r="B1701" t="s">
        <v>254</v>
      </c>
      <c r="C1701" t="s">
        <v>74</v>
      </c>
      <c r="D1701">
        <v>8</v>
      </c>
      <c r="E1701" t="str">
        <f>VLOOKUP(D1701,'Treatment Struture'!$E$2:$G$10,3,FALSE)</f>
        <v>P2(100)</v>
      </c>
      <c r="F1701">
        <f>VLOOKUP(D1701,'Treatment Struture'!$E$2:$G$10,2,FALSE)</f>
        <v>3</v>
      </c>
      <c r="G1701" s="23">
        <v>9</v>
      </c>
      <c r="H1701" s="54">
        <f t="shared" si="37"/>
        <v>35866</v>
      </c>
      <c r="J1701" s="32">
        <v>16</v>
      </c>
    </row>
    <row r="1702" spans="1:10">
      <c r="A1702" t="s">
        <v>248</v>
      </c>
      <c r="B1702" t="s">
        <v>254</v>
      </c>
      <c r="C1702" t="s">
        <v>74</v>
      </c>
      <c r="D1702">
        <v>8</v>
      </c>
      <c r="E1702" t="str">
        <f>VLOOKUP(D1702,'Treatment Struture'!$E$2:$G$10,3,FALSE)</f>
        <v>P2(100)</v>
      </c>
      <c r="F1702">
        <f>VLOOKUP(D1702,'Treatment Struture'!$E$2:$G$10,2,FALSE)</f>
        <v>3</v>
      </c>
      <c r="G1702" s="23">
        <v>10</v>
      </c>
      <c r="H1702" s="54">
        <f t="shared" si="37"/>
        <v>35866</v>
      </c>
      <c r="J1702" s="32">
        <v>13</v>
      </c>
    </row>
    <row r="1703" spans="1:10">
      <c r="A1703" t="s">
        <v>248</v>
      </c>
      <c r="B1703" t="s">
        <v>254</v>
      </c>
      <c r="C1703" t="s">
        <v>74</v>
      </c>
      <c r="D1703">
        <v>9</v>
      </c>
      <c r="E1703" t="str">
        <f>VLOOKUP(D1703,'Treatment Struture'!$E$2:$G$10,3,FALSE)</f>
        <v>P3(150)</v>
      </c>
      <c r="F1703">
        <f>VLOOKUP(D1703,'Treatment Struture'!$E$2:$G$10,2,FALSE)</f>
        <v>3</v>
      </c>
      <c r="G1703" s="23">
        <v>1</v>
      </c>
      <c r="H1703" s="54">
        <f t="shared" si="37"/>
        <v>35866</v>
      </c>
      <c r="J1703" s="32">
        <v>17</v>
      </c>
    </row>
    <row r="1704" spans="1:10">
      <c r="A1704" t="s">
        <v>248</v>
      </c>
      <c r="B1704" t="s">
        <v>254</v>
      </c>
      <c r="C1704" t="s">
        <v>74</v>
      </c>
      <c r="D1704">
        <v>9</v>
      </c>
      <c r="E1704" t="str">
        <f>VLOOKUP(D1704,'Treatment Struture'!$E$2:$G$10,3,FALSE)</f>
        <v>P3(150)</v>
      </c>
      <c r="F1704">
        <f>VLOOKUP(D1704,'Treatment Struture'!$E$2:$G$10,2,FALSE)</f>
        <v>3</v>
      </c>
      <c r="G1704" s="23">
        <v>2</v>
      </c>
      <c r="H1704" s="54">
        <f t="shared" si="37"/>
        <v>35866</v>
      </c>
      <c r="J1704" s="32">
        <v>20</v>
      </c>
    </row>
    <row r="1705" spans="1:10">
      <c r="A1705" t="s">
        <v>248</v>
      </c>
      <c r="B1705" t="s">
        <v>254</v>
      </c>
      <c r="C1705" t="s">
        <v>74</v>
      </c>
      <c r="D1705">
        <v>9</v>
      </c>
      <c r="E1705" t="str">
        <f>VLOOKUP(D1705,'Treatment Struture'!$E$2:$G$10,3,FALSE)</f>
        <v>P3(150)</v>
      </c>
      <c r="F1705">
        <f>VLOOKUP(D1705,'Treatment Struture'!$E$2:$G$10,2,FALSE)</f>
        <v>3</v>
      </c>
      <c r="G1705" s="23">
        <v>3</v>
      </c>
      <c r="H1705" s="54">
        <f t="shared" si="37"/>
        <v>35866</v>
      </c>
      <c r="J1705" s="32">
        <v>18</v>
      </c>
    </row>
    <row r="1706" spans="1:10">
      <c r="A1706" t="s">
        <v>248</v>
      </c>
      <c r="B1706" t="s">
        <v>254</v>
      </c>
      <c r="C1706" t="s">
        <v>74</v>
      </c>
      <c r="D1706">
        <v>9</v>
      </c>
      <c r="E1706" t="str">
        <f>VLOOKUP(D1706,'Treatment Struture'!$E$2:$G$10,3,FALSE)</f>
        <v>P3(150)</v>
      </c>
      <c r="F1706">
        <f>VLOOKUP(D1706,'Treatment Struture'!$E$2:$G$10,2,FALSE)</f>
        <v>3</v>
      </c>
      <c r="G1706" s="23">
        <v>4</v>
      </c>
      <c r="H1706" s="54">
        <f t="shared" si="37"/>
        <v>35866</v>
      </c>
      <c r="J1706" s="32">
        <v>20</v>
      </c>
    </row>
    <row r="1707" spans="1:10">
      <c r="A1707" t="s">
        <v>248</v>
      </c>
      <c r="B1707" t="s">
        <v>254</v>
      </c>
      <c r="C1707" t="s">
        <v>74</v>
      </c>
      <c r="D1707">
        <v>9</v>
      </c>
      <c r="E1707" t="str">
        <f>VLOOKUP(D1707,'Treatment Struture'!$E$2:$G$10,3,FALSE)</f>
        <v>P3(150)</v>
      </c>
      <c r="F1707">
        <f>VLOOKUP(D1707,'Treatment Struture'!$E$2:$G$10,2,FALSE)</f>
        <v>3</v>
      </c>
      <c r="G1707" s="23">
        <v>5</v>
      </c>
      <c r="H1707" s="54">
        <f t="shared" si="37"/>
        <v>35866</v>
      </c>
      <c r="J1707" s="32">
        <v>20</v>
      </c>
    </row>
    <row r="1708" spans="1:10">
      <c r="A1708" t="s">
        <v>248</v>
      </c>
      <c r="B1708" t="s">
        <v>254</v>
      </c>
      <c r="C1708" t="s">
        <v>74</v>
      </c>
      <c r="D1708">
        <v>9</v>
      </c>
      <c r="E1708" t="str">
        <f>VLOOKUP(D1708,'Treatment Struture'!$E$2:$G$10,3,FALSE)</f>
        <v>P3(150)</v>
      </c>
      <c r="F1708">
        <f>VLOOKUP(D1708,'Treatment Struture'!$E$2:$G$10,2,FALSE)</f>
        <v>3</v>
      </c>
      <c r="G1708" s="23">
        <v>6</v>
      </c>
      <c r="H1708" s="54">
        <f t="shared" si="37"/>
        <v>35866</v>
      </c>
      <c r="J1708" s="32">
        <v>21</v>
      </c>
    </row>
    <row r="1709" spans="1:10">
      <c r="A1709" t="s">
        <v>248</v>
      </c>
      <c r="B1709" t="s">
        <v>254</v>
      </c>
      <c r="C1709" t="s">
        <v>74</v>
      </c>
      <c r="D1709">
        <v>9</v>
      </c>
      <c r="E1709" t="str">
        <f>VLOOKUP(D1709,'Treatment Struture'!$E$2:$G$10,3,FALSE)</f>
        <v>P3(150)</v>
      </c>
      <c r="F1709">
        <f>VLOOKUP(D1709,'Treatment Struture'!$E$2:$G$10,2,FALSE)</f>
        <v>3</v>
      </c>
      <c r="G1709" s="23">
        <v>7</v>
      </c>
      <c r="H1709" s="54">
        <f t="shared" si="37"/>
        <v>35866</v>
      </c>
      <c r="J1709" s="32">
        <v>20</v>
      </c>
    </row>
    <row r="1710" spans="1:10">
      <c r="A1710" t="s">
        <v>248</v>
      </c>
      <c r="B1710" t="s">
        <v>254</v>
      </c>
      <c r="C1710" t="s">
        <v>74</v>
      </c>
      <c r="D1710">
        <v>9</v>
      </c>
      <c r="E1710" t="str">
        <f>VLOOKUP(D1710,'Treatment Struture'!$E$2:$G$10,3,FALSE)</f>
        <v>P3(150)</v>
      </c>
      <c r="F1710">
        <f>VLOOKUP(D1710,'Treatment Struture'!$E$2:$G$10,2,FALSE)</f>
        <v>3</v>
      </c>
      <c r="G1710" s="23">
        <v>8</v>
      </c>
      <c r="H1710" s="54">
        <f t="shared" si="37"/>
        <v>35866</v>
      </c>
      <c r="J1710" s="32">
        <v>21</v>
      </c>
    </row>
    <row r="1711" spans="1:10">
      <c r="A1711" t="s">
        <v>248</v>
      </c>
      <c r="B1711" t="s">
        <v>254</v>
      </c>
      <c r="C1711" t="s">
        <v>74</v>
      </c>
      <c r="D1711">
        <v>9</v>
      </c>
      <c r="E1711" t="str">
        <f>VLOOKUP(D1711,'Treatment Struture'!$E$2:$G$10,3,FALSE)</f>
        <v>P3(150)</v>
      </c>
      <c r="F1711">
        <f>VLOOKUP(D1711,'Treatment Struture'!$E$2:$G$10,2,FALSE)</f>
        <v>3</v>
      </c>
      <c r="G1711" s="23">
        <v>9</v>
      </c>
      <c r="H1711" s="54">
        <f t="shared" si="37"/>
        <v>35866</v>
      </c>
    </row>
    <row r="1712" spans="1:10">
      <c r="A1712" t="s">
        <v>248</v>
      </c>
      <c r="B1712" t="s">
        <v>254</v>
      </c>
      <c r="C1712" t="s">
        <v>74</v>
      </c>
      <c r="D1712">
        <v>9</v>
      </c>
      <c r="E1712" t="str">
        <f>VLOOKUP(D1712,'Treatment Struture'!$E$2:$G$10,3,FALSE)</f>
        <v>P3(150)</v>
      </c>
      <c r="F1712">
        <f>VLOOKUP(D1712,'Treatment Struture'!$E$2:$G$10,2,FALSE)</f>
        <v>3</v>
      </c>
      <c r="G1712" s="23">
        <v>10</v>
      </c>
      <c r="H1712" s="54">
        <f t="shared" si="37"/>
        <v>35866</v>
      </c>
      <c r="J1712">
        <v>20</v>
      </c>
    </row>
    <row r="1713" spans="1:10">
      <c r="A1713" t="s">
        <v>248</v>
      </c>
      <c r="B1713" t="s">
        <v>254</v>
      </c>
      <c r="C1713" t="s">
        <v>74</v>
      </c>
      <c r="D1713">
        <v>1</v>
      </c>
      <c r="E1713" t="str">
        <f>VLOOKUP(D1713,'Treatment Struture'!$E$2:$G$10,3,FALSE)</f>
        <v>P3(150)</v>
      </c>
      <c r="F1713">
        <f>VLOOKUP(D1713,'Treatment Struture'!$E$2:$G$10,2,FALSE)</f>
        <v>1</v>
      </c>
      <c r="G1713" s="23">
        <v>1</v>
      </c>
      <c r="H1713" s="56">
        <v>35870</v>
      </c>
      <c r="I1713" s="31"/>
      <c r="J1713">
        <v>20</v>
      </c>
    </row>
    <row r="1714" spans="1:10">
      <c r="A1714" t="s">
        <v>248</v>
      </c>
      <c r="B1714" t="s">
        <v>254</v>
      </c>
      <c r="C1714" t="s">
        <v>74</v>
      </c>
      <c r="D1714">
        <v>1</v>
      </c>
      <c r="E1714" t="str">
        <f>VLOOKUP(D1714,'Treatment Struture'!$E$2:$G$10,3,FALSE)</f>
        <v>P3(150)</v>
      </c>
      <c r="F1714">
        <f>VLOOKUP(D1714,'Treatment Struture'!$E$2:$G$10,2,FALSE)</f>
        <v>1</v>
      </c>
      <c r="G1714" s="23">
        <v>2</v>
      </c>
      <c r="H1714" s="54">
        <f>H1713</f>
        <v>35870</v>
      </c>
      <c r="J1714">
        <v>19</v>
      </c>
    </row>
    <row r="1715" spans="1:10">
      <c r="A1715" t="s">
        <v>248</v>
      </c>
      <c r="B1715" t="s">
        <v>254</v>
      </c>
      <c r="C1715" t="s">
        <v>74</v>
      </c>
      <c r="D1715">
        <v>1</v>
      </c>
      <c r="E1715" t="str">
        <f>VLOOKUP(D1715,'Treatment Struture'!$E$2:$G$10,3,FALSE)</f>
        <v>P3(150)</v>
      </c>
      <c r="F1715">
        <f>VLOOKUP(D1715,'Treatment Struture'!$E$2:$G$10,2,FALSE)</f>
        <v>1</v>
      </c>
      <c r="G1715" s="23">
        <v>3</v>
      </c>
      <c r="H1715" s="54">
        <f t="shared" ref="H1715:H1778" si="38">H1714</f>
        <v>35870</v>
      </c>
    </row>
    <row r="1716" spans="1:10">
      <c r="A1716" t="s">
        <v>248</v>
      </c>
      <c r="B1716" t="s">
        <v>254</v>
      </c>
      <c r="C1716" t="s">
        <v>74</v>
      </c>
      <c r="D1716">
        <v>1</v>
      </c>
      <c r="E1716" t="str">
        <f>VLOOKUP(D1716,'Treatment Struture'!$E$2:$G$10,3,FALSE)</f>
        <v>P3(150)</v>
      </c>
      <c r="F1716">
        <f>VLOOKUP(D1716,'Treatment Struture'!$E$2:$G$10,2,FALSE)</f>
        <v>1</v>
      </c>
      <c r="G1716" s="23">
        <v>4</v>
      </c>
      <c r="H1716" s="54">
        <f t="shared" si="38"/>
        <v>35870</v>
      </c>
      <c r="J1716">
        <v>19</v>
      </c>
    </row>
    <row r="1717" spans="1:10">
      <c r="A1717" t="s">
        <v>248</v>
      </c>
      <c r="B1717" t="s">
        <v>254</v>
      </c>
      <c r="C1717" t="s">
        <v>74</v>
      </c>
      <c r="D1717">
        <v>1</v>
      </c>
      <c r="E1717" t="str">
        <f>VLOOKUP(D1717,'Treatment Struture'!$E$2:$G$10,3,FALSE)</f>
        <v>P3(150)</v>
      </c>
      <c r="F1717">
        <f>VLOOKUP(D1717,'Treatment Struture'!$E$2:$G$10,2,FALSE)</f>
        <v>1</v>
      </c>
      <c r="G1717" s="23">
        <v>5</v>
      </c>
      <c r="H1717" s="54">
        <f t="shared" si="38"/>
        <v>35870</v>
      </c>
      <c r="J1717">
        <v>20</v>
      </c>
    </row>
    <row r="1718" spans="1:10">
      <c r="A1718" t="s">
        <v>248</v>
      </c>
      <c r="B1718" t="s">
        <v>254</v>
      </c>
      <c r="C1718" t="s">
        <v>74</v>
      </c>
      <c r="D1718">
        <v>1</v>
      </c>
      <c r="E1718" t="str">
        <f>VLOOKUP(D1718,'Treatment Struture'!$E$2:$G$10,3,FALSE)</f>
        <v>P3(150)</v>
      </c>
      <c r="F1718">
        <f>VLOOKUP(D1718,'Treatment Struture'!$E$2:$G$10,2,FALSE)</f>
        <v>1</v>
      </c>
      <c r="G1718" s="23">
        <v>6</v>
      </c>
      <c r="H1718" s="54">
        <f t="shared" si="38"/>
        <v>35870</v>
      </c>
      <c r="J1718" s="2">
        <v>18</v>
      </c>
    </row>
    <row r="1719" spans="1:10">
      <c r="A1719" t="s">
        <v>248</v>
      </c>
      <c r="B1719" t="s">
        <v>254</v>
      </c>
      <c r="C1719" t="s">
        <v>74</v>
      </c>
      <c r="D1719">
        <v>1</v>
      </c>
      <c r="E1719" t="str">
        <f>VLOOKUP(D1719,'Treatment Struture'!$E$2:$G$10,3,FALSE)</f>
        <v>P3(150)</v>
      </c>
      <c r="F1719">
        <f>VLOOKUP(D1719,'Treatment Struture'!$E$2:$G$10,2,FALSE)</f>
        <v>1</v>
      </c>
      <c r="G1719" s="23">
        <v>7</v>
      </c>
      <c r="H1719" s="54">
        <f t="shared" si="38"/>
        <v>35870</v>
      </c>
      <c r="J1719">
        <v>18</v>
      </c>
    </row>
    <row r="1720" spans="1:10">
      <c r="A1720" t="s">
        <v>248</v>
      </c>
      <c r="B1720" t="s">
        <v>254</v>
      </c>
      <c r="C1720" t="s">
        <v>74</v>
      </c>
      <c r="D1720">
        <v>1</v>
      </c>
      <c r="E1720" t="str">
        <f>VLOOKUP(D1720,'Treatment Struture'!$E$2:$G$10,3,FALSE)</f>
        <v>P3(150)</v>
      </c>
      <c r="F1720">
        <f>VLOOKUP(D1720,'Treatment Struture'!$E$2:$G$10,2,FALSE)</f>
        <v>1</v>
      </c>
      <c r="G1720" s="23">
        <v>8</v>
      </c>
      <c r="H1720" s="54">
        <f t="shared" si="38"/>
        <v>35870</v>
      </c>
    </row>
    <row r="1721" spans="1:10">
      <c r="A1721" t="s">
        <v>248</v>
      </c>
      <c r="B1721" t="s">
        <v>254</v>
      </c>
      <c r="C1721" t="s">
        <v>74</v>
      </c>
      <c r="D1721">
        <v>1</v>
      </c>
      <c r="E1721" t="str">
        <f>VLOOKUP(D1721,'Treatment Struture'!$E$2:$G$10,3,FALSE)</f>
        <v>P3(150)</v>
      </c>
      <c r="F1721">
        <f>VLOOKUP(D1721,'Treatment Struture'!$E$2:$G$10,2,FALSE)</f>
        <v>1</v>
      </c>
      <c r="G1721" s="23">
        <v>9</v>
      </c>
      <c r="H1721" s="54">
        <f t="shared" si="38"/>
        <v>35870</v>
      </c>
      <c r="J1721">
        <v>20</v>
      </c>
    </row>
    <row r="1722" spans="1:10">
      <c r="A1722" t="s">
        <v>248</v>
      </c>
      <c r="B1722" t="s">
        <v>254</v>
      </c>
      <c r="C1722" t="s">
        <v>74</v>
      </c>
      <c r="D1722">
        <v>1</v>
      </c>
      <c r="E1722" t="str">
        <f>VLOOKUP(D1722,'Treatment Struture'!$E$2:$G$10,3,FALSE)</f>
        <v>P3(150)</v>
      </c>
      <c r="F1722">
        <f>VLOOKUP(D1722,'Treatment Struture'!$E$2:$G$10,2,FALSE)</f>
        <v>1</v>
      </c>
      <c r="G1722" s="23">
        <v>10</v>
      </c>
      <c r="H1722" s="54">
        <f t="shared" si="38"/>
        <v>35870</v>
      </c>
      <c r="J1722">
        <v>20</v>
      </c>
    </row>
    <row r="1723" spans="1:10">
      <c r="A1723" t="s">
        <v>248</v>
      </c>
      <c r="B1723" t="s">
        <v>254</v>
      </c>
      <c r="C1723" t="s">
        <v>74</v>
      </c>
      <c r="D1723">
        <v>2</v>
      </c>
      <c r="E1723" t="str">
        <f>VLOOKUP(D1723,'Treatment Struture'!$E$2:$G$10,3,FALSE)</f>
        <v>P1(50)</v>
      </c>
      <c r="F1723">
        <f>VLOOKUP(D1723,'Treatment Struture'!$E$2:$G$10,2,FALSE)</f>
        <v>1</v>
      </c>
      <c r="G1723" s="23">
        <v>1</v>
      </c>
      <c r="H1723" s="54">
        <f t="shared" si="38"/>
        <v>35870</v>
      </c>
      <c r="J1723" s="32">
        <v>15</v>
      </c>
    </row>
    <row r="1724" spans="1:10">
      <c r="A1724" t="s">
        <v>248</v>
      </c>
      <c r="B1724" t="s">
        <v>254</v>
      </c>
      <c r="C1724" t="s">
        <v>74</v>
      </c>
      <c r="D1724">
        <v>2</v>
      </c>
      <c r="E1724" t="str">
        <f>VLOOKUP(D1724,'Treatment Struture'!$E$2:$G$10,3,FALSE)</f>
        <v>P1(50)</v>
      </c>
      <c r="F1724">
        <f>VLOOKUP(D1724,'Treatment Struture'!$E$2:$G$10,2,FALSE)</f>
        <v>1</v>
      </c>
      <c r="G1724" s="23">
        <v>2</v>
      </c>
      <c r="H1724" s="54">
        <f t="shared" si="38"/>
        <v>35870</v>
      </c>
      <c r="J1724">
        <v>22</v>
      </c>
    </row>
    <row r="1725" spans="1:10">
      <c r="A1725" t="s">
        <v>248</v>
      </c>
      <c r="B1725" t="s">
        <v>254</v>
      </c>
      <c r="C1725" t="s">
        <v>74</v>
      </c>
      <c r="D1725">
        <v>2</v>
      </c>
      <c r="E1725" t="str">
        <f>VLOOKUP(D1725,'Treatment Struture'!$E$2:$G$10,3,FALSE)</f>
        <v>P1(50)</v>
      </c>
      <c r="F1725">
        <f>VLOOKUP(D1725,'Treatment Struture'!$E$2:$G$10,2,FALSE)</f>
        <v>1</v>
      </c>
      <c r="G1725" s="23">
        <v>3</v>
      </c>
      <c r="H1725" s="54">
        <f t="shared" si="38"/>
        <v>35870</v>
      </c>
      <c r="J1725">
        <v>15</v>
      </c>
    </row>
    <row r="1726" spans="1:10">
      <c r="A1726" t="s">
        <v>248</v>
      </c>
      <c r="B1726" t="s">
        <v>254</v>
      </c>
      <c r="C1726" t="s">
        <v>74</v>
      </c>
      <c r="D1726">
        <v>2</v>
      </c>
      <c r="E1726" t="str">
        <f>VLOOKUP(D1726,'Treatment Struture'!$E$2:$G$10,3,FALSE)</f>
        <v>P1(50)</v>
      </c>
      <c r="F1726">
        <f>VLOOKUP(D1726,'Treatment Struture'!$E$2:$G$10,2,FALSE)</f>
        <v>1</v>
      </c>
      <c r="G1726" s="23">
        <v>4</v>
      </c>
      <c r="H1726" s="54">
        <f t="shared" si="38"/>
        <v>35870</v>
      </c>
      <c r="J1726">
        <v>23</v>
      </c>
    </row>
    <row r="1727" spans="1:10">
      <c r="A1727" t="s">
        <v>248</v>
      </c>
      <c r="B1727" t="s">
        <v>254</v>
      </c>
      <c r="C1727" t="s">
        <v>74</v>
      </c>
      <c r="D1727">
        <v>2</v>
      </c>
      <c r="E1727" t="str">
        <f>VLOOKUP(D1727,'Treatment Struture'!$E$2:$G$10,3,FALSE)</f>
        <v>P1(50)</v>
      </c>
      <c r="F1727">
        <f>VLOOKUP(D1727,'Treatment Struture'!$E$2:$G$10,2,FALSE)</f>
        <v>1</v>
      </c>
      <c r="G1727" s="23">
        <v>5</v>
      </c>
      <c r="H1727" s="54">
        <f t="shared" si="38"/>
        <v>35870</v>
      </c>
      <c r="J1727">
        <v>22</v>
      </c>
    </row>
    <row r="1728" spans="1:10">
      <c r="A1728" t="s">
        <v>248</v>
      </c>
      <c r="B1728" t="s">
        <v>254</v>
      </c>
      <c r="C1728" t="s">
        <v>74</v>
      </c>
      <c r="D1728">
        <v>2</v>
      </c>
      <c r="E1728" t="str">
        <f>VLOOKUP(D1728,'Treatment Struture'!$E$2:$G$10,3,FALSE)</f>
        <v>P1(50)</v>
      </c>
      <c r="F1728">
        <f>VLOOKUP(D1728,'Treatment Struture'!$E$2:$G$10,2,FALSE)</f>
        <v>1</v>
      </c>
      <c r="G1728" s="23">
        <v>6</v>
      </c>
      <c r="H1728" s="54">
        <f t="shared" si="38"/>
        <v>35870</v>
      </c>
      <c r="J1728">
        <v>21</v>
      </c>
    </row>
    <row r="1729" spans="1:10">
      <c r="A1729" t="s">
        <v>248</v>
      </c>
      <c r="B1729" t="s">
        <v>254</v>
      </c>
      <c r="C1729" t="s">
        <v>74</v>
      </c>
      <c r="D1729">
        <v>2</v>
      </c>
      <c r="E1729" t="str">
        <f>VLOOKUP(D1729,'Treatment Struture'!$E$2:$G$10,3,FALSE)</f>
        <v>P1(50)</v>
      </c>
      <c r="F1729">
        <f>VLOOKUP(D1729,'Treatment Struture'!$E$2:$G$10,2,FALSE)</f>
        <v>1</v>
      </c>
      <c r="G1729" s="23">
        <v>7</v>
      </c>
      <c r="H1729" s="54">
        <f t="shared" si="38"/>
        <v>35870</v>
      </c>
      <c r="J1729" s="32">
        <v>21</v>
      </c>
    </row>
    <row r="1730" spans="1:10">
      <c r="A1730" t="s">
        <v>248</v>
      </c>
      <c r="B1730" t="s">
        <v>254</v>
      </c>
      <c r="C1730" t="s">
        <v>74</v>
      </c>
      <c r="D1730">
        <v>2</v>
      </c>
      <c r="E1730" t="str">
        <f>VLOOKUP(D1730,'Treatment Struture'!$E$2:$G$10,3,FALSE)</f>
        <v>P1(50)</v>
      </c>
      <c r="F1730">
        <f>VLOOKUP(D1730,'Treatment Struture'!$E$2:$G$10,2,FALSE)</f>
        <v>1</v>
      </c>
      <c r="G1730" s="23">
        <v>8</v>
      </c>
      <c r="H1730" s="54">
        <f t="shared" si="38"/>
        <v>35870</v>
      </c>
      <c r="J1730">
        <v>22</v>
      </c>
    </row>
    <row r="1731" spans="1:10">
      <c r="A1731" t="s">
        <v>248</v>
      </c>
      <c r="B1731" t="s">
        <v>254</v>
      </c>
      <c r="C1731" t="s">
        <v>74</v>
      </c>
      <c r="D1731">
        <v>2</v>
      </c>
      <c r="E1731" t="str">
        <f>VLOOKUP(D1731,'Treatment Struture'!$E$2:$G$10,3,FALSE)</f>
        <v>P1(50)</v>
      </c>
      <c r="F1731">
        <f>VLOOKUP(D1731,'Treatment Struture'!$E$2:$G$10,2,FALSE)</f>
        <v>1</v>
      </c>
      <c r="G1731" s="23">
        <v>9</v>
      </c>
      <c r="H1731" s="54">
        <f t="shared" si="38"/>
        <v>35870</v>
      </c>
      <c r="J1731">
        <v>21</v>
      </c>
    </row>
    <row r="1732" spans="1:10">
      <c r="A1732" t="s">
        <v>248</v>
      </c>
      <c r="B1732" t="s">
        <v>254</v>
      </c>
      <c r="C1732" t="s">
        <v>74</v>
      </c>
      <c r="D1732">
        <v>2</v>
      </c>
      <c r="E1732" t="str">
        <f>VLOOKUP(D1732,'Treatment Struture'!$E$2:$G$10,3,FALSE)</f>
        <v>P1(50)</v>
      </c>
      <c r="F1732">
        <f>VLOOKUP(D1732,'Treatment Struture'!$E$2:$G$10,2,FALSE)</f>
        <v>1</v>
      </c>
      <c r="G1732" s="23">
        <v>10</v>
      </c>
      <c r="H1732" s="54">
        <f t="shared" si="38"/>
        <v>35870</v>
      </c>
      <c r="J1732">
        <v>22</v>
      </c>
    </row>
    <row r="1733" spans="1:10">
      <c r="A1733" t="s">
        <v>248</v>
      </c>
      <c r="B1733" t="s">
        <v>254</v>
      </c>
      <c r="C1733" t="s">
        <v>74</v>
      </c>
      <c r="D1733">
        <v>3</v>
      </c>
      <c r="E1733" t="str">
        <f>VLOOKUP(D1733,'Treatment Struture'!$E$2:$G$10,3,FALSE)</f>
        <v>P2(100)</v>
      </c>
      <c r="F1733">
        <f>VLOOKUP(D1733,'Treatment Struture'!$E$2:$G$10,2,FALSE)</f>
        <v>1</v>
      </c>
      <c r="G1733" s="23">
        <v>1</v>
      </c>
      <c r="H1733" s="54">
        <f t="shared" si="38"/>
        <v>35870</v>
      </c>
      <c r="J1733">
        <v>21</v>
      </c>
    </row>
    <row r="1734" spans="1:10">
      <c r="A1734" t="s">
        <v>248</v>
      </c>
      <c r="B1734" t="s">
        <v>254</v>
      </c>
      <c r="C1734" t="s">
        <v>74</v>
      </c>
      <c r="D1734">
        <v>3</v>
      </c>
      <c r="E1734" t="str">
        <f>VLOOKUP(D1734,'Treatment Struture'!$E$2:$G$10,3,FALSE)</f>
        <v>P2(100)</v>
      </c>
      <c r="F1734">
        <f>VLOOKUP(D1734,'Treatment Struture'!$E$2:$G$10,2,FALSE)</f>
        <v>1</v>
      </c>
      <c r="G1734" s="23">
        <v>2</v>
      </c>
      <c r="H1734" s="54">
        <f t="shared" si="38"/>
        <v>35870</v>
      </c>
      <c r="J1734" s="32">
        <v>20</v>
      </c>
    </row>
    <row r="1735" spans="1:10">
      <c r="A1735" t="s">
        <v>248</v>
      </c>
      <c r="B1735" t="s">
        <v>254</v>
      </c>
      <c r="C1735" t="s">
        <v>74</v>
      </c>
      <c r="D1735">
        <v>3</v>
      </c>
      <c r="E1735" t="str">
        <f>VLOOKUP(D1735,'Treatment Struture'!$E$2:$G$10,3,FALSE)</f>
        <v>P2(100)</v>
      </c>
      <c r="F1735">
        <f>VLOOKUP(D1735,'Treatment Struture'!$E$2:$G$10,2,FALSE)</f>
        <v>1</v>
      </c>
      <c r="G1735" s="23">
        <v>3</v>
      </c>
      <c r="H1735" s="54">
        <f t="shared" si="38"/>
        <v>35870</v>
      </c>
      <c r="J1735">
        <v>20</v>
      </c>
    </row>
    <row r="1736" spans="1:10">
      <c r="A1736" t="s">
        <v>248</v>
      </c>
      <c r="B1736" t="s">
        <v>254</v>
      </c>
      <c r="C1736" t="s">
        <v>74</v>
      </c>
      <c r="D1736">
        <v>3</v>
      </c>
      <c r="E1736" t="str">
        <f>VLOOKUP(D1736,'Treatment Struture'!$E$2:$G$10,3,FALSE)</f>
        <v>P2(100)</v>
      </c>
      <c r="F1736">
        <f>VLOOKUP(D1736,'Treatment Struture'!$E$2:$G$10,2,FALSE)</f>
        <v>1</v>
      </c>
      <c r="G1736" s="23">
        <v>4</v>
      </c>
      <c r="H1736" s="54">
        <f t="shared" si="38"/>
        <v>35870</v>
      </c>
    </row>
    <row r="1737" spans="1:10">
      <c r="A1737" t="s">
        <v>248</v>
      </c>
      <c r="B1737" t="s">
        <v>254</v>
      </c>
      <c r="C1737" t="s">
        <v>74</v>
      </c>
      <c r="D1737">
        <v>3</v>
      </c>
      <c r="E1737" t="str">
        <f>VLOOKUP(D1737,'Treatment Struture'!$E$2:$G$10,3,FALSE)</f>
        <v>P2(100)</v>
      </c>
      <c r="F1737">
        <f>VLOOKUP(D1737,'Treatment Struture'!$E$2:$G$10,2,FALSE)</f>
        <v>1</v>
      </c>
      <c r="G1737" s="23">
        <v>5</v>
      </c>
      <c r="H1737" s="54">
        <f t="shared" si="38"/>
        <v>35870</v>
      </c>
      <c r="J1737">
        <v>20</v>
      </c>
    </row>
    <row r="1738" spans="1:10">
      <c r="A1738" t="s">
        <v>248</v>
      </c>
      <c r="B1738" t="s">
        <v>254</v>
      </c>
      <c r="C1738" t="s">
        <v>74</v>
      </c>
      <c r="D1738">
        <v>3</v>
      </c>
      <c r="E1738" t="str">
        <f>VLOOKUP(D1738,'Treatment Struture'!$E$2:$G$10,3,FALSE)</f>
        <v>P2(100)</v>
      </c>
      <c r="F1738">
        <f>VLOOKUP(D1738,'Treatment Struture'!$E$2:$G$10,2,FALSE)</f>
        <v>1</v>
      </c>
      <c r="G1738" s="23">
        <v>6</v>
      </c>
      <c r="H1738" s="54">
        <f t="shared" si="38"/>
        <v>35870</v>
      </c>
      <c r="J1738">
        <v>20</v>
      </c>
    </row>
    <row r="1739" spans="1:10">
      <c r="A1739" t="s">
        <v>248</v>
      </c>
      <c r="B1739" t="s">
        <v>254</v>
      </c>
      <c r="C1739" t="s">
        <v>74</v>
      </c>
      <c r="D1739">
        <v>3</v>
      </c>
      <c r="E1739" t="str">
        <f>VLOOKUP(D1739,'Treatment Struture'!$E$2:$G$10,3,FALSE)</f>
        <v>P2(100)</v>
      </c>
      <c r="F1739">
        <f>VLOOKUP(D1739,'Treatment Struture'!$E$2:$G$10,2,FALSE)</f>
        <v>1</v>
      </c>
      <c r="G1739" s="23">
        <v>7</v>
      </c>
      <c r="H1739" s="54">
        <f t="shared" si="38"/>
        <v>35870</v>
      </c>
      <c r="J1739">
        <v>19</v>
      </c>
    </row>
    <row r="1740" spans="1:10">
      <c r="A1740" t="s">
        <v>248</v>
      </c>
      <c r="B1740" t="s">
        <v>254</v>
      </c>
      <c r="C1740" t="s">
        <v>74</v>
      </c>
      <c r="D1740">
        <v>3</v>
      </c>
      <c r="E1740" t="str">
        <f>VLOOKUP(D1740,'Treatment Struture'!$E$2:$G$10,3,FALSE)</f>
        <v>P2(100)</v>
      </c>
      <c r="F1740">
        <f>VLOOKUP(D1740,'Treatment Struture'!$E$2:$G$10,2,FALSE)</f>
        <v>1</v>
      </c>
      <c r="G1740" s="23">
        <v>8</v>
      </c>
      <c r="H1740" s="54">
        <f t="shared" si="38"/>
        <v>35870</v>
      </c>
      <c r="J1740" s="32">
        <v>19</v>
      </c>
    </row>
    <row r="1741" spans="1:10">
      <c r="A1741" t="s">
        <v>248</v>
      </c>
      <c r="B1741" t="s">
        <v>254</v>
      </c>
      <c r="C1741" t="s">
        <v>74</v>
      </c>
      <c r="D1741">
        <v>3</v>
      </c>
      <c r="E1741" t="str">
        <f>VLOOKUP(D1741,'Treatment Struture'!$E$2:$G$10,3,FALSE)</f>
        <v>P2(100)</v>
      </c>
      <c r="F1741">
        <f>VLOOKUP(D1741,'Treatment Struture'!$E$2:$G$10,2,FALSE)</f>
        <v>1</v>
      </c>
      <c r="G1741" s="23">
        <v>9</v>
      </c>
      <c r="H1741" s="54">
        <f t="shared" si="38"/>
        <v>35870</v>
      </c>
      <c r="J1741">
        <v>22</v>
      </c>
    </row>
    <row r="1742" spans="1:10">
      <c r="A1742" t="s">
        <v>248</v>
      </c>
      <c r="B1742" t="s">
        <v>254</v>
      </c>
      <c r="C1742" t="s">
        <v>74</v>
      </c>
      <c r="D1742">
        <v>3</v>
      </c>
      <c r="E1742" t="str">
        <f>VLOOKUP(D1742,'Treatment Struture'!$E$2:$G$10,3,FALSE)</f>
        <v>P2(100)</v>
      </c>
      <c r="F1742">
        <f>VLOOKUP(D1742,'Treatment Struture'!$E$2:$G$10,2,FALSE)</f>
        <v>1</v>
      </c>
      <c r="G1742" s="23">
        <v>10</v>
      </c>
      <c r="H1742" s="54">
        <f t="shared" si="38"/>
        <v>35870</v>
      </c>
      <c r="J1742">
        <v>21</v>
      </c>
    </row>
    <row r="1743" spans="1:10">
      <c r="A1743" t="s">
        <v>248</v>
      </c>
      <c r="B1743" t="s">
        <v>254</v>
      </c>
      <c r="C1743" t="s">
        <v>74</v>
      </c>
      <c r="D1743">
        <v>4</v>
      </c>
      <c r="E1743" t="str">
        <f>VLOOKUP(D1743,'Treatment Struture'!$E$2:$G$10,3,FALSE)</f>
        <v>P2(100)</v>
      </c>
      <c r="F1743">
        <f>VLOOKUP(D1743,'Treatment Struture'!$E$2:$G$10,2,FALSE)</f>
        <v>2</v>
      </c>
      <c r="G1743" s="23">
        <v>1</v>
      </c>
      <c r="H1743" s="54">
        <f t="shared" si="38"/>
        <v>35870</v>
      </c>
      <c r="J1743">
        <v>22</v>
      </c>
    </row>
    <row r="1744" spans="1:10">
      <c r="A1744" t="s">
        <v>248</v>
      </c>
      <c r="B1744" t="s">
        <v>254</v>
      </c>
      <c r="C1744" t="s">
        <v>74</v>
      </c>
      <c r="D1744">
        <v>4</v>
      </c>
      <c r="E1744" t="str">
        <f>VLOOKUP(D1744,'Treatment Struture'!$E$2:$G$10,3,FALSE)</f>
        <v>P2(100)</v>
      </c>
      <c r="F1744">
        <f>VLOOKUP(D1744,'Treatment Struture'!$E$2:$G$10,2,FALSE)</f>
        <v>2</v>
      </c>
      <c r="G1744" s="23">
        <v>2</v>
      </c>
      <c r="H1744" s="54">
        <f t="shared" si="38"/>
        <v>35870</v>
      </c>
      <c r="J1744">
        <v>18</v>
      </c>
    </row>
    <row r="1745" spans="1:10">
      <c r="A1745" t="s">
        <v>248</v>
      </c>
      <c r="B1745" t="s">
        <v>254</v>
      </c>
      <c r="C1745" t="s">
        <v>74</v>
      </c>
      <c r="D1745">
        <v>4</v>
      </c>
      <c r="E1745" t="str">
        <f>VLOOKUP(D1745,'Treatment Struture'!$E$2:$G$10,3,FALSE)</f>
        <v>P2(100)</v>
      </c>
      <c r="F1745">
        <f>VLOOKUP(D1745,'Treatment Struture'!$E$2:$G$10,2,FALSE)</f>
        <v>2</v>
      </c>
      <c r="G1745" s="23">
        <v>3</v>
      </c>
      <c r="H1745" s="54">
        <f t="shared" si="38"/>
        <v>35870</v>
      </c>
      <c r="J1745" s="32">
        <v>21</v>
      </c>
    </row>
    <row r="1746" spans="1:10">
      <c r="A1746" t="s">
        <v>248</v>
      </c>
      <c r="B1746" t="s">
        <v>254</v>
      </c>
      <c r="C1746" t="s">
        <v>74</v>
      </c>
      <c r="D1746">
        <v>4</v>
      </c>
      <c r="E1746" t="str">
        <f>VLOOKUP(D1746,'Treatment Struture'!$E$2:$G$10,3,FALSE)</f>
        <v>P2(100)</v>
      </c>
      <c r="F1746">
        <f>VLOOKUP(D1746,'Treatment Struture'!$E$2:$G$10,2,FALSE)</f>
        <v>2</v>
      </c>
      <c r="G1746" s="23">
        <v>4</v>
      </c>
      <c r="H1746" s="54">
        <f t="shared" si="38"/>
        <v>35870</v>
      </c>
      <c r="J1746">
        <v>21</v>
      </c>
    </row>
    <row r="1747" spans="1:10">
      <c r="A1747" t="s">
        <v>248</v>
      </c>
      <c r="B1747" t="s">
        <v>254</v>
      </c>
      <c r="C1747" t="s">
        <v>74</v>
      </c>
      <c r="D1747">
        <v>4</v>
      </c>
      <c r="E1747" t="str">
        <f>VLOOKUP(D1747,'Treatment Struture'!$E$2:$G$10,3,FALSE)</f>
        <v>P2(100)</v>
      </c>
      <c r="F1747">
        <f>VLOOKUP(D1747,'Treatment Struture'!$E$2:$G$10,2,FALSE)</f>
        <v>2</v>
      </c>
      <c r="G1747" s="23">
        <v>5</v>
      </c>
      <c r="H1747" s="54">
        <f t="shared" si="38"/>
        <v>35870</v>
      </c>
      <c r="J1747">
        <v>21</v>
      </c>
    </row>
    <row r="1748" spans="1:10">
      <c r="A1748" t="s">
        <v>248</v>
      </c>
      <c r="B1748" t="s">
        <v>254</v>
      </c>
      <c r="C1748" t="s">
        <v>74</v>
      </c>
      <c r="D1748">
        <v>4</v>
      </c>
      <c r="E1748" t="str">
        <f>VLOOKUP(D1748,'Treatment Struture'!$E$2:$G$10,3,FALSE)</f>
        <v>P2(100)</v>
      </c>
      <c r="F1748">
        <f>VLOOKUP(D1748,'Treatment Struture'!$E$2:$G$10,2,FALSE)</f>
        <v>2</v>
      </c>
      <c r="G1748" s="23">
        <v>6</v>
      </c>
      <c r="H1748" s="54">
        <f t="shared" si="38"/>
        <v>35870</v>
      </c>
      <c r="J1748">
        <v>20</v>
      </c>
    </row>
    <row r="1749" spans="1:10">
      <c r="A1749" t="s">
        <v>248</v>
      </c>
      <c r="B1749" t="s">
        <v>254</v>
      </c>
      <c r="C1749" t="s">
        <v>74</v>
      </c>
      <c r="D1749">
        <v>4</v>
      </c>
      <c r="E1749" t="str">
        <f>VLOOKUP(D1749,'Treatment Struture'!$E$2:$G$10,3,FALSE)</f>
        <v>P2(100)</v>
      </c>
      <c r="F1749">
        <f>VLOOKUP(D1749,'Treatment Struture'!$E$2:$G$10,2,FALSE)</f>
        <v>2</v>
      </c>
      <c r="G1749" s="23">
        <v>7</v>
      </c>
      <c r="H1749" s="54">
        <f t="shared" si="38"/>
        <v>35870</v>
      </c>
      <c r="J1749">
        <v>20</v>
      </c>
    </row>
    <row r="1750" spans="1:10">
      <c r="A1750" t="s">
        <v>248</v>
      </c>
      <c r="B1750" t="s">
        <v>254</v>
      </c>
      <c r="C1750" t="s">
        <v>74</v>
      </c>
      <c r="D1750">
        <v>4</v>
      </c>
      <c r="E1750" t="str">
        <f>VLOOKUP(D1750,'Treatment Struture'!$E$2:$G$10,3,FALSE)</f>
        <v>P2(100)</v>
      </c>
      <c r="F1750">
        <f>VLOOKUP(D1750,'Treatment Struture'!$E$2:$G$10,2,FALSE)</f>
        <v>2</v>
      </c>
      <c r="G1750" s="23">
        <v>8</v>
      </c>
      <c r="H1750" s="54">
        <f t="shared" si="38"/>
        <v>35870</v>
      </c>
      <c r="J1750">
        <v>18</v>
      </c>
    </row>
    <row r="1751" spans="1:10">
      <c r="A1751" t="s">
        <v>248</v>
      </c>
      <c r="B1751" t="s">
        <v>254</v>
      </c>
      <c r="C1751" t="s">
        <v>74</v>
      </c>
      <c r="D1751">
        <v>4</v>
      </c>
      <c r="E1751" t="str">
        <f>VLOOKUP(D1751,'Treatment Struture'!$E$2:$G$10,3,FALSE)</f>
        <v>P2(100)</v>
      </c>
      <c r="F1751">
        <f>VLOOKUP(D1751,'Treatment Struture'!$E$2:$G$10,2,FALSE)</f>
        <v>2</v>
      </c>
      <c r="G1751" s="23">
        <v>9</v>
      </c>
      <c r="H1751" s="54">
        <f t="shared" si="38"/>
        <v>35870</v>
      </c>
      <c r="J1751" s="32">
        <v>20</v>
      </c>
    </row>
    <row r="1752" spans="1:10">
      <c r="A1752" t="s">
        <v>248</v>
      </c>
      <c r="B1752" t="s">
        <v>254</v>
      </c>
      <c r="C1752" t="s">
        <v>74</v>
      </c>
      <c r="D1752">
        <v>4</v>
      </c>
      <c r="E1752" t="str">
        <f>VLOOKUP(D1752,'Treatment Struture'!$E$2:$G$10,3,FALSE)</f>
        <v>P2(100)</v>
      </c>
      <c r="F1752">
        <f>VLOOKUP(D1752,'Treatment Struture'!$E$2:$G$10,2,FALSE)</f>
        <v>2</v>
      </c>
      <c r="G1752" s="23">
        <v>10</v>
      </c>
      <c r="H1752" s="54">
        <f t="shared" si="38"/>
        <v>35870</v>
      </c>
      <c r="J1752">
        <v>19</v>
      </c>
    </row>
    <row r="1753" spans="1:10">
      <c r="A1753" t="s">
        <v>248</v>
      </c>
      <c r="B1753" t="s">
        <v>254</v>
      </c>
      <c r="C1753" t="s">
        <v>74</v>
      </c>
      <c r="D1753">
        <v>5</v>
      </c>
      <c r="E1753" t="str">
        <f>VLOOKUP(D1753,'Treatment Struture'!$E$2:$G$10,3,FALSE)</f>
        <v>P3(150)</v>
      </c>
      <c r="F1753">
        <f>VLOOKUP(D1753,'Treatment Struture'!$E$2:$G$10,2,FALSE)</f>
        <v>2</v>
      </c>
      <c r="G1753" s="23">
        <v>1</v>
      </c>
      <c r="H1753" s="54">
        <f t="shared" si="38"/>
        <v>35870</v>
      </c>
      <c r="J1753">
        <v>20</v>
      </c>
    </row>
    <row r="1754" spans="1:10">
      <c r="A1754" t="s">
        <v>248</v>
      </c>
      <c r="B1754" t="s">
        <v>254</v>
      </c>
      <c r="C1754" t="s">
        <v>74</v>
      </c>
      <c r="D1754">
        <v>5</v>
      </c>
      <c r="E1754" t="str">
        <f>VLOOKUP(D1754,'Treatment Struture'!$E$2:$G$10,3,FALSE)</f>
        <v>P3(150)</v>
      </c>
      <c r="F1754">
        <f>VLOOKUP(D1754,'Treatment Struture'!$E$2:$G$10,2,FALSE)</f>
        <v>2</v>
      </c>
      <c r="G1754" s="23">
        <v>2</v>
      </c>
      <c r="H1754" s="54">
        <f t="shared" si="38"/>
        <v>35870</v>
      </c>
      <c r="J1754">
        <v>21</v>
      </c>
    </row>
    <row r="1755" spans="1:10">
      <c r="A1755" t="s">
        <v>248</v>
      </c>
      <c r="B1755" t="s">
        <v>254</v>
      </c>
      <c r="C1755" t="s">
        <v>74</v>
      </c>
      <c r="D1755">
        <v>5</v>
      </c>
      <c r="E1755" t="str">
        <f>VLOOKUP(D1755,'Treatment Struture'!$E$2:$G$10,3,FALSE)</f>
        <v>P3(150)</v>
      </c>
      <c r="F1755">
        <f>VLOOKUP(D1755,'Treatment Struture'!$E$2:$G$10,2,FALSE)</f>
        <v>2</v>
      </c>
      <c r="G1755" s="23">
        <v>3</v>
      </c>
      <c r="H1755" s="54">
        <f t="shared" si="38"/>
        <v>35870</v>
      </c>
      <c r="J1755">
        <v>20</v>
      </c>
    </row>
    <row r="1756" spans="1:10">
      <c r="A1756" t="s">
        <v>248</v>
      </c>
      <c r="B1756" t="s">
        <v>254</v>
      </c>
      <c r="C1756" t="s">
        <v>74</v>
      </c>
      <c r="D1756">
        <v>5</v>
      </c>
      <c r="E1756" t="str">
        <f>VLOOKUP(D1756,'Treatment Struture'!$E$2:$G$10,3,FALSE)</f>
        <v>P3(150)</v>
      </c>
      <c r="F1756">
        <f>VLOOKUP(D1756,'Treatment Struture'!$E$2:$G$10,2,FALSE)</f>
        <v>2</v>
      </c>
      <c r="G1756" s="23">
        <v>4</v>
      </c>
      <c r="H1756" s="54">
        <f t="shared" si="38"/>
        <v>35870</v>
      </c>
    </row>
    <row r="1757" spans="1:10">
      <c r="A1757" t="s">
        <v>248</v>
      </c>
      <c r="B1757" t="s">
        <v>254</v>
      </c>
      <c r="C1757" t="s">
        <v>74</v>
      </c>
      <c r="D1757">
        <v>5</v>
      </c>
      <c r="E1757" t="str">
        <f>VLOOKUP(D1757,'Treatment Struture'!$E$2:$G$10,3,FALSE)</f>
        <v>P3(150)</v>
      </c>
      <c r="F1757">
        <f>VLOOKUP(D1757,'Treatment Struture'!$E$2:$G$10,2,FALSE)</f>
        <v>2</v>
      </c>
      <c r="G1757" s="23">
        <v>5</v>
      </c>
      <c r="H1757" s="54">
        <f t="shared" si="38"/>
        <v>35870</v>
      </c>
      <c r="J1757">
        <v>21</v>
      </c>
    </row>
    <row r="1758" spans="1:10">
      <c r="A1758" t="s">
        <v>248</v>
      </c>
      <c r="B1758" t="s">
        <v>254</v>
      </c>
      <c r="C1758" t="s">
        <v>74</v>
      </c>
      <c r="D1758">
        <v>5</v>
      </c>
      <c r="E1758" t="str">
        <f>VLOOKUP(D1758,'Treatment Struture'!$E$2:$G$10,3,FALSE)</f>
        <v>P3(150)</v>
      </c>
      <c r="F1758">
        <f>VLOOKUP(D1758,'Treatment Struture'!$E$2:$G$10,2,FALSE)</f>
        <v>2</v>
      </c>
      <c r="G1758" s="23">
        <v>6</v>
      </c>
      <c r="H1758" s="54">
        <f t="shared" si="38"/>
        <v>35870</v>
      </c>
      <c r="J1758">
        <v>20</v>
      </c>
    </row>
    <row r="1759" spans="1:10">
      <c r="A1759" t="s">
        <v>248</v>
      </c>
      <c r="B1759" t="s">
        <v>254</v>
      </c>
      <c r="C1759" t="s">
        <v>74</v>
      </c>
      <c r="D1759">
        <v>5</v>
      </c>
      <c r="E1759" t="str">
        <f>VLOOKUP(D1759,'Treatment Struture'!$E$2:$G$10,3,FALSE)</f>
        <v>P3(150)</v>
      </c>
      <c r="F1759">
        <f>VLOOKUP(D1759,'Treatment Struture'!$E$2:$G$10,2,FALSE)</f>
        <v>2</v>
      </c>
      <c r="G1759" s="23">
        <v>7</v>
      </c>
      <c r="H1759" s="54">
        <f t="shared" si="38"/>
        <v>35870</v>
      </c>
      <c r="J1759">
        <v>21</v>
      </c>
    </row>
    <row r="1760" spans="1:10">
      <c r="A1760" t="s">
        <v>248</v>
      </c>
      <c r="B1760" t="s">
        <v>254</v>
      </c>
      <c r="C1760" t="s">
        <v>74</v>
      </c>
      <c r="D1760">
        <v>5</v>
      </c>
      <c r="E1760" t="str">
        <f>VLOOKUP(D1760,'Treatment Struture'!$E$2:$G$10,3,FALSE)</f>
        <v>P3(150)</v>
      </c>
      <c r="F1760">
        <f>VLOOKUP(D1760,'Treatment Struture'!$E$2:$G$10,2,FALSE)</f>
        <v>2</v>
      </c>
      <c r="G1760" s="23">
        <v>8</v>
      </c>
      <c r="H1760" s="54">
        <f t="shared" si="38"/>
        <v>35870</v>
      </c>
      <c r="J1760">
        <v>22</v>
      </c>
    </row>
    <row r="1761" spans="1:10">
      <c r="A1761" t="s">
        <v>248</v>
      </c>
      <c r="B1761" t="s">
        <v>254</v>
      </c>
      <c r="C1761" t="s">
        <v>74</v>
      </c>
      <c r="D1761">
        <v>5</v>
      </c>
      <c r="E1761" t="str">
        <f>VLOOKUP(D1761,'Treatment Struture'!$E$2:$G$10,3,FALSE)</f>
        <v>P3(150)</v>
      </c>
      <c r="F1761">
        <f>VLOOKUP(D1761,'Treatment Struture'!$E$2:$G$10,2,FALSE)</f>
        <v>2</v>
      </c>
      <c r="G1761" s="23">
        <v>9</v>
      </c>
      <c r="H1761" s="54">
        <f t="shared" si="38"/>
        <v>35870</v>
      </c>
    </row>
    <row r="1762" spans="1:10">
      <c r="A1762" t="s">
        <v>248</v>
      </c>
      <c r="B1762" t="s">
        <v>254</v>
      </c>
      <c r="C1762" t="s">
        <v>74</v>
      </c>
      <c r="D1762">
        <v>5</v>
      </c>
      <c r="E1762" t="str">
        <f>VLOOKUP(D1762,'Treatment Struture'!$E$2:$G$10,3,FALSE)</f>
        <v>P3(150)</v>
      </c>
      <c r="F1762">
        <f>VLOOKUP(D1762,'Treatment Struture'!$E$2:$G$10,2,FALSE)</f>
        <v>2</v>
      </c>
      <c r="G1762" s="23">
        <v>10</v>
      </c>
      <c r="H1762" s="54">
        <f t="shared" si="38"/>
        <v>35870</v>
      </c>
      <c r="J1762" s="32">
        <v>21</v>
      </c>
    </row>
    <row r="1763" spans="1:10">
      <c r="A1763" t="s">
        <v>248</v>
      </c>
      <c r="B1763" t="s">
        <v>254</v>
      </c>
      <c r="C1763" t="s">
        <v>74</v>
      </c>
      <c r="D1763">
        <v>6</v>
      </c>
      <c r="E1763" t="str">
        <f>VLOOKUP(D1763,'Treatment Struture'!$E$2:$G$10,3,FALSE)</f>
        <v>P1(50)</v>
      </c>
      <c r="F1763">
        <f>VLOOKUP(D1763,'Treatment Struture'!$E$2:$G$10,2,FALSE)</f>
        <v>2</v>
      </c>
      <c r="G1763" s="23">
        <v>1</v>
      </c>
      <c r="H1763" s="54">
        <f t="shared" si="38"/>
        <v>35870</v>
      </c>
      <c r="J1763">
        <v>22</v>
      </c>
    </row>
    <row r="1764" spans="1:10">
      <c r="A1764" t="s">
        <v>248</v>
      </c>
      <c r="B1764" t="s">
        <v>254</v>
      </c>
      <c r="C1764" t="s">
        <v>74</v>
      </c>
      <c r="D1764">
        <v>6</v>
      </c>
      <c r="E1764" t="str">
        <f>VLOOKUP(D1764,'Treatment Struture'!$E$2:$G$10,3,FALSE)</f>
        <v>P1(50)</v>
      </c>
      <c r="F1764">
        <f>VLOOKUP(D1764,'Treatment Struture'!$E$2:$G$10,2,FALSE)</f>
        <v>2</v>
      </c>
      <c r="G1764" s="23">
        <v>2</v>
      </c>
      <c r="H1764" s="54">
        <f t="shared" si="38"/>
        <v>35870</v>
      </c>
      <c r="J1764">
        <v>16</v>
      </c>
    </row>
    <row r="1765" spans="1:10">
      <c r="A1765" t="s">
        <v>248</v>
      </c>
      <c r="B1765" t="s">
        <v>254</v>
      </c>
      <c r="C1765" t="s">
        <v>74</v>
      </c>
      <c r="D1765">
        <v>6</v>
      </c>
      <c r="E1765" t="str">
        <f>VLOOKUP(D1765,'Treatment Struture'!$E$2:$G$10,3,FALSE)</f>
        <v>P1(50)</v>
      </c>
      <c r="F1765">
        <f>VLOOKUP(D1765,'Treatment Struture'!$E$2:$G$10,2,FALSE)</f>
        <v>2</v>
      </c>
      <c r="G1765" s="23">
        <v>3</v>
      </c>
      <c r="H1765" s="54">
        <f t="shared" si="38"/>
        <v>35870</v>
      </c>
      <c r="J1765">
        <v>24</v>
      </c>
    </row>
    <row r="1766" spans="1:10">
      <c r="A1766" t="s">
        <v>248</v>
      </c>
      <c r="B1766" t="s">
        <v>254</v>
      </c>
      <c r="C1766" t="s">
        <v>74</v>
      </c>
      <c r="D1766">
        <v>6</v>
      </c>
      <c r="E1766" t="str">
        <f>VLOOKUP(D1766,'Treatment Struture'!$E$2:$G$10,3,FALSE)</f>
        <v>P1(50)</v>
      </c>
      <c r="F1766">
        <f>VLOOKUP(D1766,'Treatment Struture'!$E$2:$G$10,2,FALSE)</f>
        <v>2</v>
      </c>
      <c r="G1766" s="23">
        <v>4</v>
      </c>
      <c r="H1766" s="54">
        <f t="shared" si="38"/>
        <v>35870</v>
      </c>
      <c r="J1766">
        <v>18</v>
      </c>
    </row>
    <row r="1767" spans="1:10">
      <c r="A1767" t="s">
        <v>248</v>
      </c>
      <c r="B1767" t="s">
        <v>254</v>
      </c>
      <c r="C1767" t="s">
        <v>74</v>
      </c>
      <c r="D1767">
        <v>6</v>
      </c>
      <c r="E1767" t="str">
        <f>VLOOKUP(D1767,'Treatment Struture'!$E$2:$G$10,3,FALSE)</f>
        <v>P1(50)</v>
      </c>
      <c r="F1767">
        <f>VLOOKUP(D1767,'Treatment Struture'!$E$2:$G$10,2,FALSE)</f>
        <v>2</v>
      </c>
      <c r="G1767" s="23">
        <v>5</v>
      </c>
      <c r="H1767" s="54">
        <f t="shared" si="38"/>
        <v>35870</v>
      </c>
      <c r="J1767" s="32">
        <v>22</v>
      </c>
    </row>
    <row r="1768" spans="1:10">
      <c r="A1768" t="s">
        <v>248</v>
      </c>
      <c r="B1768" t="s">
        <v>254</v>
      </c>
      <c r="C1768" t="s">
        <v>74</v>
      </c>
      <c r="D1768">
        <v>6</v>
      </c>
      <c r="E1768" t="str">
        <f>VLOOKUP(D1768,'Treatment Struture'!$E$2:$G$10,3,FALSE)</f>
        <v>P1(50)</v>
      </c>
      <c r="F1768">
        <f>VLOOKUP(D1768,'Treatment Struture'!$E$2:$G$10,2,FALSE)</f>
        <v>2</v>
      </c>
      <c r="G1768" s="23">
        <v>6</v>
      </c>
      <c r="H1768" s="54">
        <f t="shared" si="38"/>
        <v>35870</v>
      </c>
      <c r="J1768">
        <v>18</v>
      </c>
    </row>
    <row r="1769" spans="1:10">
      <c r="A1769" t="s">
        <v>248</v>
      </c>
      <c r="B1769" t="s">
        <v>254</v>
      </c>
      <c r="C1769" t="s">
        <v>74</v>
      </c>
      <c r="D1769">
        <v>6</v>
      </c>
      <c r="E1769" t="str">
        <f>VLOOKUP(D1769,'Treatment Struture'!$E$2:$G$10,3,FALSE)</f>
        <v>P1(50)</v>
      </c>
      <c r="F1769">
        <f>VLOOKUP(D1769,'Treatment Struture'!$E$2:$G$10,2,FALSE)</f>
        <v>2</v>
      </c>
      <c r="G1769" s="23">
        <v>7</v>
      </c>
      <c r="H1769" s="54">
        <f t="shared" si="38"/>
        <v>35870</v>
      </c>
      <c r="J1769">
        <v>16</v>
      </c>
    </row>
    <row r="1770" spans="1:10">
      <c r="A1770" t="s">
        <v>248</v>
      </c>
      <c r="B1770" t="s">
        <v>254</v>
      </c>
      <c r="C1770" t="s">
        <v>74</v>
      </c>
      <c r="D1770">
        <v>6</v>
      </c>
      <c r="E1770" t="str">
        <f>VLOOKUP(D1770,'Treatment Struture'!$E$2:$G$10,3,FALSE)</f>
        <v>P1(50)</v>
      </c>
      <c r="F1770">
        <f>VLOOKUP(D1770,'Treatment Struture'!$E$2:$G$10,2,FALSE)</f>
        <v>2</v>
      </c>
      <c r="G1770" s="23">
        <v>8</v>
      </c>
      <c r="H1770" s="54">
        <f t="shared" si="38"/>
        <v>35870</v>
      </c>
      <c r="J1770">
        <v>15</v>
      </c>
    </row>
    <row r="1771" spans="1:10">
      <c r="A1771" t="s">
        <v>248</v>
      </c>
      <c r="B1771" t="s">
        <v>254</v>
      </c>
      <c r="C1771" t="s">
        <v>74</v>
      </c>
      <c r="D1771">
        <v>6</v>
      </c>
      <c r="E1771" t="str">
        <f>VLOOKUP(D1771,'Treatment Struture'!$E$2:$G$10,3,FALSE)</f>
        <v>P1(50)</v>
      </c>
      <c r="F1771">
        <f>VLOOKUP(D1771,'Treatment Struture'!$E$2:$G$10,2,FALSE)</f>
        <v>2</v>
      </c>
      <c r="G1771" s="23">
        <v>9</v>
      </c>
      <c r="H1771" s="54">
        <f t="shared" si="38"/>
        <v>35870</v>
      </c>
      <c r="J1771">
        <v>20</v>
      </c>
    </row>
    <row r="1772" spans="1:10">
      <c r="A1772" t="s">
        <v>248</v>
      </c>
      <c r="B1772" t="s">
        <v>254</v>
      </c>
      <c r="C1772" t="s">
        <v>74</v>
      </c>
      <c r="D1772">
        <v>6</v>
      </c>
      <c r="E1772" t="str">
        <f>VLOOKUP(D1772,'Treatment Struture'!$E$2:$G$10,3,FALSE)</f>
        <v>P1(50)</v>
      </c>
      <c r="F1772">
        <f>VLOOKUP(D1772,'Treatment Struture'!$E$2:$G$10,2,FALSE)</f>
        <v>2</v>
      </c>
      <c r="G1772" s="23">
        <v>10</v>
      </c>
      <c r="H1772" s="54">
        <f t="shared" si="38"/>
        <v>35870</v>
      </c>
      <c r="J1772">
        <v>16</v>
      </c>
    </row>
    <row r="1773" spans="1:10">
      <c r="A1773" t="s">
        <v>248</v>
      </c>
      <c r="B1773" t="s">
        <v>254</v>
      </c>
      <c r="C1773" t="s">
        <v>74</v>
      </c>
      <c r="D1773">
        <v>7</v>
      </c>
      <c r="E1773" t="str">
        <f>VLOOKUP(D1773,'Treatment Struture'!$E$2:$G$10,3,FALSE)</f>
        <v>P1(50)</v>
      </c>
      <c r="F1773">
        <f>VLOOKUP(D1773,'Treatment Struture'!$E$2:$G$10,2,FALSE)</f>
        <v>3</v>
      </c>
      <c r="G1773" s="23">
        <v>1</v>
      </c>
      <c r="H1773" s="54">
        <f t="shared" si="38"/>
        <v>35870</v>
      </c>
      <c r="J1773">
        <v>20</v>
      </c>
    </row>
    <row r="1774" spans="1:10">
      <c r="A1774" t="s">
        <v>248</v>
      </c>
      <c r="B1774" t="s">
        <v>254</v>
      </c>
      <c r="C1774" t="s">
        <v>74</v>
      </c>
      <c r="D1774">
        <v>7</v>
      </c>
      <c r="E1774" t="str">
        <f>VLOOKUP(D1774,'Treatment Struture'!$E$2:$G$10,3,FALSE)</f>
        <v>P1(50)</v>
      </c>
      <c r="F1774">
        <f>VLOOKUP(D1774,'Treatment Struture'!$E$2:$G$10,2,FALSE)</f>
        <v>3</v>
      </c>
      <c r="G1774" s="23">
        <v>2</v>
      </c>
      <c r="H1774" s="54">
        <f t="shared" si="38"/>
        <v>35870</v>
      </c>
      <c r="J1774">
        <v>20</v>
      </c>
    </row>
    <row r="1775" spans="1:10">
      <c r="A1775" t="s">
        <v>248</v>
      </c>
      <c r="B1775" t="s">
        <v>254</v>
      </c>
      <c r="C1775" t="s">
        <v>74</v>
      </c>
      <c r="D1775">
        <v>7</v>
      </c>
      <c r="E1775" t="str">
        <f>VLOOKUP(D1775,'Treatment Struture'!$E$2:$G$10,3,FALSE)</f>
        <v>P1(50)</v>
      </c>
      <c r="F1775">
        <f>VLOOKUP(D1775,'Treatment Struture'!$E$2:$G$10,2,FALSE)</f>
        <v>3</v>
      </c>
      <c r="G1775" s="23">
        <v>3</v>
      </c>
      <c r="H1775" s="54">
        <f t="shared" si="38"/>
        <v>35870</v>
      </c>
      <c r="J1775">
        <v>21</v>
      </c>
    </row>
    <row r="1776" spans="1:10">
      <c r="A1776" t="s">
        <v>248</v>
      </c>
      <c r="B1776" t="s">
        <v>254</v>
      </c>
      <c r="C1776" t="s">
        <v>74</v>
      </c>
      <c r="D1776">
        <v>7</v>
      </c>
      <c r="E1776" t="str">
        <f>VLOOKUP(D1776,'Treatment Struture'!$E$2:$G$10,3,FALSE)</f>
        <v>P1(50)</v>
      </c>
      <c r="F1776">
        <f>VLOOKUP(D1776,'Treatment Struture'!$E$2:$G$10,2,FALSE)</f>
        <v>3</v>
      </c>
      <c r="G1776" s="23">
        <v>4</v>
      </c>
      <c r="H1776" s="54">
        <f t="shared" si="38"/>
        <v>35870</v>
      </c>
    </row>
    <row r="1777" spans="1:10">
      <c r="A1777" t="s">
        <v>248</v>
      </c>
      <c r="B1777" t="s">
        <v>254</v>
      </c>
      <c r="C1777" t="s">
        <v>74</v>
      </c>
      <c r="D1777">
        <v>7</v>
      </c>
      <c r="E1777" t="str">
        <f>VLOOKUP(D1777,'Treatment Struture'!$E$2:$G$10,3,FALSE)</f>
        <v>P1(50)</v>
      </c>
      <c r="F1777">
        <f>VLOOKUP(D1777,'Treatment Struture'!$E$2:$G$10,2,FALSE)</f>
        <v>3</v>
      </c>
      <c r="G1777" s="23">
        <v>5</v>
      </c>
      <c r="H1777" s="54">
        <f t="shared" si="38"/>
        <v>35870</v>
      </c>
      <c r="J1777">
        <v>20</v>
      </c>
    </row>
    <row r="1778" spans="1:10">
      <c r="A1778" t="s">
        <v>248</v>
      </c>
      <c r="B1778" t="s">
        <v>254</v>
      </c>
      <c r="C1778" t="s">
        <v>74</v>
      </c>
      <c r="D1778">
        <v>7</v>
      </c>
      <c r="E1778" t="str">
        <f>VLOOKUP(D1778,'Treatment Struture'!$E$2:$G$10,3,FALSE)</f>
        <v>P1(50)</v>
      </c>
      <c r="F1778">
        <f>VLOOKUP(D1778,'Treatment Struture'!$E$2:$G$10,2,FALSE)</f>
        <v>3</v>
      </c>
      <c r="G1778" s="23">
        <v>6</v>
      </c>
      <c r="H1778" s="54">
        <f t="shared" si="38"/>
        <v>35870</v>
      </c>
      <c r="J1778" s="32">
        <v>17</v>
      </c>
    </row>
    <row r="1779" spans="1:10">
      <c r="A1779" t="s">
        <v>248</v>
      </c>
      <c r="B1779" t="s">
        <v>254</v>
      </c>
      <c r="C1779" t="s">
        <v>74</v>
      </c>
      <c r="D1779">
        <v>7</v>
      </c>
      <c r="E1779" t="str">
        <f>VLOOKUP(D1779,'Treatment Struture'!$E$2:$G$10,3,FALSE)</f>
        <v>P1(50)</v>
      </c>
      <c r="F1779">
        <f>VLOOKUP(D1779,'Treatment Struture'!$E$2:$G$10,2,FALSE)</f>
        <v>3</v>
      </c>
      <c r="G1779" s="23">
        <v>7</v>
      </c>
      <c r="H1779" s="54">
        <f t="shared" ref="H1779:H1802" si="39">H1778</f>
        <v>35870</v>
      </c>
      <c r="J1779">
        <v>20</v>
      </c>
    </row>
    <row r="1780" spans="1:10">
      <c r="A1780" t="s">
        <v>248</v>
      </c>
      <c r="B1780" t="s">
        <v>254</v>
      </c>
      <c r="C1780" t="s">
        <v>74</v>
      </c>
      <c r="D1780">
        <v>7</v>
      </c>
      <c r="E1780" t="str">
        <f>VLOOKUP(D1780,'Treatment Struture'!$E$2:$G$10,3,FALSE)</f>
        <v>P1(50)</v>
      </c>
      <c r="F1780">
        <f>VLOOKUP(D1780,'Treatment Struture'!$E$2:$G$10,2,FALSE)</f>
        <v>3</v>
      </c>
      <c r="G1780" s="23">
        <v>8</v>
      </c>
      <c r="H1780" s="54">
        <f t="shared" si="39"/>
        <v>35870</v>
      </c>
      <c r="J1780" s="32">
        <v>21</v>
      </c>
    </row>
    <row r="1781" spans="1:10">
      <c r="A1781" t="s">
        <v>248</v>
      </c>
      <c r="B1781" t="s">
        <v>254</v>
      </c>
      <c r="C1781" t="s">
        <v>74</v>
      </c>
      <c r="D1781">
        <v>7</v>
      </c>
      <c r="E1781" t="str">
        <f>VLOOKUP(D1781,'Treatment Struture'!$E$2:$G$10,3,FALSE)</f>
        <v>P1(50)</v>
      </c>
      <c r="F1781">
        <f>VLOOKUP(D1781,'Treatment Struture'!$E$2:$G$10,2,FALSE)</f>
        <v>3</v>
      </c>
      <c r="G1781" s="23">
        <v>9</v>
      </c>
      <c r="H1781" s="54">
        <f t="shared" si="39"/>
        <v>35870</v>
      </c>
      <c r="J1781">
        <v>21</v>
      </c>
    </row>
    <row r="1782" spans="1:10">
      <c r="A1782" t="s">
        <v>248</v>
      </c>
      <c r="B1782" t="s">
        <v>254</v>
      </c>
      <c r="C1782" t="s">
        <v>74</v>
      </c>
      <c r="D1782">
        <v>7</v>
      </c>
      <c r="E1782" t="str">
        <f>VLOOKUP(D1782,'Treatment Struture'!$E$2:$G$10,3,FALSE)</f>
        <v>P1(50)</v>
      </c>
      <c r="F1782">
        <f>VLOOKUP(D1782,'Treatment Struture'!$E$2:$G$10,2,FALSE)</f>
        <v>3</v>
      </c>
      <c r="G1782" s="23">
        <v>10</v>
      </c>
      <c r="H1782" s="54">
        <f t="shared" si="39"/>
        <v>35870</v>
      </c>
      <c r="J1782">
        <v>16</v>
      </c>
    </row>
    <row r="1783" spans="1:10">
      <c r="A1783" t="s">
        <v>248</v>
      </c>
      <c r="B1783" t="s">
        <v>254</v>
      </c>
      <c r="C1783" t="s">
        <v>74</v>
      </c>
      <c r="D1783">
        <v>8</v>
      </c>
      <c r="E1783" t="str">
        <f>VLOOKUP(D1783,'Treatment Struture'!$E$2:$G$10,3,FALSE)</f>
        <v>P2(100)</v>
      </c>
      <c r="F1783">
        <f>VLOOKUP(D1783,'Treatment Struture'!$E$2:$G$10,2,FALSE)</f>
        <v>3</v>
      </c>
      <c r="G1783" s="23">
        <v>1</v>
      </c>
      <c r="H1783" s="54">
        <f t="shared" si="39"/>
        <v>35870</v>
      </c>
      <c r="J1783" s="32">
        <v>21</v>
      </c>
    </row>
    <row r="1784" spans="1:10">
      <c r="A1784" t="s">
        <v>248</v>
      </c>
      <c r="B1784" t="s">
        <v>254</v>
      </c>
      <c r="C1784" t="s">
        <v>74</v>
      </c>
      <c r="D1784">
        <v>8</v>
      </c>
      <c r="E1784" t="str">
        <f>VLOOKUP(D1784,'Treatment Struture'!$E$2:$G$10,3,FALSE)</f>
        <v>P2(100)</v>
      </c>
      <c r="F1784">
        <f>VLOOKUP(D1784,'Treatment Struture'!$E$2:$G$10,2,FALSE)</f>
        <v>3</v>
      </c>
      <c r="G1784" s="23">
        <v>2</v>
      </c>
      <c r="H1784" s="54">
        <f t="shared" si="39"/>
        <v>35870</v>
      </c>
      <c r="J1784" s="32">
        <v>19</v>
      </c>
    </row>
    <row r="1785" spans="1:10">
      <c r="A1785" t="s">
        <v>248</v>
      </c>
      <c r="B1785" t="s">
        <v>254</v>
      </c>
      <c r="C1785" t="s">
        <v>74</v>
      </c>
      <c r="D1785">
        <v>8</v>
      </c>
      <c r="E1785" t="str">
        <f>VLOOKUP(D1785,'Treatment Struture'!$E$2:$G$10,3,FALSE)</f>
        <v>P2(100)</v>
      </c>
      <c r="F1785">
        <f>VLOOKUP(D1785,'Treatment Struture'!$E$2:$G$10,2,FALSE)</f>
        <v>3</v>
      </c>
      <c r="G1785" s="23">
        <v>3</v>
      </c>
      <c r="H1785" s="54">
        <f t="shared" si="39"/>
        <v>35870</v>
      </c>
      <c r="J1785" s="26">
        <v>21</v>
      </c>
    </row>
    <row r="1786" spans="1:10">
      <c r="A1786" t="s">
        <v>248</v>
      </c>
      <c r="B1786" t="s">
        <v>254</v>
      </c>
      <c r="C1786" t="s">
        <v>74</v>
      </c>
      <c r="D1786">
        <v>8</v>
      </c>
      <c r="E1786" t="str">
        <f>VLOOKUP(D1786,'Treatment Struture'!$E$2:$G$10,3,FALSE)</f>
        <v>P2(100)</v>
      </c>
      <c r="F1786">
        <f>VLOOKUP(D1786,'Treatment Struture'!$E$2:$G$10,2,FALSE)</f>
        <v>3</v>
      </c>
      <c r="G1786" s="23">
        <v>4</v>
      </c>
      <c r="H1786" s="54">
        <f t="shared" si="39"/>
        <v>35870</v>
      </c>
      <c r="J1786" s="32">
        <v>22</v>
      </c>
    </row>
    <row r="1787" spans="1:10">
      <c r="A1787" t="s">
        <v>248</v>
      </c>
      <c r="B1787" t="s">
        <v>254</v>
      </c>
      <c r="C1787" t="s">
        <v>74</v>
      </c>
      <c r="D1787">
        <v>8</v>
      </c>
      <c r="E1787" t="str">
        <f>VLOOKUP(D1787,'Treatment Struture'!$E$2:$G$10,3,FALSE)</f>
        <v>P2(100)</v>
      </c>
      <c r="F1787">
        <f>VLOOKUP(D1787,'Treatment Struture'!$E$2:$G$10,2,FALSE)</f>
        <v>3</v>
      </c>
      <c r="G1787" s="23">
        <v>5</v>
      </c>
      <c r="H1787" s="54">
        <f t="shared" si="39"/>
        <v>35870</v>
      </c>
      <c r="J1787" s="32">
        <v>20</v>
      </c>
    </row>
    <row r="1788" spans="1:10">
      <c r="A1788" t="s">
        <v>248</v>
      </c>
      <c r="B1788" t="s">
        <v>254</v>
      </c>
      <c r="C1788" t="s">
        <v>74</v>
      </c>
      <c r="D1788">
        <v>8</v>
      </c>
      <c r="E1788" t="str">
        <f>VLOOKUP(D1788,'Treatment Struture'!$E$2:$G$10,3,FALSE)</f>
        <v>P2(100)</v>
      </c>
      <c r="F1788">
        <f>VLOOKUP(D1788,'Treatment Struture'!$E$2:$G$10,2,FALSE)</f>
        <v>3</v>
      </c>
      <c r="G1788" s="23">
        <v>6</v>
      </c>
      <c r="H1788" s="54">
        <f t="shared" si="39"/>
        <v>35870</v>
      </c>
      <c r="J1788" s="32">
        <v>19</v>
      </c>
    </row>
    <row r="1789" spans="1:10">
      <c r="A1789" t="s">
        <v>248</v>
      </c>
      <c r="B1789" t="s">
        <v>254</v>
      </c>
      <c r="C1789" t="s">
        <v>74</v>
      </c>
      <c r="D1789">
        <v>8</v>
      </c>
      <c r="E1789" t="str">
        <f>VLOOKUP(D1789,'Treatment Struture'!$E$2:$G$10,3,FALSE)</f>
        <v>P2(100)</v>
      </c>
      <c r="F1789">
        <f>VLOOKUP(D1789,'Treatment Struture'!$E$2:$G$10,2,FALSE)</f>
        <v>3</v>
      </c>
      <c r="G1789" s="23">
        <v>7</v>
      </c>
      <c r="H1789" s="54">
        <f t="shared" si="39"/>
        <v>35870</v>
      </c>
      <c r="J1789" s="32">
        <v>20</v>
      </c>
    </row>
    <row r="1790" spans="1:10">
      <c r="A1790" t="s">
        <v>248</v>
      </c>
      <c r="B1790" t="s">
        <v>254</v>
      </c>
      <c r="C1790" t="s">
        <v>74</v>
      </c>
      <c r="D1790">
        <v>8</v>
      </c>
      <c r="E1790" t="str">
        <f>VLOOKUP(D1790,'Treatment Struture'!$E$2:$G$10,3,FALSE)</f>
        <v>P2(100)</v>
      </c>
      <c r="F1790">
        <f>VLOOKUP(D1790,'Treatment Struture'!$E$2:$G$10,2,FALSE)</f>
        <v>3</v>
      </c>
      <c r="G1790" s="23">
        <v>8</v>
      </c>
      <c r="H1790" s="54">
        <f t="shared" si="39"/>
        <v>35870</v>
      </c>
      <c r="J1790" s="32">
        <v>20</v>
      </c>
    </row>
    <row r="1791" spans="1:10">
      <c r="A1791" t="s">
        <v>248</v>
      </c>
      <c r="B1791" t="s">
        <v>254</v>
      </c>
      <c r="C1791" t="s">
        <v>74</v>
      </c>
      <c r="D1791">
        <v>8</v>
      </c>
      <c r="E1791" t="str">
        <f>VLOOKUP(D1791,'Treatment Struture'!$E$2:$G$10,3,FALSE)</f>
        <v>P2(100)</v>
      </c>
      <c r="F1791">
        <f>VLOOKUP(D1791,'Treatment Struture'!$E$2:$G$10,2,FALSE)</f>
        <v>3</v>
      </c>
      <c r="G1791" s="23">
        <v>9</v>
      </c>
      <c r="H1791" s="54">
        <f t="shared" si="39"/>
        <v>35870</v>
      </c>
      <c r="J1791" s="32">
        <v>20</v>
      </c>
    </row>
    <row r="1792" spans="1:10">
      <c r="A1792" t="s">
        <v>248</v>
      </c>
      <c r="B1792" t="s">
        <v>254</v>
      </c>
      <c r="C1792" t="s">
        <v>74</v>
      </c>
      <c r="D1792">
        <v>8</v>
      </c>
      <c r="E1792" t="str">
        <f>VLOOKUP(D1792,'Treatment Struture'!$E$2:$G$10,3,FALSE)</f>
        <v>P2(100)</v>
      </c>
      <c r="F1792">
        <f>VLOOKUP(D1792,'Treatment Struture'!$E$2:$G$10,2,FALSE)</f>
        <v>3</v>
      </c>
      <c r="G1792" s="23">
        <v>10</v>
      </c>
      <c r="H1792" s="54">
        <f t="shared" si="39"/>
        <v>35870</v>
      </c>
      <c r="J1792" s="32">
        <v>20</v>
      </c>
    </row>
    <row r="1793" spans="1:10">
      <c r="A1793" t="s">
        <v>248</v>
      </c>
      <c r="B1793" t="s">
        <v>254</v>
      </c>
      <c r="C1793" t="s">
        <v>74</v>
      </c>
      <c r="D1793">
        <v>9</v>
      </c>
      <c r="E1793" t="str">
        <f>VLOOKUP(D1793,'Treatment Struture'!$E$2:$G$10,3,FALSE)</f>
        <v>P3(150)</v>
      </c>
      <c r="F1793">
        <f>VLOOKUP(D1793,'Treatment Struture'!$E$2:$G$10,2,FALSE)</f>
        <v>3</v>
      </c>
      <c r="G1793" s="23">
        <v>1</v>
      </c>
      <c r="H1793" s="54">
        <f t="shared" si="39"/>
        <v>35870</v>
      </c>
      <c r="J1793" s="32">
        <v>21</v>
      </c>
    </row>
    <row r="1794" spans="1:10">
      <c r="A1794" t="s">
        <v>248</v>
      </c>
      <c r="B1794" t="s">
        <v>254</v>
      </c>
      <c r="C1794" t="s">
        <v>74</v>
      </c>
      <c r="D1794">
        <v>9</v>
      </c>
      <c r="E1794" t="str">
        <f>VLOOKUP(D1794,'Treatment Struture'!$E$2:$G$10,3,FALSE)</f>
        <v>P3(150)</v>
      </c>
      <c r="F1794">
        <f>VLOOKUP(D1794,'Treatment Struture'!$E$2:$G$10,2,FALSE)</f>
        <v>3</v>
      </c>
      <c r="G1794" s="23">
        <v>2</v>
      </c>
      <c r="H1794" s="54">
        <f t="shared" si="39"/>
        <v>35870</v>
      </c>
      <c r="J1794" s="32">
        <v>20</v>
      </c>
    </row>
    <row r="1795" spans="1:10">
      <c r="A1795" t="s">
        <v>248</v>
      </c>
      <c r="B1795" t="s">
        <v>254</v>
      </c>
      <c r="C1795" t="s">
        <v>74</v>
      </c>
      <c r="D1795">
        <v>9</v>
      </c>
      <c r="E1795" t="str">
        <f>VLOOKUP(D1795,'Treatment Struture'!$E$2:$G$10,3,FALSE)</f>
        <v>P3(150)</v>
      </c>
      <c r="F1795">
        <f>VLOOKUP(D1795,'Treatment Struture'!$E$2:$G$10,2,FALSE)</f>
        <v>3</v>
      </c>
      <c r="G1795" s="23">
        <v>3</v>
      </c>
      <c r="H1795" s="54">
        <f t="shared" si="39"/>
        <v>35870</v>
      </c>
      <c r="J1795" s="32">
        <v>19</v>
      </c>
    </row>
    <row r="1796" spans="1:10">
      <c r="A1796" t="s">
        <v>248</v>
      </c>
      <c r="B1796" t="s">
        <v>254</v>
      </c>
      <c r="C1796" t="s">
        <v>74</v>
      </c>
      <c r="D1796">
        <v>9</v>
      </c>
      <c r="E1796" t="str">
        <f>VLOOKUP(D1796,'Treatment Struture'!$E$2:$G$10,3,FALSE)</f>
        <v>P3(150)</v>
      </c>
      <c r="F1796">
        <f>VLOOKUP(D1796,'Treatment Struture'!$E$2:$G$10,2,FALSE)</f>
        <v>3</v>
      </c>
      <c r="G1796" s="23">
        <v>4</v>
      </c>
      <c r="H1796" s="54">
        <f t="shared" si="39"/>
        <v>35870</v>
      </c>
      <c r="J1796" s="32">
        <v>20</v>
      </c>
    </row>
    <row r="1797" spans="1:10">
      <c r="A1797" t="s">
        <v>248</v>
      </c>
      <c r="B1797" t="s">
        <v>254</v>
      </c>
      <c r="C1797" t="s">
        <v>74</v>
      </c>
      <c r="D1797">
        <v>9</v>
      </c>
      <c r="E1797" t="str">
        <f>VLOOKUP(D1797,'Treatment Struture'!$E$2:$G$10,3,FALSE)</f>
        <v>P3(150)</v>
      </c>
      <c r="F1797">
        <f>VLOOKUP(D1797,'Treatment Struture'!$E$2:$G$10,2,FALSE)</f>
        <v>3</v>
      </c>
      <c r="G1797" s="23">
        <v>5</v>
      </c>
      <c r="H1797" s="54">
        <f t="shared" si="39"/>
        <v>35870</v>
      </c>
      <c r="J1797" s="32">
        <v>20</v>
      </c>
    </row>
    <row r="1798" spans="1:10">
      <c r="A1798" t="s">
        <v>248</v>
      </c>
      <c r="B1798" t="s">
        <v>254</v>
      </c>
      <c r="C1798" t="s">
        <v>74</v>
      </c>
      <c r="D1798">
        <v>9</v>
      </c>
      <c r="E1798" t="str">
        <f>VLOOKUP(D1798,'Treatment Struture'!$E$2:$G$10,3,FALSE)</f>
        <v>P3(150)</v>
      </c>
      <c r="F1798">
        <f>VLOOKUP(D1798,'Treatment Struture'!$E$2:$G$10,2,FALSE)</f>
        <v>3</v>
      </c>
      <c r="G1798" s="23">
        <v>6</v>
      </c>
      <c r="H1798" s="54">
        <f t="shared" si="39"/>
        <v>35870</v>
      </c>
      <c r="J1798" s="32">
        <v>21</v>
      </c>
    </row>
    <row r="1799" spans="1:10">
      <c r="A1799" t="s">
        <v>248</v>
      </c>
      <c r="B1799" t="s">
        <v>254</v>
      </c>
      <c r="C1799" t="s">
        <v>74</v>
      </c>
      <c r="D1799">
        <v>9</v>
      </c>
      <c r="E1799" t="str">
        <f>VLOOKUP(D1799,'Treatment Struture'!$E$2:$G$10,3,FALSE)</f>
        <v>P3(150)</v>
      </c>
      <c r="F1799">
        <f>VLOOKUP(D1799,'Treatment Struture'!$E$2:$G$10,2,FALSE)</f>
        <v>3</v>
      </c>
      <c r="G1799" s="23">
        <v>7</v>
      </c>
      <c r="H1799" s="54">
        <f t="shared" si="39"/>
        <v>35870</v>
      </c>
      <c r="J1799" s="32">
        <v>20</v>
      </c>
    </row>
    <row r="1800" spans="1:10">
      <c r="A1800" t="s">
        <v>248</v>
      </c>
      <c r="B1800" t="s">
        <v>254</v>
      </c>
      <c r="C1800" t="s">
        <v>74</v>
      </c>
      <c r="D1800">
        <v>9</v>
      </c>
      <c r="E1800" t="str">
        <f>VLOOKUP(D1800,'Treatment Struture'!$E$2:$G$10,3,FALSE)</f>
        <v>P3(150)</v>
      </c>
      <c r="F1800">
        <f>VLOOKUP(D1800,'Treatment Struture'!$E$2:$G$10,2,FALSE)</f>
        <v>3</v>
      </c>
      <c r="G1800" s="23">
        <v>8</v>
      </c>
      <c r="H1800" s="54">
        <f t="shared" si="39"/>
        <v>35870</v>
      </c>
      <c r="J1800" s="32">
        <v>21</v>
      </c>
    </row>
    <row r="1801" spans="1:10">
      <c r="A1801" t="s">
        <v>248</v>
      </c>
      <c r="B1801" t="s">
        <v>254</v>
      </c>
      <c r="C1801" t="s">
        <v>74</v>
      </c>
      <c r="D1801">
        <v>9</v>
      </c>
      <c r="E1801" t="str">
        <f>VLOOKUP(D1801,'Treatment Struture'!$E$2:$G$10,3,FALSE)</f>
        <v>P3(150)</v>
      </c>
      <c r="F1801">
        <f>VLOOKUP(D1801,'Treatment Struture'!$E$2:$G$10,2,FALSE)</f>
        <v>3</v>
      </c>
      <c r="G1801" s="23">
        <v>9</v>
      </c>
      <c r="H1801" s="54">
        <f t="shared" si="39"/>
        <v>35870</v>
      </c>
    </row>
    <row r="1802" spans="1:10">
      <c r="A1802" t="s">
        <v>248</v>
      </c>
      <c r="B1802" t="s">
        <v>254</v>
      </c>
      <c r="C1802" t="s">
        <v>74</v>
      </c>
      <c r="D1802">
        <v>9</v>
      </c>
      <c r="E1802" t="str">
        <f>VLOOKUP(D1802,'Treatment Struture'!$E$2:$G$10,3,FALSE)</f>
        <v>P3(150)</v>
      </c>
      <c r="F1802">
        <f>VLOOKUP(D1802,'Treatment Struture'!$E$2:$G$10,2,FALSE)</f>
        <v>3</v>
      </c>
      <c r="G1802" s="23">
        <v>10</v>
      </c>
      <c r="H1802" s="54">
        <f t="shared" si="39"/>
        <v>35870</v>
      </c>
      <c r="J1802">
        <v>20</v>
      </c>
    </row>
    <row r="1803" spans="1:10">
      <c r="A1803" t="s">
        <v>248</v>
      </c>
      <c r="B1803" t="s">
        <v>254</v>
      </c>
      <c r="C1803" t="s">
        <v>74</v>
      </c>
      <c r="D1803">
        <v>1</v>
      </c>
      <c r="E1803" t="str">
        <f>VLOOKUP(D1803,'Treatment Struture'!$E$2:$G$10,3,FALSE)</f>
        <v>P3(150)</v>
      </c>
      <c r="F1803">
        <f>VLOOKUP(D1803,'Treatment Struture'!$E$2:$G$10,2,FALSE)</f>
        <v>1</v>
      </c>
      <c r="G1803" s="23">
        <v>1</v>
      </c>
      <c r="H1803" s="56">
        <v>35873</v>
      </c>
      <c r="I1803" s="31"/>
    </row>
    <row r="1804" spans="1:10">
      <c r="A1804" t="s">
        <v>248</v>
      </c>
      <c r="B1804" t="s">
        <v>254</v>
      </c>
      <c r="C1804" t="s">
        <v>74</v>
      </c>
      <c r="D1804">
        <v>1</v>
      </c>
      <c r="E1804" t="str">
        <f>VLOOKUP(D1804,'Treatment Struture'!$E$2:$G$10,3,FALSE)</f>
        <v>P3(150)</v>
      </c>
      <c r="F1804">
        <f>VLOOKUP(D1804,'Treatment Struture'!$E$2:$G$10,2,FALSE)</f>
        <v>1</v>
      </c>
      <c r="G1804" s="23">
        <v>2</v>
      </c>
      <c r="H1804" s="54">
        <f>H1803</f>
        <v>35873</v>
      </c>
    </row>
    <row r="1805" spans="1:10">
      <c r="A1805" t="s">
        <v>248</v>
      </c>
      <c r="B1805" t="s">
        <v>254</v>
      </c>
      <c r="C1805" t="s">
        <v>74</v>
      </c>
      <c r="D1805">
        <v>1</v>
      </c>
      <c r="E1805" t="str">
        <f>VLOOKUP(D1805,'Treatment Struture'!$E$2:$G$10,3,FALSE)</f>
        <v>P3(150)</v>
      </c>
      <c r="F1805">
        <f>VLOOKUP(D1805,'Treatment Struture'!$E$2:$G$10,2,FALSE)</f>
        <v>1</v>
      </c>
      <c r="G1805" s="23">
        <v>3</v>
      </c>
      <c r="H1805" s="54">
        <f t="shared" ref="H1805:H1868" si="40">H1804</f>
        <v>35873</v>
      </c>
    </row>
    <row r="1806" spans="1:10">
      <c r="A1806" t="s">
        <v>248</v>
      </c>
      <c r="B1806" t="s">
        <v>254</v>
      </c>
      <c r="C1806" t="s">
        <v>74</v>
      </c>
      <c r="D1806">
        <v>1</v>
      </c>
      <c r="E1806" t="str">
        <f>VLOOKUP(D1806,'Treatment Struture'!$E$2:$G$10,3,FALSE)</f>
        <v>P3(150)</v>
      </c>
      <c r="F1806">
        <f>VLOOKUP(D1806,'Treatment Struture'!$E$2:$G$10,2,FALSE)</f>
        <v>1</v>
      </c>
      <c r="G1806" s="23">
        <v>4</v>
      </c>
      <c r="H1806" s="54">
        <f t="shared" si="40"/>
        <v>35873</v>
      </c>
    </row>
    <row r="1807" spans="1:10">
      <c r="A1807" t="s">
        <v>248</v>
      </c>
      <c r="B1807" t="s">
        <v>254</v>
      </c>
      <c r="C1807" t="s">
        <v>74</v>
      </c>
      <c r="D1807">
        <v>1</v>
      </c>
      <c r="E1807" t="str">
        <f>VLOOKUP(D1807,'Treatment Struture'!$E$2:$G$10,3,FALSE)</f>
        <v>P3(150)</v>
      </c>
      <c r="F1807">
        <f>VLOOKUP(D1807,'Treatment Struture'!$E$2:$G$10,2,FALSE)</f>
        <v>1</v>
      </c>
      <c r="G1807" s="23">
        <v>5</v>
      </c>
      <c r="H1807" s="54">
        <f t="shared" si="40"/>
        <v>35873</v>
      </c>
    </row>
    <row r="1808" spans="1:10">
      <c r="A1808" t="s">
        <v>248</v>
      </c>
      <c r="B1808" t="s">
        <v>254</v>
      </c>
      <c r="C1808" t="s">
        <v>74</v>
      </c>
      <c r="D1808">
        <v>1</v>
      </c>
      <c r="E1808" t="str">
        <f>VLOOKUP(D1808,'Treatment Struture'!$E$2:$G$10,3,FALSE)</f>
        <v>P3(150)</v>
      </c>
      <c r="F1808">
        <f>VLOOKUP(D1808,'Treatment Struture'!$E$2:$G$10,2,FALSE)</f>
        <v>1</v>
      </c>
      <c r="G1808" s="23">
        <v>6</v>
      </c>
      <c r="H1808" s="54">
        <f t="shared" si="40"/>
        <v>35873</v>
      </c>
    </row>
    <row r="1809" spans="1:10">
      <c r="A1809" t="s">
        <v>248</v>
      </c>
      <c r="B1809" t="s">
        <v>254</v>
      </c>
      <c r="C1809" t="s">
        <v>74</v>
      </c>
      <c r="D1809">
        <v>1</v>
      </c>
      <c r="E1809" t="str">
        <f>VLOOKUP(D1809,'Treatment Struture'!$E$2:$G$10,3,FALSE)</f>
        <v>P3(150)</v>
      </c>
      <c r="F1809">
        <f>VLOOKUP(D1809,'Treatment Struture'!$E$2:$G$10,2,FALSE)</f>
        <v>1</v>
      </c>
      <c r="G1809" s="23">
        <v>7</v>
      </c>
      <c r="H1809" s="54">
        <f t="shared" si="40"/>
        <v>35873</v>
      </c>
    </row>
    <row r="1810" spans="1:10">
      <c r="A1810" t="s">
        <v>248</v>
      </c>
      <c r="B1810" t="s">
        <v>254</v>
      </c>
      <c r="C1810" t="s">
        <v>74</v>
      </c>
      <c r="D1810">
        <v>1</v>
      </c>
      <c r="E1810" t="str">
        <f>VLOOKUP(D1810,'Treatment Struture'!$E$2:$G$10,3,FALSE)</f>
        <v>P3(150)</v>
      </c>
      <c r="F1810">
        <f>VLOOKUP(D1810,'Treatment Struture'!$E$2:$G$10,2,FALSE)</f>
        <v>1</v>
      </c>
      <c r="G1810" s="23">
        <v>8</v>
      </c>
      <c r="H1810" s="54">
        <f t="shared" si="40"/>
        <v>35873</v>
      </c>
    </row>
    <row r="1811" spans="1:10">
      <c r="A1811" t="s">
        <v>248</v>
      </c>
      <c r="B1811" t="s">
        <v>254</v>
      </c>
      <c r="C1811" t="s">
        <v>74</v>
      </c>
      <c r="D1811">
        <v>1</v>
      </c>
      <c r="E1811" t="str">
        <f>VLOOKUP(D1811,'Treatment Struture'!$E$2:$G$10,3,FALSE)</f>
        <v>P3(150)</v>
      </c>
      <c r="F1811">
        <f>VLOOKUP(D1811,'Treatment Struture'!$E$2:$G$10,2,FALSE)</f>
        <v>1</v>
      </c>
      <c r="G1811" s="23">
        <v>9</v>
      </c>
      <c r="H1811" s="54">
        <f t="shared" si="40"/>
        <v>35873</v>
      </c>
    </row>
    <row r="1812" spans="1:10">
      <c r="A1812" t="s">
        <v>248</v>
      </c>
      <c r="B1812" t="s">
        <v>254</v>
      </c>
      <c r="C1812" t="s">
        <v>74</v>
      </c>
      <c r="D1812">
        <v>1</v>
      </c>
      <c r="E1812" t="str">
        <f>VLOOKUP(D1812,'Treatment Struture'!$E$2:$G$10,3,FALSE)</f>
        <v>P3(150)</v>
      </c>
      <c r="F1812">
        <f>VLOOKUP(D1812,'Treatment Struture'!$E$2:$G$10,2,FALSE)</f>
        <v>1</v>
      </c>
      <c r="G1812" s="23">
        <v>10</v>
      </c>
      <c r="H1812" s="54">
        <f t="shared" si="40"/>
        <v>35873</v>
      </c>
    </row>
    <row r="1813" spans="1:10">
      <c r="A1813" t="s">
        <v>248</v>
      </c>
      <c r="B1813" t="s">
        <v>254</v>
      </c>
      <c r="C1813" t="s">
        <v>74</v>
      </c>
      <c r="D1813">
        <v>2</v>
      </c>
      <c r="E1813" t="str">
        <f>VLOOKUP(D1813,'Treatment Struture'!$E$2:$G$10,3,FALSE)</f>
        <v>P1(50)</v>
      </c>
      <c r="F1813">
        <f>VLOOKUP(D1813,'Treatment Struture'!$E$2:$G$10,2,FALSE)</f>
        <v>1</v>
      </c>
      <c r="G1813" s="23">
        <v>1</v>
      </c>
      <c r="H1813" s="54">
        <f t="shared" si="40"/>
        <v>35873</v>
      </c>
      <c r="J1813" s="32">
        <v>16</v>
      </c>
    </row>
    <row r="1814" spans="1:10">
      <c r="A1814" t="s">
        <v>248</v>
      </c>
      <c r="B1814" t="s">
        <v>254</v>
      </c>
      <c r="C1814" t="s">
        <v>74</v>
      </c>
      <c r="D1814">
        <v>2</v>
      </c>
      <c r="E1814" t="str">
        <f>VLOOKUP(D1814,'Treatment Struture'!$E$2:$G$10,3,FALSE)</f>
        <v>P1(50)</v>
      </c>
      <c r="F1814">
        <f>VLOOKUP(D1814,'Treatment Struture'!$E$2:$G$10,2,FALSE)</f>
        <v>1</v>
      </c>
      <c r="G1814" s="23">
        <v>2</v>
      </c>
      <c r="H1814" s="54">
        <f t="shared" si="40"/>
        <v>35873</v>
      </c>
      <c r="J1814">
        <v>22</v>
      </c>
    </row>
    <row r="1815" spans="1:10">
      <c r="A1815" t="s">
        <v>248</v>
      </c>
      <c r="B1815" t="s">
        <v>254</v>
      </c>
      <c r="C1815" t="s">
        <v>74</v>
      </c>
      <c r="D1815">
        <v>2</v>
      </c>
      <c r="E1815" t="str">
        <f>VLOOKUP(D1815,'Treatment Struture'!$E$2:$G$10,3,FALSE)</f>
        <v>P1(50)</v>
      </c>
      <c r="F1815">
        <f>VLOOKUP(D1815,'Treatment Struture'!$E$2:$G$10,2,FALSE)</f>
        <v>1</v>
      </c>
      <c r="G1815" s="23">
        <v>3</v>
      </c>
      <c r="H1815" s="54">
        <f t="shared" si="40"/>
        <v>35873</v>
      </c>
      <c r="J1815">
        <v>16</v>
      </c>
    </row>
    <row r="1816" spans="1:10">
      <c r="A1816" t="s">
        <v>248</v>
      </c>
      <c r="B1816" t="s">
        <v>254</v>
      </c>
      <c r="C1816" t="s">
        <v>74</v>
      </c>
      <c r="D1816">
        <v>2</v>
      </c>
      <c r="E1816" t="str">
        <f>VLOOKUP(D1816,'Treatment Struture'!$E$2:$G$10,3,FALSE)</f>
        <v>P1(50)</v>
      </c>
      <c r="F1816">
        <f>VLOOKUP(D1816,'Treatment Struture'!$E$2:$G$10,2,FALSE)</f>
        <v>1</v>
      </c>
      <c r="G1816" s="23">
        <v>4</v>
      </c>
      <c r="H1816" s="54">
        <f t="shared" si="40"/>
        <v>35873</v>
      </c>
      <c r="J1816">
        <v>23</v>
      </c>
    </row>
    <row r="1817" spans="1:10">
      <c r="A1817" t="s">
        <v>248</v>
      </c>
      <c r="B1817" t="s">
        <v>254</v>
      </c>
      <c r="C1817" t="s">
        <v>74</v>
      </c>
      <c r="D1817">
        <v>2</v>
      </c>
      <c r="E1817" t="str">
        <f>VLOOKUP(D1817,'Treatment Struture'!$E$2:$G$10,3,FALSE)</f>
        <v>P1(50)</v>
      </c>
      <c r="F1817">
        <f>VLOOKUP(D1817,'Treatment Struture'!$E$2:$G$10,2,FALSE)</f>
        <v>1</v>
      </c>
      <c r="G1817" s="23">
        <v>5</v>
      </c>
      <c r="H1817" s="54">
        <f t="shared" si="40"/>
        <v>35873</v>
      </c>
      <c r="J1817">
        <v>22</v>
      </c>
    </row>
    <row r="1818" spans="1:10">
      <c r="A1818" t="s">
        <v>248</v>
      </c>
      <c r="B1818" t="s">
        <v>254</v>
      </c>
      <c r="C1818" t="s">
        <v>74</v>
      </c>
      <c r="D1818">
        <v>2</v>
      </c>
      <c r="E1818" t="str">
        <f>VLOOKUP(D1818,'Treatment Struture'!$E$2:$G$10,3,FALSE)</f>
        <v>P1(50)</v>
      </c>
      <c r="F1818">
        <f>VLOOKUP(D1818,'Treatment Struture'!$E$2:$G$10,2,FALSE)</f>
        <v>1</v>
      </c>
      <c r="G1818" s="23">
        <v>6</v>
      </c>
      <c r="H1818" s="54">
        <f t="shared" si="40"/>
        <v>35873</v>
      </c>
      <c r="J1818">
        <v>21</v>
      </c>
    </row>
    <row r="1819" spans="1:10">
      <c r="A1819" t="s">
        <v>248</v>
      </c>
      <c r="B1819" t="s">
        <v>254</v>
      </c>
      <c r="C1819" t="s">
        <v>74</v>
      </c>
      <c r="D1819">
        <v>2</v>
      </c>
      <c r="E1819" t="str">
        <f>VLOOKUP(D1819,'Treatment Struture'!$E$2:$G$10,3,FALSE)</f>
        <v>P1(50)</v>
      </c>
      <c r="F1819">
        <f>VLOOKUP(D1819,'Treatment Struture'!$E$2:$G$10,2,FALSE)</f>
        <v>1</v>
      </c>
      <c r="G1819" s="23">
        <v>7</v>
      </c>
      <c r="H1819" s="54">
        <f t="shared" si="40"/>
        <v>35873</v>
      </c>
      <c r="J1819" s="32">
        <v>21</v>
      </c>
    </row>
    <row r="1820" spans="1:10">
      <c r="A1820" t="s">
        <v>248</v>
      </c>
      <c r="B1820" t="s">
        <v>254</v>
      </c>
      <c r="C1820" t="s">
        <v>74</v>
      </c>
      <c r="D1820">
        <v>2</v>
      </c>
      <c r="E1820" t="str">
        <f>VLOOKUP(D1820,'Treatment Struture'!$E$2:$G$10,3,FALSE)</f>
        <v>P1(50)</v>
      </c>
      <c r="F1820">
        <f>VLOOKUP(D1820,'Treatment Struture'!$E$2:$G$10,2,FALSE)</f>
        <v>1</v>
      </c>
      <c r="G1820" s="23">
        <v>8</v>
      </c>
      <c r="H1820" s="54">
        <f t="shared" si="40"/>
        <v>35873</v>
      </c>
      <c r="J1820">
        <v>22</v>
      </c>
    </row>
    <row r="1821" spans="1:10">
      <c r="A1821" t="s">
        <v>248</v>
      </c>
      <c r="B1821" t="s">
        <v>254</v>
      </c>
      <c r="C1821" t="s">
        <v>74</v>
      </c>
      <c r="D1821">
        <v>2</v>
      </c>
      <c r="E1821" t="str">
        <f>VLOOKUP(D1821,'Treatment Struture'!$E$2:$G$10,3,FALSE)</f>
        <v>P1(50)</v>
      </c>
      <c r="F1821">
        <f>VLOOKUP(D1821,'Treatment Struture'!$E$2:$G$10,2,FALSE)</f>
        <v>1</v>
      </c>
      <c r="G1821" s="23">
        <v>9</v>
      </c>
      <c r="H1821" s="54">
        <f t="shared" si="40"/>
        <v>35873</v>
      </c>
      <c r="J1821">
        <v>21</v>
      </c>
    </row>
    <row r="1822" spans="1:10">
      <c r="A1822" t="s">
        <v>248</v>
      </c>
      <c r="B1822" t="s">
        <v>254</v>
      </c>
      <c r="C1822" t="s">
        <v>74</v>
      </c>
      <c r="D1822">
        <v>2</v>
      </c>
      <c r="E1822" t="str">
        <f>VLOOKUP(D1822,'Treatment Struture'!$E$2:$G$10,3,FALSE)</f>
        <v>P1(50)</v>
      </c>
      <c r="F1822">
        <f>VLOOKUP(D1822,'Treatment Struture'!$E$2:$G$10,2,FALSE)</f>
        <v>1</v>
      </c>
      <c r="G1822" s="23">
        <v>10</v>
      </c>
      <c r="H1822" s="54">
        <f t="shared" si="40"/>
        <v>35873</v>
      </c>
      <c r="J1822">
        <v>22</v>
      </c>
    </row>
    <row r="1823" spans="1:10">
      <c r="A1823" t="s">
        <v>248</v>
      </c>
      <c r="B1823" t="s">
        <v>254</v>
      </c>
      <c r="C1823" t="s">
        <v>74</v>
      </c>
      <c r="D1823">
        <v>3</v>
      </c>
      <c r="E1823" t="str">
        <f>VLOOKUP(D1823,'Treatment Struture'!$E$2:$G$10,3,FALSE)</f>
        <v>P2(100)</v>
      </c>
      <c r="F1823">
        <f>VLOOKUP(D1823,'Treatment Struture'!$E$2:$G$10,2,FALSE)</f>
        <v>1</v>
      </c>
      <c r="G1823" s="23">
        <v>1</v>
      </c>
      <c r="H1823" s="54">
        <f t="shared" si="40"/>
        <v>35873</v>
      </c>
    </row>
    <row r="1824" spans="1:10">
      <c r="A1824" t="s">
        <v>248</v>
      </c>
      <c r="B1824" t="s">
        <v>254</v>
      </c>
      <c r="C1824" t="s">
        <v>74</v>
      </c>
      <c r="D1824">
        <v>3</v>
      </c>
      <c r="E1824" t="str">
        <f>VLOOKUP(D1824,'Treatment Struture'!$E$2:$G$10,3,FALSE)</f>
        <v>P2(100)</v>
      </c>
      <c r="F1824">
        <f>VLOOKUP(D1824,'Treatment Struture'!$E$2:$G$10,2,FALSE)</f>
        <v>1</v>
      </c>
      <c r="G1824" s="23">
        <v>2</v>
      </c>
      <c r="H1824" s="54">
        <f t="shared" si="40"/>
        <v>35873</v>
      </c>
    </row>
    <row r="1825" spans="1:10">
      <c r="A1825" t="s">
        <v>248</v>
      </c>
      <c r="B1825" t="s">
        <v>254</v>
      </c>
      <c r="C1825" t="s">
        <v>74</v>
      </c>
      <c r="D1825">
        <v>3</v>
      </c>
      <c r="E1825" t="str">
        <f>VLOOKUP(D1825,'Treatment Struture'!$E$2:$G$10,3,FALSE)</f>
        <v>P2(100)</v>
      </c>
      <c r="F1825">
        <f>VLOOKUP(D1825,'Treatment Struture'!$E$2:$G$10,2,FALSE)</f>
        <v>1</v>
      </c>
      <c r="G1825" s="23">
        <v>3</v>
      </c>
      <c r="H1825" s="54">
        <f t="shared" si="40"/>
        <v>35873</v>
      </c>
    </row>
    <row r="1826" spans="1:10">
      <c r="A1826" t="s">
        <v>248</v>
      </c>
      <c r="B1826" t="s">
        <v>254</v>
      </c>
      <c r="C1826" t="s">
        <v>74</v>
      </c>
      <c r="D1826">
        <v>3</v>
      </c>
      <c r="E1826" t="str">
        <f>VLOOKUP(D1826,'Treatment Struture'!$E$2:$G$10,3,FALSE)</f>
        <v>P2(100)</v>
      </c>
      <c r="F1826">
        <f>VLOOKUP(D1826,'Treatment Struture'!$E$2:$G$10,2,FALSE)</f>
        <v>1</v>
      </c>
      <c r="G1826" s="23">
        <v>4</v>
      </c>
      <c r="H1826" s="54">
        <f t="shared" si="40"/>
        <v>35873</v>
      </c>
    </row>
    <row r="1827" spans="1:10">
      <c r="A1827" t="s">
        <v>248</v>
      </c>
      <c r="B1827" t="s">
        <v>254</v>
      </c>
      <c r="C1827" t="s">
        <v>74</v>
      </c>
      <c r="D1827">
        <v>3</v>
      </c>
      <c r="E1827" t="str">
        <f>VLOOKUP(D1827,'Treatment Struture'!$E$2:$G$10,3,FALSE)</f>
        <v>P2(100)</v>
      </c>
      <c r="F1827">
        <f>VLOOKUP(D1827,'Treatment Struture'!$E$2:$G$10,2,FALSE)</f>
        <v>1</v>
      </c>
      <c r="G1827" s="23">
        <v>5</v>
      </c>
      <c r="H1827" s="54">
        <f t="shared" si="40"/>
        <v>35873</v>
      </c>
    </row>
    <row r="1828" spans="1:10">
      <c r="A1828" t="s">
        <v>248</v>
      </c>
      <c r="B1828" t="s">
        <v>254</v>
      </c>
      <c r="C1828" t="s">
        <v>74</v>
      </c>
      <c r="D1828">
        <v>3</v>
      </c>
      <c r="E1828" t="str">
        <f>VLOOKUP(D1828,'Treatment Struture'!$E$2:$G$10,3,FALSE)</f>
        <v>P2(100)</v>
      </c>
      <c r="F1828">
        <f>VLOOKUP(D1828,'Treatment Struture'!$E$2:$G$10,2,FALSE)</f>
        <v>1</v>
      </c>
      <c r="G1828" s="23">
        <v>6</v>
      </c>
      <c r="H1828" s="54">
        <f t="shared" si="40"/>
        <v>35873</v>
      </c>
    </row>
    <row r="1829" spans="1:10">
      <c r="A1829" t="s">
        <v>248</v>
      </c>
      <c r="B1829" t="s">
        <v>254</v>
      </c>
      <c r="C1829" t="s">
        <v>74</v>
      </c>
      <c r="D1829">
        <v>3</v>
      </c>
      <c r="E1829" t="str">
        <f>VLOOKUP(D1829,'Treatment Struture'!$E$2:$G$10,3,FALSE)</f>
        <v>P2(100)</v>
      </c>
      <c r="F1829">
        <f>VLOOKUP(D1829,'Treatment Struture'!$E$2:$G$10,2,FALSE)</f>
        <v>1</v>
      </c>
      <c r="G1829" s="23">
        <v>7</v>
      </c>
      <c r="H1829" s="54">
        <f t="shared" si="40"/>
        <v>35873</v>
      </c>
    </row>
    <row r="1830" spans="1:10">
      <c r="A1830" t="s">
        <v>248</v>
      </c>
      <c r="B1830" t="s">
        <v>254</v>
      </c>
      <c r="C1830" t="s">
        <v>74</v>
      </c>
      <c r="D1830">
        <v>3</v>
      </c>
      <c r="E1830" t="str">
        <f>VLOOKUP(D1830,'Treatment Struture'!$E$2:$G$10,3,FALSE)</f>
        <v>P2(100)</v>
      </c>
      <c r="F1830">
        <f>VLOOKUP(D1830,'Treatment Struture'!$E$2:$G$10,2,FALSE)</f>
        <v>1</v>
      </c>
      <c r="G1830" s="23">
        <v>8</v>
      </c>
      <c r="H1830" s="54">
        <f t="shared" si="40"/>
        <v>35873</v>
      </c>
    </row>
    <row r="1831" spans="1:10">
      <c r="A1831" t="s">
        <v>248</v>
      </c>
      <c r="B1831" t="s">
        <v>254</v>
      </c>
      <c r="C1831" t="s">
        <v>74</v>
      </c>
      <c r="D1831">
        <v>3</v>
      </c>
      <c r="E1831" t="str">
        <f>VLOOKUP(D1831,'Treatment Struture'!$E$2:$G$10,3,FALSE)</f>
        <v>P2(100)</v>
      </c>
      <c r="F1831">
        <f>VLOOKUP(D1831,'Treatment Struture'!$E$2:$G$10,2,FALSE)</f>
        <v>1</v>
      </c>
      <c r="G1831" s="23">
        <v>9</v>
      </c>
      <c r="H1831" s="54">
        <f t="shared" si="40"/>
        <v>35873</v>
      </c>
    </row>
    <row r="1832" spans="1:10">
      <c r="A1832" t="s">
        <v>248</v>
      </c>
      <c r="B1832" t="s">
        <v>254</v>
      </c>
      <c r="C1832" t="s">
        <v>74</v>
      </c>
      <c r="D1832">
        <v>3</v>
      </c>
      <c r="E1832" t="str">
        <f>VLOOKUP(D1832,'Treatment Struture'!$E$2:$G$10,3,FALSE)</f>
        <v>P2(100)</v>
      </c>
      <c r="F1832">
        <f>VLOOKUP(D1832,'Treatment Struture'!$E$2:$G$10,2,FALSE)</f>
        <v>1</v>
      </c>
      <c r="G1832" s="23">
        <v>10</v>
      </c>
      <c r="H1832" s="54">
        <f t="shared" si="40"/>
        <v>35873</v>
      </c>
    </row>
    <row r="1833" spans="1:10">
      <c r="A1833" t="s">
        <v>248</v>
      </c>
      <c r="B1833" t="s">
        <v>254</v>
      </c>
      <c r="C1833" t="s">
        <v>74</v>
      </c>
      <c r="D1833">
        <v>4</v>
      </c>
      <c r="E1833" t="str">
        <f>VLOOKUP(D1833,'Treatment Struture'!$E$2:$G$10,3,FALSE)</f>
        <v>P2(100)</v>
      </c>
      <c r="F1833">
        <f>VLOOKUP(D1833,'Treatment Struture'!$E$2:$G$10,2,FALSE)</f>
        <v>2</v>
      </c>
      <c r="G1833" s="23">
        <v>1</v>
      </c>
      <c r="H1833" s="54">
        <f t="shared" si="40"/>
        <v>35873</v>
      </c>
      <c r="J1833">
        <v>22</v>
      </c>
    </row>
    <row r="1834" spans="1:10">
      <c r="A1834" t="s">
        <v>248</v>
      </c>
      <c r="B1834" t="s">
        <v>254</v>
      </c>
      <c r="C1834" t="s">
        <v>74</v>
      </c>
      <c r="D1834">
        <v>4</v>
      </c>
      <c r="E1834" t="str">
        <f>VLOOKUP(D1834,'Treatment Struture'!$E$2:$G$10,3,FALSE)</f>
        <v>P2(100)</v>
      </c>
      <c r="F1834">
        <f>VLOOKUP(D1834,'Treatment Struture'!$E$2:$G$10,2,FALSE)</f>
        <v>2</v>
      </c>
      <c r="G1834" s="23">
        <v>2</v>
      </c>
      <c r="H1834" s="54">
        <f t="shared" si="40"/>
        <v>35873</v>
      </c>
      <c r="J1834">
        <v>18</v>
      </c>
    </row>
    <row r="1835" spans="1:10">
      <c r="A1835" t="s">
        <v>248</v>
      </c>
      <c r="B1835" t="s">
        <v>254</v>
      </c>
      <c r="C1835" t="s">
        <v>74</v>
      </c>
      <c r="D1835">
        <v>4</v>
      </c>
      <c r="E1835" t="str">
        <f>VLOOKUP(D1835,'Treatment Struture'!$E$2:$G$10,3,FALSE)</f>
        <v>P2(100)</v>
      </c>
      <c r="F1835">
        <f>VLOOKUP(D1835,'Treatment Struture'!$E$2:$G$10,2,FALSE)</f>
        <v>2</v>
      </c>
      <c r="G1835" s="23">
        <v>3</v>
      </c>
      <c r="H1835" s="54">
        <f t="shared" si="40"/>
        <v>35873</v>
      </c>
      <c r="J1835" s="32">
        <v>21</v>
      </c>
    </row>
    <row r="1836" spans="1:10">
      <c r="A1836" t="s">
        <v>248</v>
      </c>
      <c r="B1836" t="s">
        <v>254</v>
      </c>
      <c r="C1836" t="s">
        <v>74</v>
      </c>
      <c r="D1836">
        <v>4</v>
      </c>
      <c r="E1836" t="str">
        <f>VLOOKUP(D1836,'Treatment Struture'!$E$2:$G$10,3,FALSE)</f>
        <v>P2(100)</v>
      </c>
      <c r="F1836">
        <f>VLOOKUP(D1836,'Treatment Struture'!$E$2:$G$10,2,FALSE)</f>
        <v>2</v>
      </c>
      <c r="G1836" s="23">
        <v>4</v>
      </c>
      <c r="H1836" s="54">
        <f t="shared" si="40"/>
        <v>35873</v>
      </c>
      <c r="J1836">
        <v>21</v>
      </c>
    </row>
    <row r="1837" spans="1:10">
      <c r="A1837" t="s">
        <v>248</v>
      </c>
      <c r="B1837" t="s">
        <v>254</v>
      </c>
      <c r="C1837" t="s">
        <v>74</v>
      </c>
      <c r="D1837">
        <v>4</v>
      </c>
      <c r="E1837" t="str">
        <f>VLOOKUP(D1837,'Treatment Struture'!$E$2:$G$10,3,FALSE)</f>
        <v>P2(100)</v>
      </c>
      <c r="F1837">
        <f>VLOOKUP(D1837,'Treatment Struture'!$E$2:$G$10,2,FALSE)</f>
        <v>2</v>
      </c>
      <c r="G1837" s="23">
        <v>5</v>
      </c>
      <c r="H1837" s="54">
        <f t="shared" si="40"/>
        <v>35873</v>
      </c>
      <c r="J1837">
        <v>21</v>
      </c>
    </row>
    <row r="1838" spans="1:10">
      <c r="A1838" t="s">
        <v>248</v>
      </c>
      <c r="B1838" t="s">
        <v>254</v>
      </c>
      <c r="C1838" t="s">
        <v>74</v>
      </c>
      <c r="D1838">
        <v>4</v>
      </c>
      <c r="E1838" t="str">
        <f>VLOOKUP(D1838,'Treatment Struture'!$E$2:$G$10,3,FALSE)</f>
        <v>P2(100)</v>
      </c>
      <c r="F1838">
        <f>VLOOKUP(D1838,'Treatment Struture'!$E$2:$G$10,2,FALSE)</f>
        <v>2</v>
      </c>
      <c r="G1838" s="23">
        <v>6</v>
      </c>
      <c r="H1838" s="54">
        <f t="shared" si="40"/>
        <v>35873</v>
      </c>
      <c r="J1838">
        <v>20</v>
      </c>
    </row>
    <row r="1839" spans="1:10">
      <c r="A1839" t="s">
        <v>248</v>
      </c>
      <c r="B1839" t="s">
        <v>254</v>
      </c>
      <c r="C1839" t="s">
        <v>74</v>
      </c>
      <c r="D1839">
        <v>4</v>
      </c>
      <c r="E1839" t="str">
        <f>VLOOKUP(D1839,'Treatment Struture'!$E$2:$G$10,3,FALSE)</f>
        <v>P2(100)</v>
      </c>
      <c r="F1839">
        <f>VLOOKUP(D1839,'Treatment Struture'!$E$2:$G$10,2,FALSE)</f>
        <v>2</v>
      </c>
      <c r="G1839" s="23">
        <v>7</v>
      </c>
      <c r="H1839" s="54">
        <f t="shared" si="40"/>
        <v>35873</v>
      </c>
      <c r="J1839">
        <v>20</v>
      </c>
    </row>
    <row r="1840" spans="1:10">
      <c r="A1840" t="s">
        <v>248</v>
      </c>
      <c r="B1840" t="s">
        <v>254</v>
      </c>
      <c r="C1840" t="s">
        <v>74</v>
      </c>
      <c r="D1840">
        <v>4</v>
      </c>
      <c r="E1840" t="str">
        <f>VLOOKUP(D1840,'Treatment Struture'!$E$2:$G$10,3,FALSE)</f>
        <v>P2(100)</v>
      </c>
      <c r="F1840">
        <f>VLOOKUP(D1840,'Treatment Struture'!$E$2:$G$10,2,FALSE)</f>
        <v>2</v>
      </c>
      <c r="G1840" s="23">
        <v>8</v>
      </c>
      <c r="H1840" s="54">
        <f t="shared" si="40"/>
        <v>35873</v>
      </c>
      <c r="J1840">
        <v>20</v>
      </c>
    </row>
    <row r="1841" spans="1:10">
      <c r="A1841" t="s">
        <v>248</v>
      </c>
      <c r="B1841" t="s">
        <v>254</v>
      </c>
      <c r="C1841" t="s">
        <v>74</v>
      </c>
      <c r="D1841">
        <v>4</v>
      </c>
      <c r="E1841" t="str">
        <f>VLOOKUP(D1841,'Treatment Struture'!$E$2:$G$10,3,FALSE)</f>
        <v>P2(100)</v>
      </c>
      <c r="F1841">
        <f>VLOOKUP(D1841,'Treatment Struture'!$E$2:$G$10,2,FALSE)</f>
        <v>2</v>
      </c>
      <c r="G1841" s="23">
        <v>9</v>
      </c>
      <c r="H1841" s="54">
        <f t="shared" si="40"/>
        <v>35873</v>
      </c>
      <c r="J1841" s="32">
        <v>20</v>
      </c>
    </row>
    <row r="1842" spans="1:10">
      <c r="A1842" t="s">
        <v>248</v>
      </c>
      <c r="B1842" t="s">
        <v>254</v>
      </c>
      <c r="C1842" t="s">
        <v>74</v>
      </c>
      <c r="D1842">
        <v>4</v>
      </c>
      <c r="E1842" t="str">
        <f>VLOOKUP(D1842,'Treatment Struture'!$E$2:$G$10,3,FALSE)</f>
        <v>P2(100)</v>
      </c>
      <c r="F1842">
        <f>VLOOKUP(D1842,'Treatment Struture'!$E$2:$G$10,2,FALSE)</f>
        <v>2</v>
      </c>
      <c r="G1842" s="23">
        <v>10</v>
      </c>
      <c r="H1842" s="54">
        <f t="shared" si="40"/>
        <v>35873</v>
      </c>
      <c r="J1842">
        <v>19</v>
      </c>
    </row>
    <row r="1843" spans="1:10">
      <c r="A1843" t="s">
        <v>248</v>
      </c>
      <c r="B1843" t="s">
        <v>254</v>
      </c>
      <c r="C1843" t="s">
        <v>74</v>
      </c>
      <c r="D1843">
        <v>5</v>
      </c>
      <c r="E1843" t="str">
        <f>VLOOKUP(D1843,'Treatment Struture'!$E$2:$G$10,3,FALSE)</f>
        <v>P3(150)</v>
      </c>
      <c r="F1843">
        <f>VLOOKUP(D1843,'Treatment Struture'!$E$2:$G$10,2,FALSE)</f>
        <v>2</v>
      </c>
      <c r="G1843" s="23">
        <v>1</v>
      </c>
      <c r="H1843" s="54">
        <f t="shared" si="40"/>
        <v>35873</v>
      </c>
    </row>
    <row r="1844" spans="1:10">
      <c r="A1844" t="s">
        <v>248</v>
      </c>
      <c r="B1844" t="s">
        <v>254</v>
      </c>
      <c r="C1844" t="s">
        <v>74</v>
      </c>
      <c r="D1844">
        <v>5</v>
      </c>
      <c r="E1844" t="str">
        <f>VLOOKUP(D1844,'Treatment Struture'!$E$2:$G$10,3,FALSE)</f>
        <v>P3(150)</v>
      </c>
      <c r="F1844">
        <f>VLOOKUP(D1844,'Treatment Struture'!$E$2:$G$10,2,FALSE)</f>
        <v>2</v>
      </c>
      <c r="G1844" s="23">
        <v>2</v>
      </c>
      <c r="H1844" s="54">
        <f t="shared" si="40"/>
        <v>35873</v>
      </c>
    </row>
    <row r="1845" spans="1:10">
      <c r="A1845" t="s">
        <v>248</v>
      </c>
      <c r="B1845" t="s">
        <v>254</v>
      </c>
      <c r="C1845" t="s">
        <v>74</v>
      </c>
      <c r="D1845">
        <v>5</v>
      </c>
      <c r="E1845" t="str">
        <f>VLOOKUP(D1845,'Treatment Struture'!$E$2:$G$10,3,FALSE)</f>
        <v>P3(150)</v>
      </c>
      <c r="F1845">
        <f>VLOOKUP(D1845,'Treatment Struture'!$E$2:$G$10,2,FALSE)</f>
        <v>2</v>
      </c>
      <c r="G1845" s="23">
        <v>3</v>
      </c>
      <c r="H1845" s="54">
        <f t="shared" si="40"/>
        <v>35873</v>
      </c>
    </row>
    <row r="1846" spans="1:10">
      <c r="A1846" t="s">
        <v>248</v>
      </c>
      <c r="B1846" t="s">
        <v>254</v>
      </c>
      <c r="C1846" t="s">
        <v>74</v>
      </c>
      <c r="D1846">
        <v>5</v>
      </c>
      <c r="E1846" t="str">
        <f>VLOOKUP(D1846,'Treatment Struture'!$E$2:$G$10,3,FALSE)</f>
        <v>P3(150)</v>
      </c>
      <c r="F1846">
        <f>VLOOKUP(D1846,'Treatment Struture'!$E$2:$G$10,2,FALSE)</f>
        <v>2</v>
      </c>
      <c r="G1846" s="23">
        <v>4</v>
      </c>
      <c r="H1846" s="54">
        <f t="shared" si="40"/>
        <v>35873</v>
      </c>
    </row>
    <row r="1847" spans="1:10">
      <c r="A1847" t="s">
        <v>248</v>
      </c>
      <c r="B1847" t="s">
        <v>254</v>
      </c>
      <c r="C1847" t="s">
        <v>74</v>
      </c>
      <c r="D1847">
        <v>5</v>
      </c>
      <c r="E1847" t="str">
        <f>VLOOKUP(D1847,'Treatment Struture'!$E$2:$G$10,3,FALSE)</f>
        <v>P3(150)</v>
      </c>
      <c r="F1847">
        <f>VLOOKUP(D1847,'Treatment Struture'!$E$2:$G$10,2,FALSE)</f>
        <v>2</v>
      </c>
      <c r="G1847" s="23">
        <v>5</v>
      </c>
      <c r="H1847" s="54">
        <f t="shared" si="40"/>
        <v>35873</v>
      </c>
    </row>
    <row r="1848" spans="1:10">
      <c r="A1848" t="s">
        <v>248</v>
      </c>
      <c r="B1848" t="s">
        <v>254</v>
      </c>
      <c r="C1848" t="s">
        <v>74</v>
      </c>
      <c r="D1848">
        <v>5</v>
      </c>
      <c r="E1848" t="str">
        <f>VLOOKUP(D1848,'Treatment Struture'!$E$2:$G$10,3,FALSE)</f>
        <v>P3(150)</v>
      </c>
      <c r="F1848">
        <f>VLOOKUP(D1848,'Treatment Struture'!$E$2:$G$10,2,FALSE)</f>
        <v>2</v>
      </c>
      <c r="G1848" s="23">
        <v>6</v>
      </c>
      <c r="H1848" s="54">
        <f t="shared" si="40"/>
        <v>35873</v>
      </c>
    </row>
    <row r="1849" spans="1:10">
      <c r="A1849" t="s">
        <v>248</v>
      </c>
      <c r="B1849" t="s">
        <v>254</v>
      </c>
      <c r="C1849" t="s">
        <v>74</v>
      </c>
      <c r="D1849">
        <v>5</v>
      </c>
      <c r="E1849" t="str">
        <f>VLOOKUP(D1849,'Treatment Struture'!$E$2:$G$10,3,FALSE)</f>
        <v>P3(150)</v>
      </c>
      <c r="F1849">
        <f>VLOOKUP(D1849,'Treatment Struture'!$E$2:$G$10,2,FALSE)</f>
        <v>2</v>
      </c>
      <c r="G1849" s="23">
        <v>7</v>
      </c>
      <c r="H1849" s="54">
        <f t="shared" si="40"/>
        <v>35873</v>
      </c>
    </row>
    <row r="1850" spans="1:10">
      <c r="A1850" t="s">
        <v>248</v>
      </c>
      <c r="B1850" t="s">
        <v>254</v>
      </c>
      <c r="C1850" t="s">
        <v>74</v>
      </c>
      <c r="D1850">
        <v>5</v>
      </c>
      <c r="E1850" t="str">
        <f>VLOOKUP(D1850,'Treatment Struture'!$E$2:$G$10,3,FALSE)</f>
        <v>P3(150)</v>
      </c>
      <c r="F1850">
        <f>VLOOKUP(D1850,'Treatment Struture'!$E$2:$G$10,2,FALSE)</f>
        <v>2</v>
      </c>
      <c r="G1850" s="23">
        <v>8</v>
      </c>
      <c r="H1850" s="54">
        <f t="shared" si="40"/>
        <v>35873</v>
      </c>
    </row>
    <row r="1851" spans="1:10">
      <c r="A1851" t="s">
        <v>248</v>
      </c>
      <c r="B1851" t="s">
        <v>254</v>
      </c>
      <c r="C1851" t="s">
        <v>74</v>
      </c>
      <c r="D1851">
        <v>5</v>
      </c>
      <c r="E1851" t="str">
        <f>VLOOKUP(D1851,'Treatment Struture'!$E$2:$G$10,3,FALSE)</f>
        <v>P3(150)</v>
      </c>
      <c r="F1851">
        <f>VLOOKUP(D1851,'Treatment Struture'!$E$2:$G$10,2,FALSE)</f>
        <v>2</v>
      </c>
      <c r="G1851" s="23">
        <v>9</v>
      </c>
      <c r="H1851" s="54">
        <f t="shared" si="40"/>
        <v>35873</v>
      </c>
    </row>
    <row r="1852" spans="1:10">
      <c r="A1852" t="s">
        <v>248</v>
      </c>
      <c r="B1852" t="s">
        <v>254</v>
      </c>
      <c r="C1852" t="s">
        <v>74</v>
      </c>
      <c r="D1852">
        <v>5</v>
      </c>
      <c r="E1852" t="str">
        <f>VLOOKUP(D1852,'Treatment Struture'!$E$2:$G$10,3,FALSE)</f>
        <v>P3(150)</v>
      </c>
      <c r="F1852">
        <f>VLOOKUP(D1852,'Treatment Struture'!$E$2:$G$10,2,FALSE)</f>
        <v>2</v>
      </c>
      <c r="G1852" s="23">
        <v>10</v>
      </c>
      <c r="H1852" s="54">
        <f t="shared" si="40"/>
        <v>35873</v>
      </c>
    </row>
    <row r="1853" spans="1:10">
      <c r="A1853" t="s">
        <v>248</v>
      </c>
      <c r="B1853" t="s">
        <v>254</v>
      </c>
      <c r="C1853" t="s">
        <v>74</v>
      </c>
      <c r="D1853">
        <v>6</v>
      </c>
      <c r="E1853" t="str">
        <f>VLOOKUP(D1853,'Treatment Struture'!$E$2:$G$10,3,FALSE)</f>
        <v>P1(50)</v>
      </c>
      <c r="F1853">
        <f>VLOOKUP(D1853,'Treatment Struture'!$E$2:$G$10,2,FALSE)</f>
        <v>2</v>
      </c>
      <c r="G1853" s="23">
        <v>1</v>
      </c>
      <c r="H1853" s="54">
        <f t="shared" si="40"/>
        <v>35873</v>
      </c>
      <c r="J1853">
        <v>22</v>
      </c>
    </row>
    <row r="1854" spans="1:10">
      <c r="A1854" t="s">
        <v>248</v>
      </c>
      <c r="B1854" t="s">
        <v>254</v>
      </c>
      <c r="C1854" t="s">
        <v>74</v>
      </c>
      <c r="D1854">
        <v>6</v>
      </c>
      <c r="E1854" t="str">
        <f>VLOOKUP(D1854,'Treatment Struture'!$E$2:$G$10,3,FALSE)</f>
        <v>P1(50)</v>
      </c>
      <c r="F1854">
        <f>VLOOKUP(D1854,'Treatment Struture'!$E$2:$G$10,2,FALSE)</f>
        <v>2</v>
      </c>
      <c r="G1854" s="23">
        <v>2</v>
      </c>
      <c r="H1854" s="54">
        <f t="shared" si="40"/>
        <v>35873</v>
      </c>
      <c r="J1854">
        <v>20</v>
      </c>
    </row>
    <row r="1855" spans="1:10">
      <c r="A1855" t="s">
        <v>248</v>
      </c>
      <c r="B1855" t="s">
        <v>254</v>
      </c>
      <c r="C1855" t="s">
        <v>74</v>
      </c>
      <c r="D1855">
        <v>6</v>
      </c>
      <c r="E1855" t="str">
        <f>VLOOKUP(D1855,'Treatment Struture'!$E$2:$G$10,3,FALSE)</f>
        <v>P1(50)</v>
      </c>
      <c r="F1855">
        <f>VLOOKUP(D1855,'Treatment Struture'!$E$2:$G$10,2,FALSE)</f>
        <v>2</v>
      </c>
      <c r="G1855" s="23">
        <v>3</v>
      </c>
      <c r="H1855" s="54">
        <f t="shared" si="40"/>
        <v>35873</v>
      </c>
      <c r="J1855">
        <v>24</v>
      </c>
    </row>
    <row r="1856" spans="1:10">
      <c r="A1856" t="s">
        <v>248</v>
      </c>
      <c r="B1856" t="s">
        <v>254</v>
      </c>
      <c r="C1856" t="s">
        <v>74</v>
      </c>
      <c r="D1856">
        <v>6</v>
      </c>
      <c r="E1856" t="str">
        <f>VLOOKUP(D1856,'Treatment Struture'!$E$2:$G$10,3,FALSE)</f>
        <v>P1(50)</v>
      </c>
      <c r="F1856">
        <f>VLOOKUP(D1856,'Treatment Struture'!$E$2:$G$10,2,FALSE)</f>
        <v>2</v>
      </c>
      <c r="G1856" s="23">
        <v>4</v>
      </c>
      <c r="H1856" s="54">
        <f t="shared" si="40"/>
        <v>35873</v>
      </c>
      <c r="J1856">
        <v>18</v>
      </c>
    </row>
    <row r="1857" spans="1:10">
      <c r="A1857" t="s">
        <v>248</v>
      </c>
      <c r="B1857" t="s">
        <v>254</v>
      </c>
      <c r="C1857" t="s">
        <v>74</v>
      </c>
      <c r="D1857">
        <v>6</v>
      </c>
      <c r="E1857" t="str">
        <f>VLOOKUP(D1857,'Treatment Struture'!$E$2:$G$10,3,FALSE)</f>
        <v>P1(50)</v>
      </c>
      <c r="F1857">
        <f>VLOOKUP(D1857,'Treatment Struture'!$E$2:$G$10,2,FALSE)</f>
        <v>2</v>
      </c>
      <c r="G1857" s="23">
        <v>5</v>
      </c>
      <c r="H1857" s="54">
        <f t="shared" si="40"/>
        <v>35873</v>
      </c>
      <c r="J1857" s="32">
        <v>22</v>
      </c>
    </row>
    <row r="1858" spans="1:10">
      <c r="A1858" t="s">
        <v>248</v>
      </c>
      <c r="B1858" t="s">
        <v>254</v>
      </c>
      <c r="C1858" t="s">
        <v>74</v>
      </c>
      <c r="D1858">
        <v>6</v>
      </c>
      <c r="E1858" t="str">
        <f>VLOOKUP(D1858,'Treatment Struture'!$E$2:$G$10,3,FALSE)</f>
        <v>P1(50)</v>
      </c>
      <c r="F1858">
        <f>VLOOKUP(D1858,'Treatment Struture'!$E$2:$G$10,2,FALSE)</f>
        <v>2</v>
      </c>
      <c r="G1858" s="23">
        <v>6</v>
      </c>
      <c r="H1858" s="54">
        <f t="shared" si="40"/>
        <v>35873</v>
      </c>
      <c r="J1858">
        <v>19</v>
      </c>
    </row>
    <row r="1859" spans="1:10">
      <c r="A1859" t="s">
        <v>248</v>
      </c>
      <c r="B1859" t="s">
        <v>254</v>
      </c>
      <c r="C1859" t="s">
        <v>74</v>
      </c>
      <c r="D1859">
        <v>6</v>
      </c>
      <c r="E1859" t="str">
        <f>VLOOKUP(D1859,'Treatment Struture'!$E$2:$G$10,3,FALSE)</f>
        <v>P1(50)</v>
      </c>
      <c r="F1859">
        <f>VLOOKUP(D1859,'Treatment Struture'!$E$2:$G$10,2,FALSE)</f>
        <v>2</v>
      </c>
      <c r="G1859" s="23">
        <v>7</v>
      </c>
      <c r="H1859" s="54">
        <f t="shared" si="40"/>
        <v>35873</v>
      </c>
      <c r="J1859">
        <v>18</v>
      </c>
    </row>
    <row r="1860" spans="1:10">
      <c r="A1860" t="s">
        <v>248</v>
      </c>
      <c r="B1860" t="s">
        <v>254</v>
      </c>
      <c r="C1860" t="s">
        <v>74</v>
      </c>
      <c r="D1860">
        <v>6</v>
      </c>
      <c r="E1860" t="str">
        <f>VLOOKUP(D1860,'Treatment Struture'!$E$2:$G$10,3,FALSE)</f>
        <v>P1(50)</v>
      </c>
      <c r="F1860">
        <f>VLOOKUP(D1860,'Treatment Struture'!$E$2:$G$10,2,FALSE)</f>
        <v>2</v>
      </c>
      <c r="G1860" s="23">
        <v>8</v>
      </c>
      <c r="H1860" s="54">
        <f t="shared" si="40"/>
        <v>35873</v>
      </c>
      <c r="J1860">
        <v>17</v>
      </c>
    </row>
    <row r="1861" spans="1:10">
      <c r="A1861" t="s">
        <v>248</v>
      </c>
      <c r="B1861" t="s">
        <v>254</v>
      </c>
      <c r="C1861" t="s">
        <v>74</v>
      </c>
      <c r="D1861">
        <v>6</v>
      </c>
      <c r="E1861" t="str">
        <f>VLOOKUP(D1861,'Treatment Struture'!$E$2:$G$10,3,FALSE)</f>
        <v>P1(50)</v>
      </c>
      <c r="F1861">
        <f>VLOOKUP(D1861,'Treatment Struture'!$E$2:$G$10,2,FALSE)</f>
        <v>2</v>
      </c>
      <c r="G1861" s="23">
        <v>9</v>
      </c>
      <c r="H1861" s="54">
        <f t="shared" si="40"/>
        <v>35873</v>
      </c>
      <c r="J1861">
        <v>23</v>
      </c>
    </row>
    <row r="1862" spans="1:10">
      <c r="A1862" t="s">
        <v>248</v>
      </c>
      <c r="B1862" t="s">
        <v>254</v>
      </c>
      <c r="C1862" t="s">
        <v>74</v>
      </c>
      <c r="D1862">
        <v>6</v>
      </c>
      <c r="E1862" t="str">
        <f>VLOOKUP(D1862,'Treatment Struture'!$E$2:$G$10,3,FALSE)</f>
        <v>P1(50)</v>
      </c>
      <c r="F1862">
        <f>VLOOKUP(D1862,'Treatment Struture'!$E$2:$G$10,2,FALSE)</f>
        <v>2</v>
      </c>
      <c r="G1862" s="23">
        <v>10</v>
      </c>
      <c r="H1862" s="54">
        <f t="shared" si="40"/>
        <v>35873</v>
      </c>
      <c r="J1862">
        <v>19</v>
      </c>
    </row>
    <row r="1863" spans="1:10">
      <c r="A1863" t="s">
        <v>248</v>
      </c>
      <c r="B1863" t="s">
        <v>254</v>
      </c>
      <c r="C1863" t="s">
        <v>74</v>
      </c>
      <c r="D1863">
        <v>7</v>
      </c>
      <c r="E1863" t="str">
        <f>VLOOKUP(D1863,'Treatment Struture'!$E$2:$G$10,3,FALSE)</f>
        <v>P1(50)</v>
      </c>
      <c r="F1863">
        <f>VLOOKUP(D1863,'Treatment Struture'!$E$2:$G$10,2,FALSE)</f>
        <v>3</v>
      </c>
      <c r="G1863" s="23">
        <v>1</v>
      </c>
      <c r="H1863" s="54">
        <f t="shared" si="40"/>
        <v>35873</v>
      </c>
      <c r="J1863">
        <v>20</v>
      </c>
    </row>
    <row r="1864" spans="1:10">
      <c r="A1864" t="s">
        <v>248</v>
      </c>
      <c r="B1864" t="s">
        <v>254</v>
      </c>
      <c r="C1864" t="s">
        <v>74</v>
      </c>
      <c r="D1864">
        <v>7</v>
      </c>
      <c r="E1864" t="str">
        <f>VLOOKUP(D1864,'Treatment Struture'!$E$2:$G$10,3,FALSE)</f>
        <v>P1(50)</v>
      </c>
      <c r="F1864">
        <f>VLOOKUP(D1864,'Treatment Struture'!$E$2:$G$10,2,FALSE)</f>
        <v>3</v>
      </c>
      <c r="G1864" s="23">
        <v>2</v>
      </c>
      <c r="H1864" s="54">
        <f t="shared" si="40"/>
        <v>35873</v>
      </c>
      <c r="J1864">
        <v>20</v>
      </c>
    </row>
    <row r="1865" spans="1:10">
      <c r="A1865" t="s">
        <v>248</v>
      </c>
      <c r="B1865" t="s">
        <v>254</v>
      </c>
      <c r="C1865" t="s">
        <v>74</v>
      </c>
      <c r="D1865">
        <v>7</v>
      </c>
      <c r="E1865" t="str">
        <f>VLOOKUP(D1865,'Treatment Struture'!$E$2:$G$10,3,FALSE)</f>
        <v>P1(50)</v>
      </c>
      <c r="F1865">
        <f>VLOOKUP(D1865,'Treatment Struture'!$E$2:$G$10,2,FALSE)</f>
        <v>3</v>
      </c>
      <c r="G1865" s="23">
        <v>3</v>
      </c>
      <c r="H1865" s="54">
        <f t="shared" si="40"/>
        <v>35873</v>
      </c>
      <c r="J1865">
        <v>21</v>
      </c>
    </row>
    <row r="1866" spans="1:10">
      <c r="A1866" t="s">
        <v>248</v>
      </c>
      <c r="B1866" t="s">
        <v>254</v>
      </c>
      <c r="C1866" t="s">
        <v>74</v>
      </c>
      <c r="D1866">
        <v>7</v>
      </c>
      <c r="E1866" t="str">
        <f>VLOOKUP(D1866,'Treatment Struture'!$E$2:$G$10,3,FALSE)</f>
        <v>P1(50)</v>
      </c>
      <c r="F1866">
        <f>VLOOKUP(D1866,'Treatment Struture'!$E$2:$G$10,2,FALSE)</f>
        <v>3</v>
      </c>
      <c r="G1866" s="23">
        <v>4</v>
      </c>
      <c r="H1866" s="54">
        <f t="shared" si="40"/>
        <v>35873</v>
      </c>
    </row>
    <row r="1867" spans="1:10">
      <c r="A1867" t="s">
        <v>248</v>
      </c>
      <c r="B1867" t="s">
        <v>254</v>
      </c>
      <c r="C1867" t="s">
        <v>74</v>
      </c>
      <c r="D1867">
        <v>7</v>
      </c>
      <c r="E1867" t="str">
        <f>VLOOKUP(D1867,'Treatment Struture'!$E$2:$G$10,3,FALSE)</f>
        <v>P1(50)</v>
      </c>
      <c r="F1867">
        <f>VLOOKUP(D1867,'Treatment Struture'!$E$2:$G$10,2,FALSE)</f>
        <v>3</v>
      </c>
      <c r="G1867" s="23">
        <v>5</v>
      </c>
      <c r="H1867" s="54">
        <f t="shared" si="40"/>
        <v>35873</v>
      </c>
      <c r="J1867">
        <v>20</v>
      </c>
    </row>
    <row r="1868" spans="1:10">
      <c r="A1868" t="s">
        <v>248</v>
      </c>
      <c r="B1868" t="s">
        <v>254</v>
      </c>
      <c r="C1868" t="s">
        <v>74</v>
      </c>
      <c r="D1868">
        <v>7</v>
      </c>
      <c r="E1868" t="str">
        <f>VLOOKUP(D1868,'Treatment Struture'!$E$2:$G$10,3,FALSE)</f>
        <v>P1(50)</v>
      </c>
      <c r="F1868">
        <f>VLOOKUP(D1868,'Treatment Struture'!$E$2:$G$10,2,FALSE)</f>
        <v>3</v>
      </c>
      <c r="G1868" s="23">
        <v>6</v>
      </c>
      <c r="H1868" s="54">
        <f t="shared" si="40"/>
        <v>35873</v>
      </c>
      <c r="J1868" s="32">
        <v>17</v>
      </c>
    </row>
    <row r="1869" spans="1:10">
      <c r="A1869" t="s">
        <v>248</v>
      </c>
      <c r="B1869" t="s">
        <v>254</v>
      </c>
      <c r="C1869" t="s">
        <v>74</v>
      </c>
      <c r="D1869">
        <v>7</v>
      </c>
      <c r="E1869" t="str">
        <f>VLOOKUP(D1869,'Treatment Struture'!$E$2:$G$10,3,FALSE)</f>
        <v>P1(50)</v>
      </c>
      <c r="F1869">
        <f>VLOOKUP(D1869,'Treatment Struture'!$E$2:$G$10,2,FALSE)</f>
        <v>3</v>
      </c>
      <c r="G1869" s="23">
        <v>7</v>
      </c>
      <c r="H1869" s="54">
        <f t="shared" ref="H1869:H1892" si="41">H1868</f>
        <v>35873</v>
      </c>
      <c r="J1869">
        <v>20</v>
      </c>
    </row>
    <row r="1870" spans="1:10">
      <c r="A1870" t="s">
        <v>248</v>
      </c>
      <c r="B1870" t="s">
        <v>254</v>
      </c>
      <c r="C1870" t="s">
        <v>74</v>
      </c>
      <c r="D1870">
        <v>7</v>
      </c>
      <c r="E1870" t="str">
        <f>VLOOKUP(D1870,'Treatment Struture'!$E$2:$G$10,3,FALSE)</f>
        <v>P1(50)</v>
      </c>
      <c r="F1870">
        <f>VLOOKUP(D1870,'Treatment Struture'!$E$2:$G$10,2,FALSE)</f>
        <v>3</v>
      </c>
      <c r="G1870" s="23">
        <v>8</v>
      </c>
      <c r="H1870" s="54">
        <f t="shared" si="41"/>
        <v>35873</v>
      </c>
      <c r="J1870" s="32">
        <v>21</v>
      </c>
    </row>
    <row r="1871" spans="1:10">
      <c r="A1871" t="s">
        <v>248</v>
      </c>
      <c r="B1871" t="s">
        <v>254</v>
      </c>
      <c r="C1871" t="s">
        <v>74</v>
      </c>
      <c r="D1871">
        <v>7</v>
      </c>
      <c r="E1871" t="str">
        <f>VLOOKUP(D1871,'Treatment Struture'!$E$2:$G$10,3,FALSE)</f>
        <v>P1(50)</v>
      </c>
      <c r="F1871">
        <f>VLOOKUP(D1871,'Treatment Struture'!$E$2:$G$10,2,FALSE)</f>
        <v>3</v>
      </c>
      <c r="G1871" s="23">
        <v>9</v>
      </c>
      <c r="H1871" s="54">
        <f t="shared" si="41"/>
        <v>35873</v>
      </c>
      <c r="J1871">
        <v>21</v>
      </c>
    </row>
    <row r="1872" spans="1:10">
      <c r="A1872" t="s">
        <v>248</v>
      </c>
      <c r="B1872" t="s">
        <v>254</v>
      </c>
      <c r="C1872" t="s">
        <v>74</v>
      </c>
      <c r="D1872">
        <v>7</v>
      </c>
      <c r="E1872" t="str">
        <f>VLOOKUP(D1872,'Treatment Struture'!$E$2:$G$10,3,FALSE)</f>
        <v>P1(50)</v>
      </c>
      <c r="F1872">
        <f>VLOOKUP(D1872,'Treatment Struture'!$E$2:$G$10,2,FALSE)</f>
        <v>3</v>
      </c>
      <c r="G1872" s="23">
        <v>10</v>
      </c>
      <c r="H1872" s="54">
        <f t="shared" si="41"/>
        <v>35873</v>
      </c>
      <c r="J1872">
        <v>20</v>
      </c>
    </row>
    <row r="1873" spans="1:10">
      <c r="A1873" t="s">
        <v>248</v>
      </c>
      <c r="B1873" t="s">
        <v>254</v>
      </c>
      <c r="C1873" t="s">
        <v>74</v>
      </c>
      <c r="D1873">
        <v>8</v>
      </c>
      <c r="E1873" t="str">
        <f>VLOOKUP(D1873,'Treatment Struture'!$E$2:$G$10,3,FALSE)</f>
        <v>P2(100)</v>
      </c>
      <c r="F1873">
        <f>VLOOKUP(D1873,'Treatment Struture'!$E$2:$G$10,2,FALSE)</f>
        <v>3</v>
      </c>
      <c r="G1873" s="23">
        <v>1</v>
      </c>
      <c r="H1873" s="54">
        <f t="shared" si="41"/>
        <v>35873</v>
      </c>
      <c r="J1873" s="32">
        <v>21</v>
      </c>
    </row>
    <row r="1874" spans="1:10">
      <c r="A1874" t="s">
        <v>248</v>
      </c>
      <c r="B1874" t="s">
        <v>254</v>
      </c>
      <c r="C1874" t="s">
        <v>74</v>
      </c>
      <c r="D1874">
        <v>8</v>
      </c>
      <c r="E1874" t="str">
        <f>VLOOKUP(D1874,'Treatment Struture'!$E$2:$G$10,3,FALSE)</f>
        <v>P2(100)</v>
      </c>
      <c r="F1874">
        <f>VLOOKUP(D1874,'Treatment Struture'!$E$2:$G$10,2,FALSE)</f>
        <v>3</v>
      </c>
      <c r="G1874" s="23">
        <v>2</v>
      </c>
      <c r="H1874" s="54">
        <f t="shared" si="41"/>
        <v>35873</v>
      </c>
      <c r="J1874" s="32">
        <v>19</v>
      </c>
    </row>
    <row r="1875" spans="1:10">
      <c r="A1875" t="s">
        <v>248</v>
      </c>
      <c r="B1875" t="s">
        <v>254</v>
      </c>
      <c r="C1875" t="s">
        <v>74</v>
      </c>
      <c r="D1875">
        <v>8</v>
      </c>
      <c r="E1875" t="str">
        <f>VLOOKUP(D1875,'Treatment Struture'!$E$2:$G$10,3,FALSE)</f>
        <v>P2(100)</v>
      </c>
      <c r="F1875">
        <f>VLOOKUP(D1875,'Treatment Struture'!$E$2:$G$10,2,FALSE)</f>
        <v>3</v>
      </c>
      <c r="G1875" s="23">
        <v>3</v>
      </c>
      <c r="H1875" s="54">
        <f t="shared" si="41"/>
        <v>35873</v>
      </c>
      <c r="J1875" s="32">
        <v>21</v>
      </c>
    </row>
    <row r="1876" spans="1:10">
      <c r="A1876" t="s">
        <v>248</v>
      </c>
      <c r="B1876" t="s">
        <v>254</v>
      </c>
      <c r="C1876" t="s">
        <v>74</v>
      </c>
      <c r="D1876">
        <v>8</v>
      </c>
      <c r="E1876" t="str">
        <f>VLOOKUP(D1876,'Treatment Struture'!$E$2:$G$10,3,FALSE)</f>
        <v>P2(100)</v>
      </c>
      <c r="F1876">
        <f>VLOOKUP(D1876,'Treatment Struture'!$E$2:$G$10,2,FALSE)</f>
        <v>3</v>
      </c>
      <c r="G1876" s="23">
        <v>4</v>
      </c>
      <c r="H1876" s="54">
        <f t="shared" si="41"/>
        <v>35873</v>
      </c>
      <c r="J1876" s="32">
        <v>22</v>
      </c>
    </row>
    <row r="1877" spans="1:10">
      <c r="A1877" t="s">
        <v>248</v>
      </c>
      <c r="B1877" t="s">
        <v>254</v>
      </c>
      <c r="C1877" t="s">
        <v>74</v>
      </c>
      <c r="D1877">
        <v>8</v>
      </c>
      <c r="E1877" t="str">
        <f>VLOOKUP(D1877,'Treatment Struture'!$E$2:$G$10,3,FALSE)</f>
        <v>P2(100)</v>
      </c>
      <c r="F1877">
        <f>VLOOKUP(D1877,'Treatment Struture'!$E$2:$G$10,2,FALSE)</f>
        <v>3</v>
      </c>
      <c r="G1877" s="23">
        <v>5</v>
      </c>
      <c r="H1877" s="54">
        <f t="shared" si="41"/>
        <v>35873</v>
      </c>
      <c r="J1877" s="32">
        <v>20</v>
      </c>
    </row>
    <row r="1878" spans="1:10">
      <c r="A1878" t="s">
        <v>248</v>
      </c>
      <c r="B1878" t="s">
        <v>254</v>
      </c>
      <c r="C1878" t="s">
        <v>74</v>
      </c>
      <c r="D1878">
        <v>8</v>
      </c>
      <c r="E1878" t="str">
        <f>VLOOKUP(D1878,'Treatment Struture'!$E$2:$G$10,3,FALSE)</f>
        <v>P2(100)</v>
      </c>
      <c r="F1878">
        <f>VLOOKUP(D1878,'Treatment Struture'!$E$2:$G$10,2,FALSE)</f>
        <v>3</v>
      </c>
      <c r="G1878" s="23">
        <v>6</v>
      </c>
      <c r="H1878" s="54">
        <f t="shared" si="41"/>
        <v>35873</v>
      </c>
      <c r="J1878" s="32">
        <v>19</v>
      </c>
    </row>
    <row r="1879" spans="1:10">
      <c r="A1879" t="s">
        <v>248</v>
      </c>
      <c r="B1879" t="s">
        <v>254</v>
      </c>
      <c r="C1879" t="s">
        <v>74</v>
      </c>
      <c r="D1879">
        <v>8</v>
      </c>
      <c r="E1879" t="str">
        <f>VLOOKUP(D1879,'Treatment Struture'!$E$2:$G$10,3,FALSE)</f>
        <v>P2(100)</v>
      </c>
      <c r="F1879">
        <f>VLOOKUP(D1879,'Treatment Struture'!$E$2:$G$10,2,FALSE)</f>
        <v>3</v>
      </c>
      <c r="G1879" s="23">
        <v>7</v>
      </c>
      <c r="H1879" s="54">
        <f t="shared" si="41"/>
        <v>35873</v>
      </c>
      <c r="J1879" s="32">
        <v>20</v>
      </c>
    </row>
    <row r="1880" spans="1:10">
      <c r="A1880" t="s">
        <v>248</v>
      </c>
      <c r="B1880" t="s">
        <v>254</v>
      </c>
      <c r="C1880" t="s">
        <v>74</v>
      </c>
      <c r="D1880">
        <v>8</v>
      </c>
      <c r="E1880" t="str">
        <f>VLOOKUP(D1880,'Treatment Struture'!$E$2:$G$10,3,FALSE)</f>
        <v>P2(100)</v>
      </c>
      <c r="F1880">
        <f>VLOOKUP(D1880,'Treatment Struture'!$E$2:$G$10,2,FALSE)</f>
        <v>3</v>
      </c>
      <c r="G1880" s="23">
        <v>8</v>
      </c>
      <c r="H1880" s="54">
        <f t="shared" si="41"/>
        <v>35873</v>
      </c>
      <c r="J1880" s="32">
        <v>20</v>
      </c>
    </row>
    <row r="1881" spans="1:10">
      <c r="A1881" t="s">
        <v>248</v>
      </c>
      <c r="B1881" t="s">
        <v>254</v>
      </c>
      <c r="C1881" t="s">
        <v>74</v>
      </c>
      <c r="D1881">
        <v>8</v>
      </c>
      <c r="E1881" t="str">
        <f>VLOOKUP(D1881,'Treatment Struture'!$E$2:$G$10,3,FALSE)</f>
        <v>P2(100)</v>
      </c>
      <c r="F1881">
        <f>VLOOKUP(D1881,'Treatment Struture'!$E$2:$G$10,2,FALSE)</f>
        <v>3</v>
      </c>
      <c r="G1881" s="23">
        <v>9</v>
      </c>
      <c r="H1881" s="54">
        <f t="shared" si="41"/>
        <v>35873</v>
      </c>
      <c r="J1881" s="32">
        <v>20</v>
      </c>
    </row>
    <row r="1882" spans="1:10">
      <c r="A1882" t="s">
        <v>248</v>
      </c>
      <c r="B1882" t="s">
        <v>254</v>
      </c>
      <c r="C1882" t="s">
        <v>74</v>
      </c>
      <c r="D1882">
        <v>8</v>
      </c>
      <c r="E1882" t="str">
        <f>VLOOKUP(D1882,'Treatment Struture'!$E$2:$G$10,3,FALSE)</f>
        <v>P2(100)</v>
      </c>
      <c r="F1882">
        <f>VLOOKUP(D1882,'Treatment Struture'!$E$2:$G$10,2,FALSE)</f>
        <v>3</v>
      </c>
      <c r="G1882" s="23">
        <v>10</v>
      </c>
      <c r="H1882" s="54">
        <f t="shared" si="41"/>
        <v>35873</v>
      </c>
      <c r="J1882" s="32">
        <v>20</v>
      </c>
    </row>
    <row r="1883" spans="1:10">
      <c r="A1883" t="s">
        <v>248</v>
      </c>
      <c r="B1883" t="s">
        <v>254</v>
      </c>
      <c r="C1883" t="s">
        <v>74</v>
      </c>
      <c r="D1883">
        <v>9</v>
      </c>
      <c r="E1883" t="str">
        <f>VLOOKUP(D1883,'Treatment Struture'!$E$2:$G$10,3,FALSE)</f>
        <v>P3(150)</v>
      </c>
      <c r="F1883">
        <f>VLOOKUP(D1883,'Treatment Struture'!$E$2:$G$10,2,FALSE)</f>
        <v>3</v>
      </c>
      <c r="G1883" s="23">
        <v>1</v>
      </c>
      <c r="H1883" s="54">
        <f t="shared" si="41"/>
        <v>35873</v>
      </c>
      <c r="J1883" s="32">
        <v>21</v>
      </c>
    </row>
    <row r="1884" spans="1:10">
      <c r="A1884" t="s">
        <v>248</v>
      </c>
      <c r="B1884" t="s">
        <v>254</v>
      </c>
      <c r="C1884" t="s">
        <v>74</v>
      </c>
      <c r="D1884">
        <v>9</v>
      </c>
      <c r="E1884" t="str">
        <f>VLOOKUP(D1884,'Treatment Struture'!$E$2:$G$10,3,FALSE)</f>
        <v>P3(150)</v>
      </c>
      <c r="F1884">
        <f>VLOOKUP(D1884,'Treatment Struture'!$E$2:$G$10,2,FALSE)</f>
        <v>3</v>
      </c>
      <c r="G1884" s="23">
        <v>2</v>
      </c>
      <c r="H1884" s="54">
        <f t="shared" si="41"/>
        <v>35873</v>
      </c>
      <c r="J1884" s="32">
        <v>20</v>
      </c>
    </row>
    <row r="1885" spans="1:10">
      <c r="A1885" t="s">
        <v>248</v>
      </c>
      <c r="B1885" t="s">
        <v>254</v>
      </c>
      <c r="C1885" t="s">
        <v>74</v>
      </c>
      <c r="D1885">
        <v>9</v>
      </c>
      <c r="E1885" t="str">
        <f>VLOOKUP(D1885,'Treatment Struture'!$E$2:$G$10,3,FALSE)</f>
        <v>P3(150)</v>
      </c>
      <c r="F1885">
        <f>VLOOKUP(D1885,'Treatment Struture'!$E$2:$G$10,2,FALSE)</f>
        <v>3</v>
      </c>
      <c r="G1885" s="23">
        <v>3</v>
      </c>
      <c r="H1885" s="54">
        <f t="shared" si="41"/>
        <v>35873</v>
      </c>
      <c r="J1885" s="32">
        <v>21</v>
      </c>
    </row>
    <row r="1886" spans="1:10">
      <c r="A1886" t="s">
        <v>248</v>
      </c>
      <c r="B1886" t="s">
        <v>254</v>
      </c>
      <c r="C1886" t="s">
        <v>74</v>
      </c>
      <c r="D1886">
        <v>9</v>
      </c>
      <c r="E1886" t="str">
        <f>VLOOKUP(D1886,'Treatment Struture'!$E$2:$G$10,3,FALSE)</f>
        <v>P3(150)</v>
      </c>
      <c r="F1886">
        <f>VLOOKUP(D1886,'Treatment Struture'!$E$2:$G$10,2,FALSE)</f>
        <v>3</v>
      </c>
      <c r="G1886" s="23">
        <v>4</v>
      </c>
      <c r="H1886" s="54">
        <f t="shared" si="41"/>
        <v>35873</v>
      </c>
      <c r="J1886" s="32">
        <v>20</v>
      </c>
    </row>
    <row r="1887" spans="1:10">
      <c r="A1887" t="s">
        <v>248</v>
      </c>
      <c r="B1887" t="s">
        <v>254</v>
      </c>
      <c r="C1887" t="s">
        <v>74</v>
      </c>
      <c r="D1887">
        <v>9</v>
      </c>
      <c r="E1887" t="str">
        <f>VLOOKUP(D1887,'Treatment Struture'!$E$2:$G$10,3,FALSE)</f>
        <v>P3(150)</v>
      </c>
      <c r="F1887">
        <f>VLOOKUP(D1887,'Treatment Struture'!$E$2:$G$10,2,FALSE)</f>
        <v>3</v>
      </c>
      <c r="G1887" s="23">
        <v>5</v>
      </c>
      <c r="H1887" s="54">
        <f t="shared" si="41"/>
        <v>35873</v>
      </c>
      <c r="J1887" s="32">
        <v>20</v>
      </c>
    </row>
    <row r="1888" spans="1:10">
      <c r="A1888" t="s">
        <v>248</v>
      </c>
      <c r="B1888" t="s">
        <v>254</v>
      </c>
      <c r="C1888" t="s">
        <v>74</v>
      </c>
      <c r="D1888">
        <v>9</v>
      </c>
      <c r="E1888" t="str">
        <f>VLOOKUP(D1888,'Treatment Struture'!$E$2:$G$10,3,FALSE)</f>
        <v>P3(150)</v>
      </c>
      <c r="F1888">
        <f>VLOOKUP(D1888,'Treatment Struture'!$E$2:$G$10,2,FALSE)</f>
        <v>3</v>
      </c>
      <c r="G1888" s="23">
        <v>6</v>
      </c>
      <c r="H1888" s="54">
        <f t="shared" si="41"/>
        <v>35873</v>
      </c>
      <c r="J1888" s="32">
        <v>21</v>
      </c>
    </row>
    <row r="1889" spans="1:10">
      <c r="A1889" t="s">
        <v>248</v>
      </c>
      <c r="B1889" t="s">
        <v>254</v>
      </c>
      <c r="C1889" t="s">
        <v>74</v>
      </c>
      <c r="D1889">
        <v>9</v>
      </c>
      <c r="E1889" t="str">
        <f>VLOOKUP(D1889,'Treatment Struture'!$E$2:$G$10,3,FALSE)</f>
        <v>P3(150)</v>
      </c>
      <c r="F1889">
        <f>VLOOKUP(D1889,'Treatment Struture'!$E$2:$G$10,2,FALSE)</f>
        <v>3</v>
      </c>
      <c r="G1889" s="23">
        <v>7</v>
      </c>
      <c r="H1889" s="54">
        <f t="shared" si="41"/>
        <v>35873</v>
      </c>
      <c r="J1889" s="32">
        <v>20</v>
      </c>
    </row>
    <row r="1890" spans="1:10">
      <c r="A1890" t="s">
        <v>248</v>
      </c>
      <c r="B1890" t="s">
        <v>254</v>
      </c>
      <c r="C1890" t="s">
        <v>74</v>
      </c>
      <c r="D1890">
        <v>9</v>
      </c>
      <c r="E1890" t="str">
        <f>VLOOKUP(D1890,'Treatment Struture'!$E$2:$G$10,3,FALSE)</f>
        <v>P3(150)</v>
      </c>
      <c r="F1890">
        <f>VLOOKUP(D1890,'Treatment Struture'!$E$2:$G$10,2,FALSE)</f>
        <v>3</v>
      </c>
      <c r="G1890" s="23">
        <v>8</v>
      </c>
      <c r="H1890" s="54">
        <f t="shared" si="41"/>
        <v>35873</v>
      </c>
      <c r="J1890" s="32">
        <v>21</v>
      </c>
    </row>
    <row r="1891" spans="1:10">
      <c r="A1891" t="s">
        <v>248</v>
      </c>
      <c r="B1891" t="s">
        <v>254</v>
      </c>
      <c r="C1891" t="s">
        <v>74</v>
      </c>
      <c r="D1891">
        <v>9</v>
      </c>
      <c r="E1891" t="str">
        <f>VLOOKUP(D1891,'Treatment Struture'!$E$2:$G$10,3,FALSE)</f>
        <v>P3(150)</v>
      </c>
      <c r="F1891">
        <f>VLOOKUP(D1891,'Treatment Struture'!$E$2:$G$10,2,FALSE)</f>
        <v>3</v>
      </c>
      <c r="G1891" s="23">
        <v>9</v>
      </c>
      <c r="H1891" s="54">
        <f t="shared" si="41"/>
        <v>35873</v>
      </c>
    </row>
    <row r="1892" spans="1:10">
      <c r="A1892" t="s">
        <v>248</v>
      </c>
      <c r="B1892" t="s">
        <v>254</v>
      </c>
      <c r="C1892" t="s">
        <v>74</v>
      </c>
      <c r="D1892">
        <v>9</v>
      </c>
      <c r="E1892" t="str">
        <f>VLOOKUP(D1892,'Treatment Struture'!$E$2:$G$10,3,FALSE)</f>
        <v>P3(150)</v>
      </c>
      <c r="F1892">
        <f>VLOOKUP(D1892,'Treatment Struture'!$E$2:$G$10,2,FALSE)</f>
        <v>3</v>
      </c>
      <c r="G1892" s="23">
        <v>10</v>
      </c>
      <c r="H1892" s="54">
        <f t="shared" si="41"/>
        <v>35873</v>
      </c>
      <c r="J1892">
        <v>20</v>
      </c>
    </row>
    <row r="1893" spans="1:10">
      <c r="A1893" t="s">
        <v>248</v>
      </c>
      <c r="B1893" t="s">
        <v>254</v>
      </c>
      <c r="C1893" t="s">
        <v>74</v>
      </c>
      <c r="D1893">
        <v>1</v>
      </c>
      <c r="E1893" t="str">
        <f>VLOOKUP(D1893,'Treatment Struture'!$E$2:$G$10,3,FALSE)</f>
        <v>P3(150)</v>
      </c>
      <c r="F1893">
        <f>VLOOKUP(D1893,'Treatment Struture'!$E$2:$G$10,2,FALSE)</f>
        <v>1</v>
      </c>
      <c r="G1893" s="23">
        <v>1</v>
      </c>
      <c r="H1893" s="56">
        <v>35877</v>
      </c>
      <c r="I1893" s="31"/>
    </row>
    <row r="1894" spans="1:10">
      <c r="A1894" t="s">
        <v>248</v>
      </c>
      <c r="B1894" t="s">
        <v>254</v>
      </c>
      <c r="C1894" t="s">
        <v>74</v>
      </c>
      <c r="D1894">
        <v>1</v>
      </c>
      <c r="E1894" t="str">
        <f>VLOOKUP(D1894,'Treatment Struture'!$E$2:$G$10,3,FALSE)</f>
        <v>P3(150)</v>
      </c>
      <c r="F1894">
        <f>VLOOKUP(D1894,'Treatment Struture'!$E$2:$G$10,2,FALSE)</f>
        <v>1</v>
      </c>
      <c r="G1894" s="23">
        <v>2</v>
      </c>
      <c r="H1894" s="54">
        <f>H1893</f>
        <v>35877</v>
      </c>
    </row>
    <row r="1895" spans="1:10">
      <c r="A1895" t="s">
        <v>248</v>
      </c>
      <c r="B1895" t="s">
        <v>254</v>
      </c>
      <c r="C1895" t="s">
        <v>74</v>
      </c>
      <c r="D1895">
        <v>1</v>
      </c>
      <c r="E1895" t="str">
        <f>VLOOKUP(D1895,'Treatment Struture'!$E$2:$G$10,3,FALSE)</f>
        <v>P3(150)</v>
      </c>
      <c r="F1895">
        <f>VLOOKUP(D1895,'Treatment Struture'!$E$2:$G$10,2,FALSE)</f>
        <v>1</v>
      </c>
      <c r="G1895" s="23">
        <v>3</v>
      </c>
      <c r="H1895" s="54">
        <f t="shared" ref="H1895:H1958" si="42">H1894</f>
        <v>35877</v>
      </c>
    </row>
    <row r="1896" spans="1:10">
      <c r="A1896" t="s">
        <v>248</v>
      </c>
      <c r="B1896" t="s">
        <v>254</v>
      </c>
      <c r="C1896" t="s">
        <v>74</v>
      </c>
      <c r="D1896">
        <v>1</v>
      </c>
      <c r="E1896" t="str">
        <f>VLOOKUP(D1896,'Treatment Struture'!$E$2:$G$10,3,FALSE)</f>
        <v>P3(150)</v>
      </c>
      <c r="F1896">
        <f>VLOOKUP(D1896,'Treatment Struture'!$E$2:$G$10,2,FALSE)</f>
        <v>1</v>
      </c>
      <c r="G1896" s="23">
        <v>4</v>
      </c>
      <c r="H1896" s="54">
        <f t="shared" si="42"/>
        <v>35877</v>
      </c>
    </row>
    <row r="1897" spans="1:10">
      <c r="A1897" t="s">
        <v>248</v>
      </c>
      <c r="B1897" t="s">
        <v>254</v>
      </c>
      <c r="C1897" t="s">
        <v>74</v>
      </c>
      <c r="D1897">
        <v>1</v>
      </c>
      <c r="E1897" t="str">
        <f>VLOOKUP(D1897,'Treatment Struture'!$E$2:$G$10,3,FALSE)</f>
        <v>P3(150)</v>
      </c>
      <c r="F1897">
        <f>VLOOKUP(D1897,'Treatment Struture'!$E$2:$G$10,2,FALSE)</f>
        <v>1</v>
      </c>
      <c r="G1897" s="23">
        <v>5</v>
      </c>
      <c r="H1897" s="54">
        <f t="shared" si="42"/>
        <v>35877</v>
      </c>
    </row>
    <row r="1898" spans="1:10">
      <c r="A1898" t="s">
        <v>248</v>
      </c>
      <c r="B1898" t="s">
        <v>254</v>
      </c>
      <c r="C1898" t="s">
        <v>74</v>
      </c>
      <c r="D1898">
        <v>1</v>
      </c>
      <c r="E1898" t="str">
        <f>VLOOKUP(D1898,'Treatment Struture'!$E$2:$G$10,3,FALSE)</f>
        <v>P3(150)</v>
      </c>
      <c r="F1898">
        <f>VLOOKUP(D1898,'Treatment Struture'!$E$2:$G$10,2,FALSE)</f>
        <v>1</v>
      </c>
      <c r="G1898" s="23">
        <v>6</v>
      </c>
      <c r="H1898" s="54">
        <f t="shared" si="42"/>
        <v>35877</v>
      </c>
    </row>
    <row r="1899" spans="1:10">
      <c r="A1899" t="s">
        <v>248</v>
      </c>
      <c r="B1899" t="s">
        <v>254</v>
      </c>
      <c r="C1899" t="s">
        <v>74</v>
      </c>
      <c r="D1899">
        <v>1</v>
      </c>
      <c r="E1899" t="str">
        <f>VLOOKUP(D1899,'Treatment Struture'!$E$2:$G$10,3,FALSE)</f>
        <v>P3(150)</v>
      </c>
      <c r="F1899">
        <f>VLOOKUP(D1899,'Treatment Struture'!$E$2:$G$10,2,FALSE)</f>
        <v>1</v>
      </c>
      <c r="G1899" s="23">
        <v>7</v>
      </c>
      <c r="H1899" s="54">
        <f t="shared" si="42"/>
        <v>35877</v>
      </c>
    </row>
    <row r="1900" spans="1:10">
      <c r="A1900" t="s">
        <v>248</v>
      </c>
      <c r="B1900" t="s">
        <v>254</v>
      </c>
      <c r="C1900" t="s">
        <v>74</v>
      </c>
      <c r="D1900">
        <v>1</v>
      </c>
      <c r="E1900" t="str">
        <f>VLOOKUP(D1900,'Treatment Struture'!$E$2:$G$10,3,FALSE)</f>
        <v>P3(150)</v>
      </c>
      <c r="F1900">
        <f>VLOOKUP(D1900,'Treatment Struture'!$E$2:$G$10,2,FALSE)</f>
        <v>1</v>
      </c>
      <c r="G1900" s="23">
        <v>8</v>
      </c>
      <c r="H1900" s="54">
        <f t="shared" si="42"/>
        <v>35877</v>
      </c>
    </row>
    <row r="1901" spans="1:10">
      <c r="A1901" t="s">
        <v>248</v>
      </c>
      <c r="B1901" t="s">
        <v>254</v>
      </c>
      <c r="C1901" t="s">
        <v>74</v>
      </c>
      <c r="D1901">
        <v>1</v>
      </c>
      <c r="E1901" t="str">
        <f>VLOOKUP(D1901,'Treatment Struture'!$E$2:$G$10,3,FALSE)</f>
        <v>P3(150)</v>
      </c>
      <c r="F1901">
        <f>VLOOKUP(D1901,'Treatment Struture'!$E$2:$G$10,2,FALSE)</f>
        <v>1</v>
      </c>
      <c r="G1901" s="23">
        <v>9</v>
      </c>
      <c r="H1901" s="54">
        <f t="shared" si="42"/>
        <v>35877</v>
      </c>
    </row>
    <row r="1902" spans="1:10">
      <c r="A1902" t="s">
        <v>248</v>
      </c>
      <c r="B1902" t="s">
        <v>254</v>
      </c>
      <c r="C1902" t="s">
        <v>74</v>
      </c>
      <c r="D1902">
        <v>1</v>
      </c>
      <c r="E1902" t="str">
        <f>VLOOKUP(D1902,'Treatment Struture'!$E$2:$G$10,3,FALSE)</f>
        <v>P3(150)</v>
      </c>
      <c r="F1902">
        <f>VLOOKUP(D1902,'Treatment Struture'!$E$2:$G$10,2,FALSE)</f>
        <v>1</v>
      </c>
      <c r="G1902" s="23">
        <v>10</v>
      </c>
      <c r="H1902" s="54">
        <f t="shared" si="42"/>
        <v>35877</v>
      </c>
    </row>
    <row r="1903" spans="1:10">
      <c r="A1903" t="s">
        <v>248</v>
      </c>
      <c r="B1903" t="s">
        <v>254</v>
      </c>
      <c r="C1903" t="s">
        <v>74</v>
      </c>
      <c r="D1903">
        <v>2</v>
      </c>
      <c r="E1903" t="str">
        <f>VLOOKUP(D1903,'Treatment Struture'!$E$2:$G$10,3,FALSE)</f>
        <v>P1(50)</v>
      </c>
      <c r="F1903">
        <f>VLOOKUP(D1903,'Treatment Struture'!$E$2:$G$10,2,FALSE)</f>
        <v>1</v>
      </c>
      <c r="G1903" s="23">
        <v>1</v>
      </c>
      <c r="H1903" s="54">
        <f t="shared" si="42"/>
        <v>35877</v>
      </c>
      <c r="J1903" s="32">
        <v>20</v>
      </c>
    </row>
    <row r="1904" spans="1:10">
      <c r="A1904" t="s">
        <v>248</v>
      </c>
      <c r="B1904" t="s">
        <v>254</v>
      </c>
      <c r="C1904" t="s">
        <v>74</v>
      </c>
      <c r="D1904">
        <v>2</v>
      </c>
      <c r="E1904" t="str">
        <f>VLOOKUP(D1904,'Treatment Struture'!$E$2:$G$10,3,FALSE)</f>
        <v>P1(50)</v>
      </c>
      <c r="F1904">
        <f>VLOOKUP(D1904,'Treatment Struture'!$E$2:$G$10,2,FALSE)</f>
        <v>1</v>
      </c>
      <c r="G1904" s="23">
        <v>2</v>
      </c>
      <c r="H1904" s="54">
        <f t="shared" si="42"/>
        <v>35877</v>
      </c>
      <c r="J1904">
        <v>22</v>
      </c>
    </row>
    <row r="1905" spans="1:10">
      <c r="A1905" t="s">
        <v>248</v>
      </c>
      <c r="B1905" t="s">
        <v>254</v>
      </c>
      <c r="C1905" t="s">
        <v>74</v>
      </c>
      <c r="D1905">
        <v>2</v>
      </c>
      <c r="E1905" t="str">
        <f>VLOOKUP(D1905,'Treatment Struture'!$E$2:$G$10,3,FALSE)</f>
        <v>P1(50)</v>
      </c>
      <c r="F1905">
        <f>VLOOKUP(D1905,'Treatment Struture'!$E$2:$G$10,2,FALSE)</f>
        <v>1</v>
      </c>
      <c r="G1905" s="23">
        <v>3</v>
      </c>
      <c r="H1905" s="54">
        <f t="shared" si="42"/>
        <v>35877</v>
      </c>
      <c r="J1905">
        <v>19</v>
      </c>
    </row>
    <row r="1906" spans="1:10">
      <c r="A1906" t="s">
        <v>248</v>
      </c>
      <c r="B1906" t="s">
        <v>254</v>
      </c>
      <c r="C1906" t="s">
        <v>74</v>
      </c>
      <c r="D1906">
        <v>2</v>
      </c>
      <c r="E1906" t="str">
        <f>VLOOKUP(D1906,'Treatment Struture'!$E$2:$G$10,3,FALSE)</f>
        <v>P1(50)</v>
      </c>
      <c r="F1906">
        <f>VLOOKUP(D1906,'Treatment Struture'!$E$2:$G$10,2,FALSE)</f>
        <v>1</v>
      </c>
      <c r="G1906" s="23">
        <v>4</v>
      </c>
      <c r="H1906" s="54">
        <f t="shared" si="42"/>
        <v>35877</v>
      </c>
      <c r="J1906">
        <v>23</v>
      </c>
    </row>
    <row r="1907" spans="1:10">
      <c r="A1907" t="s">
        <v>248</v>
      </c>
      <c r="B1907" t="s">
        <v>254</v>
      </c>
      <c r="C1907" t="s">
        <v>74</v>
      </c>
      <c r="D1907">
        <v>2</v>
      </c>
      <c r="E1907" t="str">
        <f>VLOOKUP(D1907,'Treatment Struture'!$E$2:$G$10,3,FALSE)</f>
        <v>P1(50)</v>
      </c>
      <c r="F1907">
        <f>VLOOKUP(D1907,'Treatment Struture'!$E$2:$G$10,2,FALSE)</f>
        <v>1</v>
      </c>
      <c r="G1907" s="23">
        <v>5</v>
      </c>
      <c r="H1907" s="54">
        <f t="shared" si="42"/>
        <v>35877</v>
      </c>
      <c r="J1907">
        <v>22</v>
      </c>
    </row>
    <row r="1908" spans="1:10">
      <c r="A1908" t="s">
        <v>248</v>
      </c>
      <c r="B1908" t="s">
        <v>254</v>
      </c>
      <c r="C1908" t="s">
        <v>74</v>
      </c>
      <c r="D1908">
        <v>2</v>
      </c>
      <c r="E1908" t="str">
        <f>VLOOKUP(D1908,'Treatment Struture'!$E$2:$G$10,3,FALSE)</f>
        <v>P1(50)</v>
      </c>
      <c r="F1908">
        <f>VLOOKUP(D1908,'Treatment Struture'!$E$2:$G$10,2,FALSE)</f>
        <v>1</v>
      </c>
      <c r="G1908" s="23">
        <v>6</v>
      </c>
      <c r="H1908" s="54">
        <f t="shared" si="42"/>
        <v>35877</v>
      </c>
      <c r="J1908">
        <v>21</v>
      </c>
    </row>
    <row r="1909" spans="1:10">
      <c r="A1909" t="s">
        <v>248</v>
      </c>
      <c r="B1909" t="s">
        <v>254</v>
      </c>
      <c r="C1909" t="s">
        <v>74</v>
      </c>
      <c r="D1909">
        <v>2</v>
      </c>
      <c r="E1909" t="str">
        <f>VLOOKUP(D1909,'Treatment Struture'!$E$2:$G$10,3,FALSE)</f>
        <v>P1(50)</v>
      </c>
      <c r="F1909">
        <f>VLOOKUP(D1909,'Treatment Struture'!$E$2:$G$10,2,FALSE)</f>
        <v>1</v>
      </c>
      <c r="G1909" s="23">
        <v>7</v>
      </c>
      <c r="H1909" s="54">
        <f t="shared" si="42"/>
        <v>35877</v>
      </c>
      <c r="J1909" s="32">
        <v>21</v>
      </c>
    </row>
    <row r="1910" spans="1:10">
      <c r="A1910" t="s">
        <v>248</v>
      </c>
      <c r="B1910" t="s">
        <v>254</v>
      </c>
      <c r="C1910" t="s">
        <v>74</v>
      </c>
      <c r="D1910">
        <v>2</v>
      </c>
      <c r="E1910" t="str">
        <f>VLOOKUP(D1910,'Treatment Struture'!$E$2:$G$10,3,FALSE)</f>
        <v>P1(50)</v>
      </c>
      <c r="F1910">
        <f>VLOOKUP(D1910,'Treatment Struture'!$E$2:$G$10,2,FALSE)</f>
        <v>1</v>
      </c>
      <c r="G1910" s="23">
        <v>8</v>
      </c>
      <c r="H1910" s="54">
        <f t="shared" si="42"/>
        <v>35877</v>
      </c>
      <c r="J1910">
        <v>22</v>
      </c>
    </row>
    <row r="1911" spans="1:10">
      <c r="A1911" t="s">
        <v>248</v>
      </c>
      <c r="B1911" t="s">
        <v>254</v>
      </c>
      <c r="C1911" t="s">
        <v>74</v>
      </c>
      <c r="D1911">
        <v>2</v>
      </c>
      <c r="E1911" t="str">
        <f>VLOOKUP(D1911,'Treatment Struture'!$E$2:$G$10,3,FALSE)</f>
        <v>P1(50)</v>
      </c>
      <c r="F1911">
        <f>VLOOKUP(D1911,'Treatment Struture'!$E$2:$G$10,2,FALSE)</f>
        <v>1</v>
      </c>
      <c r="G1911" s="23">
        <v>9</v>
      </c>
      <c r="H1911" s="54">
        <f t="shared" si="42"/>
        <v>35877</v>
      </c>
      <c r="J1911">
        <v>21</v>
      </c>
    </row>
    <row r="1912" spans="1:10">
      <c r="A1912" t="s">
        <v>248</v>
      </c>
      <c r="B1912" t="s">
        <v>254</v>
      </c>
      <c r="C1912" t="s">
        <v>74</v>
      </c>
      <c r="D1912">
        <v>2</v>
      </c>
      <c r="E1912" t="str">
        <f>VLOOKUP(D1912,'Treatment Struture'!$E$2:$G$10,3,FALSE)</f>
        <v>P1(50)</v>
      </c>
      <c r="F1912">
        <f>VLOOKUP(D1912,'Treatment Struture'!$E$2:$G$10,2,FALSE)</f>
        <v>1</v>
      </c>
      <c r="G1912" s="23">
        <v>10</v>
      </c>
      <c r="H1912" s="54">
        <f t="shared" si="42"/>
        <v>35877</v>
      </c>
      <c r="J1912">
        <v>22</v>
      </c>
    </row>
    <row r="1913" spans="1:10">
      <c r="A1913" t="s">
        <v>248</v>
      </c>
      <c r="B1913" t="s">
        <v>254</v>
      </c>
      <c r="C1913" t="s">
        <v>74</v>
      </c>
      <c r="D1913">
        <v>3</v>
      </c>
      <c r="E1913" t="str">
        <f>VLOOKUP(D1913,'Treatment Struture'!$E$2:$G$10,3,FALSE)</f>
        <v>P2(100)</v>
      </c>
      <c r="F1913">
        <f>VLOOKUP(D1913,'Treatment Struture'!$E$2:$G$10,2,FALSE)</f>
        <v>1</v>
      </c>
      <c r="G1913" s="23">
        <v>1</v>
      </c>
      <c r="H1913" s="54">
        <f t="shared" si="42"/>
        <v>35877</v>
      </c>
    </row>
    <row r="1914" spans="1:10">
      <c r="A1914" t="s">
        <v>248</v>
      </c>
      <c r="B1914" t="s">
        <v>254</v>
      </c>
      <c r="C1914" t="s">
        <v>74</v>
      </c>
      <c r="D1914">
        <v>3</v>
      </c>
      <c r="E1914" t="str">
        <f>VLOOKUP(D1914,'Treatment Struture'!$E$2:$G$10,3,FALSE)</f>
        <v>P2(100)</v>
      </c>
      <c r="F1914">
        <f>VLOOKUP(D1914,'Treatment Struture'!$E$2:$G$10,2,FALSE)</f>
        <v>1</v>
      </c>
      <c r="G1914" s="23">
        <v>2</v>
      </c>
      <c r="H1914" s="54">
        <f t="shared" si="42"/>
        <v>35877</v>
      </c>
    </row>
    <row r="1915" spans="1:10">
      <c r="A1915" t="s">
        <v>248</v>
      </c>
      <c r="B1915" t="s">
        <v>254</v>
      </c>
      <c r="C1915" t="s">
        <v>74</v>
      </c>
      <c r="D1915">
        <v>3</v>
      </c>
      <c r="E1915" t="str">
        <f>VLOOKUP(D1915,'Treatment Struture'!$E$2:$G$10,3,FALSE)</f>
        <v>P2(100)</v>
      </c>
      <c r="F1915">
        <f>VLOOKUP(D1915,'Treatment Struture'!$E$2:$G$10,2,FALSE)</f>
        <v>1</v>
      </c>
      <c r="G1915" s="23">
        <v>3</v>
      </c>
      <c r="H1915" s="54">
        <f t="shared" si="42"/>
        <v>35877</v>
      </c>
    </row>
    <row r="1916" spans="1:10">
      <c r="A1916" t="s">
        <v>248</v>
      </c>
      <c r="B1916" t="s">
        <v>254</v>
      </c>
      <c r="C1916" t="s">
        <v>74</v>
      </c>
      <c r="D1916">
        <v>3</v>
      </c>
      <c r="E1916" t="str">
        <f>VLOOKUP(D1916,'Treatment Struture'!$E$2:$G$10,3,FALSE)</f>
        <v>P2(100)</v>
      </c>
      <c r="F1916">
        <f>VLOOKUP(D1916,'Treatment Struture'!$E$2:$G$10,2,FALSE)</f>
        <v>1</v>
      </c>
      <c r="G1916" s="23">
        <v>4</v>
      </c>
      <c r="H1916" s="54">
        <f t="shared" si="42"/>
        <v>35877</v>
      </c>
    </row>
    <row r="1917" spans="1:10">
      <c r="A1917" t="s">
        <v>248</v>
      </c>
      <c r="B1917" t="s">
        <v>254</v>
      </c>
      <c r="C1917" t="s">
        <v>74</v>
      </c>
      <c r="D1917">
        <v>3</v>
      </c>
      <c r="E1917" t="str">
        <f>VLOOKUP(D1917,'Treatment Struture'!$E$2:$G$10,3,FALSE)</f>
        <v>P2(100)</v>
      </c>
      <c r="F1917">
        <f>VLOOKUP(D1917,'Treatment Struture'!$E$2:$G$10,2,FALSE)</f>
        <v>1</v>
      </c>
      <c r="G1917" s="23">
        <v>5</v>
      </c>
      <c r="H1917" s="54">
        <f t="shared" si="42"/>
        <v>35877</v>
      </c>
    </row>
    <row r="1918" spans="1:10">
      <c r="A1918" t="s">
        <v>248</v>
      </c>
      <c r="B1918" t="s">
        <v>254</v>
      </c>
      <c r="C1918" t="s">
        <v>74</v>
      </c>
      <c r="D1918">
        <v>3</v>
      </c>
      <c r="E1918" t="str">
        <f>VLOOKUP(D1918,'Treatment Struture'!$E$2:$G$10,3,FALSE)</f>
        <v>P2(100)</v>
      </c>
      <c r="F1918">
        <f>VLOOKUP(D1918,'Treatment Struture'!$E$2:$G$10,2,FALSE)</f>
        <v>1</v>
      </c>
      <c r="G1918" s="23">
        <v>6</v>
      </c>
      <c r="H1918" s="54">
        <f t="shared" si="42"/>
        <v>35877</v>
      </c>
    </row>
    <row r="1919" spans="1:10">
      <c r="A1919" t="s">
        <v>248</v>
      </c>
      <c r="B1919" t="s">
        <v>254</v>
      </c>
      <c r="C1919" t="s">
        <v>74</v>
      </c>
      <c r="D1919">
        <v>3</v>
      </c>
      <c r="E1919" t="str">
        <f>VLOOKUP(D1919,'Treatment Struture'!$E$2:$G$10,3,FALSE)</f>
        <v>P2(100)</v>
      </c>
      <c r="F1919">
        <f>VLOOKUP(D1919,'Treatment Struture'!$E$2:$G$10,2,FALSE)</f>
        <v>1</v>
      </c>
      <c r="G1919" s="23">
        <v>7</v>
      </c>
      <c r="H1919" s="54">
        <f t="shared" si="42"/>
        <v>35877</v>
      </c>
    </row>
    <row r="1920" spans="1:10">
      <c r="A1920" t="s">
        <v>248</v>
      </c>
      <c r="B1920" t="s">
        <v>254</v>
      </c>
      <c r="C1920" t="s">
        <v>74</v>
      </c>
      <c r="D1920">
        <v>3</v>
      </c>
      <c r="E1920" t="str">
        <f>VLOOKUP(D1920,'Treatment Struture'!$E$2:$G$10,3,FALSE)</f>
        <v>P2(100)</v>
      </c>
      <c r="F1920">
        <f>VLOOKUP(D1920,'Treatment Struture'!$E$2:$G$10,2,FALSE)</f>
        <v>1</v>
      </c>
      <c r="G1920" s="23">
        <v>8</v>
      </c>
      <c r="H1920" s="54">
        <f t="shared" si="42"/>
        <v>35877</v>
      </c>
    </row>
    <row r="1921" spans="1:8">
      <c r="A1921" t="s">
        <v>248</v>
      </c>
      <c r="B1921" t="s">
        <v>254</v>
      </c>
      <c r="C1921" t="s">
        <v>74</v>
      </c>
      <c r="D1921">
        <v>3</v>
      </c>
      <c r="E1921" t="str">
        <f>VLOOKUP(D1921,'Treatment Struture'!$E$2:$G$10,3,FALSE)</f>
        <v>P2(100)</v>
      </c>
      <c r="F1921">
        <f>VLOOKUP(D1921,'Treatment Struture'!$E$2:$G$10,2,FALSE)</f>
        <v>1</v>
      </c>
      <c r="G1921" s="23">
        <v>9</v>
      </c>
      <c r="H1921" s="54">
        <f t="shared" si="42"/>
        <v>35877</v>
      </c>
    </row>
    <row r="1922" spans="1:8">
      <c r="A1922" t="s">
        <v>248</v>
      </c>
      <c r="B1922" t="s">
        <v>254</v>
      </c>
      <c r="C1922" t="s">
        <v>74</v>
      </c>
      <c r="D1922">
        <v>3</v>
      </c>
      <c r="E1922" t="str">
        <f>VLOOKUP(D1922,'Treatment Struture'!$E$2:$G$10,3,FALSE)</f>
        <v>P2(100)</v>
      </c>
      <c r="F1922">
        <f>VLOOKUP(D1922,'Treatment Struture'!$E$2:$G$10,2,FALSE)</f>
        <v>1</v>
      </c>
      <c r="G1922" s="23">
        <v>10</v>
      </c>
      <c r="H1922" s="54">
        <f t="shared" si="42"/>
        <v>35877</v>
      </c>
    </row>
    <row r="1923" spans="1:8">
      <c r="A1923" t="s">
        <v>248</v>
      </c>
      <c r="B1923" t="s">
        <v>254</v>
      </c>
      <c r="C1923" t="s">
        <v>74</v>
      </c>
      <c r="D1923">
        <v>4</v>
      </c>
      <c r="E1923" t="str">
        <f>VLOOKUP(D1923,'Treatment Struture'!$E$2:$G$10,3,FALSE)</f>
        <v>P2(100)</v>
      </c>
      <c r="F1923">
        <f>VLOOKUP(D1923,'Treatment Struture'!$E$2:$G$10,2,FALSE)</f>
        <v>2</v>
      </c>
      <c r="G1923" s="23">
        <v>1</v>
      </c>
      <c r="H1923" s="54">
        <f t="shared" si="42"/>
        <v>35877</v>
      </c>
    </row>
    <row r="1924" spans="1:8">
      <c r="A1924" t="s">
        <v>248</v>
      </c>
      <c r="B1924" t="s">
        <v>254</v>
      </c>
      <c r="C1924" t="s">
        <v>74</v>
      </c>
      <c r="D1924">
        <v>4</v>
      </c>
      <c r="E1924" t="str">
        <f>VLOOKUP(D1924,'Treatment Struture'!$E$2:$G$10,3,FALSE)</f>
        <v>P2(100)</v>
      </c>
      <c r="F1924">
        <f>VLOOKUP(D1924,'Treatment Struture'!$E$2:$G$10,2,FALSE)</f>
        <v>2</v>
      </c>
      <c r="G1924" s="23">
        <v>2</v>
      </c>
      <c r="H1924" s="54">
        <f t="shared" si="42"/>
        <v>35877</v>
      </c>
    </row>
    <row r="1925" spans="1:8">
      <c r="A1925" t="s">
        <v>248</v>
      </c>
      <c r="B1925" t="s">
        <v>254</v>
      </c>
      <c r="C1925" t="s">
        <v>74</v>
      </c>
      <c r="D1925">
        <v>4</v>
      </c>
      <c r="E1925" t="str">
        <f>VLOOKUP(D1925,'Treatment Struture'!$E$2:$G$10,3,FALSE)</f>
        <v>P2(100)</v>
      </c>
      <c r="F1925">
        <f>VLOOKUP(D1925,'Treatment Struture'!$E$2:$G$10,2,FALSE)</f>
        <v>2</v>
      </c>
      <c r="G1925" s="23">
        <v>3</v>
      </c>
      <c r="H1925" s="54">
        <f t="shared" si="42"/>
        <v>35877</v>
      </c>
    </row>
    <row r="1926" spans="1:8">
      <c r="A1926" t="s">
        <v>248</v>
      </c>
      <c r="B1926" t="s">
        <v>254</v>
      </c>
      <c r="C1926" t="s">
        <v>74</v>
      </c>
      <c r="D1926">
        <v>4</v>
      </c>
      <c r="E1926" t="str">
        <f>VLOOKUP(D1926,'Treatment Struture'!$E$2:$G$10,3,FALSE)</f>
        <v>P2(100)</v>
      </c>
      <c r="F1926">
        <f>VLOOKUP(D1926,'Treatment Struture'!$E$2:$G$10,2,FALSE)</f>
        <v>2</v>
      </c>
      <c r="G1926" s="23">
        <v>4</v>
      </c>
      <c r="H1926" s="54">
        <f t="shared" si="42"/>
        <v>35877</v>
      </c>
    </row>
    <row r="1927" spans="1:8">
      <c r="A1927" t="s">
        <v>248</v>
      </c>
      <c r="B1927" t="s">
        <v>254</v>
      </c>
      <c r="C1927" t="s">
        <v>74</v>
      </c>
      <c r="D1927">
        <v>4</v>
      </c>
      <c r="E1927" t="str">
        <f>VLOOKUP(D1927,'Treatment Struture'!$E$2:$G$10,3,FALSE)</f>
        <v>P2(100)</v>
      </c>
      <c r="F1927">
        <f>VLOOKUP(D1927,'Treatment Struture'!$E$2:$G$10,2,FALSE)</f>
        <v>2</v>
      </c>
      <c r="G1927" s="23">
        <v>5</v>
      </c>
      <c r="H1927" s="54">
        <f t="shared" si="42"/>
        <v>35877</v>
      </c>
    </row>
    <row r="1928" spans="1:8">
      <c r="A1928" t="s">
        <v>248</v>
      </c>
      <c r="B1928" t="s">
        <v>254</v>
      </c>
      <c r="C1928" t="s">
        <v>74</v>
      </c>
      <c r="D1928">
        <v>4</v>
      </c>
      <c r="E1928" t="str">
        <f>VLOOKUP(D1928,'Treatment Struture'!$E$2:$G$10,3,FALSE)</f>
        <v>P2(100)</v>
      </c>
      <c r="F1928">
        <f>VLOOKUP(D1928,'Treatment Struture'!$E$2:$G$10,2,FALSE)</f>
        <v>2</v>
      </c>
      <c r="G1928" s="23">
        <v>6</v>
      </c>
      <c r="H1928" s="54">
        <f t="shared" si="42"/>
        <v>35877</v>
      </c>
    </row>
    <row r="1929" spans="1:8">
      <c r="A1929" t="s">
        <v>248</v>
      </c>
      <c r="B1929" t="s">
        <v>254</v>
      </c>
      <c r="C1929" t="s">
        <v>74</v>
      </c>
      <c r="D1929">
        <v>4</v>
      </c>
      <c r="E1929" t="str">
        <f>VLOOKUP(D1929,'Treatment Struture'!$E$2:$G$10,3,FALSE)</f>
        <v>P2(100)</v>
      </c>
      <c r="F1929">
        <f>VLOOKUP(D1929,'Treatment Struture'!$E$2:$G$10,2,FALSE)</f>
        <v>2</v>
      </c>
      <c r="G1929" s="23">
        <v>7</v>
      </c>
      <c r="H1929" s="54">
        <f t="shared" si="42"/>
        <v>35877</v>
      </c>
    </row>
    <row r="1930" spans="1:8">
      <c r="A1930" t="s">
        <v>248</v>
      </c>
      <c r="B1930" t="s">
        <v>254</v>
      </c>
      <c r="C1930" t="s">
        <v>74</v>
      </c>
      <c r="D1930">
        <v>4</v>
      </c>
      <c r="E1930" t="str">
        <f>VLOOKUP(D1930,'Treatment Struture'!$E$2:$G$10,3,FALSE)</f>
        <v>P2(100)</v>
      </c>
      <c r="F1930">
        <f>VLOOKUP(D1930,'Treatment Struture'!$E$2:$G$10,2,FALSE)</f>
        <v>2</v>
      </c>
      <c r="G1930" s="23">
        <v>8</v>
      </c>
      <c r="H1930" s="54">
        <f t="shared" si="42"/>
        <v>35877</v>
      </c>
    </row>
    <row r="1931" spans="1:8">
      <c r="A1931" t="s">
        <v>248</v>
      </c>
      <c r="B1931" t="s">
        <v>254</v>
      </c>
      <c r="C1931" t="s">
        <v>74</v>
      </c>
      <c r="D1931">
        <v>4</v>
      </c>
      <c r="E1931" t="str">
        <f>VLOOKUP(D1931,'Treatment Struture'!$E$2:$G$10,3,FALSE)</f>
        <v>P2(100)</v>
      </c>
      <c r="F1931">
        <f>VLOOKUP(D1931,'Treatment Struture'!$E$2:$G$10,2,FALSE)</f>
        <v>2</v>
      </c>
      <c r="G1931" s="23">
        <v>9</v>
      </c>
      <c r="H1931" s="54">
        <f t="shared" si="42"/>
        <v>35877</v>
      </c>
    </row>
    <row r="1932" spans="1:8">
      <c r="A1932" t="s">
        <v>248</v>
      </c>
      <c r="B1932" t="s">
        <v>254</v>
      </c>
      <c r="C1932" t="s">
        <v>74</v>
      </c>
      <c r="D1932">
        <v>4</v>
      </c>
      <c r="E1932" t="str">
        <f>VLOOKUP(D1932,'Treatment Struture'!$E$2:$G$10,3,FALSE)</f>
        <v>P2(100)</v>
      </c>
      <c r="F1932">
        <f>VLOOKUP(D1932,'Treatment Struture'!$E$2:$G$10,2,FALSE)</f>
        <v>2</v>
      </c>
      <c r="G1932" s="23">
        <v>10</v>
      </c>
      <c r="H1932" s="54">
        <f t="shared" si="42"/>
        <v>35877</v>
      </c>
    </row>
    <row r="1933" spans="1:8">
      <c r="A1933" t="s">
        <v>248</v>
      </c>
      <c r="B1933" t="s">
        <v>254</v>
      </c>
      <c r="C1933" t="s">
        <v>74</v>
      </c>
      <c r="D1933">
        <v>5</v>
      </c>
      <c r="E1933" t="str">
        <f>VLOOKUP(D1933,'Treatment Struture'!$E$2:$G$10,3,FALSE)</f>
        <v>P3(150)</v>
      </c>
      <c r="F1933">
        <f>VLOOKUP(D1933,'Treatment Struture'!$E$2:$G$10,2,FALSE)</f>
        <v>2</v>
      </c>
      <c r="G1933" s="23">
        <v>1</v>
      </c>
      <c r="H1933" s="54">
        <f t="shared" si="42"/>
        <v>35877</v>
      </c>
    </row>
    <row r="1934" spans="1:8">
      <c r="A1934" t="s">
        <v>248</v>
      </c>
      <c r="B1934" t="s">
        <v>254</v>
      </c>
      <c r="C1934" t="s">
        <v>74</v>
      </c>
      <c r="D1934">
        <v>5</v>
      </c>
      <c r="E1934" t="str">
        <f>VLOOKUP(D1934,'Treatment Struture'!$E$2:$G$10,3,FALSE)</f>
        <v>P3(150)</v>
      </c>
      <c r="F1934">
        <f>VLOOKUP(D1934,'Treatment Struture'!$E$2:$G$10,2,FALSE)</f>
        <v>2</v>
      </c>
      <c r="G1934" s="23">
        <v>2</v>
      </c>
      <c r="H1934" s="54">
        <f t="shared" si="42"/>
        <v>35877</v>
      </c>
    </row>
    <row r="1935" spans="1:8">
      <c r="A1935" t="s">
        <v>248</v>
      </c>
      <c r="B1935" t="s">
        <v>254</v>
      </c>
      <c r="C1935" t="s">
        <v>74</v>
      </c>
      <c r="D1935">
        <v>5</v>
      </c>
      <c r="E1935" t="str">
        <f>VLOOKUP(D1935,'Treatment Struture'!$E$2:$G$10,3,FALSE)</f>
        <v>P3(150)</v>
      </c>
      <c r="F1935">
        <f>VLOOKUP(D1935,'Treatment Struture'!$E$2:$G$10,2,FALSE)</f>
        <v>2</v>
      </c>
      <c r="G1935" s="23">
        <v>3</v>
      </c>
      <c r="H1935" s="54">
        <f t="shared" si="42"/>
        <v>35877</v>
      </c>
    </row>
    <row r="1936" spans="1:8">
      <c r="A1936" t="s">
        <v>248</v>
      </c>
      <c r="B1936" t="s">
        <v>254</v>
      </c>
      <c r="C1936" t="s">
        <v>74</v>
      </c>
      <c r="D1936">
        <v>5</v>
      </c>
      <c r="E1936" t="str">
        <f>VLOOKUP(D1936,'Treatment Struture'!$E$2:$G$10,3,FALSE)</f>
        <v>P3(150)</v>
      </c>
      <c r="F1936">
        <f>VLOOKUP(D1936,'Treatment Struture'!$E$2:$G$10,2,FALSE)</f>
        <v>2</v>
      </c>
      <c r="G1936" s="23">
        <v>4</v>
      </c>
      <c r="H1936" s="54">
        <f t="shared" si="42"/>
        <v>35877</v>
      </c>
    </row>
    <row r="1937" spans="1:10">
      <c r="A1937" t="s">
        <v>248</v>
      </c>
      <c r="B1937" t="s">
        <v>254</v>
      </c>
      <c r="C1937" t="s">
        <v>74</v>
      </c>
      <c r="D1937">
        <v>5</v>
      </c>
      <c r="E1937" t="str">
        <f>VLOOKUP(D1937,'Treatment Struture'!$E$2:$G$10,3,FALSE)</f>
        <v>P3(150)</v>
      </c>
      <c r="F1937">
        <f>VLOOKUP(D1937,'Treatment Struture'!$E$2:$G$10,2,FALSE)</f>
        <v>2</v>
      </c>
      <c r="G1937" s="23">
        <v>5</v>
      </c>
      <c r="H1937" s="54">
        <f t="shared" si="42"/>
        <v>35877</v>
      </c>
    </row>
    <row r="1938" spans="1:10">
      <c r="A1938" t="s">
        <v>248</v>
      </c>
      <c r="B1938" t="s">
        <v>254</v>
      </c>
      <c r="C1938" t="s">
        <v>74</v>
      </c>
      <c r="D1938">
        <v>5</v>
      </c>
      <c r="E1938" t="str">
        <f>VLOOKUP(D1938,'Treatment Struture'!$E$2:$G$10,3,FALSE)</f>
        <v>P3(150)</v>
      </c>
      <c r="F1938">
        <f>VLOOKUP(D1938,'Treatment Struture'!$E$2:$G$10,2,FALSE)</f>
        <v>2</v>
      </c>
      <c r="G1938" s="23">
        <v>6</v>
      </c>
      <c r="H1938" s="54">
        <f t="shared" si="42"/>
        <v>35877</v>
      </c>
    </row>
    <row r="1939" spans="1:10">
      <c r="A1939" t="s">
        <v>248</v>
      </c>
      <c r="B1939" t="s">
        <v>254</v>
      </c>
      <c r="C1939" t="s">
        <v>74</v>
      </c>
      <c r="D1939">
        <v>5</v>
      </c>
      <c r="E1939" t="str">
        <f>VLOOKUP(D1939,'Treatment Struture'!$E$2:$G$10,3,FALSE)</f>
        <v>P3(150)</v>
      </c>
      <c r="F1939">
        <f>VLOOKUP(D1939,'Treatment Struture'!$E$2:$G$10,2,FALSE)</f>
        <v>2</v>
      </c>
      <c r="G1939" s="23">
        <v>7</v>
      </c>
      <c r="H1939" s="54">
        <f t="shared" si="42"/>
        <v>35877</v>
      </c>
    </row>
    <row r="1940" spans="1:10">
      <c r="A1940" t="s">
        <v>248</v>
      </c>
      <c r="B1940" t="s">
        <v>254</v>
      </c>
      <c r="C1940" t="s">
        <v>74</v>
      </c>
      <c r="D1940">
        <v>5</v>
      </c>
      <c r="E1940" t="str">
        <f>VLOOKUP(D1940,'Treatment Struture'!$E$2:$G$10,3,FALSE)</f>
        <v>P3(150)</v>
      </c>
      <c r="F1940">
        <f>VLOOKUP(D1940,'Treatment Struture'!$E$2:$G$10,2,FALSE)</f>
        <v>2</v>
      </c>
      <c r="G1940" s="23">
        <v>8</v>
      </c>
      <c r="H1940" s="54">
        <f t="shared" si="42"/>
        <v>35877</v>
      </c>
    </row>
    <row r="1941" spans="1:10">
      <c r="A1941" t="s">
        <v>248</v>
      </c>
      <c r="B1941" t="s">
        <v>254</v>
      </c>
      <c r="C1941" t="s">
        <v>74</v>
      </c>
      <c r="D1941">
        <v>5</v>
      </c>
      <c r="E1941" t="str">
        <f>VLOOKUP(D1941,'Treatment Struture'!$E$2:$G$10,3,FALSE)</f>
        <v>P3(150)</v>
      </c>
      <c r="F1941">
        <f>VLOOKUP(D1941,'Treatment Struture'!$E$2:$G$10,2,FALSE)</f>
        <v>2</v>
      </c>
      <c r="G1941" s="23">
        <v>9</v>
      </c>
      <c r="H1941" s="54">
        <f t="shared" si="42"/>
        <v>35877</v>
      </c>
    </row>
    <row r="1942" spans="1:10">
      <c r="A1942" t="s">
        <v>248</v>
      </c>
      <c r="B1942" t="s">
        <v>254</v>
      </c>
      <c r="C1942" t="s">
        <v>74</v>
      </c>
      <c r="D1942">
        <v>5</v>
      </c>
      <c r="E1942" t="str">
        <f>VLOOKUP(D1942,'Treatment Struture'!$E$2:$G$10,3,FALSE)</f>
        <v>P3(150)</v>
      </c>
      <c r="F1942">
        <f>VLOOKUP(D1942,'Treatment Struture'!$E$2:$G$10,2,FALSE)</f>
        <v>2</v>
      </c>
      <c r="G1942" s="23">
        <v>10</v>
      </c>
      <c r="H1942" s="54">
        <f t="shared" si="42"/>
        <v>35877</v>
      </c>
    </row>
    <row r="1943" spans="1:10">
      <c r="A1943" t="s">
        <v>248</v>
      </c>
      <c r="B1943" t="s">
        <v>254</v>
      </c>
      <c r="C1943" t="s">
        <v>74</v>
      </c>
      <c r="D1943">
        <v>6</v>
      </c>
      <c r="E1943" t="str">
        <f>VLOOKUP(D1943,'Treatment Struture'!$E$2:$G$10,3,FALSE)</f>
        <v>P1(50)</v>
      </c>
      <c r="F1943">
        <f>VLOOKUP(D1943,'Treatment Struture'!$E$2:$G$10,2,FALSE)</f>
        <v>2</v>
      </c>
      <c r="G1943" s="23">
        <v>1</v>
      </c>
      <c r="H1943" s="54">
        <f t="shared" si="42"/>
        <v>35877</v>
      </c>
      <c r="J1943">
        <v>22</v>
      </c>
    </row>
    <row r="1944" spans="1:10">
      <c r="A1944" t="s">
        <v>248</v>
      </c>
      <c r="B1944" t="s">
        <v>254</v>
      </c>
      <c r="C1944" t="s">
        <v>74</v>
      </c>
      <c r="D1944">
        <v>6</v>
      </c>
      <c r="E1944" t="str">
        <f>VLOOKUP(D1944,'Treatment Struture'!$E$2:$G$10,3,FALSE)</f>
        <v>P1(50)</v>
      </c>
      <c r="F1944">
        <f>VLOOKUP(D1944,'Treatment Struture'!$E$2:$G$10,2,FALSE)</f>
        <v>2</v>
      </c>
      <c r="G1944" s="23">
        <v>2</v>
      </c>
      <c r="H1944" s="54">
        <f t="shared" si="42"/>
        <v>35877</v>
      </c>
      <c r="J1944">
        <v>22</v>
      </c>
    </row>
    <row r="1945" spans="1:10">
      <c r="A1945" t="s">
        <v>248</v>
      </c>
      <c r="B1945" t="s">
        <v>254</v>
      </c>
      <c r="C1945" t="s">
        <v>74</v>
      </c>
      <c r="D1945">
        <v>6</v>
      </c>
      <c r="E1945" t="str">
        <f>VLOOKUP(D1945,'Treatment Struture'!$E$2:$G$10,3,FALSE)</f>
        <v>P1(50)</v>
      </c>
      <c r="F1945">
        <f>VLOOKUP(D1945,'Treatment Struture'!$E$2:$G$10,2,FALSE)</f>
        <v>2</v>
      </c>
      <c r="G1945" s="23">
        <v>3</v>
      </c>
      <c r="H1945" s="54">
        <f t="shared" si="42"/>
        <v>35877</v>
      </c>
      <c r="J1945">
        <v>24</v>
      </c>
    </row>
    <row r="1946" spans="1:10">
      <c r="A1946" t="s">
        <v>248</v>
      </c>
      <c r="B1946" t="s">
        <v>254</v>
      </c>
      <c r="C1946" t="s">
        <v>74</v>
      </c>
      <c r="D1946">
        <v>6</v>
      </c>
      <c r="E1946" t="str">
        <f>VLOOKUP(D1946,'Treatment Struture'!$E$2:$G$10,3,FALSE)</f>
        <v>P1(50)</v>
      </c>
      <c r="F1946">
        <f>VLOOKUP(D1946,'Treatment Struture'!$E$2:$G$10,2,FALSE)</f>
        <v>2</v>
      </c>
      <c r="G1946" s="23">
        <v>4</v>
      </c>
      <c r="H1946" s="54">
        <f t="shared" si="42"/>
        <v>35877</v>
      </c>
      <c r="J1946">
        <v>23</v>
      </c>
    </row>
    <row r="1947" spans="1:10">
      <c r="A1947" t="s">
        <v>248</v>
      </c>
      <c r="B1947" t="s">
        <v>254</v>
      </c>
      <c r="C1947" t="s">
        <v>74</v>
      </c>
      <c r="D1947">
        <v>6</v>
      </c>
      <c r="E1947" t="str">
        <f>VLOOKUP(D1947,'Treatment Struture'!$E$2:$G$10,3,FALSE)</f>
        <v>P1(50)</v>
      </c>
      <c r="F1947">
        <f>VLOOKUP(D1947,'Treatment Struture'!$E$2:$G$10,2,FALSE)</f>
        <v>2</v>
      </c>
      <c r="G1947" s="23">
        <v>5</v>
      </c>
      <c r="H1947" s="54">
        <f t="shared" si="42"/>
        <v>35877</v>
      </c>
      <c r="J1947" s="32">
        <v>22</v>
      </c>
    </row>
    <row r="1948" spans="1:10">
      <c r="A1948" t="s">
        <v>248</v>
      </c>
      <c r="B1948" t="s">
        <v>254</v>
      </c>
      <c r="C1948" t="s">
        <v>74</v>
      </c>
      <c r="D1948">
        <v>6</v>
      </c>
      <c r="E1948" t="str">
        <f>VLOOKUP(D1948,'Treatment Struture'!$E$2:$G$10,3,FALSE)</f>
        <v>P1(50)</v>
      </c>
      <c r="F1948">
        <f>VLOOKUP(D1948,'Treatment Struture'!$E$2:$G$10,2,FALSE)</f>
        <v>2</v>
      </c>
      <c r="G1948" s="23">
        <v>6</v>
      </c>
      <c r="H1948" s="54">
        <f t="shared" si="42"/>
        <v>35877</v>
      </c>
      <c r="J1948">
        <v>23</v>
      </c>
    </row>
    <row r="1949" spans="1:10">
      <c r="A1949" t="s">
        <v>248</v>
      </c>
      <c r="B1949" t="s">
        <v>254</v>
      </c>
      <c r="C1949" t="s">
        <v>74</v>
      </c>
      <c r="D1949">
        <v>6</v>
      </c>
      <c r="E1949" t="str">
        <f>VLOOKUP(D1949,'Treatment Struture'!$E$2:$G$10,3,FALSE)</f>
        <v>P1(50)</v>
      </c>
      <c r="F1949">
        <f>VLOOKUP(D1949,'Treatment Struture'!$E$2:$G$10,2,FALSE)</f>
        <v>2</v>
      </c>
      <c r="G1949" s="23">
        <v>7</v>
      </c>
      <c r="H1949" s="54">
        <f t="shared" si="42"/>
        <v>35877</v>
      </c>
      <c r="J1949">
        <v>21</v>
      </c>
    </row>
    <row r="1950" spans="1:10">
      <c r="A1950" t="s">
        <v>248</v>
      </c>
      <c r="B1950" t="s">
        <v>254</v>
      </c>
      <c r="C1950" t="s">
        <v>74</v>
      </c>
      <c r="D1950">
        <v>6</v>
      </c>
      <c r="E1950" t="str">
        <f>VLOOKUP(D1950,'Treatment Struture'!$E$2:$G$10,3,FALSE)</f>
        <v>P1(50)</v>
      </c>
      <c r="F1950">
        <f>VLOOKUP(D1950,'Treatment Struture'!$E$2:$G$10,2,FALSE)</f>
        <v>2</v>
      </c>
      <c r="G1950" s="23">
        <v>8</v>
      </c>
      <c r="H1950" s="54">
        <f t="shared" si="42"/>
        <v>35877</v>
      </c>
      <c r="J1950">
        <v>19</v>
      </c>
    </row>
    <row r="1951" spans="1:10">
      <c r="A1951" t="s">
        <v>248</v>
      </c>
      <c r="B1951" t="s">
        <v>254</v>
      </c>
      <c r="C1951" t="s">
        <v>74</v>
      </c>
      <c r="D1951">
        <v>6</v>
      </c>
      <c r="E1951" t="str">
        <f>VLOOKUP(D1951,'Treatment Struture'!$E$2:$G$10,3,FALSE)</f>
        <v>P1(50)</v>
      </c>
      <c r="F1951">
        <f>VLOOKUP(D1951,'Treatment Struture'!$E$2:$G$10,2,FALSE)</f>
        <v>2</v>
      </c>
      <c r="G1951" s="23">
        <v>9</v>
      </c>
      <c r="H1951" s="54">
        <f t="shared" si="42"/>
        <v>35877</v>
      </c>
      <c r="J1951">
        <v>23</v>
      </c>
    </row>
    <row r="1952" spans="1:10">
      <c r="A1952" t="s">
        <v>248</v>
      </c>
      <c r="B1952" t="s">
        <v>254</v>
      </c>
      <c r="C1952" t="s">
        <v>74</v>
      </c>
      <c r="D1952">
        <v>6</v>
      </c>
      <c r="E1952" t="str">
        <f>VLOOKUP(D1952,'Treatment Struture'!$E$2:$G$10,3,FALSE)</f>
        <v>P1(50)</v>
      </c>
      <c r="F1952">
        <f>VLOOKUP(D1952,'Treatment Struture'!$E$2:$G$10,2,FALSE)</f>
        <v>2</v>
      </c>
      <c r="G1952" s="23">
        <v>10</v>
      </c>
      <c r="H1952" s="54">
        <f t="shared" si="42"/>
        <v>35877</v>
      </c>
      <c r="J1952">
        <v>22</v>
      </c>
    </row>
    <row r="1953" spans="1:10">
      <c r="A1953" t="s">
        <v>248</v>
      </c>
      <c r="B1953" t="s">
        <v>254</v>
      </c>
      <c r="C1953" t="s">
        <v>74</v>
      </c>
      <c r="D1953">
        <v>7</v>
      </c>
      <c r="E1953" t="str">
        <f>VLOOKUP(D1953,'Treatment Struture'!$E$2:$G$10,3,FALSE)</f>
        <v>P1(50)</v>
      </c>
      <c r="F1953">
        <f>VLOOKUP(D1953,'Treatment Struture'!$E$2:$G$10,2,FALSE)</f>
        <v>3</v>
      </c>
      <c r="G1953" s="23">
        <v>1</v>
      </c>
      <c r="H1953" s="54">
        <f t="shared" si="42"/>
        <v>35877</v>
      </c>
      <c r="J1953">
        <v>20</v>
      </c>
    </row>
    <row r="1954" spans="1:10">
      <c r="A1954" t="s">
        <v>248</v>
      </c>
      <c r="B1954" t="s">
        <v>254</v>
      </c>
      <c r="C1954" t="s">
        <v>74</v>
      </c>
      <c r="D1954">
        <v>7</v>
      </c>
      <c r="E1954" t="str">
        <f>VLOOKUP(D1954,'Treatment Struture'!$E$2:$G$10,3,FALSE)</f>
        <v>P1(50)</v>
      </c>
      <c r="F1954">
        <f>VLOOKUP(D1954,'Treatment Struture'!$E$2:$G$10,2,FALSE)</f>
        <v>3</v>
      </c>
      <c r="G1954" s="23">
        <v>2</v>
      </c>
      <c r="H1954" s="54">
        <f t="shared" si="42"/>
        <v>35877</v>
      </c>
      <c r="J1954">
        <v>20</v>
      </c>
    </row>
    <row r="1955" spans="1:10">
      <c r="A1955" t="s">
        <v>248</v>
      </c>
      <c r="B1955" t="s">
        <v>254</v>
      </c>
      <c r="C1955" t="s">
        <v>74</v>
      </c>
      <c r="D1955">
        <v>7</v>
      </c>
      <c r="E1955" t="str">
        <f>VLOOKUP(D1955,'Treatment Struture'!$E$2:$G$10,3,FALSE)</f>
        <v>P1(50)</v>
      </c>
      <c r="F1955">
        <f>VLOOKUP(D1955,'Treatment Struture'!$E$2:$G$10,2,FALSE)</f>
        <v>3</v>
      </c>
      <c r="G1955" s="23">
        <v>3</v>
      </c>
      <c r="H1955" s="54">
        <f t="shared" si="42"/>
        <v>35877</v>
      </c>
      <c r="J1955">
        <v>21</v>
      </c>
    </row>
    <row r="1956" spans="1:10">
      <c r="A1956" t="s">
        <v>248</v>
      </c>
      <c r="B1956" t="s">
        <v>254</v>
      </c>
      <c r="C1956" t="s">
        <v>74</v>
      </c>
      <c r="D1956">
        <v>7</v>
      </c>
      <c r="E1956" t="str">
        <f>VLOOKUP(D1956,'Treatment Struture'!$E$2:$G$10,3,FALSE)</f>
        <v>P1(50)</v>
      </c>
      <c r="F1956">
        <f>VLOOKUP(D1956,'Treatment Struture'!$E$2:$G$10,2,FALSE)</f>
        <v>3</v>
      </c>
      <c r="G1956" s="23">
        <v>4</v>
      </c>
      <c r="H1956" s="54">
        <f t="shared" si="42"/>
        <v>35877</v>
      </c>
    </row>
    <row r="1957" spans="1:10">
      <c r="A1957" t="s">
        <v>248</v>
      </c>
      <c r="B1957" t="s">
        <v>254</v>
      </c>
      <c r="C1957" t="s">
        <v>74</v>
      </c>
      <c r="D1957">
        <v>7</v>
      </c>
      <c r="E1957" t="str">
        <f>VLOOKUP(D1957,'Treatment Struture'!$E$2:$G$10,3,FALSE)</f>
        <v>P1(50)</v>
      </c>
      <c r="F1957">
        <f>VLOOKUP(D1957,'Treatment Struture'!$E$2:$G$10,2,FALSE)</f>
        <v>3</v>
      </c>
      <c r="G1957" s="23">
        <v>5</v>
      </c>
      <c r="H1957" s="54">
        <f t="shared" si="42"/>
        <v>35877</v>
      </c>
      <c r="J1957">
        <v>20</v>
      </c>
    </row>
    <row r="1958" spans="1:10">
      <c r="A1958" t="s">
        <v>248</v>
      </c>
      <c r="B1958" t="s">
        <v>254</v>
      </c>
      <c r="C1958" t="s">
        <v>74</v>
      </c>
      <c r="D1958">
        <v>7</v>
      </c>
      <c r="E1958" t="str">
        <f>VLOOKUP(D1958,'Treatment Struture'!$E$2:$G$10,3,FALSE)</f>
        <v>P1(50)</v>
      </c>
      <c r="F1958">
        <f>VLOOKUP(D1958,'Treatment Struture'!$E$2:$G$10,2,FALSE)</f>
        <v>3</v>
      </c>
      <c r="G1958" s="23">
        <v>6</v>
      </c>
      <c r="H1958" s="54">
        <f t="shared" si="42"/>
        <v>35877</v>
      </c>
      <c r="J1958" s="32">
        <v>22</v>
      </c>
    </row>
    <row r="1959" spans="1:10">
      <c r="A1959" t="s">
        <v>248</v>
      </c>
      <c r="B1959" t="s">
        <v>254</v>
      </c>
      <c r="C1959" t="s">
        <v>74</v>
      </c>
      <c r="D1959">
        <v>7</v>
      </c>
      <c r="E1959" t="str">
        <f>VLOOKUP(D1959,'Treatment Struture'!$E$2:$G$10,3,FALSE)</f>
        <v>P1(50)</v>
      </c>
      <c r="F1959">
        <f>VLOOKUP(D1959,'Treatment Struture'!$E$2:$G$10,2,FALSE)</f>
        <v>3</v>
      </c>
      <c r="G1959" s="23">
        <v>7</v>
      </c>
      <c r="H1959" s="54">
        <f t="shared" ref="H1959:H1982" si="43">H1958</f>
        <v>35877</v>
      </c>
      <c r="J1959">
        <v>20</v>
      </c>
    </row>
    <row r="1960" spans="1:10">
      <c r="A1960" t="s">
        <v>248</v>
      </c>
      <c r="B1960" t="s">
        <v>254</v>
      </c>
      <c r="C1960" t="s">
        <v>74</v>
      </c>
      <c r="D1960">
        <v>7</v>
      </c>
      <c r="E1960" t="str">
        <f>VLOOKUP(D1960,'Treatment Struture'!$E$2:$G$10,3,FALSE)</f>
        <v>P1(50)</v>
      </c>
      <c r="F1960">
        <f>VLOOKUP(D1960,'Treatment Struture'!$E$2:$G$10,2,FALSE)</f>
        <v>3</v>
      </c>
      <c r="G1960" s="23">
        <v>8</v>
      </c>
      <c r="H1960" s="54">
        <f t="shared" si="43"/>
        <v>35877</v>
      </c>
      <c r="J1960" s="32">
        <v>21</v>
      </c>
    </row>
    <row r="1961" spans="1:10">
      <c r="A1961" t="s">
        <v>248</v>
      </c>
      <c r="B1961" t="s">
        <v>254</v>
      </c>
      <c r="C1961" t="s">
        <v>74</v>
      </c>
      <c r="D1961">
        <v>7</v>
      </c>
      <c r="E1961" t="str">
        <f>VLOOKUP(D1961,'Treatment Struture'!$E$2:$G$10,3,FALSE)</f>
        <v>P1(50)</v>
      </c>
      <c r="F1961">
        <f>VLOOKUP(D1961,'Treatment Struture'!$E$2:$G$10,2,FALSE)</f>
        <v>3</v>
      </c>
      <c r="G1961" s="23">
        <v>9</v>
      </c>
      <c r="H1961" s="54">
        <f t="shared" si="43"/>
        <v>35877</v>
      </c>
      <c r="J1961">
        <v>21</v>
      </c>
    </row>
    <row r="1962" spans="1:10">
      <c r="A1962" t="s">
        <v>248</v>
      </c>
      <c r="B1962" t="s">
        <v>254</v>
      </c>
      <c r="C1962" t="s">
        <v>74</v>
      </c>
      <c r="D1962">
        <v>7</v>
      </c>
      <c r="E1962" t="str">
        <f>VLOOKUP(D1962,'Treatment Struture'!$E$2:$G$10,3,FALSE)</f>
        <v>P1(50)</v>
      </c>
      <c r="F1962">
        <f>VLOOKUP(D1962,'Treatment Struture'!$E$2:$G$10,2,FALSE)</f>
        <v>3</v>
      </c>
      <c r="G1962" s="23">
        <v>10</v>
      </c>
      <c r="H1962" s="54">
        <f t="shared" si="43"/>
        <v>35877</v>
      </c>
      <c r="J1962">
        <v>22</v>
      </c>
    </row>
    <row r="1963" spans="1:10">
      <c r="A1963" t="s">
        <v>248</v>
      </c>
      <c r="B1963" t="s">
        <v>254</v>
      </c>
      <c r="C1963" t="s">
        <v>74</v>
      </c>
      <c r="D1963">
        <v>8</v>
      </c>
      <c r="E1963" t="str">
        <f>VLOOKUP(D1963,'Treatment Struture'!$E$2:$G$10,3,FALSE)</f>
        <v>P2(100)</v>
      </c>
      <c r="F1963">
        <f>VLOOKUP(D1963,'Treatment Struture'!$E$2:$G$10,2,FALSE)</f>
        <v>3</v>
      </c>
      <c r="G1963" s="23">
        <v>1</v>
      </c>
      <c r="H1963" s="54">
        <f t="shared" si="43"/>
        <v>35877</v>
      </c>
      <c r="J1963" s="32">
        <v>21</v>
      </c>
    </row>
    <row r="1964" spans="1:10">
      <c r="A1964" t="s">
        <v>248</v>
      </c>
      <c r="B1964" t="s">
        <v>254</v>
      </c>
      <c r="C1964" t="s">
        <v>74</v>
      </c>
      <c r="D1964">
        <v>8</v>
      </c>
      <c r="E1964" t="str">
        <f>VLOOKUP(D1964,'Treatment Struture'!$E$2:$G$10,3,FALSE)</f>
        <v>P2(100)</v>
      </c>
      <c r="F1964">
        <f>VLOOKUP(D1964,'Treatment Struture'!$E$2:$G$10,2,FALSE)</f>
        <v>3</v>
      </c>
      <c r="G1964" s="23">
        <v>2</v>
      </c>
      <c r="H1964" s="54">
        <f t="shared" si="43"/>
        <v>35877</v>
      </c>
      <c r="J1964" s="32">
        <v>19</v>
      </c>
    </row>
    <row r="1965" spans="1:10">
      <c r="A1965" t="s">
        <v>248</v>
      </c>
      <c r="B1965" t="s">
        <v>254</v>
      </c>
      <c r="C1965" t="s">
        <v>74</v>
      </c>
      <c r="D1965">
        <v>8</v>
      </c>
      <c r="E1965" t="str">
        <f>VLOOKUP(D1965,'Treatment Struture'!$E$2:$G$10,3,FALSE)</f>
        <v>P2(100)</v>
      </c>
      <c r="F1965">
        <f>VLOOKUP(D1965,'Treatment Struture'!$E$2:$G$10,2,FALSE)</f>
        <v>3</v>
      </c>
      <c r="G1965" s="23">
        <v>3</v>
      </c>
      <c r="H1965" s="54">
        <f t="shared" si="43"/>
        <v>35877</v>
      </c>
      <c r="J1965" s="32">
        <v>21</v>
      </c>
    </row>
    <row r="1966" spans="1:10">
      <c r="A1966" t="s">
        <v>248</v>
      </c>
      <c r="B1966" t="s">
        <v>254</v>
      </c>
      <c r="C1966" t="s">
        <v>74</v>
      </c>
      <c r="D1966">
        <v>8</v>
      </c>
      <c r="E1966" t="str">
        <f>VLOOKUP(D1966,'Treatment Struture'!$E$2:$G$10,3,FALSE)</f>
        <v>P2(100)</v>
      </c>
      <c r="F1966">
        <f>VLOOKUP(D1966,'Treatment Struture'!$E$2:$G$10,2,FALSE)</f>
        <v>3</v>
      </c>
      <c r="G1966" s="23">
        <v>4</v>
      </c>
      <c r="H1966" s="54">
        <f t="shared" si="43"/>
        <v>35877</v>
      </c>
      <c r="J1966" s="32">
        <v>22</v>
      </c>
    </row>
    <row r="1967" spans="1:10">
      <c r="A1967" t="s">
        <v>248</v>
      </c>
      <c r="B1967" t="s">
        <v>254</v>
      </c>
      <c r="C1967" t="s">
        <v>74</v>
      </c>
      <c r="D1967">
        <v>8</v>
      </c>
      <c r="E1967" t="str">
        <f>VLOOKUP(D1967,'Treatment Struture'!$E$2:$G$10,3,FALSE)</f>
        <v>P2(100)</v>
      </c>
      <c r="F1967">
        <f>VLOOKUP(D1967,'Treatment Struture'!$E$2:$G$10,2,FALSE)</f>
        <v>3</v>
      </c>
      <c r="G1967" s="23">
        <v>5</v>
      </c>
      <c r="H1967" s="54">
        <f t="shared" si="43"/>
        <v>35877</v>
      </c>
      <c r="J1967" s="32">
        <v>20</v>
      </c>
    </row>
    <row r="1968" spans="1:10">
      <c r="A1968" t="s">
        <v>248</v>
      </c>
      <c r="B1968" t="s">
        <v>254</v>
      </c>
      <c r="C1968" t="s">
        <v>74</v>
      </c>
      <c r="D1968">
        <v>8</v>
      </c>
      <c r="E1968" t="str">
        <f>VLOOKUP(D1968,'Treatment Struture'!$E$2:$G$10,3,FALSE)</f>
        <v>P2(100)</v>
      </c>
      <c r="F1968">
        <f>VLOOKUP(D1968,'Treatment Struture'!$E$2:$G$10,2,FALSE)</f>
        <v>3</v>
      </c>
      <c r="G1968" s="23">
        <v>6</v>
      </c>
      <c r="H1968" s="54">
        <f t="shared" si="43"/>
        <v>35877</v>
      </c>
      <c r="J1968" s="32">
        <v>19</v>
      </c>
    </row>
    <row r="1969" spans="1:10">
      <c r="A1969" t="s">
        <v>248</v>
      </c>
      <c r="B1969" t="s">
        <v>254</v>
      </c>
      <c r="C1969" t="s">
        <v>74</v>
      </c>
      <c r="D1969">
        <v>8</v>
      </c>
      <c r="E1969" t="str">
        <f>VLOOKUP(D1969,'Treatment Struture'!$E$2:$G$10,3,FALSE)</f>
        <v>P2(100)</v>
      </c>
      <c r="F1969">
        <f>VLOOKUP(D1969,'Treatment Struture'!$E$2:$G$10,2,FALSE)</f>
        <v>3</v>
      </c>
      <c r="G1969" s="23">
        <v>7</v>
      </c>
      <c r="H1969" s="54">
        <f t="shared" si="43"/>
        <v>35877</v>
      </c>
      <c r="J1969" s="32">
        <v>20</v>
      </c>
    </row>
    <row r="1970" spans="1:10">
      <c r="A1970" t="s">
        <v>248</v>
      </c>
      <c r="B1970" t="s">
        <v>254</v>
      </c>
      <c r="C1970" t="s">
        <v>74</v>
      </c>
      <c r="D1970">
        <v>8</v>
      </c>
      <c r="E1970" t="str">
        <f>VLOOKUP(D1970,'Treatment Struture'!$E$2:$G$10,3,FALSE)</f>
        <v>P2(100)</v>
      </c>
      <c r="F1970">
        <f>VLOOKUP(D1970,'Treatment Struture'!$E$2:$G$10,2,FALSE)</f>
        <v>3</v>
      </c>
      <c r="G1970" s="23">
        <v>8</v>
      </c>
      <c r="H1970" s="54">
        <f t="shared" si="43"/>
        <v>35877</v>
      </c>
      <c r="J1970" s="32">
        <v>20</v>
      </c>
    </row>
    <row r="1971" spans="1:10">
      <c r="A1971" t="s">
        <v>248</v>
      </c>
      <c r="B1971" t="s">
        <v>254</v>
      </c>
      <c r="C1971" t="s">
        <v>74</v>
      </c>
      <c r="D1971">
        <v>8</v>
      </c>
      <c r="E1971" t="str">
        <f>VLOOKUP(D1971,'Treatment Struture'!$E$2:$G$10,3,FALSE)</f>
        <v>P2(100)</v>
      </c>
      <c r="F1971">
        <f>VLOOKUP(D1971,'Treatment Struture'!$E$2:$G$10,2,FALSE)</f>
        <v>3</v>
      </c>
      <c r="G1971" s="23">
        <v>9</v>
      </c>
      <c r="H1971" s="54">
        <f t="shared" si="43"/>
        <v>35877</v>
      </c>
      <c r="J1971" s="32">
        <v>20</v>
      </c>
    </row>
    <row r="1972" spans="1:10">
      <c r="A1972" t="s">
        <v>248</v>
      </c>
      <c r="B1972" t="s">
        <v>254</v>
      </c>
      <c r="C1972" t="s">
        <v>74</v>
      </c>
      <c r="D1972">
        <v>8</v>
      </c>
      <c r="E1972" t="str">
        <f>VLOOKUP(D1972,'Treatment Struture'!$E$2:$G$10,3,FALSE)</f>
        <v>P2(100)</v>
      </c>
      <c r="F1972">
        <f>VLOOKUP(D1972,'Treatment Struture'!$E$2:$G$10,2,FALSE)</f>
        <v>3</v>
      </c>
      <c r="G1972" s="23">
        <v>10</v>
      </c>
      <c r="H1972" s="54">
        <f t="shared" si="43"/>
        <v>35877</v>
      </c>
      <c r="J1972" s="32">
        <v>24</v>
      </c>
    </row>
    <row r="1973" spans="1:10">
      <c r="A1973" t="s">
        <v>248</v>
      </c>
      <c r="B1973" t="s">
        <v>254</v>
      </c>
      <c r="C1973" t="s">
        <v>74</v>
      </c>
      <c r="D1973">
        <v>9</v>
      </c>
      <c r="E1973" t="str">
        <f>VLOOKUP(D1973,'Treatment Struture'!$E$2:$G$10,3,FALSE)</f>
        <v>P3(150)</v>
      </c>
      <c r="F1973">
        <f>VLOOKUP(D1973,'Treatment Struture'!$E$2:$G$10,2,FALSE)</f>
        <v>3</v>
      </c>
      <c r="G1973" s="23">
        <v>1</v>
      </c>
      <c r="H1973" s="54">
        <f t="shared" si="43"/>
        <v>35877</v>
      </c>
      <c r="J1973" s="32">
        <v>21</v>
      </c>
    </row>
    <row r="1974" spans="1:10">
      <c r="A1974" t="s">
        <v>248</v>
      </c>
      <c r="B1974" t="s">
        <v>254</v>
      </c>
      <c r="C1974" t="s">
        <v>74</v>
      </c>
      <c r="D1974">
        <v>9</v>
      </c>
      <c r="E1974" t="str">
        <f>VLOOKUP(D1974,'Treatment Struture'!$E$2:$G$10,3,FALSE)</f>
        <v>P3(150)</v>
      </c>
      <c r="F1974">
        <f>VLOOKUP(D1974,'Treatment Struture'!$E$2:$G$10,2,FALSE)</f>
        <v>3</v>
      </c>
      <c r="G1974" s="23">
        <v>2</v>
      </c>
      <c r="H1974" s="54">
        <f t="shared" si="43"/>
        <v>35877</v>
      </c>
      <c r="J1974" s="32">
        <v>20</v>
      </c>
    </row>
    <row r="1975" spans="1:10">
      <c r="A1975" t="s">
        <v>248</v>
      </c>
      <c r="B1975" t="s">
        <v>254</v>
      </c>
      <c r="C1975" t="s">
        <v>74</v>
      </c>
      <c r="D1975">
        <v>9</v>
      </c>
      <c r="E1975" t="str">
        <f>VLOOKUP(D1975,'Treatment Struture'!$E$2:$G$10,3,FALSE)</f>
        <v>P3(150)</v>
      </c>
      <c r="F1975">
        <f>VLOOKUP(D1975,'Treatment Struture'!$E$2:$G$10,2,FALSE)</f>
        <v>3</v>
      </c>
      <c r="G1975" s="23">
        <v>3</v>
      </c>
      <c r="H1975" s="54">
        <f t="shared" si="43"/>
        <v>35877</v>
      </c>
      <c r="J1975" s="32">
        <v>22</v>
      </c>
    </row>
    <row r="1976" spans="1:10">
      <c r="A1976" t="s">
        <v>248</v>
      </c>
      <c r="B1976" t="s">
        <v>254</v>
      </c>
      <c r="C1976" t="s">
        <v>74</v>
      </c>
      <c r="D1976">
        <v>9</v>
      </c>
      <c r="E1976" t="str">
        <f>VLOOKUP(D1976,'Treatment Struture'!$E$2:$G$10,3,FALSE)</f>
        <v>P3(150)</v>
      </c>
      <c r="F1976">
        <f>VLOOKUP(D1976,'Treatment Struture'!$E$2:$G$10,2,FALSE)</f>
        <v>3</v>
      </c>
      <c r="G1976" s="23">
        <v>4</v>
      </c>
      <c r="H1976" s="54">
        <f t="shared" si="43"/>
        <v>35877</v>
      </c>
      <c r="J1976" s="32">
        <v>20</v>
      </c>
    </row>
    <row r="1977" spans="1:10">
      <c r="A1977" t="s">
        <v>248</v>
      </c>
      <c r="B1977" t="s">
        <v>254</v>
      </c>
      <c r="C1977" t="s">
        <v>74</v>
      </c>
      <c r="D1977">
        <v>9</v>
      </c>
      <c r="E1977" t="str">
        <f>VLOOKUP(D1977,'Treatment Struture'!$E$2:$G$10,3,FALSE)</f>
        <v>P3(150)</v>
      </c>
      <c r="F1977">
        <f>VLOOKUP(D1977,'Treatment Struture'!$E$2:$G$10,2,FALSE)</f>
        <v>3</v>
      </c>
      <c r="G1977" s="23">
        <v>5</v>
      </c>
      <c r="H1977" s="54">
        <f t="shared" si="43"/>
        <v>35877</v>
      </c>
      <c r="J1977" s="32">
        <v>20</v>
      </c>
    </row>
    <row r="1978" spans="1:10">
      <c r="A1978" t="s">
        <v>248</v>
      </c>
      <c r="B1978" t="s">
        <v>254</v>
      </c>
      <c r="C1978" t="s">
        <v>74</v>
      </c>
      <c r="D1978">
        <v>9</v>
      </c>
      <c r="E1978" t="str">
        <f>VLOOKUP(D1978,'Treatment Struture'!$E$2:$G$10,3,FALSE)</f>
        <v>P3(150)</v>
      </c>
      <c r="F1978">
        <f>VLOOKUP(D1978,'Treatment Struture'!$E$2:$G$10,2,FALSE)</f>
        <v>3</v>
      </c>
      <c r="G1978" s="23">
        <v>6</v>
      </c>
      <c r="H1978" s="54">
        <f t="shared" si="43"/>
        <v>35877</v>
      </c>
      <c r="J1978" s="32">
        <v>21</v>
      </c>
    </row>
    <row r="1979" spans="1:10">
      <c r="A1979" t="s">
        <v>248</v>
      </c>
      <c r="B1979" t="s">
        <v>254</v>
      </c>
      <c r="C1979" t="s">
        <v>74</v>
      </c>
      <c r="D1979">
        <v>9</v>
      </c>
      <c r="E1979" t="str">
        <f>VLOOKUP(D1979,'Treatment Struture'!$E$2:$G$10,3,FALSE)</f>
        <v>P3(150)</v>
      </c>
      <c r="F1979">
        <f>VLOOKUP(D1979,'Treatment Struture'!$E$2:$G$10,2,FALSE)</f>
        <v>3</v>
      </c>
      <c r="G1979" s="23">
        <v>7</v>
      </c>
      <c r="H1979" s="54">
        <f t="shared" si="43"/>
        <v>35877</v>
      </c>
      <c r="J1979" s="32">
        <v>20</v>
      </c>
    </row>
    <row r="1980" spans="1:10">
      <c r="A1980" t="s">
        <v>248</v>
      </c>
      <c r="B1980" t="s">
        <v>254</v>
      </c>
      <c r="C1980" t="s">
        <v>74</v>
      </c>
      <c r="D1980">
        <v>9</v>
      </c>
      <c r="E1980" t="str">
        <f>VLOOKUP(D1980,'Treatment Struture'!$E$2:$G$10,3,FALSE)</f>
        <v>P3(150)</v>
      </c>
      <c r="F1980">
        <f>VLOOKUP(D1980,'Treatment Struture'!$E$2:$G$10,2,FALSE)</f>
        <v>3</v>
      </c>
      <c r="G1980" s="23">
        <v>8</v>
      </c>
      <c r="H1980" s="54">
        <f t="shared" si="43"/>
        <v>35877</v>
      </c>
      <c r="J1980" s="32">
        <v>21</v>
      </c>
    </row>
    <row r="1981" spans="1:10">
      <c r="A1981" t="s">
        <v>248</v>
      </c>
      <c r="B1981" t="s">
        <v>254</v>
      </c>
      <c r="C1981" t="s">
        <v>74</v>
      </c>
      <c r="D1981">
        <v>9</v>
      </c>
      <c r="E1981" t="str">
        <f>VLOOKUP(D1981,'Treatment Struture'!$E$2:$G$10,3,FALSE)</f>
        <v>P3(150)</v>
      </c>
      <c r="F1981">
        <f>VLOOKUP(D1981,'Treatment Struture'!$E$2:$G$10,2,FALSE)</f>
        <v>3</v>
      </c>
      <c r="G1981" s="23">
        <v>9</v>
      </c>
      <c r="H1981" s="54">
        <f t="shared" si="43"/>
        <v>35877</v>
      </c>
    </row>
    <row r="1982" spans="1:10">
      <c r="A1982" t="s">
        <v>248</v>
      </c>
      <c r="B1982" t="s">
        <v>254</v>
      </c>
      <c r="C1982" t="s">
        <v>74</v>
      </c>
      <c r="D1982">
        <v>9</v>
      </c>
      <c r="E1982" t="str">
        <f>VLOOKUP(D1982,'Treatment Struture'!$E$2:$G$10,3,FALSE)</f>
        <v>P3(150)</v>
      </c>
      <c r="F1982">
        <f>VLOOKUP(D1982,'Treatment Struture'!$E$2:$G$10,2,FALSE)</f>
        <v>3</v>
      </c>
      <c r="G1982" s="23">
        <v>10</v>
      </c>
      <c r="H1982" s="54">
        <f t="shared" si="43"/>
        <v>35877</v>
      </c>
      <c r="J1982" s="32">
        <v>20</v>
      </c>
    </row>
    <row r="1983" spans="1:10">
      <c r="A1983" t="s">
        <v>248</v>
      </c>
      <c r="B1983" t="s">
        <v>254</v>
      </c>
      <c r="C1983" t="s">
        <v>74</v>
      </c>
      <c r="D1983">
        <v>1</v>
      </c>
      <c r="E1983" t="str">
        <f>VLOOKUP(D1983,'Treatment Struture'!$E$2:$G$10,3,FALSE)</f>
        <v>P3(150)</v>
      </c>
      <c r="F1983">
        <f>VLOOKUP(D1983,'Treatment Struture'!$E$2:$G$10,2,FALSE)</f>
        <v>1</v>
      </c>
      <c r="G1983" s="23">
        <v>1</v>
      </c>
      <c r="H1983" s="56">
        <v>35880</v>
      </c>
      <c r="I1983" s="31"/>
    </row>
    <row r="1984" spans="1:10">
      <c r="A1984" t="s">
        <v>248</v>
      </c>
      <c r="B1984" t="s">
        <v>254</v>
      </c>
      <c r="C1984" t="s">
        <v>74</v>
      </c>
      <c r="D1984">
        <v>1</v>
      </c>
      <c r="E1984" t="str">
        <f>VLOOKUP(D1984,'Treatment Struture'!$E$2:$G$10,3,FALSE)</f>
        <v>P3(150)</v>
      </c>
      <c r="F1984">
        <f>VLOOKUP(D1984,'Treatment Struture'!$E$2:$G$10,2,FALSE)</f>
        <v>1</v>
      </c>
      <c r="G1984" s="23">
        <v>2</v>
      </c>
      <c r="H1984" s="54">
        <f>H1983</f>
        <v>35880</v>
      </c>
    </row>
    <row r="1985" spans="1:8">
      <c r="A1985" t="s">
        <v>248</v>
      </c>
      <c r="B1985" t="s">
        <v>254</v>
      </c>
      <c r="C1985" t="s">
        <v>74</v>
      </c>
      <c r="D1985">
        <v>1</v>
      </c>
      <c r="E1985" t="str">
        <f>VLOOKUP(D1985,'Treatment Struture'!$E$2:$G$10,3,FALSE)</f>
        <v>P3(150)</v>
      </c>
      <c r="F1985">
        <f>VLOOKUP(D1985,'Treatment Struture'!$E$2:$G$10,2,FALSE)</f>
        <v>1</v>
      </c>
      <c r="G1985" s="23">
        <v>3</v>
      </c>
      <c r="H1985" s="54">
        <f t="shared" ref="H1985:H2048" si="44">H1984</f>
        <v>35880</v>
      </c>
    </row>
    <row r="1986" spans="1:8">
      <c r="A1986" t="s">
        <v>248</v>
      </c>
      <c r="B1986" t="s">
        <v>254</v>
      </c>
      <c r="C1986" t="s">
        <v>74</v>
      </c>
      <c r="D1986">
        <v>1</v>
      </c>
      <c r="E1986" t="str">
        <f>VLOOKUP(D1986,'Treatment Struture'!$E$2:$G$10,3,FALSE)</f>
        <v>P3(150)</v>
      </c>
      <c r="F1986">
        <f>VLOOKUP(D1986,'Treatment Struture'!$E$2:$G$10,2,FALSE)</f>
        <v>1</v>
      </c>
      <c r="G1986" s="23">
        <v>4</v>
      </c>
      <c r="H1986" s="54">
        <f t="shared" si="44"/>
        <v>35880</v>
      </c>
    </row>
    <row r="1987" spans="1:8">
      <c r="A1987" t="s">
        <v>248</v>
      </c>
      <c r="B1987" t="s">
        <v>254</v>
      </c>
      <c r="C1987" t="s">
        <v>74</v>
      </c>
      <c r="D1987">
        <v>1</v>
      </c>
      <c r="E1987" t="str">
        <f>VLOOKUP(D1987,'Treatment Struture'!$E$2:$G$10,3,FALSE)</f>
        <v>P3(150)</v>
      </c>
      <c r="F1987">
        <f>VLOOKUP(D1987,'Treatment Struture'!$E$2:$G$10,2,FALSE)</f>
        <v>1</v>
      </c>
      <c r="G1987" s="23">
        <v>5</v>
      </c>
      <c r="H1987" s="54">
        <f t="shared" si="44"/>
        <v>35880</v>
      </c>
    </row>
    <row r="1988" spans="1:8">
      <c r="A1988" t="s">
        <v>248</v>
      </c>
      <c r="B1988" t="s">
        <v>254</v>
      </c>
      <c r="C1988" t="s">
        <v>74</v>
      </c>
      <c r="D1988">
        <v>1</v>
      </c>
      <c r="E1988" t="str">
        <f>VLOOKUP(D1988,'Treatment Struture'!$E$2:$G$10,3,FALSE)</f>
        <v>P3(150)</v>
      </c>
      <c r="F1988">
        <f>VLOOKUP(D1988,'Treatment Struture'!$E$2:$G$10,2,FALSE)</f>
        <v>1</v>
      </c>
      <c r="G1988" s="23">
        <v>6</v>
      </c>
      <c r="H1988" s="54">
        <f t="shared" si="44"/>
        <v>35880</v>
      </c>
    </row>
    <row r="1989" spans="1:8">
      <c r="A1989" t="s">
        <v>248</v>
      </c>
      <c r="B1989" t="s">
        <v>254</v>
      </c>
      <c r="C1989" t="s">
        <v>74</v>
      </c>
      <c r="D1989">
        <v>1</v>
      </c>
      <c r="E1989" t="str">
        <f>VLOOKUP(D1989,'Treatment Struture'!$E$2:$G$10,3,FALSE)</f>
        <v>P3(150)</v>
      </c>
      <c r="F1989">
        <f>VLOOKUP(D1989,'Treatment Struture'!$E$2:$G$10,2,FALSE)</f>
        <v>1</v>
      </c>
      <c r="G1989" s="23">
        <v>7</v>
      </c>
      <c r="H1989" s="54">
        <f t="shared" si="44"/>
        <v>35880</v>
      </c>
    </row>
    <row r="1990" spans="1:8">
      <c r="A1990" t="s">
        <v>248</v>
      </c>
      <c r="B1990" t="s">
        <v>254</v>
      </c>
      <c r="C1990" t="s">
        <v>74</v>
      </c>
      <c r="D1990">
        <v>1</v>
      </c>
      <c r="E1990" t="str">
        <f>VLOOKUP(D1990,'Treatment Struture'!$E$2:$G$10,3,FALSE)</f>
        <v>P3(150)</v>
      </c>
      <c r="F1990">
        <f>VLOOKUP(D1990,'Treatment Struture'!$E$2:$G$10,2,FALSE)</f>
        <v>1</v>
      </c>
      <c r="G1990" s="23">
        <v>8</v>
      </c>
      <c r="H1990" s="54">
        <f t="shared" si="44"/>
        <v>35880</v>
      </c>
    </row>
    <row r="1991" spans="1:8">
      <c r="A1991" t="s">
        <v>248</v>
      </c>
      <c r="B1991" t="s">
        <v>254</v>
      </c>
      <c r="C1991" t="s">
        <v>74</v>
      </c>
      <c r="D1991">
        <v>1</v>
      </c>
      <c r="E1991" t="str">
        <f>VLOOKUP(D1991,'Treatment Struture'!$E$2:$G$10,3,FALSE)</f>
        <v>P3(150)</v>
      </c>
      <c r="F1991">
        <f>VLOOKUP(D1991,'Treatment Struture'!$E$2:$G$10,2,FALSE)</f>
        <v>1</v>
      </c>
      <c r="G1991" s="23">
        <v>9</v>
      </c>
      <c r="H1991" s="54">
        <f t="shared" si="44"/>
        <v>35880</v>
      </c>
    </row>
    <row r="1992" spans="1:8">
      <c r="A1992" t="s">
        <v>248</v>
      </c>
      <c r="B1992" t="s">
        <v>254</v>
      </c>
      <c r="C1992" t="s">
        <v>74</v>
      </c>
      <c r="D1992">
        <v>1</v>
      </c>
      <c r="E1992" t="str">
        <f>VLOOKUP(D1992,'Treatment Struture'!$E$2:$G$10,3,FALSE)</f>
        <v>P3(150)</v>
      </c>
      <c r="F1992">
        <f>VLOOKUP(D1992,'Treatment Struture'!$E$2:$G$10,2,FALSE)</f>
        <v>1</v>
      </c>
      <c r="G1992" s="23">
        <v>10</v>
      </c>
      <c r="H1992" s="54">
        <f t="shared" si="44"/>
        <v>35880</v>
      </c>
    </row>
    <row r="1993" spans="1:8">
      <c r="A1993" t="s">
        <v>248</v>
      </c>
      <c r="B1993" t="s">
        <v>254</v>
      </c>
      <c r="C1993" t="s">
        <v>74</v>
      </c>
      <c r="D1993">
        <v>2</v>
      </c>
      <c r="E1993" t="str">
        <f>VLOOKUP(D1993,'Treatment Struture'!$E$2:$G$10,3,FALSE)</f>
        <v>P1(50)</v>
      </c>
      <c r="F1993">
        <f>VLOOKUP(D1993,'Treatment Struture'!$E$2:$G$10,2,FALSE)</f>
        <v>1</v>
      </c>
      <c r="G1993" s="23">
        <v>1</v>
      </c>
      <c r="H1993" s="54">
        <f t="shared" si="44"/>
        <v>35880</v>
      </c>
    </row>
    <row r="1994" spans="1:8">
      <c r="A1994" t="s">
        <v>248</v>
      </c>
      <c r="B1994" t="s">
        <v>254</v>
      </c>
      <c r="C1994" t="s">
        <v>74</v>
      </c>
      <c r="D1994">
        <v>2</v>
      </c>
      <c r="E1994" t="str">
        <f>VLOOKUP(D1994,'Treatment Struture'!$E$2:$G$10,3,FALSE)</f>
        <v>P1(50)</v>
      </c>
      <c r="F1994">
        <f>VLOOKUP(D1994,'Treatment Struture'!$E$2:$G$10,2,FALSE)</f>
        <v>1</v>
      </c>
      <c r="G1994" s="23">
        <v>2</v>
      </c>
      <c r="H1994" s="54">
        <f t="shared" si="44"/>
        <v>35880</v>
      </c>
    </row>
    <row r="1995" spans="1:8">
      <c r="A1995" t="s">
        <v>248</v>
      </c>
      <c r="B1995" t="s">
        <v>254</v>
      </c>
      <c r="C1995" t="s">
        <v>74</v>
      </c>
      <c r="D1995">
        <v>2</v>
      </c>
      <c r="E1995" t="str">
        <f>VLOOKUP(D1995,'Treatment Struture'!$E$2:$G$10,3,FALSE)</f>
        <v>P1(50)</v>
      </c>
      <c r="F1995">
        <f>VLOOKUP(D1995,'Treatment Struture'!$E$2:$G$10,2,FALSE)</f>
        <v>1</v>
      </c>
      <c r="G1995" s="23">
        <v>3</v>
      </c>
      <c r="H1995" s="54">
        <f t="shared" si="44"/>
        <v>35880</v>
      </c>
    </row>
    <row r="1996" spans="1:8">
      <c r="A1996" t="s">
        <v>248</v>
      </c>
      <c r="B1996" t="s">
        <v>254</v>
      </c>
      <c r="C1996" t="s">
        <v>74</v>
      </c>
      <c r="D1996">
        <v>2</v>
      </c>
      <c r="E1996" t="str">
        <f>VLOOKUP(D1996,'Treatment Struture'!$E$2:$G$10,3,FALSE)</f>
        <v>P1(50)</v>
      </c>
      <c r="F1996">
        <f>VLOOKUP(D1996,'Treatment Struture'!$E$2:$G$10,2,FALSE)</f>
        <v>1</v>
      </c>
      <c r="G1996" s="23">
        <v>4</v>
      </c>
      <c r="H1996" s="54">
        <f t="shared" si="44"/>
        <v>35880</v>
      </c>
    </row>
    <row r="1997" spans="1:8">
      <c r="A1997" t="s">
        <v>248</v>
      </c>
      <c r="B1997" t="s">
        <v>254</v>
      </c>
      <c r="C1997" t="s">
        <v>74</v>
      </c>
      <c r="D1997">
        <v>2</v>
      </c>
      <c r="E1997" t="str">
        <f>VLOOKUP(D1997,'Treatment Struture'!$E$2:$G$10,3,FALSE)</f>
        <v>P1(50)</v>
      </c>
      <c r="F1997">
        <f>VLOOKUP(D1997,'Treatment Struture'!$E$2:$G$10,2,FALSE)</f>
        <v>1</v>
      </c>
      <c r="G1997" s="23">
        <v>5</v>
      </c>
      <c r="H1997" s="54">
        <f t="shared" si="44"/>
        <v>35880</v>
      </c>
    </row>
    <row r="1998" spans="1:8">
      <c r="A1998" t="s">
        <v>248</v>
      </c>
      <c r="B1998" t="s">
        <v>254</v>
      </c>
      <c r="C1998" t="s">
        <v>74</v>
      </c>
      <c r="D1998">
        <v>2</v>
      </c>
      <c r="E1998" t="str">
        <f>VLOOKUP(D1998,'Treatment Struture'!$E$2:$G$10,3,FALSE)</f>
        <v>P1(50)</v>
      </c>
      <c r="F1998">
        <f>VLOOKUP(D1998,'Treatment Struture'!$E$2:$G$10,2,FALSE)</f>
        <v>1</v>
      </c>
      <c r="G1998" s="23">
        <v>6</v>
      </c>
      <c r="H1998" s="54">
        <f t="shared" si="44"/>
        <v>35880</v>
      </c>
    </row>
    <row r="1999" spans="1:8">
      <c r="A1999" t="s">
        <v>248</v>
      </c>
      <c r="B1999" t="s">
        <v>254</v>
      </c>
      <c r="C1999" t="s">
        <v>74</v>
      </c>
      <c r="D1999">
        <v>2</v>
      </c>
      <c r="E1999" t="str">
        <f>VLOOKUP(D1999,'Treatment Struture'!$E$2:$G$10,3,FALSE)</f>
        <v>P1(50)</v>
      </c>
      <c r="F1999">
        <f>VLOOKUP(D1999,'Treatment Struture'!$E$2:$G$10,2,FALSE)</f>
        <v>1</v>
      </c>
      <c r="G1999" s="23">
        <v>7</v>
      </c>
      <c r="H1999" s="54">
        <f t="shared" si="44"/>
        <v>35880</v>
      </c>
    </row>
    <row r="2000" spans="1:8">
      <c r="A2000" t="s">
        <v>248</v>
      </c>
      <c r="B2000" t="s">
        <v>254</v>
      </c>
      <c r="C2000" t="s">
        <v>74</v>
      </c>
      <c r="D2000">
        <v>2</v>
      </c>
      <c r="E2000" t="str">
        <f>VLOOKUP(D2000,'Treatment Struture'!$E$2:$G$10,3,FALSE)</f>
        <v>P1(50)</v>
      </c>
      <c r="F2000">
        <f>VLOOKUP(D2000,'Treatment Struture'!$E$2:$G$10,2,FALSE)</f>
        <v>1</v>
      </c>
      <c r="G2000" s="23">
        <v>8</v>
      </c>
      <c r="H2000" s="54">
        <f t="shared" si="44"/>
        <v>35880</v>
      </c>
    </row>
    <row r="2001" spans="1:8">
      <c r="A2001" t="s">
        <v>248</v>
      </c>
      <c r="B2001" t="s">
        <v>254</v>
      </c>
      <c r="C2001" t="s">
        <v>74</v>
      </c>
      <c r="D2001">
        <v>2</v>
      </c>
      <c r="E2001" t="str">
        <f>VLOOKUP(D2001,'Treatment Struture'!$E$2:$G$10,3,FALSE)</f>
        <v>P1(50)</v>
      </c>
      <c r="F2001">
        <f>VLOOKUP(D2001,'Treatment Struture'!$E$2:$G$10,2,FALSE)</f>
        <v>1</v>
      </c>
      <c r="G2001" s="23">
        <v>9</v>
      </c>
      <c r="H2001" s="54">
        <f t="shared" si="44"/>
        <v>35880</v>
      </c>
    </row>
    <row r="2002" spans="1:8">
      <c r="A2002" t="s">
        <v>248</v>
      </c>
      <c r="B2002" t="s">
        <v>254</v>
      </c>
      <c r="C2002" t="s">
        <v>74</v>
      </c>
      <c r="D2002">
        <v>2</v>
      </c>
      <c r="E2002" t="str">
        <f>VLOOKUP(D2002,'Treatment Struture'!$E$2:$G$10,3,FALSE)</f>
        <v>P1(50)</v>
      </c>
      <c r="F2002">
        <f>VLOOKUP(D2002,'Treatment Struture'!$E$2:$G$10,2,FALSE)</f>
        <v>1</v>
      </c>
      <c r="G2002" s="23">
        <v>10</v>
      </c>
      <c r="H2002" s="54">
        <f t="shared" si="44"/>
        <v>35880</v>
      </c>
    </row>
    <row r="2003" spans="1:8">
      <c r="A2003" t="s">
        <v>248</v>
      </c>
      <c r="B2003" t="s">
        <v>254</v>
      </c>
      <c r="C2003" t="s">
        <v>74</v>
      </c>
      <c r="D2003">
        <v>3</v>
      </c>
      <c r="E2003" t="str">
        <f>VLOOKUP(D2003,'Treatment Struture'!$E$2:$G$10,3,FALSE)</f>
        <v>P2(100)</v>
      </c>
      <c r="F2003">
        <f>VLOOKUP(D2003,'Treatment Struture'!$E$2:$G$10,2,FALSE)</f>
        <v>1</v>
      </c>
      <c r="G2003" s="23">
        <v>1</v>
      </c>
      <c r="H2003" s="54">
        <f t="shared" si="44"/>
        <v>35880</v>
      </c>
    </row>
    <row r="2004" spans="1:8">
      <c r="A2004" t="s">
        <v>248</v>
      </c>
      <c r="B2004" t="s">
        <v>254</v>
      </c>
      <c r="C2004" t="s">
        <v>74</v>
      </c>
      <c r="D2004">
        <v>3</v>
      </c>
      <c r="E2004" t="str">
        <f>VLOOKUP(D2004,'Treatment Struture'!$E$2:$G$10,3,FALSE)</f>
        <v>P2(100)</v>
      </c>
      <c r="F2004">
        <f>VLOOKUP(D2004,'Treatment Struture'!$E$2:$G$10,2,FALSE)</f>
        <v>1</v>
      </c>
      <c r="G2004" s="23">
        <v>2</v>
      </c>
      <c r="H2004" s="54">
        <f t="shared" si="44"/>
        <v>35880</v>
      </c>
    </row>
    <row r="2005" spans="1:8">
      <c r="A2005" t="s">
        <v>248</v>
      </c>
      <c r="B2005" t="s">
        <v>254</v>
      </c>
      <c r="C2005" t="s">
        <v>74</v>
      </c>
      <c r="D2005">
        <v>3</v>
      </c>
      <c r="E2005" t="str">
        <f>VLOOKUP(D2005,'Treatment Struture'!$E$2:$G$10,3,FALSE)</f>
        <v>P2(100)</v>
      </c>
      <c r="F2005">
        <f>VLOOKUP(D2005,'Treatment Struture'!$E$2:$G$10,2,FALSE)</f>
        <v>1</v>
      </c>
      <c r="G2005" s="23">
        <v>3</v>
      </c>
      <c r="H2005" s="54">
        <f t="shared" si="44"/>
        <v>35880</v>
      </c>
    </row>
    <row r="2006" spans="1:8">
      <c r="A2006" t="s">
        <v>248</v>
      </c>
      <c r="B2006" t="s">
        <v>254</v>
      </c>
      <c r="C2006" t="s">
        <v>74</v>
      </c>
      <c r="D2006">
        <v>3</v>
      </c>
      <c r="E2006" t="str">
        <f>VLOOKUP(D2006,'Treatment Struture'!$E$2:$G$10,3,FALSE)</f>
        <v>P2(100)</v>
      </c>
      <c r="F2006">
        <f>VLOOKUP(D2006,'Treatment Struture'!$E$2:$G$10,2,FALSE)</f>
        <v>1</v>
      </c>
      <c r="G2006" s="23">
        <v>4</v>
      </c>
      <c r="H2006" s="54">
        <f t="shared" si="44"/>
        <v>35880</v>
      </c>
    </row>
    <row r="2007" spans="1:8">
      <c r="A2007" t="s">
        <v>248</v>
      </c>
      <c r="B2007" t="s">
        <v>254</v>
      </c>
      <c r="C2007" t="s">
        <v>74</v>
      </c>
      <c r="D2007">
        <v>3</v>
      </c>
      <c r="E2007" t="str">
        <f>VLOOKUP(D2007,'Treatment Struture'!$E$2:$G$10,3,FALSE)</f>
        <v>P2(100)</v>
      </c>
      <c r="F2007">
        <f>VLOOKUP(D2007,'Treatment Struture'!$E$2:$G$10,2,FALSE)</f>
        <v>1</v>
      </c>
      <c r="G2007" s="23">
        <v>5</v>
      </c>
      <c r="H2007" s="54">
        <f t="shared" si="44"/>
        <v>35880</v>
      </c>
    </row>
    <row r="2008" spans="1:8">
      <c r="A2008" t="s">
        <v>248</v>
      </c>
      <c r="B2008" t="s">
        <v>254</v>
      </c>
      <c r="C2008" t="s">
        <v>74</v>
      </c>
      <c r="D2008">
        <v>3</v>
      </c>
      <c r="E2008" t="str">
        <f>VLOOKUP(D2008,'Treatment Struture'!$E$2:$G$10,3,FALSE)</f>
        <v>P2(100)</v>
      </c>
      <c r="F2008">
        <f>VLOOKUP(D2008,'Treatment Struture'!$E$2:$G$10,2,FALSE)</f>
        <v>1</v>
      </c>
      <c r="G2008" s="23">
        <v>6</v>
      </c>
      <c r="H2008" s="54">
        <f t="shared" si="44"/>
        <v>35880</v>
      </c>
    </row>
    <row r="2009" spans="1:8">
      <c r="A2009" t="s">
        <v>248</v>
      </c>
      <c r="B2009" t="s">
        <v>254</v>
      </c>
      <c r="C2009" t="s">
        <v>74</v>
      </c>
      <c r="D2009">
        <v>3</v>
      </c>
      <c r="E2009" t="str">
        <f>VLOOKUP(D2009,'Treatment Struture'!$E$2:$G$10,3,FALSE)</f>
        <v>P2(100)</v>
      </c>
      <c r="F2009">
        <f>VLOOKUP(D2009,'Treatment Struture'!$E$2:$G$10,2,FALSE)</f>
        <v>1</v>
      </c>
      <c r="G2009" s="23">
        <v>7</v>
      </c>
      <c r="H2009" s="54">
        <f t="shared" si="44"/>
        <v>35880</v>
      </c>
    </row>
    <row r="2010" spans="1:8">
      <c r="A2010" t="s">
        <v>248</v>
      </c>
      <c r="B2010" t="s">
        <v>254</v>
      </c>
      <c r="C2010" t="s">
        <v>74</v>
      </c>
      <c r="D2010">
        <v>3</v>
      </c>
      <c r="E2010" t="str">
        <f>VLOOKUP(D2010,'Treatment Struture'!$E$2:$G$10,3,FALSE)</f>
        <v>P2(100)</v>
      </c>
      <c r="F2010">
        <f>VLOOKUP(D2010,'Treatment Struture'!$E$2:$G$10,2,FALSE)</f>
        <v>1</v>
      </c>
      <c r="G2010" s="23">
        <v>8</v>
      </c>
      <c r="H2010" s="54">
        <f t="shared" si="44"/>
        <v>35880</v>
      </c>
    </row>
    <row r="2011" spans="1:8">
      <c r="A2011" t="s">
        <v>248</v>
      </c>
      <c r="B2011" t="s">
        <v>254</v>
      </c>
      <c r="C2011" t="s">
        <v>74</v>
      </c>
      <c r="D2011">
        <v>3</v>
      </c>
      <c r="E2011" t="str">
        <f>VLOOKUP(D2011,'Treatment Struture'!$E$2:$G$10,3,FALSE)</f>
        <v>P2(100)</v>
      </c>
      <c r="F2011">
        <f>VLOOKUP(D2011,'Treatment Struture'!$E$2:$G$10,2,FALSE)</f>
        <v>1</v>
      </c>
      <c r="G2011" s="23">
        <v>9</v>
      </c>
      <c r="H2011" s="54">
        <f t="shared" si="44"/>
        <v>35880</v>
      </c>
    </row>
    <row r="2012" spans="1:8">
      <c r="A2012" t="s">
        <v>248</v>
      </c>
      <c r="B2012" t="s">
        <v>254</v>
      </c>
      <c r="C2012" t="s">
        <v>74</v>
      </c>
      <c r="D2012">
        <v>3</v>
      </c>
      <c r="E2012" t="str">
        <f>VLOOKUP(D2012,'Treatment Struture'!$E$2:$G$10,3,FALSE)</f>
        <v>P2(100)</v>
      </c>
      <c r="F2012">
        <f>VLOOKUP(D2012,'Treatment Struture'!$E$2:$G$10,2,FALSE)</f>
        <v>1</v>
      </c>
      <c r="G2012" s="23">
        <v>10</v>
      </c>
      <c r="H2012" s="54">
        <f t="shared" si="44"/>
        <v>35880</v>
      </c>
    </row>
    <row r="2013" spans="1:8">
      <c r="A2013" t="s">
        <v>248</v>
      </c>
      <c r="B2013" t="s">
        <v>254</v>
      </c>
      <c r="C2013" t="s">
        <v>74</v>
      </c>
      <c r="D2013">
        <v>4</v>
      </c>
      <c r="E2013" t="str">
        <f>VLOOKUP(D2013,'Treatment Struture'!$E$2:$G$10,3,FALSE)</f>
        <v>P2(100)</v>
      </c>
      <c r="F2013">
        <f>VLOOKUP(D2013,'Treatment Struture'!$E$2:$G$10,2,FALSE)</f>
        <v>2</v>
      </c>
      <c r="G2013" s="23">
        <v>1</v>
      </c>
      <c r="H2013" s="54">
        <f t="shared" si="44"/>
        <v>35880</v>
      </c>
    </row>
    <row r="2014" spans="1:8">
      <c r="A2014" t="s">
        <v>248</v>
      </c>
      <c r="B2014" t="s">
        <v>254</v>
      </c>
      <c r="C2014" t="s">
        <v>74</v>
      </c>
      <c r="D2014">
        <v>4</v>
      </c>
      <c r="E2014" t="str">
        <f>VLOOKUP(D2014,'Treatment Struture'!$E$2:$G$10,3,FALSE)</f>
        <v>P2(100)</v>
      </c>
      <c r="F2014">
        <f>VLOOKUP(D2014,'Treatment Struture'!$E$2:$G$10,2,FALSE)</f>
        <v>2</v>
      </c>
      <c r="G2014" s="23">
        <v>2</v>
      </c>
      <c r="H2014" s="54">
        <f t="shared" si="44"/>
        <v>35880</v>
      </c>
    </row>
    <row r="2015" spans="1:8">
      <c r="A2015" t="s">
        <v>248</v>
      </c>
      <c r="B2015" t="s">
        <v>254</v>
      </c>
      <c r="C2015" t="s">
        <v>74</v>
      </c>
      <c r="D2015">
        <v>4</v>
      </c>
      <c r="E2015" t="str">
        <f>VLOOKUP(D2015,'Treatment Struture'!$E$2:$G$10,3,FALSE)</f>
        <v>P2(100)</v>
      </c>
      <c r="F2015">
        <f>VLOOKUP(D2015,'Treatment Struture'!$E$2:$G$10,2,FALSE)</f>
        <v>2</v>
      </c>
      <c r="G2015" s="23">
        <v>3</v>
      </c>
      <c r="H2015" s="54">
        <f t="shared" si="44"/>
        <v>35880</v>
      </c>
    </row>
    <row r="2016" spans="1:8">
      <c r="A2016" t="s">
        <v>248</v>
      </c>
      <c r="B2016" t="s">
        <v>254</v>
      </c>
      <c r="C2016" t="s">
        <v>74</v>
      </c>
      <c r="D2016">
        <v>4</v>
      </c>
      <c r="E2016" t="str">
        <f>VLOOKUP(D2016,'Treatment Struture'!$E$2:$G$10,3,FALSE)</f>
        <v>P2(100)</v>
      </c>
      <c r="F2016">
        <f>VLOOKUP(D2016,'Treatment Struture'!$E$2:$G$10,2,FALSE)</f>
        <v>2</v>
      </c>
      <c r="G2016" s="23">
        <v>4</v>
      </c>
      <c r="H2016" s="54">
        <f t="shared" si="44"/>
        <v>35880</v>
      </c>
    </row>
    <row r="2017" spans="1:8">
      <c r="A2017" t="s">
        <v>248</v>
      </c>
      <c r="B2017" t="s">
        <v>254</v>
      </c>
      <c r="C2017" t="s">
        <v>74</v>
      </c>
      <c r="D2017">
        <v>4</v>
      </c>
      <c r="E2017" t="str">
        <f>VLOOKUP(D2017,'Treatment Struture'!$E$2:$G$10,3,FALSE)</f>
        <v>P2(100)</v>
      </c>
      <c r="F2017">
        <f>VLOOKUP(D2017,'Treatment Struture'!$E$2:$G$10,2,FALSE)</f>
        <v>2</v>
      </c>
      <c r="G2017" s="23">
        <v>5</v>
      </c>
      <c r="H2017" s="54">
        <f t="shared" si="44"/>
        <v>35880</v>
      </c>
    </row>
    <row r="2018" spans="1:8">
      <c r="A2018" t="s">
        <v>248</v>
      </c>
      <c r="B2018" t="s">
        <v>254</v>
      </c>
      <c r="C2018" t="s">
        <v>74</v>
      </c>
      <c r="D2018">
        <v>4</v>
      </c>
      <c r="E2018" t="str">
        <f>VLOOKUP(D2018,'Treatment Struture'!$E$2:$G$10,3,FALSE)</f>
        <v>P2(100)</v>
      </c>
      <c r="F2018">
        <f>VLOOKUP(D2018,'Treatment Struture'!$E$2:$G$10,2,FALSE)</f>
        <v>2</v>
      </c>
      <c r="G2018" s="23">
        <v>6</v>
      </c>
      <c r="H2018" s="54">
        <f t="shared" si="44"/>
        <v>35880</v>
      </c>
    </row>
    <row r="2019" spans="1:8">
      <c r="A2019" t="s">
        <v>248</v>
      </c>
      <c r="B2019" t="s">
        <v>254</v>
      </c>
      <c r="C2019" t="s">
        <v>74</v>
      </c>
      <c r="D2019">
        <v>4</v>
      </c>
      <c r="E2019" t="str">
        <f>VLOOKUP(D2019,'Treatment Struture'!$E$2:$G$10,3,FALSE)</f>
        <v>P2(100)</v>
      </c>
      <c r="F2019">
        <f>VLOOKUP(D2019,'Treatment Struture'!$E$2:$G$10,2,FALSE)</f>
        <v>2</v>
      </c>
      <c r="G2019" s="23">
        <v>7</v>
      </c>
      <c r="H2019" s="54">
        <f t="shared" si="44"/>
        <v>35880</v>
      </c>
    </row>
    <row r="2020" spans="1:8">
      <c r="A2020" t="s">
        <v>248</v>
      </c>
      <c r="B2020" t="s">
        <v>254</v>
      </c>
      <c r="C2020" t="s">
        <v>74</v>
      </c>
      <c r="D2020">
        <v>4</v>
      </c>
      <c r="E2020" t="str">
        <f>VLOOKUP(D2020,'Treatment Struture'!$E$2:$G$10,3,FALSE)</f>
        <v>P2(100)</v>
      </c>
      <c r="F2020">
        <f>VLOOKUP(D2020,'Treatment Struture'!$E$2:$G$10,2,FALSE)</f>
        <v>2</v>
      </c>
      <c r="G2020" s="23">
        <v>8</v>
      </c>
      <c r="H2020" s="54">
        <f t="shared" si="44"/>
        <v>35880</v>
      </c>
    </row>
    <row r="2021" spans="1:8">
      <c r="A2021" t="s">
        <v>248</v>
      </c>
      <c r="B2021" t="s">
        <v>254</v>
      </c>
      <c r="C2021" t="s">
        <v>74</v>
      </c>
      <c r="D2021">
        <v>4</v>
      </c>
      <c r="E2021" t="str">
        <f>VLOOKUP(D2021,'Treatment Struture'!$E$2:$G$10,3,FALSE)</f>
        <v>P2(100)</v>
      </c>
      <c r="F2021">
        <f>VLOOKUP(D2021,'Treatment Struture'!$E$2:$G$10,2,FALSE)</f>
        <v>2</v>
      </c>
      <c r="G2021" s="23">
        <v>9</v>
      </c>
      <c r="H2021" s="54">
        <f t="shared" si="44"/>
        <v>35880</v>
      </c>
    </row>
    <row r="2022" spans="1:8">
      <c r="A2022" t="s">
        <v>248</v>
      </c>
      <c r="B2022" t="s">
        <v>254</v>
      </c>
      <c r="C2022" t="s">
        <v>74</v>
      </c>
      <c r="D2022">
        <v>4</v>
      </c>
      <c r="E2022" t="str">
        <f>VLOOKUP(D2022,'Treatment Struture'!$E$2:$G$10,3,FALSE)</f>
        <v>P2(100)</v>
      </c>
      <c r="F2022">
        <f>VLOOKUP(D2022,'Treatment Struture'!$E$2:$G$10,2,FALSE)</f>
        <v>2</v>
      </c>
      <c r="G2022" s="23">
        <v>10</v>
      </c>
      <c r="H2022" s="54">
        <f t="shared" si="44"/>
        <v>35880</v>
      </c>
    </row>
    <row r="2023" spans="1:8">
      <c r="A2023" t="s">
        <v>248</v>
      </c>
      <c r="B2023" t="s">
        <v>254</v>
      </c>
      <c r="C2023" t="s">
        <v>74</v>
      </c>
      <c r="D2023">
        <v>5</v>
      </c>
      <c r="E2023" t="str">
        <f>VLOOKUP(D2023,'Treatment Struture'!$E$2:$G$10,3,FALSE)</f>
        <v>P3(150)</v>
      </c>
      <c r="F2023">
        <f>VLOOKUP(D2023,'Treatment Struture'!$E$2:$G$10,2,FALSE)</f>
        <v>2</v>
      </c>
      <c r="G2023" s="23">
        <v>1</v>
      </c>
      <c r="H2023" s="54">
        <f t="shared" si="44"/>
        <v>35880</v>
      </c>
    </row>
    <row r="2024" spans="1:8">
      <c r="A2024" t="s">
        <v>248</v>
      </c>
      <c r="B2024" t="s">
        <v>254</v>
      </c>
      <c r="C2024" t="s">
        <v>74</v>
      </c>
      <c r="D2024">
        <v>5</v>
      </c>
      <c r="E2024" t="str">
        <f>VLOOKUP(D2024,'Treatment Struture'!$E$2:$G$10,3,FALSE)</f>
        <v>P3(150)</v>
      </c>
      <c r="F2024">
        <f>VLOOKUP(D2024,'Treatment Struture'!$E$2:$G$10,2,FALSE)</f>
        <v>2</v>
      </c>
      <c r="G2024" s="23">
        <v>2</v>
      </c>
      <c r="H2024" s="54">
        <f t="shared" si="44"/>
        <v>35880</v>
      </c>
    </row>
    <row r="2025" spans="1:8">
      <c r="A2025" t="s">
        <v>248</v>
      </c>
      <c r="B2025" t="s">
        <v>254</v>
      </c>
      <c r="C2025" t="s">
        <v>74</v>
      </c>
      <c r="D2025">
        <v>5</v>
      </c>
      <c r="E2025" t="str">
        <f>VLOOKUP(D2025,'Treatment Struture'!$E$2:$G$10,3,FALSE)</f>
        <v>P3(150)</v>
      </c>
      <c r="F2025">
        <f>VLOOKUP(D2025,'Treatment Struture'!$E$2:$G$10,2,FALSE)</f>
        <v>2</v>
      </c>
      <c r="G2025" s="23">
        <v>3</v>
      </c>
      <c r="H2025" s="54">
        <f t="shared" si="44"/>
        <v>35880</v>
      </c>
    </row>
    <row r="2026" spans="1:8">
      <c r="A2026" t="s">
        <v>248</v>
      </c>
      <c r="B2026" t="s">
        <v>254</v>
      </c>
      <c r="C2026" t="s">
        <v>74</v>
      </c>
      <c r="D2026">
        <v>5</v>
      </c>
      <c r="E2026" t="str">
        <f>VLOOKUP(D2026,'Treatment Struture'!$E$2:$G$10,3,FALSE)</f>
        <v>P3(150)</v>
      </c>
      <c r="F2026">
        <f>VLOOKUP(D2026,'Treatment Struture'!$E$2:$G$10,2,FALSE)</f>
        <v>2</v>
      </c>
      <c r="G2026" s="23">
        <v>4</v>
      </c>
      <c r="H2026" s="54">
        <f t="shared" si="44"/>
        <v>35880</v>
      </c>
    </row>
    <row r="2027" spans="1:8">
      <c r="A2027" t="s">
        <v>248</v>
      </c>
      <c r="B2027" t="s">
        <v>254</v>
      </c>
      <c r="C2027" t="s">
        <v>74</v>
      </c>
      <c r="D2027">
        <v>5</v>
      </c>
      <c r="E2027" t="str">
        <f>VLOOKUP(D2027,'Treatment Struture'!$E$2:$G$10,3,FALSE)</f>
        <v>P3(150)</v>
      </c>
      <c r="F2027">
        <f>VLOOKUP(D2027,'Treatment Struture'!$E$2:$G$10,2,FALSE)</f>
        <v>2</v>
      </c>
      <c r="G2027" s="23">
        <v>5</v>
      </c>
      <c r="H2027" s="54">
        <f t="shared" si="44"/>
        <v>35880</v>
      </c>
    </row>
    <row r="2028" spans="1:8">
      <c r="A2028" t="s">
        <v>248</v>
      </c>
      <c r="B2028" t="s">
        <v>254</v>
      </c>
      <c r="C2028" t="s">
        <v>74</v>
      </c>
      <c r="D2028">
        <v>5</v>
      </c>
      <c r="E2028" t="str">
        <f>VLOOKUP(D2028,'Treatment Struture'!$E$2:$G$10,3,FALSE)</f>
        <v>P3(150)</v>
      </c>
      <c r="F2028">
        <f>VLOOKUP(D2028,'Treatment Struture'!$E$2:$G$10,2,FALSE)</f>
        <v>2</v>
      </c>
      <c r="G2028" s="23">
        <v>6</v>
      </c>
      <c r="H2028" s="54">
        <f t="shared" si="44"/>
        <v>35880</v>
      </c>
    </row>
    <row r="2029" spans="1:8">
      <c r="A2029" t="s">
        <v>248</v>
      </c>
      <c r="B2029" t="s">
        <v>254</v>
      </c>
      <c r="C2029" t="s">
        <v>74</v>
      </c>
      <c r="D2029">
        <v>5</v>
      </c>
      <c r="E2029" t="str">
        <f>VLOOKUP(D2029,'Treatment Struture'!$E$2:$G$10,3,FALSE)</f>
        <v>P3(150)</v>
      </c>
      <c r="F2029">
        <f>VLOOKUP(D2029,'Treatment Struture'!$E$2:$G$10,2,FALSE)</f>
        <v>2</v>
      </c>
      <c r="G2029" s="23">
        <v>7</v>
      </c>
      <c r="H2029" s="54">
        <f t="shared" si="44"/>
        <v>35880</v>
      </c>
    </row>
    <row r="2030" spans="1:8">
      <c r="A2030" t="s">
        <v>248</v>
      </c>
      <c r="B2030" t="s">
        <v>254</v>
      </c>
      <c r="C2030" t="s">
        <v>74</v>
      </c>
      <c r="D2030">
        <v>5</v>
      </c>
      <c r="E2030" t="str">
        <f>VLOOKUP(D2030,'Treatment Struture'!$E$2:$G$10,3,FALSE)</f>
        <v>P3(150)</v>
      </c>
      <c r="F2030">
        <f>VLOOKUP(D2030,'Treatment Struture'!$E$2:$G$10,2,FALSE)</f>
        <v>2</v>
      </c>
      <c r="G2030" s="23">
        <v>8</v>
      </c>
      <c r="H2030" s="54">
        <f t="shared" si="44"/>
        <v>35880</v>
      </c>
    </row>
    <row r="2031" spans="1:8">
      <c r="A2031" t="s">
        <v>248</v>
      </c>
      <c r="B2031" t="s">
        <v>254</v>
      </c>
      <c r="C2031" t="s">
        <v>74</v>
      </c>
      <c r="D2031">
        <v>5</v>
      </c>
      <c r="E2031" t="str">
        <f>VLOOKUP(D2031,'Treatment Struture'!$E$2:$G$10,3,FALSE)</f>
        <v>P3(150)</v>
      </c>
      <c r="F2031">
        <f>VLOOKUP(D2031,'Treatment Struture'!$E$2:$G$10,2,FALSE)</f>
        <v>2</v>
      </c>
      <c r="G2031" s="23">
        <v>9</v>
      </c>
      <c r="H2031" s="54">
        <f t="shared" si="44"/>
        <v>35880</v>
      </c>
    </row>
    <row r="2032" spans="1:8">
      <c r="A2032" t="s">
        <v>248</v>
      </c>
      <c r="B2032" t="s">
        <v>254</v>
      </c>
      <c r="C2032" t="s">
        <v>74</v>
      </c>
      <c r="D2032">
        <v>5</v>
      </c>
      <c r="E2032" t="str">
        <f>VLOOKUP(D2032,'Treatment Struture'!$E$2:$G$10,3,FALSE)</f>
        <v>P3(150)</v>
      </c>
      <c r="F2032">
        <f>VLOOKUP(D2032,'Treatment Struture'!$E$2:$G$10,2,FALSE)</f>
        <v>2</v>
      </c>
      <c r="G2032" s="23">
        <v>10</v>
      </c>
      <c r="H2032" s="54">
        <f t="shared" si="44"/>
        <v>35880</v>
      </c>
    </row>
    <row r="2033" spans="1:10">
      <c r="A2033" t="s">
        <v>248</v>
      </c>
      <c r="B2033" t="s">
        <v>254</v>
      </c>
      <c r="C2033" t="s">
        <v>74</v>
      </c>
      <c r="D2033">
        <v>6</v>
      </c>
      <c r="E2033" t="str">
        <f>VLOOKUP(D2033,'Treatment Struture'!$E$2:$G$10,3,FALSE)</f>
        <v>P1(50)</v>
      </c>
      <c r="F2033">
        <f>VLOOKUP(D2033,'Treatment Struture'!$E$2:$G$10,2,FALSE)</f>
        <v>2</v>
      </c>
      <c r="G2033" s="23">
        <v>1</v>
      </c>
      <c r="H2033" s="54">
        <f t="shared" si="44"/>
        <v>35880</v>
      </c>
      <c r="J2033">
        <v>22</v>
      </c>
    </row>
    <row r="2034" spans="1:10">
      <c r="A2034" t="s">
        <v>248</v>
      </c>
      <c r="B2034" t="s">
        <v>254</v>
      </c>
      <c r="C2034" t="s">
        <v>74</v>
      </c>
      <c r="D2034">
        <v>6</v>
      </c>
      <c r="E2034" t="str">
        <f>VLOOKUP(D2034,'Treatment Struture'!$E$2:$G$10,3,FALSE)</f>
        <v>P1(50)</v>
      </c>
      <c r="F2034">
        <f>VLOOKUP(D2034,'Treatment Struture'!$E$2:$G$10,2,FALSE)</f>
        <v>2</v>
      </c>
      <c r="G2034" s="23">
        <v>2</v>
      </c>
      <c r="H2034" s="54">
        <f t="shared" si="44"/>
        <v>35880</v>
      </c>
      <c r="J2034">
        <v>22</v>
      </c>
    </row>
    <row r="2035" spans="1:10">
      <c r="A2035" t="s">
        <v>248</v>
      </c>
      <c r="B2035" t="s">
        <v>254</v>
      </c>
      <c r="C2035" t="s">
        <v>74</v>
      </c>
      <c r="D2035">
        <v>6</v>
      </c>
      <c r="E2035" t="str">
        <f>VLOOKUP(D2035,'Treatment Struture'!$E$2:$G$10,3,FALSE)</f>
        <v>P1(50)</v>
      </c>
      <c r="F2035">
        <f>VLOOKUP(D2035,'Treatment Struture'!$E$2:$G$10,2,FALSE)</f>
        <v>2</v>
      </c>
      <c r="G2035" s="23">
        <v>3</v>
      </c>
      <c r="H2035" s="54">
        <f t="shared" si="44"/>
        <v>35880</v>
      </c>
      <c r="J2035">
        <v>24</v>
      </c>
    </row>
    <row r="2036" spans="1:10">
      <c r="A2036" t="s">
        <v>248</v>
      </c>
      <c r="B2036" t="s">
        <v>254</v>
      </c>
      <c r="C2036" t="s">
        <v>74</v>
      </c>
      <c r="D2036">
        <v>6</v>
      </c>
      <c r="E2036" t="str">
        <f>VLOOKUP(D2036,'Treatment Struture'!$E$2:$G$10,3,FALSE)</f>
        <v>P1(50)</v>
      </c>
      <c r="F2036">
        <f>VLOOKUP(D2036,'Treatment Struture'!$E$2:$G$10,2,FALSE)</f>
        <v>2</v>
      </c>
      <c r="G2036" s="23">
        <v>4</v>
      </c>
      <c r="H2036" s="54">
        <f t="shared" si="44"/>
        <v>35880</v>
      </c>
      <c r="J2036">
        <v>23</v>
      </c>
    </row>
    <row r="2037" spans="1:10">
      <c r="A2037" t="s">
        <v>248</v>
      </c>
      <c r="B2037" t="s">
        <v>254</v>
      </c>
      <c r="C2037" t="s">
        <v>74</v>
      </c>
      <c r="D2037">
        <v>6</v>
      </c>
      <c r="E2037" t="str">
        <f>VLOOKUP(D2037,'Treatment Struture'!$E$2:$G$10,3,FALSE)</f>
        <v>P1(50)</v>
      </c>
      <c r="F2037">
        <f>VLOOKUP(D2037,'Treatment Struture'!$E$2:$G$10,2,FALSE)</f>
        <v>2</v>
      </c>
      <c r="G2037" s="23">
        <v>5</v>
      </c>
      <c r="H2037" s="54">
        <f t="shared" si="44"/>
        <v>35880</v>
      </c>
      <c r="J2037" s="32">
        <v>22</v>
      </c>
    </row>
    <row r="2038" spans="1:10">
      <c r="A2038" t="s">
        <v>248</v>
      </c>
      <c r="B2038" t="s">
        <v>254</v>
      </c>
      <c r="C2038" t="s">
        <v>74</v>
      </c>
      <c r="D2038">
        <v>6</v>
      </c>
      <c r="E2038" t="str">
        <f>VLOOKUP(D2038,'Treatment Struture'!$E$2:$G$10,3,FALSE)</f>
        <v>P1(50)</v>
      </c>
      <c r="F2038">
        <f>VLOOKUP(D2038,'Treatment Struture'!$E$2:$G$10,2,FALSE)</f>
        <v>2</v>
      </c>
      <c r="G2038" s="23">
        <v>6</v>
      </c>
      <c r="H2038" s="54">
        <f t="shared" si="44"/>
        <v>35880</v>
      </c>
      <c r="J2038">
        <v>23</v>
      </c>
    </row>
    <row r="2039" spans="1:10">
      <c r="A2039" t="s">
        <v>248</v>
      </c>
      <c r="B2039" t="s">
        <v>254</v>
      </c>
      <c r="C2039" t="s">
        <v>74</v>
      </c>
      <c r="D2039">
        <v>6</v>
      </c>
      <c r="E2039" t="str">
        <f>VLOOKUP(D2039,'Treatment Struture'!$E$2:$G$10,3,FALSE)</f>
        <v>P1(50)</v>
      </c>
      <c r="F2039">
        <f>VLOOKUP(D2039,'Treatment Struture'!$E$2:$G$10,2,FALSE)</f>
        <v>2</v>
      </c>
      <c r="G2039" s="23">
        <v>7</v>
      </c>
      <c r="H2039" s="54">
        <f t="shared" si="44"/>
        <v>35880</v>
      </c>
      <c r="J2039">
        <v>23</v>
      </c>
    </row>
    <row r="2040" spans="1:10">
      <c r="A2040" t="s">
        <v>248</v>
      </c>
      <c r="B2040" t="s">
        <v>254</v>
      </c>
      <c r="C2040" t="s">
        <v>74</v>
      </c>
      <c r="D2040">
        <v>6</v>
      </c>
      <c r="E2040" t="str">
        <f>VLOOKUP(D2040,'Treatment Struture'!$E$2:$G$10,3,FALSE)</f>
        <v>P1(50)</v>
      </c>
      <c r="F2040">
        <f>VLOOKUP(D2040,'Treatment Struture'!$E$2:$G$10,2,FALSE)</f>
        <v>2</v>
      </c>
      <c r="G2040" s="23">
        <v>8</v>
      </c>
      <c r="H2040" s="54">
        <f t="shared" si="44"/>
        <v>35880</v>
      </c>
      <c r="J2040">
        <v>21</v>
      </c>
    </row>
    <row r="2041" spans="1:10">
      <c r="A2041" t="s">
        <v>248</v>
      </c>
      <c r="B2041" t="s">
        <v>254</v>
      </c>
      <c r="C2041" t="s">
        <v>74</v>
      </c>
      <c r="D2041">
        <v>6</v>
      </c>
      <c r="E2041" t="str">
        <f>VLOOKUP(D2041,'Treatment Struture'!$E$2:$G$10,3,FALSE)</f>
        <v>P1(50)</v>
      </c>
      <c r="F2041">
        <f>VLOOKUP(D2041,'Treatment Struture'!$E$2:$G$10,2,FALSE)</f>
        <v>2</v>
      </c>
      <c r="G2041" s="23">
        <v>9</v>
      </c>
      <c r="H2041" s="54">
        <f t="shared" si="44"/>
        <v>35880</v>
      </c>
      <c r="J2041">
        <v>23</v>
      </c>
    </row>
    <row r="2042" spans="1:10">
      <c r="A2042" t="s">
        <v>248</v>
      </c>
      <c r="B2042" t="s">
        <v>254</v>
      </c>
      <c r="C2042" t="s">
        <v>74</v>
      </c>
      <c r="D2042">
        <v>6</v>
      </c>
      <c r="E2042" t="str">
        <f>VLOOKUP(D2042,'Treatment Struture'!$E$2:$G$10,3,FALSE)</f>
        <v>P1(50)</v>
      </c>
      <c r="F2042">
        <f>VLOOKUP(D2042,'Treatment Struture'!$E$2:$G$10,2,FALSE)</f>
        <v>2</v>
      </c>
      <c r="G2042" s="23">
        <v>10</v>
      </c>
      <c r="H2042" s="54">
        <f t="shared" si="44"/>
        <v>35880</v>
      </c>
      <c r="J2042">
        <v>22</v>
      </c>
    </row>
    <row r="2043" spans="1:10">
      <c r="A2043" t="s">
        <v>248</v>
      </c>
      <c r="B2043" t="s">
        <v>254</v>
      </c>
      <c r="C2043" t="s">
        <v>74</v>
      </c>
      <c r="D2043">
        <v>7</v>
      </c>
      <c r="E2043" t="str">
        <f>VLOOKUP(D2043,'Treatment Struture'!$E$2:$G$10,3,FALSE)</f>
        <v>P1(50)</v>
      </c>
      <c r="F2043">
        <f>VLOOKUP(D2043,'Treatment Struture'!$E$2:$G$10,2,FALSE)</f>
        <v>3</v>
      </c>
      <c r="G2043" s="23">
        <v>1</v>
      </c>
      <c r="H2043" s="54">
        <f t="shared" si="44"/>
        <v>35880</v>
      </c>
    </row>
    <row r="2044" spans="1:10">
      <c r="A2044" t="s">
        <v>248</v>
      </c>
      <c r="B2044" t="s">
        <v>254</v>
      </c>
      <c r="C2044" t="s">
        <v>74</v>
      </c>
      <c r="D2044">
        <v>7</v>
      </c>
      <c r="E2044" t="str">
        <f>VLOOKUP(D2044,'Treatment Struture'!$E$2:$G$10,3,FALSE)</f>
        <v>P1(50)</v>
      </c>
      <c r="F2044">
        <f>VLOOKUP(D2044,'Treatment Struture'!$E$2:$G$10,2,FALSE)</f>
        <v>3</v>
      </c>
      <c r="G2044" s="23">
        <v>2</v>
      </c>
      <c r="H2044" s="54">
        <f t="shared" si="44"/>
        <v>35880</v>
      </c>
    </row>
    <row r="2045" spans="1:10">
      <c r="A2045" t="s">
        <v>248</v>
      </c>
      <c r="B2045" t="s">
        <v>254</v>
      </c>
      <c r="C2045" t="s">
        <v>74</v>
      </c>
      <c r="D2045">
        <v>7</v>
      </c>
      <c r="E2045" t="str">
        <f>VLOOKUP(D2045,'Treatment Struture'!$E$2:$G$10,3,FALSE)</f>
        <v>P1(50)</v>
      </c>
      <c r="F2045">
        <f>VLOOKUP(D2045,'Treatment Struture'!$E$2:$G$10,2,FALSE)</f>
        <v>3</v>
      </c>
      <c r="G2045" s="23">
        <v>3</v>
      </c>
      <c r="H2045" s="54">
        <f t="shared" si="44"/>
        <v>35880</v>
      </c>
    </row>
    <row r="2046" spans="1:10">
      <c r="A2046" t="s">
        <v>248</v>
      </c>
      <c r="B2046" t="s">
        <v>254</v>
      </c>
      <c r="C2046" t="s">
        <v>74</v>
      </c>
      <c r="D2046">
        <v>7</v>
      </c>
      <c r="E2046" t="str">
        <f>VLOOKUP(D2046,'Treatment Struture'!$E$2:$G$10,3,FALSE)</f>
        <v>P1(50)</v>
      </c>
      <c r="F2046">
        <f>VLOOKUP(D2046,'Treatment Struture'!$E$2:$G$10,2,FALSE)</f>
        <v>3</v>
      </c>
      <c r="G2046" s="23">
        <v>4</v>
      </c>
      <c r="H2046" s="54">
        <f t="shared" si="44"/>
        <v>35880</v>
      </c>
    </row>
    <row r="2047" spans="1:10">
      <c r="A2047" t="s">
        <v>248</v>
      </c>
      <c r="B2047" t="s">
        <v>254</v>
      </c>
      <c r="C2047" t="s">
        <v>74</v>
      </c>
      <c r="D2047">
        <v>7</v>
      </c>
      <c r="E2047" t="str">
        <f>VLOOKUP(D2047,'Treatment Struture'!$E$2:$G$10,3,FALSE)</f>
        <v>P1(50)</v>
      </c>
      <c r="F2047">
        <f>VLOOKUP(D2047,'Treatment Struture'!$E$2:$G$10,2,FALSE)</f>
        <v>3</v>
      </c>
      <c r="G2047" s="23">
        <v>5</v>
      </c>
      <c r="H2047" s="54">
        <f t="shared" si="44"/>
        <v>35880</v>
      </c>
    </row>
    <row r="2048" spans="1:10">
      <c r="A2048" t="s">
        <v>248</v>
      </c>
      <c r="B2048" t="s">
        <v>254</v>
      </c>
      <c r="C2048" t="s">
        <v>74</v>
      </c>
      <c r="D2048">
        <v>7</v>
      </c>
      <c r="E2048" t="str">
        <f>VLOOKUP(D2048,'Treatment Struture'!$E$2:$G$10,3,FALSE)</f>
        <v>P1(50)</v>
      </c>
      <c r="F2048">
        <f>VLOOKUP(D2048,'Treatment Struture'!$E$2:$G$10,2,FALSE)</f>
        <v>3</v>
      </c>
      <c r="G2048" s="23">
        <v>6</v>
      </c>
      <c r="H2048" s="54">
        <f t="shared" si="44"/>
        <v>35880</v>
      </c>
    </row>
    <row r="2049" spans="1:8">
      <c r="A2049" t="s">
        <v>248</v>
      </c>
      <c r="B2049" t="s">
        <v>254</v>
      </c>
      <c r="C2049" t="s">
        <v>74</v>
      </c>
      <c r="D2049">
        <v>7</v>
      </c>
      <c r="E2049" t="str">
        <f>VLOOKUP(D2049,'Treatment Struture'!$E$2:$G$10,3,FALSE)</f>
        <v>P1(50)</v>
      </c>
      <c r="F2049">
        <f>VLOOKUP(D2049,'Treatment Struture'!$E$2:$G$10,2,FALSE)</f>
        <v>3</v>
      </c>
      <c r="G2049" s="23">
        <v>7</v>
      </c>
      <c r="H2049" s="54">
        <f t="shared" ref="H2049:H2072" si="45">H2048</f>
        <v>35880</v>
      </c>
    </row>
    <row r="2050" spans="1:8">
      <c r="A2050" t="s">
        <v>248</v>
      </c>
      <c r="B2050" t="s">
        <v>254</v>
      </c>
      <c r="C2050" t="s">
        <v>74</v>
      </c>
      <c r="D2050">
        <v>7</v>
      </c>
      <c r="E2050" t="str">
        <f>VLOOKUP(D2050,'Treatment Struture'!$E$2:$G$10,3,FALSE)</f>
        <v>P1(50)</v>
      </c>
      <c r="F2050">
        <f>VLOOKUP(D2050,'Treatment Struture'!$E$2:$G$10,2,FALSE)</f>
        <v>3</v>
      </c>
      <c r="G2050" s="23">
        <v>8</v>
      </c>
      <c r="H2050" s="54">
        <f t="shared" si="45"/>
        <v>35880</v>
      </c>
    </row>
    <row r="2051" spans="1:8">
      <c r="A2051" t="s">
        <v>248</v>
      </c>
      <c r="B2051" t="s">
        <v>254</v>
      </c>
      <c r="C2051" t="s">
        <v>74</v>
      </c>
      <c r="D2051">
        <v>7</v>
      </c>
      <c r="E2051" t="str">
        <f>VLOOKUP(D2051,'Treatment Struture'!$E$2:$G$10,3,FALSE)</f>
        <v>P1(50)</v>
      </c>
      <c r="F2051">
        <f>VLOOKUP(D2051,'Treatment Struture'!$E$2:$G$10,2,FALSE)</f>
        <v>3</v>
      </c>
      <c r="G2051" s="23">
        <v>9</v>
      </c>
      <c r="H2051" s="54">
        <f t="shared" si="45"/>
        <v>35880</v>
      </c>
    </row>
    <row r="2052" spans="1:8">
      <c r="A2052" t="s">
        <v>248</v>
      </c>
      <c r="B2052" t="s">
        <v>254</v>
      </c>
      <c r="C2052" t="s">
        <v>74</v>
      </c>
      <c r="D2052">
        <v>7</v>
      </c>
      <c r="E2052" t="str">
        <f>VLOOKUP(D2052,'Treatment Struture'!$E$2:$G$10,3,FALSE)</f>
        <v>P1(50)</v>
      </c>
      <c r="F2052">
        <f>VLOOKUP(D2052,'Treatment Struture'!$E$2:$G$10,2,FALSE)</f>
        <v>3</v>
      </c>
      <c r="G2052" s="23">
        <v>10</v>
      </c>
      <c r="H2052" s="54">
        <f t="shared" si="45"/>
        <v>35880</v>
      </c>
    </row>
    <row r="2053" spans="1:8">
      <c r="A2053" t="s">
        <v>248</v>
      </c>
      <c r="B2053" t="s">
        <v>254</v>
      </c>
      <c r="C2053" t="s">
        <v>74</v>
      </c>
      <c r="D2053">
        <v>8</v>
      </c>
      <c r="E2053" t="str">
        <f>VLOOKUP(D2053,'Treatment Struture'!$E$2:$G$10,3,FALSE)</f>
        <v>P2(100)</v>
      </c>
      <c r="F2053">
        <f>VLOOKUP(D2053,'Treatment Struture'!$E$2:$G$10,2,FALSE)</f>
        <v>3</v>
      </c>
      <c r="G2053" s="23">
        <v>1</v>
      </c>
      <c r="H2053" s="54">
        <f t="shared" si="45"/>
        <v>35880</v>
      </c>
    </row>
    <row r="2054" spans="1:8">
      <c r="A2054" t="s">
        <v>248</v>
      </c>
      <c r="B2054" t="s">
        <v>254</v>
      </c>
      <c r="C2054" t="s">
        <v>74</v>
      </c>
      <c r="D2054">
        <v>8</v>
      </c>
      <c r="E2054" t="str">
        <f>VLOOKUP(D2054,'Treatment Struture'!$E$2:$G$10,3,FALSE)</f>
        <v>P2(100)</v>
      </c>
      <c r="F2054">
        <f>VLOOKUP(D2054,'Treatment Struture'!$E$2:$G$10,2,FALSE)</f>
        <v>3</v>
      </c>
      <c r="G2054" s="23">
        <v>2</v>
      </c>
      <c r="H2054" s="54">
        <f t="shared" si="45"/>
        <v>35880</v>
      </c>
    </row>
    <row r="2055" spans="1:8">
      <c r="A2055" t="s">
        <v>248</v>
      </c>
      <c r="B2055" t="s">
        <v>254</v>
      </c>
      <c r="C2055" t="s">
        <v>74</v>
      </c>
      <c r="D2055">
        <v>8</v>
      </c>
      <c r="E2055" t="str">
        <f>VLOOKUP(D2055,'Treatment Struture'!$E$2:$G$10,3,FALSE)</f>
        <v>P2(100)</v>
      </c>
      <c r="F2055">
        <f>VLOOKUP(D2055,'Treatment Struture'!$E$2:$G$10,2,FALSE)</f>
        <v>3</v>
      </c>
      <c r="G2055" s="23">
        <v>3</v>
      </c>
      <c r="H2055" s="54">
        <f t="shared" si="45"/>
        <v>35880</v>
      </c>
    </row>
    <row r="2056" spans="1:8">
      <c r="A2056" t="s">
        <v>248</v>
      </c>
      <c r="B2056" t="s">
        <v>254</v>
      </c>
      <c r="C2056" t="s">
        <v>74</v>
      </c>
      <c r="D2056">
        <v>8</v>
      </c>
      <c r="E2056" t="str">
        <f>VLOOKUP(D2056,'Treatment Struture'!$E$2:$G$10,3,FALSE)</f>
        <v>P2(100)</v>
      </c>
      <c r="F2056">
        <f>VLOOKUP(D2056,'Treatment Struture'!$E$2:$G$10,2,FALSE)</f>
        <v>3</v>
      </c>
      <c r="G2056" s="23">
        <v>4</v>
      </c>
      <c r="H2056" s="54">
        <f t="shared" si="45"/>
        <v>35880</v>
      </c>
    </row>
    <row r="2057" spans="1:8">
      <c r="A2057" t="s">
        <v>248</v>
      </c>
      <c r="B2057" t="s">
        <v>254</v>
      </c>
      <c r="C2057" t="s">
        <v>74</v>
      </c>
      <c r="D2057">
        <v>8</v>
      </c>
      <c r="E2057" t="str">
        <f>VLOOKUP(D2057,'Treatment Struture'!$E$2:$G$10,3,FALSE)</f>
        <v>P2(100)</v>
      </c>
      <c r="F2057">
        <f>VLOOKUP(D2057,'Treatment Struture'!$E$2:$G$10,2,FALSE)</f>
        <v>3</v>
      </c>
      <c r="G2057" s="23">
        <v>5</v>
      </c>
      <c r="H2057" s="54">
        <f t="shared" si="45"/>
        <v>35880</v>
      </c>
    </row>
    <row r="2058" spans="1:8">
      <c r="A2058" t="s">
        <v>248</v>
      </c>
      <c r="B2058" t="s">
        <v>254</v>
      </c>
      <c r="C2058" t="s">
        <v>74</v>
      </c>
      <c r="D2058">
        <v>8</v>
      </c>
      <c r="E2058" t="str">
        <f>VLOOKUP(D2058,'Treatment Struture'!$E$2:$G$10,3,FALSE)</f>
        <v>P2(100)</v>
      </c>
      <c r="F2058">
        <f>VLOOKUP(D2058,'Treatment Struture'!$E$2:$G$10,2,FALSE)</f>
        <v>3</v>
      </c>
      <c r="G2058" s="23">
        <v>6</v>
      </c>
      <c r="H2058" s="54">
        <f t="shared" si="45"/>
        <v>35880</v>
      </c>
    </row>
    <row r="2059" spans="1:8">
      <c r="A2059" t="s">
        <v>248</v>
      </c>
      <c r="B2059" t="s">
        <v>254</v>
      </c>
      <c r="C2059" t="s">
        <v>74</v>
      </c>
      <c r="D2059">
        <v>8</v>
      </c>
      <c r="E2059" t="str">
        <f>VLOOKUP(D2059,'Treatment Struture'!$E$2:$G$10,3,FALSE)</f>
        <v>P2(100)</v>
      </c>
      <c r="F2059">
        <f>VLOOKUP(D2059,'Treatment Struture'!$E$2:$G$10,2,FALSE)</f>
        <v>3</v>
      </c>
      <c r="G2059" s="23">
        <v>7</v>
      </c>
      <c r="H2059" s="54">
        <f t="shared" si="45"/>
        <v>35880</v>
      </c>
    </row>
    <row r="2060" spans="1:8">
      <c r="A2060" t="s">
        <v>248</v>
      </c>
      <c r="B2060" t="s">
        <v>254</v>
      </c>
      <c r="C2060" t="s">
        <v>74</v>
      </c>
      <c r="D2060">
        <v>8</v>
      </c>
      <c r="E2060" t="str">
        <f>VLOOKUP(D2060,'Treatment Struture'!$E$2:$G$10,3,FALSE)</f>
        <v>P2(100)</v>
      </c>
      <c r="F2060">
        <f>VLOOKUP(D2060,'Treatment Struture'!$E$2:$G$10,2,FALSE)</f>
        <v>3</v>
      </c>
      <c r="G2060" s="23">
        <v>8</v>
      </c>
      <c r="H2060" s="54">
        <f t="shared" si="45"/>
        <v>35880</v>
      </c>
    </row>
    <row r="2061" spans="1:8">
      <c r="A2061" t="s">
        <v>248</v>
      </c>
      <c r="B2061" t="s">
        <v>254</v>
      </c>
      <c r="C2061" t="s">
        <v>74</v>
      </c>
      <c r="D2061">
        <v>8</v>
      </c>
      <c r="E2061" t="str">
        <f>VLOOKUP(D2061,'Treatment Struture'!$E$2:$G$10,3,FALSE)</f>
        <v>P2(100)</v>
      </c>
      <c r="F2061">
        <f>VLOOKUP(D2061,'Treatment Struture'!$E$2:$G$10,2,FALSE)</f>
        <v>3</v>
      </c>
      <c r="G2061" s="23">
        <v>9</v>
      </c>
      <c r="H2061" s="54">
        <f t="shared" si="45"/>
        <v>35880</v>
      </c>
    </row>
    <row r="2062" spans="1:8">
      <c r="A2062" t="s">
        <v>248</v>
      </c>
      <c r="B2062" t="s">
        <v>254</v>
      </c>
      <c r="C2062" t="s">
        <v>74</v>
      </c>
      <c r="D2062">
        <v>8</v>
      </c>
      <c r="E2062" t="str">
        <f>VLOOKUP(D2062,'Treatment Struture'!$E$2:$G$10,3,FALSE)</f>
        <v>P2(100)</v>
      </c>
      <c r="F2062">
        <f>VLOOKUP(D2062,'Treatment Struture'!$E$2:$G$10,2,FALSE)</f>
        <v>3</v>
      </c>
      <c r="G2062" s="23">
        <v>10</v>
      </c>
      <c r="H2062" s="54">
        <f t="shared" si="45"/>
        <v>35880</v>
      </c>
    </row>
    <row r="2063" spans="1:8">
      <c r="A2063" t="s">
        <v>248</v>
      </c>
      <c r="B2063" t="s">
        <v>254</v>
      </c>
      <c r="C2063" t="s">
        <v>74</v>
      </c>
      <c r="D2063">
        <v>9</v>
      </c>
      <c r="E2063" t="str">
        <f>VLOOKUP(D2063,'Treatment Struture'!$E$2:$G$10,3,FALSE)</f>
        <v>P3(150)</v>
      </c>
      <c r="F2063">
        <f>VLOOKUP(D2063,'Treatment Struture'!$E$2:$G$10,2,FALSE)</f>
        <v>3</v>
      </c>
      <c r="G2063" s="23">
        <v>1</v>
      </c>
      <c r="H2063" s="54">
        <f t="shared" si="45"/>
        <v>35880</v>
      </c>
    </row>
    <row r="2064" spans="1:8">
      <c r="A2064" t="s">
        <v>248</v>
      </c>
      <c r="B2064" t="s">
        <v>254</v>
      </c>
      <c r="C2064" t="s">
        <v>74</v>
      </c>
      <c r="D2064">
        <v>9</v>
      </c>
      <c r="E2064" t="str">
        <f>VLOOKUP(D2064,'Treatment Struture'!$E$2:$G$10,3,FALSE)</f>
        <v>P3(150)</v>
      </c>
      <c r="F2064">
        <f>VLOOKUP(D2064,'Treatment Struture'!$E$2:$G$10,2,FALSE)</f>
        <v>3</v>
      </c>
      <c r="G2064" s="23">
        <v>2</v>
      </c>
      <c r="H2064" s="54">
        <f t="shared" si="45"/>
        <v>35880</v>
      </c>
    </row>
    <row r="2065" spans="1:9">
      <c r="A2065" t="s">
        <v>248</v>
      </c>
      <c r="B2065" t="s">
        <v>254</v>
      </c>
      <c r="C2065" t="s">
        <v>74</v>
      </c>
      <c r="D2065">
        <v>9</v>
      </c>
      <c r="E2065" t="str">
        <f>VLOOKUP(D2065,'Treatment Struture'!$E$2:$G$10,3,FALSE)</f>
        <v>P3(150)</v>
      </c>
      <c r="F2065">
        <f>VLOOKUP(D2065,'Treatment Struture'!$E$2:$G$10,2,FALSE)</f>
        <v>3</v>
      </c>
      <c r="G2065" s="23">
        <v>3</v>
      </c>
      <c r="H2065" s="54">
        <f t="shared" si="45"/>
        <v>35880</v>
      </c>
    </row>
    <row r="2066" spans="1:9">
      <c r="A2066" t="s">
        <v>248</v>
      </c>
      <c r="B2066" t="s">
        <v>254</v>
      </c>
      <c r="C2066" t="s">
        <v>74</v>
      </c>
      <c r="D2066">
        <v>9</v>
      </c>
      <c r="E2066" t="str">
        <f>VLOOKUP(D2066,'Treatment Struture'!$E$2:$G$10,3,FALSE)</f>
        <v>P3(150)</v>
      </c>
      <c r="F2066">
        <f>VLOOKUP(D2066,'Treatment Struture'!$E$2:$G$10,2,FALSE)</f>
        <v>3</v>
      </c>
      <c r="G2066" s="23">
        <v>4</v>
      </c>
      <c r="H2066" s="54">
        <f t="shared" si="45"/>
        <v>35880</v>
      </c>
    </row>
    <row r="2067" spans="1:9">
      <c r="A2067" t="s">
        <v>248</v>
      </c>
      <c r="B2067" t="s">
        <v>254</v>
      </c>
      <c r="C2067" t="s">
        <v>74</v>
      </c>
      <c r="D2067">
        <v>9</v>
      </c>
      <c r="E2067" t="str">
        <f>VLOOKUP(D2067,'Treatment Struture'!$E$2:$G$10,3,FALSE)</f>
        <v>P3(150)</v>
      </c>
      <c r="F2067">
        <f>VLOOKUP(D2067,'Treatment Struture'!$E$2:$G$10,2,FALSE)</f>
        <v>3</v>
      </c>
      <c r="G2067" s="23">
        <v>5</v>
      </c>
      <c r="H2067" s="54">
        <f t="shared" si="45"/>
        <v>35880</v>
      </c>
    </row>
    <row r="2068" spans="1:9">
      <c r="A2068" t="s">
        <v>248</v>
      </c>
      <c r="B2068" t="s">
        <v>254</v>
      </c>
      <c r="C2068" t="s">
        <v>74</v>
      </c>
      <c r="D2068">
        <v>9</v>
      </c>
      <c r="E2068" t="str">
        <f>VLOOKUP(D2068,'Treatment Struture'!$E$2:$G$10,3,FALSE)</f>
        <v>P3(150)</v>
      </c>
      <c r="F2068">
        <f>VLOOKUP(D2068,'Treatment Struture'!$E$2:$G$10,2,FALSE)</f>
        <v>3</v>
      </c>
      <c r="G2068" s="23">
        <v>6</v>
      </c>
      <c r="H2068" s="54">
        <f t="shared" si="45"/>
        <v>35880</v>
      </c>
    </row>
    <row r="2069" spans="1:9">
      <c r="A2069" t="s">
        <v>248</v>
      </c>
      <c r="B2069" t="s">
        <v>254</v>
      </c>
      <c r="C2069" t="s">
        <v>74</v>
      </c>
      <c r="D2069">
        <v>9</v>
      </c>
      <c r="E2069" t="str">
        <f>VLOOKUP(D2069,'Treatment Struture'!$E$2:$G$10,3,FALSE)</f>
        <v>P3(150)</v>
      </c>
      <c r="F2069">
        <f>VLOOKUP(D2069,'Treatment Struture'!$E$2:$G$10,2,FALSE)</f>
        <v>3</v>
      </c>
      <c r="G2069" s="23">
        <v>7</v>
      </c>
      <c r="H2069" s="54">
        <f t="shared" si="45"/>
        <v>35880</v>
      </c>
    </row>
    <row r="2070" spans="1:9">
      <c r="A2070" t="s">
        <v>248</v>
      </c>
      <c r="B2070" t="s">
        <v>254</v>
      </c>
      <c r="C2070" t="s">
        <v>74</v>
      </c>
      <c r="D2070">
        <v>9</v>
      </c>
      <c r="E2070" t="str">
        <f>VLOOKUP(D2070,'Treatment Struture'!$E$2:$G$10,3,FALSE)</f>
        <v>P3(150)</v>
      </c>
      <c r="F2070">
        <f>VLOOKUP(D2070,'Treatment Struture'!$E$2:$G$10,2,FALSE)</f>
        <v>3</v>
      </c>
      <c r="G2070" s="23">
        <v>8</v>
      </c>
      <c r="H2070" s="54">
        <f t="shared" si="45"/>
        <v>35880</v>
      </c>
    </row>
    <row r="2071" spans="1:9">
      <c r="A2071" t="s">
        <v>248</v>
      </c>
      <c r="B2071" t="s">
        <v>254</v>
      </c>
      <c r="C2071" t="s">
        <v>74</v>
      </c>
      <c r="D2071">
        <v>9</v>
      </c>
      <c r="E2071" t="str">
        <f>VLOOKUP(D2071,'Treatment Struture'!$E$2:$G$10,3,FALSE)</f>
        <v>P3(150)</v>
      </c>
      <c r="F2071">
        <f>VLOOKUP(D2071,'Treatment Struture'!$E$2:$G$10,2,FALSE)</f>
        <v>3</v>
      </c>
      <c r="G2071" s="23">
        <v>9</v>
      </c>
      <c r="H2071" s="54">
        <f t="shared" si="45"/>
        <v>35880</v>
      </c>
    </row>
    <row r="2072" spans="1:9">
      <c r="A2072" t="s">
        <v>248</v>
      </c>
      <c r="B2072" t="s">
        <v>254</v>
      </c>
      <c r="C2072" t="s">
        <v>74</v>
      </c>
      <c r="D2072">
        <v>9</v>
      </c>
      <c r="E2072" t="str">
        <f>VLOOKUP(D2072,'Treatment Struture'!$E$2:$G$10,3,FALSE)</f>
        <v>P3(150)</v>
      </c>
      <c r="F2072">
        <f>VLOOKUP(D2072,'Treatment Struture'!$E$2:$G$10,2,FALSE)</f>
        <v>3</v>
      </c>
      <c r="G2072" s="23">
        <v>10</v>
      </c>
      <c r="H2072" s="54">
        <f t="shared" si="45"/>
        <v>35880</v>
      </c>
    </row>
    <row r="2073" spans="1:9">
      <c r="A2073" t="s">
        <v>248</v>
      </c>
      <c r="B2073" t="s">
        <v>254</v>
      </c>
      <c r="C2073" t="s">
        <v>75</v>
      </c>
      <c r="D2073">
        <v>1</v>
      </c>
      <c r="E2073" t="str">
        <f>VLOOKUP(D2073,'Treatment Struture'!$E$2:$G$10,3,FALSE)</f>
        <v>P3(150)</v>
      </c>
      <c r="F2073">
        <f>VLOOKUP(D2073,'Treatment Struture'!$E$2:$G$10,2,FALSE)</f>
        <v>1</v>
      </c>
      <c r="G2073">
        <v>1</v>
      </c>
      <c r="H2073" s="56">
        <v>35863</v>
      </c>
      <c r="I2073">
        <v>3</v>
      </c>
    </row>
    <row r="2074" spans="1:9">
      <c r="A2074" t="s">
        <v>248</v>
      </c>
      <c r="B2074" t="s">
        <v>254</v>
      </c>
      <c r="C2074" t="s">
        <v>75</v>
      </c>
      <c r="D2074">
        <v>1</v>
      </c>
      <c r="E2074" t="str">
        <f>VLOOKUP(D2074,'Treatment Struture'!$E$2:$G$10,3,FALSE)</f>
        <v>P3(150)</v>
      </c>
      <c r="F2074">
        <f>VLOOKUP(D2074,'Treatment Struture'!$E$2:$G$10,2,FALSE)</f>
        <v>1</v>
      </c>
      <c r="G2074">
        <v>2</v>
      </c>
      <c r="H2074" s="57">
        <f>H2073</f>
        <v>35863</v>
      </c>
      <c r="I2074">
        <v>3</v>
      </c>
    </row>
    <row r="2075" spans="1:9">
      <c r="A2075" t="s">
        <v>248</v>
      </c>
      <c r="B2075" t="s">
        <v>254</v>
      </c>
      <c r="C2075" t="s">
        <v>75</v>
      </c>
      <c r="D2075">
        <v>1</v>
      </c>
      <c r="E2075" t="str">
        <f>VLOOKUP(D2075,'Treatment Struture'!$E$2:$G$10,3,FALSE)</f>
        <v>P3(150)</v>
      </c>
      <c r="F2075">
        <f>VLOOKUP(D2075,'Treatment Struture'!$E$2:$G$10,2,FALSE)</f>
        <v>1</v>
      </c>
      <c r="G2075">
        <v>3</v>
      </c>
      <c r="H2075" s="57">
        <f t="shared" ref="H2075:H2138" si="46">H2074</f>
        <v>35863</v>
      </c>
      <c r="I2075">
        <v>3</v>
      </c>
    </row>
    <row r="2076" spans="1:9">
      <c r="A2076" t="s">
        <v>248</v>
      </c>
      <c r="B2076" t="s">
        <v>254</v>
      </c>
      <c r="C2076" t="s">
        <v>75</v>
      </c>
      <c r="D2076">
        <v>1</v>
      </c>
      <c r="E2076" t="str">
        <f>VLOOKUP(D2076,'Treatment Struture'!$E$2:$G$10,3,FALSE)</f>
        <v>P3(150)</v>
      </c>
      <c r="F2076">
        <f>VLOOKUP(D2076,'Treatment Struture'!$E$2:$G$10,2,FALSE)</f>
        <v>1</v>
      </c>
      <c r="G2076">
        <v>4</v>
      </c>
      <c r="H2076" s="57">
        <f t="shared" si="46"/>
        <v>35863</v>
      </c>
      <c r="I2076">
        <v>3</v>
      </c>
    </row>
    <row r="2077" spans="1:9">
      <c r="A2077" t="s">
        <v>248</v>
      </c>
      <c r="B2077" t="s">
        <v>254</v>
      </c>
      <c r="C2077" t="s">
        <v>75</v>
      </c>
      <c r="D2077">
        <v>1</v>
      </c>
      <c r="E2077" t="str">
        <f>VLOOKUP(D2077,'Treatment Struture'!$E$2:$G$10,3,FALSE)</f>
        <v>P3(150)</v>
      </c>
      <c r="F2077">
        <f>VLOOKUP(D2077,'Treatment Struture'!$E$2:$G$10,2,FALSE)</f>
        <v>1</v>
      </c>
      <c r="G2077">
        <v>5</v>
      </c>
      <c r="H2077" s="57">
        <f t="shared" si="46"/>
        <v>35863</v>
      </c>
      <c r="I2077">
        <v>3</v>
      </c>
    </row>
    <row r="2078" spans="1:9">
      <c r="A2078" t="s">
        <v>248</v>
      </c>
      <c r="B2078" t="s">
        <v>254</v>
      </c>
      <c r="C2078" t="s">
        <v>75</v>
      </c>
      <c r="D2078">
        <v>1</v>
      </c>
      <c r="E2078" t="str">
        <f>VLOOKUP(D2078,'Treatment Struture'!$E$2:$G$10,3,FALSE)</f>
        <v>P3(150)</v>
      </c>
      <c r="F2078">
        <f>VLOOKUP(D2078,'Treatment Struture'!$E$2:$G$10,2,FALSE)</f>
        <v>1</v>
      </c>
      <c r="G2078">
        <v>6</v>
      </c>
      <c r="H2078" s="57">
        <f t="shared" si="46"/>
        <v>35863</v>
      </c>
      <c r="I2078">
        <v>3</v>
      </c>
    </row>
    <row r="2079" spans="1:9">
      <c r="A2079" t="s">
        <v>248</v>
      </c>
      <c r="B2079" t="s">
        <v>254</v>
      </c>
      <c r="C2079" t="s">
        <v>75</v>
      </c>
      <c r="D2079">
        <v>1</v>
      </c>
      <c r="E2079" t="str">
        <f>VLOOKUP(D2079,'Treatment Struture'!$E$2:$G$10,3,FALSE)</f>
        <v>P3(150)</v>
      </c>
      <c r="F2079">
        <f>VLOOKUP(D2079,'Treatment Struture'!$E$2:$G$10,2,FALSE)</f>
        <v>1</v>
      </c>
      <c r="G2079">
        <v>7</v>
      </c>
      <c r="H2079" s="57">
        <f t="shared" si="46"/>
        <v>35863</v>
      </c>
      <c r="I2079">
        <v>3</v>
      </c>
    </row>
    <row r="2080" spans="1:9">
      <c r="A2080" t="s">
        <v>248</v>
      </c>
      <c r="B2080" t="s">
        <v>254</v>
      </c>
      <c r="C2080" t="s">
        <v>75</v>
      </c>
      <c r="D2080">
        <v>1</v>
      </c>
      <c r="E2080" t="str">
        <f>VLOOKUP(D2080,'Treatment Struture'!$E$2:$G$10,3,FALSE)</f>
        <v>P3(150)</v>
      </c>
      <c r="F2080">
        <f>VLOOKUP(D2080,'Treatment Struture'!$E$2:$G$10,2,FALSE)</f>
        <v>1</v>
      </c>
      <c r="G2080">
        <v>8</v>
      </c>
      <c r="H2080" s="57">
        <f t="shared" si="46"/>
        <v>35863</v>
      </c>
      <c r="I2080">
        <v>3</v>
      </c>
    </row>
    <row r="2081" spans="1:9">
      <c r="A2081" t="s">
        <v>248</v>
      </c>
      <c r="B2081" t="s">
        <v>254</v>
      </c>
      <c r="C2081" t="s">
        <v>75</v>
      </c>
      <c r="D2081">
        <v>1</v>
      </c>
      <c r="E2081" t="str">
        <f>VLOOKUP(D2081,'Treatment Struture'!$E$2:$G$10,3,FALSE)</f>
        <v>P3(150)</v>
      </c>
      <c r="F2081">
        <f>VLOOKUP(D2081,'Treatment Struture'!$E$2:$G$10,2,FALSE)</f>
        <v>1</v>
      </c>
      <c r="G2081">
        <v>9</v>
      </c>
      <c r="H2081" s="57">
        <f t="shared" si="46"/>
        <v>35863</v>
      </c>
      <c r="I2081">
        <v>3</v>
      </c>
    </row>
    <row r="2082" spans="1:9">
      <c r="A2082" t="s">
        <v>248</v>
      </c>
      <c r="B2082" t="s">
        <v>254</v>
      </c>
      <c r="C2082" t="s">
        <v>75</v>
      </c>
      <c r="D2082">
        <v>1</v>
      </c>
      <c r="E2082" t="str">
        <f>VLOOKUP(D2082,'Treatment Struture'!$E$2:$G$10,3,FALSE)</f>
        <v>P3(150)</v>
      </c>
      <c r="F2082">
        <f>VLOOKUP(D2082,'Treatment Struture'!$E$2:$G$10,2,FALSE)</f>
        <v>1</v>
      </c>
      <c r="G2082">
        <v>10</v>
      </c>
      <c r="H2082" s="57">
        <f t="shared" si="46"/>
        <v>35863</v>
      </c>
      <c r="I2082">
        <v>3</v>
      </c>
    </row>
    <row r="2083" spans="1:9">
      <c r="A2083" t="s">
        <v>248</v>
      </c>
      <c r="B2083" t="s">
        <v>254</v>
      </c>
      <c r="C2083" t="s">
        <v>75</v>
      </c>
      <c r="D2083">
        <v>2</v>
      </c>
      <c r="E2083" t="str">
        <f>VLOOKUP(D2083,'Treatment Struture'!$E$2:$G$10,3,FALSE)</f>
        <v>P1(50)</v>
      </c>
      <c r="F2083">
        <f>VLOOKUP(D2083,'Treatment Struture'!$E$2:$G$10,2,FALSE)</f>
        <v>1</v>
      </c>
      <c r="G2083">
        <v>1</v>
      </c>
      <c r="H2083" s="57">
        <f t="shared" si="46"/>
        <v>35863</v>
      </c>
      <c r="I2083">
        <v>3</v>
      </c>
    </row>
    <row r="2084" spans="1:9">
      <c r="A2084" t="s">
        <v>248</v>
      </c>
      <c r="B2084" t="s">
        <v>254</v>
      </c>
      <c r="C2084" t="s">
        <v>75</v>
      </c>
      <c r="D2084">
        <v>2</v>
      </c>
      <c r="E2084" t="str">
        <f>VLOOKUP(D2084,'Treatment Struture'!$E$2:$G$10,3,FALSE)</f>
        <v>P1(50)</v>
      </c>
      <c r="F2084">
        <f>VLOOKUP(D2084,'Treatment Struture'!$E$2:$G$10,2,FALSE)</f>
        <v>1</v>
      </c>
      <c r="G2084">
        <v>2</v>
      </c>
      <c r="H2084" s="57">
        <f t="shared" si="46"/>
        <v>35863</v>
      </c>
      <c r="I2084">
        <v>3</v>
      </c>
    </row>
    <row r="2085" spans="1:9">
      <c r="A2085" t="s">
        <v>248</v>
      </c>
      <c r="B2085" t="s">
        <v>254</v>
      </c>
      <c r="C2085" t="s">
        <v>75</v>
      </c>
      <c r="D2085">
        <v>2</v>
      </c>
      <c r="E2085" t="str">
        <f>VLOOKUP(D2085,'Treatment Struture'!$E$2:$G$10,3,FALSE)</f>
        <v>P1(50)</v>
      </c>
      <c r="F2085">
        <f>VLOOKUP(D2085,'Treatment Struture'!$E$2:$G$10,2,FALSE)</f>
        <v>1</v>
      </c>
      <c r="G2085">
        <v>3</v>
      </c>
      <c r="H2085" s="57">
        <f t="shared" si="46"/>
        <v>35863</v>
      </c>
      <c r="I2085">
        <v>3</v>
      </c>
    </row>
    <row r="2086" spans="1:9">
      <c r="A2086" t="s">
        <v>248</v>
      </c>
      <c r="B2086" t="s">
        <v>254</v>
      </c>
      <c r="C2086" t="s">
        <v>75</v>
      </c>
      <c r="D2086">
        <v>2</v>
      </c>
      <c r="E2086" t="str">
        <f>VLOOKUP(D2086,'Treatment Struture'!$E$2:$G$10,3,FALSE)</f>
        <v>P1(50)</v>
      </c>
      <c r="F2086">
        <f>VLOOKUP(D2086,'Treatment Struture'!$E$2:$G$10,2,FALSE)</f>
        <v>1</v>
      </c>
      <c r="G2086">
        <v>4</v>
      </c>
      <c r="H2086" s="57">
        <f t="shared" si="46"/>
        <v>35863</v>
      </c>
      <c r="I2086">
        <v>3</v>
      </c>
    </row>
    <row r="2087" spans="1:9">
      <c r="A2087" t="s">
        <v>248</v>
      </c>
      <c r="B2087" t="s">
        <v>254</v>
      </c>
      <c r="C2087" t="s">
        <v>75</v>
      </c>
      <c r="D2087">
        <v>2</v>
      </c>
      <c r="E2087" t="str">
        <f>VLOOKUP(D2087,'Treatment Struture'!$E$2:$G$10,3,FALSE)</f>
        <v>P1(50)</v>
      </c>
      <c r="F2087">
        <f>VLOOKUP(D2087,'Treatment Struture'!$E$2:$G$10,2,FALSE)</f>
        <v>1</v>
      </c>
      <c r="G2087">
        <v>5</v>
      </c>
      <c r="H2087" s="57">
        <f t="shared" si="46"/>
        <v>35863</v>
      </c>
      <c r="I2087">
        <v>3</v>
      </c>
    </row>
    <row r="2088" spans="1:9">
      <c r="A2088" t="s">
        <v>248</v>
      </c>
      <c r="B2088" t="s">
        <v>254</v>
      </c>
      <c r="C2088" t="s">
        <v>75</v>
      </c>
      <c r="D2088">
        <v>2</v>
      </c>
      <c r="E2088" t="str">
        <f>VLOOKUP(D2088,'Treatment Struture'!$E$2:$G$10,3,FALSE)</f>
        <v>P1(50)</v>
      </c>
      <c r="F2088">
        <f>VLOOKUP(D2088,'Treatment Struture'!$E$2:$G$10,2,FALSE)</f>
        <v>1</v>
      </c>
      <c r="G2088">
        <v>6</v>
      </c>
      <c r="H2088" s="57">
        <f t="shared" si="46"/>
        <v>35863</v>
      </c>
      <c r="I2088">
        <v>3</v>
      </c>
    </row>
    <row r="2089" spans="1:9">
      <c r="A2089" t="s">
        <v>248</v>
      </c>
      <c r="B2089" t="s">
        <v>254</v>
      </c>
      <c r="C2089" t="s">
        <v>75</v>
      </c>
      <c r="D2089">
        <v>2</v>
      </c>
      <c r="E2089" t="str">
        <f>VLOOKUP(D2089,'Treatment Struture'!$E$2:$G$10,3,FALSE)</f>
        <v>P1(50)</v>
      </c>
      <c r="F2089">
        <f>VLOOKUP(D2089,'Treatment Struture'!$E$2:$G$10,2,FALSE)</f>
        <v>1</v>
      </c>
      <c r="G2089">
        <v>7</v>
      </c>
      <c r="H2089" s="57">
        <f t="shared" si="46"/>
        <v>35863</v>
      </c>
      <c r="I2089">
        <v>3</v>
      </c>
    </row>
    <row r="2090" spans="1:9">
      <c r="A2090" t="s">
        <v>248</v>
      </c>
      <c r="B2090" t="s">
        <v>254</v>
      </c>
      <c r="C2090" t="s">
        <v>75</v>
      </c>
      <c r="D2090">
        <v>2</v>
      </c>
      <c r="E2090" t="str">
        <f>VLOOKUP(D2090,'Treatment Struture'!$E$2:$G$10,3,FALSE)</f>
        <v>P1(50)</v>
      </c>
      <c r="F2090">
        <f>VLOOKUP(D2090,'Treatment Struture'!$E$2:$G$10,2,FALSE)</f>
        <v>1</v>
      </c>
      <c r="G2090">
        <v>8</v>
      </c>
      <c r="H2090" s="57">
        <f t="shared" si="46"/>
        <v>35863</v>
      </c>
      <c r="I2090">
        <v>3</v>
      </c>
    </row>
    <row r="2091" spans="1:9">
      <c r="A2091" t="s">
        <v>248</v>
      </c>
      <c r="B2091" t="s">
        <v>254</v>
      </c>
      <c r="C2091" t="s">
        <v>75</v>
      </c>
      <c r="D2091">
        <v>2</v>
      </c>
      <c r="E2091" t="str">
        <f>VLOOKUP(D2091,'Treatment Struture'!$E$2:$G$10,3,FALSE)</f>
        <v>P1(50)</v>
      </c>
      <c r="F2091">
        <f>VLOOKUP(D2091,'Treatment Struture'!$E$2:$G$10,2,FALSE)</f>
        <v>1</v>
      </c>
      <c r="G2091">
        <v>9</v>
      </c>
      <c r="H2091" s="57">
        <f t="shared" si="46"/>
        <v>35863</v>
      </c>
      <c r="I2091">
        <v>3</v>
      </c>
    </row>
    <row r="2092" spans="1:9">
      <c r="A2092" t="s">
        <v>248</v>
      </c>
      <c r="B2092" t="s">
        <v>254</v>
      </c>
      <c r="C2092" t="s">
        <v>75</v>
      </c>
      <c r="D2092">
        <v>2</v>
      </c>
      <c r="E2092" t="str">
        <f>VLOOKUP(D2092,'Treatment Struture'!$E$2:$G$10,3,FALSE)</f>
        <v>P1(50)</v>
      </c>
      <c r="F2092">
        <f>VLOOKUP(D2092,'Treatment Struture'!$E$2:$G$10,2,FALSE)</f>
        <v>1</v>
      </c>
      <c r="G2092">
        <v>10</v>
      </c>
      <c r="H2092" s="57">
        <f t="shared" si="46"/>
        <v>35863</v>
      </c>
      <c r="I2092">
        <v>3</v>
      </c>
    </row>
    <row r="2093" spans="1:9">
      <c r="A2093" t="s">
        <v>248</v>
      </c>
      <c r="B2093" t="s">
        <v>254</v>
      </c>
      <c r="C2093" t="s">
        <v>75</v>
      </c>
      <c r="D2093">
        <v>3</v>
      </c>
      <c r="E2093" t="str">
        <f>VLOOKUP(D2093,'Treatment Struture'!$E$2:$G$10,3,FALSE)</f>
        <v>P2(100)</v>
      </c>
      <c r="F2093">
        <f>VLOOKUP(D2093,'Treatment Struture'!$E$2:$G$10,2,FALSE)</f>
        <v>1</v>
      </c>
      <c r="G2093">
        <v>1</v>
      </c>
      <c r="H2093" s="57">
        <f t="shared" si="46"/>
        <v>35863</v>
      </c>
      <c r="I2093">
        <v>3</v>
      </c>
    </row>
    <row r="2094" spans="1:9">
      <c r="A2094" t="s">
        <v>248</v>
      </c>
      <c r="B2094" t="s">
        <v>254</v>
      </c>
      <c r="C2094" t="s">
        <v>75</v>
      </c>
      <c r="D2094">
        <v>3</v>
      </c>
      <c r="E2094" t="str">
        <f>VLOOKUP(D2094,'Treatment Struture'!$E$2:$G$10,3,FALSE)</f>
        <v>P2(100)</v>
      </c>
      <c r="F2094">
        <f>VLOOKUP(D2094,'Treatment Struture'!$E$2:$G$10,2,FALSE)</f>
        <v>1</v>
      </c>
      <c r="G2094">
        <v>2</v>
      </c>
      <c r="H2094" s="57">
        <f t="shared" si="46"/>
        <v>35863</v>
      </c>
      <c r="I2094">
        <v>3</v>
      </c>
    </row>
    <row r="2095" spans="1:9">
      <c r="A2095" t="s">
        <v>248</v>
      </c>
      <c r="B2095" t="s">
        <v>254</v>
      </c>
      <c r="C2095" t="s">
        <v>75</v>
      </c>
      <c r="D2095">
        <v>3</v>
      </c>
      <c r="E2095" t="str">
        <f>VLOOKUP(D2095,'Treatment Struture'!$E$2:$G$10,3,FALSE)</f>
        <v>P2(100)</v>
      </c>
      <c r="F2095">
        <f>VLOOKUP(D2095,'Treatment Struture'!$E$2:$G$10,2,FALSE)</f>
        <v>1</v>
      </c>
      <c r="G2095">
        <v>3</v>
      </c>
      <c r="H2095" s="57">
        <f t="shared" si="46"/>
        <v>35863</v>
      </c>
      <c r="I2095">
        <v>3</v>
      </c>
    </row>
    <row r="2096" spans="1:9">
      <c r="A2096" t="s">
        <v>248</v>
      </c>
      <c r="B2096" t="s">
        <v>254</v>
      </c>
      <c r="C2096" t="s">
        <v>75</v>
      </c>
      <c r="D2096">
        <v>3</v>
      </c>
      <c r="E2096" t="str">
        <f>VLOOKUP(D2096,'Treatment Struture'!$E$2:$G$10,3,FALSE)</f>
        <v>P2(100)</v>
      </c>
      <c r="F2096">
        <f>VLOOKUP(D2096,'Treatment Struture'!$E$2:$G$10,2,FALSE)</f>
        <v>1</v>
      </c>
      <c r="G2096">
        <v>4</v>
      </c>
      <c r="H2096" s="57">
        <f t="shared" si="46"/>
        <v>35863</v>
      </c>
      <c r="I2096">
        <v>3</v>
      </c>
    </row>
    <row r="2097" spans="1:9">
      <c r="A2097" t="s">
        <v>248</v>
      </c>
      <c r="B2097" t="s">
        <v>254</v>
      </c>
      <c r="C2097" t="s">
        <v>75</v>
      </c>
      <c r="D2097">
        <v>3</v>
      </c>
      <c r="E2097" t="str">
        <f>VLOOKUP(D2097,'Treatment Struture'!$E$2:$G$10,3,FALSE)</f>
        <v>P2(100)</v>
      </c>
      <c r="F2097">
        <f>VLOOKUP(D2097,'Treatment Struture'!$E$2:$G$10,2,FALSE)</f>
        <v>1</v>
      </c>
      <c r="G2097">
        <v>5</v>
      </c>
      <c r="H2097" s="57">
        <f t="shared" si="46"/>
        <v>35863</v>
      </c>
      <c r="I2097">
        <v>3</v>
      </c>
    </row>
    <row r="2098" spans="1:9">
      <c r="A2098" t="s">
        <v>248</v>
      </c>
      <c r="B2098" t="s">
        <v>254</v>
      </c>
      <c r="C2098" t="s">
        <v>75</v>
      </c>
      <c r="D2098">
        <v>3</v>
      </c>
      <c r="E2098" t="str">
        <f>VLOOKUP(D2098,'Treatment Struture'!$E$2:$G$10,3,FALSE)</f>
        <v>P2(100)</v>
      </c>
      <c r="F2098">
        <f>VLOOKUP(D2098,'Treatment Struture'!$E$2:$G$10,2,FALSE)</f>
        <v>1</v>
      </c>
      <c r="G2098">
        <v>6</v>
      </c>
      <c r="H2098" s="57">
        <f t="shared" si="46"/>
        <v>35863</v>
      </c>
      <c r="I2098">
        <v>3</v>
      </c>
    </row>
    <row r="2099" spans="1:9">
      <c r="A2099" t="s">
        <v>248</v>
      </c>
      <c r="B2099" t="s">
        <v>254</v>
      </c>
      <c r="C2099" t="s">
        <v>75</v>
      </c>
      <c r="D2099">
        <v>3</v>
      </c>
      <c r="E2099" t="str">
        <f>VLOOKUP(D2099,'Treatment Struture'!$E$2:$G$10,3,FALSE)</f>
        <v>P2(100)</v>
      </c>
      <c r="F2099">
        <f>VLOOKUP(D2099,'Treatment Struture'!$E$2:$G$10,2,FALSE)</f>
        <v>1</v>
      </c>
      <c r="G2099">
        <v>7</v>
      </c>
      <c r="H2099" s="57">
        <f t="shared" si="46"/>
        <v>35863</v>
      </c>
      <c r="I2099">
        <v>3</v>
      </c>
    </row>
    <row r="2100" spans="1:9">
      <c r="A2100" t="s">
        <v>248</v>
      </c>
      <c r="B2100" t="s">
        <v>254</v>
      </c>
      <c r="C2100" t="s">
        <v>75</v>
      </c>
      <c r="D2100">
        <v>3</v>
      </c>
      <c r="E2100" t="str">
        <f>VLOOKUP(D2100,'Treatment Struture'!$E$2:$G$10,3,FALSE)</f>
        <v>P2(100)</v>
      </c>
      <c r="F2100">
        <f>VLOOKUP(D2100,'Treatment Struture'!$E$2:$G$10,2,FALSE)</f>
        <v>1</v>
      </c>
      <c r="G2100">
        <v>8</v>
      </c>
      <c r="H2100" s="57">
        <f t="shared" si="46"/>
        <v>35863</v>
      </c>
      <c r="I2100">
        <v>3</v>
      </c>
    </row>
    <row r="2101" spans="1:9">
      <c r="A2101" t="s">
        <v>248</v>
      </c>
      <c r="B2101" t="s">
        <v>254</v>
      </c>
      <c r="C2101" t="s">
        <v>75</v>
      </c>
      <c r="D2101">
        <v>3</v>
      </c>
      <c r="E2101" t="str">
        <f>VLOOKUP(D2101,'Treatment Struture'!$E$2:$G$10,3,FALSE)</f>
        <v>P2(100)</v>
      </c>
      <c r="F2101">
        <f>VLOOKUP(D2101,'Treatment Struture'!$E$2:$G$10,2,FALSE)</f>
        <v>1</v>
      </c>
      <c r="G2101">
        <v>9</v>
      </c>
      <c r="H2101" s="57">
        <f t="shared" si="46"/>
        <v>35863</v>
      </c>
      <c r="I2101">
        <v>3</v>
      </c>
    </row>
    <row r="2102" spans="1:9">
      <c r="A2102" t="s">
        <v>248</v>
      </c>
      <c r="B2102" t="s">
        <v>254</v>
      </c>
      <c r="C2102" t="s">
        <v>75</v>
      </c>
      <c r="D2102">
        <v>3</v>
      </c>
      <c r="E2102" t="str">
        <f>VLOOKUP(D2102,'Treatment Struture'!$E$2:$G$10,3,FALSE)</f>
        <v>P2(100)</v>
      </c>
      <c r="F2102">
        <f>VLOOKUP(D2102,'Treatment Struture'!$E$2:$G$10,2,FALSE)</f>
        <v>1</v>
      </c>
      <c r="G2102">
        <v>10</v>
      </c>
      <c r="H2102" s="57">
        <f t="shared" si="46"/>
        <v>35863</v>
      </c>
      <c r="I2102">
        <v>3</v>
      </c>
    </row>
    <row r="2103" spans="1:9">
      <c r="A2103" t="s">
        <v>248</v>
      </c>
      <c r="B2103" t="s">
        <v>254</v>
      </c>
      <c r="C2103" t="s">
        <v>75</v>
      </c>
      <c r="D2103">
        <v>4</v>
      </c>
      <c r="E2103" t="str">
        <f>VLOOKUP(D2103,'Treatment Struture'!$E$2:$G$10,3,FALSE)</f>
        <v>P2(100)</v>
      </c>
      <c r="F2103">
        <f>VLOOKUP(D2103,'Treatment Struture'!$E$2:$G$10,2,FALSE)</f>
        <v>2</v>
      </c>
      <c r="G2103">
        <v>1</v>
      </c>
      <c r="H2103" s="57">
        <f t="shared" si="46"/>
        <v>35863</v>
      </c>
      <c r="I2103">
        <v>3</v>
      </c>
    </row>
    <row r="2104" spans="1:9">
      <c r="A2104" t="s">
        <v>248</v>
      </c>
      <c r="B2104" t="s">
        <v>254</v>
      </c>
      <c r="C2104" t="s">
        <v>75</v>
      </c>
      <c r="D2104">
        <v>4</v>
      </c>
      <c r="E2104" t="str">
        <f>VLOOKUP(D2104,'Treatment Struture'!$E$2:$G$10,3,FALSE)</f>
        <v>P2(100)</v>
      </c>
      <c r="F2104">
        <f>VLOOKUP(D2104,'Treatment Struture'!$E$2:$G$10,2,FALSE)</f>
        <v>2</v>
      </c>
      <c r="G2104">
        <v>2</v>
      </c>
      <c r="H2104" s="57">
        <f t="shared" si="46"/>
        <v>35863</v>
      </c>
      <c r="I2104">
        <v>3</v>
      </c>
    </row>
    <row r="2105" spans="1:9">
      <c r="A2105" t="s">
        <v>248</v>
      </c>
      <c r="B2105" t="s">
        <v>254</v>
      </c>
      <c r="C2105" t="s">
        <v>75</v>
      </c>
      <c r="D2105">
        <v>4</v>
      </c>
      <c r="E2105" t="str">
        <f>VLOOKUP(D2105,'Treatment Struture'!$E$2:$G$10,3,FALSE)</f>
        <v>P2(100)</v>
      </c>
      <c r="F2105">
        <f>VLOOKUP(D2105,'Treatment Struture'!$E$2:$G$10,2,FALSE)</f>
        <v>2</v>
      </c>
      <c r="G2105">
        <v>3</v>
      </c>
      <c r="H2105" s="57">
        <f t="shared" si="46"/>
        <v>35863</v>
      </c>
      <c r="I2105">
        <v>3</v>
      </c>
    </row>
    <row r="2106" spans="1:9">
      <c r="A2106" t="s">
        <v>248</v>
      </c>
      <c r="B2106" t="s">
        <v>254</v>
      </c>
      <c r="C2106" t="s">
        <v>75</v>
      </c>
      <c r="D2106">
        <v>4</v>
      </c>
      <c r="E2106" t="str">
        <f>VLOOKUP(D2106,'Treatment Struture'!$E$2:$G$10,3,FALSE)</f>
        <v>P2(100)</v>
      </c>
      <c r="F2106">
        <f>VLOOKUP(D2106,'Treatment Struture'!$E$2:$G$10,2,FALSE)</f>
        <v>2</v>
      </c>
      <c r="G2106">
        <v>4</v>
      </c>
      <c r="H2106" s="57">
        <f t="shared" si="46"/>
        <v>35863</v>
      </c>
      <c r="I2106">
        <v>3</v>
      </c>
    </row>
    <row r="2107" spans="1:9">
      <c r="A2107" t="s">
        <v>248</v>
      </c>
      <c r="B2107" t="s">
        <v>254</v>
      </c>
      <c r="C2107" t="s">
        <v>75</v>
      </c>
      <c r="D2107">
        <v>4</v>
      </c>
      <c r="E2107" t="str">
        <f>VLOOKUP(D2107,'Treatment Struture'!$E$2:$G$10,3,FALSE)</f>
        <v>P2(100)</v>
      </c>
      <c r="F2107">
        <f>VLOOKUP(D2107,'Treatment Struture'!$E$2:$G$10,2,FALSE)</f>
        <v>2</v>
      </c>
      <c r="G2107">
        <v>5</v>
      </c>
      <c r="H2107" s="57">
        <f t="shared" si="46"/>
        <v>35863</v>
      </c>
      <c r="I2107">
        <v>3</v>
      </c>
    </row>
    <row r="2108" spans="1:9">
      <c r="A2108" t="s">
        <v>248</v>
      </c>
      <c r="B2108" t="s">
        <v>254</v>
      </c>
      <c r="C2108" t="s">
        <v>75</v>
      </c>
      <c r="D2108">
        <v>4</v>
      </c>
      <c r="E2108" t="str">
        <f>VLOOKUP(D2108,'Treatment Struture'!$E$2:$G$10,3,FALSE)</f>
        <v>P2(100)</v>
      </c>
      <c r="F2108">
        <f>VLOOKUP(D2108,'Treatment Struture'!$E$2:$G$10,2,FALSE)</f>
        <v>2</v>
      </c>
      <c r="G2108">
        <v>6</v>
      </c>
      <c r="H2108" s="57">
        <f t="shared" si="46"/>
        <v>35863</v>
      </c>
      <c r="I2108">
        <v>3</v>
      </c>
    </row>
    <row r="2109" spans="1:9">
      <c r="A2109" t="s">
        <v>248</v>
      </c>
      <c r="B2109" t="s">
        <v>254</v>
      </c>
      <c r="C2109" t="s">
        <v>75</v>
      </c>
      <c r="D2109">
        <v>4</v>
      </c>
      <c r="E2109" t="str">
        <f>VLOOKUP(D2109,'Treatment Struture'!$E$2:$G$10,3,FALSE)</f>
        <v>P2(100)</v>
      </c>
      <c r="F2109">
        <f>VLOOKUP(D2109,'Treatment Struture'!$E$2:$G$10,2,FALSE)</f>
        <v>2</v>
      </c>
      <c r="G2109">
        <v>7</v>
      </c>
      <c r="H2109" s="57">
        <f t="shared" si="46"/>
        <v>35863</v>
      </c>
      <c r="I2109">
        <v>3</v>
      </c>
    </row>
    <row r="2110" spans="1:9">
      <c r="A2110" t="s">
        <v>248</v>
      </c>
      <c r="B2110" t="s">
        <v>254</v>
      </c>
      <c r="C2110" t="s">
        <v>75</v>
      </c>
      <c r="D2110">
        <v>4</v>
      </c>
      <c r="E2110" t="str">
        <f>VLOOKUP(D2110,'Treatment Struture'!$E$2:$G$10,3,FALSE)</f>
        <v>P2(100)</v>
      </c>
      <c r="F2110">
        <f>VLOOKUP(D2110,'Treatment Struture'!$E$2:$G$10,2,FALSE)</f>
        <v>2</v>
      </c>
      <c r="G2110">
        <v>8</v>
      </c>
      <c r="H2110" s="57">
        <f t="shared" si="46"/>
        <v>35863</v>
      </c>
      <c r="I2110">
        <v>3</v>
      </c>
    </row>
    <row r="2111" spans="1:9">
      <c r="A2111" t="s">
        <v>248</v>
      </c>
      <c r="B2111" t="s">
        <v>254</v>
      </c>
      <c r="C2111" t="s">
        <v>75</v>
      </c>
      <c r="D2111">
        <v>4</v>
      </c>
      <c r="E2111" t="str">
        <f>VLOOKUP(D2111,'Treatment Struture'!$E$2:$G$10,3,FALSE)</f>
        <v>P2(100)</v>
      </c>
      <c r="F2111">
        <f>VLOOKUP(D2111,'Treatment Struture'!$E$2:$G$10,2,FALSE)</f>
        <v>2</v>
      </c>
      <c r="G2111">
        <v>9</v>
      </c>
      <c r="H2111" s="57">
        <f t="shared" si="46"/>
        <v>35863</v>
      </c>
      <c r="I2111">
        <v>3</v>
      </c>
    </row>
    <row r="2112" spans="1:9">
      <c r="A2112" t="s">
        <v>248</v>
      </c>
      <c r="B2112" t="s">
        <v>254</v>
      </c>
      <c r="C2112" t="s">
        <v>75</v>
      </c>
      <c r="D2112">
        <v>4</v>
      </c>
      <c r="E2112" t="str">
        <f>VLOOKUP(D2112,'Treatment Struture'!$E$2:$G$10,3,FALSE)</f>
        <v>P2(100)</v>
      </c>
      <c r="F2112">
        <f>VLOOKUP(D2112,'Treatment Struture'!$E$2:$G$10,2,FALSE)</f>
        <v>2</v>
      </c>
      <c r="G2112">
        <v>10</v>
      </c>
      <c r="H2112" s="57">
        <f t="shared" si="46"/>
        <v>35863</v>
      </c>
      <c r="I2112">
        <v>3</v>
      </c>
    </row>
    <row r="2113" spans="1:9">
      <c r="A2113" t="s">
        <v>248</v>
      </c>
      <c r="B2113" t="s">
        <v>254</v>
      </c>
      <c r="C2113" t="s">
        <v>75</v>
      </c>
      <c r="D2113">
        <v>5</v>
      </c>
      <c r="E2113" t="str">
        <f>VLOOKUP(D2113,'Treatment Struture'!$E$2:$G$10,3,FALSE)</f>
        <v>P3(150)</v>
      </c>
      <c r="F2113">
        <f>VLOOKUP(D2113,'Treatment Struture'!$E$2:$G$10,2,FALSE)</f>
        <v>2</v>
      </c>
      <c r="G2113">
        <v>1</v>
      </c>
      <c r="H2113" s="57">
        <f t="shared" si="46"/>
        <v>35863</v>
      </c>
      <c r="I2113">
        <v>3</v>
      </c>
    </row>
    <row r="2114" spans="1:9">
      <c r="A2114" t="s">
        <v>248</v>
      </c>
      <c r="B2114" t="s">
        <v>254</v>
      </c>
      <c r="C2114" t="s">
        <v>75</v>
      </c>
      <c r="D2114">
        <v>5</v>
      </c>
      <c r="E2114" t="str">
        <f>VLOOKUP(D2114,'Treatment Struture'!$E$2:$G$10,3,FALSE)</f>
        <v>P3(150)</v>
      </c>
      <c r="F2114">
        <f>VLOOKUP(D2114,'Treatment Struture'!$E$2:$G$10,2,FALSE)</f>
        <v>2</v>
      </c>
      <c r="G2114">
        <v>2</v>
      </c>
      <c r="H2114" s="57">
        <f t="shared" si="46"/>
        <v>35863</v>
      </c>
      <c r="I2114">
        <v>3</v>
      </c>
    </row>
    <row r="2115" spans="1:9">
      <c r="A2115" t="s">
        <v>248</v>
      </c>
      <c r="B2115" t="s">
        <v>254</v>
      </c>
      <c r="C2115" t="s">
        <v>75</v>
      </c>
      <c r="D2115">
        <v>5</v>
      </c>
      <c r="E2115" t="str">
        <f>VLOOKUP(D2115,'Treatment Struture'!$E$2:$G$10,3,FALSE)</f>
        <v>P3(150)</v>
      </c>
      <c r="F2115">
        <f>VLOOKUP(D2115,'Treatment Struture'!$E$2:$G$10,2,FALSE)</f>
        <v>2</v>
      </c>
      <c r="G2115">
        <v>3</v>
      </c>
      <c r="H2115" s="57">
        <f t="shared" si="46"/>
        <v>35863</v>
      </c>
      <c r="I2115">
        <v>3</v>
      </c>
    </row>
    <row r="2116" spans="1:9">
      <c r="A2116" t="s">
        <v>248</v>
      </c>
      <c r="B2116" t="s">
        <v>254</v>
      </c>
      <c r="C2116" t="s">
        <v>75</v>
      </c>
      <c r="D2116">
        <v>5</v>
      </c>
      <c r="E2116" t="str">
        <f>VLOOKUP(D2116,'Treatment Struture'!$E$2:$G$10,3,FALSE)</f>
        <v>P3(150)</v>
      </c>
      <c r="F2116">
        <f>VLOOKUP(D2116,'Treatment Struture'!$E$2:$G$10,2,FALSE)</f>
        <v>2</v>
      </c>
      <c r="G2116">
        <v>4</v>
      </c>
      <c r="H2116" s="57">
        <f t="shared" si="46"/>
        <v>35863</v>
      </c>
      <c r="I2116">
        <v>3</v>
      </c>
    </row>
    <row r="2117" spans="1:9">
      <c r="A2117" t="s">
        <v>248</v>
      </c>
      <c r="B2117" t="s">
        <v>254</v>
      </c>
      <c r="C2117" t="s">
        <v>75</v>
      </c>
      <c r="D2117">
        <v>5</v>
      </c>
      <c r="E2117" t="str">
        <f>VLOOKUP(D2117,'Treatment Struture'!$E$2:$G$10,3,FALSE)</f>
        <v>P3(150)</v>
      </c>
      <c r="F2117">
        <f>VLOOKUP(D2117,'Treatment Struture'!$E$2:$G$10,2,FALSE)</f>
        <v>2</v>
      </c>
      <c r="G2117">
        <v>5</v>
      </c>
      <c r="H2117" s="57">
        <f t="shared" si="46"/>
        <v>35863</v>
      </c>
      <c r="I2117">
        <v>3</v>
      </c>
    </row>
    <row r="2118" spans="1:9">
      <c r="A2118" t="s">
        <v>248</v>
      </c>
      <c r="B2118" t="s">
        <v>254</v>
      </c>
      <c r="C2118" t="s">
        <v>75</v>
      </c>
      <c r="D2118">
        <v>5</v>
      </c>
      <c r="E2118" t="str">
        <f>VLOOKUP(D2118,'Treatment Struture'!$E$2:$G$10,3,FALSE)</f>
        <v>P3(150)</v>
      </c>
      <c r="F2118">
        <f>VLOOKUP(D2118,'Treatment Struture'!$E$2:$G$10,2,FALSE)</f>
        <v>2</v>
      </c>
      <c r="G2118">
        <v>6</v>
      </c>
      <c r="H2118" s="57">
        <f t="shared" si="46"/>
        <v>35863</v>
      </c>
      <c r="I2118">
        <v>3</v>
      </c>
    </row>
    <row r="2119" spans="1:9">
      <c r="A2119" t="s">
        <v>248</v>
      </c>
      <c r="B2119" t="s">
        <v>254</v>
      </c>
      <c r="C2119" t="s">
        <v>75</v>
      </c>
      <c r="D2119">
        <v>5</v>
      </c>
      <c r="E2119" t="str">
        <f>VLOOKUP(D2119,'Treatment Struture'!$E$2:$G$10,3,FALSE)</f>
        <v>P3(150)</v>
      </c>
      <c r="F2119">
        <f>VLOOKUP(D2119,'Treatment Struture'!$E$2:$G$10,2,FALSE)</f>
        <v>2</v>
      </c>
      <c r="G2119">
        <v>7</v>
      </c>
      <c r="H2119" s="57">
        <f t="shared" si="46"/>
        <v>35863</v>
      </c>
      <c r="I2119">
        <v>3</v>
      </c>
    </row>
    <row r="2120" spans="1:9">
      <c r="A2120" t="s">
        <v>248</v>
      </c>
      <c r="B2120" t="s">
        <v>254</v>
      </c>
      <c r="C2120" t="s">
        <v>75</v>
      </c>
      <c r="D2120">
        <v>5</v>
      </c>
      <c r="E2120" t="str">
        <f>VLOOKUP(D2120,'Treatment Struture'!$E$2:$G$10,3,FALSE)</f>
        <v>P3(150)</v>
      </c>
      <c r="F2120">
        <f>VLOOKUP(D2120,'Treatment Struture'!$E$2:$G$10,2,FALSE)</f>
        <v>2</v>
      </c>
      <c r="G2120">
        <v>8</v>
      </c>
      <c r="H2120" s="57">
        <f t="shared" si="46"/>
        <v>35863</v>
      </c>
      <c r="I2120">
        <v>3</v>
      </c>
    </row>
    <row r="2121" spans="1:9">
      <c r="A2121" t="s">
        <v>248</v>
      </c>
      <c r="B2121" t="s">
        <v>254</v>
      </c>
      <c r="C2121" t="s">
        <v>75</v>
      </c>
      <c r="D2121">
        <v>5</v>
      </c>
      <c r="E2121" t="str">
        <f>VLOOKUP(D2121,'Treatment Struture'!$E$2:$G$10,3,FALSE)</f>
        <v>P3(150)</v>
      </c>
      <c r="F2121">
        <f>VLOOKUP(D2121,'Treatment Struture'!$E$2:$G$10,2,FALSE)</f>
        <v>2</v>
      </c>
      <c r="G2121">
        <v>9</v>
      </c>
      <c r="H2121" s="57">
        <f t="shared" si="46"/>
        <v>35863</v>
      </c>
      <c r="I2121">
        <v>3</v>
      </c>
    </row>
    <row r="2122" spans="1:9">
      <c r="A2122" t="s">
        <v>248</v>
      </c>
      <c r="B2122" t="s">
        <v>254</v>
      </c>
      <c r="C2122" t="s">
        <v>75</v>
      </c>
      <c r="D2122">
        <v>5</v>
      </c>
      <c r="E2122" t="str">
        <f>VLOOKUP(D2122,'Treatment Struture'!$E$2:$G$10,3,FALSE)</f>
        <v>P3(150)</v>
      </c>
      <c r="F2122">
        <f>VLOOKUP(D2122,'Treatment Struture'!$E$2:$G$10,2,FALSE)</f>
        <v>2</v>
      </c>
      <c r="G2122">
        <v>10</v>
      </c>
      <c r="H2122" s="57">
        <f t="shared" si="46"/>
        <v>35863</v>
      </c>
      <c r="I2122">
        <v>3</v>
      </c>
    </row>
    <row r="2123" spans="1:9">
      <c r="A2123" t="s">
        <v>248</v>
      </c>
      <c r="B2123" t="s">
        <v>254</v>
      </c>
      <c r="C2123" t="s">
        <v>75</v>
      </c>
      <c r="D2123">
        <v>6</v>
      </c>
      <c r="E2123" t="str">
        <f>VLOOKUP(D2123,'Treatment Struture'!$E$2:$G$10,3,FALSE)</f>
        <v>P1(50)</v>
      </c>
      <c r="F2123">
        <f>VLOOKUP(D2123,'Treatment Struture'!$E$2:$G$10,2,FALSE)</f>
        <v>2</v>
      </c>
      <c r="G2123">
        <v>1</v>
      </c>
      <c r="H2123" s="57">
        <f t="shared" si="46"/>
        <v>35863</v>
      </c>
      <c r="I2123">
        <v>3</v>
      </c>
    </row>
    <row r="2124" spans="1:9">
      <c r="A2124" t="s">
        <v>248</v>
      </c>
      <c r="B2124" t="s">
        <v>254</v>
      </c>
      <c r="C2124" t="s">
        <v>75</v>
      </c>
      <c r="D2124">
        <v>6</v>
      </c>
      <c r="E2124" t="str">
        <f>VLOOKUP(D2124,'Treatment Struture'!$E$2:$G$10,3,FALSE)</f>
        <v>P1(50)</v>
      </c>
      <c r="F2124">
        <f>VLOOKUP(D2124,'Treatment Struture'!$E$2:$G$10,2,FALSE)</f>
        <v>2</v>
      </c>
      <c r="G2124">
        <v>2</v>
      </c>
      <c r="H2124" s="57">
        <f t="shared" si="46"/>
        <v>35863</v>
      </c>
      <c r="I2124">
        <v>3</v>
      </c>
    </row>
    <row r="2125" spans="1:9">
      <c r="A2125" t="s">
        <v>248</v>
      </c>
      <c r="B2125" t="s">
        <v>254</v>
      </c>
      <c r="C2125" t="s">
        <v>75</v>
      </c>
      <c r="D2125">
        <v>6</v>
      </c>
      <c r="E2125" t="str">
        <f>VLOOKUP(D2125,'Treatment Struture'!$E$2:$G$10,3,FALSE)</f>
        <v>P1(50)</v>
      </c>
      <c r="F2125">
        <f>VLOOKUP(D2125,'Treatment Struture'!$E$2:$G$10,2,FALSE)</f>
        <v>2</v>
      </c>
      <c r="G2125">
        <v>3</v>
      </c>
      <c r="H2125" s="57">
        <f t="shared" si="46"/>
        <v>35863</v>
      </c>
      <c r="I2125">
        <v>3</v>
      </c>
    </row>
    <row r="2126" spans="1:9">
      <c r="A2126" t="s">
        <v>248</v>
      </c>
      <c r="B2126" t="s">
        <v>254</v>
      </c>
      <c r="C2126" t="s">
        <v>75</v>
      </c>
      <c r="D2126">
        <v>6</v>
      </c>
      <c r="E2126" t="str">
        <f>VLOOKUP(D2126,'Treatment Struture'!$E$2:$G$10,3,FALSE)</f>
        <v>P1(50)</v>
      </c>
      <c r="F2126">
        <f>VLOOKUP(D2126,'Treatment Struture'!$E$2:$G$10,2,FALSE)</f>
        <v>2</v>
      </c>
      <c r="G2126">
        <v>4</v>
      </c>
      <c r="H2126" s="57">
        <f t="shared" si="46"/>
        <v>35863</v>
      </c>
      <c r="I2126">
        <v>3</v>
      </c>
    </row>
    <row r="2127" spans="1:9">
      <c r="A2127" t="s">
        <v>248</v>
      </c>
      <c r="B2127" t="s">
        <v>254</v>
      </c>
      <c r="C2127" t="s">
        <v>75</v>
      </c>
      <c r="D2127">
        <v>6</v>
      </c>
      <c r="E2127" t="str">
        <f>VLOOKUP(D2127,'Treatment Struture'!$E$2:$G$10,3,FALSE)</f>
        <v>P1(50)</v>
      </c>
      <c r="F2127">
        <f>VLOOKUP(D2127,'Treatment Struture'!$E$2:$G$10,2,FALSE)</f>
        <v>2</v>
      </c>
      <c r="G2127">
        <v>5</v>
      </c>
      <c r="H2127" s="57">
        <f t="shared" si="46"/>
        <v>35863</v>
      </c>
      <c r="I2127">
        <v>3</v>
      </c>
    </row>
    <row r="2128" spans="1:9">
      <c r="A2128" t="s">
        <v>248</v>
      </c>
      <c r="B2128" t="s">
        <v>254</v>
      </c>
      <c r="C2128" t="s">
        <v>75</v>
      </c>
      <c r="D2128">
        <v>6</v>
      </c>
      <c r="E2128" t="str">
        <f>VLOOKUP(D2128,'Treatment Struture'!$E$2:$G$10,3,FALSE)</f>
        <v>P1(50)</v>
      </c>
      <c r="F2128">
        <f>VLOOKUP(D2128,'Treatment Struture'!$E$2:$G$10,2,FALSE)</f>
        <v>2</v>
      </c>
      <c r="G2128">
        <v>6</v>
      </c>
      <c r="H2128" s="57">
        <f t="shared" si="46"/>
        <v>35863</v>
      </c>
      <c r="I2128">
        <v>3</v>
      </c>
    </row>
    <row r="2129" spans="1:9">
      <c r="A2129" t="s">
        <v>248</v>
      </c>
      <c r="B2129" t="s">
        <v>254</v>
      </c>
      <c r="C2129" t="s">
        <v>75</v>
      </c>
      <c r="D2129">
        <v>6</v>
      </c>
      <c r="E2129" t="str">
        <f>VLOOKUP(D2129,'Treatment Struture'!$E$2:$G$10,3,FALSE)</f>
        <v>P1(50)</v>
      </c>
      <c r="F2129">
        <f>VLOOKUP(D2129,'Treatment Struture'!$E$2:$G$10,2,FALSE)</f>
        <v>2</v>
      </c>
      <c r="G2129">
        <v>7</v>
      </c>
      <c r="H2129" s="57">
        <f t="shared" si="46"/>
        <v>35863</v>
      </c>
      <c r="I2129">
        <v>3</v>
      </c>
    </row>
    <row r="2130" spans="1:9">
      <c r="A2130" t="s">
        <v>248</v>
      </c>
      <c r="B2130" t="s">
        <v>254</v>
      </c>
      <c r="C2130" t="s">
        <v>75</v>
      </c>
      <c r="D2130">
        <v>6</v>
      </c>
      <c r="E2130" t="str">
        <f>VLOOKUP(D2130,'Treatment Struture'!$E$2:$G$10,3,FALSE)</f>
        <v>P1(50)</v>
      </c>
      <c r="F2130">
        <f>VLOOKUP(D2130,'Treatment Struture'!$E$2:$G$10,2,FALSE)</f>
        <v>2</v>
      </c>
      <c r="G2130">
        <v>8</v>
      </c>
      <c r="H2130" s="57">
        <f t="shared" si="46"/>
        <v>35863</v>
      </c>
      <c r="I2130">
        <v>3</v>
      </c>
    </row>
    <row r="2131" spans="1:9">
      <c r="A2131" t="s">
        <v>248</v>
      </c>
      <c r="B2131" t="s">
        <v>254</v>
      </c>
      <c r="C2131" t="s">
        <v>75</v>
      </c>
      <c r="D2131">
        <v>6</v>
      </c>
      <c r="E2131" t="str">
        <f>VLOOKUP(D2131,'Treatment Struture'!$E$2:$G$10,3,FALSE)</f>
        <v>P1(50)</v>
      </c>
      <c r="F2131">
        <f>VLOOKUP(D2131,'Treatment Struture'!$E$2:$G$10,2,FALSE)</f>
        <v>2</v>
      </c>
      <c r="G2131">
        <v>9</v>
      </c>
      <c r="H2131" s="57">
        <f t="shared" si="46"/>
        <v>35863</v>
      </c>
      <c r="I2131">
        <v>3</v>
      </c>
    </row>
    <row r="2132" spans="1:9">
      <c r="A2132" t="s">
        <v>248</v>
      </c>
      <c r="B2132" t="s">
        <v>254</v>
      </c>
      <c r="C2132" t="s">
        <v>75</v>
      </c>
      <c r="D2132">
        <v>6</v>
      </c>
      <c r="E2132" t="str">
        <f>VLOOKUP(D2132,'Treatment Struture'!$E$2:$G$10,3,FALSE)</f>
        <v>P1(50)</v>
      </c>
      <c r="F2132">
        <f>VLOOKUP(D2132,'Treatment Struture'!$E$2:$G$10,2,FALSE)</f>
        <v>2</v>
      </c>
      <c r="G2132">
        <v>10</v>
      </c>
      <c r="H2132" s="57">
        <f t="shared" si="46"/>
        <v>35863</v>
      </c>
      <c r="I2132">
        <v>3</v>
      </c>
    </row>
    <row r="2133" spans="1:9">
      <c r="A2133" t="s">
        <v>248</v>
      </c>
      <c r="B2133" t="s">
        <v>254</v>
      </c>
      <c r="C2133" t="s">
        <v>75</v>
      </c>
      <c r="D2133">
        <v>7</v>
      </c>
      <c r="E2133" t="str">
        <f>VLOOKUP(D2133,'Treatment Struture'!$E$2:$G$10,3,FALSE)</f>
        <v>P1(50)</v>
      </c>
      <c r="F2133">
        <f>VLOOKUP(D2133,'Treatment Struture'!$E$2:$G$10,2,FALSE)</f>
        <v>3</v>
      </c>
      <c r="G2133">
        <v>1</v>
      </c>
      <c r="H2133" s="57">
        <f t="shared" si="46"/>
        <v>35863</v>
      </c>
      <c r="I2133">
        <v>3</v>
      </c>
    </row>
    <row r="2134" spans="1:9">
      <c r="A2134" t="s">
        <v>248</v>
      </c>
      <c r="B2134" t="s">
        <v>254</v>
      </c>
      <c r="C2134" t="s">
        <v>75</v>
      </c>
      <c r="D2134">
        <v>7</v>
      </c>
      <c r="E2134" t="str">
        <f>VLOOKUP(D2134,'Treatment Struture'!$E$2:$G$10,3,FALSE)</f>
        <v>P1(50)</v>
      </c>
      <c r="F2134">
        <f>VLOOKUP(D2134,'Treatment Struture'!$E$2:$G$10,2,FALSE)</f>
        <v>3</v>
      </c>
      <c r="G2134">
        <v>2</v>
      </c>
      <c r="H2134" s="57">
        <f t="shared" si="46"/>
        <v>35863</v>
      </c>
      <c r="I2134">
        <v>3</v>
      </c>
    </row>
    <row r="2135" spans="1:9">
      <c r="A2135" t="s">
        <v>248</v>
      </c>
      <c r="B2135" t="s">
        <v>254</v>
      </c>
      <c r="C2135" t="s">
        <v>75</v>
      </c>
      <c r="D2135">
        <v>7</v>
      </c>
      <c r="E2135" t="str">
        <f>VLOOKUP(D2135,'Treatment Struture'!$E$2:$G$10,3,FALSE)</f>
        <v>P1(50)</v>
      </c>
      <c r="F2135">
        <f>VLOOKUP(D2135,'Treatment Struture'!$E$2:$G$10,2,FALSE)</f>
        <v>3</v>
      </c>
      <c r="G2135">
        <v>3</v>
      </c>
      <c r="H2135" s="57">
        <f t="shared" si="46"/>
        <v>35863</v>
      </c>
      <c r="I2135">
        <v>3</v>
      </c>
    </row>
    <row r="2136" spans="1:9">
      <c r="A2136" t="s">
        <v>248</v>
      </c>
      <c r="B2136" t="s">
        <v>254</v>
      </c>
      <c r="C2136" t="s">
        <v>75</v>
      </c>
      <c r="D2136">
        <v>7</v>
      </c>
      <c r="E2136" t="str">
        <f>VLOOKUP(D2136,'Treatment Struture'!$E$2:$G$10,3,FALSE)</f>
        <v>P1(50)</v>
      </c>
      <c r="F2136">
        <f>VLOOKUP(D2136,'Treatment Struture'!$E$2:$G$10,2,FALSE)</f>
        <v>3</v>
      </c>
      <c r="G2136">
        <v>4</v>
      </c>
      <c r="H2136" s="57">
        <f t="shared" si="46"/>
        <v>35863</v>
      </c>
      <c r="I2136">
        <v>3</v>
      </c>
    </row>
    <row r="2137" spans="1:9">
      <c r="A2137" t="s">
        <v>248</v>
      </c>
      <c r="B2137" t="s">
        <v>254</v>
      </c>
      <c r="C2137" t="s">
        <v>75</v>
      </c>
      <c r="D2137">
        <v>7</v>
      </c>
      <c r="E2137" t="str">
        <f>VLOOKUP(D2137,'Treatment Struture'!$E$2:$G$10,3,FALSE)</f>
        <v>P1(50)</v>
      </c>
      <c r="F2137">
        <f>VLOOKUP(D2137,'Treatment Struture'!$E$2:$G$10,2,FALSE)</f>
        <v>3</v>
      </c>
      <c r="G2137">
        <v>5</v>
      </c>
      <c r="H2137" s="57">
        <f t="shared" si="46"/>
        <v>35863</v>
      </c>
      <c r="I2137">
        <v>3</v>
      </c>
    </row>
    <row r="2138" spans="1:9">
      <c r="A2138" t="s">
        <v>248</v>
      </c>
      <c r="B2138" t="s">
        <v>254</v>
      </c>
      <c r="C2138" t="s">
        <v>75</v>
      </c>
      <c r="D2138">
        <v>7</v>
      </c>
      <c r="E2138" t="str">
        <f>VLOOKUP(D2138,'Treatment Struture'!$E$2:$G$10,3,FALSE)</f>
        <v>P1(50)</v>
      </c>
      <c r="F2138">
        <f>VLOOKUP(D2138,'Treatment Struture'!$E$2:$G$10,2,FALSE)</f>
        <v>3</v>
      </c>
      <c r="G2138">
        <v>6</v>
      </c>
      <c r="H2138" s="57">
        <f t="shared" si="46"/>
        <v>35863</v>
      </c>
      <c r="I2138">
        <v>3</v>
      </c>
    </row>
    <row r="2139" spans="1:9">
      <c r="A2139" t="s">
        <v>248</v>
      </c>
      <c r="B2139" t="s">
        <v>254</v>
      </c>
      <c r="C2139" t="s">
        <v>75</v>
      </c>
      <c r="D2139">
        <v>7</v>
      </c>
      <c r="E2139" t="str">
        <f>VLOOKUP(D2139,'Treatment Struture'!$E$2:$G$10,3,FALSE)</f>
        <v>P1(50)</v>
      </c>
      <c r="F2139">
        <f>VLOOKUP(D2139,'Treatment Struture'!$E$2:$G$10,2,FALSE)</f>
        <v>3</v>
      </c>
      <c r="G2139">
        <v>7</v>
      </c>
      <c r="H2139" s="57">
        <f t="shared" ref="H2139:H2162" si="47">H2138</f>
        <v>35863</v>
      </c>
      <c r="I2139">
        <v>3</v>
      </c>
    </row>
    <row r="2140" spans="1:9">
      <c r="A2140" t="s">
        <v>248</v>
      </c>
      <c r="B2140" t="s">
        <v>254</v>
      </c>
      <c r="C2140" t="s">
        <v>75</v>
      </c>
      <c r="D2140">
        <v>7</v>
      </c>
      <c r="E2140" t="str">
        <f>VLOOKUP(D2140,'Treatment Struture'!$E$2:$G$10,3,FALSE)</f>
        <v>P1(50)</v>
      </c>
      <c r="F2140">
        <f>VLOOKUP(D2140,'Treatment Struture'!$E$2:$G$10,2,FALSE)</f>
        <v>3</v>
      </c>
      <c r="G2140">
        <v>8</v>
      </c>
      <c r="H2140" s="57">
        <f t="shared" si="47"/>
        <v>35863</v>
      </c>
      <c r="I2140">
        <v>3</v>
      </c>
    </row>
    <row r="2141" spans="1:9">
      <c r="A2141" t="s">
        <v>248</v>
      </c>
      <c r="B2141" t="s">
        <v>254</v>
      </c>
      <c r="C2141" t="s">
        <v>75</v>
      </c>
      <c r="D2141">
        <v>7</v>
      </c>
      <c r="E2141" t="str">
        <f>VLOOKUP(D2141,'Treatment Struture'!$E$2:$G$10,3,FALSE)</f>
        <v>P1(50)</v>
      </c>
      <c r="F2141">
        <f>VLOOKUP(D2141,'Treatment Struture'!$E$2:$G$10,2,FALSE)</f>
        <v>3</v>
      </c>
      <c r="G2141">
        <v>9</v>
      </c>
      <c r="H2141" s="57">
        <f t="shared" si="47"/>
        <v>35863</v>
      </c>
      <c r="I2141">
        <v>3</v>
      </c>
    </row>
    <row r="2142" spans="1:9">
      <c r="A2142" t="s">
        <v>248</v>
      </c>
      <c r="B2142" t="s">
        <v>254</v>
      </c>
      <c r="C2142" t="s">
        <v>75</v>
      </c>
      <c r="D2142">
        <v>7</v>
      </c>
      <c r="E2142" t="str">
        <f>VLOOKUP(D2142,'Treatment Struture'!$E$2:$G$10,3,FALSE)</f>
        <v>P1(50)</v>
      </c>
      <c r="F2142">
        <f>VLOOKUP(D2142,'Treatment Struture'!$E$2:$G$10,2,FALSE)</f>
        <v>3</v>
      </c>
      <c r="G2142">
        <v>10</v>
      </c>
      <c r="H2142" s="57">
        <f t="shared" si="47"/>
        <v>35863</v>
      </c>
      <c r="I2142">
        <v>3</v>
      </c>
    </row>
    <row r="2143" spans="1:9">
      <c r="A2143" t="s">
        <v>248</v>
      </c>
      <c r="B2143" t="s">
        <v>254</v>
      </c>
      <c r="C2143" t="s">
        <v>75</v>
      </c>
      <c r="D2143">
        <v>8</v>
      </c>
      <c r="E2143" t="str">
        <f>VLOOKUP(D2143,'Treatment Struture'!$E$2:$G$10,3,FALSE)</f>
        <v>P2(100)</v>
      </c>
      <c r="F2143">
        <f>VLOOKUP(D2143,'Treatment Struture'!$E$2:$G$10,2,FALSE)</f>
        <v>3</v>
      </c>
      <c r="G2143">
        <v>1</v>
      </c>
      <c r="H2143" s="57">
        <f t="shared" si="47"/>
        <v>35863</v>
      </c>
      <c r="I2143">
        <v>3</v>
      </c>
    </row>
    <row r="2144" spans="1:9">
      <c r="A2144" t="s">
        <v>248</v>
      </c>
      <c r="B2144" t="s">
        <v>254</v>
      </c>
      <c r="C2144" t="s">
        <v>75</v>
      </c>
      <c r="D2144">
        <v>8</v>
      </c>
      <c r="E2144" t="str">
        <f>VLOOKUP(D2144,'Treatment Struture'!$E$2:$G$10,3,FALSE)</f>
        <v>P2(100)</v>
      </c>
      <c r="F2144">
        <f>VLOOKUP(D2144,'Treatment Struture'!$E$2:$G$10,2,FALSE)</f>
        <v>3</v>
      </c>
      <c r="G2144">
        <v>2</v>
      </c>
      <c r="H2144" s="57">
        <f t="shared" si="47"/>
        <v>35863</v>
      </c>
      <c r="I2144">
        <v>3</v>
      </c>
    </row>
    <row r="2145" spans="1:9">
      <c r="A2145" t="s">
        <v>248</v>
      </c>
      <c r="B2145" t="s">
        <v>254</v>
      </c>
      <c r="C2145" t="s">
        <v>75</v>
      </c>
      <c r="D2145">
        <v>8</v>
      </c>
      <c r="E2145" t="str">
        <f>VLOOKUP(D2145,'Treatment Struture'!$E$2:$G$10,3,FALSE)</f>
        <v>P2(100)</v>
      </c>
      <c r="F2145">
        <f>VLOOKUP(D2145,'Treatment Struture'!$E$2:$G$10,2,FALSE)</f>
        <v>3</v>
      </c>
      <c r="G2145">
        <v>3</v>
      </c>
      <c r="H2145" s="57">
        <f t="shared" si="47"/>
        <v>35863</v>
      </c>
      <c r="I2145">
        <v>3</v>
      </c>
    </row>
    <row r="2146" spans="1:9">
      <c r="A2146" t="s">
        <v>248</v>
      </c>
      <c r="B2146" t="s">
        <v>254</v>
      </c>
      <c r="C2146" t="s">
        <v>75</v>
      </c>
      <c r="D2146">
        <v>8</v>
      </c>
      <c r="E2146" t="str">
        <f>VLOOKUP(D2146,'Treatment Struture'!$E$2:$G$10,3,FALSE)</f>
        <v>P2(100)</v>
      </c>
      <c r="F2146">
        <f>VLOOKUP(D2146,'Treatment Struture'!$E$2:$G$10,2,FALSE)</f>
        <v>3</v>
      </c>
      <c r="G2146">
        <v>4</v>
      </c>
      <c r="H2146" s="57">
        <f t="shared" si="47"/>
        <v>35863</v>
      </c>
      <c r="I2146">
        <v>3</v>
      </c>
    </row>
    <row r="2147" spans="1:9">
      <c r="A2147" t="s">
        <v>248</v>
      </c>
      <c r="B2147" t="s">
        <v>254</v>
      </c>
      <c r="C2147" t="s">
        <v>75</v>
      </c>
      <c r="D2147">
        <v>8</v>
      </c>
      <c r="E2147" t="str">
        <f>VLOOKUP(D2147,'Treatment Struture'!$E$2:$G$10,3,FALSE)</f>
        <v>P2(100)</v>
      </c>
      <c r="F2147">
        <f>VLOOKUP(D2147,'Treatment Struture'!$E$2:$G$10,2,FALSE)</f>
        <v>3</v>
      </c>
      <c r="G2147">
        <v>5</v>
      </c>
      <c r="H2147" s="57">
        <f t="shared" si="47"/>
        <v>35863</v>
      </c>
      <c r="I2147">
        <v>3</v>
      </c>
    </row>
    <row r="2148" spans="1:9">
      <c r="A2148" t="s">
        <v>248</v>
      </c>
      <c r="B2148" t="s">
        <v>254</v>
      </c>
      <c r="C2148" t="s">
        <v>75</v>
      </c>
      <c r="D2148">
        <v>8</v>
      </c>
      <c r="E2148" t="str">
        <f>VLOOKUP(D2148,'Treatment Struture'!$E$2:$G$10,3,FALSE)</f>
        <v>P2(100)</v>
      </c>
      <c r="F2148">
        <f>VLOOKUP(D2148,'Treatment Struture'!$E$2:$G$10,2,FALSE)</f>
        <v>3</v>
      </c>
      <c r="G2148">
        <v>6</v>
      </c>
      <c r="H2148" s="57">
        <f t="shared" si="47"/>
        <v>35863</v>
      </c>
      <c r="I2148">
        <v>3</v>
      </c>
    </row>
    <row r="2149" spans="1:9">
      <c r="A2149" t="s">
        <v>248</v>
      </c>
      <c r="B2149" t="s">
        <v>254</v>
      </c>
      <c r="C2149" t="s">
        <v>75</v>
      </c>
      <c r="D2149">
        <v>8</v>
      </c>
      <c r="E2149" t="str">
        <f>VLOOKUP(D2149,'Treatment Struture'!$E$2:$G$10,3,FALSE)</f>
        <v>P2(100)</v>
      </c>
      <c r="F2149">
        <f>VLOOKUP(D2149,'Treatment Struture'!$E$2:$G$10,2,FALSE)</f>
        <v>3</v>
      </c>
      <c r="G2149">
        <v>7</v>
      </c>
      <c r="H2149" s="57">
        <f t="shared" si="47"/>
        <v>35863</v>
      </c>
      <c r="I2149">
        <v>3</v>
      </c>
    </row>
    <row r="2150" spans="1:9">
      <c r="A2150" t="s">
        <v>248</v>
      </c>
      <c r="B2150" t="s">
        <v>254</v>
      </c>
      <c r="C2150" t="s">
        <v>75</v>
      </c>
      <c r="D2150">
        <v>8</v>
      </c>
      <c r="E2150" t="str">
        <f>VLOOKUP(D2150,'Treatment Struture'!$E$2:$G$10,3,FALSE)</f>
        <v>P2(100)</v>
      </c>
      <c r="F2150">
        <f>VLOOKUP(D2150,'Treatment Struture'!$E$2:$G$10,2,FALSE)</f>
        <v>3</v>
      </c>
      <c r="G2150">
        <v>8</v>
      </c>
      <c r="H2150" s="57">
        <f t="shared" si="47"/>
        <v>35863</v>
      </c>
      <c r="I2150">
        <v>3</v>
      </c>
    </row>
    <row r="2151" spans="1:9">
      <c r="A2151" t="s">
        <v>248</v>
      </c>
      <c r="B2151" t="s">
        <v>254</v>
      </c>
      <c r="C2151" t="s">
        <v>75</v>
      </c>
      <c r="D2151">
        <v>8</v>
      </c>
      <c r="E2151" t="str">
        <f>VLOOKUP(D2151,'Treatment Struture'!$E$2:$G$10,3,FALSE)</f>
        <v>P2(100)</v>
      </c>
      <c r="F2151">
        <f>VLOOKUP(D2151,'Treatment Struture'!$E$2:$G$10,2,FALSE)</f>
        <v>3</v>
      </c>
      <c r="G2151">
        <v>9</v>
      </c>
      <c r="H2151" s="57">
        <f t="shared" si="47"/>
        <v>35863</v>
      </c>
      <c r="I2151">
        <v>3</v>
      </c>
    </row>
    <row r="2152" spans="1:9">
      <c r="A2152" t="s">
        <v>248</v>
      </c>
      <c r="B2152" t="s">
        <v>254</v>
      </c>
      <c r="C2152" t="s">
        <v>75</v>
      </c>
      <c r="D2152">
        <v>8</v>
      </c>
      <c r="E2152" t="str">
        <f>VLOOKUP(D2152,'Treatment Struture'!$E$2:$G$10,3,FALSE)</f>
        <v>P2(100)</v>
      </c>
      <c r="F2152">
        <f>VLOOKUP(D2152,'Treatment Struture'!$E$2:$G$10,2,FALSE)</f>
        <v>3</v>
      </c>
      <c r="G2152">
        <v>10</v>
      </c>
      <c r="H2152" s="57">
        <f t="shared" si="47"/>
        <v>35863</v>
      </c>
      <c r="I2152">
        <v>3</v>
      </c>
    </row>
    <row r="2153" spans="1:9">
      <c r="A2153" t="s">
        <v>248</v>
      </c>
      <c r="B2153" t="s">
        <v>254</v>
      </c>
      <c r="C2153" t="s">
        <v>75</v>
      </c>
      <c r="D2153">
        <v>9</v>
      </c>
      <c r="E2153" t="str">
        <f>VLOOKUP(D2153,'Treatment Struture'!$E$2:$G$10,3,FALSE)</f>
        <v>P3(150)</v>
      </c>
      <c r="F2153">
        <f>VLOOKUP(D2153,'Treatment Struture'!$E$2:$G$10,2,FALSE)</f>
        <v>3</v>
      </c>
      <c r="G2153">
        <v>1</v>
      </c>
      <c r="H2153" s="57">
        <f t="shared" si="47"/>
        <v>35863</v>
      </c>
      <c r="I2153">
        <v>3</v>
      </c>
    </row>
    <row r="2154" spans="1:9">
      <c r="A2154" t="s">
        <v>248</v>
      </c>
      <c r="B2154" t="s">
        <v>254</v>
      </c>
      <c r="C2154" t="s">
        <v>75</v>
      </c>
      <c r="D2154">
        <v>9</v>
      </c>
      <c r="E2154" t="str">
        <f>VLOOKUP(D2154,'Treatment Struture'!$E$2:$G$10,3,FALSE)</f>
        <v>P3(150)</v>
      </c>
      <c r="F2154">
        <f>VLOOKUP(D2154,'Treatment Struture'!$E$2:$G$10,2,FALSE)</f>
        <v>3</v>
      </c>
      <c r="G2154">
        <v>2</v>
      </c>
      <c r="H2154" s="57">
        <f t="shared" si="47"/>
        <v>35863</v>
      </c>
      <c r="I2154">
        <v>3</v>
      </c>
    </row>
    <row r="2155" spans="1:9">
      <c r="A2155" t="s">
        <v>248</v>
      </c>
      <c r="B2155" t="s">
        <v>254</v>
      </c>
      <c r="C2155" t="s">
        <v>75</v>
      </c>
      <c r="D2155">
        <v>9</v>
      </c>
      <c r="E2155" t="str">
        <f>VLOOKUP(D2155,'Treatment Struture'!$E$2:$G$10,3,FALSE)</f>
        <v>P3(150)</v>
      </c>
      <c r="F2155">
        <f>VLOOKUP(D2155,'Treatment Struture'!$E$2:$G$10,2,FALSE)</f>
        <v>3</v>
      </c>
      <c r="G2155">
        <v>3</v>
      </c>
      <c r="H2155" s="57">
        <f t="shared" si="47"/>
        <v>35863</v>
      </c>
      <c r="I2155">
        <v>3</v>
      </c>
    </row>
    <row r="2156" spans="1:9">
      <c r="A2156" t="s">
        <v>248</v>
      </c>
      <c r="B2156" t="s">
        <v>254</v>
      </c>
      <c r="C2156" t="s">
        <v>75</v>
      </c>
      <c r="D2156">
        <v>9</v>
      </c>
      <c r="E2156" t="str">
        <f>VLOOKUP(D2156,'Treatment Struture'!$E$2:$G$10,3,FALSE)</f>
        <v>P3(150)</v>
      </c>
      <c r="F2156">
        <f>VLOOKUP(D2156,'Treatment Struture'!$E$2:$G$10,2,FALSE)</f>
        <v>3</v>
      </c>
      <c r="G2156">
        <v>4</v>
      </c>
      <c r="H2156" s="57">
        <f t="shared" si="47"/>
        <v>35863</v>
      </c>
      <c r="I2156">
        <v>3</v>
      </c>
    </row>
    <row r="2157" spans="1:9">
      <c r="A2157" t="s">
        <v>248</v>
      </c>
      <c r="B2157" t="s">
        <v>254</v>
      </c>
      <c r="C2157" t="s">
        <v>75</v>
      </c>
      <c r="D2157">
        <v>9</v>
      </c>
      <c r="E2157" t="str">
        <f>VLOOKUP(D2157,'Treatment Struture'!$E$2:$G$10,3,FALSE)</f>
        <v>P3(150)</v>
      </c>
      <c r="F2157">
        <f>VLOOKUP(D2157,'Treatment Struture'!$E$2:$G$10,2,FALSE)</f>
        <v>3</v>
      </c>
      <c r="G2157">
        <v>5</v>
      </c>
      <c r="H2157" s="57">
        <f t="shared" si="47"/>
        <v>35863</v>
      </c>
      <c r="I2157">
        <v>3</v>
      </c>
    </row>
    <row r="2158" spans="1:9">
      <c r="A2158" t="s">
        <v>248</v>
      </c>
      <c r="B2158" t="s">
        <v>254</v>
      </c>
      <c r="C2158" t="s">
        <v>75</v>
      </c>
      <c r="D2158">
        <v>9</v>
      </c>
      <c r="E2158" t="str">
        <f>VLOOKUP(D2158,'Treatment Struture'!$E$2:$G$10,3,FALSE)</f>
        <v>P3(150)</v>
      </c>
      <c r="F2158">
        <f>VLOOKUP(D2158,'Treatment Struture'!$E$2:$G$10,2,FALSE)</f>
        <v>3</v>
      </c>
      <c r="G2158">
        <v>6</v>
      </c>
      <c r="H2158" s="57">
        <f t="shared" si="47"/>
        <v>35863</v>
      </c>
      <c r="I2158">
        <v>3</v>
      </c>
    </row>
    <row r="2159" spans="1:9">
      <c r="A2159" t="s">
        <v>248</v>
      </c>
      <c r="B2159" t="s">
        <v>254</v>
      </c>
      <c r="C2159" t="s">
        <v>75</v>
      </c>
      <c r="D2159">
        <v>9</v>
      </c>
      <c r="E2159" t="str">
        <f>VLOOKUP(D2159,'Treatment Struture'!$E$2:$G$10,3,FALSE)</f>
        <v>P3(150)</v>
      </c>
      <c r="F2159">
        <f>VLOOKUP(D2159,'Treatment Struture'!$E$2:$G$10,2,FALSE)</f>
        <v>3</v>
      </c>
      <c r="G2159">
        <v>7</v>
      </c>
      <c r="H2159" s="57">
        <f t="shared" si="47"/>
        <v>35863</v>
      </c>
      <c r="I2159">
        <v>3</v>
      </c>
    </row>
    <row r="2160" spans="1:9">
      <c r="A2160" t="s">
        <v>248</v>
      </c>
      <c r="B2160" t="s">
        <v>254</v>
      </c>
      <c r="C2160" t="s">
        <v>75</v>
      </c>
      <c r="D2160">
        <v>9</v>
      </c>
      <c r="E2160" t="str">
        <f>VLOOKUP(D2160,'Treatment Struture'!$E$2:$G$10,3,FALSE)</f>
        <v>P3(150)</v>
      </c>
      <c r="F2160">
        <f>VLOOKUP(D2160,'Treatment Struture'!$E$2:$G$10,2,FALSE)</f>
        <v>3</v>
      </c>
      <c r="G2160">
        <v>8</v>
      </c>
      <c r="H2160" s="57">
        <f t="shared" si="47"/>
        <v>35863</v>
      </c>
      <c r="I2160">
        <v>3</v>
      </c>
    </row>
    <row r="2161" spans="1:25">
      <c r="A2161" t="s">
        <v>248</v>
      </c>
      <c r="B2161" t="s">
        <v>254</v>
      </c>
      <c r="C2161" t="s">
        <v>75</v>
      </c>
      <c r="D2161">
        <v>9</v>
      </c>
      <c r="E2161" t="str">
        <f>VLOOKUP(D2161,'Treatment Struture'!$E$2:$G$10,3,FALSE)</f>
        <v>P3(150)</v>
      </c>
      <c r="F2161">
        <f>VLOOKUP(D2161,'Treatment Struture'!$E$2:$G$10,2,FALSE)</f>
        <v>3</v>
      </c>
      <c r="G2161">
        <v>9</v>
      </c>
      <c r="H2161" s="57">
        <f t="shared" si="47"/>
        <v>35863</v>
      </c>
      <c r="I2161">
        <v>3</v>
      </c>
    </row>
    <row r="2162" spans="1:25">
      <c r="A2162" t="s">
        <v>248</v>
      </c>
      <c r="B2162" t="s">
        <v>254</v>
      </c>
      <c r="C2162" t="s">
        <v>75</v>
      </c>
      <c r="D2162">
        <v>9</v>
      </c>
      <c r="E2162" t="str">
        <f>VLOOKUP(D2162,'Treatment Struture'!$E$2:$G$10,3,FALSE)</f>
        <v>P3(150)</v>
      </c>
      <c r="F2162">
        <f>VLOOKUP(D2162,'Treatment Struture'!$E$2:$G$10,2,FALSE)</f>
        <v>3</v>
      </c>
      <c r="G2162">
        <v>10</v>
      </c>
      <c r="H2162" s="57">
        <f t="shared" si="47"/>
        <v>35863</v>
      </c>
      <c r="I2162">
        <v>3</v>
      </c>
    </row>
    <row r="2163" spans="1:25">
      <c r="A2163" t="s">
        <v>248</v>
      </c>
      <c r="B2163" t="s">
        <v>254</v>
      </c>
      <c r="C2163" t="s">
        <v>75</v>
      </c>
      <c r="D2163">
        <v>1</v>
      </c>
      <c r="E2163" t="str">
        <f>VLOOKUP(D2163,'Treatment Struture'!$E$2:$G$10,3,FALSE)</f>
        <v>P3(150)</v>
      </c>
      <c r="F2163">
        <f>VLOOKUP(D2163,'Treatment Struture'!$E$2:$G$10,2,FALSE)</f>
        <v>1</v>
      </c>
      <c r="G2163" s="23">
        <v>1</v>
      </c>
      <c r="H2163" s="56">
        <v>35866</v>
      </c>
      <c r="I2163">
        <v>4</v>
      </c>
    </row>
    <row r="2164" spans="1:25">
      <c r="A2164" t="s">
        <v>248</v>
      </c>
      <c r="B2164" t="s">
        <v>254</v>
      </c>
      <c r="C2164" t="s">
        <v>75</v>
      </c>
      <c r="D2164">
        <v>1</v>
      </c>
      <c r="E2164" t="str">
        <f>VLOOKUP(D2164,'Treatment Struture'!$E$2:$G$10,3,FALSE)</f>
        <v>P3(150)</v>
      </c>
      <c r="F2164">
        <f>VLOOKUP(D2164,'Treatment Struture'!$E$2:$G$10,2,FALSE)</f>
        <v>1</v>
      </c>
      <c r="G2164" s="23">
        <v>2</v>
      </c>
      <c r="H2164" s="57">
        <f>H2163</f>
        <v>35866</v>
      </c>
      <c r="I2164">
        <v>4</v>
      </c>
    </row>
    <row r="2165" spans="1:25">
      <c r="A2165" t="s">
        <v>248</v>
      </c>
      <c r="B2165" t="s">
        <v>254</v>
      </c>
      <c r="C2165" t="s">
        <v>75</v>
      </c>
      <c r="D2165">
        <v>1</v>
      </c>
      <c r="E2165" t="str">
        <f>VLOOKUP(D2165,'Treatment Struture'!$E$2:$G$10,3,FALSE)</f>
        <v>P3(150)</v>
      </c>
      <c r="F2165">
        <f>VLOOKUP(D2165,'Treatment Struture'!$E$2:$G$10,2,FALSE)</f>
        <v>1</v>
      </c>
      <c r="G2165" s="23">
        <v>3</v>
      </c>
      <c r="H2165" s="57">
        <f t="shared" ref="H2165:H2228" si="48">H2164</f>
        <v>35866</v>
      </c>
      <c r="I2165">
        <v>4</v>
      </c>
    </row>
    <row r="2166" spans="1:25">
      <c r="A2166" t="s">
        <v>248</v>
      </c>
      <c r="B2166" t="s">
        <v>254</v>
      </c>
      <c r="C2166" t="s">
        <v>75</v>
      </c>
      <c r="D2166">
        <v>1</v>
      </c>
      <c r="E2166" t="str">
        <f>VLOOKUP(D2166,'Treatment Struture'!$E$2:$G$10,3,FALSE)</f>
        <v>P3(150)</v>
      </c>
      <c r="F2166">
        <f>VLOOKUP(D2166,'Treatment Struture'!$E$2:$G$10,2,FALSE)</f>
        <v>1</v>
      </c>
      <c r="G2166" s="23">
        <v>4</v>
      </c>
      <c r="H2166" s="57">
        <f t="shared" si="48"/>
        <v>35866</v>
      </c>
      <c r="I2166">
        <v>3</v>
      </c>
    </row>
    <row r="2167" spans="1:25">
      <c r="A2167" t="s">
        <v>248</v>
      </c>
      <c r="B2167" t="s">
        <v>254</v>
      </c>
      <c r="C2167" t="s">
        <v>75</v>
      </c>
      <c r="D2167">
        <v>1</v>
      </c>
      <c r="E2167" t="str">
        <f>VLOOKUP(D2167,'Treatment Struture'!$E$2:$G$10,3,FALSE)</f>
        <v>P3(150)</v>
      </c>
      <c r="F2167">
        <f>VLOOKUP(D2167,'Treatment Struture'!$E$2:$G$10,2,FALSE)</f>
        <v>1</v>
      </c>
      <c r="G2167" s="23">
        <v>5</v>
      </c>
      <c r="H2167" s="57">
        <f t="shared" si="48"/>
        <v>35866</v>
      </c>
      <c r="I2167">
        <v>3</v>
      </c>
    </row>
    <row r="2168" spans="1:25">
      <c r="A2168" t="s">
        <v>248</v>
      </c>
      <c r="B2168" t="s">
        <v>254</v>
      </c>
      <c r="C2168" t="s">
        <v>75</v>
      </c>
      <c r="D2168">
        <v>1</v>
      </c>
      <c r="E2168" t="str">
        <f>VLOOKUP(D2168,'Treatment Struture'!$E$2:$G$10,3,FALSE)</f>
        <v>P3(150)</v>
      </c>
      <c r="F2168">
        <f>VLOOKUP(D2168,'Treatment Struture'!$E$2:$G$10,2,FALSE)</f>
        <v>1</v>
      </c>
      <c r="G2168" s="23">
        <v>6</v>
      </c>
      <c r="H2168" s="57">
        <f t="shared" si="48"/>
        <v>35866</v>
      </c>
      <c r="I2168">
        <v>4</v>
      </c>
    </row>
    <row r="2169" spans="1:25">
      <c r="A2169" t="s">
        <v>248</v>
      </c>
      <c r="B2169" t="s">
        <v>254</v>
      </c>
      <c r="C2169" t="s">
        <v>75</v>
      </c>
      <c r="D2169">
        <v>1</v>
      </c>
      <c r="E2169" t="str">
        <f>VLOOKUP(D2169,'Treatment Struture'!$E$2:$G$10,3,FALSE)</f>
        <v>P3(150)</v>
      </c>
      <c r="F2169">
        <f>VLOOKUP(D2169,'Treatment Struture'!$E$2:$G$10,2,FALSE)</f>
        <v>1</v>
      </c>
      <c r="G2169" s="23">
        <v>7</v>
      </c>
      <c r="H2169" s="57">
        <f t="shared" si="48"/>
        <v>35866</v>
      </c>
      <c r="I2169">
        <v>4</v>
      </c>
    </row>
    <row r="2170" spans="1:25">
      <c r="A2170" t="s">
        <v>248</v>
      </c>
      <c r="B2170" t="s">
        <v>254</v>
      </c>
      <c r="C2170" t="s">
        <v>75</v>
      </c>
      <c r="D2170">
        <v>1</v>
      </c>
      <c r="E2170" t="str">
        <f>VLOOKUP(D2170,'Treatment Struture'!$E$2:$G$10,3,FALSE)</f>
        <v>P3(150)</v>
      </c>
      <c r="F2170">
        <f>VLOOKUP(D2170,'Treatment Struture'!$E$2:$G$10,2,FALSE)</f>
        <v>1</v>
      </c>
      <c r="G2170" s="23">
        <v>8</v>
      </c>
      <c r="H2170" s="57">
        <f t="shared" si="48"/>
        <v>35866</v>
      </c>
      <c r="I2170">
        <v>3</v>
      </c>
    </row>
    <row r="2171" spans="1:25">
      <c r="A2171" t="s">
        <v>248</v>
      </c>
      <c r="B2171" t="s">
        <v>254</v>
      </c>
      <c r="C2171" t="s">
        <v>75</v>
      </c>
      <c r="D2171">
        <v>1</v>
      </c>
      <c r="E2171" t="str">
        <f>VLOOKUP(D2171,'Treatment Struture'!$E$2:$G$10,3,FALSE)</f>
        <v>P3(150)</v>
      </c>
      <c r="F2171">
        <f>VLOOKUP(D2171,'Treatment Struture'!$E$2:$G$10,2,FALSE)</f>
        <v>1</v>
      </c>
      <c r="G2171" s="23">
        <v>9</v>
      </c>
      <c r="H2171" s="57">
        <f t="shared" si="48"/>
        <v>35866</v>
      </c>
      <c r="I2171">
        <v>4</v>
      </c>
    </row>
    <row r="2172" spans="1:25">
      <c r="A2172" t="s">
        <v>248</v>
      </c>
      <c r="B2172" t="s">
        <v>254</v>
      </c>
      <c r="C2172" t="s">
        <v>75</v>
      </c>
      <c r="D2172">
        <v>1</v>
      </c>
      <c r="E2172" t="str">
        <f>VLOOKUP(D2172,'Treatment Struture'!$E$2:$G$10,3,FALSE)</f>
        <v>P3(150)</v>
      </c>
      <c r="F2172">
        <f>VLOOKUP(D2172,'Treatment Struture'!$E$2:$G$10,2,FALSE)</f>
        <v>1</v>
      </c>
      <c r="G2172" s="23">
        <v>10</v>
      </c>
      <c r="H2172" s="57">
        <f t="shared" si="48"/>
        <v>35866</v>
      </c>
      <c r="I2172">
        <v>4</v>
      </c>
    </row>
    <row r="2173" spans="1:25">
      <c r="A2173" t="s">
        <v>248</v>
      </c>
      <c r="B2173" t="s">
        <v>254</v>
      </c>
      <c r="C2173" t="s">
        <v>75</v>
      </c>
      <c r="D2173">
        <v>2</v>
      </c>
      <c r="E2173" t="str">
        <f>VLOOKUP(D2173,'Treatment Struture'!$E$2:$G$10,3,FALSE)</f>
        <v>P1(50)</v>
      </c>
      <c r="F2173">
        <f>VLOOKUP(D2173,'Treatment Struture'!$E$2:$G$10,2,FALSE)</f>
        <v>1</v>
      </c>
      <c r="G2173" s="23">
        <v>1</v>
      </c>
      <c r="H2173" s="57">
        <f t="shared" si="48"/>
        <v>35866</v>
      </c>
      <c r="I2173">
        <v>4</v>
      </c>
    </row>
    <row r="2174" spans="1:25">
      <c r="A2174" t="s">
        <v>248</v>
      </c>
      <c r="B2174" t="s">
        <v>254</v>
      </c>
      <c r="C2174" t="s">
        <v>75</v>
      </c>
      <c r="D2174">
        <v>2</v>
      </c>
      <c r="E2174" t="str">
        <f>VLOOKUP(D2174,'Treatment Struture'!$E$2:$G$10,3,FALSE)</f>
        <v>P1(50)</v>
      </c>
      <c r="F2174">
        <f>VLOOKUP(D2174,'Treatment Struture'!$E$2:$G$10,2,FALSE)</f>
        <v>1</v>
      </c>
      <c r="G2174" s="23">
        <v>2</v>
      </c>
      <c r="H2174" s="57">
        <f t="shared" si="48"/>
        <v>35866</v>
      </c>
      <c r="I2174">
        <v>4</v>
      </c>
    </row>
    <row r="2175" spans="1:25">
      <c r="A2175" t="s">
        <v>248</v>
      </c>
      <c r="B2175" t="s">
        <v>254</v>
      </c>
      <c r="C2175" t="s">
        <v>75</v>
      </c>
      <c r="D2175">
        <v>2</v>
      </c>
      <c r="E2175" t="str">
        <f>VLOOKUP(D2175,'Treatment Struture'!$E$2:$G$10,3,FALSE)</f>
        <v>P1(50)</v>
      </c>
      <c r="F2175">
        <f>VLOOKUP(D2175,'Treatment Struture'!$E$2:$G$10,2,FALSE)</f>
        <v>1</v>
      </c>
      <c r="G2175" s="23">
        <v>3</v>
      </c>
      <c r="H2175" s="57">
        <f t="shared" si="48"/>
        <v>35866</v>
      </c>
      <c r="I2175">
        <v>4</v>
      </c>
      <c r="Y2175" t="s">
        <v>201</v>
      </c>
    </row>
    <row r="2176" spans="1:25">
      <c r="A2176" t="s">
        <v>248</v>
      </c>
      <c r="B2176" t="s">
        <v>254</v>
      </c>
      <c r="C2176" t="s">
        <v>75</v>
      </c>
      <c r="D2176">
        <v>2</v>
      </c>
      <c r="E2176" t="str">
        <f>VLOOKUP(D2176,'Treatment Struture'!$E$2:$G$10,3,FALSE)</f>
        <v>P1(50)</v>
      </c>
      <c r="F2176">
        <f>VLOOKUP(D2176,'Treatment Struture'!$E$2:$G$10,2,FALSE)</f>
        <v>1</v>
      </c>
      <c r="G2176" s="23">
        <v>4</v>
      </c>
      <c r="H2176" s="57">
        <f t="shared" si="48"/>
        <v>35866</v>
      </c>
      <c r="I2176">
        <v>4</v>
      </c>
    </row>
    <row r="2177" spans="1:25">
      <c r="A2177" t="s">
        <v>248</v>
      </c>
      <c r="B2177" t="s">
        <v>254</v>
      </c>
      <c r="C2177" t="s">
        <v>75</v>
      </c>
      <c r="D2177">
        <v>2</v>
      </c>
      <c r="E2177" t="str">
        <f>VLOOKUP(D2177,'Treatment Struture'!$E$2:$G$10,3,FALSE)</f>
        <v>P1(50)</v>
      </c>
      <c r="F2177">
        <f>VLOOKUP(D2177,'Treatment Struture'!$E$2:$G$10,2,FALSE)</f>
        <v>1</v>
      </c>
      <c r="G2177" s="23">
        <v>5</v>
      </c>
      <c r="H2177" s="57">
        <f t="shared" si="48"/>
        <v>35866</v>
      </c>
      <c r="I2177">
        <v>4</v>
      </c>
      <c r="Y2177" t="s">
        <v>201</v>
      </c>
    </row>
    <row r="2178" spans="1:25">
      <c r="A2178" t="s">
        <v>248</v>
      </c>
      <c r="B2178" t="s">
        <v>254</v>
      </c>
      <c r="C2178" t="s">
        <v>75</v>
      </c>
      <c r="D2178">
        <v>2</v>
      </c>
      <c r="E2178" t="str">
        <f>VLOOKUP(D2178,'Treatment Struture'!$E$2:$G$10,3,FALSE)</f>
        <v>P1(50)</v>
      </c>
      <c r="F2178">
        <f>VLOOKUP(D2178,'Treatment Struture'!$E$2:$G$10,2,FALSE)</f>
        <v>1</v>
      </c>
      <c r="G2178" s="23">
        <v>6</v>
      </c>
      <c r="H2178" s="57">
        <f t="shared" si="48"/>
        <v>35866</v>
      </c>
      <c r="I2178">
        <v>3</v>
      </c>
    </row>
    <row r="2179" spans="1:25">
      <c r="A2179" t="s">
        <v>248</v>
      </c>
      <c r="B2179" t="s">
        <v>254</v>
      </c>
      <c r="C2179" t="s">
        <v>75</v>
      </c>
      <c r="D2179">
        <v>2</v>
      </c>
      <c r="E2179" t="str">
        <f>VLOOKUP(D2179,'Treatment Struture'!$E$2:$G$10,3,FALSE)</f>
        <v>P1(50)</v>
      </c>
      <c r="F2179">
        <f>VLOOKUP(D2179,'Treatment Struture'!$E$2:$G$10,2,FALSE)</f>
        <v>1</v>
      </c>
      <c r="G2179" s="23">
        <v>7</v>
      </c>
      <c r="H2179" s="57">
        <f t="shared" si="48"/>
        <v>35866</v>
      </c>
      <c r="I2179">
        <v>4</v>
      </c>
    </row>
    <row r="2180" spans="1:25">
      <c r="A2180" t="s">
        <v>248</v>
      </c>
      <c r="B2180" t="s">
        <v>254</v>
      </c>
      <c r="C2180" t="s">
        <v>75</v>
      </c>
      <c r="D2180">
        <v>2</v>
      </c>
      <c r="E2180" t="str">
        <f>VLOOKUP(D2180,'Treatment Struture'!$E$2:$G$10,3,FALSE)</f>
        <v>P1(50)</v>
      </c>
      <c r="F2180">
        <f>VLOOKUP(D2180,'Treatment Struture'!$E$2:$G$10,2,FALSE)</f>
        <v>1</v>
      </c>
      <c r="G2180" s="23">
        <v>8</v>
      </c>
      <c r="H2180" s="57">
        <f t="shared" si="48"/>
        <v>35866</v>
      </c>
      <c r="I2180">
        <v>4</v>
      </c>
    </row>
    <row r="2181" spans="1:25">
      <c r="A2181" t="s">
        <v>248</v>
      </c>
      <c r="B2181" t="s">
        <v>254</v>
      </c>
      <c r="C2181" t="s">
        <v>75</v>
      </c>
      <c r="D2181">
        <v>2</v>
      </c>
      <c r="E2181" t="str">
        <f>VLOOKUP(D2181,'Treatment Struture'!$E$2:$G$10,3,FALSE)</f>
        <v>P1(50)</v>
      </c>
      <c r="F2181">
        <f>VLOOKUP(D2181,'Treatment Struture'!$E$2:$G$10,2,FALSE)</f>
        <v>1</v>
      </c>
      <c r="G2181" s="23">
        <v>9</v>
      </c>
      <c r="H2181" s="57">
        <f t="shared" si="48"/>
        <v>35866</v>
      </c>
      <c r="I2181">
        <v>4</v>
      </c>
    </row>
    <row r="2182" spans="1:25">
      <c r="A2182" t="s">
        <v>248</v>
      </c>
      <c r="B2182" t="s">
        <v>254</v>
      </c>
      <c r="C2182" t="s">
        <v>75</v>
      </c>
      <c r="D2182">
        <v>2</v>
      </c>
      <c r="E2182" t="str">
        <f>VLOOKUP(D2182,'Treatment Struture'!$E$2:$G$10,3,FALSE)</f>
        <v>P1(50)</v>
      </c>
      <c r="F2182">
        <f>VLOOKUP(D2182,'Treatment Struture'!$E$2:$G$10,2,FALSE)</f>
        <v>1</v>
      </c>
      <c r="G2182" s="23">
        <v>10</v>
      </c>
      <c r="H2182" s="57">
        <f t="shared" si="48"/>
        <v>35866</v>
      </c>
      <c r="I2182">
        <v>3</v>
      </c>
    </row>
    <row r="2183" spans="1:25">
      <c r="A2183" t="s">
        <v>248</v>
      </c>
      <c r="B2183" t="s">
        <v>254</v>
      </c>
      <c r="C2183" t="s">
        <v>75</v>
      </c>
      <c r="D2183">
        <v>3</v>
      </c>
      <c r="E2183" t="str">
        <f>VLOOKUP(D2183,'Treatment Struture'!$E$2:$G$10,3,FALSE)</f>
        <v>P2(100)</v>
      </c>
      <c r="F2183">
        <f>VLOOKUP(D2183,'Treatment Struture'!$E$2:$G$10,2,FALSE)</f>
        <v>1</v>
      </c>
      <c r="G2183" s="23">
        <v>1</v>
      </c>
      <c r="H2183" s="57">
        <f t="shared" si="48"/>
        <v>35866</v>
      </c>
      <c r="I2183">
        <v>4</v>
      </c>
    </row>
    <row r="2184" spans="1:25">
      <c r="A2184" t="s">
        <v>248</v>
      </c>
      <c r="B2184" t="s">
        <v>254</v>
      </c>
      <c r="C2184" t="s">
        <v>75</v>
      </c>
      <c r="D2184">
        <v>3</v>
      </c>
      <c r="E2184" t="str">
        <f>VLOOKUP(D2184,'Treatment Struture'!$E$2:$G$10,3,FALSE)</f>
        <v>P2(100)</v>
      </c>
      <c r="F2184">
        <f>VLOOKUP(D2184,'Treatment Struture'!$E$2:$G$10,2,FALSE)</f>
        <v>1</v>
      </c>
      <c r="G2184" s="23">
        <v>2</v>
      </c>
      <c r="H2184" s="57">
        <f t="shared" si="48"/>
        <v>35866</v>
      </c>
      <c r="I2184">
        <v>4</v>
      </c>
    </row>
    <row r="2185" spans="1:25">
      <c r="A2185" t="s">
        <v>248</v>
      </c>
      <c r="B2185" t="s">
        <v>254</v>
      </c>
      <c r="C2185" t="s">
        <v>75</v>
      </c>
      <c r="D2185">
        <v>3</v>
      </c>
      <c r="E2185" t="str">
        <f>VLOOKUP(D2185,'Treatment Struture'!$E$2:$G$10,3,FALSE)</f>
        <v>P2(100)</v>
      </c>
      <c r="F2185">
        <f>VLOOKUP(D2185,'Treatment Struture'!$E$2:$G$10,2,FALSE)</f>
        <v>1</v>
      </c>
      <c r="G2185" s="23">
        <v>3</v>
      </c>
      <c r="H2185" s="57">
        <f t="shared" si="48"/>
        <v>35866</v>
      </c>
      <c r="I2185">
        <v>5</v>
      </c>
    </row>
    <row r="2186" spans="1:25">
      <c r="A2186" t="s">
        <v>248</v>
      </c>
      <c r="B2186" t="s">
        <v>254</v>
      </c>
      <c r="C2186" t="s">
        <v>75</v>
      </c>
      <c r="D2186">
        <v>3</v>
      </c>
      <c r="E2186" t="str">
        <f>VLOOKUP(D2186,'Treatment Struture'!$E$2:$G$10,3,FALSE)</f>
        <v>P2(100)</v>
      </c>
      <c r="F2186">
        <f>VLOOKUP(D2186,'Treatment Struture'!$E$2:$G$10,2,FALSE)</f>
        <v>1</v>
      </c>
      <c r="G2186" s="23">
        <v>4</v>
      </c>
      <c r="H2186" s="57">
        <f t="shared" si="48"/>
        <v>35866</v>
      </c>
      <c r="I2186">
        <v>4</v>
      </c>
    </row>
    <row r="2187" spans="1:25">
      <c r="A2187" t="s">
        <v>248</v>
      </c>
      <c r="B2187" t="s">
        <v>254</v>
      </c>
      <c r="C2187" t="s">
        <v>75</v>
      </c>
      <c r="D2187">
        <v>3</v>
      </c>
      <c r="E2187" t="str">
        <f>VLOOKUP(D2187,'Treatment Struture'!$E$2:$G$10,3,FALSE)</f>
        <v>P2(100)</v>
      </c>
      <c r="F2187">
        <f>VLOOKUP(D2187,'Treatment Struture'!$E$2:$G$10,2,FALSE)</f>
        <v>1</v>
      </c>
      <c r="G2187" s="23">
        <v>5</v>
      </c>
      <c r="H2187" s="57">
        <f t="shared" si="48"/>
        <v>35866</v>
      </c>
      <c r="I2187">
        <v>3</v>
      </c>
    </row>
    <row r="2188" spans="1:25">
      <c r="A2188" t="s">
        <v>248</v>
      </c>
      <c r="B2188" t="s">
        <v>254</v>
      </c>
      <c r="C2188" t="s">
        <v>75</v>
      </c>
      <c r="D2188">
        <v>3</v>
      </c>
      <c r="E2188" t="str">
        <f>VLOOKUP(D2188,'Treatment Struture'!$E$2:$G$10,3,FALSE)</f>
        <v>P2(100)</v>
      </c>
      <c r="F2188">
        <f>VLOOKUP(D2188,'Treatment Struture'!$E$2:$G$10,2,FALSE)</f>
        <v>1</v>
      </c>
      <c r="G2188" s="23">
        <v>6</v>
      </c>
      <c r="H2188" s="57">
        <f t="shared" si="48"/>
        <v>35866</v>
      </c>
      <c r="I2188">
        <v>4</v>
      </c>
      <c r="Y2188" t="s">
        <v>200</v>
      </c>
    </row>
    <row r="2189" spans="1:25">
      <c r="A2189" t="s">
        <v>248</v>
      </c>
      <c r="B2189" t="s">
        <v>254</v>
      </c>
      <c r="C2189" t="s">
        <v>75</v>
      </c>
      <c r="D2189">
        <v>3</v>
      </c>
      <c r="E2189" t="str">
        <f>VLOOKUP(D2189,'Treatment Struture'!$E$2:$G$10,3,FALSE)</f>
        <v>P2(100)</v>
      </c>
      <c r="F2189">
        <f>VLOOKUP(D2189,'Treatment Struture'!$E$2:$G$10,2,FALSE)</f>
        <v>1</v>
      </c>
      <c r="G2189" s="23">
        <v>7</v>
      </c>
      <c r="H2189" s="57">
        <f t="shared" si="48"/>
        <v>35866</v>
      </c>
      <c r="I2189">
        <v>4</v>
      </c>
    </row>
    <row r="2190" spans="1:25">
      <c r="A2190" t="s">
        <v>248</v>
      </c>
      <c r="B2190" t="s">
        <v>254</v>
      </c>
      <c r="C2190" t="s">
        <v>75</v>
      </c>
      <c r="D2190">
        <v>3</v>
      </c>
      <c r="E2190" t="str">
        <f>VLOOKUP(D2190,'Treatment Struture'!$E$2:$G$10,3,FALSE)</f>
        <v>P2(100)</v>
      </c>
      <c r="F2190">
        <f>VLOOKUP(D2190,'Treatment Struture'!$E$2:$G$10,2,FALSE)</f>
        <v>1</v>
      </c>
      <c r="G2190" s="23">
        <v>8</v>
      </c>
      <c r="H2190" s="57">
        <f t="shared" si="48"/>
        <v>35866</v>
      </c>
      <c r="I2190">
        <v>4</v>
      </c>
    </row>
    <row r="2191" spans="1:25">
      <c r="A2191" t="s">
        <v>248</v>
      </c>
      <c r="B2191" t="s">
        <v>254</v>
      </c>
      <c r="C2191" t="s">
        <v>75</v>
      </c>
      <c r="D2191">
        <v>3</v>
      </c>
      <c r="E2191" t="str">
        <f>VLOOKUP(D2191,'Treatment Struture'!$E$2:$G$10,3,FALSE)</f>
        <v>P2(100)</v>
      </c>
      <c r="F2191">
        <f>VLOOKUP(D2191,'Treatment Struture'!$E$2:$G$10,2,FALSE)</f>
        <v>1</v>
      </c>
      <c r="G2191" s="23">
        <v>9</v>
      </c>
      <c r="H2191" s="57">
        <f t="shared" si="48"/>
        <v>35866</v>
      </c>
      <c r="I2191">
        <v>4</v>
      </c>
      <c r="Y2191" t="s">
        <v>200</v>
      </c>
    </row>
    <row r="2192" spans="1:25">
      <c r="A2192" t="s">
        <v>248</v>
      </c>
      <c r="B2192" t="s">
        <v>254</v>
      </c>
      <c r="C2192" t="s">
        <v>75</v>
      </c>
      <c r="D2192">
        <v>3</v>
      </c>
      <c r="E2192" t="str">
        <f>VLOOKUP(D2192,'Treatment Struture'!$E$2:$G$10,3,FALSE)</f>
        <v>P2(100)</v>
      </c>
      <c r="F2192">
        <f>VLOOKUP(D2192,'Treatment Struture'!$E$2:$G$10,2,FALSE)</f>
        <v>1</v>
      </c>
      <c r="G2192" s="23">
        <v>10</v>
      </c>
      <c r="H2192" s="57">
        <f t="shared" si="48"/>
        <v>35866</v>
      </c>
      <c r="I2192">
        <v>4</v>
      </c>
    </row>
    <row r="2193" spans="1:25">
      <c r="A2193" t="s">
        <v>248</v>
      </c>
      <c r="B2193" t="s">
        <v>254</v>
      </c>
      <c r="C2193" t="s">
        <v>75</v>
      </c>
      <c r="D2193">
        <v>4</v>
      </c>
      <c r="E2193" t="str">
        <f>VLOOKUP(D2193,'Treatment Struture'!$E$2:$G$10,3,FALSE)</f>
        <v>P2(100)</v>
      </c>
      <c r="F2193">
        <f>VLOOKUP(D2193,'Treatment Struture'!$E$2:$G$10,2,FALSE)</f>
        <v>2</v>
      </c>
      <c r="G2193" s="23">
        <v>1</v>
      </c>
      <c r="H2193" s="57">
        <f t="shared" si="48"/>
        <v>35866</v>
      </c>
      <c r="I2193">
        <v>4</v>
      </c>
    </row>
    <row r="2194" spans="1:25">
      <c r="A2194" t="s">
        <v>248</v>
      </c>
      <c r="B2194" t="s">
        <v>254</v>
      </c>
      <c r="C2194" t="s">
        <v>75</v>
      </c>
      <c r="D2194">
        <v>4</v>
      </c>
      <c r="E2194" t="str">
        <f>VLOOKUP(D2194,'Treatment Struture'!$E$2:$G$10,3,FALSE)</f>
        <v>P2(100)</v>
      </c>
      <c r="F2194">
        <f>VLOOKUP(D2194,'Treatment Struture'!$E$2:$G$10,2,FALSE)</f>
        <v>2</v>
      </c>
      <c r="G2194" s="23">
        <v>2</v>
      </c>
      <c r="H2194" s="57">
        <f t="shared" si="48"/>
        <v>35866</v>
      </c>
      <c r="I2194">
        <v>4</v>
      </c>
      <c r="Y2194" t="s">
        <v>202</v>
      </c>
    </row>
    <row r="2195" spans="1:25">
      <c r="A2195" t="s">
        <v>248</v>
      </c>
      <c r="B2195" t="s">
        <v>254</v>
      </c>
      <c r="C2195" t="s">
        <v>75</v>
      </c>
      <c r="D2195">
        <v>4</v>
      </c>
      <c r="E2195" t="str">
        <f>VLOOKUP(D2195,'Treatment Struture'!$E$2:$G$10,3,FALSE)</f>
        <v>P2(100)</v>
      </c>
      <c r="F2195">
        <f>VLOOKUP(D2195,'Treatment Struture'!$E$2:$G$10,2,FALSE)</f>
        <v>2</v>
      </c>
      <c r="G2195" s="23">
        <v>3</v>
      </c>
      <c r="H2195" s="57">
        <f t="shared" si="48"/>
        <v>35866</v>
      </c>
      <c r="I2195">
        <v>4</v>
      </c>
    </row>
    <row r="2196" spans="1:25">
      <c r="A2196" t="s">
        <v>248</v>
      </c>
      <c r="B2196" t="s">
        <v>254</v>
      </c>
      <c r="C2196" t="s">
        <v>75</v>
      </c>
      <c r="D2196">
        <v>4</v>
      </c>
      <c r="E2196" t="str">
        <f>VLOOKUP(D2196,'Treatment Struture'!$E$2:$G$10,3,FALSE)</f>
        <v>P2(100)</v>
      </c>
      <c r="F2196">
        <f>VLOOKUP(D2196,'Treatment Struture'!$E$2:$G$10,2,FALSE)</f>
        <v>2</v>
      </c>
      <c r="G2196" s="23">
        <v>4</v>
      </c>
      <c r="H2196" s="57">
        <f t="shared" si="48"/>
        <v>35866</v>
      </c>
      <c r="I2196">
        <v>3</v>
      </c>
      <c r="Y2196" t="s">
        <v>200</v>
      </c>
    </row>
    <row r="2197" spans="1:25">
      <c r="A2197" t="s">
        <v>248</v>
      </c>
      <c r="B2197" t="s">
        <v>254</v>
      </c>
      <c r="C2197" t="s">
        <v>75</v>
      </c>
      <c r="D2197">
        <v>4</v>
      </c>
      <c r="E2197" t="str">
        <f>VLOOKUP(D2197,'Treatment Struture'!$E$2:$G$10,3,FALSE)</f>
        <v>P2(100)</v>
      </c>
      <c r="F2197">
        <f>VLOOKUP(D2197,'Treatment Struture'!$E$2:$G$10,2,FALSE)</f>
        <v>2</v>
      </c>
      <c r="G2197" s="23">
        <v>5</v>
      </c>
      <c r="H2197" s="57">
        <f t="shared" si="48"/>
        <v>35866</v>
      </c>
      <c r="I2197">
        <v>4</v>
      </c>
    </row>
    <row r="2198" spans="1:25">
      <c r="A2198" t="s">
        <v>248</v>
      </c>
      <c r="B2198" t="s">
        <v>254</v>
      </c>
      <c r="C2198" t="s">
        <v>75</v>
      </c>
      <c r="D2198">
        <v>4</v>
      </c>
      <c r="E2198" t="str">
        <f>VLOOKUP(D2198,'Treatment Struture'!$E$2:$G$10,3,FALSE)</f>
        <v>P2(100)</v>
      </c>
      <c r="F2198">
        <f>VLOOKUP(D2198,'Treatment Struture'!$E$2:$G$10,2,FALSE)</f>
        <v>2</v>
      </c>
      <c r="G2198" s="23">
        <v>6</v>
      </c>
      <c r="H2198" s="57">
        <f t="shared" si="48"/>
        <v>35866</v>
      </c>
      <c r="I2198">
        <v>3</v>
      </c>
      <c r="Y2198" t="s">
        <v>200</v>
      </c>
    </row>
    <row r="2199" spans="1:25">
      <c r="A2199" t="s">
        <v>248</v>
      </c>
      <c r="B2199" t="s">
        <v>254</v>
      </c>
      <c r="C2199" t="s">
        <v>75</v>
      </c>
      <c r="D2199">
        <v>4</v>
      </c>
      <c r="E2199" t="str">
        <f>VLOOKUP(D2199,'Treatment Struture'!$E$2:$G$10,3,FALSE)</f>
        <v>P2(100)</v>
      </c>
      <c r="F2199">
        <f>VLOOKUP(D2199,'Treatment Struture'!$E$2:$G$10,2,FALSE)</f>
        <v>2</v>
      </c>
      <c r="G2199" s="23">
        <v>7</v>
      </c>
      <c r="H2199" s="57">
        <f t="shared" si="48"/>
        <v>35866</v>
      </c>
      <c r="I2199">
        <v>3</v>
      </c>
      <c r="Y2199" t="s">
        <v>200</v>
      </c>
    </row>
    <row r="2200" spans="1:25">
      <c r="A2200" t="s">
        <v>248</v>
      </c>
      <c r="B2200" t="s">
        <v>254</v>
      </c>
      <c r="C2200" t="s">
        <v>75</v>
      </c>
      <c r="D2200">
        <v>4</v>
      </c>
      <c r="E2200" t="str">
        <f>VLOOKUP(D2200,'Treatment Struture'!$E$2:$G$10,3,FALSE)</f>
        <v>P2(100)</v>
      </c>
      <c r="F2200">
        <f>VLOOKUP(D2200,'Treatment Struture'!$E$2:$G$10,2,FALSE)</f>
        <v>2</v>
      </c>
      <c r="G2200" s="23">
        <v>8</v>
      </c>
      <c r="H2200" s="57">
        <f t="shared" si="48"/>
        <v>35866</v>
      </c>
      <c r="I2200">
        <v>4</v>
      </c>
    </row>
    <row r="2201" spans="1:25">
      <c r="A2201" t="s">
        <v>248</v>
      </c>
      <c r="B2201" t="s">
        <v>254</v>
      </c>
      <c r="C2201" t="s">
        <v>75</v>
      </c>
      <c r="D2201">
        <v>4</v>
      </c>
      <c r="E2201" t="str">
        <f>VLOOKUP(D2201,'Treatment Struture'!$E$2:$G$10,3,FALSE)</f>
        <v>P2(100)</v>
      </c>
      <c r="F2201">
        <f>VLOOKUP(D2201,'Treatment Struture'!$E$2:$G$10,2,FALSE)</f>
        <v>2</v>
      </c>
      <c r="G2201" s="23">
        <v>9</v>
      </c>
      <c r="H2201" s="57">
        <f t="shared" si="48"/>
        <v>35866</v>
      </c>
      <c r="I2201">
        <v>3</v>
      </c>
    </row>
    <row r="2202" spans="1:25">
      <c r="A2202" t="s">
        <v>248</v>
      </c>
      <c r="B2202" t="s">
        <v>254</v>
      </c>
      <c r="C2202" t="s">
        <v>75</v>
      </c>
      <c r="D2202">
        <v>4</v>
      </c>
      <c r="E2202" t="str">
        <f>VLOOKUP(D2202,'Treatment Struture'!$E$2:$G$10,3,FALSE)</f>
        <v>P2(100)</v>
      </c>
      <c r="F2202">
        <f>VLOOKUP(D2202,'Treatment Struture'!$E$2:$G$10,2,FALSE)</f>
        <v>2</v>
      </c>
      <c r="G2202" s="23">
        <v>10</v>
      </c>
      <c r="H2202" s="57">
        <f t="shared" si="48"/>
        <v>35866</v>
      </c>
      <c r="I2202">
        <v>4</v>
      </c>
      <c r="Y2202" t="s">
        <v>200</v>
      </c>
    </row>
    <row r="2203" spans="1:25">
      <c r="A2203" t="s">
        <v>248</v>
      </c>
      <c r="B2203" t="s">
        <v>254</v>
      </c>
      <c r="C2203" t="s">
        <v>75</v>
      </c>
      <c r="D2203">
        <v>5</v>
      </c>
      <c r="E2203" t="str">
        <f>VLOOKUP(D2203,'Treatment Struture'!$E$2:$G$10,3,FALSE)</f>
        <v>P3(150)</v>
      </c>
      <c r="F2203">
        <f>VLOOKUP(D2203,'Treatment Struture'!$E$2:$G$10,2,FALSE)</f>
        <v>2</v>
      </c>
      <c r="G2203" s="23">
        <v>1</v>
      </c>
      <c r="H2203" s="57">
        <f t="shared" si="48"/>
        <v>35866</v>
      </c>
      <c r="I2203">
        <v>4</v>
      </c>
      <c r="Y2203" t="s">
        <v>200</v>
      </c>
    </row>
    <row r="2204" spans="1:25">
      <c r="A2204" t="s">
        <v>248</v>
      </c>
      <c r="B2204" t="s">
        <v>254</v>
      </c>
      <c r="C2204" t="s">
        <v>75</v>
      </c>
      <c r="D2204">
        <v>5</v>
      </c>
      <c r="E2204" t="str">
        <f>VLOOKUP(D2204,'Treatment Struture'!$E$2:$G$10,3,FALSE)</f>
        <v>P3(150)</v>
      </c>
      <c r="F2204">
        <f>VLOOKUP(D2204,'Treatment Struture'!$E$2:$G$10,2,FALSE)</f>
        <v>2</v>
      </c>
      <c r="G2204" s="23">
        <v>2</v>
      </c>
      <c r="H2204" s="57">
        <f t="shared" si="48"/>
        <v>35866</v>
      </c>
      <c r="I2204">
        <v>4</v>
      </c>
    </row>
    <row r="2205" spans="1:25">
      <c r="A2205" t="s">
        <v>248</v>
      </c>
      <c r="B2205" t="s">
        <v>254</v>
      </c>
      <c r="C2205" t="s">
        <v>75</v>
      </c>
      <c r="D2205">
        <v>5</v>
      </c>
      <c r="E2205" t="str">
        <f>VLOOKUP(D2205,'Treatment Struture'!$E$2:$G$10,3,FALSE)</f>
        <v>P3(150)</v>
      </c>
      <c r="F2205">
        <f>VLOOKUP(D2205,'Treatment Struture'!$E$2:$G$10,2,FALSE)</f>
        <v>2</v>
      </c>
      <c r="G2205" s="23">
        <v>3</v>
      </c>
      <c r="H2205" s="57">
        <f t="shared" si="48"/>
        <v>35866</v>
      </c>
      <c r="I2205">
        <v>4</v>
      </c>
    </row>
    <row r="2206" spans="1:25">
      <c r="A2206" t="s">
        <v>248</v>
      </c>
      <c r="B2206" t="s">
        <v>254</v>
      </c>
      <c r="C2206" t="s">
        <v>75</v>
      </c>
      <c r="D2206">
        <v>5</v>
      </c>
      <c r="E2206" t="str">
        <f>VLOOKUP(D2206,'Treatment Struture'!$E$2:$G$10,3,FALSE)</f>
        <v>P3(150)</v>
      </c>
      <c r="F2206">
        <f>VLOOKUP(D2206,'Treatment Struture'!$E$2:$G$10,2,FALSE)</f>
        <v>2</v>
      </c>
      <c r="G2206" s="23">
        <v>4</v>
      </c>
      <c r="H2206" s="57">
        <f t="shared" si="48"/>
        <v>35866</v>
      </c>
      <c r="I2206">
        <v>3</v>
      </c>
      <c r="Y2206" t="s">
        <v>200</v>
      </c>
    </row>
    <row r="2207" spans="1:25">
      <c r="A2207" t="s">
        <v>248</v>
      </c>
      <c r="B2207" t="s">
        <v>254</v>
      </c>
      <c r="C2207" t="s">
        <v>75</v>
      </c>
      <c r="D2207">
        <v>5</v>
      </c>
      <c r="E2207" t="str">
        <f>VLOOKUP(D2207,'Treatment Struture'!$E$2:$G$10,3,FALSE)</f>
        <v>P3(150)</v>
      </c>
      <c r="F2207">
        <f>VLOOKUP(D2207,'Treatment Struture'!$E$2:$G$10,2,FALSE)</f>
        <v>2</v>
      </c>
      <c r="G2207" s="23">
        <v>5</v>
      </c>
      <c r="H2207" s="57">
        <f t="shared" si="48"/>
        <v>35866</v>
      </c>
      <c r="I2207">
        <v>4</v>
      </c>
    </row>
    <row r="2208" spans="1:25">
      <c r="A2208" t="s">
        <v>248</v>
      </c>
      <c r="B2208" t="s">
        <v>254</v>
      </c>
      <c r="C2208" t="s">
        <v>75</v>
      </c>
      <c r="D2208">
        <v>5</v>
      </c>
      <c r="E2208" t="str">
        <f>VLOOKUP(D2208,'Treatment Struture'!$E$2:$G$10,3,FALSE)</f>
        <v>P3(150)</v>
      </c>
      <c r="F2208">
        <f>VLOOKUP(D2208,'Treatment Struture'!$E$2:$G$10,2,FALSE)</f>
        <v>2</v>
      </c>
      <c r="G2208" s="23">
        <v>6</v>
      </c>
      <c r="H2208" s="57">
        <f t="shared" si="48"/>
        <v>35866</v>
      </c>
      <c r="I2208">
        <v>3</v>
      </c>
    </row>
    <row r="2209" spans="1:9">
      <c r="A2209" t="s">
        <v>248</v>
      </c>
      <c r="B2209" t="s">
        <v>254</v>
      </c>
      <c r="C2209" t="s">
        <v>75</v>
      </c>
      <c r="D2209">
        <v>5</v>
      </c>
      <c r="E2209" t="str">
        <f>VLOOKUP(D2209,'Treatment Struture'!$E$2:$G$10,3,FALSE)</f>
        <v>P3(150)</v>
      </c>
      <c r="F2209">
        <f>VLOOKUP(D2209,'Treatment Struture'!$E$2:$G$10,2,FALSE)</f>
        <v>2</v>
      </c>
      <c r="G2209" s="23">
        <v>7</v>
      </c>
      <c r="H2209" s="57">
        <f t="shared" si="48"/>
        <v>35866</v>
      </c>
      <c r="I2209">
        <v>3</v>
      </c>
    </row>
    <row r="2210" spans="1:9">
      <c r="A2210" t="s">
        <v>248</v>
      </c>
      <c r="B2210" t="s">
        <v>254</v>
      </c>
      <c r="C2210" t="s">
        <v>75</v>
      </c>
      <c r="D2210">
        <v>5</v>
      </c>
      <c r="E2210" t="str">
        <f>VLOOKUP(D2210,'Treatment Struture'!$E$2:$G$10,3,FALSE)</f>
        <v>P3(150)</v>
      </c>
      <c r="F2210">
        <f>VLOOKUP(D2210,'Treatment Struture'!$E$2:$G$10,2,FALSE)</f>
        <v>2</v>
      </c>
      <c r="G2210" s="23">
        <v>8</v>
      </c>
      <c r="H2210" s="57">
        <f t="shared" si="48"/>
        <v>35866</v>
      </c>
      <c r="I2210">
        <v>3</v>
      </c>
    </row>
    <row r="2211" spans="1:9">
      <c r="A2211" t="s">
        <v>248</v>
      </c>
      <c r="B2211" t="s">
        <v>254</v>
      </c>
      <c r="C2211" t="s">
        <v>75</v>
      </c>
      <c r="D2211">
        <v>5</v>
      </c>
      <c r="E2211" t="str">
        <f>VLOOKUP(D2211,'Treatment Struture'!$E$2:$G$10,3,FALSE)</f>
        <v>P3(150)</v>
      </c>
      <c r="F2211">
        <f>VLOOKUP(D2211,'Treatment Struture'!$E$2:$G$10,2,FALSE)</f>
        <v>2</v>
      </c>
      <c r="G2211" s="23">
        <v>9</v>
      </c>
      <c r="H2211" s="57">
        <f t="shared" si="48"/>
        <v>35866</v>
      </c>
      <c r="I2211">
        <v>4</v>
      </c>
    </row>
    <row r="2212" spans="1:9">
      <c r="A2212" t="s">
        <v>248</v>
      </c>
      <c r="B2212" t="s">
        <v>254</v>
      </c>
      <c r="C2212" t="s">
        <v>75</v>
      </c>
      <c r="D2212">
        <v>5</v>
      </c>
      <c r="E2212" t="str">
        <f>VLOOKUP(D2212,'Treatment Struture'!$E$2:$G$10,3,FALSE)</f>
        <v>P3(150)</v>
      </c>
      <c r="F2212">
        <f>VLOOKUP(D2212,'Treatment Struture'!$E$2:$G$10,2,FALSE)</f>
        <v>2</v>
      </c>
      <c r="G2212" s="23">
        <v>10</v>
      </c>
      <c r="H2212" s="57">
        <f t="shared" si="48"/>
        <v>35866</v>
      </c>
      <c r="I2212">
        <v>4</v>
      </c>
    </row>
    <row r="2213" spans="1:9">
      <c r="A2213" t="s">
        <v>248</v>
      </c>
      <c r="B2213" t="s">
        <v>254</v>
      </c>
      <c r="C2213" t="s">
        <v>75</v>
      </c>
      <c r="D2213">
        <v>6</v>
      </c>
      <c r="E2213" t="str">
        <f>VLOOKUP(D2213,'Treatment Struture'!$E$2:$G$10,3,FALSE)</f>
        <v>P1(50)</v>
      </c>
      <c r="F2213">
        <f>VLOOKUP(D2213,'Treatment Struture'!$E$2:$G$10,2,FALSE)</f>
        <v>2</v>
      </c>
      <c r="G2213" s="23">
        <v>1</v>
      </c>
      <c r="H2213" s="57">
        <f t="shared" si="48"/>
        <v>35866</v>
      </c>
      <c r="I2213">
        <v>3</v>
      </c>
    </row>
    <row r="2214" spans="1:9">
      <c r="A2214" t="s">
        <v>248</v>
      </c>
      <c r="B2214" t="s">
        <v>254</v>
      </c>
      <c r="C2214" t="s">
        <v>75</v>
      </c>
      <c r="D2214">
        <v>6</v>
      </c>
      <c r="E2214" t="str">
        <f>VLOOKUP(D2214,'Treatment Struture'!$E$2:$G$10,3,FALSE)</f>
        <v>P1(50)</v>
      </c>
      <c r="F2214">
        <f>VLOOKUP(D2214,'Treatment Struture'!$E$2:$G$10,2,FALSE)</f>
        <v>2</v>
      </c>
      <c r="G2214" s="23">
        <v>2</v>
      </c>
      <c r="H2214" s="57">
        <f t="shared" si="48"/>
        <v>35866</v>
      </c>
      <c r="I2214">
        <v>3</v>
      </c>
    </row>
    <row r="2215" spans="1:9">
      <c r="A2215" t="s">
        <v>248</v>
      </c>
      <c r="B2215" t="s">
        <v>254</v>
      </c>
      <c r="C2215" t="s">
        <v>75</v>
      </c>
      <c r="D2215">
        <v>6</v>
      </c>
      <c r="E2215" t="str">
        <f>VLOOKUP(D2215,'Treatment Struture'!$E$2:$G$10,3,FALSE)</f>
        <v>P1(50)</v>
      </c>
      <c r="F2215">
        <f>VLOOKUP(D2215,'Treatment Struture'!$E$2:$G$10,2,FALSE)</f>
        <v>2</v>
      </c>
      <c r="G2215" s="23">
        <v>3</v>
      </c>
      <c r="H2215" s="57">
        <f t="shared" si="48"/>
        <v>35866</v>
      </c>
      <c r="I2215">
        <v>4</v>
      </c>
    </row>
    <row r="2216" spans="1:9">
      <c r="A2216" t="s">
        <v>248</v>
      </c>
      <c r="B2216" t="s">
        <v>254</v>
      </c>
      <c r="C2216" t="s">
        <v>75</v>
      </c>
      <c r="D2216">
        <v>6</v>
      </c>
      <c r="E2216" t="str">
        <f>VLOOKUP(D2216,'Treatment Struture'!$E$2:$G$10,3,FALSE)</f>
        <v>P1(50)</v>
      </c>
      <c r="F2216">
        <f>VLOOKUP(D2216,'Treatment Struture'!$E$2:$G$10,2,FALSE)</f>
        <v>2</v>
      </c>
      <c r="G2216" s="23">
        <v>4</v>
      </c>
      <c r="H2216" s="57">
        <f t="shared" si="48"/>
        <v>35866</v>
      </c>
      <c r="I2216">
        <v>4</v>
      </c>
    </row>
    <row r="2217" spans="1:9">
      <c r="A2217" t="s">
        <v>248</v>
      </c>
      <c r="B2217" t="s">
        <v>254</v>
      </c>
      <c r="C2217" t="s">
        <v>75</v>
      </c>
      <c r="D2217">
        <v>6</v>
      </c>
      <c r="E2217" t="str">
        <f>VLOOKUP(D2217,'Treatment Struture'!$E$2:$G$10,3,FALSE)</f>
        <v>P1(50)</v>
      </c>
      <c r="F2217">
        <f>VLOOKUP(D2217,'Treatment Struture'!$E$2:$G$10,2,FALSE)</f>
        <v>2</v>
      </c>
      <c r="G2217" s="23">
        <v>5</v>
      </c>
      <c r="H2217" s="57">
        <f t="shared" si="48"/>
        <v>35866</v>
      </c>
      <c r="I2217">
        <v>4</v>
      </c>
    </row>
    <row r="2218" spans="1:9">
      <c r="A2218" t="s">
        <v>248</v>
      </c>
      <c r="B2218" t="s">
        <v>254</v>
      </c>
      <c r="C2218" t="s">
        <v>75</v>
      </c>
      <c r="D2218">
        <v>6</v>
      </c>
      <c r="E2218" t="str">
        <f>VLOOKUP(D2218,'Treatment Struture'!$E$2:$G$10,3,FALSE)</f>
        <v>P1(50)</v>
      </c>
      <c r="F2218">
        <f>VLOOKUP(D2218,'Treatment Struture'!$E$2:$G$10,2,FALSE)</f>
        <v>2</v>
      </c>
      <c r="G2218" s="23">
        <v>6</v>
      </c>
      <c r="H2218" s="57">
        <f t="shared" si="48"/>
        <v>35866</v>
      </c>
      <c r="I2218">
        <v>3</v>
      </c>
    </row>
    <row r="2219" spans="1:9">
      <c r="A2219" t="s">
        <v>248</v>
      </c>
      <c r="B2219" t="s">
        <v>254</v>
      </c>
      <c r="C2219" t="s">
        <v>75</v>
      </c>
      <c r="D2219">
        <v>6</v>
      </c>
      <c r="E2219" t="str">
        <f>VLOOKUP(D2219,'Treatment Struture'!$E$2:$G$10,3,FALSE)</f>
        <v>P1(50)</v>
      </c>
      <c r="F2219">
        <f>VLOOKUP(D2219,'Treatment Struture'!$E$2:$G$10,2,FALSE)</f>
        <v>2</v>
      </c>
      <c r="G2219" s="23">
        <v>7</v>
      </c>
      <c r="H2219" s="57">
        <f t="shared" si="48"/>
        <v>35866</v>
      </c>
      <c r="I2219">
        <v>3</v>
      </c>
    </row>
    <row r="2220" spans="1:9">
      <c r="A2220" t="s">
        <v>248</v>
      </c>
      <c r="B2220" t="s">
        <v>254</v>
      </c>
      <c r="C2220" t="s">
        <v>75</v>
      </c>
      <c r="D2220">
        <v>6</v>
      </c>
      <c r="E2220" t="str">
        <f>VLOOKUP(D2220,'Treatment Struture'!$E$2:$G$10,3,FALSE)</f>
        <v>P1(50)</v>
      </c>
      <c r="F2220">
        <f>VLOOKUP(D2220,'Treatment Struture'!$E$2:$G$10,2,FALSE)</f>
        <v>2</v>
      </c>
      <c r="G2220" s="23">
        <v>8</v>
      </c>
      <c r="H2220" s="57">
        <f t="shared" si="48"/>
        <v>35866</v>
      </c>
      <c r="I2220">
        <v>3</v>
      </c>
    </row>
    <row r="2221" spans="1:9">
      <c r="A2221" t="s">
        <v>248</v>
      </c>
      <c r="B2221" t="s">
        <v>254</v>
      </c>
      <c r="C2221" t="s">
        <v>75</v>
      </c>
      <c r="D2221">
        <v>6</v>
      </c>
      <c r="E2221" t="str">
        <f>VLOOKUP(D2221,'Treatment Struture'!$E$2:$G$10,3,FALSE)</f>
        <v>P1(50)</v>
      </c>
      <c r="F2221">
        <f>VLOOKUP(D2221,'Treatment Struture'!$E$2:$G$10,2,FALSE)</f>
        <v>2</v>
      </c>
      <c r="G2221" s="23">
        <v>9</v>
      </c>
      <c r="H2221" s="57">
        <f t="shared" si="48"/>
        <v>35866</v>
      </c>
      <c r="I2221">
        <v>4</v>
      </c>
    </row>
    <row r="2222" spans="1:9">
      <c r="A2222" t="s">
        <v>248</v>
      </c>
      <c r="B2222" t="s">
        <v>254</v>
      </c>
      <c r="C2222" t="s">
        <v>75</v>
      </c>
      <c r="D2222">
        <v>6</v>
      </c>
      <c r="E2222" t="str">
        <f>VLOOKUP(D2222,'Treatment Struture'!$E$2:$G$10,3,FALSE)</f>
        <v>P1(50)</v>
      </c>
      <c r="F2222">
        <f>VLOOKUP(D2222,'Treatment Struture'!$E$2:$G$10,2,FALSE)</f>
        <v>2</v>
      </c>
      <c r="G2222" s="23">
        <v>10</v>
      </c>
      <c r="H2222" s="57">
        <f t="shared" si="48"/>
        <v>35866</v>
      </c>
      <c r="I2222">
        <v>4</v>
      </c>
    </row>
    <row r="2223" spans="1:9">
      <c r="A2223" t="s">
        <v>248</v>
      </c>
      <c r="B2223" t="s">
        <v>254</v>
      </c>
      <c r="C2223" t="s">
        <v>75</v>
      </c>
      <c r="D2223">
        <v>7</v>
      </c>
      <c r="E2223" t="str">
        <f>VLOOKUP(D2223,'Treatment Struture'!$E$2:$G$10,3,FALSE)</f>
        <v>P1(50)</v>
      </c>
      <c r="F2223">
        <f>VLOOKUP(D2223,'Treatment Struture'!$E$2:$G$10,2,FALSE)</f>
        <v>3</v>
      </c>
      <c r="G2223" s="23">
        <v>1</v>
      </c>
      <c r="H2223" s="57">
        <f t="shared" si="48"/>
        <v>35866</v>
      </c>
      <c r="I2223">
        <v>4</v>
      </c>
    </row>
    <row r="2224" spans="1:9">
      <c r="A2224" t="s">
        <v>248</v>
      </c>
      <c r="B2224" t="s">
        <v>254</v>
      </c>
      <c r="C2224" t="s">
        <v>75</v>
      </c>
      <c r="D2224">
        <v>7</v>
      </c>
      <c r="E2224" t="str">
        <f>VLOOKUP(D2224,'Treatment Struture'!$E$2:$G$10,3,FALSE)</f>
        <v>P1(50)</v>
      </c>
      <c r="F2224">
        <f>VLOOKUP(D2224,'Treatment Struture'!$E$2:$G$10,2,FALSE)</f>
        <v>3</v>
      </c>
      <c r="G2224" s="23">
        <v>2</v>
      </c>
      <c r="H2224" s="57">
        <f t="shared" si="48"/>
        <v>35866</v>
      </c>
      <c r="I2224">
        <v>4</v>
      </c>
    </row>
    <row r="2225" spans="1:9">
      <c r="A2225" t="s">
        <v>248</v>
      </c>
      <c r="B2225" t="s">
        <v>254</v>
      </c>
      <c r="C2225" t="s">
        <v>75</v>
      </c>
      <c r="D2225">
        <v>7</v>
      </c>
      <c r="E2225" t="str">
        <f>VLOOKUP(D2225,'Treatment Struture'!$E$2:$G$10,3,FALSE)</f>
        <v>P1(50)</v>
      </c>
      <c r="F2225">
        <f>VLOOKUP(D2225,'Treatment Struture'!$E$2:$G$10,2,FALSE)</f>
        <v>3</v>
      </c>
      <c r="G2225" s="23">
        <v>3</v>
      </c>
      <c r="H2225" s="57">
        <f t="shared" si="48"/>
        <v>35866</v>
      </c>
      <c r="I2225">
        <v>4</v>
      </c>
    </row>
    <row r="2226" spans="1:9">
      <c r="A2226" t="s">
        <v>248</v>
      </c>
      <c r="B2226" t="s">
        <v>254</v>
      </c>
      <c r="C2226" t="s">
        <v>75</v>
      </c>
      <c r="D2226">
        <v>7</v>
      </c>
      <c r="E2226" t="str">
        <f>VLOOKUP(D2226,'Treatment Struture'!$E$2:$G$10,3,FALSE)</f>
        <v>P1(50)</v>
      </c>
      <c r="F2226">
        <f>VLOOKUP(D2226,'Treatment Struture'!$E$2:$G$10,2,FALSE)</f>
        <v>3</v>
      </c>
      <c r="G2226" s="23">
        <v>4</v>
      </c>
      <c r="H2226" s="57">
        <f t="shared" si="48"/>
        <v>35866</v>
      </c>
      <c r="I2226">
        <v>4</v>
      </c>
    </row>
    <row r="2227" spans="1:9">
      <c r="A2227" t="s">
        <v>248</v>
      </c>
      <c r="B2227" t="s">
        <v>254</v>
      </c>
      <c r="C2227" t="s">
        <v>75</v>
      </c>
      <c r="D2227">
        <v>7</v>
      </c>
      <c r="E2227" t="str">
        <f>VLOOKUP(D2227,'Treatment Struture'!$E$2:$G$10,3,FALSE)</f>
        <v>P1(50)</v>
      </c>
      <c r="F2227">
        <f>VLOOKUP(D2227,'Treatment Struture'!$E$2:$G$10,2,FALSE)</f>
        <v>3</v>
      </c>
      <c r="G2227" s="23">
        <v>5</v>
      </c>
      <c r="H2227" s="57">
        <f t="shared" si="48"/>
        <v>35866</v>
      </c>
      <c r="I2227">
        <v>3</v>
      </c>
    </row>
    <row r="2228" spans="1:9">
      <c r="A2228" t="s">
        <v>248</v>
      </c>
      <c r="B2228" t="s">
        <v>254</v>
      </c>
      <c r="C2228" t="s">
        <v>75</v>
      </c>
      <c r="D2228">
        <v>7</v>
      </c>
      <c r="E2228" t="str">
        <f>VLOOKUP(D2228,'Treatment Struture'!$E$2:$G$10,3,FALSE)</f>
        <v>P1(50)</v>
      </c>
      <c r="F2228">
        <f>VLOOKUP(D2228,'Treatment Struture'!$E$2:$G$10,2,FALSE)</f>
        <v>3</v>
      </c>
      <c r="G2228" s="23">
        <v>6</v>
      </c>
      <c r="H2228" s="57">
        <f t="shared" si="48"/>
        <v>35866</v>
      </c>
      <c r="I2228">
        <v>4</v>
      </c>
    </row>
    <row r="2229" spans="1:9">
      <c r="A2229" t="s">
        <v>248</v>
      </c>
      <c r="B2229" t="s">
        <v>254</v>
      </c>
      <c r="C2229" t="s">
        <v>75</v>
      </c>
      <c r="D2229">
        <v>7</v>
      </c>
      <c r="E2229" t="str">
        <f>VLOOKUP(D2229,'Treatment Struture'!$E$2:$G$10,3,FALSE)</f>
        <v>P1(50)</v>
      </c>
      <c r="F2229">
        <f>VLOOKUP(D2229,'Treatment Struture'!$E$2:$G$10,2,FALSE)</f>
        <v>3</v>
      </c>
      <c r="G2229" s="23">
        <v>7</v>
      </c>
      <c r="H2229" s="57">
        <f t="shared" ref="H2229:H2252" si="49">H2228</f>
        <v>35866</v>
      </c>
      <c r="I2229">
        <v>4</v>
      </c>
    </row>
    <row r="2230" spans="1:9">
      <c r="A2230" t="s">
        <v>248</v>
      </c>
      <c r="B2230" t="s">
        <v>254</v>
      </c>
      <c r="C2230" t="s">
        <v>75</v>
      </c>
      <c r="D2230">
        <v>7</v>
      </c>
      <c r="E2230" t="str">
        <f>VLOOKUP(D2230,'Treatment Struture'!$E$2:$G$10,3,FALSE)</f>
        <v>P1(50)</v>
      </c>
      <c r="F2230">
        <f>VLOOKUP(D2230,'Treatment Struture'!$E$2:$G$10,2,FALSE)</f>
        <v>3</v>
      </c>
      <c r="G2230" s="23">
        <v>8</v>
      </c>
      <c r="H2230" s="57">
        <f t="shared" si="49"/>
        <v>35866</v>
      </c>
      <c r="I2230">
        <v>4</v>
      </c>
    </row>
    <row r="2231" spans="1:9">
      <c r="A2231" t="s">
        <v>248</v>
      </c>
      <c r="B2231" t="s">
        <v>254</v>
      </c>
      <c r="C2231" t="s">
        <v>75</v>
      </c>
      <c r="D2231">
        <v>7</v>
      </c>
      <c r="E2231" t="str">
        <f>VLOOKUP(D2231,'Treatment Struture'!$E$2:$G$10,3,FALSE)</f>
        <v>P1(50)</v>
      </c>
      <c r="F2231">
        <f>VLOOKUP(D2231,'Treatment Struture'!$E$2:$G$10,2,FALSE)</f>
        <v>3</v>
      </c>
      <c r="G2231" s="23">
        <v>9</v>
      </c>
      <c r="H2231" s="57">
        <f t="shared" si="49"/>
        <v>35866</v>
      </c>
      <c r="I2231">
        <v>4</v>
      </c>
    </row>
    <row r="2232" spans="1:9">
      <c r="A2232" t="s">
        <v>248</v>
      </c>
      <c r="B2232" t="s">
        <v>254</v>
      </c>
      <c r="C2232" t="s">
        <v>75</v>
      </c>
      <c r="D2232">
        <v>7</v>
      </c>
      <c r="E2232" t="str">
        <f>VLOOKUP(D2232,'Treatment Struture'!$E$2:$G$10,3,FALSE)</f>
        <v>P1(50)</v>
      </c>
      <c r="F2232">
        <f>VLOOKUP(D2232,'Treatment Struture'!$E$2:$G$10,2,FALSE)</f>
        <v>3</v>
      </c>
      <c r="G2232" s="23">
        <v>10</v>
      </c>
      <c r="H2232" s="57">
        <f t="shared" si="49"/>
        <v>35866</v>
      </c>
      <c r="I2232">
        <v>4</v>
      </c>
    </row>
    <row r="2233" spans="1:9">
      <c r="A2233" t="s">
        <v>248</v>
      </c>
      <c r="B2233" t="s">
        <v>254</v>
      </c>
      <c r="C2233" t="s">
        <v>75</v>
      </c>
      <c r="D2233">
        <v>8</v>
      </c>
      <c r="E2233" t="str">
        <f>VLOOKUP(D2233,'Treatment Struture'!$E$2:$G$10,3,FALSE)</f>
        <v>P2(100)</v>
      </c>
      <c r="F2233">
        <f>VLOOKUP(D2233,'Treatment Struture'!$E$2:$G$10,2,FALSE)</f>
        <v>3</v>
      </c>
      <c r="G2233" s="23">
        <v>1</v>
      </c>
      <c r="H2233" s="57">
        <f t="shared" si="49"/>
        <v>35866</v>
      </c>
      <c r="I2233">
        <v>3</v>
      </c>
    </row>
    <row r="2234" spans="1:9">
      <c r="A2234" t="s">
        <v>248</v>
      </c>
      <c r="B2234" t="s">
        <v>254</v>
      </c>
      <c r="C2234" t="s">
        <v>75</v>
      </c>
      <c r="D2234">
        <v>8</v>
      </c>
      <c r="E2234" t="str">
        <f>VLOOKUP(D2234,'Treatment Struture'!$E$2:$G$10,3,FALSE)</f>
        <v>P2(100)</v>
      </c>
      <c r="F2234">
        <f>VLOOKUP(D2234,'Treatment Struture'!$E$2:$G$10,2,FALSE)</f>
        <v>3</v>
      </c>
      <c r="G2234" s="23">
        <v>2</v>
      </c>
      <c r="H2234" s="57">
        <f t="shared" si="49"/>
        <v>35866</v>
      </c>
      <c r="I2234">
        <v>4</v>
      </c>
    </row>
    <row r="2235" spans="1:9">
      <c r="A2235" t="s">
        <v>248</v>
      </c>
      <c r="B2235" t="s">
        <v>254</v>
      </c>
      <c r="C2235" t="s">
        <v>75</v>
      </c>
      <c r="D2235">
        <v>8</v>
      </c>
      <c r="E2235" t="str">
        <f>VLOOKUP(D2235,'Treatment Struture'!$E$2:$G$10,3,FALSE)</f>
        <v>P2(100)</v>
      </c>
      <c r="F2235">
        <f>VLOOKUP(D2235,'Treatment Struture'!$E$2:$G$10,2,FALSE)</f>
        <v>3</v>
      </c>
      <c r="G2235" s="23">
        <v>3</v>
      </c>
      <c r="H2235" s="57">
        <f t="shared" si="49"/>
        <v>35866</v>
      </c>
      <c r="I2235">
        <v>3</v>
      </c>
    </row>
    <row r="2236" spans="1:9">
      <c r="A2236" t="s">
        <v>248</v>
      </c>
      <c r="B2236" t="s">
        <v>254</v>
      </c>
      <c r="C2236" t="s">
        <v>75</v>
      </c>
      <c r="D2236">
        <v>8</v>
      </c>
      <c r="E2236" t="str">
        <f>VLOOKUP(D2236,'Treatment Struture'!$E$2:$G$10,3,FALSE)</f>
        <v>P2(100)</v>
      </c>
      <c r="F2236">
        <f>VLOOKUP(D2236,'Treatment Struture'!$E$2:$G$10,2,FALSE)</f>
        <v>3</v>
      </c>
      <c r="G2236" s="23">
        <v>4</v>
      </c>
      <c r="H2236" s="57">
        <f t="shared" si="49"/>
        <v>35866</v>
      </c>
      <c r="I2236">
        <v>3</v>
      </c>
    </row>
    <row r="2237" spans="1:9">
      <c r="A2237" t="s">
        <v>248</v>
      </c>
      <c r="B2237" t="s">
        <v>254</v>
      </c>
      <c r="C2237" t="s">
        <v>75</v>
      </c>
      <c r="D2237">
        <v>8</v>
      </c>
      <c r="E2237" t="str">
        <f>VLOOKUP(D2237,'Treatment Struture'!$E$2:$G$10,3,FALSE)</f>
        <v>P2(100)</v>
      </c>
      <c r="F2237">
        <f>VLOOKUP(D2237,'Treatment Struture'!$E$2:$G$10,2,FALSE)</f>
        <v>3</v>
      </c>
      <c r="G2237" s="23">
        <v>5</v>
      </c>
      <c r="H2237" s="57">
        <f t="shared" si="49"/>
        <v>35866</v>
      </c>
      <c r="I2237">
        <v>4</v>
      </c>
    </row>
    <row r="2238" spans="1:9">
      <c r="A2238" t="s">
        <v>248</v>
      </c>
      <c r="B2238" t="s">
        <v>254</v>
      </c>
      <c r="C2238" t="s">
        <v>75</v>
      </c>
      <c r="D2238">
        <v>8</v>
      </c>
      <c r="E2238" t="str">
        <f>VLOOKUP(D2238,'Treatment Struture'!$E$2:$G$10,3,FALSE)</f>
        <v>P2(100)</v>
      </c>
      <c r="F2238">
        <f>VLOOKUP(D2238,'Treatment Struture'!$E$2:$G$10,2,FALSE)</f>
        <v>3</v>
      </c>
      <c r="G2238" s="23">
        <v>6</v>
      </c>
      <c r="H2238" s="57">
        <f t="shared" si="49"/>
        <v>35866</v>
      </c>
      <c r="I2238">
        <v>4</v>
      </c>
    </row>
    <row r="2239" spans="1:9">
      <c r="A2239" t="s">
        <v>248</v>
      </c>
      <c r="B2239" t="s">
        <v>254</v>
      </c>
      <c r="C2239" t="s">
        <v>75</v>
      </c>
      <c r="D2239">
        <v>8</v>
      </c>
      <c r="E2239" t="str">
        <f>VLOOKUP(D2239,'Treatment Struture'!$E$2:$G$10,3,FALSE)</f>
        <v>P2(100)</v>
      </c>
      <c r="F2239">
        <f>VLOOKUP(D2239,'Treatment Struture'!$E$2:$G$10,2,FALSE)</f>
        <v>3</v>
      </c>
      <c r="G2239" s="23">
        <v>7</v>
      </c>
      <c r="H2239" s="57">
        <f t="shared" si="49"/>
        <v>35866</v>
      </c>
      <c r="I2239">
        <v>4</v>
      </c>
    </row>
    <row r="2240" spans="1:9">
      <c r="A2240" t="s">
        <v>248</v>
      </c>
      <c r="B2240" t="s">
        <v>254</v>
      </c>
      <c r="C2240" t="s">
        <v>75</v>
      </c>
      <c r="D2240">
        <v>8</v>
      </c>
      <c r="E2240" t="str">
        <f>VLOOKUP(D2240,'Treatment Struture'!$E$2:$G$10,3,FALSE)</f>
        <v>P2(100)</v>
      </c>
      <c r="F2240">
        <f>VLOOKUP(D2240,'Treatment Struture'!$E$2:$G$10,2,FALSE)</f>
        <v>3</v>
      </c>
      <c r="G2240" s="23">
        <v>8</v>
      </c>
      <c r="H2240" s="57">
        <f t="shared" si="49"/>
        <v>35866</v>
      </c>
      <c r="I2240">
        <v>3</v>
      </c>
    </row>
    <row r="2241" spans="1:25">
      <c r="A2241" t="s">
        <v>248</v>
      </c>
      <c r="B2241" t="s">
        <v>254</v>
      </c>
      <c r="C2241" t="s">
        <v>75</v>
      </c>
      <c r="D2241">
        <v>8</v>
      </c>
      <c r="E2241" t="str">
        <f>VLOOKUP(D2241,'Treatment Struture'!$E$2:$G$10,3,FALSE)</f>
        <v>P2(100)</v>
      </c>
      <c r="F2241">
        <f>VLOOKUP(D2241,'Treatment Struture'!$E$2:$G$10,2,FALSE)</f>
        <v>3</v>
      </c>
      <c r="G2241" s="23">
        <v>9</v>
      </c>
      <c r="H2241" s="57">
        <f t="shared" si="49"/>
        <v>35866</v>
      </c>
      <c r="I2241">
        <v>4</v>
      </c>
    </row>
    <row r="2242" spans="1:25">
      <c r="A2242" t="s">
        <v>248</v>
      </c>
      <c r="B2242" t="s">
        <v>254</v>
      </c>
      <c r="C2242" t="s">
        <v>75</v>
      </c>
      <c r="D2242">
        <v>8</v>
      </c>
      <c r="E2242" t="str">
        <f>VLOOKUP(D2242,'Treatment Struture'!$E$2:$G$10,3,FALSE)</f>
        <v>P2(100)</v>
      </c>
      <c r="F2242">
        <f>VLOOKUP(D2242,'Treatment Struture'!$E$2:$G$10,2,FALSE)</f>
        <v>3</v>
      </c>
      <c r="G2242" s="23">
        <v>10</v>
      </c>
      <c r="H2242" s="57">
        <f t="shared" si="49"/>
        <v>35866</v>
      </c>
      <c r="I2242">
        <v>4</v>
      </c>
    </row>
    <row r="2243" spans="1:25">
      <c r="A2243" t="s">
        <v>248</v>
      </c>
      <c r="B2243" t="s">
        <v>254</v>
      </c>
      <c r="C2243" t="s">
        <v>75</v>
      </c>
      <c r="D2243">
        <v>9</v>
      </c>
      <c r="E2243" t="str">
        <f>VLOOKUP(D2243,'Treatment Struture'!$E$2:$G$10,3,FALSE)</f>
        <v>P3(150)</v>
      </c>
      <c r="F2243">
        <f>VLOOKUP(D2243,'Treatment Struture'!$E$2:$G$10,2,FALSE)</f>
        <v>3</v>
      </c>
      <c r="G2243" s="23">
        <v>1</v>
      </c>
      <c r="H2243" s="57">
        <f t="shared" si="49"/>
        <v>35866</v>
      </c>
      <c r="I2243">
        <v>4</v>
      </c>
      <c r="Y2243" t="s">
        <v>201</v>
      </c>
    </row>
    <row r="2244" spans="1:25">
      <c r="A2244" t="s">
        <v>248</v>
      </c>
      <c r="B2244" t="s">
        <v>254</v>
      </c>
      <c r="C2244" t="s">
        <v>75</v>
      </c>
      <c r="D2244">
        <v>9</v>
      </c>
      <c r="E2244" t="str">
        <f>VLOOKUP(D2244,'Treatment Struture'!$E$2:$G$10,3,FALSE)</f>
        <v>P3(150)</v>
      </c>
      <c r="F2244">
        <f>VLOOKUP(D2244,'Treatment Struture'!$E$2:$G$10,2,FALSE)</f>
        <v>3</v>
      </c>
      <c r="G2244" s="23">
        <v>2</v>
      </c>
      <c r="H2244" s="57">
        <f t="shared" si="49"/>
        <v>35866</v>
      </c>
      <c r="I2244">
        <v>4</v>
      </c>
    </row>
    <row r="2245" spans="1:25">
      <c r="A2245" t="s">
        <v>248</v>
      </c>
      <c r="B2245" t="s">
        <v>254</v>
      </c>
      <c r="C2245" t="s">
        <v>75</v>
      </c>
      <c r="D2245">
        <v>9</v>
      </c>
      <c r="E2245" t="str">
        <f>VLOOKUP(D2245,'Treatment Struture'!$E$2:$G$10,3,FALSE)</f>
        <v>P3(150)</v>
      </c>
      <c r="F2245">
        <f>VLOOKUP(D2245,'Treatment Struture'!$E$2:$G$10,2,FALSE)</f>
        <v>3</v>
      </c>
      <c r="G2245" s="23">
        <v>3</v>
      </c>
      <c r="H2245" s="57">
        <f t="shared" si="49"/>
        <v>35866</v>
      </c>
      <c r="I2245">
        <v>3</v>
      </c>
    </row>
    <row r="2246" spans="1:25">
      <c r="A2246" t="s">
        <v>248</v>
      </c>
      <c r="B2246" t="s">
        <v>254</v>
      </c>
      <c r="C2246" t="s">
        <v>75</v>
      </c>
      <c r="D2246">
        <v>9</v>
      </c>
      <c r="E2246" t="str">
        <f>VLOOKUP(D2246,'Treatment Struture'!$E$2:$G$10,3,FALSE)</f>
        <v>P3(150)</v>
      </c>
      <c r="F2246">
        <f>VLOOKUP(D2246,'Treatment Struture'!$E$2:$G$10,2,FALSE)</f>
        <v>3</v>
      </c>
      <c r="G2246" s="23">
        <v>4</v>
      </c>
      <c r="H2246" s="57">
        <f t="shared" si="49"/>
        <v>35866</v>
      </c>
      <c r="I2246">
        <v>4</v>
      </c>
    </row>
    <row r="2247" spans="1:25">
      <c r="A2247" t="s">
        <v>248</v>
      </c>
      <c r="B2247" t="s">
        <v>254</v>
      </c>
      <c r="C2247" t="s">
        <v>75</v>
      </c>
      <c r="D2247">
        <v>9</v>
      </c>
      <c r="E2247" t="str">
        <f>VLOOKUP(D2247,'Treatment Struture'!$E$2:$G$10,3,FALSE)</f>
        <v>P3(150)</v>
      </c>
      <c r="F2247">
        <f>VLOOKUP(D2247,'Treatment Struture'!$E$2:$G$10,2,FALSE)</f>
        <v>3</v>
      </c>
      <c r="G2247" s="23">
        <v>5</v>
      </c>
      <c r="H2247" s="57">
        <f t="shared" si="49"/>
        <v>35866</v>
      </c>
      <c r="I2247">
        <v>4</v>
      </c>
    </row>
    <row r="2248" spans="1:25">
      <c r="A2248" t="s">
        <v>248</v>
      </c>
      <c r="B2248" t="s">
        <v>254</v>
      </c>
      <c r="C2248" t="s">
        <v>75</v>
      </c>
      <c r="D2248">
        <v>9</v>
      </c>
      <c r="E2248" t="str">
        <f>VLOOKUP(D2248,'Treatment Struture'!$E$2:$G$10,3,FALSE)</f>
        <v>P3(150)</v>
      </c>
      <c r="F2248">
        <f>VLOOKUP(D2248,'Treatment Struture'!$E$2:$G$10,2,FALSE)</f>
        <v>3</v>
      </c>
      <c r="G2248" s="23">
        <v>6</v>
      </c>
      <c r="H2248" s="57">
        <f t="shared" si="49"/>
        <v>35866</v>
      </c>
      <c r="I2248">
        <v>4</v>
      </c>
    </row>
    <row r="2249" spans="1:25">
      <c r="A2249" t="s">
        <v>248</v>
      </c>
      <c r="B2249" t="s">
        <v>254</v>
      </c>
      <c r="C2249" t="s">
        <v>75</v>
      </c>
      <c r="D2249">
        <v>9</v>
      </c>
      <c r="E2249" t="str">
        <f>VLOOKUP(D2249,'Treatment Struture'!$E$2:$G$10,3,FALSE)</f>
        <v>P3(150)</v>
      </c>
      <c r="F2249">
        <f>VLOOKUP(D2249,'Treatment Struture'!$E$2:$G$10,2,FALSE)</f>
        <v>3</v>
      </c>
      <c r="G2249" s="23">
        <v>7</v>
      </c>
      <c r="H2249" s="57">
        <f t="shared" si="49"/>
        <v>35866</v>
      </c>
      <c r="I2249">
        <v>4</v>
      </c>
    </row>
    <row r="2250" spans="1:25">
      <c r="A2250" t="s">
        <v>248</v>
      </c>
      <c r="B2250" t="s">
        <v>254</v>
      </c>
      <c r="C2250" t="s">
        <v>75</v>
      </c>
      <c r="D2250">
        <v>9</v>
      </c>
      <c r="E2250" t="str">
        <f>VLOOKUP(D2250,'Treatment Struture'!$E$2:$G$10,3,FALSE)</f>
        <v>P3(150)</v>
      </c>
      <c r="F2250">
        <f>VLOOKUP(D2250,'Treatment Struture'!$E$2:$G$10,2,FALSE)</f>
        <v>3</v>
      </c>
      <c r="G2250" s="23">
        <v>8</v>
      </c>
      <c r="H2250" s="57">
        <f t="shared" si="49"/>
        <v>35866</v>
      </c>
      <c r="I2250">
        <v>4</v>
      </c>
    </row>
    <row r="2251" spans="1:25">
      <c r="A2251" t="s">
        <v>248</v>
      </c>
      <c r="B2251" t="s">
        <v>254</v>
      </c>
      <c r="C2251" t="s">
        <v>75</v>
      </c>
      <c r="D2251">
        <v>9</v>
      </c>
      <c r="E2251" t="str">
        <f>VLOOKUP(D2251,'Treatment Struture'!$E$2:$G$10,3,FALSE)</f>
        <v>P3(150)</v>
      </c>
      <c r="F2251">
        <f>VLOOKUP(D2251,'Treatment Struture'!$E$2:$G$10,2,FALSE)</f>
        <v>3</v>
      </c>
      <c r="G2251" s="23">
        <v>9</v>
      </c>
      <c r="H2251" s="57">
        <f t="shared" si="49"/>
        <v>35866</v>
      </c>
      <c r="I2251">
        <v>4</v>
      </c>
    </row>
    <row r="2252" spans="1:25">
      <c r="A2252" t="s">
        <v>248</v>
      </c>
      <c r="B2252" t="s">
        <v>254</v>
      </c>
      <c r="C2252" t="s">
        <v>75</v>
      </c>
      <c r="D2252">
        <v>9</v>
      </c>
      <c r="E2252" t="str">
        <f>VLOOKUP(D2252,'Treatment Struture'!$E$2:$G$10,3,FALSE)</f>
        <v>P3(150)</v>
      </c>
      <c r="F2252">
        <f>VLOOKUP(D2252,'Treatment Struture'!$E$2:$G$10,2,FALSE)</f>
        <v>3</v>
      </c>
      <c r="G2252" s="23">
        <v>10</v>
      </c>
      <c r="H2252" s="57">
        <f t="shared" si="49"/>
        <v>35866</v>
      </c>
      <c r="I2252">
        <v>4</v>
      </c>
      <c r="Y2252" t="s">
        <v>202</v>
      </c>
    </row>
    <row r="2253" spans="1:25">
      <c r="A2253" t="s">
        <v>248</v>
      </c>
      <c r="B2253" t="s">
        <v>254</v>
      </c>
      <c r="C2253" t="s">
        <v>75</v>
      </c>
      <c r="D2253">
        <v>1</v>
      </c>
      <c r="E2253" t="str">
        <f>VLOOKUP(D2253,'Treatment Struture'!$E$2:$G$10,3,FALSE)</f>
        <v>P3(150)</v>
      </c>
      <c r="F2253">
        <f>VLOOKUP(D2253,'Treatment Struture'!$E$2:$G$10,2,FALSE)</f>
        <v>1</v>
      </c>
      <c r="G2253" s="23">
        <v>1</v>
      </c>
      <c r="H2253" s="56">
        <v>35870</v>
      </c>
      <c r="I2253">
        <v>5</v>
      </c>
    </row>
    <row r="2254" spans="1:25">
      <c r="A2254" t="s">
        <v>248</v>
      </c>
      <c r="B2254" t="s">
        <v>254</v>
      </c>
      <c r="C2254" t="s">
        <v>75</v>
      </c>
      <c r="D2254">
        <v>1</v>
      </c>
      <c r="E2254" t="str">
        <f>VLOOKUP(D2254,'Treatment Struture'!$E$2:$G$10,3,FALSE)</f>
        <v>P3(150)</v>
      </c>
      <c r="F2254">
        <f>VLOOKUP(D2254,'Treatment Struture'!$E$2:$G$10,2,FALSE)</f>
        <v>1</v>
      </c>
      <c r="G2254" s="23">
        <v>2</v>
      </c>
      <c r="H2254" s="57">
        <f>H2253</f>
        <v>35870</v>
      </c>
      <c r="I2254">
        <v>5</v>
      </c>
    </row>
    <row r="2255" spans="1:25">
      <c r="A2255" t="s">
        <v>248</v>
      </c>
      <c r="B2255" t="s">
        <v>254</v>
      </c>
      <c r="C2255" t="s">
        <v>75</v>
      </c>
      <c r="D2255">
        <v>1</v>
      </c>
      <c r="E2255" t="str">
        <f>VLOOKUP(D2255,'Treatment Struture'!$E$2:$G$10,3,FALSE)</f>
        <v>P3(150)</v>
      </c>
      <c r="F2255">
        <f>VLOOKUP(D2255,'Treatment Struture'!$E$2:$G$10,2,FALSE)</f>
        <v>1</v>
      </c>
      <c r="G2255" s="23">
        <v>3</v>
      </c>
      <c r="H2255" s="57">
        <f t="shared" ref="H2255:H2318" si="50">H2254</f>
        <v>35870</v>
      </c>
      <c r="I2255">
        <v>5</v>
      </c>
    </row>
    <row r="2256" spans="1:25">
      <c r="A2256" t="s">
        <v>248</v>
      </c>
      <c r="B2256" t="s">
        <v>254</v>
      </c>
      <c r="C2256" t="s">
        <v>75</v>
      </c>
      <c r="D2256">
        <v>1</v>
      </c>
      <c r="E2256" t="str">
        <f>VLOOKUP(D2256,'Treatment Struture'!$E$2:$G$10,3,FALSE)</f>
        <v>P3(150)</v>
      </c>
      <c r="F2256">
        <f>VLOOKUP(D2256,'Treatment Struture'!$E$2:$G$10,2,FALSE)</f>
        <v>1</v>
      </c>
      <c r="G2256" s="23">
        <v>4</v>
      </c>
      <c r="H2256" s="57">
        <f t="shared" si="50"/>
        <v>35870</v>
      </c>
      <c r="I2256">
        <v>4</v>
      </c>
    </row>
    <row r="2257" spans="1:9">
      <c r="A2257" t="s">
        <v>248</v>
      </c>
      <c r="B2257" t="s">
        <v>254</v>
      </c>
      <c r="C2257" t="s">
        <v>75</v>
      </c>
      <c r="D2257">
        <v>1</v>
      </c>
      <c r="E2257" t="str">
        <f>VLOOKUP(D2257,'Treatment Struture'!$E$2:$G$10,3,FALSE)</f>
        <v>P3(150)</v>
      </c>
      <c r="F2257">
        <f>VLOOKUP(D2257,'Treatment Struture'!$E$2:$G$10,2,FALSE)</f>
        <v>1</v>
      </c>
      <c r="G2257" s="23">
        <v>5</v>
      </c>
      <c r="H2257" s="57">
        <f t="shared" si="50"/>
        <v>35870</v>
      </c>
      <c r="I2257">
        <v>4</v>
      </c>
    </row>
    <row r="2258" spans="1:9">
      <c r="A2258" t="s">
        <v>248</v>
      </c>
      <c r="B2258" t="s">
        <v>254</v>
      </c>
      <c r="C2258" t="s">
        <v>75</v>
      </c>
      <c r="D2258">
        <v>1</v>
      </c>
      <c r="E2258" t="str">
        <f>VLOOKUP(D2258,'Treatment Struture'!$E$2:$G$10,3,FALSE)</f>
        <v>P3(150)</v>
      </c>
      <c r="F2258">
        <f>VLOOKUP(D2258,'Treatment Struture'!$E$2:$G$10,2,FALSE)</f>
        <v>1</v>
      </c>
      <c r="G2258" s="23">
        <v>6</v>
      </c>
      <c r="H2258" s="57">
        <f t="shared" si="50"/>
        <v>35870</v>
      </c>
      <c r="I2258">
        <v>5</v>
      </c>
    </row>
    <row r="2259" spans="1:9">
      <c r="A2259" t="s">
        <v>248</v>
      </c>
      <c r="B2259" t="s">
        <v>254</v>
      </c>
      <c r="C2259" t="s">
        <v>75</v>
      </c>
      <c r="D2259">
        <v>1</v>
      </c>
      <c r="E2259" t="str">
        <f>VLOOKUP(D2259,'Treatment Struture'!$E$2:$G$10,3,FALSE)</f>
        <v>P3(150)</v>
      </c>
      <c r="F2259">
        <f>VLOOKUP(D2259,'Treatment Struture'!$E$2:$G$10,2,FALSE)</f>
        <v>1</v>
      </c>
      <c r="G2259" s="23">
        <v>7</v>
      </c>
      <c r="H2259" s="57">
        <f t="shared" si="50"/>
        <v>35870</v>
      </c>
      <c r="I2259">
        <v>5</v>
      </c>
    </row>
    <row r="2260" spans="1:9">
      <c r="A2260" t="s">
        <v>248</v>
      </c>
      <c r="B2260" t="s">
        <v>254</v>
      </c>
      <c r="C2260" t="s">
        <v>75</v>
      </c>
      <c r="D2260">
        <v>1</v>
      </c>
      <c r="E2260" t="str">
        <f>VLOOKUP(D2260,'Treatment Struture'!$E$2:$G$10,3,FALSE)</f>
        <v>P3(150)</v>
      </c>
      <c r="F2260">
        <f>VLOOKUP(D2260,'Treatment Struture'!$E$2:$G$10,2,FALSE)</f>
        <v>1</v>
      </c>
      <c r="G2260" s="23">
        <v>8</v>
      </c>
      <c r="H2260" s="57">
        <f t="shared" si="50"/>
        <v>35870</v>
      </c>
      <c r="I2260">
        <v>5</v>
      </c>
    </row>
    <row r="2261" spans="1:9">
      <c r="A2261" t="s">
        <v>248</v>
      </c>
      <c r="B2261" t="s">
        <v>254</v>
      </c>
      <c r="C2261" t="s">
        <v>75</v>
      </c>
      <c r="D2261">
        <v>1</v>
      </c>
      <c r="E2261" t="str">
        <f>VLOOKUP(D2261,'Treatment Struture'!$E$2:$G$10,3,FALSE)</f>
        <v>P3(150)</v>
      </c>
      <c r="F2261">
        <f>VLOOKUP(D2261,'Treatment Struture'!$E$2:$G$10,2,FALSE)</f>
        <v>1</v>
      </c>
      <c r="G2261" s="23">
        <v>9</v>
      </c>
      <c r="H2261" s="57">
        <f t="shared" si="50"/>
        <v>35870</v>
      </c>
      <c r="I2261">
        <v>6</v>
      </c>
    </row>
    <row r="2262" spans="1:9">
      <c r="A2262" t="s">
        <v>248</v>
      </c>
      <c r="B2262" t="s">
        <v>254</v>
      </c>
      <c r="C2262" t="s">
        <v>75</v>
      </c>
      <c r="D2262">
        <v>1</v>
      </c>
      <c r="E2262" t="str">
        <f>VLOOKUP(D2262,'Treatment Struture'!$E$2:$G$10,3,FALSE)</f>
        <v>P3(150)</v>
      </c>
      <c r="F2262">
        <f>VLOOKUP(D2262,'Treatment Struture'!$E$2:$G$10,2,FALSE)</f>
        <v>1</v>
      </c>
      <c r="G2262" s="23">
        <v>10</v>
      </c>
      <c r="H2262" s="57">
        <f t="shared" si="50"/>
        <v>35870</v>
      </c>
      <c r="I2262">
        <v>5</v>
      </c>
    </row>
    <row r="2263" spans="1:9">
      <c r="A2263" t="s">
        <v>248</v>
      </c>
      <c r="B2263" t="s">
        <v>254</v>
      </c>
      <c r="C2263" t="s">
        <v>75</v>
      </c>
      <c r="D2263">
        <v>2</v>
      </c>
      <c r="E2263" t="str">
        <f>VLOOKUP(D2263,'Treatment Struture'!$E$2:$G$10,3,FALSE)</f>
        <v>P1(50)</v>
      </c>
      <c r="F2263">
        <f>VLOOKUP(D2263,'Treatment Struture'!$E$2:$G$10,2,FALSE)</f>
        <v>1</v>
      </c>
      <c r="G2263" s="23">
        <v>1</v>
      </c>
      <c r="H2263" s="57">
        <f t="shared" si="50"/>
        <v>35870</v>
      </c>
      <c r="I2263">
        <v>5</v>
      </c>
    </row>
    <row r="2264" spans="1:9">
      <c r="A2264" t="s">
        <v>248</v>
      </c>
      <c r="B2264" t="s">
        <v>254</v>
      </c>
      <c r="C2264" t="s">
        <v>75</v>
      </c>
      <c r="D2264">
        <v>2</v>
      </c>
      <c r="E2264" t="str">
        <f>VLOOKUP(D2264,'Treatment Struture'!$E$2:$G$10,3,FALSE)</f>
        <v>P1(50)</v>
      </c>
      <c r="F2264">
        <f>VLOOKUP(D2264,'Treatment Struture'!$E$2:$G$10,2,FALSE)</f>
        <v>1</v>
      </c>
      <c r="G2264" s="23">
        <v>2</v>
      </c>
      <c r="H2264" s="57">
        <f t="shared" si="50"/>
        <v>35870</v>
      </c>
      <c r="I2264">
        <v>5</v>
      </c>
    </row>
    <row r="2265" spans="1:9">
      <c r="A2265" t="s">
        <v>248</v>
      </c>
      <c r="B2265" t="s">
        <v>254</v>
      </c>
      <c r="C2265" t="s">
        <v>75</v>
      </c>
      <c r="D2265">
        <v>2</v>
      </c>
      <c r="E2265" t="str">
        <f>VLOOKUP(D2265,'Treatment Struture'!$E$2:$G$10,3,FALSE)</f>
        <v>P1(50)</v>
      </c>
      <c r="F2265">
        <f>VLOOKUP(D2265,'Treatment Struture'!$E$2:$G$10,2,FALSE)</f>
        <v>1</v>
      </c>
      <c r="G2265" s="23">
        <v>3</v>
      </c>
      <c r="H2265" s="57">
        <f t="shared" si="50"/>
        <v>35870</v>
      </c>
      <c r="I2265">
        <v>5</v>
      </c>
    </row>
    <row r="2266" spans="1:9">
      <c r="A2266" t="s">
        <v>248</v>
      </c>
      <c r="B2266" t="s">
        <v>254</v>
      </c>
      <c r="C2266" t="s">
        <v>75</v>
      </c>
      <c r="D2266">
        <v>2</v>
      </c>
      <c r="E2266" t="str">
        <f>VLOOKUP(D2266,'Treatment Struture'!$E$2:$G$10,3,FALSE)</f>
        <v>P1(50)</v>
      </c>
      <c r="F2266">
        <f>VLOOKUP(D2266,'Treatment Struture'!$E$2:$G$10,2,FALSE)</f>
        <v>1</v>
      </c>
      <c r="G2266" s="23">
        <v>4</v>
      </c>
      <c r="H2266" s="57">
        <f t="shared" si="50"/>
        <v>35870</v>
      </c>
      <c r="I2266">
        <v>5</v>
      </c>
    </row>
    <row r="2267" spans="1:9">
      <c r="A2267" t="s">
        <v>248</v>
      </c>
      <c r="B2267" t="s">
        <v>254</v>
      </c>
      <c r="C2267" t="s">
        <v>75</v>
      </c>
      <c r="D2267">
        <v>2</v>
      </c>
      <c r="E2267" t="str">
        <f>VLOOKUP(D2267,'Treatment Struture'!$E$2:$G$10,3,FALSE)</f>
        <v>P1(50)</v>
      </c>
      <c r="F2267">
        <f>VLOOKUP(D2267,'Treatment Struture'!$E$2:$G$10,2,FALSE)</f>
        <v>1</v>
      </c>
      <c r="G2267" s="23">
        <v>5</v>
      </c>
      <c r="H2267" s="57">
        <f t="shared" si="50"/>
        <v>35870</v>
      </c>
      <c r="I2267">
        <v>5</v>
      </c>
    </row>
    <row r="2268" spans="1:9">
      <c r="A2268" t="s">
        <v>248</v>
      </c>
      <c r="B2268" t="s">
        <v>254</v>
      </c>
      <c r="C2268" t="s">
        <v>75</v>
      </c>
      <c r="D2268">
        <v>2</v>
      </c>
      <c r="E2268" t="str">
        <f>VLOOKUP(D2268,'Treatment Struture'!$E$2:$G$10,3,FALSE)</f>
        <v>P1(50)</v>
      </c>
      <c r="F2268">
        <f>VLOOKUP(D2268,'Treatment Struture'!$E$2:$G$10,2,FALSE)</f>
        <v>1</v>
      </c>
      <c r="G2268" s="23">
        <v>6</v>
      </c>
      <c r="H2268" s="57">
        <f t="shared" si="50"/>
        <v>35870</v>
      </c>
      <c r="I2268">
        <v>5</v>
      </c>
    </row>
    <row r="2269" spans="1:9">
      <c r="A2269" t="s">
        <v>248</v>
      </c>
      <c r="B2269" t="s">
        <v>254</v>
      </c>
      <c r="C2269" t="s">
        <v>75</v>
      </c>
      <c r="D2269">
        <v>2</v>
      </c>
      <c r="E2269" t="str">
        <f>VLOOKUP(D2269,'Treatment Struture'!$E$2:$G$10,3,FALSE)</f>
        <v>P1(50)</v>
      </c>
      <c r="F2269">
        <f>VLOOKUP(D2269,'Treatment Struture'!$E$2:$G$10,2,FALSE)</f>
        <v>1</v>
      </c>
      <c r="G2269" s="23">
        <v>7</v>
      </c>
      <c r="H2269" s="57">
        <f t="shared" si="50"/>
        <v>35870</v>
      </c>
      <c r="I2269">
        <v>6</v>
      </c>
    </row>
    <row r="2270" spans="1:9">
      <c r="A2270" t="s">
        <v>248</v>
      </c>
      <c r="B2270" t="s">
        <v>254</v>
      </c>
      <c r="C2270" t="s">
        <v>75</v>
      </c>
      <c r="D2270">
        <v>2</v>
      </c>
      <c r="E2270" t="str">
        <f>VLOOKUP(D2270,'Treatment Struture'!$E$2:$G$10,3,FALSE)</f>
        <v>P1(50)</v>
      </c>
      <c r="F2270">
        <f>VLOOKUP(D2270,'Treatment Struture'!$E$2:$G$10,2,FALSE)</f>
        <v>1</v>
      </c>
      <c r="G2270" s="23">
        <v>8</v>
      </c>
      <c r="H2270" s="57">
        <f t="shared" si="50"/>
        <v>35870</v>
      </c>
      <c r="I2270">
        <v>5</v>
      </c>
    </row>
    <row r="2271" spans="1:9">
      <c r="A2271" t="s">
        <v>248</v>
      </c>
      <c r="B2271" t="s">
        <v>254</v>
      </c>
      <c r="C2271" t="s">
        <v>75</v>
      </c>
      <c r="D2271">
        <v>2</v>
      </c>
      <c r="E2271" t="str">
        <f>VLOOKUP(D2271,'Treatment Struture'!$E$2:$G$10,3,FALSE)</f>
        <v>P1(50)</v>
      </c>
      <c r="F2271">
        <f>VLOOKUP(D2271,'Treatment Struture'!$E$2:$G$10,2,FALSE)</f>
        <v>1</v>
      </c>
      <c r="G2271" s="23">
        <v>9</v>
      </c>
      <c r="H2271" s="57">
        <f t="shared" si="50"/>
        <v>35870</v>
      </c>
      <c r="I2271">
        <v>6</v>
      </c>
    </row>
    <row r="2272" spans="1:9">
      <c r="A2272" t="s">
        <v>248</v>
      </c>
      <c r="B2272" t="s">
        <v>254</v>
      </c>
      <c r="C2272" t="s">
        <v>75</v>
      </c>
      <c r="D2272">
        <v>2</v>
      </c>
      <c r="E2272" t="str">
        <f>VLOOKUP(D2272,'Treatment Struture'!$E$2:$G$10,3,FALSE)</f>
        <v>P1(50)</v>
      </c>
      <c r="F2272">
        <f>VLOOKUP(D2272,'Treatment Struture'!$E$2:$G$10,2,FALSE)</f>
        <v>1</v>
      </c>
      <c r="G2272" s="23">
        <v>10</v>
      </c>
      <c r="H2272" s="57">
        <f t="shared" si="50"/>
        <v>35870</v>
      </c>
      <c r="I2272">
        <v>5</v>
      </c>
    </row>
    <row r="2273" spans="1:9">
      <c r="A2273" t="s">
        <v>248</v>
      </c>
      <c r="B2273" t="s">
        <v>254</v>
      </c>
      <c r="C2273" t="s">
        <v>75</v>
      </c>
      <c r="D2273">
        <v>3</v>
      </c>
      <c r="E2273" t="str">
        <f>VLOOKUP(D2273,'Treatment Struture'!$E$2:$G$10,3,FALSE)</f>
        <v>P2(100)</v>
      </c>
      <c r="F2273">
        <f>VLOOKUP(D2273,'Treatment Struture'!$E$2:$G$10,2,FALSE)</f>
        <v>1</v>
      </c>
      <c r="G2273" s="23">
        <v>1</v>
      </c>
      <c r="H2273" s="57">
        <f t="shared" si="50"/>
        <v>35870</v>
      </c>
      <c r="I2273">
        <v>6</v>
      </c>
    </row>
    <row r="2274" spans="1:9">
      <c r="A2274" t="s">
        <v>248</v>
      </c>
      <c r="B2274" t="s">
        <v>254</v>
      </c>
      <c r="C2274" t="s">
        <v>75</v>
      </c>
      <c r="D2274">
        <v>3</v>
      </c>
      <c r="E2274" t="str">
        <f>VLOOKUP(D2274,'Treatment Struture'!$E$2:$G$10,3,FALSE)</f>
        <v>P2(100)</v>
      </c>
      <c r="F2274">
        <f>VLOOKUP(D2274,'Treatment Struture'!$E$2:$G$10,2,FALSE)</f>
        <v>1</v>
      </c>
      <c r="G2274" s="23">
        <v>2</v>
      </c>
      <c r="H2274" s="57">
        <f t="shared" si="50"/>
        <v>35870</v>
      </c>
      <c r="I2274">
        <v>5</v>
      </c>
    </row>
    <row r="2275" spans="1:9">
      <c r="A2275" t="s">
        <v>248</v>
      </c>
      <c r="B2275" t="s">
        <v>254</v>
      </c>
      <c r="C2275" t="s">
        <v>75</v>
      </c>
      <c r="D2275">
        <v>3</v>
      </c>
      <c r="E2275" t="str">
        <f>VLOOKUP(D2275,'Treatment Struture'!$E$2:$G$10,3,FALSE)</f>
        <v>P2(100)</v>
      </c>
      <c r="F2275">
        <f>VLOOKUP(D2275,'Treatment Struture'!$E$2:$G$10,2,FALSE)</f>
        <v>1</v>
      </c>
      <c r="G2275" s="23">
        <v>3</v>
      </c>
      <c r="H2275" s="57">
        <f t="shared" si="50"/>
        <v>35870</v>
      </c>
      <c r="I2275">
        <v>6</v>
      </c>
    </row>
    <row r="2276" spans="1:9">
      <c r="A2276" t="s">
        <v>248</v>
      </c>
      <c r="B2276" t="s">
        <v>254</v>
      </c>
      <c r="C2276" t="s">
        <v>75</v>
      </c>
      <c r="D2276">
        <v>3</v>
      </c>
      <c r="E2276" t="str">
        <f>VLOOKUP(D2276,'Treatment Struture'!$E$2:$G$10,3,FALSE)</f>
        <v>P2(100)</v>
      </c>
      <c r="F2276">
        <f>VLOOKUP(D2276,'Treatment Struture'!$E$2:$G$10,2,FALSE)</f>
        <v>1</v>
      </c>
      <c r="G2276" s="23">
        <v>4</v>
      </c>
      <c r="H2276" s="57">
        <f t="shared" si="50"/>
        <v>35870</v>
      </c>
      <c r="I2276">
        <v>5</v>
      </c>
    </row>
    <row r="2277" spans="1:9">
      <c r="A2277" t="s">
        <v>248</v>
      </c>
      <c r="B2277" t="s">
        <v>254</v>
      </c>
      <c r="C2277" t="s">
        <v>75</v>
      </c>
      <c r="D2277">
        <v>3</v>
      </c>
      <c r="E2277" t="str">
        <f>VLOOKUP(D2277,'Treatment Struture'!$E$2:$G$10,3,FALSE)</f>
        <v>P2(100)</v>
      </c>
      <c r="F2277">
        <f>VLOOKUP(D2277,'Treatment Struture'!$E$2:$G$10,2,FALSE)</f>
        <v>1</v>
      </c>
      <c r="G2277" s="23">
        <v>5</v>
      </c>
      <c r="H2277" s="57">
        <f t="shared" si="50"/>
        <v>35870</v>
      </c>
      <c r="I2277">
        <v>6</v>
      </c>
    </row>
    <row r="2278" spans="1:9">
      <c r="A2278" t="s">
        <v>248</v>
      </c>
      <c r="B2278" t="s">
        <v>254</v>
      </c>
      <c r="C2278" t="s">
        <v>75</v>
      </c>
      <c r="D2278">
        <v>3</v>
      </c>
      <c r="E2278" t="str">
        <f>VLOOKUP(D2278,'Treatment Struture'!$E$2:$G$10,3,FALSE)</f>
        <v>P2(100)</v>
      </c>
      <c r="F2278">
        <f>VLOOKUP(D2278,'Treatment Struture'!$E$2:$G$10,2,FALSE)</f>
        <v>1</v>
      </c>
      <c r="G2278" s="23">
        <v>6</v>
      </c>
      <c r="H2278" s="57">
        <f t="shared" si="50"/>
        <v>35870</v>
      </c>
      <c r="I2278">
        <v>5</v>
      </c>
    </row>
    <row r="2279" spans="1:9">
      <c r="A2279" t="s">
        <v>248</v>
      </c>
      <c r="B2279" t="s">
        <v>254</v>
      </c>
      <c r="C2279" t="s">
        <v>75</v>
      </c>
      <c r="D2279">
        <v>3</v>
      </c>
      <c r="E2279" t="str">
        <f>VLOOKUP(D2279,'Treatment Struture'!$E$2:$G$10,3,FALSE)</f>
        <v>P2(100)</v>
      </c>
      <c r="F2279">
        <f>VLOOKUP(D2279,'Treatment Struture'!$E$2:$G$10,2,FALSE)</f>
        <v>1</v>
      </c>
      <c r="G2279" s="23">
        <v>7</v>
      </c>
      <c r="H2279" s="57">
        <f t="shared" si="50"/>
        <v>35870</v>
      </c>
      <c r="I2279">
        <v>5</v>
      </c>
    </row>
    <row r="2280" spans="1:9">
      <c r="A2280" t="s">
        <v>248</v>
      </c>
      <c r="B2280" t="s">
        <v>254</v>
      </c>
      <c r="C2280" t="s">
        <v>75</v>
      </c>
      <c r="D2280">
        <v>3</v>
      </c>
      <c r="E2280" t="str">
        <f>VLOOKUP(D2280,'Treatment Struture'!$E$2:$G$10,3,FALSE)</f>
        <v>P2(100)</v>
      </c>
      <c r="F2280">
        <f>VLOOKUP(D2280,'Treatment Struture'!$E$2:$G$10,2,FALSE)</f>
        <v>1</v>
      </c>
      <c r="G2280" s="23">
        <v>8</v>
      </c>
      <c r="H2280" s="57">
        <f t="shared" si="50"/>
        <v>35870</v>
      </c>
      <c r="I2280">
        <v>5</v>
      </c>
    </row>
    <row r="2281" spans="1:9">
      <c r="A2281" t="s">
        <v>248</v>
      </c>
      <c r="B2281" t="s">
        <v>254</v>
      </c>
      <c r="C2281" t="s">
        <v>75</v>
      </c>
      <c r="D2281">
        <v>3</v>
      </c>
      <c r="E2281" t="str">
        <f>VLOOKUP(D2281,'Treatment Struture'!$E$2:$G$10,3,FALSE)</f>
        <v>P2(100)</v>
      </c>
      <c r="F2281">
        <f>VLOOKUP(D2281,'Treatment Struture'!$E$2:$G$10,2,FALSE)</f>
        <v>1</v>
      </c>
      <c r="G2281" s="23">
        <v>9</v>
      </c>
      <c r="H2281" s="57">
        <f t="shared" si="50"/>
        <v>35870</v>
      </c>
      <c r="I2281">
        <v>5</v>
      </c>
    </row>
    <row r="2282" spans="1:9">
      <c r="A2282" t="s">
        <v>248</v>
      </c>
      <c r="B2282" t="s">
        <v>254</v>
      </c>
      <c r="C2282" t="s">
        <v>75</v>
      </c>
      <c r="D2282">
        <v>3</v>
      </c>
      <c r="E2282" t="str">
        <f>VLOOKUP(D2282,'Treatment Struture'!$E$2:$G$10,3,FALSE)</f>
        <v>P2(100)</v>
      </c>
      <c r="F2282">
        <f>VLOOKUP(D2282,'Treatment Struture'!$E$2:$G$10,2,FALSE)</f>
        <v>1</v>
      </c>
      <c r="G2282" s="23">
        <v>10</v>
      </c>
      <c r="H2282" s="57">
        <f t="shared" si="50"/>
        <v>35870</v>
      </c>
      <c r="I2282">
        <v>5</v>
      </c>
    </row>
    <row r="2283" spans="1:9">
      <c r="A2283" t="s">
        <v>248</v>
      </c>
      <c r="B2283" t="s">
        <v>254</v>
      </c>
      <c r="C2283" t="s">
        <v>75</v>
      </c>
      <c r="D2283">
        <v>4</v>
      </c>
      <c r="E2283" t="str">
        <f>VLOOKUP(D2283,'Treatment Struture'!$E$2:$G$10,3,FALSE)</f>
        <v>P2(100)</v>
      </c>
      <c r="F2283">
        <f>VLOOKUP(D2283,'Treatment Struture'!$E$2:$G$10,2,FALSE)</f>
        <v>2</v>
      </c>
      <c r="G2283" s="23">
        <v>1</v>
      </c>
      <c r="H2283" s="57">
        <f t="shared" si="50"/>
        <v>35870</v>
      </c>
      <c r="I2283">
        <v>5</v>
      </c>
    </row>
    <row r="2284" spans="1:9">
      <c r="A2284" t="s">
        <v>248</v>
      </c>
      <c r="B2284" t="s">
        <v>254</v>
      </c>
      <c r="C2284" t="s">
        <v>75</v>
      </c>
      <c r="D2284">
        <v>4</v>
      </c>
      <c r="E2284" t="str">
        <f>VLOOKUP(D2284,'Treatment Struture'!$E$2:$G$10,3,FALSE)</f>
        <v>P2(100)</v>
      </c>
      <c r="F2284">
        <f>VLOOKUP(D2284,'Treatment Struture'!$E$2:$G$10,2,FALSE)</f>
        <v>2</v>
      </c>
      <c r="G2284" s="23">
        <v>2</v>
      </c>
      <c r="H2284" s="57">
        <f t="shared" si="50"/>
        <v>35870</v>
      </c>
      <c r="I2284">
        <v>5</v>
      </c>
    </row>
    <row r="2285" spans="1:9">
      <c r="A2285" t="s">
        <v>248</v>
      </c>
      <c r="B2285" t="s">
        <v>254</v>
      </c>
      <c r="C2285" t="s">
        <v>75</v>
      </c>
      <c r="D2285">
        <v>4</v>
      </c>
      <c r="E2285" t="str">
        <f>VLOOKUP(D2285,'Treatment Struture'!$E$2:$G$10,3,FALSE)</f>
        <v>P2(100)</v>
      </c>
      <c r="F2285">
        <f>VLOOKUP(D2285,'Treatment Struture'!$E$2:$G$10,2,FALSE)</f>
        <v>2</v>
      </c>
      <c r="G2285" s="23">
        <v>3</v>
      </c>
      <c r="H2285" s="57">
        <f t="shared" si="50"/>
        <v>35870</v>
      </c>
      <c r="I2285">
        <v>5</v>
      </c>
    </row>
    <row r="2286" spans="1:9">
      <c r="A2286" t="s">
        <v>248</v>
      </c>
      <c r="B2286" t="s">
        <v>254</v>
      </c>
      <c r="C2286" t="s">
        <v>75</v>
      </c>
      <c r="D2286">
        <v>4</v>
      </c>
      <c r="E2286" t="str">
        <f>VLOOKUP(D2286,'Treatment Struture'!$E$2:$G$10,3,FALSE)</f>
        <v>P2(100)</v>
      </c>
      <c r="F2286">
        <f>VLOOKUP(D2286,'Treatment Struture'!$E$2:$G$10,2,FALSE)</f>
        <v>2</v>
      </c>
      <c r="G2286" s="23">
        <v>4</v>
      </c>
      <c r="H2286" s="57">
        <f t="shared" si="50"/>
        <v>35870</v>
      </c>
      <c r="I2286">
        <v>6</v>
      </c>
    </row>
    <row r="2287" spans="1:9">
      <c r="A2287" t="s">
        <v>248</v>
      </c>
      <c r="B2287" t="s">
        <v>254</v>
      </c>
      <c r="C2287" t="s">
        <v>75</v>
      </c>
      <c r="D2287">
        <v>4</v>
      </c>
      <c r="E2287" t="str">
        <f>VLOOKUP(D2287,'Treatment Struture'!$E$2:$G$10,3,FALSE)</f>
        <v>P2(100)</v>
      </c>
      <c r="F2287">
        <f>VLOOKUP(D2287,'Treatment Struture'!$E$2:$G$10,2,FALSE)</f>
        <v>2</v>
      </c>
      <c r="G2287" s="23">
        <v>5</v>
      </c>
      <c r="H2287" s="57">
        <f t="shared" si="50"/>
        <v>35870</v>
      </c>
      <c r="I2287">
        <v>5</v>
      </c>
    </row>
    <row r="2288" spans="1:9">
      <c r="A2288" t="s">
        <v>248</v>
      </c>
      <c r="B2288" t="s">
        <v>254</v>
      </c>
      <c r="C2288" t="s">
        <v>75</v>
      </c>
      <c r="D2288">
        <v>4</v>
      </c>
      <c r="E2288" t="str">
        <f>VLOOKUP(D2288,'Treatment Struture'!$E$2:$G$10,3,FALSE)</f>
        <v>P2(100)</v>
      </c>
      <c r="F2288">
        <f>VLOOKUP(D2288,'Treatment Struture'!$E$2:$G$10,2,FALSE)</f>
        <v>2</v>
      </c>
      <c r="G2288" s="23">
        <v>6</v>
      </c>
      <c r="H2288" s="57">
        <f t="shared" si="50"/>
        <v>35870</v>
      </c>
      <c r="I2288">
        <v>4</v>
      </c>
    </row>
    <row r="2289" spans="1:9">
      <c r="A2289" t="s">
        <v>248</v>
      </c>
      <c r="B2289" t="s">
        <v>254</v>
      </c>
      <c r="C2289" t="s">
        <v>75</v>
      </c>
      <c r="D2289">
        <v>4</v>
      </c>
      <c r="E2289" t="str">
        <f>VLOOKUP(D2289,'Treatment Struture'!$E$2:$G$10,3,FALSE)</f>
        <v>P2(100)</v>
      </c>
      <c r="F2289">
        <f>VLOOKUP(D2289,'Treatment Struture'!$E$2:$G$10,2,FALSE)</f>
        <v>2</v>
      </c>
      <c r="G2289" s="23">
        <v>7</v>
      </c>
      <c r="H2289" s="57">
        <f t="shared" si="50"/>
        <v>35870</v>
      </c>
      <c r="I2289">
        <v>4</v>
      </c>
    </row>
    <row r="2290" spans="1:9">
      <c r="A2290" t="s">
        <v>248</v>
      </c>
      <c r="B2290" t="s">
        <v>254</v>
      </c>
      <c r="C2290" t="s">
        <v>75</v>
      </c>
      <c r="D2290">
        <v>4</v>
      </c>
      <c r="E2290" t="str">
        <f>VLOOKUP(D2290,'Treatment Struture'!$E$2:$G$10,3,FALSE)</f>
        <v>P2(100)</v>
      </c>
      <c r="F2290">
        <f>VLOOKUP(D2290,'Treatment Struture'!$E$2:$G$10,2,FALSE)</f>
        <v>2</v>
      </c>
      <c r="G2290" s="23">
        <v>8</v>
      </c>
      <c r="H2290" s="57">
        <f t="shared" si="50"/>
        <v>35870</v>
      </c>
      <c r="I2290">
        <v>5</v>
      </c>
    </row>
    <row r="2291" spans="1:9">
      <c r="A2291" t="s">
        <v>248</v>
      </c>
      <c r="B2291" t="s">
        <v>254</v>
      </c>
      <c r="C2291" t="s">
        <v>75</v>
      </c>
      <c r="D2291">
        <v>4</v>
      </c>
      <c r="E2291" t="str">
        <f>VLOOKUP(D2291,'Treatment Struture'!$E$2:$G$10,3,FALSE)</f>
        <v>P2(100)</v>
      </c>
      <c r="F2291">
        <f>VLOOKUP(D2291,'Treatment Struture'!$E$2:$G$10,2,FALSE)</f>
        <v>2</v>
      </c>
      <c r="G2291" s="23">
        <v>9</v>
      </c>
      <c r="H2291" s="57">
        <f t="shared" si="50"/>
        <v>35870</v>
      </c>
      <c r="I2291">
        <v>4</v>
      </c>
    </row>
    <row r="2292" spans="1:9">
      <c r="A2292" t="s">
        <v>248</v>
      </c>
      <c r="B2292" t="s">
        <v>254</v>
      </c>
      <c r="C2292" t="s">
        <v>75</v>
      </c>
      <c r="D2292">
        <v>4</v>
      </c>
      <c r="E2292" t="str">
        <f>VLOOKUP(D2292,'Treatment Struture'!$E$2:$G$10,3,FALSE)</f>
        <v>P2(100)</v>
      </c>
      <c r="F2292">
        <f>VLOOKUP(D2292,'Treatment Struture'!$E$2:$G$10,2,FALSE)</f>
        <v>2</v>
      </c>
      <c r="G2292" s="23">
        <v>10</v>
      </c>
      <c r="H2292" s="57">
        <f t="shared" si="50"/>
        <v>35870</v>
      </c>
      <c r="I2292">
        <v>5</v>
      </c>
    </row>
    <row r="2293" spans="1:9">
      <c r="A2293" t="s">
        <v>248</v>
      </c>
      <c r="B2293" t="s">
        <v>254</v>
      </c>
      <c r="C2293" t="s">
        <v>75</v>
      </c>
      <c r="D2293">
        <v>5</v>
      </c>
      <c r="E2293" t="str">
        <f>VLOOKUP(D2293,'Treatment Struture'!$E$2:$G$10,3,FALSE)</f>
        <v>P3(150)</v>
      </c>
      <c r="F2293">
        <f>VLOOKUP(D2293,'Treatment Struture'!$E$2:$G$10,2,FALSE)</f>
        <v>2</v>
      </c>
      <c r="G2293" s="23">
        <v>1</v>
      </c>
      <c r="H2293" s="57">
        <f t="shared" si="50"/>
        <v>35870</v>
      </c>
      <c r="I2293">
        <v>5</v>
      </c>
    </row>
    <row r="2294" spans="1:9">
      <c r="A2294" t="s">
        <v>248</v>
      </c>
      <c r="B2294" t="s">
        <v>254</v>
      </c>
      <c r="C2294" t="s">
        <v>75</v>
      </c>
      <c r="D2294">
        <v>5</v>
      </c>
      <c r="E2294" t="str">
        <f>VLOOKUP(D2294,'Treatment Struture'!$E$2:$G$10,3,FALSE)</f>
        <v>P3(150)</v>
      </c>
      <c r="F2294">
        <f>VLOOKUP(D2294,'Treatment Struture'!$E$2:$G$10,2,FALSE)</f>
        <v>2</v>
      </c>
      <c r="G2294" s="23">
        <v>2</v>
      </c>
      <c r="H2294" s="57">
        <f t="shared" si="50"/>
        <v>35870</v>
      </c>
      <c r="I2294">
        <v>5</v>
      </c>
    </row>
    <row r="2295" spans="1:9">
      <c r="A2295" t="s">
        <v>248</v>
      </c>
      <c r="B2295" t="s">
        <v>254</v>
      </c>
      <c r="C2295" t="s">
        <v>75</v>
      </c>
      <c r="D2295">
        <v>5</v>
      </c>
      <c r="E2295" t="str">
        <f>VLOOKUP(D2295,'Treatment Struture'!$E$2:$G$10,3,FALSE)</f>
        <v>P3(150)</v>
      </c>
      <c r="F2295">
        <f>VLOOKUP(D2295,'Treatment Struture'!$E$2:$G$10,2,FALSE)</f>
        <v>2</v>
      </c>
      <c r="G2295" s="23">
        <v>3</v>
      </c>
      <c r="H2295" s="57">
        <f t="shared" si="50"/>
        <v>35870</v>
      </c>
      <c r="I2295">
        <v>5</v>
      </c>
    </row>
    <row r="2296" spans="1:9">
      <c r="A2296" t="s">
        <v>248</v>
      </c>
      <c r="B2296" t="s">
        <v>254</v>
      </c>
      <c r="C2296" t="s">
        <v>75</v>
      </c>
      <c r="D2296">
        <v>5</v>
      </c>
      <c r="E2296" t="str">
        <f>VLOOKUP(D2296,'Treatment Struture'!$E$2:$G$10,3,FALSE)</f>
        <v>P3(150)</v>
      </c>
      <c r="F2296">
        <f>VLOOKUP(D2296,'Treatment Struture'!$E$2:$G$10,2,FALSE)</f>
        <v>2</v>
      </c>
      <c r="G2296" s="23">
        <v>4</v>
      </c>
      <c r="H2296" s="57">
        <f t="shared" si="50"/>
        <v>35870</v>
      </c>
      <c r="I2296">
        <v>5</v>
      </c>
    </row>
    <row r="2297" spans="1:9">
      <c r="A2297" t="s">
        <v>248</v>
      </c>
      <c r="B2297" t="s">
        <v>254</v>
      </c>
      <c r="C2297" t="s">
        <v>75</v>
      </c>
      <c r="D2297">
        <v>5</v>
      </c>
      <c r="E2297" t="str">
        <f>VLOOKUP(D2297,'Treatment Struture'!$E$2:$G$10,3,FALSE)</f>
        <v>P3(150)</v>
      </c>
      <c r="F2297">
        <f>VLOOKUP(D2297,'Treatment Struture'!$E$2:$G$10,2,FALSE)</f>
        <v>2</v>
      </c>
      <c r="G2297" s="23">
        <v>5</v>
      </c>
      <c r="H2297" s="57">
        <f t="shared" si="50"/>
        <v>35870</v>
      </c>
      <c r="I2297">
        <v>5</v>
      </c>
    </row>
    <row r="2298" spans="1:9">
      <c r="A2298" t="s">
        <v>248</v>
      </c>
      <c r="B2298" t="s">
        <v>254</v>
      </c>
      <c r="C2298" t="s">
        <v>75</v>
      </c>
      <c r="D2298">
        <v>5</v>
      </c>
      <c r="E2298" t="str">
        <f>VLOOKUP(D2298,'Treatment Struture'!$E$2:$G$10,3,FALSE)</f>
        <v>P3(150)</v>
      </c>
      <c r="F2298">
        <f>VLOOKUP(D2298,'Treatment Struture'!$E$2:$G$10,2,FALSE)</f>
        <v>2</v>
      </c>
      <c r="G2298" s="23">
        <v>6</v>
      </c>
      <c r="H2298" s="57">
        <f t="shared" si="50"/>
        <v>35870</v>
      </c>
      <c r="I2298">
        <v>4</v>
      </c>
    </row>
    <row r="2299" spans="1:9">
      <c r="A2299" t="s">
        <v>248</v>
      </c>
      <c r="B2299" t="s">
        <v>254</v>
      </c>
      <c r="C2299" t="s">
        <v>75</v>
      </c>
      <c r="D2299">
        <v>5</v>
      </c>
      <c r="E2299" t="str">
        <f>VLOOKUP(D2299,'Treatment Struture'!$E$2:$G$10,3,FALSE)</f>
        <v>P3(150)</v>
      </c>
      <c r="F2299">
        <f>VLOOKUP(D2299,'Treatment Struture'!$E$2:$G$10,2,FALSE)</f>
        <v>2</v>
      </c>
      <c r="G2299" s="23">
        <v>7</v>
      </c>
      <c r="H2299" s="57">
        <f t="shared" si="50"/>
        <v>35870</v>
      </c>
      <c r="I2299">
        <v>4</v>
      </c>
    </row>
    <row r="2300" spans="1:9">
      <c r="A2300" t="s">
        <v>248</v>
      </c>
      <c r="B2300" t="s">
        <v>254</v>
      </c>
      <c r="C2300" t="s">
        <v>75</v>
      </c>
      <c r="D2300">
        <v>5</v>
      </c>
      <c r="E2300" t="str">
        <f>VLOOKUP(D2300,'Treatment Struture'!$E$2:$G$10,3,FALSE)</f>
        <v>P3(150)</v>
      </c>
      <c r="F2300">
        <f>VLOOKUP(D2300,'Treatment Struture'!$E$2:$G$10,2,FALSE)</f>
        <v>2</v>
      </c>
      <c r="G2300" s="23">
        <v>8</v>
      </c>
      <c r="H2300" s="57">
        <f t="shared" si="50"/>
        <v>35870</v>
      </c>
      <c r="I2300">
        <v>4</v>
      </c>
    </row>
    <row r="2301" spans="1:9">
      <c r="A2301" t="s">
        <v>248</v>
      </c>
      <c r="B2301" t="s">
        <v>254</v>
      </c>
      <c r="C2301" t="s">
        <v>75</v>
      </c>
      <c r="D2301">
        <v>5</v>
      </c>
      <c r="E2301" t="str">
        <f>VLOOKUP(D2301,'Treatment Struture'!$E$2:$G$10,3,FALSE)</f>
        <v>P3(150)</v>
      </c>
      <c r="F2301">
        <f>VLOOKUP(D2301,'Treatment Struture'!$E$2:$G$10,2,FALSE)</f>
        <v>2</v>
      </c>
      <c r="G2301" s="23">
        <v>9</v>
      </c>
      <c r="H2301" s="57">
        <f t="shared" si="50"/>
        <v>35870</v>
      </c>
      <c r="I2301">
        <v>5</v>
      </c>
    </row>
    <row r="2302" spans="1:9">
      <c r="A2302" t="s">
        <v>248</v>
      </c>
      <c r="B2302" t="s">
        <v>254</v>
      </c>
      <c r="C2302" t="s">
        <v>75</v>
      </c>
      <c r="D2302">
        <v>5</v>
      </c>
      <c r="E2302" t="str">
        <f>VLOOKUP(D2302,'Treatment Struture'!$E$2:$G$10,3,FALSE)</f>
        <v>P3(150)</v>
      </c>
      <c r="F2302">
        <f>VLOOKUP(D2302,'Treatment Struture'!$E$2:$G$10,2,FALSE)</f>
        <v>2</v>
      </c>
      <c r="G2302" s="23">
        <v>10</v>
      </c>
      <c r="H2302" s="57">
        <f t="shared" si="50"/>
        <v>35870</v>
      </c>
      <c r="I2302">
        <v>5</v>
      </c>
    </row>
    <row r="2303" spans="1:9">
      <c r="A2303" t="s">
        <v>248</v>
      </c>
      <c r="B2303" t="s">
        <v>254</v>
      </c>
      <c r="C2303" t="s">
        <v>75</v>
      </c>
      <c r="D2303">
        <v>6</v>
      </c>
      <c r="E2303" t="str">
        <f>VLOOKUP(D2303,'Treatment Struture'!$E$2:$G$10,3,FALSE)</f>
        <v>P1(50)</v>
      </c>
      <c r="F2303">
        <f>VLOOKUP(D2303,'Treatment Struture'!$E$2:$G$10,2,FALSE)</f>
        <v>2</v>
      </c>
      <c r="G2303" s="23">
        <v>1</v>
      </c>
      <c r="H2303" s="57">
        <f t="shared" si="50"/>
        <v>35870</v>
      </c>
      <c r="I2303">
        <v>5</v>
      </c>
    </row>
    <row r="2304" spans="1:9">
      <c r="A2304" t="s">
        <v>248</v>
      </c>
      <c r="B2304" t="s">
        <v>254</v>
      </c>
      <c r="C2304" t="s">
        <v>75</v>
      </c>
      <c r="D2304">
        <v>6</v>
      </c>
      <c r="E2304" t="str">
        <f>VLOOKUP(D2304,'Treatment Struture'!$E$2:$G$10,3,FALSE)</f>
        <v>P1(50)</v>
      </c>
      <c r="F2304">
        <f>VLOOKUP(D2304,'Treatment Struture'!$E$2:$G$10,2,FALSE)</f>
        <v>2</v>
      </c>
      <c r="G2304" s="23">
        <v>2</v>
      </c>
      <c r="H2304" s="57">
        <f t="shared" si="50"/>
        <v>35870</v>
      </c>
      <c r="I2304">
        <v>5</v>
      </c>
    </row>
    <row r="2305" spans="1:9">
      <c r="A2305" t="s">
        <v>248</v>
      </c>
      <c r="B2305" t="s">
        <v>254</v>
      </c>
      <c r="C2305" t="s">
        <v>75</v>
      </c>
      <c r="D2305">
        <v>6</v>
      </c>
      <c r="E2305" t="str">
        <f>VLOOKUP(D2305,'Treatment Struture'!$E$2:$G$10,3,FALSE)</f>
        <v>P1(50)</v>
      </c>
      <c r="F2305">
        <f>VLOOKUP(D2305,'Treatment Struture'!$E$2:$G$10,2,FALSE)</f>
        <v>2</v>
      </c>
      <c r="G2305" s="23">
        <v>3</v>
      </c>
      <c r="H2305" s="57">
        <f t="shared" si="50"/>
        <v>35870</v>
      </c>
      <c r="I2305">
        <v>6</v>
      </c>
    </row>
    <row r="2306" spans="1:9">
      <c r="A2306" t="s">
        <v>248</v>
      </c>
      <c r="B2306" t="s">
        <v>254</v>
      </c>
      <c r="C2306" t="s">
        <v>75</v>
      </c>
      <c r="D2306">
        <v>6</v>
      </c>
      <c r="E2306" t="str">
        <f>VLOOKUP(D2306,'Treatment Struture'!$E$2:$G$10,3,FALSE)</f>
        <v>P1(50)</v>
      </c>
      <c r="F2306">
        <f>VLOOKUP(D2306,'Treatment Struture'!$E$2:$G$10,2,FALSE)</f>
        <v>2</v>
      </c>
      <c r="G2306" s="23">
        <v>4</v>
      </c>
      <c r="H2306" s="57">
        <f t="shared" si="50"/>
        <v>35870</v>
      </c>
      <c r="I2306">
        <v>5</v>
      </c>
    </row>
    <row r="2307" spans="1:9">
      <c r="A2307" t="s">
        <v>248</v>
      </c>
      <c r="B2307" t="s">
        <v>254</v>
      </c>
      <c r="C2307" t="s">
        <v>75</v>
      </c>
      <c r="D2307">
        <v>6</v>
      </c>
      <c r="E2307" t="str">
        <f>VLOOKUP(D2307,'Treatment Struture'!$E$2:$G$10,3,FALSE)</f>
        <v>P1(50)</v>
      </c>
      <c r="F2307">
        <f>VLOOKUP(D2307,'Treatment Struture'!$E$2:$G$10,2,FALSE)</f>
        <v>2</v>
      </c>
      <c r="G2307" s="23">
        <v>5</v>
      </c>
      <c r="H2307" s="57">
        <f t="shared" si="50"/>
        <v>35870</v>
      </c>
      <c r="I2307">
        <v>5</v>
      </c>
    </row>
    <row r="2308" spans="1:9">
      <c r="A2308" t="s">
        <v>248</v>
      </c>
      <c r="B2308" t="s">
        <v>254</v>
      </c>
      <c r="C2308" t="s">
        <v>75</v>
      </c>
      <c r="D2308">
        <v>6</v>
      </c>
      <c r="E2308" t="str">
        <f>VLOOKUP(D2308,'Treatment Struture'!$E$2:$G$10,3,FALSE)</f>
        <v>P1(50)</v>
      </c>
      <c r="F2308">
        <f>VLOOKUP(D2308,'Treatment Struture'!$E$2:$G$10,2,FALSE)</f>
        <v>2</v>
      </c>
      <c r="G2308" s="23">
        <v>6</v>
      </c>
      <c r="H2308" s="57">
        <f t="shared" si="50"/>
        <v>35870</v>
      </c>
      <c r="I2308">
        <v>5</v>
      </c>
    </row>
    <row r="2309" spans="1:9">
      <c r="A2309" t="s">
        <v>248</v>
      </c>
      <c r="B2309" t="s">
        <v>254</v>
      </c>
      <c r="C2309" t="s">
        <v>75</v>
      </c>
      <c r="D2309">
        <v>6</v>
      </c>
      <c r="E2309" t="str">
        <f>VLOOKUP(D2309,'Treatment Struture'!$E$2:$G$10,3,FALSE)</f>
        <v>P1(50)</v>
      </c>
      <c r="F2309">
        <f>VLOOKUP(D2309,'Treatment Struture'!$E$2:$G$10,2,FALSE)</f>
        <v>2</v>
      </c>
      <c r="G2309" s="23">
        <v>7</v>
      </c>
      <c r="H2309" s="57">
        <f t="shared" si="50"/>
        <v>35870</v>
      </c>
      <c r="I2309">
        <v>5</v>
      </c>
    </row>
    <row r="2310" spans="1:9">
      <c r="A2310" t="s">
        <v>248</v>
      </c>
      <c r="B2310" t="s">
        <v>254</v>
      </c>
      <c r="C2310" t="s">
        <v>75</v>
      </c>
      <c r="D2310">
        <v>6</v>
      </c>
      <c r="E2310" t="str">
        <f>VLOOKUP(D2310,'Treatment Struture'!$E$2:$G$10,3,FALSE)</f>
        <v>P1(50)</v>
      </c>
      <c r="F2310">
        <f>VLOOKUP(D2310,'Treatment Struture'!$E$2:$G$10,2,FALSE)</f>
        <v>2</v>
      </c>
      <c r="G2310" s="23">
        <v>8</v>
      </c>
      <c r="H2310" s="57">
        <f t="shared" si="50"/>
        <v>35870</v>
      </c>
      <c r="I2310">
        <v>5</v>
      </c>
    </row>
    <row r="2311" spans="1:9">
      <c r="A2311" t="s">
        <v>248</v>
      </c>
      <c r="B2311" t="s">
        <v>254</v>
      </c>
      <c r="C2311" t="s">
        <v>75</v>
      </c>
      <c r="D2311">
        <v>6</v>
      </c>
      <c r="E2311" t="str">
        <f>VLOOKUP(D2311,'Treatment Struture'!$E$2:$G$10,3,FALSE)</f>
        <v>P1(50)</v>
      </c>
      <c r="F2311">
        <f>VLOOKUP(D2311,'Treatment Struture'!$E$2:$G$10,2,FALSE)</f>
        <v>2</v>
      </c>
      <c r="G2311" s="23">
        <v>9</v>
      </c>
      <c r="H2311" s="57">
        <f t="shared" si="50"/>
        <v>35870</v>
      </c>
      <c r="I2311">
        <v>5</v>
      </c>
    </row>
    <row r="2312" spans="1:9">
      <c r="A2312" t="s">
        <v>248</v>
      </c>
      <c r="B2312" t="s">
        <v>254</v>
      </c>
      <c r="C2312" t="s">
        <v>75</v>
      </c>
      <c r="D2312">
        <v>6</v>
      </c>
      <c r="E2312" t="str">
        <f>VLOOKUP(D2312,'Treatment Struture'!$E$2:$G$10,3,FALSE)</f>
        <v>P1(50)</v>
      </c>
      <c r="F2312">
        <f>VLOOKUP(D2312,'Treatment Struture'!$E$2:$G$10,2,FALSE)</f>
        <v>2</v>
      </c>
      <c r="G2312" s="23">
        <v>10</v>
      </c>
      <c r="H2312" s="57">
        <f t="shared" si="50"/>
        <v>35870</v>
      </c>
      <c r="I2312">
        <v>5</v>
      </c>
    </row>
    <row r="2313" spans="1:9">
      <c r="A2313" t="s">
        <v>248</v>
      </c>
      <c r="B2313" t="s">
        <v>254</v>
      </c>
      <c r="C2313" t="s">
        <v>75</v>
      </c>
      <c r="D2313">
        <v>7</v>
      </c>
      <c r="E2313" t="str">
        <f>VLOOKUP(D2313,'Treatment Struture'!$E$2:$G$10,3,FALSE)</f>
        <v>P1(50)</v>
      </c>
      <c r="F2313">
        <f>VLOOKUP(D2313,'Treatment Struture'!$E$2:$G$10,2,FALSE)</f>
        <v>3</v>
      </c>
      <c r="G2313" s="23">
        <v>1</v>
      </c>
      <c r="H2313" s="57">
        <f t="shared" si="50"/>
        <v>35870</v>
      </c>
      <c r="I2313">
        <v>5</v>
      </c>
    </row>
    <row r="2314" spans="1:9">
      <c r="A2314" t="s">
        <v>248</v>
      </c>
      <c r="B2314" t="s">
        <v>254</v>
      </c>
      <c r="C2314" t="s">
        <v>75</v>
      </c>
      <c r="D2314">
        <v>7</v>
      </c>
      <c r="E2314" t="str">
        <f>VLOOKUP(D2314,'Treatment Struture'!$E$2:$G$10,3,FALSE)</f>
        <v>P1(50)</v>
      </c>
      <c r="F2314">
        <f>VLOOKUP(D2314,'Treatment Struture'!$E$2:$G$10,2,FALSE)</f>
        <v>3</v>
      </c>
      <c r="G2314" s="23">
        <v>2</v>
      </c>
      <c r="H2314" s="57">
        <f t="shared" si="50"/>
        <v>35870</v>
      </c>
      <c r="I2314">
        <v>5</v>
      </c>
    </row>
    <row r="2315" spans="1:9">
      <c r="A2315" t="s">
        <v>248</v>
      </c>
      <c r="B2315" t="s">
        <v>254</v>
      </c>
      <c r="C2315" t="s">
        <v>75</v>
      </c>
      <c r="D2315">
        <v>7</v>
      </c>
      <c r="E2315" t="str">
        <f>VLOOKUP(D2315,'Treatment Struture'!$E$2:$G$10,3,FALSE)</f>
        <v>P1(50)</v>
      </c>
      <c r="F2315">
        <f>VLOOKUP(D2315,'Treatment Struture'!$E$2:$G$10,2,FALSE)</f>
        <v>3</v>
      </c>
      <c r="G2315" s="23">
        <v>3</v>
      </c>
      <c r="H2315" s="57">
        <f t="shared" si="50"/>
        <v>35870</v>
      </c>
      <c r="I2315">
        <v>5</v>
      </c>
    </row>
    <row r="2316" spans="1:9">
      <c r="A2316" t="s">
        <v>248</v>
      </c>
      <c r="B2316" t="s">
        <v>254</v>
      </c>
      <c r="C2316" t="s">
        <v>75</v>
      </c>
      <c r="D2316">
        <v>7</v>
      </c>
      <c r="E2316" t="str">
        <f>VLOOKUP(D2316,'Treatment Struture'!$E$2:$G$10,3,FALSE)</f>
        <v>P1(50)</v>
      </c>
      <c r="F2316">
        <f>VLOOKUP(D2316,'Treatment Struture'!$E$2:$G$10,2,FALSE)</f>
        <v>3</v>
      </c>
      <c r="G2316" s="23">
        <v>4</v>
      </c>
      <c r="H2316" s="57">
        <f t="shared" si="50"/>
        <v>35870</v>
      </c>
      <c r="I2316">
        <v>5</v>
      </c>
    </row>
    <row r="2317" spans="1:9">
      <c r="A2317" t="s">
        <v>248</v>
      </c>
      <c r="B2317" t="s">
        <v>254</v>
      </c>
      <c r="C2317" t="s">
        <v>75</v>
      </c>
      <c r="D2317">
        <v>7</v>
      </c>
      <c r="E2317" t="str">
        <f>VLOOKUP(D2317,'Treatment Struture'!$E$2:$G$10,3,FALSE)</f>
        <v>P1(50)</v>
      </c>
      <c r="F2317">
        <f>VLOOKUP(D2317,'Treatment Struture'!$E$2:$G$10,2,FALSE)</f>
        <v>3</v>
      </c>
      <c r="G2317" s="23">
        <v>5</v>
      </c>
      <c r="H2317" s="57">
        <f t="shared" si="50"/>
        <v>35870</v>
      </c>
      <c r="I2317">
        <v>5</v>
      </c>
    </row>
    <row r="2318" spans="1:9">
      <c r="A2318" t="s">
        <v>248</v>
      </c>
      <c r="B2318" t="s">
        <v>254</v>
      </c>
      <c r="C2318" t="s">
        <v>75</v>
      </c>
      <c r="D2318">
        <v>7</v>
      </c>
      <c r="E2318" t="str">
        <f>VLOOKUP(D2318,'Treatment Struture'!$E$2:$G$10,3,FALSE)</f>
        <v>P1(50)</v>
      </c>
      <c r="F2318">
        <f>VLOOKUP(D2318,'Treatment Struture'!$E$2:$G$10,2,FALSE)</f>
        <v>3</v>
      </c>
      <c r="G2318" s="23">
        <v>6</v>
      </c>
      <c r="H2318" s="57">
        <f t="shared" si="50"/>
        <v>35870</v>
      </c>
      <c r="I2318">
        <v>5</v>
      </c>
    </row>
    <row r="2319" spans="1:9">
      <c r="A2319" t="s">
        <v>248</v>
      </c>
      <c r="B2319" t="s">
        <v>254</v>
      </c>
      <c r="C2319" t="s">
        <v>75</v>
      </c>
      <c r="D2319">
        <v>7</v>
      </c>
      <c r="E2319" t="str">
        <f>VLOOKUP(D2319,'Treatment Struture'!$E$2:$G$10,3,FALSE)</f>
        <v>P1(50)</v>
      </c>
      <c r="F2319">
        <f>VLOOKUP(D2319,'Treatment Struture'!$E$2:$G$10,2,FALSE)</f>
        <v>3</v>
      </c>
      <c r="G2319" s="23">
        <v>7</v>
      </c>
      <c r="H2319" s="57">
        <f t="shared" ref="H2319:H2342" si="51">H2318</f>
        <v>35870</v>
      </c>
      <c r="I2319">
        <v>5</v>
      </c>
    </row>
    <row r="2320" spans="1:9">
      <c r="A2320" t="s">
        <v>248</v>
      </c>
      <c r="B2320" t="s">
        <v>254</v>
      </c>
      <c r="C2320" t="s">
        <v>75</v>
      </c>
      <c r="D2320">
        <v>7</v>
      </c>
      <c r="E2320" t="str">
        <f>VLOOKUP(D2320,'Treatment Struture'!$E$2:$G$10,3,FALSE)</f>
        <v>P1(50)</v>
      </c>
      <c r="F2320">
        <f>VLOOKUP(D2320,'Treatment Struture'!$E$2:$G$10,2,FALSE)</f>
        <v>3</v>
      </c>
      <c r="G2320" s="23">
        <v>8</v>
      </c>
      <c r="H2320" s="57">
        <f t="shared" si="51"/>
        <v>35870</v>
      </c>
      <c r="I2320">
        <v>5</v>
      </c>
    </row>
    <row r="2321" spans="1:9">
      <c r="A2321" t="s">
        <v>248</v>
      </c>
      <c r="B2321" t="s">
        <v>254</v>
      </c>
      <c r="C2321" t="s">
        <v>75</v>
      </c>
      <c r="D2321">
        <v>7</v>
      </c>
      <c r="E2321" t="str">
        <f>VLOOKUP(D2321,'Treatment Struture'!$E$2:$G$10,3,FALSE)</f>
        <v>P1(50)</v>
      </c>
      <c r="F2321">
        <f>VLOOKUP(D2321,'Treatment Struture'!$E$2:$G$10,2,FALSE)</f>
        <v>3</v>
      </c>
      <c r="G2321" s="23">
        <v>9</v>
      </c>
      <c r="H2321" s="57">
        <f t="shared" si="51"/>
        <v>35870</v>
      </c>
      <c r="I2321">
        <v>5</v>
      </c>
    </row>
    <row r="2322" spans="1:9">
      <c r="A2322" t="s">
        <v>248</v>
      </c>
      <c r="B2322" t="s">
        <v>254</v>
      </c>
      <c r="C2322" t="s">
        <v>75</v>
      </c>
      <c r="D2322">
        <v>7</v>
      </c>
      <c r="E2322" t="str">
        <f>VLOOKUP(D2322,'Treatment Struture'!$E$2:$G$10,3,FALSE)</f>
        <v>P1(50)</v>
      </c>
      <c r="F2322">
        <f>VLOOKUP(D2322,'Treatment Struture'!$E$2:$G$10,2,FALSE)</f>
        <v>3</v>
      </c>
      <c r="G2322" s="23">
        <v>10</v>
      </c>
      <c r="H2322" s="57">
        <f t="shared" si="51"/>
        <v>35870</v>
      </c>
      <c r="I2322">
        <v>5</v>
      </c>
    </row>
    <row r="2323" spans="1:9">
      <c r="A2323" t="s">
        <v>248</v>
      </c>
      <c r="B2323" t="s">
        <v>254</v>
      </c>
      <c r="C2323" t="s">
        <v>75</v>
      </c>
      <c r="D2323">
        <v>8</v>
      </c>
      <c r="E2323" t="str">
        <f>VLOOKUP(D2323,'Treatment Struture'!$E$2:$G$10,3,FALSE)</f>
        <v>P2(100)</v>
      </c>
      <c r="F2323">
        <f>VLOOKUP(D2323,'Treatment Struture'!$E$2:$G$10,2,FALSE)</f>
        <v>3</v>
      </c>
      <c r="G2323" s="23">
        <v>1</v>
      </c>
      <c r="H2323" s="57">
        <f t="shared" si="51"/>
        <v>35870</v>
      </c>
      <c r="I2323">
        <v>4</v>
      </c>
    </row>
    <row r="2324" spans="1:9">
      <c r="A2324" t="s">
        <v>248</v>
      </c>
      <c r="B2324" t="s">
        <v>254</v>
      </c>
      <c r="C2324" t="s">
        <v>75</v>
      </c>
      <c r="D2324">
        <v>8</v>
      </c>
      <c r="E2324" t="str">
        <f>VLOOKUP(D2324,'Treatment Struture'!$E$2:$G$10,3,FALSE)</f>
        <v>P2(100)</v>
      </c>
      <c r="F2324">
        <f>VLOOKUP(D2324,'Treatment Struture'!$E$2:$G$10,2,FALSE)</f>
        <v>3</v>
      </c>
      <c r="G2324" s="23">
        <v>2</v>
      </c>
      <c r="H2324" s="57">
        <f t="shared" si="51"/>
        <v>35870</v>
      </c>
      <c r="I2324">
        <v>4</v>
      </c>
    </row>
    <row r="2325" spans="1:9">
      <c r="A2325" t="s">
        <v>248</v>
      </c>
      <c r="B2325" t="s">
        <v>254</v>
      </c>
      <c r="C2325" t="s">
        <v>75</v>
      </c>
      <c r="D2325">
        <v>8</v>
      </c>
      <c r="E2325" t="str">
        <f>VLOOKUP(D2325,'Treatment Struture'!$E$2:$G$10,3,FALSE)</f>
        <v>P2(100)</v>
      </c>
      <c r="F2325">
        <f>VLOOKUP(D2325,'Treatment Struture'!$E$2:$G$10,2,FALSE)</f>
        <v>3</v>
      </c>
      <c r="G2325" s="23">
        <v>3</v>
      </c>
      <c r="H2325" s="57">
        <f t="shared" si="51"/>
        <v>35870</v>
      </c>
      <c r="I2325">
        <v>5</v>
      </c>
    </row>
    <row r="2326" spans="1:9">
      <c r="A2326" t="s">
        <v>248</v>
      </c>
      <c r="B2326" t="s">
        <v>254</v>
      </c>
      <c r="C2326" t="s">
        <v>75</v>
      </c>
      <c r="D2326">
        <v>8</v>
      </c>
      <c r="E2326" t="str">
        <f>VLOOKUP(D2326,'Treatment Struture'!$E$2:$G$10,3,FALSE)</f>
        <v>P2(100)</v>
      </c>
      <c r="F2326">
        <f>VLOOKUP(D2326,'Treatment Struture'!$E$2:$G$10,2,FALSE)</f>
        <v>3</v>
      </c>
      <c r="G2326" s="23">
        <v>4</v>
      </c>
      <c r="H2326" s="57">
        <f t="shared" si="51"/>
        <v>35870</v>
      </c>
      <c r="I2326">
        <v>5</v>
      </c>
    </row>
    <row r="2327" spans="1:9">
      <c r="A2327" t="s">
        <v>248</v>
      </c>
      <c r="B2327" t="s">
        <v>254</v>
      </c>
      <c r="C2327" t="s">
        <v>75</v>
      </c>
      <c r="D2327">
        <v>8</v>
      </c>
      <c r="E2327" t="str">
        <f>VLOOKUP(D2327,'Treatment Struture'!$E$2:$G$10,3,FALSE)</f>
        <v>P2(100)</v>
      </c>
      <c r="F2327">
        <f>VLOOKUP(D2327,'Treatment Struture'!$E$2:$G$10,2,FALSE)</f>
        <v>3</v>
      </c>
      <c r="G2327" s="23">
        <v>5</v>
      </c>
      <c r="H2327" s="57">
        <f t="shared" si="51"/>
        <v>35870</v>
      </c>
      <c r="I2327">
        <v>5</v>
      </c>
    </row>
    <row r="2328" spans="1:9">
      <c r="A2328" t="s">
        <v>248</v>
      </c>
      <c r="B2328" t="s">
        <v>254</v>
      </c>
      <c r="C2328" t="s">
        <v>75</v>
      </c>
      <c r="D2328">
        <v>8</v>
      </c>
      <c r="E2328" t="str">
        <f>VLOOKUP(D2328,'Treatment Struture'!$E$2:$G$10,3,FALSE)</f>
        <v>P2(100)</v>
      </c>
      <c r="F2328">
        <f>VLOOKUP(D2328,'Treatment Struture'!$E$2:$G$10,2,FALSE)</f>
        <v>3</v>
      </c>
      <c r="G2328" s="23">
        <v>6</v>
      </c>
      <c r="H2328" s="57">
        <f t="shared" si="51"/>
        <v>35870</v>
      </c>
      <c r="I2328">
        <v>5</v>
      </c>
    </row>
    <row r="2329" spans="1:9">
      <c r="A2329" t="s">
        <v>248</v>
      </c>
      <c r="B2329" t="s">
        <v>254</v>
      </c>
      <c r="C2329" t="s">
        <v>75</v>
      </c>
      <c r="D2329">
        <v>8</v>
      </c>
      <c r="E2329" t="str">
        <f>VLOOKUP(D2329,'Treatment Struture'!$E$2:$G$10,3,FALSE)</f>
        <v>P2(100)</v>
      </c>
      <c r="F2329">
        <f>VLOOKUP(D2329,'Treatment Struture'!$E$2:$G$10,2,FALSE)</f>
        <v>3</v>
      </c>
      <c r="G2329" s="23">
        <v>7</v>
      </c>
      <c r="H2329" s="57">
        <f t="shared" si="51"/>
        <v>35870</v>
      </c>
      <c r="I2329">
        <v>5</v>
      </c>
    </row>
    <row r="2330" spans="1:9">
      <c r="A2330" t="s">
        <v>248</v>
      </c>
      <c r="B2330" t="s">
        <v>254</v>
      </c>
      <c r="C2330" t="s">
        <v>75</v>
      </c>
      <c r="D2330">
        <v>8</v>
      </c>
      <c r="E2330" t="str">
        <f>VLOOKUP(D2330,'Treatment Struture'!$E$2:$G$10,3,FALSE)</f>
        <v>P2(100)</v>
      </c>
      <c r="F2330">
        <f>VLOOKUP(D2330,'Treatment Struture'!$E$2:$G$10,2,FALSE)</f>
        <v>3</v>
      </c>
      <c r="G2330" s="23">
        <v>8</v>
      </c>
      <c r="H2330" s="57">
        <f t="shared" si="51"/>
        <v>35870</v>
      </c>
      <c r="I2330">
        <v>5</v>
      </c>
    </row>
    <row r="2331" spans="1:9">
      <c r="A2331" t="s">
        <v>248</v>
      </c>
      <c r="B2331" t="s">
        <v>254</v>
      </c>
      <c r="C2331" t="s">
        <v>75</v>
      </c>
      <c r="D2331">
        <v>8</v>
      </c>
      <c r="E2331" t="str">
        <f>VLOOKUP(D2331,'Treatment Struture'!$E$2:$G$10,3,FALSE)</f>
        <v>P2(100)</v>
      </c>
      <c r="F2331">
        <f>VLOOKUP(D2331,'Treatment Struture'!$E$2:$G$10,2,FALSE)</f>
        <v>3</v>
      </c>
      <c r="G2331" s="23">
        <v>9</v>
      </c>
      <c r="H2331" s="57">
        <f t="shared" si="51"/>
        <v>35870</v>
      </c>
      <c r="I2331">
        <v>6</v>
      </c>
    </row>
    <row r="2332" spans="1:9">
      <c r="A2332" t="s">
        <v>248</v>
      </c>
      <c r="B2332" t="s">
        <v>254</v>
      </c>
      <c r="C2332" t="s">
        <v>75</v>
      </c>
      <c r="D2332">
        <v>8</v>
      </c>
      <c r="E2332" t="str">
        <f>VLOOKUP(D2332,'Treatment Struture'!$E$2:$G$10,3,FALSE)</f>
        <v>P2(100)</v>
      </c>
      <c r="F2332">
        <f>VLOOKUP(D2332,'Treatment Struture'!$E$2:$G$10,2,FALSE)</f>
        <v>3</v>
      </c>
      <c r="G2332" s="23">
        <v>10</v>
      </c>
      <c r="H2332" s="57">
        <f t="shared" si="51"/>
        <v>35870</v>
      </c>
      <c r="I2332">
        <v>5</v>
      </c>
    </row>
    <row r="2333" spans="1:9">
      <c r="A2333" t="s">
        <v>248</v>
      </c>
      <c r="B2333" t="s">
        <v>254</v>
      </c>
      <c r="C2333" t="s">
        <v>75</v>
      </c>
      <c r="D2333">
        <v>9</v>
      </c>
      <c r="E2333" t="str">
        <f>VLOOKUP(D2333,'Treatment Struture'!$E$2:$G$10,3,FALSE)</f>
        <v>P3(150)</v>
      </c>
      <c r="F2333">
        <f>VLOOKUP(D2333,'Treatment Struture'!$E$2:$G$10,2,FALSE)</f>
        <v>3</v>
      </c>
      <c r="G2333" s="23">
        <v>1</v>
      </c>
      <c r="H2333" s="57">
        <f t="shared" si="51"/>
        <v>35870</v>
      </c>
      <c r="I2333">
        <v>6</v>
      </c>
    </row>
    <row r="2334" spans="1:9">
      <c r="A2334" t="s">
        <v>248</v>
      </c>
      <c r="B2334" t="s">
        <v>254</v>
      </c>
      <c r="C2334" t="s">
        <v>75</v>
      </c>
      <c r="D2334">
        <v>9</v>
      </c>
      <c r="E2334" t="str">
        <f>VLOOKUP(D2334,'Treatment Struture'!$E$2:$G$10,3,FALSE)</f>
        <v>P3(150)</v>
      </c>
      <c r="F2334">
        <f>VLOOKUP(D2334,'Treatment Struture'!$E$2:$G$10,2,FALSE)</f>
        <v>3</v>
      </c>
      <c r="G2334" s="23">
        <v>2</v>
      </c>
      <c r="H2334" s="57">
        <f t="shared" si="51"/>
        <v>35870</v>
      </c>
      <c r="I2334">
        <v>6</v>
      </c>
    </row>
    <row r="2335" spans="1:9">
      <c r="A2335" t="s">
        <v>248</v>
      </c>
      <c r="B2335" t="s">
        <v>254</v>
      </c>
      <c r="C2335" t="s">
        <v>75</v>
      </c>
      <c r="D2335">
        <v>9</v>
      </c>
      <c r="E2335" t="str">
        <f>VLOOKUP(D2335,'Treatment Struture'!$E$2:$G$10,3,FALSE)</f>
        <v>P3(150)</v>
      </c>
      <c r="F2335">
        <f>VLOOKUP(D2335,'Treatment Struture'!$E$2:$G$10,2,FALSE)</f>
        <v>3</v>
      </c>
      <c r="G2335" s="23">
        <v>3</v>
      </c>
      <c r="H2335" s="57">
        <f t="shared" si="51"/>
        <v>35870</v>
      </c>
      <c r="I2335">
        <v>6</v>
      </c>
    </row>
    <row r="2336" spans="1:9">
      <c r="A2336" t="s">
        <v>248</v>
      </c>
      <c r="B2336" t="s">
        <v>254</v>
      </c>
      <c r="C2336" t="s">
        <v>75</v>
      </c>
      <c r="D2336">
        <v>9</v>
      </c>
      <c r="E2336" t="str">
        <f>VLOOKUP(D2336,'Treatment Struture'!$E$2:$G$10,3,FALSE)</f>
        <v>P3(150)</v>
      </c>
      <c r="F2336">
        <f>VLOOKUP(D2336,'Treatment Struture'!$E$2:$G$10,2,FALSE)</f>
        <v>3</v>
      </c>
      <c r="G2336" s="23">
        <v>4</v>
      </c>
      <c r="H2336" s="57">
        <f t="shared" si="51"/>
        <v>35870</v>
      </c>
      <c r="I2336">
        <v>5</v>
      </c>
    </row>
    <row r="2337" spans="1:9">
      <c r="A2337" t="s">
        <v>248</v>
      </c>
      <c r="B2337" t="s">
        <v>254</v>
      </c>
      <c r="C2337" t="s">
        <v>75</v>
      </c>
      <c r="D2337">
        <v>9</v>
      </c>
      <c r="E2337" t="str">
        <f>VLOOKUP(D2337,'Treatment Struture'!$E$2:$G$10,3,FALSE)</f>
        <v>P3(150)</v>
      </c>
      <c r="F2337">
        <f>VLOOKUP(D2337,'Treatment Struture'!$E$2:$G$10,2,FALSE)</f>
        <v>3</v>
      </c>
      <c r="G2337" s="23">
        <v>5</v>
      </c>
      <c r="H2337" s="57">
        <f t="shared" si="51"/>
        <v>35870</v>
      </c>
      <c r="I2337">
        <v>5</v>
      </c>
    </row>
    <row r="2338" spans="1:9">
      <c r="A2338" t="s">
        <v>248</v>
      </c>
      <c r="B2338" t="s">
        <v>254</v>
      </c>
      <c r="C2338" t="s">
        <v>75</v>
      </c>
      <c r="D2338">
        <v>9</v>
      </c>
      <c r="E2338" t="str">
        <f>VLOOKUP(D2338,'Treatment Struture'!$E$2:$G$10,3,FALSE)</f>
        <v>P3(150)</v>
      </c>
      <c r="F2338">
        <f>VLOOKUP(D2338,'Treatment Struture'!$E$2:$G$10,2,FALSE)</f>
        <v>3</v>
      </c>
      <c r="G2338" s="23">
        <v>6</v>
      </c>
      <c r="H2338" s="57">
        <f t="shared" si="51"/>
        <v>35870</v>
      </c>
      <c r="I2338">
        <v>6</v>
      </c>
    </row>
    <row r="2339" spans="1:9">
      <c r="A2339" t="s">
        <v>248</v>
      </c>
      <c r="B2339" t="s">
        <v>254</v>
      </c>
      <c r="C2339" t="s">
        <v>75</v>
      </c>
      <c r="D2339">
        <v>9</v>
      </c>
      <c r="E2339" t="str">
        <f>VLOOKUP(D2339,'Treatment Struture'!$E$2:$G$10,3,FALSE)</f>
        <v>P3(150)</v>
      </c>
      <c r="F2339">
        <f>VLOOKUP(D2339,'Treatment Struture'!$E$2:$G$10,2,FALSE)</f>
        <v>3</v>
      </c>
      <c r="G2339" s="23">
        <v>7</v>
      </c>
      <c r="H2339" s="57">
        <f t="shared" si="51"/>
        <v>35870</v>
      </c>
      <c r="I2339">
        <v>5</v>
      </c>
    </row>
    <row r="2340" spans="1:9">
      <c r="A2340" t="s">
        <v>248</v>
      </c>
      <c r="B2340" t="s">
        <v>254</v>
      </c>
      <c r="C2340" t="s">
        <v>75</v>
      </c>
      <c r="D2340">
        <v>9</v>
      </c>
      <c r="E2340" t="str">
        <f>VLOOKUP(D2340,'Treatment Struture'!$E$2:$G$10,3,FALSE)</f>
        <v>P3(150)</v>
      </c>
      <c r="F2340">
        <f>VLOOKUP(D2340,'Treatment Struture'!$E$2:$G$10,2,FALSE)</f>
        <v>3</v>
      </c>
      <c r="G2340" s="23">
        <v>8</v>
      </c>
      <c r="H2340" s="57">
        <f t="shared" si="51"/>
        <v>35870</v>
      </c>
      <c r="I2340">
        <v>5</v>
      </c>
    </row>
    <row r="2341" spans="1:9">
      <c r="A2341" t="s">
        <v>248</v>
      </c>
      <c r="B2341" t="s">
        <v>254</v>
      </c>
      <c r="C2341" t="s">
        <v>75</v>
      </c>
      <c r="D2341">
        <v>9</v>
      </c>
      <c r="E2341" t="str">
        <f>VLOOKUP(D2341,'Treatment Struture'!$E$2:$G$10,3,FALSE)</f>
        <v>P3(150)</v>
      </c>
      <c r="F2341">
        <f>VLOOKUP(D2341,'Treatment Struture'!$E$2:$G$10,2,FALSE)</f>
        <v>3</v>
      </c>
      <c r="G2341" s="23">
        <v>9</v>
      </c>
      <c r="H2341" s="57">
        <f t="shared" si="51"/>
        <v>35870</v>
      </c>
      <c r="I2341">
        <v>5</v>
      </c>
    </row>
    <row r="2342" spans="1:9">
      <c r="A2342" t="s">
        <v>248</v>
      </c>
      <c r="B2342" t="s">
        <v>254</v>
      </c>
      <c r="C2342" t="s">
        <v>75</v>
      </c>
      <c r="D2342">
        <v>9</v>
      </c>
      <c r="E2342" t="str">
        <f>VLOOKUP(D2342,'Treatment Struture'!$E$2:$G$10,3,FALSE)</f>
        <v>P3(150)</v>
      </c>
      <c r="F2342">
        <f>VLOOKUP(D2342,'Treatment Struture'!$E$2:$G$10,2,FALSE)</f>
        <v>3</v>
      </c>
      <c r="G2342" s="23">
        <v>10</v>
      </c>
      <c r="H2342" s="57">
        <f t="shared" si="51"/>
        <v>35870</v>
      </c>
      <c r="I2342">
        <v>5</v>
      </c>
    </row>
    <row r="2343" spans="1:9">
      <c r="A2343" t="s">
        <v>248</v>
      </c>
      <c r="B2343" t="s">
        <v>254</v>
      </c>
      <c r="C2343" t="s">
        <v>75</v>
      </c>
      <c r="D2343">
        <v>1</v>
      </c>
      <c r="E2343" t="str">
        <f>VLOOKUP(D2343,'Treatment Struture'!$E$2:$G$10,3,FALSE)</f>
        <v>P3(150)</v>
      </c>
      <c r="F2343">
        <f>VLOOKUP(D2343,'Treatment Struture'!$E$2:$G$10,2,FALSE)</f>
        <v>1</v>
      </c>
      <c r="G2343" s="23">
        <v>1</v>
      </c>
      <c r="H2343" s="56">
        <v>35873</v>
      </c>
      <c r="I2343">
        <v>6</v>
      </c>
    </row>
    <row r="2344" spans="1:9">
      <c r="A2344" t="s">
        <v>248</v>
      </c>
      <c r="B2344" t="s">
        <v>254</v>
      </c>
      <c r="C2344" t="s">
        <v>75</v>
      </c>
      <c r="D2344">
        <v>1</v>
      </c>
      <c r="E2344" t="str">
        <f>VLOOKUP(D2344,'Treatment Struture'!$E$2:$G$10,3,FALSE)</f>
        <v>P3(150)</v>
      </c>
      <c r="F2344">
        <f>VLOOKUP(D2344,'Treatment Struture'!$E$2:$G$10,2,FALSE)</f>
        <v>1</v>
      </c>
      <c r="G2344" s="23">
        <v>2</v>
      </c>
      <c r="H2344" s="57">
        <f>H2343</f>
        <v>35873</v>
      </c>
      <c r="I2344">
        <v>7</v>
      </c>
    </row>
    <row r="2345" spans="1:9">
      <c r="A2345" t="s">
        <v>248</v>
      </c>
      <c r="B2345" t="s">
        <v>254</v>
      </c>
      <c r="C2345" t="s">
        <v>75</v>
      </c>
      <c r="D2345">
        <v>1</v>
      </c>
      <c r="E2345" t="str">
        <f>VLOOKUP(D2345,'Treatment Struture'!$E$2:$G$10,3,FALSE)</f>
        <v>P3(150)</v>
      </c>
      <c r="F2345">
        <f>VLOOKUP(D2345,'Treatment Struture'!$E$2:$G$10,2,FALSE)</f>
        <v>1</v>
      </c>
      <c r="G2345" s="23">
        <v>3</v>
      </c>
      <c r="H2345" s="57">
        <f t="shared" ref="H2345:H2408" si="52">H2344</f>
        <v>35873</v>
      </c>
      <c r="I2345">
        <v>6</v>
      </c>
    </row>
    <row r="2346" spans="1:9">
      <c r="A2346" t="s">
        <v>248</v>
      </c>
      <c r="B2346" t="s">
        <v>254</v>
      </c>
      <c r="C2346" t="s">
        <v>75</v>
      </c>
      <c r="D2346">
        <v>1</v>
      </c>
      <c r="E2346" t="str">
        <f>VLOOKUP(D2346,'Treatment Struture'!$E$2:$G$10,3,FALSE)</f>
        <v>P3(150)</v>
      </c>
      <c r="F2346">
        <f>VLOOKUP(D2346,'Treatment Struture'!$E$2:$G$10,2,FALSE)</f>
        <v>1</v>
      </c>
      <c r="G2346" s="23">
        <v>4</v>
      </c>
      <c r="H2346" s="57">
        <f t="shared" si="52"/>
        <v>35873</v>
      </c>
      <c r="I2346">
        <v>5</v>
      </c>
    </row>
    <row r="2347" spans="1:9">
      <c r="A2347" t="s">
        <v>248</v>
      </c>
      <c r="B2347" t="s">
        <v>254</v>
      </c>
      <c r="C2347" t="s">
        <v>75</v>
      </c>
      <c r="D2347">
        <v>1</v>
      </c>
      <c r="E2347" t="str">
        <f>VLOOKUP(D2347,'Treatment Struture'!$E$2:$G$10,3,FALSE)</f>
        <v>P3(150)</v>
      </c>
      <c r="F2347">
        <f>VLOOKUP(D2347,'Treatment Struture'!$E$2:$G$10,2,FALSE)</f>
        <v>1</v>
      </c>
      <c r="G2347" s="23">
        <v>5</v>
      </c>
      <c r="H2347" s="57">
        <f t="shared" si="52"/>
        <v>35873</v>
      </c>
      <c r="I2347">
        <v>5</v>
      </c>
    </row>
    <row r="2348" spans="1:9">
      <c r="A2348" t="s">
        <v>248</v>
      </c>
      <c r="B2348" t="s">
        <v>254</v>
      </c>
      <c r="C2348" t="s">
        <v>75</v>
      </c>
      <c r="D2348">
        <v>1</v>
      </c>
      <c r="E2348" t="str">
        <f>VLOOKUP(D2348,'Treatment Struture'!$E$2:$G$10,3,FALSE)</f>
        <v>P3(150)</v>
      </c>
      <c r="F2348">
        <f>VLOOKUP(D2348,'Treatment Struture'!$E$2:$G$10,2,FALSE)</f>
        <v>1</v>
      </c>
      <c r="G2348" s="23">
        <v>6</v>
      </c>
      <c r="H2348" s="57">
        <f t="shared" si="52"/>
        <v>35873</v>
      </c>
      <c r="I2348">
        <v>5</v>
      </c>
    </row>
    <row r="2349" spans="1:9">
      <c r="A2349" t="s">
        <v>248</v>
      </c>
      <c r="B2349" t="s">
        <v>254</v>
      </c>
      <c r="C2349" t="s">
        <v>75</v>
      </c>
      <c r="D2349">
        <v>1</v>
      </c>
      <c r="E2349" t="str">
        <f>VLOOKUP(D2349,'Treatment Struture'!$E$2:$G$10,3,FALSE)</f>
        <v>P3(150)</v>
      </c>
      <c r="F2349">
        <f>VLOOKUP(D2349,'Treatment Struture'!$E$2:$G$10,2,FALSE)</f>
        <v>1</v>
      </c>
      <c r="G2349" s="23">
        <v>7</v>
      </c>
      <c r="H2349" s="57">
        <f t="shared" si="52"/>
        <v>35873</v>
      </c>
      <c r="I2349">
        <v>5</v>
      </c>
    </row>
    <row r="2350" spans="1:9">
      <c r="A2350" t="s">
        <v>248</v>
      </c>
      <c r="B2350" t="s">
        <v>254</v>
      </c>
      <c r="C2350" t="s">
        <v>75</v>
      </c>
      <c r="D2350">
        <v>1</v>
      </c>
      <c r="E2350" t="str">
        <f>VLOOKUP(D2350,'Treatment Struture'!$E$2:$G$10,3,FALSE)</f>
        <v>P3(150)</v>
      </c>
      <c r="F2350">
        <f>VLOOKUP(D2350,'Treatment Struture'!$E$2:$G$10,2,FALSE)</f>
        <v>1</v>
      </c>
      <c r="G2350" s="23">
        <v>8</v>
      </c>
      <c r="H2350" s="57">
        <f t="shared" si="52"/>
        <v>35873</v>
      </c>
      <c r="I2350">
        <v>5</v>
      </c>
    </row>
    <row r="2351" spans="1:9">
      <c r="A2351" t="s">
        <v>248</v>
      </c>
      <c r="B2351" t="s">
        <v>254</v>
      </c>
      <c r="C2351" t="s">
        <v>75</v>
      </c>
      <c r="D2351">
        <v>1</v>
      </c>
      <c r="E2351" t="str">
        <f>VLOOKUP(D2351,'Treatment Struture'!$E$2:$G$10,3,FALSE)</f>
        <v>P3(150)</v>
      </c>
      <c r="F2351">
        <f>VLOOKUP(D2351,'Treatment Struture'!$E$2:$G$10,2,FALSE)</f>
        <v>1</v>
      </c>
      <c r="G2351" s="23">
        <v>9</v>
      </c>
      <c r="H2351" s="57">
        <f t="shared" si="52"/>
        <v>35873</v>
      </c>
      <c r="I2351">
        <v>6</v>
      </c>
    </row>
    <row r="2352" spans="1:9">
      <c r="A2352" t="s">
        <v>248</v>
      </c>
      <c r="B2352" t="s">
        <v>254</v>
      </c>
      <c r="C2352" t="s">
        <v>75</v>
      </c>
      <c r="D2352">
        <v>1</v>
      </c>
      <c r="E2352" t="str">
        <f>VLOOKUP(D2352,'Treatment Struture'!$E$2:$G$10,3,FALSE)</f>
        <v>P3(150)</v>
      </c>
      <c r="F2352">
        <f>VLOOKUP(D2352,'Treatment Struture'!$E$2:$G$10,2,FALSE)</f>
        <v>1</v>
      </c>
      <c r="G2352" s="23">
        <v>10</v>
      </c>
      <c r="H2352" s="57">
        <f t="shared" si="52"/>
        <v>35873</v>
      </c>
      <c r="I2352">
        <v>5</v>
      </c>
    </row>
    <row r="2353" spans="1:9">
      <c r="A2353" t="s">
        <v>248</v>
      </c>
      <c r="B2353" t="s">
        <v>254</v>
      </c>
      <c r="C2353" t="s">
        <v>75</v>
      </c>
      <c r="D2353">
        <v>2</v>
      </c>
      <c r="E2353" t="str">
        <f>VLOOKUP(D2353,'Treatment Struture'!$E$2:$G$10,3,FALSE)</f>
        <v>P1(50)</v>
      </c>
      <c r="F2353">
        <f>VLOOKUP(D2353,'Treatment Struture'!$E$2:$G$10,2,FALSE)</f>
        <v>1</v>
      </c>
      <c r="G2353" s="23">
        <v>1</v>
      </c>
      <c r="H2353" s="57">
        <f t="shared" si="52"/>
        <v>35873</v>
      </c>
      <c r="I2353">
        <v>6</v>
      </c>
    </row>
    <row r="2354" spans="1:9">
      <c r="A2354" t="s">
        <v>248</v>
      </c>
      <c r="B2354" t="s">
        <v>254</v>
      </c>
      <c r="C2354" t="s">
        <v>75</v>
      </c>
      <c r="D2354">
        <v>2</v>
      </c>
      <c r="E2354" t="str">
        <f>VLOOKUP(D2354,'Treatment Struture'!$E$2:$G$10,3,FALSE)</f>
        <v>P1(50)</v>
      </c>
      <c r="F2354">
        <f>VLOOKUP(D2354,'Treatment Struture'!$E$2:$G$10,2,FALSE)</f>
        <v>1</v>
      </c>
      <c r="G2354" s="23">
        <v>2</v>
      </c>
      <c r="H2354" s="57">
        <f t="shared" si="52"/>
        <v>35873</v>
      </c>
      <c r="I2354">
        <v>5</v>
      </c>
    </row>
    <row r="2355" spans="1:9">
      <c r="A2355" t="s">
        <v>248</v>
      </c>
      <c r="B2355" t="s">
        <v>254</v>
      </c>
      <c r="C2355" t="s">
        <v>75</v>
      </c>
      <c r="D2355">
        <v>2</v>
      </c>
      <c r="E2355" t="str">
        <f>VLOOKUP(D2355,'Treatment Struture'!$E$2:$G$10,3,FALSE)</f>
        <v>P1(50)</v>
      </c>
      <c r="F2355">
        <f>VLOOKUP(D2355,'Treatment Struture'!$E$2:$G$10,2,FALSE)</f>
        <v>1</v>
      </c>
      <c r="G2355" s="23">
        <v>3</v>
      </c>
      <c r="H2355" s="57">
        <f t="shared" si="52"/>
        <v>35873</v>
      </c>
      <c r="I2355">
        <v>6</v>
      </c>
    </row>
    <row r="2356" spans="1:9">
      <c r="A2356" t="s">
        <v>248</v>
      </c>
      <c r="B2356" t="s">
        <v>254</v>
      </c>
      <c r="C2356" t="s">
        <v>75</v>
      </c>
      <c r="D2356">
        <v>2</v>
      </c>
      <c r="E2356" t="str">
        <f>VLOOKUP(D2356,'Treatment Struture'!$E$2:$G$10,3,FALSE)</f>
        <v>P1(50)</v>
      </c>
      <c r="F2356">
        <f>VLOOKUP(D2356,'Treatment Struture'!$E$2:$G$10,2,FALSE)</f>
        <v>1</v>
      </c>
      <c r="G2356" s="23">
        <v>4</v>
      </c>
      <c r="H2356" s="57">
        <f t="shared" si="52"/>
        <v>35873</v>
      </c>
      <c r="I2356">
        <v>6</v>
      </c>
    </row>
    <row r="2357" spans="1:9">
      <c r="A2357" t="s">
        <v>248</v>
      </c>
      <c r="B2357" t="s">
        <v>254</v>
      </c>
      <c r="C2357" t="s">
        <v>75</v>
      </c>
      <c r="D2357">
        <v>2</v>
      </c>
      <c r="E2357" t="str">
        <f>VLOOKUP(D2357,'Treatment Struture'!$E$2:$G$10,3,FALSE)</f>
        <v>P1(50)</v>
      </c>
      <c r="F2357">
        <f>VLOOKUP(D2357,'Treatment Struture'!$E$2:$G$10,2,FALSE)</f>
        <v>1</v>
      </c>
      <c r="G2357" s="23">
        <v>5</v>
      </c>
      <c r="H2357" s="57">
        <f t="shared" si="52"/>
        <v>35873</v>
      </c>
      <c r="I2357">
        <v>6</v>
      </c>
    </row>
    <row r="2358" spans="1:9">
      <c r="A2358" t="s">
        <v>248</v>
      </c>
      <c r="B2358" t="s">
        <v>254</v>
      </c>
      <c r="C2358" t="s">
        <v>75</v>
      </c>
      <c r="D2358">
        <v>2</v>
      </c>
      <c r="E2358" t="str">
        <f>VLOOKUP(D2358,'Treatment Struture'!$E$2:$G$10,3,FALSE)</f>
        <v>P1(50)</v>
      </c>
      <c r="F2358">
        <f>VLOOKUP(D2358,'Treatment Struture'!$E$2:$G$10,2,FALSE)</f>
        <v>1</v>
      </c>
      <c r="G2358" s="23">
        <v>6</v>
      </c>
      <c r="H2358" s="57">
        <f t="shared" si="52"/>
        <v>35873</v>
      </c>
      <c r="I2358">
        <v>6</v>
      </c>
    </row>
    <row r="2359" spans="1:9">
      <c r="A2359" t="s">
        <v>248</v>
      </c>
      <c r="B2359" t="s">
        <v>254</v>
      </c>
      <c r="C2359" t="s">
        <v>75</v>
      </c>
      <c r="D2359">
        <v>2</v>
      </c>
      <c r="E2359" t="str">
        <f>VLOOKUP(D2359,'Treatment Struture'!$E$2:$G$10,3,FALSE)</f>
        <v>P1(50)</v>
      </c>
      <c r="F2359">
        <f>VLOOKUP(D2359,'Treatment Struture'!$E$2:$G$10,2,FALSE)</f>
        <v>1</v>
      </c>
      <c r="G2359" s="23">
        <v>7</v>
      </c>
      <c r="H2359" s="57">
        <f t="shared" si="52"/>
        <v>35873</v>
      </c>
      <c r="I2359">
        <v>6</v>
      </c>
    </row>
    <row r="2360" spans="1:9">
      <c r="A2360" t="s">
        <v>248</v>
      </c>
      <c r="B2360" t="s">
        <v>254</v>
      </c>
      <c r="C2360" t="s">
        <v>75</v>
      </c>
      <c r="D2360">
        <v>2</v>
      </c>
      <c r="E2360" t="str">
        <f>VLOOKUP(D2360,'Treatment Struture'!$E$2:$G$10,3,FALSE)</f>
        <v>P1(50)</v>
      </c>
      <c r="F2360">
        <f>VLOOKUP(D2360,'Treatment Struture'!$E$2:$G$10,2,FALSE)</f>
        <v>1</v>
      </c>
      <c r="G2360" s="23">
        <v>8</v>
      </c>
      <c r="H2360" s="57">
        <f t="shared" si="52"/>
        <v>35873</v>
      </c>
      <c r="I2360">
        <v>6</v>
      </c>
    </row>
    <row r="2361" spans="1:9">
      <c r="A2361" t="s">
        <v>248</v>
      </c>
      <c r="B2361" t="s">
        <v>254</v>
      </c>
      <c r="C2361" t="s">
        <v>75</v>
      </c>
      <c r="D2361">
        <v>2</v>
      </c>
      <c r="E2361" t="str">
        <f>VLOOKUP(D2361,'Treatment Struture'!$E$2:$G$10,3,FALSE)</f>
        <v>P1(50)</v>
      </c>
      <c r="F2361">
        <f>VLOOKUP(D2361,'Treatment Struture'!$E$2:$G$10,2,FALSE)</f>
        <v>1</v>
      </c>
      <c r="G2361" s="23">
        <v>9</v>
      </c>
      <c r="H2361" s="57">
        <f t="shared" si="52"/>
        <v>35873</v>
      </c>
      <c r="I2361">
        <v>6</v>
      </c>
    </row>
    <row r="2362" spans="1:9">
      <c r="A2362" t="s">
        <v>248</v>
      </c>
      <c r="B2362" t="s">
        <v>254</v>
      </c>
      <c r="C2362" t="s">
        <v>75</v>
      </c>
      <c r="D2362">
        <v>2</v>
      </c>
      <c r="E2362" t="str">
        <f>VLOOKUP(D2362,'Treatment Struture'!$E$2:$G$10,3,FALSE)</f>
        <v>P1(50)</v>
      </c>
      <c r="F2362">
        <f>VLOOKUP(D2362,'Treatment Struture'!$E$2:$G$10,2,FALSE)</f>
        <v>1</v>
      </c>
      <c r="G2362" s="23">
        <v>10</v>
      </c>
      <c r="H2362" s="57">
        <f t="shared" si="52"/>
        <v>35873</v>
      </c>
      <c r="I2362">
        <v>5</v>
      </c>
    </row>
    <row r="2363" spans="1:9">
      <c r="A2363" t="s">
        <v>248</v>
      </c>
      <c r="B2363" t="s">
        <v>254</v>
      </c>
      <c r="C2363" t="s">
        <v>75</v>
      </c>
      <c r="D2363">
        <v>3</v>
      </c>
      <c r="E2363" t="str">
        <f>VLOOKUP(D2363,'Treatment Struture'!$E$2:$G$10,3,FALSE)</f>
        <v>P2(100)</v>
      </c>
      <c r="F2363">
        <f>VLOOKUP(D2363,'Treatment Struture'!$E$2:$G$10,2,FALSE)</f>
        <v>1</v>
      </c>
      <c r="G2363" s="23">
        <v>1</v>
      </c>
      <c r="H2363" s="57">
        <f t="shared" si="52"/>
        <v>35873</v>
      </c>
      <c r="I2363">
        <v>6</v>
      </c>
    </row>
    <row r="2364" spans="1:9">
      <c r="A2364" t="s">
        <v>248</v>
      </c>
      <c r="B2364" t="s">
        <v>254</v>
      </c>
      <c r="C2364" t="s">
        <v>75</v>
      </c>
      <c r="D2364">
        <v>3</v>
      </c>
      <c r="E2364" t="str">
        <f>VLOOKUP(D2364,'Treatment Struture'!$E$2:$G$10,3,FALSE)</f>
        <v>P2(100)</v>
      </c>
      <c r="F2364">
        <f>VLOOKUP(D2364,'Treatment Struture'!$E$2:$G$10,2,FALSE)</f>
        <v>1</v>
      </c>
      <c r="G2364" s="23">
        <v>2</v>
      </c>
      <c r="H2364" s="57">
        <f t="shared" si="52"/>
        <v>35873</v>
      </c>
      <c r="I2364">
        <v>6</v>
      </c>
    </row>
    <row r="2365" spans="1:9">
      <c r="A2365" t="s">
        <v>248</v>
      </c>
      <c r="B2365" t="s">
        <v>254</v>
      </c>
      <c r="C2365" t="s">
        <v>75</v>
      </c>
      <c r="D2365">
        <v>3</v>
      </c>
      <c r="E2365" t="str">
        <f>VLOOKUP(D2365,'Treatment Struture'!$E$2:$G$10,3,FALSE)</f>
        <v>P2(100)</v>
      </c>
      <c r="F2365">
        <f>VLOOKUP(D2365,'Treatment Struture'!$E$2:$G$10,2,FALSE)</f>
        <v>1</v>
      </c>
      <c r="G2365" s="23">
        <v>3</v>
      </c>
      <c r="H2365" s="57">
        <f t="shared" si="52"/>
        <v>35873</v>
      </c>
      <c r="I2365">
        <v>7</v>
      </c>
    </row>
    <row r="2366" spans="1:9">
      <c r="A2366" t="s">
        <v>248</v>
      </c>
      <c r="B2366" t="s">
        <v>254</v>
      </c>
      <c r="C2366" t="s">
        <v>75</v>
      </c>
      <c r="D2366">
        <v>3</v>
      </c>
      <c r="E2366" t="str">
        <f>VLOOKUP(D2366,'Treatment Struture'!$E$2:$G$10,3,FALSE)</f>
        <v>P2(100)</v>
      </c>
      <c r="F2366">
        <f>VLOOKUP(D2366,'Treatment Struture'!$E$2:$G$10,2,FALSE)</f>
        <v>1</v>
      </c>
      <c r="G2366" s="23">
        <v>4</v>
      </c>
      <c r="H2366" s="57">
        <f t="shared" si="52"/>
        <v>35873</v>
      </c>
      <c r="I2366">
        <v>6</v>
      </c>
    </row>
    <row r="2367" spans="1:9">
      <c r="A2367" t="s">
        <v>248</v>
      </c>
      <c r="B2367" t="s">
        <v>254</v>
      </c>
      <c r="C2367" t="s">
        <v>75</v>
      </c>
      <c r="D2367">
        <v>3</v>
      </c>
      <c r="E2367" t="str">
        <f>VLOOKUP(D2367,'Treatment Struture'!$E$2:$G$10,3,FALSE)</f>
        <v>P2(100)</v>
      </c>
      <c r="F2367">
        <f>VLOOKUP(D2367,'Treatment Struture'!$E$2:$G$10,2,FALSE)</f>
        <v>1</v>
      </c>
      <c r="G2367" s="23">
        <v>5</v>
      </c>
      <c r="H2367" s="57">
        <f t="shared" si="52"/>
        <v>35873</v>
      </c>
      <c r="I2367">
        <v>6</v>
      </c>
    </row>
    <row r="2368" spans="1:9">
      <c r="A2368" t="s">
        <v>248</v>
      </c>
      <c r="B2368" t="s">
        <v>254</v>
      </c>
      <c r="C2368" t="s">
        <v>75</v>
      </c>
      <c r="D2368">
        <v>3</v>
      </c>
      <c r="E2368" t="str">
        <f>VLOOKUP(D2368,'Treatment Struture'!$E$2:$G$10,3,FALSE)</f>
        <v>P2(100)</v>
      </c>
      <c r="F2368">
        <f>VLOOKUP(D2368,'Treatment Struture'!$E$2:$G$10,2,FALSE)</f>
        <v>1</v>
      </c>
      <c r="G2368" s="23">
        <v>6</v>
      </c>
      <c r="H2368" s="57">
        <f t="shared" si="52"/>
        <v>35873</v>
      </c>
      <c r="I2368">
        <v>6</v>
      </c>
    </row>
    <row r="2369" spans="1:9">
      <c r="A2369" t="s">
        <v>248</v>
      </c>
      <c r="B2369" t="s">
        <v>254</v>
      </c>
      <c r="C2369" t="s">
        <v>75</v>
      </c>
      <c r="D2369">
        <v>3</v>
      </c>
      <c r="E2369" t="str">
        <f>VLOOKUP(D2369,'Treatment Struture'!$E$2:$G$10,3,FALSE)</f>
        <v>P2(100)</v>
      </c>
      <c r="F2369">
        <f>VLOOKUP(D2369,'Treatment Struture'!$E$2:$G$10,2,FALSE)</f>
        <v>1</v>
      </c>
      <c r="G2369" s="23">
        <v>7</v>
      </c>
      <c r="H2369" s="57">
        <f t="shared" si="52"/>
        <v>35873</v>
      </c>
      <c r="I2369">
        <v>6</v>
      </c>
    </row>
    <row r="2370" spans="1:9">
      <c r="A2370" t="s">
        <v>248</v>
      </c>
      <c r="B2370" t="s">
        <v>254</v>
      </c>
      <c r="C2370" t="s">
        <v>75</v>
      </c>
      <c r="D2370">
        <v>3</v>
      </c>
      <c r="E2370" t="str">
        <f>VLOOKUP(D2370,'Treatment Struture'!$E$2:$G$10,3,FALSE)</f>
        <v>P2(100)</v>
      </c>
      <c r="F2370">
        <f>VLOOKUP(D2370,'Treatment Struture'!$E$2:$G$10,2,FALSE)</f>
        <v>1</v>
      </c>
      <c r="G2370" s="23">
        <v>8</v>
      </c>
      <c r="H2370" s="57">
        <f t="shared" si="52"/>
        <v>35873</v>
      </c>
      <c r="I2370">
        <v>5</v>
      </c>
    </row>
    <row r="2371" spans="1:9">
      <c r="A2371" t="s">
        <v>248</v>
      </c>
      <c r="B2371" t="s">
        <v>254</v>
      </c>
      <c r="C2371" t="s">
        <v>75</v>
      </c>
      <c r="D2371">
        <v>3</v>
      </c>
      <c r="E2371" t="str">
        <f>VLOOKUP(D2371,'Treatment Struture'!$E$2:$G$10,3,FALSE)</f>
        <v>P2(100)</v>
      </c>
      <c r="F2371">
        <f>VLOOKUP(D2371,'Treatment Struture'!$E$2:$G$10,2,FALSE)</f>
        <v>1</v>
      </c>
      <c r="G2371" s="23">
        <v>9</v>
      </c>
      <c r="H2371" s="57">
        <f t="shared" si="52"/>
        <v>35873</v>
      </c>
      <c r="I2371">
        <v>6</v>
      </c>
    </row>
    <row r="2372" spans="1:9">
      <c r="A2372" t="s">
        <v>248</v>
      </c>
      <c r="B2372" t="s">
        <v>254</v>
      </c>
      <c r="C2372" t="s">
        <v>75</v>
      </c>
      <c r="D2372">
        <v>3</v>
      </c>
      <c r="E2372" t="str">
        <f>VLOOKUP(D2372,'Treatment Struture'!$E$2:$G$10,3,FALSE)</f>
        <v>P2(100)</v>
      </c>
      <c r="F2372">
        <f>VLOOKUP(D2372,'Treatment Struture'!$E$2:$G$10,2,FALSE)</f>
        <v>1</v>
      </c>
      <c r="G2372" s="23">
        <v>10</v>
      </c>
      <c r="H2372" s="57">
        <f t="shared" si="52"/>
        <v>35873</v>
      </c>
      <c r="I2372">
        <v>6</v>
      </c>
    </row>
    <row r="2373" spans="1:9">
      <c r="A2373" t="s">
        <v>248</v>
      </c>
      <c r="B2373" t="s">
        <v>254</v>
      </c>
      <c r="C2373" t="s">
        <v>75</v>
      </c>
      <c r="D2373">
        <v>4</v>
      </c>
      <c r="E2373" t="str">
        <f>VLOOKUP(D2373,'Treatment Struture'!$E$2:$G$10,3,FALSE)</f>
        <v>P2(100)</v>
      </c>
      <c r="F2373">
        <f>VLOOKUP(D2373,'Treatment Struture'!$E$2:$G$10,2,FALSE)</f>
        <v>2</v>
      </c>
      <c r="G2373" s="23">
        <v>1</v>
      </c>
      <c r="H2373" s="57">
        <f t="shared" si="52"/>
        <v>35873</v>
      </c>
      <c r="I2373">
        <v>6</v>
      </c>
    </row>
    <row r="2374" spans="1:9">
      <c r="A2374" t="s">
        <v>248</v>
      </c>
      <c r="B2374" t="s">
        <v>254</v>
      </c>
      <c r="C2374" t="s">
        <v>75</v>
      </c>
      <c r="D2374">
        <v>4</v>
      </c>
      <c r="E2374" t="str">
        <f>VLOOKUP(D2374,'Treatment Struture'!$E$2:$G$10,3,FALSE)</f>
        <v>P2(100)</v>
      </c>
      <c r="F2374">
        <f>VLOOKUP(D2374,'Treatment Struture'!$E$2:$G$10,2,FALSE)</f>
        <v>2</v>
      </c>
      <c r="G2374" s="23">
        <v>2</v>
      </c>
      <c r="H2374" s="57">
        <f t="shared" si="52"/>
        <v>35873</v>
      </c>
      <c r="I2374">
        <v>6</v>
      </c>
    </row>
    <row r="2375" spans="1:9">
      <c r="A2375" t="s">
        <v>248</v>
      </c>
      <c r="B2375" t="s">
        <v>254</v>
      </c>
      <c r="C2375" t="s">
        <v>75</v>
      </c>
      <c r="D2375">
        <v>4</v>
      </c>
      <c r="E2375" t="str">
        <f>VLOOKUP(D2375,'Treatment Struture'!$E$2:$G$10,3,FALSE)</f>
        <v>P2(100)</v>
      </c>
      <c r="F2375">
        <f>VLOOKUP(D2375,'Treatment Struture'!$E$2:$G$10,2,FALSE)</f>
        <v>2</v>
      </c>
      <c r="G2375" s="23">
        <v>3</v>
      </c>
      <c r="H2375" s="57">
        <f t="shared" si="52"/>
        <v>35873</v>
      </c>
      <c r="I2375">
        <v>6</v>
      </c>
    </row>
    <row r="2376" spans="1:9">
      <c r="A2376" t="s">
        <v>248</v>
      </c>
      <c r="B2376" t="s">
        <v>254</v>
      </c>
      <c r="C2376" t="s">
        <v>75</v>
      </c>
      <c r="D2376">
        <v>4</v>
      </c>
      <c r="E2376" t="str">
        <f>VLOOKUP(D2376,'Treatment Struture'!$E$2:$G$10,3,FALSE)</f>
        <v>P2(100)</v>
      </c>
      <c r="F2376">
        <f>VLOOKUP(D2376,'Treatment Struture'!$E$2:$G$10,2,FALSE)</f>
        <v>2</v>
      </c>
      <c r="G2376" s="23">
        <v>4</v>
      </c>
      <c r="H2376" s="57">
        <f t="shared" si="52"/>
        <v>35873</v>
      </c>
      <c r="I2376">
        <v>6</v>
      </c>
    </row>
    <row r="2377" spans="1:9">
      <c r="A2377" t="s">
        <v>248</v>
      </c>
      <c r="B2377" t="s">
        <v>254</v>
      </c>
      <c r="C2377" t="s">
        <v>75</v>
      </c>
      <c r="D2377">
        <v>4</v>
      </c>
      <c r="E2377" t="str">
        <f>VLOOKUP(D2377,'Treatment Struture'!$E$2:$G$10,3,FALSE)</f>
        <v>P2(100)</v>
      </c>
      <c r="F2377">
        <f>VLOOKUP(D2377,'Treatment Struture'!$E$2:$G$10,2,FALSE)</f>
        <v>2</v>
      </c>
      <c r="G2377" s="23">
        <v>5</v>
      </c>
      <c r="H2377" s="57">
        <f t="shared" si="52"/>
        <v>35873</v>
      </c>
      <c r="I2377">
        <v>6</v>
      </c>
    </row>
    <row r="2378" spans="1:9">
      <c r="A2378" t="s">
        <v>248</v>
      </c>
      <c r="B2378" t="s">
        <v>254</v>
      </c>
      <c r="C2378" t="s">
        <v>75</v>
      </c>
      <c r="D2378">
        <v>4</v>
      </c>
      <c r="E2378" t="str">
        <f>VLOOKUP(D2378,'Treatment Struture'!$E$2:$G$10,3,FALSE)</f>
        <v>P2(100)</v>
      </c>
      <c r="F2378">
        <f>VLOOKUP(D2378,'Treatment Struture'!$E$2:$G$10,2,FALSE)</f>
        <v>2</v>
      </c>
      <c r="G2378" s="23">
        <v>6</v>
      </c>
      <c r="H2378" s="57">
        <f t="shared" si="52"/>
        <v>35873</v>
      </c>
      <c r="I2378">
        <v>4</v>
      </c>
    </row>
    <row r="2379" spans="1:9">
      <c r="A2379" t="s">
        <v>248</v>
      </c>
      <c r="B2379" t="s">
        <v>254</v>
      </c>
      <c r="C2379" t="s">
        <v>75</v>
      </c>
      <c r="D2379">
        <v>4</v>
      </c>
      <c r="E2379" t="str">
        <f>VLOOKUP(D2379,'Treatment Struture'!$E$2:$G$10,3,FALSE)</f>
        <v>P2(100)</v>
      </c>
      <c r="F2379">
        <f>VLOOKUP(D2379,'Treatment Struture'!$E$2:$G$10,2,FALSE)</f>
        <v>2</v>
      </c>
      <c r="G2379" s="23">
        <v>7</v>
      </c>
      <c r="H2379" s="57">
        <f t="shared" si="52"/>
        <v>35873</v>
      </c>
      <c r="I2379">
        <v>5</v>
      </c>
    </row>
    <row r="2380" spans="1:9">
      <c r="A2380" t="s">
        <v>248</v>
      </c>
      <c r="B2380" t="s">
        <v>254</v>
      </c>
      <c r="C2380" t="s">
        <v>75</v>
      </c>
      <c r="D2380">
        <v>4</v>
      </c>
      <c r="E2380" t="str">
        <f>VLOOKUP(D2380,'Treatment Struture'!$E$2:$G$10,3,FALSE)</f>
        <v>P2(100)</v>
      </c>
      <c r="F2380">
        <f>VLOOKUP(D2380,'Treatment Struture'!$E$2:$G$10,2,FALSE)</f>
        <v>2</v>
      </c>
      <c r="G2380" s="23">
        <v>8</v>
      </c>
      <c r="H2380" s="57">
        <f t="shared" si="52"/>
        <v>35873</v>
      </c>
      <c r="I2380">
        <v>5</v>
      </c>
    </row>
    <row r="2381" spans="1:9">
      <c r="A2381" t="s">
        <v>248</v>
      </c>
      <c r="B2381" t="s">
        <v>254</v>
      </c>
      <c r="C2381" t="s">
        <v>75</v>
      </c>
      <c r="D2381">
        <v>4</v>
      </c>
      <c r="E2381" t="str">
        <f>VLOOKUP(D2381,'Treatment Struture'!$E$2:$G$10,3,FALSE)</f>
        <v>P2(100)</v>
      </c>
      <c r="F2381">
        <f>VLOOKUP(D2381,'Treatment Struture'!$E$2:$G$10,2,FALSE)</f>
        <v>2</v>
      </c>
      <c r="G2381" s="23">
        <v>9</v>
      </c>
      <c r="H2381" s="57">
        <f t="shared" si="52"/>
        <v>35873</v>
      </c>
      <c r="I2381">
        <v>6</v>
      </c>
    </row>
    <row r="2382" spans="1:9">
      <c r="A2382" t="s">
        <v>248</v>
      </c>
      <c r="B2382" t="s">
        <v>254</v>
      </c>
      <c r="C2382" t="s">
        <v>75</v>
      </c>
      <c r="D2382">
        <v>4</v>
      </c>
      <c r="E2382" t="str">
        <f>VLOOKUP(D2382,'Treatment Struture'!$E$2:$G$10,3,FALSE)</f>
        <v>P2(100)</v>
      </c>
      <c r="F2382">
        <f>VLOOKUP(D2382,'Treatment Struture'!$E$2:$G$10,2,FALSE)</f>
        <v>2</v>
      </c>
      <c r="G2382" s="23">
        <v>10</v>
      </c>
      <c r="H2382" s="57">
        <f t="shared" si="52"/>
        <v>35873</v>
      </c>
      <c r="I2382">
        <v>5</v>
      </c>
    </row>
    <row r="2383" spans="1:9">
      <c r="A2383" t="s">
        <v>248</v>
      </c>
      <c r="B2383" t="s">
        <v>254</v>
      </c>
      <c r="C2383" t="s">
        <v>75</v>
      </c>
      <c r="D2383">
        <v>5</v>
      </c>
      <c r="E2383" t="str">
        <f>VLOOKUP(D2383,'Treatment Struture'!$E$2:$G$10,3,FALSE)</f>
        <v>P3(150)</v>
      </c>
      <c r="F2383">
        <f>VLOOKUP(D2383,'Treatment Struture'!$E$2:$G$10,2,FALSE)</f>
        <v>2</v>
      </c>
      <c r="G2383" s="23">
        <v>1</v>
      </c>
      <c r="H2383" s="57">
        <f t="shared" si="52"/>
        <v>35873</v>
      </c>
      <c r="I2383">
        <v>5</v>
      </c>
    </row>
    <row r="2384" spans="1:9">
      <c r="A2384" t="s">
        <v>248</v>
      </c>
      <c r="B2384" t="s">
        <v>254</v>
      </c>
      <c r="C2384" t="s">
        <v>75</v>
      </c>
      <c r="D2384">
        <v>5</v>
      </c>
      <c r="E2384" t="str">
        <f>VLOOKUP(D2384,'Treatment Struture'!$E$2:$G$10,3,FALSE)</f>
        <v>P3(150)</v>
      </c>
      <c r="F2384">
        <f>VLOOKUP(D2384,'Treatment Struture'!$E$2:$G$10,2,FALSE)</f>
        <v>2</v>
      </c>
      <c r="G2384" s="23">
        <v>2</v>
      </c>
      <c r="H2384" s="57">
        <f t="shared" si="52"/>
        <v>35873</v>
      </c>
      <c r="I2384">
        <v>6</v>
      </c>
    </row>
    <row r="2385" spans="1:9">
      <c r="A2385" t="s">
        <v>248</v>
      </c>
      <c r="B2385" t="s">
        <v>254</v>
      </c>
      <c r="C2385" t="s">
        <v>75</v>
      </c>
      <c r="D2385">
        <v>5</v>
      </c>
      <c r="E2385" t="str">
        <f>VLOOKUP(D2385,'Treatment Struture'!$E$2:$G$10,3,FALSE)</f>
        <v>P3(150)</v>
      </c>
      <c r="F2385">
        <f>VLOOKUP(D2385,'Treatment Struture'!$E$2:$G$10,2,FALSE)</f>
        <v>2</v>
      </c>
      <c r="G2385" s="23">
        <v>3</v>
      </c>
      <c r="H2385" s="57">
        <f t="shared" si="52"/>
        <v>35873</v>
      </c>
      <c r="I2385">
        <v>6</v>
      </c>
    </row>
    <row r="2386" spans="1:9">
      <c r="A2386" t="s">
        <v>248</v>
      </c>
      <c r="B2386" t="s">
        <v>254</v>
      </c>
      <c r="C2386" t="s">
        <v>75</v>
      </c>
      <c r="D2386">
        <v>5</v>
      </c>
      <c r="E2386" t="str">
        <f>VLOOKUP(D2386,'Treatment Struture'!$E$2:$G$10,3,FALSE)</f>
        <v>P3(150)</v>
      </c>
      <c r="F2386">
        <f>VLOOKUP(D2386,'Treatment Struture'!$E$2:$G$10,2,FALSE)</f>
        <v>2</v>
      </c>
      <c r="G2386" s="23">
        <v>4</v>
      </c>
      <c r="H2386" s="57">
        <f t="shared" si="52"/>
        <v>35873</v>
      </c>
      <c r="I2386">
        <v>6</v>
      </c>
    </row>
    <row r="2387" spans="1:9">
      <c r="A2387" t="s">
        <v>248</v>
      </c>
      <c r="B2387" t="s">
        <v>254</v>
      </c>
      <c r="C2387" t="s">
        <v>75</v>
      </c>
      <c r="D2387">
        <v>5</v>
      </c>
      <c r="E2387" t="str">
        <f>VLOOKUP(D2387,'Treatment Struture'!$E$2:$G$10,3,FALSE)</f>
        <v>P3(150)</v>
      </c>
      <c r="F2387">
        <f>VLOOKUP(D2387,'Treatment Struture'!$E$2:$G$10,2,FALSE)</f>
        <v>2</v>
      </c>
      <c r="G2387" s="23">
        <v>5</v>
      </c>
      <c r="H2387" s="57">
        <f t="shared" si="52"/>
        <v>35873</v>
      </c>
      <c r="I2387">
        <v>5</v>
      </c>
    </row>
    <row r="2388" spans="1:9">
      <c r="A2388" t="s">
        <v>248</v>
      </c>
      <c r="B2388" t="s">
        <v>254</v>
      </c>
      <c r="C2388" t="s">
        <v>75</v>
      </c>
      <c r="D2388">
        <v>5</v>
      </c>
      <c r="E2388" t="str">
        <f>VLOOKUP(D2388,'Treatment Struture'!$E$2:$G$10,3,FALSE)</f>
        <v>P3(150)</v>
      </c>
      <c r="F2388">
        <f>VLOOKUP(D2388,'Treatment Struture'!$E$2:$G$10,2,FALSE)</f>
        <v>2</v>
      </c>
      <c r="G2388" s="23">
        <v>6</v>
      </c>
      <c r="H2388" s="57">
        <f t="shared" si="52"/>
        <v>35873</v>
      </c>
      <c r="I2388">
        <v>5</v>
      </c>
    </row>
    <row r="2389" spans="1:9">
      <c r="A2389" t="s">
        <v>248</v>
      </c>
      <c r="B2389" t="s">
        <v>254</v>
      </c>
      <c r="C2389" t="s">
        <v>75</v>
      </c>
      <c r="D2389">
        <v>5</v>
      </c>
      <c r="E2389" t="str">
        <f>VLOOKUP(D2389,'Treatment Struture'!$E$2:$G$10,3,FALSE)</f>
        <v>P3(150)</v>
      </c>
      <c r="F2389">
        <f>VLOOKUP(D2389,'Treatment Struture'!$E$2:$G$10,2,FALSE)</f>
        <v>2</v>
      </c>
      <c r="G2389" s="23">
        <v>7</v>
      </c>
      <c r="H2389" s="57">
        <f t="shared" si="52"/>
        <v>35873</v>
      </c>
      <c r="I2389">
        <v>5</v>
      </c>
    </row>
    <row r="2390" spans="1:9">
      <c r="A2390" t="s">
        <v>248</v>
      </c>
      <c r="B2390" t="s">
        <v>254</v>
      </c>
      <c r="C2390" t="s">
        <v>75</v>
      </c>
      <c r="D2390">
        <v>5</v>
      </c>
      <c r="E2390" t="str">
        <f>VLOOKUP(D2390,'Treatment Struture'!$E$2:$G$10,3,FALSE)</f>
        <v>P3(150)</v>
      </c>
      <c r="F2390">
        <f>VLOOKUP(D2390,'Treatment Struture'!$E$2:$G$10,2,FALSE)</f>
        <v>2</v>
      </c>
      <c r="G2390" s="23">
        <v>8</v>
      </c>
      <c r="H2390" s="57">
        <f t="shared" si="52"/>
        <v>35873</v>
      </c>
      <c r="I2390">
        <v>6</v>
      </c>
    </row>
    <row r="2391" spans="1:9">
      <c r="A2391" t="s">
        <v>248</v>
      </c>
      <c r="B2391" t="s">
        <v>254</v>
      </c>
      <c r="C2391" t="s">
        <v>75</v>
      </c>
      <c r="D2391">
        <v>5</v>
      </c>
      <c r="E2391" t="str">
        <f>VLOOKUP(D2391,'Treatment Struture'!$E$2:$G$10,3,FALSE)</f>
        <v>P3(150)</v>
      </c>
      <c r="F2391">
        <f>VLOOKUP(D2391,'Treatment Struture'!$E$2:$G$10,2,FALSE)</f>
        <v>2</v>
      </c>
      <c r="G2391" s="23">
        <v>9</v>
      </c>
      <c r="H2391" s="57">
        <f t="shared" si="52"/>
        <v>35873</v>
      </c>
      <c r="I2391">
        <v>5</v>
      </c>
    </row>
    <row r="2392" spans="1:9">
      <c r="A2392" t="s">
        <v>248</v>
      </c>
      <c r="B2392" t="s">
        <v>254</v>
      </c>
      <c r="C2392" t="s">
        <v>75</v>
      </c>
      <c r="D2392">
        <v>5</v>
      </c>
      <c r="E2392" t="str">
        <f>VLOOKUP(D2392,'Treatment Struture'!$E$2:$G$10,3,FALSE)</f>
        <v>P3(150)</v>
      </c>
      <c r="F2392">
        <f>VLOOKUP(D2392,'Treatment Struture'!$E$2:$G$10,2,FALSE)</f>
        <v>2</v>
      </c>
      <c r="G2392" s="23">
        <v>10</v>
      </c>
      <c r="H2392" s="57">
        <f t="shared" si="52"/>
        <v>35873</v>
      </c>
      <c r="I2392">
        <v>6</v>
      </c>
    </row>
    <row r="2393" spans="1:9">
      <c r="A2393" t="s">
        <v>248</v>
      </c>
      <c r="B2393" t="s">
        <v>254</v>
      </c>
      <c r="C2393" t="s">
        <v>75</v>
      </c>
      <c r="D2393">
        <v>6</v>
      </c>
      <c r="E2393" t="str">
        <f>VLOOKUP(D2393,'Treatment Struture'!$E$2:$G$10,3,FALSE)</f>
        <v>P1(50)</v>
      </c>
      <c r="F2393">
        <f>VLOOKUP(D2393,'Treatment Struture'!$E$2:$G$10,2,FALSE)</f>
        <v>2</v>
      </c>
      <c r="G2393" s="23">
        <v>1</v>
      </c>
      <c r="H2393" s="57">
        <f t="shared" si="52"/>
        <v>35873</v>
      </c>
      <c r="I2393">
        <v>5</v>
      </c>
    </row>
    <row r="2394" spans="1:9">
      <c r="A2394" t="s">
        <v>248</v>
      </c>
      <c r="B2394" t="s">
        <v>254</v>
      </c>
      <c r="C2394" t="s">
        <v>75</v>
      </c>
      <c r="D2394">
        <v>6</v>
      </c>
      <c r="E2394" t="str">
        <f>VLOOKUP(D2394,'Treatment Struture'!$E$2:$G$10,3,FALSE)</f>
        <v>P1(50)</v>
      </c>
      <c r="F2394">
        <f>VLOOKUP(D2394,'Treatment Struture'!$E$2:$G$10,2,FALSE)</f>
        <v>2</v>
      </c>
      <c r="G2394" s="23">
        <v>2</v>
      </c>
      <c r="H2394" s="57">
        <f t="shared" si="52"/>
        <v>35873</v>
      </c>
      <c r="I2394">
        <v>6</v>
      </c>
    </row>
    <row r="2395" spans="1:9">
      <c r="A2395" t="s">
        <v>248</v>
      </c>
      <c r="B2395" t="s">
        <v>254</v>
      </c>
      <c r="C2395" t="s">
        <v>75</v>
      </c>
      <c r="D2395">
        <v>6</v>
      </c>
      <c r="E2395" t="str">
        <f>VLOOKUP(D2395,'Treatment Struture'!$E$2:$G$10,3,FALSE)</f>
        <v>P1(50)</v>
      </c>
      <c r="F2395">
        <f>VLOOKUP(D2395,'Treatment Struture'!$E$2:$G$10,2,FALSE)</f>
        <v>2</v>
      </c>
      <c r="G2395" s="23">
        <v>3</v>
      </c>
      <c r="H2395" s="57">
        <f t="shared" si="52"/>
        <v>35873</v>
      </c>
      <c r="I2395">
        <v>6</v>
      </c>
    </row>
    <row r="2396" spans="1:9">
      <c r="A2396" t="s">
        <v>248</v>
      </c>
      <c r="B2396" t="s">
        <v>254</v>
      </c>
      <c r="C2396" t="s">
        <v>75</v>
      </c>
      <c r="D2396">
        <v>6</v>
      </c>
      <c r="E2396" t="str">
        <f>VLOOKUP(D2396,'Treatment Struture'!$E$2:$G$10,3,FALSE)</f>
        <v>P1(50)</v>
      </c>
      <c r="F2396">
        <f>VLOOKUP(D2396,'Treatment Struture'!$E$2:$G$10,2,FALSE)</f>
        <v>2</v>
      </c>
      <c r="G2396" s="23">
        <v>4</v>
      </c>
      <c r="H2396" s="57">
        <f t="shared" si="52"/>
        <v>35873</v>
      </c>
      <c r="I2396">
        <v>6</v>
      </c>
    </row>
    <row r="2397" spans="1:9">
      <c r="A2397" t="s">
        <v>248</v>
      </c>
      <c r="B2397" t="s">
        <v>254</v>
      </c>
      <c r="C2397" t="s">
        <v>75</v>
      </c>
      <c r="D2397">
        <v>6</v>
      </c>
      <c r="E2397" t="str">
        <f>VLOOKUP(D2397,'Treatment Struture'!$E$2:$G$10,3,FALSE)</f>
        <v>P1(50)</v>
      </c>
      <c r="F2397">
        <f>VLOOKUP(D2397,'Treatment Struture'!$E$2:$G$10,2,FALSE)</f>
        <v>2</v>
      </c>
      <c r="G2397" s="23">
        <v>5</v>
      </c>
      <c r="H2397" s="57">
        <f t="shared" si="52"/>
        <v>35873</v>
      </c>
      <c r="I2397">
        <v>6</v>
      </c>
    </row>
    <row r="2398" spans="1:9">
      <c r="A2398" t="s">
        <v>248</v>
      </c>
      <c r="B2398" t="s">
        <v>254</v>
      </c>
      <c r="C2398" t="s">
        <v>75</v>
      </c>
      <c r="D2398">
        <v>6</v>
      </c>
      <c r="E2398" t="str">
        <f>VLOOKUP(D2398,'Treatment Struture'!$E$2:$G$10,3,FALSE)</f>
        <v>P1(50)</v>
      </c>
      <c r="F2398">
        <f>VLOOKUP(D2398,'Treatment Struture'!$E$2:$G$10,2,FALSE)</f>
        <v>2</v>
      </c>
      <c r="G2398" s="23">
        <v>6</v>
      </c>
      <c r="H2398" s="57">
        <f t="shared" si="52"/>
        <v>35873</v>
      </c>
      <c r="I2398">
        <v>6</v>
      </c>
    </row>
    <row r="2399" spans="1:9">
      <c r="A2399" t="s">
        <v>248</v>
      </c>
      <c r="B2399" t="s">
        <v>254</v>
      </c>
      <c r="C2399" t="s">
        <v>75</v>
      </c>
      <c r="D2399">
        <v>6</v>
      </c>
      <c r="E2399" t="str">
        <f>VLOOKUP(D2399,'Treatment Struture'!$E$2:$G$10,3,FALSE)</f>
        <v>P1(50)</v>
      </c>
      <c r="F2399">
        <f>VLOOKUP(D2399,'Treatment Struture'!$E$2:$G$10,2,FALSE)</f>
        <v>2</v>
      </c>
      <c r="G2399" s="23">
        <v>7</v>
      </c>
      <c r="H2399" s="57">
        <f t="shared" si="52"/>
        <v>35873</v>
      </c>
      <c r="I2399">
        <v>6</v>
      </c>
    </row>
    <row r="2400" spans="1:9">
      <c r="A2400" t="s">
        <v>248</v>
      </c>
      <c r="B2400" t="s">
        <v>254</v>
      </c>
      <c r="C2400" t="s">
        <v>75</v>
      </c>
      <c r="D2400">
        <v>6</v>
      </c>
      <c r="E2400" t="str">
        <f>VLOOKUP(D2400,'Treatment Struture'!$E$2:$G$10,3,FALSE)</f>
        <v>P1(50)</v>
      </c>
      <c r="F2400">
        <f>VLOOKUP(D2400,'Treatment Struture'!$E$2:$G$10,2,FALSE)</f>
        <v>2</v>
      </c>
      <c r="G2400" s="23">
        <v>8</v>
      </c>
      <c r="H2400" s="57">
        <f t="shared" si="52"/>
        <v>35873</v>
      </c>
      <c r="I2400">
        <v>6</v>
      </c>
    </row>
    <row r="2401" spans="1:9">
      <c r="A2401" t="s">
        <v>248</v>
      </c>
      <c r="B2401" t="s">
        <v>254</v>
      </c>
      <c r="C2401" t="s">
        <v>75</v>
      </c>
      <c r="D2401">
        <v>6</v>
      </c>
      <c r="E2401" t="str">
        <f>VLOOKUP(D2401,'Treatment Struture'!$E$2:$G$10,3,FALSE)</f>
        <v>P1(50)</v>
      </c>
      <c r="F2401">
        <f>VLOOKUP(D2401,'Treatment Struture'!$E$2:$G$10,2,FALSE)</f>
        <v>2</v>
      </c>
      <c r="G2401" s="23">
        <v>9</v>
      </c>
      <c r="H2401" s="57">
        <f t="shared" si="52"/>
        <v>35873</v>
      </c>
      <c r="I2401">
        <v>6</v>
      </c>
    </row>
    <row r="2402" spans="1:9">
      <c r="A2402" t="s">
        <v>248</v>
      </c>
      <c r="B2402" t="s">
        <v>254</v>
      </c>
      <c r="C2402" t="s">
        <v>75</v>
      </c>
      <c r="D2402">
        <v>6</v>
      </c>
      <c r="E2402" t="str">
        <f>VLOOKUP(D2402,'Treatment Struture'!$E$2:$G$10,3,FALSE)</f>
        <v>P1(50)</v>
      </c>
      <c r="F2402">
        <f>VLOOKUP(D2402,'Treatment Struture'!$E$2:$G$10,2,FALSE)</f>
        <v>2</v>
      </c>
      <c r="G2402" s="23">
        <v>10</v>
      </c>
      <c r="H2402" s="57">
        <f t="shared" si="52"/>
        <v>35873</v>
      </c>
      <c r="I2402">
        <v>5</v>
      </c>
    </row>
    <row r="2403" spans="1:9">
      <c r="A2403" t="s">
        <v>248</v>
      </c>
      <c r="B2403" t="s">
        <v>254</v>
      </c>
      <c r="C2403" t="s">
        <v>75</v>
      </c>
      <c r="D2403">
        <v>7</v>
      </c>
      <c r="E2403" t="str">
        <f>VLOOKUP(D2403,'Treatment Struture'!$E$2:$G$10,3,FALSE)</f>
        <v>P1(50)</v>
      </c>
      <c r="F2403">
        <f>VLOOKUP(D2403,'Treatment Struture'!$E$2:$G$10,2,FALSE)</f>
        <v>3</v>
      </c>
      <c r="G2403" s="23">
        <v>1</v>
      </c>
      <c r="H2403" s="57">
        <f t="shared" si="52"/>
        <v>35873</v>
      </c>
      <c r="I2403">
        <v>6</v>
      </c>
    </row>
    <row r="2404" spans="1:9">
      <c r="A2404" t="s">
        <v>248</v>
      </c>
      <c r="B2404" t="s">
        <v>254</v>
      </c>
      <c r="C2404" t="s">
        <v>75</v>
      </c>
      <c r="D2404">
        <v>7</v>
      </c>
      <c r="E2404" t="str">
        <f>VLOOKUP(D2404,'Treatment Struture'!$E$2:$G$10,3,FALSE)</f>
        <v>P1(50)</v>
      </c>
      <c r="F2404">
        <f>VLOOKUP(D2404,'Treatment Struture'!$E$2:$G$10,2,FALSE)</f>
        <v>3</v>
      </c>
      <c r="G2404" s="23">
        <v>2</v>
      </c>
      <c r="H2404" s="57">
        <f t="shared" si="52"/>
        <v>35873</v>
      </c>
      <c r="I2404">
        <v>6</v>
      </c>
    </row>
    <row r="2405" spans="1:9">
      <c r="A2405" t="s">
        <v>248</v>
      </c>
      <c r="B2405" t="s">
        <v>254</v>
      </c>
      <c r="C2405" t="s">
        <v>75</v>
      </c>
      <c r="D2405">
        <v>7</v>
      </c>
      <c r="E2405" t="str">
        <f>VLOOKUP(D2405,'Treatment Struture'!$E$2:$G$10,3,FALSE)</f>
        <v>P1(50)</v>
      </c>
      <c r="F2405">
        <f>VLOOKUP(D2405,'Treatment Struture'!$E$2:$G$10,2,FALSE)</f>
        <v>3</v>
      </c>
      <c r="G2405" s="23">
        <v>3</v>
      </c>
      <c r="H2405" s="57">
        <f t="shared" si="52"/>
        <v>35873</v>
      </c>
      <c r="I2405">
        <v>6</v>
      </c>
    </row>
    <row r="2406" spans="1:9">
      <c r="A2406" t="s">
        <v>248</v>
      </c>
      <c r="B2406" t="s">
        <v>254</v>
      </c>
      <c r="C2406" t="s">
        <v>75</v>
      </c>
      <c r="D2406">
        <v>7</v>
      </c>
      <c r="E2406" t="str">
        <f>VLOOKUP(D2406,'Treatment Struture'!$E$2:$G$10,3,FALSE)</f>
        <v>P1(50)</v>
      </c>
      <c r="F2406">
        <f>VLOOKUP(D2406,'Treatment Struture'!$E$2:$G$10,2,FALSE)</f>
        <v>3</v>
      </c>
      <c r="G2406" s="23">
        <v>4</v>
      </c>
      <c r="H2406" s="57">
        <f t="shared" si="52"/>
        <v>35873</v>
      </c>
      <c r="I2406">
        <v>6</v>
      </c>
    </row>
    <row r="2407" spans="1:9">
      <c r="A2407" t="s">
        <v>248</v>
      </c>
      <c r="B2407" t="s">
        <v>254</v>
      </c>
      <c r="C2407" t="s">
        <v>75</v>
      </c>
      <c r="D2407">
        <v>7</v>
      </c>
      <c r="E2407" t="str">
        <f>VLOOKUP(D2407,'Treatment Struture'!$E$2:$G$10,3,FALSE)</f>
        <v>P1(50)</v>
      </c>
      <c r="F2407">
        <f>VLOOKUP(D2407,'Treatment Struture'!$E$2:$G$10,2,FALSE)</f>
        <v>3</v>
      </c>
      <c r="G2407" s="23">
        <v>5</v>
      </c>
      <c r="H2407" s="57">
        <f t="shared" si="52"/>
        <v>35873</v>
      </c>
      <c r="I2407">
        <v>5</v>
      </c>
    </row>
    <row r="2408" spans="1:9">
      <c r="A2408" t="s">
        <v>248</v>
      </c>
      <c r="B2408" t="s">
        <v>254</v>
      </c>
      <c r="C2408" t="s">
        <v>75</v>
      </c>
      <c r="D2408">
        <v>7</v>
      </c>
      <c r="E2408" t="str">
        <f>VLOOKUP(D2408,'Treatment Struture'!$E$2:$G$10,3,FALSE)</f>
        <v>P1(50)</v>
      </c>
      <c r="F2408">
        <f>VLOOKUP(D2408,'Treatment Struture'!$E$2:$G$10,2,FALSE)</f>
        <v>3</v>
      </c>
      <c r="G2408" s="23">
        <v>6</v>
      </c>
      <c r="H2408" s="57">
        <f t="shared" si="52"/>
        <v>35873</v>
      </c>
      <c r="I2408">
        <v>5</v>
      </c>
    </row>
    <row r="2409" spans="1:9">
      <c r="A2409" t="s">
        <v>248</v>
      </c>
      <c r="B2409" t="s">
        <v>254</v>
      </c>
      <c r="C2409" t="s">
        <v>75</v>
      </c>
      <c r="D2409">
        <v>7</v>
      </c>
      <c r="E2409" t="str">
        <f>VLOOKUP(D2409,'Treatment Struture'!$E$2:$G$10,3,FALSE)</f>
        <v>P1(50)</v>
      </c>
      <c r="F2409">
        <f>VLOOKUP(D2409,'Treatment Struture'!$E$2:$G$10,2,FALSE)</f>
        <v>3</v>
      </c>
      <c r="G2409" s="23">
        <v>7</v>
      </c>
      <c r="H2409" s="57">
        <f t="shared" ref="H2409:H2432" si="53">H2408</f>
        <v>35873</v>
      </c>
      <c r="I2409">
        <v>6</v>
      </c>
    </row>
    <row r="2410" spans="1:9">
      <c r="A2410" t="s">
        <v>248</v>
      </c>
      <c r="B2410" t="s">
        <v>254</v>
      </c>
      <c r="C2410" t="s">
        <v>75</v>
      </c>
      <c r="D2410">
        <v>7</v>
      </c>
      <c r="E2410" t="str">
        <f>VLOOKUP(D2410,'Treatment Struture'!$E$2:$G$10,3,FALSE)</f>
        <v>P1(50)</v>
      </c>
      <c r="F2410">
        <f>VLOOKUP(D2410,'Treatment Struture'!$E$2:$G$10,2,FALSE)</f>
        <v>3</v>
      </c>
      <c r="G2410" s="23">
        <v>8</v>
      </c>
      <c r="H2410" s="57">
        <f t="shared" si="53"/>
        <v>35873</v>
      </c>
      <c r="I2410">
        <v>6</v>
      </c>
    </row>
    <row r="2411" spans="1:9">
      <c r="A2411" t="s">
        <v>248</v>
      </c>
      <c r="B2411" t="s">
        <v>254</v>
      </c>
      <c r="C2411" t="s">
        <v>75</v>
      </c>
      <c r="D2411">
        <v>7</v>
      </c>
      <c r="E2411" t="str">
        <f>VLOOKUP(D2411,'Treatment Struture'!$E$2:$G$10,3,FALSE)</f>
        <v>P1(50)</v>
      </c>
      <c r="F2411">
        <f>VLOOKUP(D2411,'Treatment Struture'!$E$2:$G$10,2,FALSE)</f>
        <v>3</v>
      </c>
      <c r="G2411" s="23">
        <v>9</v>
      </c>
      <c r="H2411" s="57">
        <f t="shared" si="53"/>
        <v>35873</v>
      </c>
      <c r="I2411">
        <v>6</v>
      </c>
    </row>
    <row r="2412" spans="1:9">
      <c r="A2412" t="s">
        <v>248</v>
      </c>
      <c r="B2412" t="s">
        <v>254</v>
      </c>
      <c r="C2412" t="s">
        <v>75</v>
      </c>
      <c r="D2412">
        <v>7</v>
      </c>
      <c r="E2412" t="str">
        <f>VLOOKUP(D2412,'Treatment Struture'!$E$2:$G$10,3,FALSE)</f>
        <v>P1(50)</v>
      </c>
      <c r="F2412">
        <f>VLOOKUP(D2412,'Treatment Struture'!$E$2:$G$10,2,FALSE)</f>
        <v>3</v>
      </c>
      <c r="G2412" s="23">
        <v>10</v>
      </c>
      <c r="H2412" s="57">
        <f t="shared" si="53"/>
        <v>35873</v>
      </c>
      <c r="I2412">
        <v>6</v>
      </c>
    </row>
    <row r="2413" spans="1:9">
      <c r="A2413" t="s">
        <v>248</v>
      </c>
      <c r="B2413" t="s">
        <v>254</v>
      </c>
      <c r="C2413" t="s">
        <v>75</v>
      </c>
      <c r="D2413">
        <v>8</v>
      </c>
      <c r="E2413" t="str">
        <f>VLOOKUP(D2413,'Treatment Struture'!$E$2:$G$10,3,FALSE)</f>
        <v>P2(100)</v>
      </c>
      <c r="F2413">
        <f>VLOOKUP(D2413,'Treatment Struture'!$E$2:$G$10,2,FALSE)</f>
        <v>3</v>
      </c>
      <c r="G2413" s="23">
        <v>1</v>
      </c>
      <c r="H2413" s="57">
        <f t="shared" si="53"/>
        <v>35873</v>
      </c>
      <c r="I2413">
        <v>6</v>
      </c>
    </row>
    <row r="2414" spans="1:9">
      <c r="A2414" t="s">
        <v>248</v>
      </c>
      <c r="B2414" t="s">
        <v>254</v>
      </c>
      <c r="C2414" t="s">
        <v>75</v>
      </c>
      <c r="D2414">
        <v>8</v>
      </c>
      <c r="E2414" t="str">
        <f>VLOOKUP(D2414,'Treatment Struture'!$E$2:$G$10,3,FALSE)</f>
        <v>P2(100)</v>
      </c>
      <c r="F2414">
        <f>VLOOKUP(D2414,'Treatment Struture'!$E$2:$G$10,2,FALSE)</f>
        <v>3</v>
      </c>
      <c r="G2414" s="23">
        <v>2</v>
      </c>
      <c r="H2414" s="57">
        <f t="shared" si="53"/>
        <v>35873</v>
      </c>
      <c r="I2414">
        <v>6</v>
      </c>
    </row>
    <row r="2415" spans="1:9">
      <c r="A2415" t="s">
        <v>248</v>
      </c>
      <c r="B2415" t="s">
        <v>254</v>
      </c>
      <c r="C2415" t="s">
        <v>75</v>
      </c>
      <c r="D2415">
        <v>8</v>
      </c>
      <c r="E2415" t="str">
        <f>VLOOKUP(D2415,'Treatment Struture'!$E$2:$G$10,3,FALSE)</f>
        <v>P2(100)</v>
      </c>
      <c r="F2415">
        <f>VLOOKUP(D2415,'Treatment Struture'!$E$2:$G$10,2,FALSE)</f>
        <v>3</v>
      </c>
      <c r="G2415" s="23">
        <v>3</v>
      </c>
      <c r="H2415" s="57">
        <f t="shared" si="53"/>
        <v>35873</v>
      </c>
      <c r="I2415">
        <v>5</v>
      </c>
    </row>
    <row r="2416" spans="1:9">
      <c r="A2416" t="s">
        <v>248</v>
      </c>
      <c r="B2416" t="s">
        <v>254</v>
      </c>
      <c r="C2416" t="s">
        <v>75</v>
      </c>
      <c r="D2416">
        <v>8</v>
      </c>
      <c r="E2416" t="str">
        <f>VLOOKUP(D2416,'Treatment Struture'!$E$2:$G$10,3,FALSE)</f>
        <v>P2(100)</v>
      </c>
      <c r="F2416">
        <f>VLOOKUP(D2416,'Treatment Struture'!$E$2:$G$10,2,FALSE)</f>
        <v>3</v>
      </c>
      <c r="G2416" s="23">
        <v>4</v>
      </c>
      <c r="H2416" s="57">
        <f t="shared" si="53"/>
        <v>35873</v>
      </c>
      <c r="I2416">
        <v>5</v>
      </c>
    </row>
    <row r="2417" spans="1:9">
      <c r="A2417" t="s">
        <v>248</v>
      </c>
      <c r="B2417" t="s">
        <v>254</v>
      </c>
      <c r="C2417" t="s">
        <v>75</v>
      </c>
      <c r="D2417">
        <v>8</v>
      </c>
      <c r="E2417" t="str">
        <f>VLOOKUP(D2417,'Treatment Struture'!$E$2:$G$10,3,FALSE)</f>
        <v>P2(100)</v>
      </c>
      <c r="F2417">
        <f>VLOOKUP(D2417,'Treatment Struture'!$E$2:$G$10,2,FALSE)</f>
        <v>3</v>
      </c>
      <c r="G2417" s="23">
        <v>5</v>
      </c>
      <c r="H2417" s="57">
        <f t="shared" si="53"/>
        <v>35873</v>
      </c>
      <c r="I2417">
        <v>6</v>
      </c>
    </row>
    <row r="2418" spans="1:9">
      <c r="A2418" t="s">
        <v>248</v>
      </c>
      <c r="B2418" t="s">
        <v>254</v>
      </c>
      <c r="C2418" t="s">
        <v>75</v>
      </c>
      <c r="D2418">
        <v>8</v>
      </c>
      <c r="E2418" t="str">
        <f>VLOOKUP(D2418,'Treatment Struture'!$E$2:$G$10,3,FALSE)</f>
        <v>P2(100)</v>
      </c>
      <c r="F2418">
        <f>VLOOKUP(D2418,'Treatment Struture'!$E$2:$G$10,2,FALSE)</f>
        <v>3</v>
      </c>
      <c r="G2418" s="23">
        <v>6</v>
      </c>
      <c r="H2418" s="57">
        <f t="shared" si="53"/>
        <v>35873</v>
      </c>
      <c r="I2418">
        <v>5</v>
      </c>
    </row>
    <row r="2419" spans="1:9">
      <c r="A2419" t="s">
        <v>248</v>
      </c>
      <c r="B2419" t="s">
        <v>254</v>
      </c>
      <c r="C2419" t="s">
        <v>75</v>
      </c>
      <c r="D2419">
        <v>8</v>
      </c>
      <c r="E2419" t="str">
        <f>VLOOKUP(D2419,'Treatment Struture'!$E$2:$G$10,3,FALSE)</f>
        <v>P2(100)</v>
      </c>
      <c r="F2419">
        <f>VLOOKUP(D2419,'Treatment Struture'!$E$2:$G$10,2,FALSE)</f>
        <v>3</v>
      </c>
      <c r="G2419" s="23">
        <v>7</v>
      </c>
      <c r="H2419" s="57">
        <f t="shared" si="53"/>
        <v>35873</v>
      </c>
      <c r="I2419">
        <v>6</v>
      </c>
    </row>
    <row r="2420" spans="1:9">
      <c r="A2420" t="s">
        <v>248</v>
      </c>
      <c r="B2420" t="s">
        <v>254</v>
      </c>
      <c r="C2420" t="s">
        <v>75</v>
      </c>
      <c r="D2420">
        <v>8</v>
      </c>
      <c r="E2420" t="str">
        <f>VLOOKUP(D2420,'Treatment Struture'!$E$2:$G$10,3,FALSE)</f>
        <v>P2(100)</v>
      </c>
      <c r="F2420">
        <f>VLOOKUP(D2420,'Treatment Struture'!$E$2:$G$10,2,FALSE)</f>
        <v>3</v>
      </c>
      <c r="G2420" s="23">
        <v>8</v>
      </c>
      <c r="H2420" s="57">
        <f t="shared" si="53"/>
        <v>35873</v>
      </c>
      <c r="I2420">
        <v>6</v>
      </c>
    </row>
    <row r="2421" spans="1:9">
      <c r="A2421" t="s">
        <v>248</v>
      </c>
      <c r="B2421" t="s">
        <v>254</v>
      </c>
      <c r="C2421" t="s">
        <v>75</v>
      </c>
      <c r="D2421">
        <v>8</v>
      </c>
      <c r="E2421" t="str">
        <f>VLOOKUP(D2421,'Treatment Struture'!$E$2:$G$10,3,FALSE)</f>
        <v>P2(100)</v>
      </c>
      <c r="F2421">
        <f>VLOOKUP(D2421,'Treatment Struture'!$E$2:$G$10,2,FALSE)</f>
        <v>3</v>
      </c>
      <c r="G2421" s="23">
        <v>9</v>
      </c>
      <c r="H2421" s="57">
        <f t="shared" si="53"/>
        <v>35873</v>
      </c>
      <c r="I2421">
        <v>6</v>
      </c>
    </row>
    <row r="2422" spans="1:9">
      <c r="A2422" t="s">
        <v>248</v>
      </c>
      <c r="B2422" t="s">
        <v>254</v>
      </c>
      <c r="C2422" t="s">
        <v>75</v>
      </c>
      <c r="D2422">
        <v>8</v>
      </c>
      <c r="E2422" t="str">
        <f>VLOOKUP(D2422,'Treatment Struture'!$E$2:$G$10,3,FALSE)</f>
        <v>P2(100)</v>
      </c>
      <c r="F2422">
        <f>VLOOKUP(D2422,'Treatment Struture'!$E$2:$G$10,2,FALSE)</f>
        <v>3</v>
      </c>
      <c r="G2422" s="23">
        <v>10</v>
      </c>
      <c r="H2422" s="57">
        <f t="shared" si="53"/>
        <v>35873</v>
      </c>
      <c r="I2422">
        <v>5</v>
      </c>
    </row>
    <row r="2423" spans="1:9">
      <c r="A2423" t="s">
        <v>248</v>
      </c>
      <c r="B2423" t="s">
        <v>254</v>
      </c>
      <c r="C2423" t="s">
        <v>75</v>
      </c>
      <c r="D2423">
        <v>9</v>
      </c>
      <c r="E2423" t="str">
        <f>VLOOKUP(D2423,'Treatment Struture'!$E$2:$G$10,3,FALSE)</f>
        <v>P3(150)</v>
      </c>
      <c r="F2423">
        <f>VLOOKUP(D2423,'Treatment Struture'!$E$2:$G$10,2,FALSE)</f>
        <v>3</v>
      </c>
      <c r="G2423" s="23">
        <v>1</v>
      </c>
      <c r="H2423" s="57">
        <f t="shared" si="53"/>
        <v>35873</v>
      </c>
      <c r="I2423">
        <v>6</v>
      </c>
    </row>
    <row r="2424" spans="1:9">
      <c r="A2424" t="s">
        <v>248</v>
      </c>
      <c r="B2424" t="s">
        <v>254</v>
      </c>
      <c r="C2424" t="s">
        <v>75</v>
      </c>
      <c r="D2424">
        <v>9</v>
      </c>
      <c r="E2424" t="str">
        <f>VLOOKUP(D2424,'Treatment Struture'!$E$2:$G$10,3,FALSE)</f>
        <v>P3(150)</v>
      </c>
      <c r="F2424">
        <f>VLOOKUP(D2424,'Treatment Struture'!$E$2:$G$10,2,FALSE)</f>
        <v>3</v>
      </c>
      <c r="G2424" s="23">
        <v>2</v>
      </c>
      <c r="H2424" s="57">
        <f t="shared" si="53"/>
        <v>35873</v>
      </c>
      <c r="I2424">
        <v>6</v>
      </c>
    </row>
    <row r="2425" spans="1:9">
      <c r="A2425" t="s">
        <v>248</v>
      </c>
      <c r="B2425" t="s">
        <v>254</v>
      </c>
      <c r="C2425" t="s">
        <v>75</v>
      </c>
      <c r="D2425">
        <v>9</v>
      </c>
      <c r="E2425" t="str">
        <f>VLOOKUP(D2425,'Treatment Struture'!$E$2:$G$10,3,FALSE)</f>
        <v>P3(150)</v>
      </c>
      <c r="F2425">
        <f>VLOOKUP(D2425,'Treatment Struture'!$E$2:$G$10,2,FALSE)</f>
        <v>3</v>
      </c>
      <c r="G2425" s="23">
        <v>3</v>
      </c>
      <c r="H2425" s="57">
        <f t="shared" si="53"/>
        <v>35873</v>
      </c>
      <c r="I2425">
        <v>6</v>
      </c>
    </row>
    <row r="2426" spans="1:9">
      <c r="A2426" t="s">
        <v>248</v>
      </c>
      <c r="B2426" t="s">
        <v>254</v>
      </c>
      <c r="C2426" t="s">
        <v>75</v>
      </c>
      <c r="D2426">
        <v>9</v>
      </c>
      <c r="E2426" t="str">
        <f>VLOOKUP(D2426,'Treatment Struture'!$E$2:$G$10,3,FALSE)</f>
        <v>P3(150)</v>
      </c>
      <c r="F2426">
        <f>VLOOKUP(D2426,'Treatment Struture'!$E$2:$G$10,2,FALSE)</f>
        <v>3</v>
      </c>
      <c r="G2426" s="23">
        <v>4</v>
      </c>
      <c r="H2426" s="57">
        <f t="shared" si="53"/>
        <v>35873</v>
      </c>
      <c r="I2426">
        <v>6</v>
      </c>
    </row>
    <row r="2427" spans="1:9">
      <c r="A2427" t="s">
        <v>248</v>
      </c>
      <c r="B2427" t="s">
        <v>254</v>
      </c>
      <c r="C2427" t="s">
        <v>75</v>
      </c>
      <c r="D2427">
        <v>9</v>
      </c>
      <c r="E2427" t="str">
        <f>VLOOKUP(D2427,'Treatment Struture'!$E$2:$G$10,3,FALSE)</f>
        <v>P3(150)</v>
      </c>
      <c r="F2427">
        <f>VLOOKUP(D2427,'Treatment Struture'!$E$2:$G$10,2,FALSE)</f>
        <v>3</v>
      </c>
      <c r="G2427" s="23">
        <v>5</v>
      </c>
      <c r="H2427" s="57">
        <f t="shared" si="53"/>
        <v>35873</v>
      </c>
      <c r="I2427">
        <v>6</v>
      </c>
    </row>
    <row r="2428" spans="1:9">
      <c r="A2428" t="s">
        <v>248</v>
      </c>
      <c r="B2428" t="s">
        <v>254</v>
      </c>
      <c r="C2428" t="s">
        <v>75</v>
      </c>
      <c r="D2428">
        <v>9</v>
      </c>
      <c r="E2428" t="str">
        <f>VLOOKUP(D2428,'Treatment Struture'!$E$2:$G$10,3,FALSE)</f>
        <v>P3(150)</v>
      </c>
      <c r="F2428">
        <f>VLOOKUP(D2428,'Treatment Struture'!$E$2:$G$10,2,FALSE)</f>
        <v>3</v>
      </c>
      <c r="G2428" s="23">
        <v>6</v>
      </c>
      <c r="H2428" s="57">
        <f t="shared" si="53"/>
        <v>35873</v>
      </c>
      <c r="I2428">
        <v>6</v>
      </c>
    </row>
    <row r="2429" spans="1:9">
      <c r="A2429" t="s">
        <v>248</v>
      </c>
      <c r="B2429" t="s">
        <v>254</v>
      </c>
      <c r="C2429" t="s">
        <v>75</v>
      </c>
      <c r="D2429">
        <v>9</v>
      </c>
      <c r="E2429" t="str">
        <f>VLOOKUP(D2429,'Treatment Struture'!$E$2:$G$10,3,FALSE)</f>
        <v>P3(150)</v>
      </c>
      <c r="F2429">
        <f>VLOOKUP(D2429,'Treatment Struture'!$E$2:$G$10,2,FALSE)</f>
        <v>3</v>
      </c>
      <c r="G2429" s="23">
        <v>7</v>
      </c>
      <c r="H2429" s="57">
        <f t="shared" si="53"/>
        <v>35873</v>
      </c>
      <c r="I2429">
        <v>6</v>
      </c>
    </row>
    <row r="2430" spans="1:9">
      <c r="A2430" t="s">
        <v>248</v>
      </c>
      <c r="B2430" t="s">
        <v>254</v>
      </c>
      <c r="C2430" t="s">
        <v>75</v>
      </c>
      <c r="D2430">
        <v>9</v>
      </c>
      <c r="E2430" t="str">
        <f>VLOOKUP(D2430,'Treatment Struture'!$E$2:$G$10,3,FALSE)</f>
        <v>P3(150)</v>
      </c>
      <c r="F2430">
        <f>VLOOKUP(D2430,'Treatment Struture'!$E$2:$G$10,2,FALSE)</f>
        <v>3</v>
      </c>
      <c r="G2430" s="23">
        <v>8</v>
      </c>
      <c r="H2430" s="57">
        <f t="shared" si="53"/>
        <v>35873</v>
      </c>
      <c r="I2430">
        <v>6</v>
      </c>
    </row>
    <row r="2431" spans="1:9">
      <c r="A2431" t="s">
        <v>248</v>
      </c>
      <c r="B2431" t="s">
        <v>254</v>
      </c>
      <c r="C2431" t="s">
        <v>75</v>
      </c>
      <c r="D2431">
        <v>9</v>
      </c>
      <c r="E2431" t="str">
        <f>VLOOKUP(D2431,'Treatment Struture'!$E$2:$G$10,3,FALSE)</f>
        <v>P3(150)</v>
      </c>
      <c r="F2431">
        <f>VLOOKUP(D2431,'Treatment Struture'!$E$2:$G$10,2,FALSE)</f>
        <v>3</v>
      </c>
      <c r="G2431" s="23">
        <v>9</v>
      </c>
      <c r="H2431" s="57">
        <f t="shared" si="53"/>
        <v>35873</v>
      </c>
      <c r="I2431">
        <v>6</v>
      </c>
    </row>
    <row r="2432" spans="1:9">
      <c r="A2432" t="s">
        <v>248</v>
      </c>
      <c r="B2432" t="s">
        <v>254</v>
      </c>
      <c r="C2432" t="s">
        <v>75</v>
      </c>
      <c r="D2432">
        <v>9</v>
      </c>
      <c r="E2432" t="str">
        <f>VLOOKUP(D2432,'Treatment Struture'!$E$2:$G$10,3,FALSE)</f>
        <v>P3(150)</v>
      </c>
      <c r="F2432">
        <f>VLOOKUP(D2432,'Treatment Struture'!$E$2:$G$10,2,FALSE)</f>
        <v>3</v>
      </c>
      <c r="G2432" s="23">
        <v>10</v>
      </c>
      <c r="H2432" s="57">
        <f t="shared" si="53"/>
        <v>35873</v>
      </c>
      <c r="I2432">
        <v>6</v>
      </c>
    </row>
    <row r="2433" spans="1:9">
      <c r="A2433" t="s">
        <v>248</v>
      </c>
      <c r="B2433" t="s">
        <v>254</v>
      </c>
      <c r="C2433" t="s">
        <v>75</v>
      </c>
      <c r="D2433">
        <v>1</v>
      </c>
      <c r="E2433" t="str">
        <f>VLOOKUP(D2433,'Treatment Struture'!$E$2:$G$10,3,FALSE)</f>
        <v>P3(150)</v>
      </c>
      <c r="F2433">
        <f>VLOOKUP(D2433,'Treatment Struture'!$E$2:$G$10,2,FALSE)</f>
        <v>1</v>
      </c>
      <c r="G2433" s="23">
        <v>1</v>
      </c>
      <c r="H2433" s="56">
        <v>35877</v>
      </c>
      <c r="I2433">
        <v>7</v>
      </c>
    </row>
    <row r="2434" spans="1:9">
      <c r="A2434" t="s">
        <v>248</v>
      </c>
      <c r="B2434" t="s">
        <v>254</v>
      </c>
      <c r="C2434" t="s">
        <v>75</v>
      </c>
      <c r="D2434">
        <v>1</v>
      </c>
      <c r="E2434" t="str">
        <f>VLOOKUP(D2434,'Treatment Struture'!$E$2:$G$10,3,FALSE)</f>
        <v>P3(150)</v>
      </c>
      <c r="F2434">
        <f>VLOOKUP(D2434,'Treatment Struture'!$E$2:$G$10,2,FALSE)</f>
        <v>1</v>
      </c>
      <c r="G2434" s="23">
        <v>2</v>
      </c>
      <c r="H2434" s="57">
        <f>H2433</f>
        <v>35877</v>
      </c>
      <c r="I2434">
        <v>8</v>
      </c>
    </row>
    <row r="2435" spans="1:9">
      <c r="A2435" t="s">
        <v>248</v>
      </c>
      <c r="B2435" t="s">
        <v>254</v>
      </c>
      <c r="C2435" t="s">
        <v>75</v>
      </c>
      <c r="D2435">
        <v>1</v>
      </c>
      <c r="E2435" t="str">
        <f>VLOOKUP(D2435,'Treatment Struture'!$E$2:$G$10,3,FALSE)</f>
        <v>P3(150)</v>
      </c>
      <c r="F2435">
        <f>VLOOKUP(D2435,'Treatment Struture'!$E$2:$G$10,2,FALSE)</f>
        <v>1</v>
      </c>
      <c r="G2435" s="23">
        <v>3</v>
      </c>
      <c r="H2435" s="57">
        <f t="shared" ref="H2435:H2498" si="54">H2434</f>
        <v>35877</v>
      </c>
      <c r="I2435">
        <v>7</v>
      </c>
    </row>
    <row r="2436" spans="1:9">
      <c r="A2436" t="s">
        <v>248</v>
      </c>
      <c r="B2436" t="s">
        <v>254</v>
      </c>
      <c r="C2436" t="s">
        <v>75</v>
      </c>
      <c r="D2436">
        <v>1</v>
      </c>
      <c r="E2436" t="str">
        <f>VLOOKUP(D2436,'Treatment Struture'!$E$2:$G$10,3,FALSE)</f>
        <v>P3(150)</v>
      </c>
      <c r="F2436">
        <f>VLOOKUP(D2436,'Treatment Struture'!$E$2:$G$10,2,FALSE)</f>
        <v>1</v>
      </c>
      <c r="G2436" s="23">
        <v>4</v>
      </c>
      <c r="H2436" s="57">
        <f t="shared" si="54"/>
        <v>35877</v>
      </c>
      <c r="I2436">
        <v>6</v>
      </c>
    </row>
    <row r="2437" spans="1:9">
      <c r="A2437" t="s">
        <v>248</v>
      </c>
      <c r="B2437" t="s">
        <v>254</v>
      </c>
      <c r="C2437" t="s">
        <v>75</v>
      </c>
      <c r="D2437">
        <v>1</v>
      </c>
      <c r="E2437" t="str">
        <f>VLOOKUP(D2437,'Treatment Struture'!$E$2:$G$10,3,FALSE)</f>
        <v>P3(150)</v>
      </c>
      <c r="F2437">
        <f>VLOOKUP(D2437,'Treatment Struture'!$E$2:$G$10,2,FALSE)</f>
        <v>1</v>
      </c>
      <c r="G2437" s="23">
        <v>5</v>
      </c>
      <c r="H2437" s="57">
        <f t="shared" si="54"/>
        <v>35877</v>
      </c>
      <c r="I2437">
        <v>5</v>
      </c>
    </row>
    <row r="2438" spans="1:9">
      <c r="A2438" t="s">
        <v>248</v>
      </c>
      <c r="B2438" t="s">
        <v>254</v>
      </c>
      <c r="C2438" t="s">
        <v>75</v>
      </c>
      <c r="D2438">
        <v>1</v>
      </c>
      <c r="E2438" t="str">
        <f>VLOOKUP(D2438,'Treatment Struture'!$E$2:$G$10,3,FALSE)</f>
        <v>P3(150)</v>
      </c>
      <c r="F2438">
        <f>VLOOKUP(D2438,'Treatment Struture'!$E$2:$G$10,2,FALSE)</f>
        <v>1</v>
      </c>
      <c r="G2438" s="23">
        <v>6</v>
      </c>
      <c r="H2438" s="57">
        <f t="shared" si="54"/>
        <v>35877</v>
      </c>
      <c r="I2438">
        <v>7</v>
      </c>
    </row>
    <row r="2439" spans="1:9">
      <c r="A2439" t="s">
        <v>248</v>
      </c>
      <c r="B2439" t="s">
        <v>254</v>
      </c>
      <c r="C2439" t="s">
        <v>75</v>
      </c>
      <c r="D2439">
        <v>1</v>
      </c>
      <c r="E2439" t="str">
        <f>VLOOKUP(D2439,'Treatment Struture'!$E$2:$G$10,3,FALSE)</f>
        <v>P3(150)</v>
      </c>
      <c r="F2439">
        <f>VLOOKUP(D2439,'Treatment Struture'!$E$2:$G$10,2,FALSE)</f>
        <v>1</v>
      </c>
      <c r="G2439" s="23">
        <v>7</v>
      </c>
      <c r="H2439" s="57">
        <f t="shared" si="54"/>
        <v>35877</v>
      </c>
      <c r="I2439">
        <v>8</v>
      </c>
    </row>
    <row r="2440" spans="1:9">
      <c r="A2440" t="s">
        <v>248</v>
      </c>
      <c r="B2440" t="s">
        <v>254</v>
      </c>
      <c r="C2440" t="s">
        <v>75</v>
      </c>
      <c r="D2440">
        <v>1</v>
      </c>
      <c r="E2440" t="str">
        <f>VLOOKUP(D2440,'Treatment Struture'!$E$2:$G$10,3,FALSE)</f>
        <v>P3(150)</v>
      </c>
      <c r="F2440">
        <f>VLOOKUP(D2440,'Treatment Struture'!$E$2:$G$10,2,FALSE)</f>
        <v>1</v>
      </c>
      <c r="G2440" s="23">
        <v>8</v>
      </c>
      <c r="H2440" s="57">
        <f t="shared" si="54"/>
        <v>35877</v>
      </c>
      <c r="I2440">
        <v>6</v>
      </c>
    </row>
    <row r="2441" spans="1:9">
      <c r="A2441" t="s">
        <v>248</v>
      </c>
      <c r="B2441" t="s">
        <v>254</v>
      </c>
      <c r="C2441" t="s">
        <v>75</v>
      </c>
      <c r="D2441">
        <v>1</v>
      </c>
      <c r="E2441" t="str">
        <f>VLOOKUP(D2441,'Treatment Struture'!$E$2:$G$10,3,FALSE)</f>
        <v>P3(150)</v>
      </c>
      <c r="F2441">
        <f>VLOOKUP(D2441,'Treatment Struture'!$E$2:$G$10,2,FALSE)</f>
        <v>1</v>
      </c>
      <c r="G2441" s="23">
        <v>9</v>
      </c>
      <c r="H2441" s="57">
        <f t="shared" si="54"/>
        <v>35877</v>
      </c>
      <c r="I2441">
        <v>7</v>
      </c>
    </row>
    <row r="2442" spans="1:9">
      <c r="A2442" t="s">
        <v>248</v>
      </c>
      <c r="B2442" t="s">
        <v>254</v>
      </c>
      <c r="C2442" t="s">
        <v>75</v>
      </c>
      <c r="D2442">
        <v>1</v>
      </c>
      <c r="E2442" t="str">
        <f>VLOOKUP(D2442,'Treatment Struture'!$E$2:$G$10,3,FALSE)</f>
        <v>P3(150)</v>
      </c>
      <c r="F2442">
        <f>VLOOKUP(D2442,'Treatment Struture'!$E$2:$G$10,2,FALSE)</f>
        <v>1</v>
      </c>
      <c r="G2442" s="23">
        <v>10</v>
      </c>
      <c r="H2442" s="57">
        <f t="shared" si="54"/>
        <v>35877</v>
      </c>
      <c r="I2442">
        <v>7</v>
      </c>
    </row>
    <row r="2443" spans="1:9">
      <c r="A2443" t="s">
        <v>248</v>
      </c>
      <c r="B2443" t="s">
        <v>254</v>
      </c>
      <c r="C2443" t="s">
        <v>75</v>
      </c>
      <c r="D2443">
        <v>2</v>
      </c>
      <c r="E2443" t="str">
        <f>VLOOKUP(D2443,'Treatment Struture'!$E$2:$G$10,3,FALSE)</f>
        <v>P1(50)</v>
      </c>
      <c r="F2443">
        <f>VLOOKUP(D2443,'Treatment Struture'!$E$2:$G$10,2,FALSE)</f>
        <v>1</v>
      </c>
      <c r="G2443" s="23">
        <v>1</v>
      </c>
      <c r="H2443" s="57">
        <f t="shared" si="54"/>
        <v>35877</v>
      </c>
      <c r="I2443">
        <v>8</v>
      </c>
    </row>
    <row r="2444" spans="1:9">
      <c r="A2444" t="s">
        <v>248</v>
      </c>
      <c r="B2444" t="s">
        <v>254</v>
      </c>
      <c r="C2444" t="s">
        <v>75</v>
      </c>
      <c r="D2444">
        <v>2</v>
      </c>
      <c r="E2444" t="str">
        <f>VLOOKUP(D2444,'Treatment Struture'!$E$2:$G$10,3,FALSE)</f>
        <v>P1(50)</v>
      </c>
      <c r="F2444">
        <f>VLOOKUP(D2444,'Treatment Struture'!$E$2:$G$10,2,FALSE)</f>
        <v>1</v>
      </c>
      <c r="G2444" s="23">
        <v>2</v>
      </c>
      <c r="H2444" s="57">
        <f t="shared" si="54"/>
        <v>35877</v>
      </c>
      <c r="I2444">
        <v>7</v>
      </c>
    </row>
    <row r="2445" spans="1:9">
      <c r="A2445" t="s">
        <v>248</v>
      </c>
      <c r="B2445" t="s">
        <v>254</v>
      </c>
      <c r="C2445" t="s">
        <v>75</v>
      </c>
      <c r="D2445">
        <v>2</v>
      </c>
      <c r="E2445" t="str">
        <f>VLOOKUP(D2445,'Treatment Struture'!$E$2:$G$10,3,FALSE)</f>
        <v>P1(50)</v>
      </c>
      <c r="F2445">
        <f>VLOOKUP(D2445,'Treatment Struture'!$E$2:$G$10,2,FALSE)</f>
        <v>1</v>
      </c>
      <c r="G2445" s="23">
        <v>3</v>
      </c>
      <c r="H2445" s="57">
        <f t="shared" si="54"/>
        <v>35877</v>
      </c>
      <c r="I2445">
        <v>7</v>
      </c>
    </row>
    <row r="2446" spans="1:9">
      <c r="A2446" t="s">
        <v>248</v>
      </c>
      <c r="B2446" t="s">
        <v>254</v>
      </c>
      <c r="C2446" t="s">
        <v>75</v>
      </c>
      <c r="D2446">
        <v>2</v>
      </c>
      <c r="E2446" t="str">
        <f>VLOOKUP(D2446,'Treatment Struture'!$E$2:$G$10,3,FALSE)</f>
        <v>P1(50)</v>
      </c>
      <c r="F2446">
        <f>VLOOKUP(D2446,'Treatment Struture'!$E$2:$G$10,2,FALSE)</f>
        <v>1</v>
      </c>
      <c r="G2446" s="23">
        <v>4</v>
      </c>
      <c r="H2446" s="57">
        <f t="shared" si="54"/>
        <v>35877</v>
      </c>
      <c r="I2446">
        <v>8</v>
      </c>
    </row>
    <row r="2447" spans="1:9">
      <c r="A2447" t="s">
        <v>248</v>
      </c>
      <c r="B2447" t="s">
        <v>254</v>
      </c>
      <c r="C2447" t="s">
        <v>75</v>
      </c>
      <c r="D2447">
        <v>2</v>
      </c>
      <c r="E2447" t="str">
        <f>VLOOKUP(D2447,'Treatment Struture'!$E$2:$G$10,3,FALSE)</f>
        <v>P1(50)</v>
      </c>
      <c r="F2447">
        <f>VLOOKUP(D2447,'Treatment Struture'!$E$2:$G$10,2,FALSE)</f>
        <v>1</v>
      </c>
      <c r="G2447" s="23">
        <v>5</v>
      </c>
      <c r="H2447" s="57">
        <f t="shared" si="54"/>
        <v>35877</v>
      </c>
      <c r="I2447">
        <v>7</v>
      </c>
    </row>
    <row r="2448" spans="1:9">
      <c r="A2448" t="s">
        <v>248</v>
      </c>
      <c r="B2448" t="s">
        <v>254</v>
      </c>
      <c r="C2448" t="s">
        <v>75</v>
      </c>
      <c r="D2448">
        <v>2</v>
      </c>
      <c r="E2448" t="str">
        <f>VLOOKUP(D2448,'Treatment Struture'!$E$2:$G$10,3,FALSE)</f>
        <v>P1(50)</v>
      </c>
      <c r="F2448">
        <f>VLOOKUP(D2448,'Treatment Struture'!$E$2:$G$10,2,FALSE)</f>
        <v>1</v>
      </c>
      <c r="G2448" s="23">
        <v>6</v>
      </c>
      <c r="H2448" s="57">
        <f t="shared" si="54"/>
        <v>35877</v>
      </c>
      <c r="I2448">
        <v>8</v>
      </c>
    </row>
    <row r="2449" spans="1:9">
      <c r="A2449" t="s">
        <v>248</v>
      </c>
      <c r="B2449" t="s">
        <v>254</v>
      </c>
      <c r="C2449" t="s">
        <v>75</v>
      </c>
      <c r="D2449">
        <v>2</v>
      </c>
      <c r="E2449" t="str">
        <f>VLOOKUP(D2449,'Treatment Struture'!$E$2:$G$10,3,FALSE)</f>
        <v>P1(50)</v>
      </c>
      <c r="F2449">
        <f>VLOOKUP(D2449,'Treatment Struture'!$E$2:$G$10,2,FALSE)</f>
        <v>1</v>
      </c>
      <c r="G2449" s="23">
        <v>7</v>
      </c>
      <c r="H2449" s="57">
        <f t="shared" si="54"/>
        <v>35877</v>
      </c>
      <c r="I2449">
        <v>8</v>
      </c>
    </row>
    <row r="2450" spans="1:9">
      <c r="A2450" t="s">
        <v>248</v>
      </c>
      <c r="B2450" t="s">
        <v>254</v>
      </c>
      <c r="C2450" t="s">
        <v>75</v>
      </c>
      <c r="D2450">
        <v>2</v>
      </c>
      <c r="E2450" t="str">
        <f>VLOOKUP(D2450,'Treatment Struture'!$E$2:$G$10,3,FALSE)</f>
        <v>P1(50)</v>
      </c>
      <c r="F2450">
        <f>VLOOKUP(D2450,'Treatment Struture'!$E$2:$G$10,2,FALSE)</f>
        <v>1</v>
      </c>
      <c r="G2450" s="23">
        <v>8</v>
      </c>
      <c r="H2450" s="57">
        <f t="shared" si="54"/>
        <v>35877</v>
      </c>
      <c r="I2450">
        <v>8</v>
      </c>
    </row>
    <row r="2451" spans="1:9">
      <c r="A2451" t="s">
        <v>248</v>
      </c>
      <c r="B2451" t="s">
        <v>254</v>
      </c>
      <c r="C2451" t="s">
        <v>75</v>
      </c>
      <c r="D2451">
        <v>2</v>
      </c>
      <c r="E2451" t="str">
        <f>VLOOKUP(D2451,'Treatment Struture'!$E$2:$G$10,3,FALSE)</f>
        <v>P1(50)</v>
      </c>
      <c r="F2451">
        <f>VLOOKUP(D2451,'Treatment Struture'!$E$2:$G$10,2,FALSE)</f>
        <v>1</v>
      </c>
      <c r="G2451" s="23">
        <v>9</v>
      </c>
      <c r="H2451" s="57">
        <f t="shared" si="54"/>
        <v>35877</v>
      </c>
      <c r="I2451">
        <v>8</v>
      </c>
    </row>
    <row r="2452" spans="1:9">
      <c r="A2452" t="s">
        <v>248</v>
      </c>
      <c r="B2452" t="s">
        <v>254</v>
      </c>
      <c r="C2452" t="s">
        <v>75</v>
      </c>
      <c r="D2452">
        <v>2</v>
      </c>
      <c r="E2452" t="str">
        <f>VLOOKUP(D2452,'Treatment Struture'!$E$2:$G$10,3,FALSE)</f>
        <v>P1(50)</v>
      </c>
      <c r="F2452">
        <f>VLOOKUP(D2452,'Treatment Struture'!$E$2:$G$10,2,FALSE)</f>
        <v>1</v>
      </c>
      <c r="G2452" s="23">
        <v>10</v>
      </c>
      <c r="H2452" s="57">
        <f t="shared" si="54"/>
        <v>35877</v>
      </c>
      <c r="I2452">
        <v>7</v>
      </c>
    </row>
    <row r="2453" spans="1:9">
      <c r="A2453" t="s">
        <v>248</v>
      </c>
      <c r="B2453" t="s">
        <v>254</v>
      </c>
      <c r="C2453" t="s">
        <v>75</v>
      </c>
      <c r="D2453">
        <v>3</v>
      </c>
      <c r="E2453" t="str">
        <f>VLOOKUP(D2453,'Treatment Struture'!$E$2:$G$10,3,FALSE)</f>
        <v>P2(100)</v>
      </c>
      <c r="F2453">
        <f>VLOOKUP(D2453,'Treatment Struture'!$E$2:$G$10,2,FALSE)</f>
        <v>1</v>
      </c>
      <c r="G2453" s="23">
        <v>1</v>
      </c>
      <c r="H2453" s="57">
        <f t="shared" si="54"/>
        <v>35877</v>
      </c>
      <c r="I2453">
        <v>8</v>
      </c>
    </row>
    <row r="2454" spans="1:9">
      <c r="A2454" t="s">
        <v>248</v>
      </c>
      <c r="B2454" t="s">
        <v>254</v>
      </c>
      <c r="C2454" t="s">
        <v>75</v>
      </c>
      <c r="D2454">
        <v>3</v>
      </c>
      <c r="E2454" t="str">
        <f>VLOOKUP(D2454,'Treatment Struture'!$E$2:$G$10,3,FALSE)</f>
        <v>P2(100)</v>
      </c>
      <c r="F2454">
        <f>VLOOKUP(D2454,'Treatment Struture'!$E$2:$G$10,2,FALSE)</f>
        <v>1</v>
      </c>
      <c r="G2454" s="23">
        <v>2</v>
      </c>
      <c r="H2454" s="57">
        <f t="shared" si="54"/>
        <v>35877</v>
      </c>
      <c r="I2454">
        <v>8</v>
      </c>
    </row>
    <row r="2455" spans="1:9">
      <c r="A2455" t="s">
        <v>248</v>
      </c>
      <c r="B2455" t="s">
        <v>254</v>
      </c>
      <c r="C2455" t="s">
        <v>75</v>
      </c>
      <c r="D2455">
        <v>3</v>
      </c>
      <c r="E2455" t="str">
        <f>VLOOKUP(D2455,'Treatment Struture'!$E$2:$G$10,3,FALSE)</f>
        <v>P2(100)</v>
      </c>
      <c r="F2455">
        <f>VLOOKUP(D2455,'Treatment Struture'!$E$2:$G$10,2,FALSE)</f>
        <v>1</v>
      </c>
      <c r="G2455" s="23">
        <v>3</v>
      </c>
      <c r="H2455" s="57">
        <f t="shared" si="54"/>
        <v>35877</v>
      </c>
      <c r="I2455">
        <v>8</v>
      </c>
    </row>
    <row r="2456" spans="1:9">
      <c r="A2456" t="s">
        <v>248</v>
      </c>
      <c r="B2456" t="s">
        <v>254</v>
      </c>
      <c r="C2456" t="s">
        <v>75</v>
      </c>
      <c r="D2456">
        <v>3</v>
      </c>
      <c r="E2456" t="str">
        <f>VLOOKUP(D2456,'Treatment Struture'!$E$2:$G$10,3,FALSE)</f>
        <v>P2(100)</v>
      </c>
      <c r="F2456">
        <f>VLOOKUP(D2456,'Treatment Struture'!$E$2:$G$10,2,FALSE)</f>
        <v>1</v>
      </c>
      <c r="G2456" s="23">
        <v>4</v>
      </c>
      <c r="H2456" s="57">
        <f t="shared" si="54"/>
        <v>35877</v>
      </c>
      <c r="I2456">
        <v>7</v>
      </c>
    </row>
    <row r="2457" spans="1:9">
      <c r="A2457" t="s">
        <v>248</v>
      </c>
      <c r="B2457" t="s">
        <v>254</v>
      </c>
      <c r="C2457" t="s">
        <v>75</v>
      </c>
      <c r="D2457">
        <v>3</v>
      </c>
      <c r="E2457" t="str">
        <f>VLOOKUP(D2457,'Treatment Struture'!$E$2:$G$10,3,FALSE)</f>
        <v>P2(100)</v>
      </c>
      <c r="F2457">
        <f>VLOOKUP(D2457,'Treatment Struture'!$E$2:$G$10,2,FALSE)</f>
        <v>1</v>
      </c>
      <c r="G2457" s="23">
        <v>5</v>
      </c>
      <c r="H2457" s="57">
        <f t="shared" si="54"/>
        <v>35877</v>
      </c>
      <c r="I2457">
        <v>8</v>
      </c>
    </row>
    <row r="2458" spans="1:9">
      <c r="A2458" t="s">
        <v>248</v>
      </c>
      <c r="B2458" t="s">
        <v>254</v>
      </c>
      <c r="C2458" t="s">
        <v>75</v>
      </c>
      <c r="D2458">
        <v>3</v>
      </c>
      <c r="E2458" t="str">
        <f>VLOOKUP(D2458,'Treatment Struture'!$E$2:$G$10,3,FALSE)</f>
        <v>P2(100)</v>
      </c>
      <c r="F2458">
        <f>VLOOKUP(D2458,'Treatment Struture'!$E$2:$G$10,2,FALSE)</f>
        <v>1</v>
      </c>
      <c r="G2458" s="23">
        <v>6</v>
      </c>
      <c r="H2458" s="57">
        <f t="shared" si="54"/>
        <v>35877</v>
      </c>
      <c r="I2458">
        <v>7</v>
      </c>
    </row>
    <row r="2459" spans="1:9">
      <c r="A2459" t="s">
        <v>248</v>
      </c>
      <c r="B2459" t="s">
        <v>254</v>
      </c>
      <c r="C2459" t="s">
        <v>75</v>
      </c>
      <c r="D2459">
        <v>3</v>
      </c>
      <c r="E2459" t="str">
        <f>VLOOKUP(D2459,'Treatment Struture'!$E$2:$G$10,3,FALSE)</f>
        <v>P2(100)</v>
      </c>
      <c r="F2459">
        <f>VLOOKUP(D2459,'Treatment Struture'!$E$2:$G$10,2,FALSE)</f>
        <v>1</v>
      </c>
      <c r="G2459" s="23">
        <v>7</v>
      </c>
      <c r="H2459" s="57">
        <f t="shared" si="54"/>
        <v>35877</v>
      </c>
      <c r="I2459">
        <v>8</v>
      </c>
    </row>
    <row r="2460" spans="1:9">
      <c r="A2460" t="s">
        <v>248</v>
      </c>
      <c r="B2460" t="s">
        <v>254</v>
      </c>
      <c r="C2460" t="s">
        <v>75</v>
      </c>
      <c r="D2460">
        <v>3</v>
      </c>
      <c r="E2460" t="str">
        <f>VLOOKUP(D2460,'Treatment Struture'!$E$2:$G$10,3,FALSE)</f>
        <v>P2(100)</v>
      </c>
      <c r="F2460">
        <f>VLOOKUP(D2460,'Treatment Struture'!$E$2:$G$10,2,FALSE)</f>
        <v>1</v>
      </c>
      <c r="G2460" s="23">
        <v>8</v>
      </c>
      <c r="H2460" s="57">
        <f t="shared" si="54"/>
        <v>35877</v>
      </c>
      <c r="I2460">
        <v>6</v>
      </c>
    </row>
    <row r="2461" spans="1:9">
      <c r="A2461" t="s">
        <v>248</v>
      </c>
      <c r="B2461" t="s">
        <v>254</v>
      </c>
      <c r="C2461" t="s">
        <v>75</v>
      </c>
      <c r="D2461">
        <v>3</v>
      </c>
      <c r="E2461" t="str">
        <f>VLOOKUP(D2461,'Treatment Struture'!$E$2:$G$10,3,FALSE)</f>
        <v>P2(100)</v>
      </c>
      <c r="F2461">
        <f>VLOOKUP(D2461,'Treatment Struture'!$E$2:$G$10,2,FALSE)</f>
        <v>1</v>
      </c>
      <c r="G2461" s="23">
        <v>9</v>
      </c>
      <c r="H2461" s="57">
        <f t="shared" si="54"/>
        <v>35877</v>
      </c>
      <c r="I2461">
        <v>8</v>
      </c>
    </row>
    <row r="2462" spans="1:9">
      <c r="A2462" t="s">
        <v>248</v>
      </c>
      <c r="B2462" t="s">
        <v>254</v>
      </c>
      <c r="C2462" t="s">
        <v>75</v>
      </c>
      <c r="D2462">
        <v>3</v>
      </c>
      <c r="E2462" t="str">
        <f>VLOOKUP(D2462,'Treatment Struture'!$E$2:$G$10,3,FALSE)</f>
        <v>P2(100)</v>
      </c>
      <c r="F2462">
        <f>VLOOKUP(D2462,'Treatment Struture'!$E$2:$G$10,2,FALSE)</f>
        <v>1</v>
      </c>
      <c r="G2462" s="23">
        <v>10</v>
      </c>
      <c r="H2462" s="57">
        <f t="shared" si="54"/>
        <v>35877</v>
      </c>
      <c r="I2462">
        <v>8</v>
      </c>
    </row>
    <row r="2463" spans="1:9">
      <c r="A2463" t="s">
        <v>248</v>
      </c>
      <c r="B2463" t="s">
        <v>254</v>
      </c>
      <c r="C2463" t="s">
        <v>75</v>
      </c>
      <c r="D2463">
        <v>4</v>
      </c>
      <c r="E2463" t="str">
        <f>VLOOKUP(D2463,'Treatment Struture'!$E$2:$G$10,3,FALSE)</f>
        <v>P2(100)</v>
      </c>
      <c r="F2463">
        <f>VLOOKUP(D2463,'Treatment Struture'!$E$2:$G$10,2,FALSE)</f>
        <v>2</v>
      </c>
      <c r="G2463" s="23">
        <v>1</v>
      </c>
      <c r="H2463" s="57">
        <f t="shared" si="54"/>
        <v>35877</v>
      </c>
      <c r="I2463">
        <v>7</v>
      </c>
    </row>
    <row r="2464" spans="1:9">
      <c r="A2464" t="s">
        <v>248</v>
      </c>
      <c r="B2464" t="s">
        <v>254</v>
      </c>
      <c r="C2464" t="s">
        <v>75</v>
      </c>
      <c r="D2464">
        <v>4</v>
      </c>
      <c r="E2464" t="str">
        <f>VLOOKUP(D2464,'Treatment Struture'!$E$2:$G$10,3,FALSE)</f>
        <v>P2(100)</v>
      </c>
      <c r="F2464">
        <f>VLOOKUP(D2464,'Treatment Struture'!$E$2:$G$10,2,FALSE)</f>
        <v>2</v>
      </c>
      <c r="G2464" s="23">
        <v>2</v>
      </c>
      <c r="H2464" s="57">
        <f t="shared" si="54"/>
        <v>35877</v>
      </c>
      <c r="I2464">
        <v>7</v>
      </c>
    </row>
    <row r="2465" spans="1:9">
      <c r="A2465" t="s">
        <v>248</v>
      </c>
      <c r="B2465" t="s">
        <v>254</v>
      </c>
      <c r="C2465" t="s">
        <v>75</v>
      </c>
      <c r="D2465">
        <v>4</v>
      </c>
      <c r="E2465" t="str">
        <f>VLOOKUP(D2465,'Treatment Struture'!$E$2:$G$10,3,FALSE)</f>
        <v>P2(100)</v>
      </c>
      <c r="F2465">
        <f>VLOOKUP(D2465,'Treatment Struture'!$E$2:$G$10,2,FALSE)</f>
        <v>2</v>
      </c>
      <c r="G2465" s="23">
        <v>3</v>
      </c>
      <c r="H2465" s="57">
        <f t="shared" si="54"/>
        <v>35877</v>
      </c>
      <c r="I2465">
        <v>7</v>
      </c>
    </row>
    <row r="2466" spans="1:9">
      <c r="A2466" t="s">
        <v>248</v>
      </c>
      <c r="B2466" t="s">
        <v>254</v>
      </c>
      <c r="C2466" t="s">
        <v>75</v>
      </c>
      <c r="D2466">
        <v>4</v>
      </c>
      <c r="E2466" t="str">
        <f>VLOOKUP(D2466,'Treatment Struture'!$E$2:$G$10,3,FALSE)</f>
        <v>P2(100)</v>
      </c>
      <c r="F2466">
        <f>VLOOKUP(D2466,'Treatment Struture'!$E$2:$G$10,2,FALSE)</f>
        <v>2</v>
      </c>
      <c r="G2466" s="23">
        <v>4</v>
      </c>
      <c r="H2466" s="57">
        <f t="shared" si="54"/>
        <v>35877</v>
      </c>
      <c r="I2466">
        <v>8</v>
      </c>
    </row>
    <row r="2467" spans="1:9">
      <c r="A2467" t="s">
        <v>248</v>
      </c>
      <c r="B2467" t="s">
        <v>254</v>
      </c>
      <c r="C2467" t="s">
        <v>75</v>
      </c>
      <c r="D2467">
        <v>4</v>
      </c>
      <c r="E2467" t="str">
        <f>VLOOKUP(D2467,'Treatment Struture'!$E$2:$G$10,3,FALSE)</f>
        <v>P2(100)</v>
      </c>
      <c r="F2467">
        <f>VLOOKUP(D2467,'Treatment Struture'!$E$2:$G$10,2,FALSE)</f>
        <v>2</v>
      </c>
      <c r="G2467" s="23">
        <v>5</v>
      </c>
      <c r="H2467" s="57">
        <f t="shared" si="54"/>
        <v>35877</v>
      </c>
      <c r="I2467">
        <v>7</v>
      </c>
    </row>
    <row r="2468" spans="1:9">
      <c r="A2468" t="s">
        <v>248</v>
      </c>
      <c r="B2468" t="s">
        <v>254</v>
      </c>
      <c r="C2468" t="s">
        <v>75</v>
      </c>
      <c r="D2468">
        <v>4</v>
      </c>
      <c r="E2468" t="str">
        <f>VLOOKUP(D2468,'Treatment Struture'!$E$2:$G$10,3,FALSE)</f>
        <v>P2(100)</v>
      </c>
      <c r="F2468">
        <f>VLOOKUP(D2468,'Treatment Struture'!$E$2:$G$10,2,FALSE)</f>
        <v>2</v>
      </c>
      <c r="G2468" s="23">
        <v>6</v>
      </c>
      <c r="H2468" s="57">
        <f t="shared" si="54"/>
        <v>35877</v>
      </c>
      <c r="I2468">
        <v>5</v>
      </c>
    </row>
    <row r="2469" spans="1:9">
      <c r="A2469" t="s">
        <v>248</v>
      </c>
      <c r="B2469" t="s">
        <v>254</v>
      </c>
      <c r="C2469" t="s">
        <v>75</v>
      </c>
      <c r="D2469">
        <v>4</v>
      </c>
      <c r="E2469" t="str">
        <f>VLOOKUP(D2469,'Treatment Struture'!$E$2:$G$10,3,FALSE)</f>
        <v>P2(100)</v>
      </c>
      <c r="F2469">
        <f>VLOOKUP(D2469,'Treatment Struture'!$E$2:$G$10,2,FALSE)</f>
        <v>2</v>
      </c>
      <c r="G2469" s="23">
        <v>7</v>
      </c>
      <c r="H2469" s="57">
        <f t="shared" si="54"/>
        <v>35877</v>
      </c>
      <c r="I2469">
        <v>6</v>
      </c>
    </row>
    <row r="2470" spans="1:9">
      <c r="A2470" t="s">
        <v>248</v>
      </c>
      <c r="B2470" t="s">
        <v>254</v>
      </c>
      <c r="C2470" t="s">
        <v>75</v>
      </c>
      <c r="D2470">
        <v>4</v>
      </c>
      <c r="E2470" t="str">
        <f>VLOOKUP(D2470,'Treatment Struture'!$E$2:$G$10,3,FALSE)</f>
        <v>P2(100)</v>
      </c>
      <c r="F2470">
        <f>VLOOKUP(D2470,'Treatment Struture'!$E$2:$G$10,2,FALSE)</f>
        <v>2</v>
      </c>
      <c r="G2470" s="23">
        <v>8</v>
      </c>
      <c r="H2470" s="57">
        <f t="shared" si="54"/>
        <v>35877</v>
      </c>
      <c r="I2470">
        <v>6</v>
      </c>
    </row>
    <row r="2471" spans="1:9">
      <c r="A2471" t="s">
        <v>248</v>
      </c>
      <c r="B2471" t="s">
        <v>254</v>
      </c>
      <c r="C2471" t="s">
        <v>75</v>
      </c>
      <c r="D2471">
        <v>4</v>
      </c>
      <c r="E2471" t="str">
        <f>VLOOKUP(D2471,'Treatment Struture'!$E$2:$G$10,3,FALSE)</f>
        <v>P2(100)</v>
      </c>
      <c r="F2471">
        <f>VLOOKUP(D2471,'Treatment Struture'!$E$2:$G$10,2,FALSE)</f>
        <v>2</v>
      </c>
      <c r="G2471" s="23">
        <v>9</v>
      </c>
      <c r="H2471" s="57">
        <f t="shared" si="54"/>
        <v>35877</v>
      </c>
      <c r="I2471">
        <v>7</v>
      </c>
    </row>
    <row r="2472" spans="1:9">
      <c r="A2472" t="s">
        <v>248</v>
      </c>
      <c r="B2472" t="s">
        <v>254</v>
      </c>
      <c r="C2472" t="s">
        <v>75</v>
      </c>
      <c r="D2472">
        <v>4</v>
      </c>
      <c r="E2472" t="str">
        <f>VLOOKUP(D2472,'Treatment Struture'!$E$2:$G$10,3,FALSE)</f>
        <v>P2(100)</v>
      </c>
      <c r="F2472">
        <f>VLOOKUP(D2472,'Treatment Struture'!$E$2:$G$10,2,FALSE)</f>
        <v>2</v>
      </c>
      <c r="G2472" s="23">
        <v>10</v>
      </c>
      <c r="H2472" s="57">
        <f t="shared" si="54"/>
        <v>35877</v>
      </c>
      <c r="I2472">
        <v>7</v>
      </c>
    </row>
    <row r="2473" spans="1:9">
      <c r="A2473" t="s">
        <v>248</v>
      </c>
      <c r="B2473" t="s">
        <v>254</v>
      </c>
      <c r="C2473" t="s">
        <v>75</v>
      </c>
      <c r="D2473">
        <v>5</v>
      </c>
      <c r="E2473" t="str">
        <f>VLOOKUP(D2473,'Treatment Struture'!$E$2:$G$10,3,FALSE)</f>
        <v>P3(150)</v>
      </c>
      <c r="F2473">
        <f>VLOOKUP(D2473,'Treatment Struture'!$E$2:$G$10,2,FALSE)</f>
        <v>2</v>
      </c>
      <c r="G2473" s="23">
        <v>1</v>
      </c>
      <c r="H2473" s="57">
        <f t="shared" si="54"/>
        <v>35877</v>
      </c>
      <c r="I2473">
        <v>7</v>
      </c>
    </row>
    <row r="2474" spans="1:9">
      <c r="A2474" t="s">
        <v>248</v>
      </c>
      <c r="B2474" t="s">
        <v>254</v>
      </c>
      <c r="C2474" t="s">
        <v>75</v>
      </c>
      <c r="D2474">
        <v>5</v>
      </c>
      <c r="E2474" t="str">
        <f>VLOOKUP(D2474,'Treatment Struture'!$E$2:$G$10,3,FALSE)</f>
        <v>P3(150)</v>
      </c>
      <c r="F2474">
        <f>VLOOKUP(D2474,'Treatment Struture'!$E$2:$G$10,2,FALSE)</f>
        <v>2</v>
      </c>
      <c r="G2474" s="23">
        <v>2</v>
      </c>
      <c r="H2474" s="57">
        <f t="shared" si="54"/>
        <v>35877</v>
      </c>
      <c r="I2474">
        <v>7</v>
      </c>
    </row>
    <row r="2475" spans="1:9">
      <c r="A2475" t="s">
        <v>248</v>
      </c>
      <c r="B2475" t="s">
        <v>254</v>
      </c>
      <c r="C2475" t="s">
        <v>75</v>
      </c>
      <c r="D2475">
        <v>5</v>
      </c>
      <c r="E2475" t="str">
        <f>VLOOKUP(D2475,'Treatment Struture'!$E$2:$G$10,3,FALSE)</f>
        <v>P3(150)</v>
      </c>
      <c r="F2475">
        <f>VLOOKUP(D2475,'Treatment Struture'!$E$2:$G$10,2,FALSE)</f>
        <v>2</v>
      </c>
      <c r="G2475" s="23">
        <v>3</v>
      </c>
      <c r="H2475" s="57">
        <f t="shared" si="54"/>
        <v>35877</v>
      </c>
      <c r="I2475">
        <v>7</v>
      </c>
    </row>
    <row r="2476" spans="1:9">
      <c r="A2476" t="s">
        <v>248</v>
      </c>
      <c r="B2476" t="s">
        <v>254</v>
      </c>
      <c r="C2476" t="s">
        <v>75</v>
      </c>
      <c r="D2476">
        <v>5</v>
      </c>
      <c r="E2476" t="str">
        <f>VLOOKUP(D2476,'Treatment Struture'!$E$2:$G$10,3,FALSE)</f>
        <v>P3(150)</v>
      </c>
      <c r="F2476">
        <f>VLOOKUP(D2476,'Treatment Struture'!$E$2:$G$10,2,FALSE)</f>
        <v>2</v>
      </c>
      <c r="G2476" s="23">
        <v>4</v>
      </c>
      <c r="H2476" s="57">
        <f t="shared" si="54"/>
        <v>35877</v>
      </c>
      <c r="I2476">
        <v>7</v>
      </c>
    </row>
    <row r="2477" spans="1:9">
      <c r="A2477" t="s">
        <v>248</v>
      </c>
      <c r="B2477" t="s">
        <v>254</v>
      </c>
      <c r="C2477" t="s">
        <v>75</v>
      </c>
      <c r="D2477">
        <v>5</v>
      </c>
      <c r="E2477" t="str">
        <f>VLOOKUP(D2477,'Treatment Struture'!$E$2:$G$10,3,FALSE)</f>
        <v>P3(150)</v>
      </c>
      <c r="F2477">
        <f>VLOOKUP(D2477,'Treatment Struture'!$E$2:$G$10,2,FALSE)</f>
        <v>2</v>
      </c>
      <c r="G2477" s="23">
        <v>5</v>
      </c>
      <c r="H2477" s="57">
        <f t="shared" si="54"/>
        <v>35877</v>
      </c>
      <c r="I2477">
        <v>6</v>
      </c>
    </row>
    <row r="2478" spans="1:9">
      <c r="A2478" t="s">
        <v>248</v>
      </c>
      <c r="B2478" t="s">
        <v>254</v>
      </c>
      <c r="C2478" t="s">
        <v>75</v>
      </c>
      <c r="D2478">
        <v>5</v>
      </c>
      <c r="E2478" t="str">
        <f>VLOOKUP(D2478,'Treatment Struture'!$E$2:$G$10,3,FALSE)</f>
        <v>P3(150)</v>
      </c>
      <c r="F2478">
        <f>VLOOKUP(D2478,'Treatment Struture'!$E$2:$G$10,2,FALSE)</f>
        <v>2</v>
      </c>
      <c r="G2478" s="23">
        <v>6</v>
      </c>
      <c r="H2478" s="57">
        <f t="shared" si="54"/>
        <v>35877</v>
      </c>
      <c r="I2478">
        <v>6</v>
      </c>
    </row>
    <row r="2479" spans="1:9">
      <c r="A2479" t="s">
        <v>248</v>
      </c>
      <c r="B2479" t="s">
        <v>254</v>
      </c>
      <c r="C2479" t="s">
        <v>75</v>
      </c>
      <c r="D2479">
        <v>5</v>
      </c>
      <c r="E2479" t="str">
        <f>VLOOKUP(D2479,'Treatment Struture'!$E$2:$G$10,3,FALSE)</f>
        <v>P3(150)</v>
      </c>
      <c r="F2479">
        <f>VLOOKUP(D2479,'Treatment Struture'!$E$2:$G$10,2,FALSE)</f>
        <v>2</v>
      </c>
      <c r="G2479" s="23">
        <v>7</v>
      </c>
      <c r="H2479" s="57">
        <f t="shared" si="54"/>
        <v>35877</v>
      </c>
      <c r="I2479">
        <v>6</v>
      </c>
    </row>
    <row r="2480" spans="1:9">
      <c r="A2480" t="s">
        <v>248</v>
      </c>
      <c r="B2480" t="s">
        <v>254</v>
      </c>
      <c r="C2480" t="s">
        <v>75</v>
      </c>
      <c r="D2480">
        <v>5</v>
      </c>
      <c r="E2480" t="str">
        <f>VLOOKUP(D2480,'Treatment Struture'!$E$2:$G$10,3,FALSE)</f>
        <v>P3(150)</v>
      </c>
      <c r="F2480">
        <f>VLOOKUP(D2480,'Treatment Struture'!$E$2:$G$10,2,FALSE)</f>
        <v>2</v>
      </c>
      <c r="G2480" s="23">
        <v>8</v>
      </c>
      <c r="H2480" s="57">
        <f t="shared" si="54"/>
        <v>35877</v>
      </c>
      <c r="I2480">
        <v>7</v>
      </c>
    </row>
    <row r="2481" spans="1:9">
      <c r="A2481" t="s">
        <v>248</v>
      </c>
      <c r="B2481" t="s">
        <v>254</v>
      </c>
      <c r="C2481" t="s">
        <v>75</v>
      </c>
      <c r="D2481">
        <v>5</v>
      </c>
      <c r="E2481" t="str">
        <f>VLOOKUP(D2481,'Treatment Struture'!$E$2:$G$10,3,FALSE)</f>
        <v>P3(150)</v>
      </c>
      <c r="F2481">
        <f>VLOOKUP(D2481,'Treatment Struture'!$E$2:$G$10,2,FALSE)</f>
        <v>2</v>
      </c>
      <c r="G2481" s="23">
        <v>9</v>
      </c>
      <c r="H2481" s="57">
        <f t="shared" si="54"/>
        <v>35877</v>
      </c>
      <c r="I2481">
        <v>7</v>
      </c>
    </row>
    <row r="2482" spans="1:9">
      <c r="A2482" t="s">
        <v>248</v>
      </c>
      <c r="B2482" t="s">
        <v>254</v>
      </c>
      <c r="C2482" t="s">
        <v>75</v>
      </c>
      <c r="D2482">
        <v>5</v>
      </c>
      <c r="E2482" t="str">
        <f>VLOOKUP(D2482,'Treatment Struture'!$E$2:$G$10,3,FALSE)</f>
        <v>P3(150)</v>
      </c>
      <c r="F2482">
        <f>VLOOKUP(D2482,'Treatment Struture'!$E$2:$G$10,2,FALSE)</f>
        <v>2</v>
      </c>
      <c r="G2482" s="23">
        <v>10</v>
      </c>
      <c r="H2482" s="57">
        <f t="shared" si="54"/>
        <v>35877</v>
      </c>
      <c r="I2482">
        <v>8</v>
      </c>
    </row>
    <row r="2483" spans="1:9">
      <c r="A2483" t="s">
        <v>248</v>
      </c>
      <c r="B2483" t="s">
        <v>254</v>
      </c>
      <c r="C2483" t="s">
        <v>75</v>
      </c>
      <c r="D2483">
        <v>6</v>
      </c>
      <c r="E2483" t="str">
        <f>VLOOKUP(D2483,'Treatment Struture'!$E$2:$G$10,3,FALSE)</f>
        <v>P1(50)</v>
      </c>
      <c r="F2483">
        <f>VLOOKUP(D2483,'Treatment Struture'!$E$2:$G$10,2,FALSE)</f>
        <v>2</v>
      </c>
      <c r="G2483" s="23">
        <v>1</v>
      </c>
      <c r="H2483" s="57">
        <f t="shared" si="54"/>
        <v>35877</v>
      </c>
      <c r="I2483">
        <v>7</v>
      </c>
    </row>
    <row r="2484" spans="1:9">
      <c r="A2484" t="s">
        <v>248</v>
      </c>
      <c r="B2484" t="s">
        <v>254</v>
      </c>
      <c r="C2484" t="s">
        <v>75</v>
      </c>
      <c r="D2484">
        <v>6</v>
      </c>
      <c r="E2484" t="str">
        <f>VLOOKUP(D2484,'Treatment Struture'!$E$2:$G$10,3,FALSE)</f>
        <v>P1(50)</v>
      </c>
      <c r="F2484">
        <f>VLOOKUP(D2484,'Treatment Struture'!$E$2:$G$10,2,FALSE)</f>
        <v>2</v>
      </c>
      <c r="G2484" s="23">
        <v>2</v>
      </c>
      <c r="H2484" s="57">
        <f t="shared" si="54"/>
        <v>35877</v>
      </c>
      <c r="I2484">
        <v>8</v>
      </c>
    </row>
    <row r="2485" spans="1:9">
      <c r="A2485" t="s">
        <v>248</v>
      </c>
      <c r="B2485" t="s">
        <v>254</v>
      </c>
      <c r="C2485" t="s">
        <v>75</v>
      </c>
      <c r="D2485">
        <v>6</v>
      </c>
      <c r="E2485" t="str">
        <f>VLOOKUP(D2485,'Treatment Struture'!$E$2:$G$10,3,FALSE)</f>
        <v>P1(50)</v>
      </c>
      <c r="F2485">
        <f>VLOOKUP(D2485,'Treatment Struture'!$E$2:$G$10,2,FALSE)</f>
        <v>2</v>
      </c>
      <c r="G2485" s="23">
        <v>3</v>
      </c>
      <c r="H2485" s="57">
        <f t="shared" si="54"/>
        <v>35877</v>
      </c>
      <c r="I2485">
        <v>8</v>
      </c>
    </row>
    <row r="2486" spans="1:9">
      <c r="A2486" t="s">
        <v>248</v>
      </c>
      <c r="B2486" t="s">
        <v>254</v>
      </c>
      <c r="C2486" t="s">
        <v>75</v>
      </c>
      <c r="D2486">
        <v>6</v>
      </c>
      <c r="E2486" t="str">
        <f>VLOOKUP(D2486,'Treatment Struture'!$E$2:$G$10,3,FALSE)</f>
        <v>P1(50)</v>
      </c>
      <c r="F2486">
        <f>VLOOKUP(D2486,'Treatment Struture'!$E$2:$G$10,2,FALSE)</f>
        <v>2</v>
      </c>
      <c r="G2486" s="23">
        <v>4</v>
      </c>
      <c r="H2486" s="57">
        <f t="shared" si="54"/>
        <v>35877</v>
      </c>
      <c r="I2486">
        <v>6</v>
      </c>
    </row>
    <row r="2487" spans="1:9">
      <c r="A2487" t="s">
        <v>248</v>
      </c>
      <c r="B2487" t="s">
        <v>254</v>
      </c>
      <c r="C2487" t="s">
        <v>75</v>
      </c>
      <c r="D2487">
        <v>6</v>
      </c>
      <c r="E2487" t="str">
        <f>VLOOKUP(D2487,'Treatment Struture'!$E$2:$G$10,3,FALSE)</f>
        <v>P1(50)</v>
      </c>
      <c r="F2487">
        <f>VLOOKUP(D2487,'Treatment Struture'!$E$2:$G$10,2,FALSE)</f>
        <v>2</v>
      </c>
      <c r="G2487" s="23">
        <v>5</v>
      </c>
      <c r="H2487" s="57">
        <f t="shared" si="54"/>
        <v>35877</v>
      </c>
      <c r="I2487">
        <v>7</v>
      </c>
    </row>
    <row r="2488" spans="1:9">
      <c r="A2488" t="s">
        <v>248</v>
      </c>
      <c r="B2488" t="s">
        <v>254</v>
      </c>
      <c r="C2488" t="s">
        <v>75</v>
      </c>
      <c r="D2488">
        <v>6</v>
      </c>
      <c r="E2488" t="str">
        <f>VLOOKUP(D2488,'Treatment Struture'!$E$2:$G$10,3,FALSE)</f>
        <v>P1(50)</v>
      </c>
      <c r="F2488">
        <f>VLOOKUP(D2488,'Treatment Struture'!$E$2:$G$10,2,FALSE)</f>
        <v>2</v>
      </c>
      <c r="G2488" s="23">
        <v>6</v>
      </c>
      <c r="H2488" s="57">
        <f t="shared" si="54"/>
        <v>35877</v>
      </c>
      <c r="I2488">
        <v>8</v>
      </c>
    </row>
    <row r="2489" spans="1:9">
      <c r="A2489" t="s">
        <v>248</v>
      </c>
      <c r="B2489" t="s">
        <v>254</v>
      </c>
      <c r="C2489" t="s">
        <v>75</v>
      </c>
      <c r="D2489">
        <v>6</v>
      </c>
      <c r="E2489" t="str">
        <f>VLOOKUP(D2489,'Treatment Struture'!$E$2:$G$10,3,FALSE)</f>
        <v>P1(50)</v>
      </c>
      <c r="F2489">
        <f>VLOOKUP(D2489,'Treatment Struture'!$E$2:$G$10,2,FALSE)</f>
        <v>2</v>
      </c>
      <c r="G2489" s="23">
        <v>7</v>
      </c>
      <c r="H2489" s="57">
        <f t="shared" si="54"/>
        <v>35877</v>
      </c>
      <c r="I2489">
        <v>8</v>
      </c>
    </row>
    <row r="2490" spans="1:9">
      <c r="A2490" t="s">
        <v>248</v>
      </c>
      <c r="B2490" t="s">
        <v>254</v>
      </c>
      <c r="C2490" t="s">
        <v>75</v>
      </c>
      <c r="D2490">
        <v>6</v>
      </c>
      <c r="E2490" t="str">
        <f>VLOOKUP(D2490,'Treatment Struture'!$E$2:$G$10,3,FALSE)</f>
        <v>P1(50)</v>
      </c>
      <c r="F2490">
        <f>VLOOKUP(D2490,'Treatment Struture'!$E$2:$G$10,2,FALSE)</f>
        <v>2</v>
      </c>
      <c r="G2490" s="23">
        <v>8</v>
      </c>
      <c r="H2490" s="57">
        <f t="shared" si="54"/>
        <v>35877</v>
      </c>
      <c r="I2490">
        <v>8</v>
      </c>
    </row>
    <row r="2491" spans="1:9">
      <c r="A2491" t="s">
        <v>248</v>
      </c>
      <c r="B2491" t="s">
        <v>254</v>
      </c>
      <c r="C2491" t="s">
        <v>75</v>
      </c>
      <c r="D2491">
        <v>6</v>
      </c>
      <c r="E2491" t="str">
        <f>VLOOKUP(D2491,'Treatment Struture'!$E$2:$G$10,3,FALSE)</f>
        <v>P1(50)</v>
      </c>
      <c r="F2491">
        <f>VLOOKUP(D2491,'Treatment Struture'!$E$2:$G$10,2,FALSE)</f>
        <v>2</v>
      </c>
      <c r="G2491" s="23">
        <v>9</v>
      </c>
      <c r="H2491" s="57">
        <f t="shared" si="54"/>
        <v>35877</v>
      </c>
      <c r="I2491">
        <v>8</v>
      </c>
    </row>
    <row r="2492" spans="1:9">
      <c r="A2492" t="s">
        <v>248</v>
      </c>
      <c r="B2492" t="s">
        <v>254</v>
      </c>
      <c r="C2492" t="s">
        <v>75</v>
      </c>
      <c r="D2492">
        <v>6</v>
      </c>
      <c r="E2492" t="str">
        <f>VLOOKUP(D2492,'Treatment Struture'!$E$2:$G$10,3,FALSE)</f>
        <v>P1(50)</v>
      </c>
      <c r="F2492">
        <f>VLOOKUP(D2492,'Treatment Struture'!$E$2:$G$10,2,FALSE)</f>
        <v>2</v>
      </c>
      <c r="G2492" s="23">
        <v>10</v>
      </c>
      <c r="H2492" s="57">
        <f t="shared" si="54"/>
        <v>35877</v>
      </c>
      <c r="I2492">
        <v>7</v>
      </c>
    </row>
    <row r="2493" spans="1:9">
      <c r="A2493" t="s">
        <v>248</v>
      </c>
      <c r="B2493" t="s">
        <v>254</v>
      </c>
      <c r="C2493" t="s">
        <v>75</v>
      </c>
      <c r="D2493">
        <v>7</v>
      </c>
      <c r="E2493" t="str">
        <f>VLOOKUP(D2493,'Treatment Struture'!$E$2:$G$10,3,FALSE)</f>
        <v>P1(50)</v>
      </c>
      <c r="F2493">
        <f>VLOOKUP(D2493,'Treatment Struture'!$E$2:$G$10,2,FALSE)</f>
        <v>3</v>
      </c>
      <c r="G2493" s="23">
        <v>1</v>
      </c>
      <c r="H2493" s="57">
        <f t="shared" si="54"/>
        <v>35877</v>
      </c>
      <c r="I2493">
        <v>7</v>
      </c>
    </row>
    <row r="2494" spans="1:9">
      <c r="A2494" t="s">
        <v>248</v>
      </c>
      <c r="B2494" t="s">
        <v>254</v>
      </c>
      <c r="C2494" t="s">
        <v>75</v>
      </c>
      <c r="D2494">
        <v>7</v>
      </c>
      <c r="E2494" t="str">
        <f>VLOOKUP(D2494,'Treatment Struture'!$E$2:$G$10,3,FALSE)</f>
        <v>P1(50)</v>
      </c>
      <c r="F2494">
        <f>VLOOKUP(D2494,'Treatment Struture'!$E$2:$G$10,2,FALSE)</f>
        <v>3</v>
      </c>
      <c r="G2494" s="23">
        <v>2</v>
      </c>
      <c r="H2494" s="57">
        <f t="shared" si="54"/>
        <v>35877</v>
      </c>
      <c r="I2494">
        <v>7</v>
      </c>
    </row>
    <row r="2495" spans="1:9">
      <c r="A2495" t="s">
        <v>248</v>
      </c>
      <c r="B2495" t="s">
        <v>254</v>
      </c>
      <c r="C2495" t="s">
        <v>75</v>
      </c>
      <c r="D2495">
        <v>7</v>
      </c>
      <c r="E2495" t="str">
        <f>VLOOKUP(D2495,'Treatment Struture'!$E$2:$G$10,3,FALSE)</f>
        <v>P1(50)</v>
      </c>
      <c r="F2495">
        <f>VLOOKUP(D2495,'Treatment Struture'!$E$2:$G$10,2,FALSE)</f>
        <v>3</v>
      </c>
      <c r="G2495" s="23">
        <v>3</v>
      </c>
      <c r="H2495" s="57">
        <f t="shared" si="54"/>
        <v>35877</v>
      </c>
      <c r="I2495">
        <v>8</v>
      </c>
    </row>
    <row r="2496" spans="1:9">
      <c r="A2496" t="s">
        <v>248</v>
      </c>
      <c r="B2496" t="s">
        <v>254</v>
      </c>
      <c r="C2496" t="s">
        <v>75</v>
      </c>
      <c r="D2496">
        <v>7</v>
      </c>
      <c r="E2496" t="str">
        <f>VLOOKUP(D2496,'Treatment Struture'!$E$2:$G$10,3,FALSE)</f>
        <v>P1(50)</v>
      </c>
      <c r="F2496">
        <f>VLOOKUP(D2496,'Treatment Struture'!$E$2:$G$10,2,FALSE)</f>
        <v>3</v>
      </c>
      <c r="G2496" s="23">
        <v>4</v>
      </c>
      <c r="H2496" s="57">
        <f t="shared" si="54"/>
        <v>35877</v>
      </c>
      <c r="I2496">
        <v>7</v>
      </c>
    </row>
    <row r="2497" spans="1:9">
      <c r="A2497" t="s">
        <v>248</v>
      </c>
      <c r="B2497" t="s">
        <v>254</v>
      </c>
      <c r="C2497" t="s">
        <v>75</v>
      </c>
      <c r="D2497">
        <v>7</v>
      </c>
      <c r="E2497" t="str">
        <f>VLOOKUP(D2497,'Treatment Struture'!$E$2:$G$10,3,FALSE)</f>
        <v>P1(50)</v>
      </c>
      <c r="F2497">
        <f>VLOOKUP(D2497,'Treatment Struture'!$E$2:$G$10,2,FALSE)</f>
        <v>3</v>
      </c>
      <c r="G2497" s="23">
        <v>5</v>
      </c>
      <c r="H2497" s="57">
        <f t="shared" si="54"/>
        <v>35877</v>
      </c>
      <c r="I2497">
        <v>6</v>
      </c>
    </row>
    <row r="2498" spans="1:9">
      <c r="A2498" t="s">
        <v>248</v>
      </c>
      <c r="B2498" t="s">
        <v>254</v>
      </c>
      <c r="C2498" t="s">
        <v>75</v>
      </c>
      <c r="D2498">
        <v>7</v>
      </c>
      <c r="E2498" t="str">
        <f>VLOOKUP(D2498,'Treatment Struture'!$E$2:$G$10,3,FALSE)</f>
        <v>P1(50)</v>
      </c>
      <c r="F2498">
        <f>VLOOKUP(D2498,'Treatment Struture'!$E$2:$G$10,2,FALSE)</f>
        <v>3</v>
      </c>
      <c r="G2498" s="23">
        <v>6</v>
      </c>
      <c r="H2498" s="57">
        <f t="shared" si="54"/>
        <v>35877</v>
      </c>
      <c r="I2498">
        <v>7</v>
      </c>
    </row>
    <row r="2499" spans="1:9">
      <c r="A2499" t="s">
        <v>248</v>
      </c>
      <c r="B2499" t="s">
        <v>254</v>
      </c>
      <c r="C2499" t="s">
        <v>75</v>
      </c>
      <c r="D2499">
        <v>7</v>
      </c>
      <c r="E2499" t="str">
        <f>VLOOKUP(D2499,'Treatment Struture'!$E$2:$G$10,3,FALSE)</f>
        <v>P1(50)</v>
      </c>
      <c r="F2499">
        <f>VLOOKUP(D2499,'Treatment Struture'!$E$2:$G$10,2,FALSE)</f>
        <v>3</v>
      </c>
      <c r="G2499" s="23">
        <v>7</v>
      </c>
      <c r="H2499" s="57">
        <f t="shared" ref="H2499:H2522" si="55">H2498</f>
        <v>35877</v>
      </c>
      <c r="I2499">
        <v>7</v>
      </c>
    </row>
    <row r="2500" spans="1:9">
      <c r="A2500" t="s">
        <v>248</v>
      </c>
      <c r="B2500" t="s">
        <v>254</v>
      </c>
      <c r="C2500" t="s">
        <v>75</v>
      </c>
      <c r="D2500">
        <v>7</v>
      </c>
      <c r="E2500" t="str">
        <f>VLOOKUP(D2500,'Treatment Struture'!$E$2:$G$10,3,FALSE)</f>
        <v>P1(50)</v>
      </c>
      <c r="F2500">
        <f>VLOOKUP(D2500,'Treatment Struture'!$E$2:$G$10,2,FALSE)</f>
        <v>3</v>
      </c>
      <c r="G2500" s="23">
        <v>8</v>
      </c>
      <c r="H2500" s="57">
        <f t="shared" si="55"/>
        <v>35877</v>
      </c>
      <c r="I2500">
        <v>7</v>
      </c>
    </row>
    <row r="2501" spans="1:9">
      <c r="A2501" t="s">
        <v>248</v>
      </c>
      <c r="B2501" t="s">
        <v>254</v>
      </c>
      <c r="C2501" t="s">
        <v>75</v>
      </c>
      <c r="D2501">
        <v>7</v>
      </c>
      <c r="E2501" t="str">
        <f>VLOOKUP(D2501,'Treatment Struture'!$E$2:$G$10,3,FALSE)</f>
        <v>P1(50)</v>
      </c>
      <c r="F2501">
        <f>VLOOKUP(D2501,'Treatment Struture'!$E$2:$G$10,2,FALSE)</f>
        <v>3</v>
      </c>
      <c r="G2501" s="23">
        <v>9</v>
      </c>
      <c r="H2501" s="57">
        <f t="shared" si="55"/>
        <v>35877</v>
      </c>
      <c r="I2501">
        <v>7</v>
      </c>
    </row>
    <row r="2502" spans="1:9">
      <c r="A2502" t="s">
        <v>248</v>
      </c>
      <c r="B2502" t="s">
        <v>254</v>
      </c>
      <c r="C2502" t="s">
        <v>75</v>
      </c>
      <c r="D2502">
        <v>7</v>
      </c>
      <c r="E2502" t="str">
        <f>VLOOKUP(D2502,'Treatment Struture'!$E$2:$G$10,3,FALSE)</f>
        <v>P1(50)</v>
      </c>
      <c r="F2502">
        <f>VLOOKUP(D2502,'Treatment Struture'!$E$2:$G$10,2,FALSE)</f>
        <v>3</v>
      </c>
      <c r="G2502" s="23">
        <v>10</v>
      </c>
      <c r="H2502" s="57">
        <f t="shared" si="55"/>
        <v>35877</v>
      </c>
      <c r="I2502">
        <v>7</v>
      </c>
    </row>
    <row r="2503" spans="1:9">
      <c r="A2503" t="s">
        <v>248</v>
      </c>
      <c r="B2503" t="s">
        <v>254</v>
      </c>
      <c r="C2503" t="s">
        <v>75</v>
      </c>
      <c r="D2503">
        <v>8</v>
      </c>
      <c r="E2503" t="str">
        <f>VLOOKUP(D2503,'Treatment Struture'!$E$2:$G$10,3,FALSE)</f>
        <v>P2(100)</v>
      </c>
      <c r="F2503">
        <f>VLOOKUP(D2503,'Treatment Struture'!$E$2:$G$10,2,FALSE)</f>
        <v>3</v>
      </c>
      <c r="G2503" s="23">
        <v>1</v>
      </c>
      <c r="H2503" s="57">
        <f t="shared" si="55"/>
        <v>35877</v>
      </c>
      <c r="I2503">
        <v>8</v>
      </c>
    </row>
    <row r="2504" spans="1:9">
      <c r="A2504" t="s">
        <v>248</v>
      </c>
      <c r="B2504" t="s">
        <v>254</v>
      </c>
      <c r="C2504" t="s">
        <v>75</v>
      </c>
      <c r="D2504">
        <v>8</v>
      </c>
      <c r="E2504" t="str">
        <f>VLOOKUP(D2504,'Treatment Struture'!$E$2:$G$10,3,FALSE)</f>
        <v>P2(100)</v>
      </c>
      <c r="F2504">
        <f>VLOOKUP(D2504,'Treatment Struture'!$E$2:$G$10,2,FALSE)</f>
        <v>3</v>
      </c>
      <c r="G2504" s="23">
        <v>2</v>
      </c>
      <c r="H2504" s="57">
        <f t="shared" si="55"/>
        <v>35877</v>
      </c>
      <c r="I2504">
        <v>7</v>
      </c>
    </row>
    <row r="2505" spans="1:9">
      <c r="A2505" t="s">
        <v>248</v>
      </c>
      <c r="B2505" t="s">
        <v>254</v>
      </c>
      <c r="C2505" t="s">
        <v>75</v>
      </c>
      <c r="D2505">
        <v>8</v>
      </c>
      <c r="E2505" t="str">
        <f>VLOOKUP(D2505,'Treatment Struture'!$E$2:$G$10,3,FALSE)</f>
        <v>P2(100)</v>
      </c>
      <c r="F2505">
        <f>VLOOKUP(D2505,'Treatment Struture'!$E$2:$G$10,2,FALSE)</f>
        <v>3</v>
      </c>
      <c r="G2505" s="23">
        <v>3</v>
      </c>
      <c r="H2505" s="57">
        <f t="shared" si="55"/>
        <v>35877</v>
      </c>
      <c r="I2505">
        <v>6</v>
      </c>
    </row>
    <row r="2506" spans="1:9">
      <c r="A2506" t="s">
        <v>248</v>
      </c>
      <c r="B2506" t="s">
        <v>254</v>
      </c>
      <c r="C2506" t="s">
        <v>75</v>
      </c>
      <c r="D2506">
        <v>8</v>
      </c>
      <c r="E2506" t="str">
        <f>VLOOKUP(D2506,'Treatment Struture'!$E$2:$G$10,3,FALSE)</f>
        <v>P2(100)</v>
      </c>
      <c r="F2506">
        <f>VLOOKUP(D2506,'Treatment Struture'!$E$2:$G$10,2,FALSE)</f>
        <v>3</v>
      </c>
      <c r="G2506" s="23">
        <v>4</v>
      </c>
      <c r="H2506" s="57">
        <f t="shared" si="55"/>
        <v>35877</v>
      </c>
      <c r="I2506">
        <v>6</v>
      </c>
    </row>
    <row r="2507" spans="1:9">
      <c r="A2507" t="s">
        <v>248</v>
      </c>
      <c r="B2507" t="s">
        <v>254</v>
      </c>
      <c r="C2507" t="s">
        <v>75</v>
      </c>
      <c r="D2507">
        <v>8</v>
      </c>
      <c r="E2507" t="str">
        <f>VLOOKUP(D2507,'Treatment Struture'!$E$2:$G$10,3,FALSE)</f>
        <v>P2(100)</v>
      </c>
      <c r="F2507">
        <f>VLOOKUP(D2507,'Treatment Struture'!$E$2:$G$10,2,FALSE)</f>
        <v>3</v>
      </c>
      <c r="G2507" s="23">
        <v>5</v>
      </c>
      <c r="H2507" s="57">
        <f t="shared" si="55"/>
        <v>35877</v>
      </c>
      <c r="I2507">
        <v>7</v>
      </c>
    </row>
    <row r="2508" spans="1:9">
      <c r="A2508" t="s">
        <v>248</v>
      </c>
      <c r="B2508" t="s">
        <v>254</v>
      </c>
      <c r="C2508" t="s">
        <v>75</v>
      </c>
      <c r="D2508">
        <v>8</v>
      </c>
      <c r="E2508" t="str">
        <f>VLOOKUP(D2508,'Treatment Struture'!$E$2:$G$10,3,FALSE)</f>
        <v>P2(100)</v>
      </c>
      <c r="F2508">
        <f>VLOOKUP(D2508,'Treatment Struture'!$E$2:$G$10,2,FALSE)</f>
        <v>3</v>
      </c>
      <c r="G2508" s="23">
        <v>6</v>
      </c>
      <c r="H2508" s="57">
        <f t="shared" si="55"/>
        <v>35877</v>
      </c>
      <c r="I2508">
        <v>7</v>
      </c>
    </row>
    <row r="2509" spans="1:9">
      <c r="A2509" t="s">
        <v>248</v>
      </c>
      <c r="B2509" t="s">
        <v>254</v>
      </c>
      <c r="C2509" t="s">
        <v>75</v>
      </c>
      <c r="D2509">
        <v>8</v>
      </c>
      <c r="E2509" t="str">
        <f>VLOOKUP(D2509,'Treatment Struture'!$E$2:$G$10,3,FALSE)</f>
        <v>P2(100)</v>
      </c>
      <c r="F2509">
        <f>VLOOKUP(D2509,'Treatment Struture'!$E$2:$G$10,2,FALSE)</f>
        <v>3</v>
      </c>
      <c r="G2509" s="23">
        <v>7</v>
      </c>
      <c r="H2509" s="57">
        <f t="shared" si="55"/>
        <v>35877</v>
      </c>
      <c r="I2509">
        <v>7</v>
      </c>
    </row>
    <row r="2510" spans="1:9">
      <c r="A2510" t="s">
        <v>248</v>
      </c>
      <c r="B2510" t="s">
        <v>254</v>
      </c>
      <c r="C2510" t="s">
        <v>75</v>
      </c>
      <c r="D2510">
        <v>8</v>
      </c>
      <c r="E2510" t="str">
        <f>VLOOKUP(D2510,'Treatment Struture'!$E$2:$G$10,3,FALSE)</f>
        <v>P2(100)</v>
      </c>
      <c r="F2510">
        <f>VLOOKUP(D2510,'Treatment Struture'!$E$2:$G$10,2,FALSE)</f>
        <v>3</v>
      </c>
      <c r="G2510" s="23">
        <v>8</v>
      </c>
      <c r="H2510" s="57">
        <f t="shared" si="55"/>
        <v>35877</v>
      </c>
      <c r="I2510">
        <v>8</v>
      </c>
    </row>
    <row r="2511" spans="1:9">
      <c r="A2511" t="s">
        <v>248</v>
      </c>
      <c r="B2511" t="s">
        <v>254</v>
      </c>
      <c r="C2511" t="s">
        <v>75</v>
      </c>
      <c r="D2511">
        <v>8</v>
      </c>
      <c r="E2511" t="str">
        <f>VLOOKUP(D2511,'Treatment Struture'!$E$2:$G$10,3,FALSE)</f>
        <v>P2(100)</v>
      </c>
      <c r="F2511">
        <f>VLOOKUP(D2511,'Treatment Struture'!$E$2:$G$10,2,FALSE)</f>
        <v>3</v>
      </c>
      <c r="G2511" s="23">
        <v>9</v>
      </c>
      <c r="H2511" s="57">
        <f t="shared" si="55"/>
        <v>35877</v>
      </c>
      <c r="I2511">
        <v>7</v>
      </c>
    </row>
    <row r="2512" spans="1:9">
      <c r="A2512" t="s">
        <v>248</v>
      </c>
      <c r="B2512" t="s">
        <v>254</v>
      </c>
      <c r="C2512" t="s">
        <v>75</v>
      </c>
      <c r="D2512">
        <v>8</v>
      </c>
      <c r="E2512" t="str">
        <f>VLOOKUP(D2512,'Treatment Struture'!$E$2:$G$10,3,FALSE)</f>
        <v>P2(100)</v>
      </c>
      <c r="F2512">
        <f>VLOOKUP(D2512,'Treatment Struture'!$E$2:$G$10,2,FALSE)</f>
        <v>3</v>
      </c>
      <c r="G2512" s="23">
        <v>10</v>
      </c>
      <c r="H2512" s="57">
        <f t="shared" si="55"/>
        <v>35877</v>
      </c>
      <c r="I2512">
        <v>7</v>
      </c>
    </row>
    <row r="2513" spans="1:9">
      <c r="A2513" t="s">
        <v>248</v>
      </c>
      <c r="B2513" t="s">
        <v>254</v>
      </c>
      <c r="C2513" t="s">
        <v>75</v>
      </c>
      <c r="D2513">
        <v>9</v>
      </c>
      <c r="E2513" t="str">
        <f>VLOOKUP(D2513,'Treatment Struture'!$E$2:$G$10,3,FALSE)</f>
        <v>P3(150)</v>
      </c>
      <c r="F2513">
        <f>VLOOKUP(D2513,'Treatment Struture'!$E$2:$G$10,2,FALSE)</f>
        <v>3</v>
      </c>
      <c r="G2513" s="23">
        <v>1</v>
      </c>
      <c r="H2513" s="57">
        <f t="shared" si="55"/>
        <v>35877</v>
      </c>
      <c r="I2513">
        <v>8</v>
      </c>
    </row>
    <row r="2514" spans="1:9">
      <c r="A2514" t="s">
        <v>248</v>
      </c>
      <c r="B2514" t="s">
        <v>254</v>
      </c>
      <c r="C2514" t="s">
        <v>75</v>
      </c>
      <c r="D2514">
        <v>9</v>
      </c>
      <c r="E2514" t="str">
        <f>VLOOKUP(D2514,'Treatment Struture'!$E$2:$G$10,3,FALSE)</f>
        <v>P3(150)</v>
      </c>
      <c r="F2514">
        <f>VLOOKUP(D2514,'Treatment Struture'!$E$2:$G$10,2,FALSE)</f>
        <v>3</v>
      </c>
      <c r="G2514" s="23">
        <v>2</v>
      </c>
      <c r="H2514" s="57">
        <f t="shared" si="55"/>
        <v>35877</v>
      </c>
      <c r="I2514">
        <v>8</v>
      </c>
    </row>
    <row r="2515" spans="1:9">
      <c r="A2515" t="s">
        <v>248</v>
      </c>
      <c r="B2515" t="s">
        <v>254</v>
      </c>
      <c r="C2515" t="s">
        <v>75</v>
      </c>
      <c r="D2515">
        <v>9</v>
      </c>
      <c r="E2515" t="str">
        <f>VLOOKUP(D2515,'Treatment Struture'!$E$2:$G$10,3,FALSE)</f>
        <v>P3(150)</v>
      </c>
      <c r="F2515">
        <f>VLOOKUP(D2515,'Treatment Struture'!$E$2:$G$10,2,FALSE)</f>
        <v>3</v>
      </c>
      <c r="G2515" s="23">
        <v>3</v>
      </c>
      <c r="H2515" s="57">
        <f t="shared" si="55"/>
        <v>35877</v>
      </c>
      <c r="I2515">
        <v>8</v>
      </c>
    </row>
    <row r="2516" spans="1:9">
      <c r="A2516" t="s">
        <v>248</v>
      </c>
      <c r="B2516" t="s">
        <v>254</v>
      </c>
      <c r="C2516" t="s">
        <v>75</v>
      </c>
      <c r="D2516">
        <v>9</v>
      </c>
      <c r="E2516" t="str">
        <f>VLOOKUP(D2516,'Treatment Struture'!$E$2:$G$10,3,FALSE)</f>
        <v>P3(150)</v>
      </c>
      <c r="F2516">
        <f>VLOOKUP(D2516,'Treatment Struture'!$E$2:$G$10,2,FALSE)</f>
        <v>3</v>
      </c>
      <c r="G2516" s="23">
        <v>4</v>
      </c>
      <c r="H2516" s="57">
        <f t="shared" si="55"/>
        <v>35877</v>
      </c>
      <c r="I2516">
        <v>8</v>
      </c>
    </row>
    <row r="2517" spans="1:9">
      <c r="A2517" t="s">
        <v>248</v>
      </c>
      <c r="B2517" t="s">
        <v>254</v>
      </c>
      <c r="C2517" t="s">
        <v>75</v>
      </c>
      <c r="D2517">
        <v>9</v>
      </c>
      <c r="E2517" t="str">
        <f>VLOOKUP(D2517,'Treatment Struture'!$E$2:$G$10,3,FALSE)</f>
        <v>P3(150)</v>
      </c>
      <c r="F2517">
        <f>VLOOKUP(D2517,'Treatment Struture'!$E$2:$G$10,2,FALSE)</f>
        <v>3</v>
      </c>
      <c r="G2517" s="23">
        <v>5</v>
      </c>
      <c r="H2517" s="57">
        <f t="shared" si="55"/>
        <v>35877</v>
      </c>
      <c r="I2517">
        <v>7</v>
      </c>
    </row>
    <row r="2518" spans="1:9">
      <c r="A2518" t="s">
        <v>248</v>
      </c>
      <c r="B2518" t="s">
        <v>254</v>
      </c>
      <c r="C2518" t="s">
        <v>75</v>
      </c>
      <c r="D2518">
        <v>9</v>
      </c>
      <c r="E2518" t="str">
        <f>VLOOKUP(D2518,'Treatment Struture'!$E$2:$G$10,3,FALSE)</f>
        <v>P3(150)</v>
      </c>
      <c r="F2518">
        <f>VLOOKUP(D2518,'Treatment Struture'!$E$2:$G$10,2,FALSE)</f>
        <v>3</v>
      </c>
      <c r="G2518" s="23">
        <v>6</v>
      </c>
      <c r="H2518" s="57">
        <f t="shared" si="55"/>
        <v>35877</v>
      </c>
      <c r="I2518">
        <v>8</v>
      </c>
    </row>
    <row r="2519" spans="1:9">
      <c r="A2519" t="s">
        <v>248</v>
      </c>
      <c r="B2519" t="s">
        <v>254</v>
      </c>
      <c r="C2519" t="s">
        <v>75</v>
      </c>
      <c r="D2519">
        <v>9</v>
      </c>
      <c r="E2519" t="str">
        <f>VLOOKUP(D2519,'Treatment Struture'!$E$2:$G$10,3,FALSE)</f>
        <v>P3(150)</v>
      </c>
      <c r="F2519">
        <f>VLOOKUP(D2519,'Treatment Struture'!$E$2:$G$10,2,FALSE)</f>
        <v>3</v>
      </c>
      <c r="G2519" s="23">
        <v>7</v>
      </c>
      <c r="H2519" s="57">
        <f t="shared" si="55"/>
        <v>35877</v>
      </c>
      <c r="I2519">
        <v>8</v>
      </c>
    </row>
    <row r="2520" spans="1:9">
      <c r="A2520" t="s">
        <v>248</v>
      </c>
      <c r="B2520" t="s">
        <v>254</v>
      </c>
      <c r="C2520" t="s">
        <v>75</v>
      </c>
      <c r="D2520">
        <v>9</v>
      </c>
      <c r="E2520" t="str">
        <f>VLOOKUP(D2520,'Treatment Struture'!$E$2:$G$10,3,FALSE)</f>
        <v>P3(150)</v>
      </c>
      <c r="F2520">
        <f>VLOOKUP(D2520,'Treatment Struture'!$E$2:$G$10,2,FALSE)</f>
        <v>3</v>
      </c>
      <c r="G2520" s="23">
        <v>8</v>
      </c>
      <c r="H2520" s="57">
        <f t="shared" si="55"/>
        <v>35877</v>
      </c>
      <c r="I2520">
        <v>8</v>
      </c>
    </row>
    <row r="2521" spans="1:9">
      <c r="A2521" t="s">
        <v>248</v>
      </c>
      <c r="B2521" t="s">
        <v>254</v>
      </c>
      <c r="C2521" t="s">
        <v>75</v>
      </c>
      <c r="D2521">
        <v>9</v>
      </c>
      <c r="E2521" t="str">
        <f>VLOOKUP(D2521,'Treatment Struture'!$E$2:$G$10,3,FALSE)</f>
        <v>P3(150)</v>
      </c>
      <c r="F2521">
        <f>VLOOKUP(D2521,'Treatment Struture'!$E$2:$G$10,2,FALSE)</f>
        <v>3</v>
      </c>
      <c r="G2521" s="23">
        <v>9</v>
      </c>
      <c r="H2521" s="57">
        <f t="shared" si="55"/>
        <v>35877</v>
      </c>
      <c r="I2521">
        <v>7</v>
      </c>
    </row>
    <row r="2522" spans="1:9">
      <c r="A2522" t="s">
        <v>248</v>
      </c>
      <c r="B2522" t="s">
        <v>254</v>
      </c>
      <c r="C2522" t="s">
        <v>75</v>
      </c>
      <c r="D2522">
        <v>9</v>
      </c>
      <c r="E2522" t="str">
        <f>VLOOKUP(D2522,'Treatment Struture'!$E$2:$G$10,3,FALSE)</f>
        <v>P3(150)</v>
      </c>
      <c r="F2522">
        <f>VLOOKUP(D2522,'Treatment Struture'!$E$2:$G$10,2,FALSE)</f>
        <v>3</v>
      </c>
      <c r="G2522" s="23">
        <v>10</v>
      </c>
      <c r="H2522" s="57">
        <f t="shared" si="55"/>
        <v>35877</v>
      </c>
      <c r="I2522">
        <v>8</v>
      </c>
    </row>
    <row r="2523" spans="1:9">
      <c r="A2523" t="s">
        <v>248</v>
      </c>
      <c r="B2523" t="s">
        <v>254</v>
      </c>
      <c r="C2523" t="s">
        <v>75</v>
      </c>
      <c r="D2523">
        <v>1</v>
      </c>
      <c r="E2523" t="str">
        <f>VLOOKUP(D2523,'Treatment Struture'!$E$2:$G$10,3,FALSE)</f>
        <v>P3(150)</v>
      </c>
      <c r="F2523">
        <f>VLOOKUP(D2523,'Treatment Struture'!$E$2:$G$10,2,FALSE)</f>
        <v>1</v>
      </c>
      <c r="G2523" s="23">
        <v>1</v>
      </c>
      <c r="H2523" s="56">
        <v>35880</v>
      </c>
      <c r="I2523">
        <v>8</v>
      </c>
    </row>
    <row r="2524" spans="1:9">
      <c r="A2524" t="s">
        <v>248</v>
      </c>
      <c r="B2524" t="s">
        <v>254</v>
      </c>
      <c r="C2524" t="s">
        <v>75</v>
      </c>
      <c r="D2524">
        <v>1</v>
      </c>
      <c r="E2524" t="str">
        <f>VLOOKUP(D2524,'Treatment Struture'!$E$2:$G$10,3,FALSE)</f>
        <v>P3(150)</v>
      </c>
      <c r="F2524">
        <f>VLOOKUP(D2524,'Treatment Struture'!$E$2:$G$10,2,FALSE)</f>
        <v>1</v>
      </c>
      <c r="G2524" s="23">
        <v>2</v>
      </c>
      <c r="H2524" s="57">
        <f>H2523</f>
        <v>35880</v>
      </c>
      <c r="I2524">
        <v>9</v>
      </c>
    </row>
    <row r="2525" spans="1:9">
      <c r="A2525" t="s">
        <v>248</v>
      </c>
      <c r="B2525" t="s">
        <v>254</v>
      </c>
      <c r="C2525" t="s">
        <v>75</v>
      </c>
      <c r="D2525">
        <v>1</v>
      </c>
      <c r="E2525" t="str">
        <f>VLOOKUP(D2525,'Treatment Struture'!$E$2:$G$10,3,FALSE)</f>
        <v>P3(150)</v>
      </c>
      <c r="F2525">
        <f>VLOOKUP(D2525,'Treatment Struture'!$E$2:$G$10,2,FALSE)</f>
        <v>1</v>
      </c>
      <c r="G2525" s="23">
        <v>3</v>
      </c>
      <c r="H2525" s="57">
        <f t="shared" ref="H2525:H2588" si="56">H2524</f>
        <v>35880</v>
      </c>
      <c r="I2525">
        <v>9</v>
      </c>
    </row>
    <row r="2526" spans="1:9">
      <c r="A2526" t="s">
        <v>248</v>
      </c>
      <c r="B2526" t="s">
        <v>254</v>
      </c>
      <c r="C2526" t="s">
        <v>75</v>
      </c>
      <c r="D2526">
        <v>1</v>
      </c>
      <c r="E2526" t="str">
        <f>VLOOKUP(D2526,'Treatment Struture'!$E$2:$G$10,3,FALSE)</f>
        <v>P3(150)</v>
      </c>
      <c r="F2526">
        <f>VLOOKUP(D2526,'Treatment Struture'!$E$2:$G$10,2,FALSE)</f>
        <v>1</v>
      </c>
      <c r="G2526" s="23">
        <v>4</v>
      </c>
      <c r="H2526" s="57">
        <f t="shared" si="56"/>
        <v>35880</v>
      </c>
      <c r="I2526">
        <v>7</v>
      </c>
    </row>
    <row r="2527" spans="1:9">
      <c r="A2527" t="s">
        <v>248</v>
      </c>
      <c r="B2527" t="s">
        <v>254</v>
      </c>
      <c r="C2527" t="s">
        <v>75</v>
      </c>
      <c r="D2527">
        <v>1</v>
      </c>
      <c r="E2527" t="str">
        <f>VLOOKUP(D2527,'Treatment Struture'!$E$2:$G$10,3,FALSE)</f>
        <v>P3(150)</v>
      </c>
      <c r="F2527">
        <f>VLOOKUP(D2527,'Treatment Struture'!$E$2:$G$10,2,FALSE)</f>
        <v>1</v>
      </c>
      <c r="G2527" s="23">
        <v>5</v>
      </c>
      <c r="H2527" s="57">
        <f t="shared" si="56"/>
        <v>35880</v>
      </c>
      <c r="I2527">
        <v>7</v>
      </c>
    </row>
    <row r="2528" spans="1:9">
      <c r="A2528" t="s">
        <v>248</v>
      </c>
      <c r="B2528" t="s">
        <v>254</v>
      </c>
      <c r="C2528" t="s">
        <v>75</v>
      </c>
      <c r="D2528">
        <v>1</v>
      </c>
      <c r="E2528" t="str">
        <f>VLOOKUP(D2528,'Treatment Struture'!$E$2:$G$10,3,FALSE)</f>
        <v>P3(150)</v>
      </c>
      <c r="F2528">
        <f>VLOOKUP(D2528,'Treatment Struture'!$E$2:$G$10,2,FALSE)</f>
        <v>1</v>
      </c>
      <c r="G2528" s="23">
        <v>6</v>
      </c>
      <c r="H2528" s="57">
        <f t="shared" si="56"/>
        <v>35880</v>
      </c>
      <c r="I2528">
        <v>8</v>
      </c>
    </row>
    <row r="2529" spans="1:9">
      <c r="A2529" t="s">
        <v>248</v>
      </c>
      <c r="B2529" t="s">
        <v>254</v>
      </c>
      <c r="C2529" t="s">
        <v>75</v>
      </c>
      <c r="D2529">
        <v>1</v>
      </c>
      <c r="E2529" t="str">
        <f>VLOOKUP(D2529,'Treatment Struture'!$E$2:$G$10,3,FALSE)</f>
        <v>P3(150)</v>
      </c>
      <c r="F2529">
        <f>VLOOKUP(D2529,'Treatment Struture'!$E$2:$G$10,2,FALSE)</f>
        <v>1</v>
      </c>
      <c r="G2529" s="23">
        <v>7</v>
      </c>
      <c r="H2529" s="57">
        <f t="shared" si="56"/>
        <v>35880</v>
      </c>
      <c r="I2529">
        <v>9</v>
      </c>
    </row>
    <row r="2530" spans="1:9">
      <c r="A2530" t="s">
        <v>248</v>
      </c>
      <c r="B2530" t="s">
        <v>254</v>
      </c>
      <c r="C2530" t="s">
        <v>75</v>
      </c>
      <c r="D2530">
        <v>1</v>
      </c>
      <c r="E2530" t="str">
        <f>VLOOKUP(D2530,'Treatment Struture'!$E$2:$G$10,3,FALSE)</f>
        <v>P3(150)</v>
      </c>
      <c r="F2530">
        <f>VLOOKUP(D2530,'Treatment Struture'!$E$2:$G$10,2,FALSE)</f>
        <v>1</v>
      </c>
      <c r="G2530" s="23">
        <v>8</v>
      </c>
      <c r="H2530" s="57">
        <f t="shared" si="56"/>
        <v>35880</v>
      </c>
      <c r="I2530">
        <v>8</v>
      </c>
    </row>
    <row r="2531" spans="1:9">
      <c r="A2531" t="s">
        <v>248</v>
      </c>
      <c r="B2531" t="s">
        <v>254</v>
      </c>
      <c r="C2531" t="s">
        <v>75</v>
      </c>
      <c r="D2531">
        <v>1</v>
      </c>
      <c r="E2531" t="str">
        <f>VLOOKUP(D2531,'Treatment Struture'!$E$2:$G$10,3,FALSE)</f>
        <v>P3(150)</v>
      </c>
      <c r="F2531">
        <f>VLOOKUP(D2531,'Treatment Struture'!$E$2:$G$10,2,FALSE)</f>
        <v>1</v>
      </c>
      <c r="G2531" s="23">
        <v>9</v>
      </c>
      <c r="H2531" s="57">
        <f t="shared" si="56"/>
        <v>35880</v>
      </c>
      <c r="I2531">
        <v>8</v>
      </c>
    </row>
    <row r="2532" spans="1:9">
      <c r="A2532" t="s">
        <v>248</v>
      </c>
      <c r="B2532" t="s">
        <v>254</v>
      </c>
      <c r="C2532" t="s">
        <v>75</v>
      </c>
      <c r="D2532">
        <v>1</v>
      </c>
      <c r="E2532" t="str">
        <f>VLOOKUP(D2532,'Treatment Struture'!$E$2:$G$10,3,FALSE)</f>
        <v>P3(150)</v>
      </c>
      <c r="F2532">
        <f>VLOOKUP(D2532,'Treatment Struture'!$E$2:$G$10,2,FALSE)</f>
        <v>1</v>
      </c>
      <c r="G2532" s="23">
        <v>10</v>
      </c>
      <c r="H2532" s="57">
        <f t="shared" si="56"/>
        <v>35880</v>
      </c>
      <c r="I2532">
        <v>8</v>
      </c>
    </row>
    <row r="2533" spans="1:9">
      <c r="A2533" t="s">
        <v>248</v>
      </c>
      <c r="B2533" t="s">
        <v>254</v>
      </c>
      <c r="C2533" t="s">
        <v>75</v>
      </c>
      <c r="D2533">
        <v>2</v>
      </c>
      <c r="E2533" t="str">
        <f>VLOOKUP(D2533,'Treatment Struture'!$E$2:$G$10,3,FALSE)</f>
        <v>P1(50)</v>
      </c>
      <c r="F2533">
        <f>VLOOKUP(D2533,'Treatment Struture'!$E$2:$G$10,2,FALSE)</f>
        <v>1</v>
      </c>
      <c r="G2533" s="23">
        <v>1</v>
      </c>
      <c r="H2533" s="57">
        <f t="shared" si="56"/>
        <v>35880</v>
      </c>
      <c r="I2533">
        <v>9</v>
      </c>
    </row>
    <row r="2534" spans="1:9">
      <c r="A2534" t="s">
        <v>248</v>
      </c>
      <c r="B2534" t="s">
        <v>254</v>
      </c>
      <c r="C2534" t="s">
        <v>75</v>
      </c>
      <c r="D2534">
        <v>2</v>
      </c>
      <c r="E2534" t="str">
        <f>VLOOKUP(D2534,'Treatment Struture'!$E$2:$G$10,3,FALSE)</f>
        <v>P1(50)</v>
      </c>
      <c r="F2534">
        <f>VLOOKUP(D2534,'Treatment Struture'!$E$2:$G$10,2,FALSE)</f>
        <v>1</v>
      </c>
      <c r="G2534" s="23">
        <v>2</v>
      </c>
      <c r="H2534" s="57">
        <f t="shared" si="56"/>
        <v>35880</v>
      </c>
      <c r="I2534">
        <v>8</v>
      </c>
    </row>
    <row r="2535" spans="1:9">
      <c r="A2535" t="s">
        <v>248</v>
      </c>
      <c r="B2535" t="s">
        <v>254</v>
      </c>
      <c r="C2535" t="s">
        <v>75</v>
      </c>
      <c r="D2535">
        <v>2</v>
      </c>
      <c r="E2535" t="str">
        <f>VLOOKUP(D2535,'Treatment Struture'!$E$2:$G$10,3,FALSE)</f>
        <v>P1(50)</v>
      </c>
      <c r="F2535">
        <f>VLOOKUP(D2535,'Treatment Struture'!$E$2:$G$10,2,FALSE)</f>
        <v>1</v>
      </c>
      <c r="G2535" s="23">
        <v>3</v>
      </c>
      <c r="H2535" s="57">
        <f t="shared" si="56"/>
        <v>35880</v>
      </c>
      <c r="I2535">
        <v>8</v>
      </c>
    </row>
    <row r="2536" spans="1:9">
      <c r="A2536" t="s">
        <v>248</v>
      </c>
      <c r="B2536" t="s">
        <v>254</v>
      </c>
      <c r="C2536" t="s">
        <v>75</v>
      </c>
      <c r="D2536">
        <v>2</v>
      </c>
      <c r="E2536" t="str">
        <f>VLOOKUP(D2536,'Treatment Struture'!$E$2:$G$10,3,FALSE)</f>
        <v>P1(50)</v>
      </c>
      <c r="F2536">
        <f>VLOOKUP(D2536,'Treatment Struture'!$E$2:$G$10,2,FALSE)</f>
        <v>1</v>
      </c>
      <c r="G2536" s="23">
        <v>4</v>
      </c>
      <c r="H2536" s="57">
        <f t="shared" si="56"/>
        <v>35880</v>
      </c>
      <c r="I2536">
        <v>9</v>
      </c>
    </row>
    <row r="2537" spans="1:9">
      <c r="A2537" t="s">
        <v>248</v>
      </c>
      <c r="B2537" t="s">
        <v>254</v>
      </c>
      <c r="C2537" t="s">
        <v>75</v>
      </c>
      <c r="D2537">
        <v>2</v>
      </c>
      <c r="E2537" t="str">
        <f>VLOOKUP(D2537,'Treatment Struture'!$E$2:$G$10,3,FALSE)</f>
        <v>P1(50)</v>
      </c>
      <c r="F2537">
        <f>VLOOKUP(D2537,'Treatment Struture'!$E$2:$G$10,2,FALSE)</f>
        <v>1</v>
      </c>
      <c r="G2537" s="23">
        <v>5</v>
      </c>
      <c r="H2537" s="57">
        <f t="shared" si="56"/>
        <v>35880</v>
      </c>
      <c r="I2537">
        <v>8</v>
      </c>
    </row>
    <row r="2538" spans="1:9">
      <c r="A2538" t="s">
        <v>248</v>
      </c>
      <c r="B2538" t="s">
        <v>254</v>
      </c>
      <c r="C2538" t="s">
        <v>75</v>
      </c>
      <c r="D2538">
        <v>2</v>
      </c>
      <c r="E2538" t="str">
        <f>VLOOKUP(D2538,'Treatment Struture'!$E$2:$G$10,3,FALSE)</f>
        <v>P1(50)</v>
      </c>
      <c r="F2538">
        <f>VLOOKUP(D2538,'Treatment Struture'!$E$2:$G$10,2,FALSE)</f>
        <v>1</v>
      </c>
      <c r="G2538" s="23">
        <v>6</v>
      </c>
      <c r="H2538" s="57">
        <f t="shared" si="56"/>
        <v>35880</v>
      </c>
      <c r="I2538">
        <v>9</v>
      </c>
    </row>
    <row r="2539" spans="1:9">
      <c r="A2539" t="s">
        <v>248</v>
      </c>
      <c r="B2539" t="s">
        <v>254</v>
      </c>
      <c r="C2539" t="s">
        <v>75</v>
      </c>
      <c r="D2539">
        <v>2</v>
      </c>
      <c r="E2539" t="str">
        <f>VLOOKUP(D2539,'Treatment Struture'!$E$2:$G$10,3,FALSE)</f>
        <v>P1(50)</v>
      </c>
      <c r="F2539">
        <f>VLOOKUP(D2539,'Treatment Struture'!$E$2:$G$10,2,FALSE)</f>
        <v>1</v>
      </c>
      <c r="G2539" s="23">
        <v>7</v>
      </c>
      <c r="H2539" s="57">
        <f t="shared" si="56"/>
        <v>35880</v>
      </c>
      <c r="I2539">
        <v>9</v>
      </c>
    </row>
    <row r="2540" spans="1:9">
      <c r="A2540" t="s">
        <v>248</v>
      </c>
      <c r="B2540" t="s">
        <v>254</v>
      </c>
      <c r="C2540" t="s">
        <v>75</v>
      </c>
      <c r="D2540">
        <v>2</v>
      </c>
      <c r="E2540" t="str">
        <f>VLOOKUP(D2540,'Treatment Struture'!$E$2:$G$10,3,FALSE)</f>
        <v>P1(50)</v>
      </c>
      <c r="F2540">
        <f>VLOOKUP(D2540,'Treatment Struture'!$E$2:$G$10,2,FALSE)</f>
        <v>1</v>
      </c>
      <c r="G2540" s="23">
        <v>8</v>
      </c>
      <c r="H2540" s="57">
        <f t="shared" si="56"/>
        <v>35880</v>
      </c>
      <c r="I2540">
        <v>9</v>
      </c>
    </row>
    <row r="2541" spans="1:9">
      <c r="A2541" t="s">
        <v>248</v>
      </c>
      <c r="B2541" t="s">
        <v>254</v>
      </c>
      <c r="C2541" t="s">
        <v>75</v>
      </c>
      <c r="D2541">
        <v>2</v>
      </c>
      <c r="E2541" t="str">
        <f>VLOOKUP(D2541,'Treatment Struture'!$E$2:$G$10,3,FALSE)</f>
        <v>P1(50)</v>
      </c>
      <c r="F2541">
        <f>VLOOKUP(D2541,'Treatment Struture'!$E$2:$G$10,2,FALSE)</f>
        <v>1</v>
      </c>
      <c r="G2541" s="23">
        <v>9</v>
      </c>
      <c r="H2541" s="57">
        <f t="shared" si="56"/>
        <v>35880</v>
      </c>
      <c r="I2541">
        <v>9</v>
      </c>
    </row>
    <row r="2542" spans="1:9">
      <c r="A2542" t="s">
        <v>248</v>
      </c>
      <c r="B2542" t="s">
        <v>254</v>
      </c>
      <c r="C2542" t="s">
        <v>75</v>
      </c>
      <c r="D2542">
        <v>2</v>
      </c>
      <c r="E2542" t="str">
        <f>VLOOKUP(D2542,'Treatment Struture'!$E$2:$G$10,3,FALSE)</f>
        <v>P1(50)</v>
      </c>
      <c r="F2542">
        <f>VLOOKUP(D2542,'Treatment Struture'!$E$2:$G$10,2,FALSE)</f>
        <v>1</v>
      </c>
      <c r="G2542" s="23">
        <v>10</v>
      </c>
      <c r="H2542" s="57">
        <f t="shared" si="56"/>
        <v>35880</v>
      </c>
      <c r="I2542">
        <v>8</v>
      </c>
    </row>
    <row r="2543" spans="1:9">
      <c r="A2543" t="s">
        <v>248</v>
      </c>
      <c r="B2543" t="s">
        <v>254</v>
      </c>
      <c r="C2543" t="s">
        <v>75</v>
      </c>
      <c r="D2543">
        <v>3</v>
      </c>
      <c r="E2543" t="str">
        <f>VLOOKUP(D2543,'Treatment Struture'!$E$2:$G$10,3,FALSE)</f>
        <v>P2(100)</v>
      </c>
      <c r="F2543">
        <f>VLOOKUP(D2543,'Treatment Struture'!$E$2:$G$10,2,FALSE)</f>
        <v>1</v>
      </c>
      <c r="G2543" s="23">
        <v>1</v>
      </c>
      <c r="H2543" s="57">
        <f t="shared" si="56"/>
        <v>35880</v>
      </c>
      <c r="I2543">
        <v>9</v>
      </c>
    </row>
    <row r="2544" spans="1:9">
      <c r="A2544" t="s">
        <v>248</v>
      </c>
      <c r="B2544" t="s">
        <v>254</v>
      </c>
      <c r="C2544" t="s">
        <v>75</v>
      </c>
      <c r="D2544">
        <v>3</v>
      </c>
      <c r="E2544" t="str">
        <f>VLOOKUP(D2544,'Treatment Struture'!$E$2:$G$10,3,FALSE)</f>
        <v>P2(100)</v>
      </c>
      <c r="F2544">
        <f>VLOOKUP(D2544,'Treatment Struture'!$E$2:$G$10,2,FALSE)</f>
        <v>1</v>
      </c>
      <c r="G2544" s="23">
        <v>2</v>
      </c>
      <c r="H2544" s="57">
        <f t="shared" si="56"/>
        <v>35880</v>
      </c>
      <c r="I2544">
        <v>9</v>
      </c>
    </row>
    <row r="2545" spans="1:9">
      <c r="A2545" t="s">
        <v>248</v>
      </c>
      <c r="B2545" t="s">
        <v>254</v>
      </c>
      <c r="C2545" t="s">
        <v>75</v>
      </c>
      <c r="D2545">
        <v>3</v>
      </c>
      <c r="E2545" t="str">
        <f>VLOOKUP(D2545,'Treatment Struture'!$E$2:$G$10,3,FALSE)</f>
        <v>P2(100)</v>
      </c>
      <c r="F2545">
        <f>VLOOKUP(D2545,'Treatment Struture'!$E$2:$G$10,2,FALSE)</f>
        <v>1</v>
      </c>
      <c r="G2545" s="23">
        <v>3</v>
      </c>
      <c r="H2545" s="57">
        <f t="shared" si="56"/>
        <v>35880</v>
      </c>
      <c r="I2545">
        <v>9</v>
      </c>
    </row>
    <row r="2546" spans="1:9">
      <c r="A2546" t="s">
        <v>248</v>
      </c>
      <c r="B2546" t="s">
        <v>254</v>
      </c>
      <c r="C2546" t="s">
        <v>75</v>
      </c>
      <c r="D2546">
        <v>3</v>
      </c>
      <c r="E2546" t="str">
        <f>VLOOKUP(D2546,'Treatment Struture'!$E$2:$G$10,3,FALSE)</f>
        <v>P2(100)</v>
      </c>
      <c r="F2546">
        <f>VLOOKUP(D2546,'Treatment Struture'!$E$2:$G$10,2,FALSE)</f>
        <v>1</v>
      </c>
      <c r="G2546" s="23">
        <v>4</v>
      </c>
      <c r="H2546" s="57">
        <f t="shared" si="56"/>
        <v>35880</v>
      </c>
      <c r="I2546">
        <v>9</v>
      </c>
    </row>
    <row r="2547" spans="1:9">
      <c r="A2547" t="s">
        <v>248</v>
      </c>
      <c r="B2547" t="s">
        <v>254</v>
      </c>
      <c r="C2547" t="s">
        <v>75</v>
      </c>
      <c r="D2547">
        <v>3</v>
      </c>
      <c r="E2547" t="str">
        <f>VLOOKUP(D2547,'Treatment Struture'!$E$2:$G$10,3,FALSE)</f>
        <v>P2(100)</v>
      </c>
      <c r="F2547">
        <f>VLOOKUP(D2547,'Treatment Struture'!$E$2:$G$10,2,FALSE)</f>
        <v>1</v>
      </c>
      <c r="G2547" s="23">
        <v>5</v>
      </c>
      <c r="H2547" s="57">
        <f t="shared" si="56"/>
        <v>35880</v>
      </c>
      <c r="I2547">
        <v>9</v>
      </c>
    </row>
    <row r="2548" spans="1:9">
      <c r="A2548" t="s">
        <v>248</v>
      </c>
      <c r="B2548" t="s">
        <v>254</v>
      </c>
      <c r="C2548" t="s">
        <v>75</v>
      </c>
      <c r="D2548">
        <v>3</v>
      </c>
      <c r="E2548" t="str">
        <f>VLOOKUP(D2548,'Treatment Struture'!$E$2:$G$10,3,FALSE)</f>
        <v>P2(100)</v>
      </c>
      <c r="F2548">
        <f>VLOOKUP(D2548,'Treatment Struture'!$E$2:$G$10,2,FALSE)</f>
        <v>1</v>
      </c>
      <c r="G2548" s="23">
        <v>6</v>
      </c>
      <c r="H2548" s="57">
        <f t="shared" si="56"/>
        <v>35880</v>
      </c>
      <c r="I2548">
        <v>8</v>
      </c>
    </row>
    <row r="2549" spans="1:9">
      <c r="A2549" t="s">
        <v>248</v>
      </c>
      <c r="B2549" t="s">
        <v>254</v>
      </c>
      <c r="C2549" t="s">
        <v>75</v>
      </c>
      <c r="D2549">
        <v>3</v>
      </c>
      <c r="E2549" t="str">
        <f>VLOOKUP(D2549,'Treatment Struture'!$E$2:$G$10,3,FALSE)</f>
        <v>P2(100)</v>
      </c>
      <c r="F2549">
        <f>VLOOKUP(D2549,'Treatment Struture'!$E$2:$G$10,2,FALSE)</f>
        <v>1</v>
      </c>
      <c r="G2549" s="23">
        <v>7</v>
      </c>
      <c r="H2549" s="57">
        <f t="shared" si="56"/>
        <v>35880</v>
      </c>
      <c r="I2549">
        <v>8</v>
      </c>
    </row>
    <row r="2550" spans="1:9">
      <c r="A2550" t="s">
        <v>248</v>
      </c>
      <c r="B2550" t="s">
        <v>254</v>
      </c>
      <c r="C2550" t="s">
        <v>75</v>
      </c>
      <c r="D2550">
        <v>3</v>
      </c>
      <c r="E2550" t="str">
        <f>VLOOKUP(D2550,'Treatment Struture'!$E$2:$G$10,3,FALSE)</f>
        <v>P2(100)</v>
      </c>
      <c r="F2550">
        <f>VLOOKUP(D2550,'Treatment Struture'!$E$2:$G$10,2,FALSE)</f>
        <v>1</v>
      </c>
      <c r="G2550" s="23">
        <v>8</v>
      </c>
      <c r="H2550" s="57">
        <f t="shared" si="56"/>
        <v>35880</v>
      </c>
      <c r="I2550">
        <v>7</v>
      </c>
    </row>
    <row r="2551" spans="1:9">
      <c r="A2551" t="s">
        <v>248</v>
      </c>
      <c r="B2551" t="s">
        <v>254</v>
      </c>
      <c r="C2551" t="s">
        <v>75</v>
      </c>
      <c r="D2551">
        <v>3</v>
      </c>
      <c r="E2551" t="str">
        <f>VLOOKUP(D2551,'Treatment Struture'!$E$2:$G$10,3,FALSE)</f>
        <v>P2(100)</v>
      </c>
      <c r="F2551">
        <f>VLOOKUP(D2551,'Treatment Struture'!$E$2:$G$10,2,FALSE)</f>
        <v>1</v>
      </c>
      <c r="G2551" s="23">
        <v>9</v>
      </c>
      <c r="H2551" s="57">
        <f t="shared" si="56"/>
        <v>35880</v>
      </c>
      <c r="I2551">
        <v>8</v>
      </c>
    </row>
    <row r="2552" spans="1:9">
      <c r="A2552" t="s">
        <v>248</v>
      </c>
      <c r="B2552" t="s">
        <v>254</v>
      </c>
      <c r="C2552" t="s">
        <v>75</v>
      </c>
      <c r="D2552">
        <v>3</v>
      </c>
      <c r="E2552" t="str">
        <f>VLOOKUP(D2552,'Treatment Struture'!$E$2:$G$10,3,FALSE)</f>
        <v>P2(100)</v>
      </c>
      <c r="F2552">
        <f>VLOOKUP(D2552,'Treatment Struture'!$E$2:$G$10,2,FALSE)</f>
        <v>1</v>
      </c>
      <c r="G2552" s="23">
        <v>10</v>
      </c>
      <c r="H2552" s="57">
        <f t="shared" si="56"/>
        <v>35880</v>
      </c>
      <c r="I2552">
        <v>9</v>
      </c>
    </row>
    <row r="2553" spans="1:9">
      <c r="A2553" t="s">
        <v>248</v>
      </c>
      <c r="B2553" t="s">
        <v>254</v>
      </c>
      <c r="C2553" t="s">
        <v>75</v>
      </c>
      <c r="D2553">
        <v>4</v>
      </c>
      <c r="E2553" t="str">
        <f>VLOOKUP(D2553,'Treatment Struture'!$E$2:$G$10,3,FALSE)</f>
        <v>P2(100)</v>
      </c>
      <c r="F2553">
        <f>VLOOKUP(D2553,'Treatment Struture'!$E$2:$G$10,2,FALSE)</f>
        <v>2</v>
      </c>
      <c r="G2553" s="23">
        <v>1</v>
      </c>
      <c r="H2553" s="57">
        <f t="shared" si="56"/>
        <v>35880</v>
      </c>
      <c r="I2553">
        <v>8</v>
      </c>
    </row>
    <row r="2554" spans="1:9">
      <c r="A2554" t="s">
        <v>248</v>
      </c>
      <c r="B2554" t="s">
        <v>254</v>
      </c>
      <c r="C2554" t="s">
        <v>75</v>
      </c>
      <c r="D2554">
        <v>4</v>
      </c>
      <c r="E2554" t="str">
        <f>VLOOKUP(D2554,'Treatment Struture'!$E$2:$G$10,3,FALSE)</f>
        <v>P2(100)</v>
      </c>
      <c r="F2554">
        <f>VLOOKUP(D2554,'Treatment Struture'!$E$2:$G$10,2,FALSE)</f>
        <v>2</v>
      </c>
      <c r="G2554" s="23">
        <v>2</v>
      </c>
      <c r="H2554" s="57">
        <f t="shared" si="56"/>
        <v>35880</v>
      </c>
      <c r="I2554">
        <v>8</v>
      </c>
    </row>
    <row r="2555" spans="1:9">
      <c r="A2555" t="s">
        <v>248</v>
      </c>
      <c r="B2555" t="s">
        <v>254</v>
      </c>
      <c r="C2555" t="s">
        <v>75</v>
      </c>
      <c r="D2555">
        <v>4</v>
      </c>
      <c r="E2555" t="str">
        <f>VLOOKUP(D2555,'Treatment Struture'!$E$2:$G$10,3,FALSE)</f>
        <v>P2(100)</v>
      </c>
      <c r="F2555">
        <f>VLOOKUP(D2555,'Treatment Struture'!$E$2:$G$10,2,FALSE)</f>
        <v>2</v>
      </c>
      <c r="G2555" s="23">
        <v>3</v>
      </c>
      <c r="H2555" s="57">
        <f t="shared" si="56"/>
        <v>35880</v>
      </c>
      <c r="I2555">
        <v>8</v>
      </c>
    </row>
    <row r="2556" spans="1:9">
      <c r="A2556" t="s">
        <v>248</v>
      </c>
      <c r="B2556" t="s">
        <v>254</v>
      </c>
      <c r="C2556" t="s">
        <v>75</v>
      </c>
      <c r="D2556">
        <v>4</v>
      </c>
      <c r="E2556" t="str">
        <f>VLOOKUP(D2556,'Treatment Struture'!$E$2:$G$10,3,FALSE)</f>
        <v>P2(100)</v>
      </c>
      <c r="F2556">
        <f>VLOOKUP(D2556,'Treatment Struture'!$E$2:$G$10,2,FALSE)</f>
        <v>2</v>
      </c>
      <c r="G2556" s="23">
        <v>4</v>
      </c>
      <c r="H2556" s="57">
        <f t="shared" si="56"/>
        <v>35880</v>
      </c>
      <c r="I2556">
        <v>9</v>
      </c>
    </row>
    <row r="2557" spans="1:9">
      <c r="A2557" t="s">
        <v>248</v>
      </c>
      <c r="B2557" t="s">
        <v>254</v>
      </c>
      <c r="C2557" t="s">
        <v>75</v>
      </c>
      <c r="D2557">
        <v>4</v>
      </c>
      <c r="E2557" t="str">
        <f>VLOOKUP(D2557,'Treatment Struture'!$E$2:$G$10,3,FALSE)</f>
        <v>P2(100)</v>
      </c>
      <c r="F2557">
        <f>VLOOKUP(D2557,'Treatment Struture'!$E$2:$G$10,2,FALSE)</f>
        <v>2</v>
      </c>
      <c r="G2557" s="23">
        <v>5</v>
      </c>
      <c r="H2557" s="57">
        <f t="shared" si="56"/>
        <v>35880</v>
      </c>
      <c r="I2557">
        <v>8</v>
      </c>
    </row>
    <row r="2558" spans="1:9">
      <c r="A2558" t="s">
        <v>248</v>
      </c>
      <c r="B2558" t="s">
        <v>254</v>
      </c>
      <c r="C2558" t="s">
        <v>75</v>
      </c>
      <c r="D2558">
        <v>4</v>
      </c>
      <c r="E2558" t="str">
        <f>VLOOKUP(D2558,'Treatment Struture'!$E$2:$G$10,3,FALSE)</f>
        <v>P2(100)</v>
      </c>
      <c r="F2558">
        <f>VLOOKUP(D2558,'Treatment Struture'!$E$2:$G$10,2,FALSE)</f>
        <v>2</v>
      </c>
      <c r="G2558" s="23">
        <v>6</v>
      </c>
      <c r="H2558" s="57">
        <f t="shared" si="56"/>
        <v>35880</v>
      </c>
      <c r="I2558">
        <v>7</v>
      </c>
    </row>
    <row r="2559" spans="1:9">
      <c r="A2559" t="s">
        <v>248</v>
      </c>
      <c r="B2559" t="s">
        <v>254</v>
      </c>
      <c r="C2559" t="s">
        <v>75</v>
      </c>
      <c r="D2559">
        <v>4</v>
      </c>
      <c r="E2559" t="str">
        <f>VLOOKUP(D2559,'Treatment Struture'!$E$2:$G$10,3,FALSE)</f>
        <v>P2(100)</v>
      </c>
      <c r="F2559">
        <f>VLOOKUP(D2559,'Treatment Struture'!$E$2:$G$10,2,FALSE)</f>
        <v>2</v>
      </c>
      <c r="G2559" s="23">
        <v>7</v>
      </c>
      <c r="H2559" s="57">
        <f t="shared" si="56"/>
        <v>35880</v>
      </c>
      <c r="I2559">
        <v>7</v>
      </c>
    </row>
    <row r="2560" spans="1:9">
      <c r="A2560" t="s">
        <v>248</v>
      </c>
      <c r="B2560" t="s">
        <v>254</v>
      </c>
      <c r="C2560" t="s">
        <v>75</v>
      </c>
      <c r="D2560">
        <v>4</v>
      </c>
      <c r="E2560" t="str">
        <f>VLOOKUP(D2560,'Treatment Struture'!$E$2:$G$10,3,FALSE)</f>
        <v>P2(100)</v>
      </c>
      <c r="F2560">
        <f>VLOOKUP(D2560,'Treatment Struture'!$E$2:$G$10,2,FALSE)</f>
        <v>2</v>
      </c>
      <c r="G2560" s="23">
        <v>8</v>
      </c>
      <c r="H2560" s="57">
        <f t="shared" si="56"/>
        <v>35880</v>
      </c>
      <c r="I2560">
        <v>7</v>
      </c>
    </row>
    <row r="2561" spans="1:9">
      <c r="A2561" t="s">
        <v>248</v>
      </c>
      <c r="B2561" t="s">
        <v>254</v>
      </c>
      <c r="C2561" t="s">
        <v>75</v>
      </c>
      <c r="D2561">
        <v>4</v>
      </c>
      <c r="E2561" t="str">
        <f>VLOOKUP(D2561,'Treatment Struture'!$E$2:$G$10,3,FALSE)</f>
        <v>P2(100)</v>
      </c>
      <c r="F2561">
        <f>VLOOKUP(D2561,'Treatment Struture'!$E$2:$G$10,2,FALSE)</f>
        <v>2</v>
      </c>
      <c r="G2561" s="23">
        <v>9</v>
      </c>
      <c r="H2561" s="57">
        <f t="shared" si="56"/>
        <v>35880</v>
      </c>
      <c r="I2561">
        <v>8</v>
      </c>
    </row>
    <row r="2562" spans="1:9">
      <c r="A2562" t="s">
        <v>248</v>
      </c>
      <c r="B2562" t="s">
        <v>254</v>
      </c>
      <c r="C2562" t="s">
        <v>75</v>
      </c>
      <c r="D2562">
        <v>4</v>
      </c>
      <c r="E2562" t="str">
        <f>VLOOKUP(D2562,'Treatment Struture'!$E$2:$G$10,3,FALSE)</f>
        <v>P2(100)</v>
      </c>
      <c r="F2562">
        <f>VLOOKUP(D2562,'Treatment Struture'!$E$2:$G$10,2,FALSE)</f>
        <v>2</v>
      </c>
      <c r="G2562" s="23">
        <v>10</v>
      </c>
      <c r="H2562" s="57">
        <f t="shared" si="56"/>
        <v>35880</v>
      </c>
      <c r="I2562">
        <v>8</v>
      </c>
    </row>
    <row r="2563" spans="1:9">
      <c r="A2563" t="s">
        <v>248</v>
      </c>
      <c r="B2563" t="s">
        <v>254</v>
      </c>
      <c r="C2563" t="s">
        <v>75</v>
      </c>
      <c r="D2563">
        <v>5</v>
      </c>
      <c r="E2563" t="str">
        <f>VLOOKUP(D2563,'Treatment Struture'!$E$2:$G$10,3,FALSE)</f>
        <v>P3(150)</v>
      </c>
      <c r="F2563">
        <f>VLOOKUP(D2563,'Treatment Struture'!$E$2:$G$10,2,FALSE)</f>
        <v>2</v>
      </c>
      <c r="G2563" s="23">
        <v>1</v>
      </c>
      <c r="H2563" s="57">
        <f t="shared" si="56"/>
        <v>35880</v>
      </c>
      <c r="I2563">
        <v>8</v>
      </c>
    </row>
    <row r="2564" spans="1:9">
      <c r="A2564" t="s">
        <v>248</v>
      </c>
      <c r="B2564" t="s">
        <v>254</v>
      </c>
      <c r="C2564" t="s">
        <v>75</v>
      </c>
      <c r="D2564">
        <v>5</v>
      </c>
      <c r="E2564" t="str">
        <f>VLOOKUP(D2564,'Treatment Struture'!$E$2:$G$10,3,FALSE)</f>
        <v>P3(150)</v>
      </c>
      <c r="F2564">
        <f>VLOOKUP(D2564,'Treatment Struture'!$E$2:$G$10,2,FALSE)</f>
        <v>2</v>
      </c>
      <c r="G2564" s="23">
        <v>2</v>
      </c>
      <c r="H2564" s="57">
        <f t="shared" si="56"/>
        <v>35880</v>
      </c>
      <c r="I2564">
        <v>8</v>
      </c>
    </row>
    <row r="2565" spans="1:9">
      <c r="A2565" t="s">
        <v>248</v>
      </c>
      <c r="B2565" t="s">
        <v>254</v>
      </c>
      <c r="C2565" t="s">
        <v>75</v>
      </c>
      <c r="D2565">
        <v>5</v>
      </c>
      <c r="E2565" t="str">
        <f>VLOOKUP(D2565,'Treatment Struture'!$E$2:$G$10,3,FALSE)</f>
        <v>P3(150)</v>
      </c>
      <c r="F2565">
        <f>VLOOKUP(D2565,'Treatment Struture'!$E$2:$G$10,2,FALSE)</f>
        <v>2</v>
      </c>
      <c r="G2565" s="23">
        <v>3</v>
      </c>
      <c r="H2565" s="57">
        <f t="shared" si="56"/>
        <v>35880</v>
      </c>
      <c r="I2565">
        <v>8</v>
      </c>
    </row>
    <row r="2566" spans="1:9">
      <c r="A2566" t="s">
        <v>248</v>
      </c>
      <c r="B2566" t="s">
        <v>254</v>
      </c>
      <c r="C2566" t="s">
        <v>75</v>
      </c>
      <c r="D2566">
        <v>5</v>
      </c>
      <c r="E2566" t="str">
        <f>VLOOKUP(D2566,'Treatment Struture'!$E$2:$G$10,3,FALSE)</f>
        <v>P3(150)</v>
      </c>
      <c r="F2566">
        <f>VLOOKUP(D2566,'Treatment Struture'!$E$2:$G$10,2,FALSE)</f>
        <v>2</v>
      </c>
      <c r="G2566" s="23">
        <v>4</v>
      </c>
      <c r="H2566" s="57">
        <f t="shared" si="56"/>
        <v>35880</v>
      </c>
      <c r="I2566">
        <v>8</v>
      </c>
    </row>
    <row r="2567" spans="1:9">
      <c r="A2567" t="s">
        <v>248</v>
      </c>
      <c r="B2567" t="s">
        <v>254</v>
      </c>
      <c r="C2567" t="s">
        <v>75</v>
      </c>
      <c r="D2567">
        <v>5</v>
      </c>
      <c r="E2567" t="str">
        <f>VLOOKUP(D2567,'Treatment Struture'!$E$2:$G$10,3,FALSE)</f>
        <v>P3(150)</v>
      </c>
      <c r="F2567">
        <f>VLOOKUP(D2567,'Treatment Struture'!$E$2:$G$10,2,FALSE)</f>
        <v>2</v>
      </c>
      <c r="G2567" s="23">
        <v>5</v>
      </c>
      <c r="H2567" s="57">
        <f t="shared" si="56"/>
        <v>35880</v>
      </c>
      <c r="I2567">
        <v>7</v>
      </c>
    </row>
    <row r="2568" spans="1:9">
      <c r="A2568" t="s">
        <v>248</v>
      </c>
      <c r="B2568" t="s">
        <v>254</v>
      </c>
      <c r="C2568" t="s">
        <v>75</v>
      </c>
      <c r="D2568">
        <v>5</v>
      </c>
      <c r="E2568" t="str">
        <f>VLOOKUP(D2568,'Treatment Struture'!$E$2:$G$10,3,FALSE)</f>
        <v>P3(150)</v>
      </c>
      <c r="F2568">
        <f>VLOOKUP(D2568,'Treatment Struture'!$E$2:$G$10,2,FALSE)</f>
        <v>2</v>
      </c>
      <c r="G2568" s="23">
        <v>6</v>
      </c>
      <c r="H2568" s="57">
        <f t="shared" si="56"/>
        <v>35880</v>
      </c>
      <c r="I2568">
        <v>7</v>
      </c>
    </row>
    <row r="2569" spans="1:9">
      <c r="A2569" t="s">
        <v>248</v>
      </c>
      <c r="B2569" t="s">
        <v>254</v>
      </c>
      <c r="C2569" t="s">
        <v>75</v>
      </c>
      <c r="D2569">
        <v>5</v>
      </c>
      <c r="E2569" t="str">
        <f>VLOOKUP(D2569,'Treatment Struture'!$E$2:$G$10,3,FALSE)</f>
        <v>P3(150)</v>
      </c>
      <c r="F2569">
        <f>VLOOKUP(D2569,'Treatment Struture'!$E$2:$G$10,2,FALSE)</f>
        <v>2</v>
      </c>
      <c r="G2569" s="23">
        <v>7</v>
      </c>
      <c r="H2569" s="57">
        <f t="shared" si="56"/>
        <v>35880</v>
      </c>
      <c r="I2569">
        <v>7</v>
      </c>
    </row>
    <row r="2570" spans="1:9">
      <c r="A2570" t="s">
        <v>248</v>
      </c>
      <c r="B2570" t="s">
        <v>254</v>
      </c>
      <c r="C2570" t="s">
        <v>75</v>
      </c>
      <c r="D2570">
        <v>5</v>
      </c>
      <c r="E2570" t="str">
        <f>VLOOKUP(D2570,'Treatment Struture'!$E$2:$G$10,3,FALSE)</f>
        <v>P3(150)</v>
      </c>
      <c r="F2570">
        <f>VLOOKUP(D2570,'Treatment Struture'!$E$2:$G$10,2,FALSE)</f>
        <v>2</v>
      </c>
      <c r="G2570" s="23">
        <v>8</v>
      </c>
      <c r="H2570" s="57">
        <f t="shared" si="56"/>
        <v>35880</v>
      </c>
      <c r="I2570">
        <v>8</v>
      </c>
    </row>
    <row r="2571" spans="1:9">
      <c r="A2571" t="s">
        <v>248</v>
      </c>
      <c r="B2571" t="s">
        <v>254</v>
      </c>
      <c r="C2571" t="s">
        <v>75</v>
      </c>
      <c r="D2571">
        <v>5</v>
      </c>
      <c r="E2571" t="str">
        <f>VLOOKUP(D2571,'Treatment Struture'!$E$2:$G$10,3,FALSE)</f>
        <v>P3(150)</v>
      </c>
      <c r="F2571">
        <f>VLOOKUP(D2571,'Treatment Struture'!$E$2:$G$10,2,FALSE)</f>
        <v>2</v>
      </c>
      <c r="G2571" s="23">
        <v>9</v>
      </c>
      <c r="H2571" s="57">
        <f t="shared" si="56"/>
        <v>35880</v>
      </c>
      <c r="I2571">
        <v>8</v>
      </c>
    </row>
    <row r="2572" spans="1:9">
      <c r="A2572" t="s">
        <v>248</v>
      </c>
      <c r="B2572" t="s">
        <v>254</v>
      </c>
      <c r="C2572" t="s">
        <v>75</v>
      </c>
      <c r="D2572">
        <v>5</v>
      </c>
      <c r="E2572" t="str">
        <f>VLOOKUP(D2572,'Treatment Struture'!$E$2:$G$10,3,FALSE)</f>
        <v>P3(150)</v>
      </c>
      <c r="F2572">
        <f>VLOOKUP(D2572,'Treatment Struture'!$E$2:$G$10,2,FALSE)</f>
        <v>2</v>
      </c>
      <c r="G2572" s="23">
        <v>10</v>
      </c>
      <c r="H2572" s="57">
        <f t="shared" si="56"/>
        <v>35880</v>
      </c>
      <c r="I2572">
        <v>9</v>
      </c>
    </row>
    <row r="2573" spans="1:9">
      <c r="A2573" t="s">
        <v>248</v>
      </c>
      <c r="B2573" t="s">
        <v>254</v>
      </c>
      <c r="C2573" t="s">
        <v>75</v>
      </c>
      <c r="D2573">
        <v>6</v>
      </c>
      <c r="E2573" t="str">
        <f>VLOOKUP(D2573,'Treatment Struture'!$E$2:$G$10,3,FALSE)</f>
        <v>P1(50)</v>
      </c>
      <c r="F2573">
        <f>VLOOKUP(D2573,'Treatment Struture'!$E$2:$G$10,2,FALSE)</f>
        <v>2</v>
      </c>
      <c r="G2573" s="23">
        <v>1</v>
      </c>
      <c r="H2573" s="57">
        <f t="shared" si="56"/>
        <v>35880</v>
      </c>
      <c r="I2573">
        <v>8</v>
      </c>
    </row>
    <row r="2574" spans="1:9">
      <c r="A2574" t="s">
        <v>248</v>
      </c>
      <c r="B2574" t="s">
        <v>254</v>
      </c>
      <c r="C2574" t="s">
        <v>75</v>
      </c>
      <c r="D2574">
        <v>6</v>
      </c>
      <c r="E2574" t="str">
        <f>VLOOKUP(D2574,'Treatment Struture'!$E$2:$G$10,3,FALSE)</f>
        <v>P1(50)</v>
      </c>
      <c r="F2574">
        <f>VLOOKUP(D2574,'Treatment Struture'!$E$2:$G$10,2,FALSE)</f>
        <v>2</v>
      </c>
      <c r="G2574" s="23">
        <v>2</v>
      </c>
      <c r="H2574" s="57">
        <f t="shared" si="56"/>
        <v>35880</v>
      </c>
      <c r="I2574">
        <v>9</v>
      </c>
    </row>
    <row r="2575" spans="1:9">
      <c r="A2575" t="s">
        <v>248</v>
      </c>
      <c r="B2575" t="s">
        <v>254</v>
      </c>
      <c r="C2575" t="s">
        <v>75</v>
      </c>
      <c r="D2575">
        <v>6</v>
      </c>
      <c r="E2575" t="str">
        <f>VLOOKUP(D2575,'Treatment Struture'!$E$2:$G$10,3,FALSE)</f>
        <v>P1(50)</v>
      </c>
      <c r="F2575">
        <f>VLOOKUP(D2575,'Treatment Struture'!$E$2:$G$10,2,FALSE)</f>
        <v>2</v>
      </c>
      <c r="G2575" s="23">
        <v>3</v>
      </c>
      <c r="H2575" s="57">
        <f t="shared" si="56"/>
        <v>35880</v>
      </c>
      <c r="I2575">
        <v>9</v>
      </c>
    </row>
    <row r="2576" spans="1:9">
      <c r="A2576" t="s">
        <v>248</v>
      </c>
      <c r="B2576" t="s">
        <v>254</v>
      </c>
      <c r="C2576" t="s">
        <v>75</v>
      </c>
      <c r="D2576">
        <v>6</v>
      </c>
      <c r="E2576" t="str">
        <f>VLOOKUP(D2576,'Treatment Struture'!$E$2:$G$10,3,FALSE)</f>
        <v>P1(50)</v>
      </c>
      <c r="F2576">
        <f>VLOOKUP(D2576,'Treatment Struture'!$E$2:$G$10,2,FALSE)</f>
        <v>2</v>
      </c>
      <c r="G2576" s="23">
        <v>4</v>
      </c>
      <c r="H2576" s="57">
        <f t="shared" si="56"/>
        <v>35880</v>
      </c>
      <c r="I2576">
        <v>6</v>
      </c>
    </row>
    <row r="2577" spans="1:9">
      <c r="A2577" t="s">
        <v>248</v>
      </c>
      <c r="B2577" t="s">
        <v>254</v>
      </c>
      <c r="C2577" t="s">
        <v>75</v>
      </c>
      <c r="D2577">
        <v>6</v>
      </c>
      <c r="E2577" t="str">
        <f>VLOOKUP(D2577,'Treatment Struture'!$E$2:$G$10,3,FALSE)</f>
        <v>P1(50)</v>
      </c>
      <c r="F2577">
        <f>VLOOKUP(D2577,'Treatment Struture'!$E$2:$G$10,2,FALSE)</f>
        <v>2</v>
      </c>
      <c r="G2577" s="23">
        <v>5</v>
      </c>
      <c r="H2577" s="57">
        <f t="shared" si="56"/>
        <v>35880</v>
      </c>
      <c r="I2577">
        <v>9</v>
      </c>
    </row>
    <row r="2578" spans="1:9">
      <c r="A2578" t="s">
        <v>248</v>
      </c>
      <c r="B2578" t="s">
        <v>254</v>
      </c>
      <c r="C2578" t="s">
        <v>75</v>
      </c>
      <c r="D2578">
        <v>6</v>
      </c>
      <c r="E2578" t="str">
        <f>VLOOKUP(D2578,'Treatment Struture'!$E$2:$G$10,3,FALSE)</f>
        <v>P1(50)</v>
      </c>
      <c r="F2578">
        <f>VLOOKUP(D2578,'Treatment Struture'!$E$2:$G$10,2,FALSE)</f>
        <v>2</v>
      </c>
      <c r="G2578" s="23">
        <v>6</v>
      </c>
      <c r="H2578" s="57">
        <f t="shared" si="56"/>
        <v>35880</v>
      </c>
      <c r="I2578">
        <v>9</v>
      </c>
    </row>
    <row r="2579" spans="1:9">
      <c r="A2579" t="s">
        <v>248</v>
      </c>
      <c r="B2579" t="s">
        <v>254</v>
      </c>
      <c r="C2579" t="s">
        <v>75</v>
      </c>
      <c r="D2579">
        <v>6</v>
      </c>
      <c r="E2579" t="str">
        <f>VLOOKUP(D2579,'Treatment Struture'!$E$2:$G$10,3,FALSE)</f>
        <v>P1(50)</v>
      </c>
      <c r="F2579">
        <f>VLOOKUP(D2579,'Treatment Struture'!$E$2:$G$10,2,FALSE)</f>
        <v>2</v>
      </c>
      <c r="G2579" s="23">
        <v>7</v>
      </c>
      <c r="H2579" s="57">
        <f t="shared" si="56"/>
        <v>35880</v>
      </c>
      <c r="I2579">
        <v>9</v>
      </c>
    </row>
    <row r="2580" spans="1:9">
      <c r="A2580" t="s">
        <v>248</v>
      </c>
      <c r="B2580" t="s">
        <v>254</v>
      </c>
      <c r="C2580" t="s">
        <v>75</v>
      </c>
      <c r="D2580">
        <v>6</v>
      </c>
      <c r="E2580" t="str">
        <f>VLOOKUP(D2580,'Treatment Struture'!$E$2:$G$10,3,FALSE)</f>
        <v>P1(50)</v>
      </c>
      <c r="F2580">
        <f>VLOOKUP(D2580,'Treatment Struture'!$E$2:$G$10,2,FALSE)</f>
        <v>2</v>
      </c>
      <c r="G2580" s="23">
        <v>8</v>
      </c>
      <c r="H2580" s="57">
        <f t="shared" si="56"/>
        <v>35880</v>
      </c>
      <c r="I2580">
        <v>9</v>
      </c>
    </row>
    <row r="2581" spans="1:9">
      <c r="A2581" t="s">
        <v>248</v>
      </c>
      <c r="B2581" t="s">
        <v>254</v>
      </c>
      <c r="C2581" t="s">
        <v>75</v>
      </c>
      <c r="D2581">
        <v>6</v>
      </c>
      <c r="E2581" t="str">
        <f>VLOOKUP(D2581,'Treatment Struture'!$E$2:$G$10,3,FALSE)</f>
        <v>P1(50)</v>
      </c>
      <c r="F2581">
        <f>VLOOKUP(D2581,'Treatment Struture'!$E$2:$G$10,2,FALSE)</f>
        <v>2</v>
      </c>
      <c r="G2581" s="23">
        <v>9</v>
      </c>
      <c r="H2581" s="57">
        <f t="shared" si="56"/>
        <v>35880</v>
      </c>
      <c r="I2581">
        <v>9</v>
      </c>
    </row>
    <row r="2582" spans="1:9">
      <c r="A2582" t="s">
        <v>248</v>
      </c>
      <c r="B2582" t="s">
        <v>254</v>
      </c>
      <c r="C2582" t="s">
        <v>75</v>
      </c>
      <c r="D2582">
        <v>6</v>
      </c>
      <c r="E2582" t="str">
        <f>VLOOKUP(D2582,'Treatment Struture'!$E$2:$G$10,3,FALSE)</f>
        <v>P1(50)</v>
      </c>
      <c r="F2582">
        <f>VLOOKUP(D2582,'Treatment Struture'!$E$2:$G$10,2,FALSE)</f>
        <v>2</v>
      </c>
      <c r="G2582" s="23">
        <v>10</v>
      </c>
      <c r="H2582" s="57">
        <f t="shared" si="56"/>
        <v>35880</v>
      </c>
      <c r="I2582">
        <v>8</v>
      </c>
    </row>
    <row r="2583" spans="1:9">
      <c r="A2583" t="s">
        <v>248</v>
      </c>
      <c r="B2583" t="s">
        <v>254</v>
      </c>
      <c r="C2583" t="s">
        <v>75</v>
      </c>
      <c r="D2583">
        <v>7</v>
      </c>
      <c r="E2583" t="str">
        <f>VLOOKUP(D2583,'Treatment Struture'!$E$2:$G$10,3,FALSE)</f>
        <v>P1(50)</v>
      </c>
      <c r="F2583">
        <f>VLOOKUP(D2583,'Treatment Struture'!$E$2:$G$10,2,FALSE)</f>
        <v>3</v>
      </c>
      <c r="G2583" s="23">
        <v>1</v>
      </c>
      <c r="H2583" s="57">
        <f t="shared" si="56"/>
        <v>35880</v>
      </c>
      <c r="I2583">
        <v>7</v>
      </c>
    </row>
    <row r="2584" spans="1:9">
      <c r="A2584" t="s">
        <v>248</v>
      </c>
      <c r="B2584" t="s">
        <v>254</v>
      </c>
      <c r="C2584" t="s">
        <v>75</v>
      </c>
      <c r="D2584">
        <v>7</v>
      </c>
      <c r="E2584" t="str">
        <f>VLOOKUP(D2584,'Treatment Struture'!$E$2:$G$10,3,FALSE)</f>
        <v>P1(50)</v>
      </c>
      <c r="F2584">
        <f>VLOOKUP(D2584,'Treatment Struture'!$E$2:$G$10,2,FALSE)</f>
        <v>3</v>
      </c>
      <c r="G2584" s="23">
        <v>2</v>
      </c>
      <c r="H2584" s="57">
        <f t="shared" si="56"/>
        <v>35880</v>
      </c>
      <c r="I2584">
        <v>7</v>
      </c>
    </row>
    <row r="2585" spans="1:9">
      <c r="A2585" t="s">
        <v>248</v>
      </c>
      <c r="B2585" t="s">
        <v>254</v>
      </c>
      <c r="C2585" t="s">
        <v>75</v>
      </c>
      <c r="D2585">
        <v>7</v>
      </c>
      <c r="E2585" t="str">
        <f>VLOOKUP(D2585,'Treatment Struture'!$E$2:$G$10,3,FALSE)</f>
        <v>P1(50)</v>
      </c>
      <c r="F2585">
        <f>VLOOKUP(D2585,'Treatment Struture'!$E$2:$G$10,2,FALSE)</f>
        <v>3</v>
      </c>
      <c r="G2585" s="23">
        <v>3</v>
      </c>
      <c r="H2585" s="57">
        <f t="shared" si="56"/>
        <v>35880</v>
      </c>
      <c r="I2585">
        <v>9</v>
      </c>
    </row>
    <row r="2586" spans="1:9">
      <c r="A2586" t="s">
        <v>248</v>
      </c>
      <c r="B2586" t="s">
        <v>254</v>
      </c>
      <c r="C2586" t="s">
        <v>75</v>
      </c>
      <c r="D2586">
        <v>7</v>
      </c>
      <c r="E2586" t="str">
        <f>VLOOKUP(D2586,'Treatment Struture'!$E$2:$G$10,3,FALSE)</f>
        <v>P1(50)</v>
      </c>
      <c r="F2586">
        <f>VLOOKUP(D2586,'Treatment Struture'!$E$2:$G$10,2,FALSE)</f>
        <v>3</v>
      </c>
      <c r="G2586" s="23">
        <v>4</v>
      </c>
      <c r="H2586" s="57">
        <f t="shared" si="56"/>
        <v>35880</v>
      </c>
      <c r="I2586">
        <v>8</v>
      </c>
    </row>
    <row r="2587" spans="1:9">
      <c r="A2587" t="s">
        <v>248</v>
      </c>
      <c r="B2587" t="s">
        <v>254</v>
      </c>
      <c r="C2587" t="s">
        <v>75</v>
      </c>
      <c r="D2587">
        <v>7</v>
      </c>
      <c r="E2587" t="str">
        <f>VLOOKUP(D2587,'Treatment Struture'!$E$2:$G$10,3,FALSE)</f>
        <v>P1(50)</v>
      </c>
      <c r="F2587">
        <f>VLOOKUP(D2587,'Treatment Struture'!$E$2:$G$10,2,FALSE)</f>
        <v>3</v>
      </c>
      <c r="G2587" s="23">
        <v>5</v>
      </c>
      <c r="H2587" s="57">
        <f t="shared" si="56"/>
        <v>35880</v>
      </c>
      <c r="I2587">
        <v>7</v>
      </c>
    </row>
    <row r="2588" spans="1:9">
      <c r="A2588" t="s">
        <v>248</v>
      </c>
      <c r="B2588" t="s">
        <v>254</v>
      </c>
      <c r="C2588" t="s">
        <v>75</v>
      </c>
      <c r="D2588">
        <v>7</v>
      </c>
      <c r="E2588" t="str">
        <f>VLOOKUP(D2588,'Treatment Struture'!$E$2:$G$10,3,FALSE)</f>
        <v>P1(50)</v>
      </c>
      <c r="F2588">
        <f>VLOOKUP(D2588,'Treatment Struture'!$E$2:$G$10,2,FALSE)</f>
        <v>3</v>
      </c>
      <c r="G2588" s="23">
        <v>6</v>
      </c>
      <c r="H2588" s="57">
        <f t="shared" si="56"/>
        <v>35880</v>
      </c>
      <c r="I2588">
        <v>7</v>
      </c>
    </row>
    <row r="2589" spans="1:9">
      <c r="A2589" t="s">
        <v>248</v>
      </c>
      <c r="B2589" t="s">
        <v>254</v>
      </c>
      <c r="C2589" t="s">
        <v>75</v>
      </c>
      <c r="D2589">
        <v>7</v>
      </c>
      <c r="E2589" t="str">
        <f>VLOOKUP(D2589,'Treatment Struture'!$E$2:$G$10,3,FALSE)</f>
        <v>P1(50)</v>
      </c>
      <c r="F2589">
        <f>VLOOKUP(D2589,'Treatment Struture'!$E$2:$G$10,2,FALSE)</f>
        <v>3</v>
      </c>
      <c r="G2589" s="23">
        <v>7</v>
      </c>
      <c r="H2589" s="57">
        <f t="shared" ref="H2589:H2612" si="57">H2588</f>
        <v>35880</v>
      </c>
      <c r="I2589">
        <v>7</v>
      </c>
    </row>
    <row r="2590" spans="1:9">
      <c r="A2590" t="s">
        <v>248</v>
      </c>
      <c r="B2590" t="s">
        <v>254</v>
      </c>
      <c r="C2590" t="s">
        <v>75</v>
      </c>
      <c r="D2590">
        <v>7</v>
      </c>
      <c r="E2590" t="str">
        <f>VLOOKUP(D2590,'Treatment Struture'!$E$2:$G$10,3,FALSE)</f>
        <v>P1(50)</v>
      </c>
      <c r="F2590">
        <f>VLOOKUP(D2590,'Treatment Struture'!$E$2:$G$10,2,FALSE)</f>
        <v>3</v>
      </c>
      <c r="G2590" s="23">
        <v>8</v>
      </c>
      <c r="H2590" s="57">
        <f t="shared" si="57"/>
        <v>35880</v>
      </c>
      <c r="I2590">
        <v>8</v>
      </c>
    </row>
    <row r="2591" spans="1:9">
      <c r="A2591" t="s">
        <v>248</v>
      </c>
      <c r="B2591" t="s">
        <v>254</v>
      </c>
      <c r="C2591" t="s">
        <v>75</v>
      </c>
      <c r="D2591">
        <v>7</v>
      </c>
      <c r="E2591" t="str">
        <f>VLOOKUP(D2591,'Treatment Struture'!$E$2:$G$10,3,FALSE)</f>
        <v>P1(50)</v>
      </c>
      <c r="F2591">
        <f>VLOOKUP(D2591,'Treatment Struture'!$E$2:$G$10,2,FALSE)</f>
        <v>3</v>
      </c>
      <c r="G2591" s="23">
        <v>9</v>
      </c>
      <c r="H2591" s="57">
        <f t="shared" si="57"/>
        <v>35880</v>
      </c>
      <c r="I2591">
        <v>8</v>
      </c>
    </row>
    <row r="2592" spans="1:9">
      <c r="A2592" t="s">
        <v>248</v>
      </c>
      <c r="B2592" t="s">
        <v>254</v>
      </c>
      <c r="C2592" t="s">
        <v>75</v>
      </c>
      <c r="D2592">
        <v>7</v>
      </c>
      <c r="E2592" t="str">
        <f>VLOOKUP(D2592,'Treatment Struture'!$E$2:$G$10,3,FALSE)</f>
        <v>P1(50)</v>
      </c>
      <c r="F2592">
        <f>VLOOKUP(D2592,'Treatment Struture'!$E$2:$G$10,2,FALSE)</f>
        <v>3</v>
      </c>
      <c r="G2592" s="23">
        <v>10</v>
      </c>
      <c r="H2592" s="57">
        <f t="shared" si="57"/>
        <v>35880</v>
      </c>
      <c r="I2592">
        <v>7</v>
      </c>
    </row>
    <row r="2593" spans="1:9">
      <c r="A2593" t="s">
        <v>248</v>
      </c>
      <c r="B2593" t="s">
        <v>254</v>
      </c>
      <c r="C2593" t="s">
        <v>75</v>
      </c>
      <c r="D2593">
        <v>8</v>
      </c>
      <c r="E2593" t="str">
        <f>VLOOKUP(D2593,'Treatment Struture'!$E$2:$G$10,3,FALSE)</f>
        <v>P2(100)</v>
      </c>
      <c r="F2593">
        <f>VLOOKUP(D2593,'Treatment Struture'!$E$2:$G$10,2,FALSE)</f>
        <v>3</v>
      </c>
      <c r="G2593" s="23">
        <v>1</v>
      </c>
      <c r="H2593" s="57">
        <f t="shared" si="57"/>
        <v>35880</v>
      </c>
      <c r="I2593">
        <v>8</v>
      </c>
    </row>
    <row r="2594" spans="1:9">
      <c r="A2594" t="s">
        <v>248</v>
      </c>
      <c r="B2594" t="s">
        <v>254</v>
      </c>
      <c r="C2594" t="s">
        <v>75</v>
      </c>
      <c r="D2594">
        <v>8</v>
      </c>
      <c r="E2594" t="str">
        <f>VLOOKUP(D2594,'Treatment Struture'!$E$2:$G$10,3,FALSE)</f>
        <v>P2(100)</v>
      </c>
      <c r="F2594">
        <f>VLOOKUP(D2594,'Treatment Struture'!$E$2:$G$10,2,FALSE)</f>
        <v>3</v>
      </c>
      <c r="G2594" s="23">
        <v>2</v>
      </c>
      <c r="H2594" s="57">
        <f t="shared" si="57"/>
        <v>35880</v>
      </c>
      <c r="I2594">
        <v>7</v>
      </c>
    </row>
    <row r="2595" spans="1:9">
      <c r="A2595" t="s">
        <v>248</v>
      </c>
      <c r="B2595" t="s">
        <v>254</v>
      </c>
      <c r="C2595" t="s">
        <v>75</v>
      </c>
      <c r="D2595">
        <v>8</v>
      </c>
      <c r="E2595" t="str">
        <f>VLOOKUP(D2595,'Treatment Struture'!$E$2:$G$10,3,FALSE)</f>
        <v>P2(100)</v>
      </c>
      <c r="F2595">
        <f>VLOOKUP(D2595,'Treatment Struture'!$E$2:$G$10,2,FALSE)</f>
        <v>3</v>
      </c>
      <c r="G2595" s="23">
        <v>3</v>
      </c>
      <c r="H2595" s="57">
        <f t="shared" si="57"/>
        <v>35880</v>
      </c>
      <c r="I2595">
        <v>6</v>
      </c>
    </row>
    <row r="2596" spans="1:9">
      <c r="A2596" t="s">
        <v>248</v>
      </c>
      <c r="B2596" t="s">
        <v>254</v>
      </c>
      <c r="C2596" t="s">
        <v>75</v>
      </c>
      <c r="D2596">
        <v>8</v>
      </c>
      <c r="E2596" t="str">
        <f>VLOOKUP(D2596,'Treatment Struture'!$E$2:$G$10,3,FALSE)</f>
        <v>P2(100)</v>
      </c>
      <c r="F2596">
        <f>VLOOKUP(D2596,'Treatment Struture'!$E$2:$G$10,2,FALSE)</f>
        <v>3</v>
      </c>
      <c r="G2596" s="23">
        <v>4</v>
      </c>
      <c r="H2596" s="57">
        <f t="shared" si="57"/>
        <v>35880</v>
      </c>
      <c r="I2596">
        <v>6</v>
      </c>
    </row>
    <row r="2597" spans="1:9">
      <c r="A2597" t="s">
        <v>248</v>
      </c>
      <c r="B2597" t="s">
        <v>254</v>
      </c>
      <c r="C2597" t="s">
        <v>75</v>
      </c>
      <c r="D2597">
        <v>8</v>
      </c>
      <c r="E2597" t="str">
        <f>VLOOKUP(D2597,'Treatment Struture'!$E$2:$G$10,3,FALSE)</f>
        <v>P2(100)</v>
      </c>
      <c r="F2597">
        <f>VLOOKUP(D2597,'Treatment Struture'!$E$2:$G$10,2,FALSE)</f>
        <v>3</v>
      </c>
      <c r="G2597" s="23">
        <v>5</v>
      </c>
      <c r="H2597" s="57">
        <f t="shared" si="57"/>
        <v>35880</v>
      </c>
      <c r="I2597">
        <v>8</v>
      </c>
    </row>
    <row r="2598" spans="1:9">
      <c r="A2598" t="s">
        <v>248</v>
      </c>
      <c r="B2598" t="s">
        <v>254</v>
      </c>
      <c r="C2598" t="s">
        <v>75</v>
      </c>
      <c r="D2598">
        <v>8</v>
      </c>
      <c r="E2598" t="str">
        <f>VLOOKUP(D2598,'Treatment Struture'!$E$2:$G$10,3,FALSE)</f>
        <v>P2(100)</v>
      </c>
      <c r="F2598">
        <f>VLOOKUP(D2598,'Treatment Struture'!$E$2:$G$10,2,FALSE)</f>
        <v>3</v>
      </c>
      <c r="G2598" s="23">
        <v>6</v>
      </c>
      <c r="H2598" s="57">
        <f t="shared" si="57"/>
        <v>35880</v>
      </c>
      <c r="I2598">
        <v>7</v>
      </c>
    </row>
    <row r="2599" spans="1:9">
      <c r="A2599" t="s">
        <v>248</v>
      </c>
      <c r="B2599" t="s">
        <v>254</v>
      </c>
      <c r="C2599" t="s">
        <v>75</v>
      </c>
      <c r="D2599">
        <v>8</v>
      </c>
      <c r="E2599" t="str">
        <f>VLOOKUP(D2599,'Treatment Struture'!$E$2:$G$10,3,FALSE)</f>
        <v>P2(100)</v>
      </c>
      <c r="F2599">
        <f>VLOOKUP(D2599,'Treatment Struture'!$E$2:$G$10,2,FALSE)</f>
        <v>3</v>
      </c>
      <c r="G2599" s="23">
        <v>7</v>
      </c>
      <c r="H2599" s="57">
        <f t="shared" si="57"/>
        <v>35880</v>
      </c>
      <c r="I2599">
        <v>9</v>
      </c>
    </row>
    <row r="2600" spans="1:9">
      <c r="A2600" t="s">
        <v>248</v>
      </c>
      <c r="B2600" t="s">
        <v>254</v>
      </c>
      <c r="C2600" t="s">
        <v>75</v>
      </c>
      <c r="D2600">
        <v>8</v>
      </c>
      <c r="E2600" t="str">
        <f>VLOOKUP(D2600,'Treatment Struture'!$E$2:$G$10,3,FALSE)</f>
        <v>P2(100)</v>
      </c>
      <c r="F2600">
        <f>VLOOKUP(D2600,'Treatment Struture'!$E$2:$G$10,2,FALSE)</f>
        <v>3</v>
      </c>
      <c r="G2600" s="23">
        <v>8</v>
      </c>
      <c r="H2600" s="57">
        <f t="shared" si="57"/>
        <v>35880</v>
      </c>
      <c r="I2600">
        <v>9</v>
      </c>
    </row>
    <row r="2601" spans="1:9">
      <c r="A2601" t="s">
        <v>248</v>
      </c>
      <c r="B2601" t="s">
        <v>254</v>
      </c>
      <c r="C2601" t="s">
        <v>75</v>
      </c>
      <c r="D2601">
        <v>8</v>
      </c>
      <c r="E2601" t="str">
        <f>VLOOKUP(D2601,'Treatment Struture'!$E$2:$G$10,3,FALSE)</f>
        <v>P2(100)</v>
      </c>
      <c r="F2601">
        <f>VLOOKUP(D2601,'Treatment Struture'!$E$2:$G$10,2,FALSE)</f>
        <v>3</v>
      </c>
      <c r="G2601" s="23">
        <v>9</v>
      </c>
      <c r="H2601" s="57">
        <f t="shared" si="57"/>
        <v>35880</v>
      </c>
      <c r="I2601">
        <v>8</v>
      </c>
    </row>
    <row r="2602" spans="1:9">
      <c r="A2602" t="s">
        <v>248</v>
      </c>
      <c r="B2602" t="s">
        <v>254</v>
      </c>
      <c r="C2602" t="s">
        <v>75</v>
      </c>
      <c r="D2602">
        <v>8</v>
      </c>
      <c r="E2602" t="str">
        <f>VLOOKUP(D2602,'Treatment Struture'!$E$2:$G$10,3,FALSE)</f>
        <v>P2(100)</v>
      </c>
      <c r="F2602">
        <f>VLOOKUP(D2602,'Treatment Struture'!$E$2:$G$10,2,FALSE)</f>
        <v>3</v>
      </c>
      <c r="G2602" s="23">
        <v>10</v>
      </c>
      <c r="H2602" s="57">
        <f t="shared" si="57"/>
        <v>35880</v>
      </c>
      <c r="I2602">
        <v>8</v>
      </c>
    </row>
    <row r="2603" spans="1:9">
      <c r="A2603" t="s">
        <v>248</v>
      </c>
      <c r="B2603" t="s">
        <v>254</v>
      </c>
      <c r="C2603" t="s">
        <v>75</v>
      </c>
      <c r="D2603">
        <v>9</v>
      </c>
      <c r="E2603" t="str">
        <f>VLOOKUP(D2603,'Treatment Struture'!$E$2:$G$10,3,FALSE)</f>
        <v>P3(150)</v>
      </c>
      <c r="F2603">
        <f>VLOOKUP(D2603,'Treatment Struture'!$E$2:$G$10,2,FALSE)</f>
        <v>3</v>
      </c>
      <c r="G2603" s="23">
        <v>1</v>
      </c>
      <c r="H2603" s="57">
        <f t="shared" si="57"/>
        <v>35880</v>
      </c>
      <c r="I2603">
        <v>9</v>
      </c>
    </row>
    <row r="2604" spans="1:9">
      <c r="A2604" t="s">
        <v>248</v>
      </c>
      <c r="B2604" t="s">
        <v>254</v>
      </c>
      <c r="C2604" t="s">
        <v>75</v>
      </c>
      <c r="D2604">
        <v>9</v>
      </c>
      <c r="E2604" t="str">
        <f>VLOOKUP(D2604,'Treatment Struture'!$E$2:$G$10,3,FALSE)</f>
        <v>P3(150)</v>
      </c>
      <c r="F2604">
        <f>VLOOKUP(D2604,'Treatment Struture'!$E$2:$G$10,2,FALSE)</f>
        <v>3</v>
      </c>
      <c r="G2604" s="23">
        <v>2</v>
      </c>
      <c r="H2604" s="57">
        <f t="shared" si="57"/>
        <v>35880</v>
      </c>
      <c r="I2604">
        <v>9</v>
      </c>
    </row>
    <row r="2605" spans="1:9">
      <c r="A2605" t="s">
        <v>248</v>
      </c>
      <c r="B2605" t="s">
        <v>254</v>
      </c>
      <c r="C2605" t="s">
        <v>75</v>
      </c>
      <c r="D2605">
        <v>9</v>
      </c>
      <c r="E2605" t="str">
        <f>VLOOKUP(D2605,'Treatment Struture'!$E$2:$G$10,3,FALSE)</f>
        <v>P3(150)</v>
      </c>
      <c r="F2605">
        <f>VLOOKUP(D2605,'Treatment Struture'!$E$2:$G$10,2,FALSE)</f>
        <v>3</v>
      </c>
      <c r="G2605" s="23">
        <v>3</v>
      </c>
      <c r="H2605" s="57">
        <f t="shared" si="57"/>
        <v>35880</v>
      </c>
      <c r="I2605">
        <v>9</v>
      </c>
    </row>
    <row r="2606" spans="1:9">
      <c r="A2606" t="s">
        <v>248</v>
      </c>
      <c r="B2606" t="s">
        <v>254</v>
      </c>
      <c r="C2606" t="s">
        <v>75</v>
      </c>
      <c r="D2606">
        <v>9</v>
      </c>
      <c r="E2606" t="str">
        <f>VLOOKUP(D2606,'Treatment Struture'!$E$2:$G$10,3,FALSE)</f>
        <v>P3(150)</v>
      </c>
      <c r="F2606">
        <f>VLOOKUP(D2606,'Treatment Struture'!$E$2:$G$10,2,FALSE)</f>
        <v>3</v>
      </c>
      <c r="G2606" s="23">
        <v>4</v>
      </c>
      <c r="H2606" s="57">
        <f t="shared" si="57"/>
        <v>35880</v>
      </c>
      <c r="I2606">
        <v>9</v>
      </c>
    </row>
    <row r="2607" spans="1:9">
      <c r="A2607" t="s">
        <v>248</v>
      </c>
      <c r="B2607" t="s">
        <v>254</v>
      </c>
      <c r="C2607" t="s">
        <v>75</v>
      </c>
      <c r="D2607">
        <v>9</v>
      </c>
      <c r="E2607" t="str">
        <f>VLOOKUP(D2607,'Treatment Struture'!$E$2:$G$10,3,FALSE)</f>
        <v>P3(150)</v>
      </c>
      <c r="F2607">
        <f>VLOOKUP(D2607,'Treatment Struture'!$E$2:$G$10,2,FALSE)</f>
        <v>3</v>
      </c>
      <c r="G2607" s="23">
        <v>5</v>
      </c>
      <c r="H2607" s="57">
        <f t="shared" si="57"/>
        <v>35880</v>
      </c>
      <c r="I2607">
        <v>8</v>
      </c>
    </row>
    <row r="2608" spans="1:9">
      <c r="A2608" t="s">
        <v>248</v>
      </c>
      <c r="B2608" t="s">
        <v>254</v>
      </c>
      <c r="C2608" t="s">
        <v>75</v>
      </c>
      <c r="D2608">
        <v>9</v>
      </c>
      <c r="E2608" t="str">
        <f>VLOOKUP(D2608,'Treatment Struture'!$E$2:$G$10,3,FALSE)</f>
        <v>P3(150)</v>
      </c>
      <c r="F2608">
        <f>VLOOKUP(D2608,'Treatment Struture'!$E$2:$G$10,2,FALSE)</f>
        <v>3</v>
      </c>
      <c r="G2608" s="23">
        <v>6</v>
      </c>
      <c r="H2608" s="57">
        <f t="shared" si="57"/>
        <v>35880</v>
      </c>
      <c r="I2608">
        <v>9</v>
      </c>
    </row>
    <row r="2609" spans="1:9">
      <c r="A2609" t="s">
        <v>248</v>
      </c>
      <c r="B2609" t="s">
        <v>254</v>
      </c>
      <c r="C2609" t="s">
        <v>75</v>
      </c>
      <c r="D2609">
        <v>9</v>
      </c>
      <c r="E2609" t="str">
        <f>VLOOKUP(D2609,'Treatment Struture'!$E$2:$G$10,3,FALSE)</f>
        <v>P3(150)</v>
      </c>
      <c r="F2609">
        <f>VLOOKUP(D2609,'Treatment Struture'!$E$2:$G$10,2,FALSE)</f>
        <v>3</v>
      </c>
      <c r="G2609" s="23">
        <v>7</v>
      </c>
      <c r="H2609" s="57">
        <f t="shared" si="57"/>
        <v>35880</v>
      </c>
      <c r="I2609">
        <v>9</v>
      </c>
    </row>
    <row r="2610" spans="1:9">
      <c r="A2610" t="s">
        <v>248</v>
      </c>
      <c r="B2610" t="s">
        <v>254</v>
      </c>
      <c r="C2610" t="s">
        <v>75</v>
      </c>
      <c r="D2610">
        <v>9</v>
      </c>
      <c r="E2610" t="str">
        <f>VLOOKUP(D2610,'Treatment Struture'!$E$2:$G$10,3,FALSE)</f>
        <v>P3(150)</v>
      </c>
      <c r="F2610">
        <f>VLOOKUP(D2610,'Treatment Struture'!$E$2:$G$10,2,FALSE)</f>
        <v>3</v>
      </c>
      <c r="G2610" s="23">
        <v>8</v>
      </c>
      <c r="H2610" s="57">
        <f t="shared" si="57"/>
        <v>35880</v>
      </c>
      <c r="I2610">
        <v>9</v>
      </c>
    </row>
    <row r="2611" spans="1:9">
      <c r="A2611" t="s">
        <v>248</v>
      </c>
      <c r="B2611" t="s">
        <v>254</v>
      </c>
      <c r="C2611" t="s">
        <v>75</v>
      </c>
      <c r="D2611">
        <v>9</v>
      </c>
      <c r="E2611" t="str">
        <f>VLOOKUP(D2611,'Treatment Struture'!$E$2:$G$10,3,FALSE)</f>
        <v>P3(150)</v>
      </c>
      <c r="F2611">
        <f>VLOOKUP(D2611,'Treatment Struture'!$E$2:$G$10,2,FALSE)</f>
        <v>3</v>
      </c>
      <c r="G2611" s="23">
        <v>9</v>
      </c>
      <c r="H2611" s="57">
        <f t="shared" si="57"/>
        <v>35880</v>
      </c>
      <c r="I2611">
        <v>8</v>
      </c>
    </row>
    <row r="2612" spans="1:9">
      <c r="A2612" t="s">
        <v>248</v>
      </c>
      <c r="B2612" t="s">
        <v>254</v>
      </c>
      <c r="C2612" t="s">
        <v>75</v>
      </c>
      <c r="D2612">
        <v>9</v>
      </c>
      <c r="E2612" t="str">
        <f>VLOOKUP(D2612,'Treatment Struture'!$E$2:$G$10,3,FALSE)</f>
        <v>P3(150)</v>
      </c>
      <c r="F2612">
        <f>VLOOKUP(D2612,'Treatment Struture'!$E$2:$G$10,2,FALSE)</f>
        <v>3</v>
      </c>
      <c r="G2612" s="23">
        <v>10</v>
      </c>
      <c r="H2612" s="57">
        <f t="shared" si="57"/>
        <v>35880</v>
      </c>
      <c r="I2612">
        <v>9</v>
      </c>
    </row>
    <row r="2613" spans="1:9">
      <c r="A2613" t="s">
        <v>248</v>
      </c>
      <c r="B2613" t="s">
        <v>254</v>
      </c>
      <c r="C2613" t="s">
        <v>75</v>
      </c>
      <c r="D2613">
        <v>1</v>
      </c>
      <c r="E2613" t="str">
        <f>VLOOKUP(D2613,'Treatment Struture'!$E$2:$G$10,3,FALSE)</f>
        <v>P3(150)</v>
      </c>
      <c r="F2613">
        <f>VLOOKUP(D2613,'Treatment Struture'!$E$2:$G$10,2,FALSE)</f>
        <v>1</v>
      </c>
      <c r="G2613" s="23">
        <v>1</v>
      </c>
      <c r="H2613" s="56">
        <v>35884</v>
      </c>
      <c r="I2613">
        <v>10</v>
      </c>
    </row>
    <row r="2614" spans="1:9">
      <c r="A2614" t="s">
        <v>248</v>
      </c>
      <c r="B2614" t="s">
        <v>254</v>
      </c>
      <c r="C2614" t="s">
        <v>75</v>
      </c>
      <c r="D2614">
        <v>1</v>
      </c>
      <c r="E2614" t="str">
        <f>VLOOKUP(D2614,'Treatment Struture'!$E$2:$G$10,3,FALSE)</f>
        <v>P3(150)</v>
      </c>
      <c r="F2614">
        <f>VLOOKUP(D2614,'Treatment Struture'!$E$2:$G$10,2,FALSE)</f>
        <v>1</v>
      </c>
      <c r="G2614" s="23">
        <v>2</v>
      </c>
      <c r="H2614" s="57">
        <f>H2613</f>
        <v>35884</v>
      </c>
      <c r="I2614">
        <v>10</v>
      </c>
    </row>
    <row r="2615" spans="1:9">
      <c r="A2615" t="s">
        <v>248</v>
      </c>
      <c r="B2615" t="s">
        <v>254</v>
      </c>
      <c r="C2615" t="s">
        <v>75</v>
      </c>
      <c r="D2615">
        <v>1</v>
      </c>
      <c r="E2615" t="str">
        <f>VLOOKUP(D2615,'Treatment Struture'!$E$2:$G$10,3,FALSE)</f>
        <v>P3(150)</v>
      </c>
      <c r="F2615">
        <f>VLOOKUP(D2615,'Treatment Struture'!$E$2:$G$10,2,FALSE)</f>
        <v>1</v>
      </c>
      <c r="G2615" s="23">
        <v>3</v>
      </c>
      <c r="H2615" s="57">
        <f t="shared" ref="H2615:H2678" si="58">H2614</f>
        <v>35884</v>
      </c>
      <c r="I2615">
        <v>10</v>
      </c>
    </row>
    <row r="2616" spans="1:9">
      <c r="A2616" t="s">
        <v>248</v>
      </c>
      <c r="B2616" t="s">
        <v>254</v>
      </c>
      <c r="C2616" t="s">
        <v>75</v>
      </c>
      <c r="D2616">
        <v>1</v>
      </c>
      <c r="E2616" t="str">
        <f>VLOOKUP(D2616,'Treatment Struture'!$E$2:$G$10,3,FALSE)</f>
        <v>P3(150)</v>
      </c>
      <c r="F2616">
        <f>VLOOKUP(D2616,'Treatment Struture'!$E$2:$G$10,2,FALSE)</f>
        <v>1</v>
      </c>
      <c r="G2616" s="23">
        <v>4</v>
      </c>
      <c r="H2616" s="57">
        <f t="shared" si="58"/>
        <v>35884</v>
      </c>
      <c r="I2616">
        <v>8</v>
      </c>
    </row>
    <row r="2617" spans="1:9">
      <c r="A2617" t="s">
        <v>248</v>
      </c>
      <c r="B2617" t="s">
        <v>254</v>
      </c>
      <c r="C2617" t="s">
        <v>75</v>
      </c>
      <c r="D2617">
        <v>1</v>
      </c>
      <c r="E2617" t="str">
        <f>VLOOKUP(D2617,'Treatment Struture'!$E$2:$G$10,3,FALSE)</f>
        <v>P3(150)</v>
      </c>
      <c r="F2617">
        <f>VLOOKUP(D2617,'Treatment Struture'!$E$2:$G$10,2,FALSE)</f>
        <v>1</v>
      </c>
      <c r="G2617" s="23">
        <v>5</v>
      </c>
      <c r="H2617" s="57">
        <f t="shared" si="58"/>
        <v>35884</v>
      </c>
      <c r="I2617">
        <v>8</v>
      </c>
    </row>
    <row r="2618" spans="1:9">
      <c r="A2618" t="s">
        <v>248</v>
      </c>
      <c r="B2618" t="s">
        <v>254</v>
      </c>
      <c r="C2618" t="s">
        <v>75</v>
      </c>
      <c r="D2618">
        <v>1</v>
      </c>
      <c r="E2618" t="str">
        <f>VLOOKUP(D2618,'Treatment Struture'!$E$2:$G$10,3,FALSE)</f>
        <v>P3(150)</v>
      </c>
      <c r="F2618">
        <f>VLOOKUP(D2618,'Treatment Struture'!$E$2:$G$10,2,FALSE)</f>
        <v>1</v>
      </c>
      <c r="G2618" s="23">
        <v>6</v>
      </c>
      <c r="H2618" s="57">
        <f t="shared" si="58"/>
        <v>35884</v>
      </c>
      <c r="I2618">
        <v>9</v>
      </c>
    </row>
    <row r="2619" spans="1:9">
      <c r="A2619" t="s">
        <v>248</v>
      </c>
      <c r="B2619" t="s">
        <v>254</v>
      </c>
      <c r="C2619" t="s">
        <v>75</v>
      </c>
      <c r="D2619">
        <v>1</v>
      </c>
      <c r="E2619" t="str">
        <f>VLOOKUP(D2619,'Treatment Struture'!$E$2:$G$10,3,FALSE)</f>
        <v>P3(150)</v>
      </c>
      <c r="F2619">
        <f>VLOOKUP(D2619,'Treatment Struture'!$E$2:$G$10,2,FALSE)</f>
        <v>1</v>
      </c>
      <c r="G2619" s="23">
        <v>7</v>
      </c>
      <c r="H2619" s="57">
        <f t="shared" si="58"/>
        <v>35884</v>
      </c>
      <c r="I2619">
        <v>10</v>
      </c>
    </row>
    <row r="2620" spans="1:9">
      <c r="A2620" t="s">
        <v>248</v>
      </c>
      <c r="B2620" t="s">
        <v>254</v>
      </c>
      <c r="C2620" t="s">
        <v>75</v>
      </c>
      <c r="D2620">
        <v>1</v>
      </c>
      <c r="E2620" t="str">
        <f>VLOOKUP(D2620,'Treatment Struture'!$E$2:$G$10,3,FALSE)</f>
        <v>P3(150)</v>
      </c>
      <c r="F2620">
        <f>VLOOKUP(D2620,'Treatment Struture'!$E$2:$G$10,2,FALSE)</f>
        <v>1</v>
      </c>
      <c r="G2620" s="23">
        <v>8</v>
      </c>
      <c r="H2620" s="57">
        <f t="shared" si="58"/>
        <v>35884</v>
      </c>
      <c r="I2620">
        <v>9</v>
      </c>
    </row>
    <row r="2621" spans="1:9">
      <c r="A2621" t="s">
        <v>248</v>
      </c>
      <c r="B2621" t="s">
        <v>254</v>
      </c>
      <c r="C2621" t="s">
        <v>75</v>
      </c>
      <c r="D2621">
        <v>1</v>
      </c>
      <c r="E2621" t="str">
        <f>VLOOKUP(D2621,'Treatment Struture'!$E$2:$G$10,3,FALSE)</f>
        <v>P3(150)</v>
      </c>
      <c r="F2621">
        <f>VLOOKUP(D2621,'Treatment Struture'!$E$2:$G$10,2,FALSE)</f>
        <v>1</v>
      </c>
      <c r="G2621" s="23">
        <v>9</v>
      </c>
      <c r="H2621" s="57">
        <f t="shared" si="58"/>
        <v>35884</v>
      </c>
      <c r="I2621">
        <v>10</v>
      </c>
    </row>
    <row r="2622" spans="1:9">
      <c r="A2622" t="s">
        <v>248</v>
      </c>
      <c r="B2622" t="s">
        <v>254</v>
      </c>
      <c r="C2622" t="s">
        <v>75</v>
      </c>
      <c r="D2622">
        <v>1</v>
      </c>
      <c r="E2622" t="str">
        <f>VLOOKUP(D2622,'Treatment Struture'!$E$2:$G$10,3,FALSE)</f>
        <v>P3(150)</v>
      </c>
      <c r="F2622">
        <f>VLOOKUP(D2622,'Treatment Struture'!$E$2:$G$10,2,FALSE)</f>
        <v>1</v>
      </c>
      <c r="G2622" s="23">
        <v>10</v>
      </c>
      <c r="H2622" s="57">
        <f t="shared" si="58"/>
        <v>35884</v>
      </c>
      <c r="I2622">
        <v>9</v>
      </c>
    </row>
    <row r="2623" spans="1:9">
      <c r="A2623" t="s">
        <v>248</v>
      </c>
      <c r="B2623" t="s">
        <v>254</v>
      </c>
      <c r="C2623" t="s">
        <v>75</v>
      </c>
      <c r="D2623">
        <v>2</v>
      </c>
      <c r="E2623" t="str">
        <f>VLOOKUP(D2623,'Treatment Struture'!$E$2:$G$10,3,FALSE)</f>
        <v>P1(50)</v>
      </c>
      <c r="F2623">
        <f>VLOOKUP(D2623,'Treatment Struture'!$E$2:$G$10,2,FALSE)</f>
        <v>1</v>
      </c>
      <c r="G2623" s="23">
        <v>1</v>
      </c>
      <c r="H2623" s="57">
        <f t="shared" si="58"/>
        <v>35884</v>
      </c>
      <c r="I2623">
        <v>11</v>
      </c>
    </row>
    <row r="2624" spans="1:9">
      <c r="A2624" t="s">
        <v>248</v>
      </c>
      <c r="B2624" t="s">
        <v>254</v>
      </c>
      <c r="C2624" t="s">
        <v>75</v>
      </c>
      <c r="D2624">
        <v>2</v>
      </c>
      <c r="E2624" t="str">
        <f>VLOOKUP(D2624,'Treatment Struture'!$E$2:$G$10,3,FALSE)</f>
        <v>P1(50)</v>
      </c>
      <c r="F2624">
        <f>VLOOKUP(D2624,'Treatment Struture'!$E$2:$G$10,2,FALSE)</f>
        <v>1</v>
      </c>
      <c r="G2624" s="23">
        <v>2</v>
      </c>
      <c r="H2624" s="57">
        <f t="shared" si="58"/>
        <v>35884</v>
      </c>
      <c r="I2624">
        <v>10</v>
      </c>
    </row>
    <row r="2625" spans="1:9">
      <c r="A2625" t="s">
        <v>248</v>
      </c>
      <c r="B2625" t="s">
        <v>254</v>
      </c>
      <c r="C2625" t="s">
        <v>75</v>
      </c>
      <c r="D2625">
        <v>2</v>
      </c>
      <c r="E2625" t="str">
        <f>VLOOKUP(D2625,'Treatment Struture'!$E$2:$G$10,3,FALSE)</f>
        <v>P1(50)</v>
      </c>
      <c r="F2625">
        <f>VLOOKUP(D2625,'Treatment Struture'!$E$2:$G$10,2,FALSE)</f>
        <v>1</v>
      </c>
      <c r="G2625" s="23">
        <v>3</v>
      </c>
      <c r="H2625" s="57">
        <f t="shared" si="58"/>
        <v>35884</v>
      </c>
      <c r="I2625">
        <v>10</v>
      </c>
    </row>
    <row r="2626" spans="1:9">
      <c r="A2626" t="s">
        <v>248</v>
      </c>
      <c r="B2626" t="s">
        <v>254</v>
      </c>
      <c r="C2626" t="s">
        <v>75</v>
      </c>
      <c r="D2626">
        <v>2</v>
      </c>
      <c r="E2626" t="str">
        <f>VLOOKUP(D2626,'Treatment Struture'!$E$2:$G$10,3,FALSE)</f>
        <v>P1(50)</v>
      </c>
      <c r="F2626">
        <f>VLOOKUP(D2626,'Treatment Struture'!$E$2:$G$10,2,FALSE)</f>
        <v>1</v>
      </c>
      <c r="G2626" s="23">
        <v>4</v>
      </c>
      <c r="H2626" s="57">
        <f t="shared" si="58"/>
        <v>35884</v>
      </c>
      <c r="I2626">
        <v>11</v>
      </c>
    </row>
    <row r="2627" spans="1:9">
      <c r="A2627" t="s">
        <v>248</v>
      </c>
      <c r="B2627" t="s">
        <v>254</v>
      </c>
      <c r="C2627" t="s">
        <v>75</v>
      </c>
      <c r="D2627">
        <v>2</v>
      </c>
      <c r="E2627" t="str">
        <f>VLOOKUP(D2627,'Treatment Struture'!$E$2:$G$10,3,FALSE)</f>
        <v>P1(50)</v>
      </c>
      <c r="F2627">
        <f>VLOOKUP(D2627,'Treatment Struture'!$E$2:$G$10,2,FALSE)</f>
        <v>1</v>
      </c>
      <c r="G2627" s="23">
        <v>5</v>
      </c>
      <c r="H2627" s="57">
        <f t="shared" si="58"/>
        <v>35884</v>
      </c>
      <c r="I2627">
        <v>10</v>
      </c>
    </row>
    <row r="2628" spans="1:9">
      <c r="A2628" t="s">
        <v>248</v>
      </c>
      <c r="B2628" t="s">
        <v>254</v>
      </c>
      <c r="C2628" t="s">
        <v>75</v>
      </c>
      <c r="D2628">
        <v>2</v>
      </c>
      <c r="E2628" t="str">
        <f>VLOOKUP(D2628,'Treatment Struture'!$E$2:$G$10,3,FALSE)</f>
        <v>P1(50)</v>
      </c>
      <c r="F2628">
        <f>VLOOKUP(D2628,'Treatment Struture'!$E$2:$G$10,2,FALSE)</f>
        <v>1</v>
      </c>
      <c r="G2628" s="23">
        <v>6</v>
      </c>
      <c r="H2628" s="57">
        <f t="shared" si="58"/>
        <v>35884</v>
      </c>
      <c r="I2628">
        <v>11</v>
      </c>
    </row>
    <row r="2629" spans="1:9">
      <c r="A2629" t="s">
        <v>248</v>
      </c>
      <c r="B2629" t="s">
        <v>254</v>
      </c>
      <c r="C2629" t="s">
        <v>75</v>
      </c>
      <c r="D2629">
        <v>2</v>
      </c>
      <c r="E2629" t="str">
        <f>VLOOKUP(D2629,'Treatment Struture'!$E$2:$G$10,3,FALSE)</f>
        <v>P1(50)</v>
      </c>
      <c r="F2629">
        <f>VLOOKUP(D2629,'Treatment Struture'!$E$2:$G$10,2,FALSE)</f>
        <v>1</v>
      </c>
      <c r="G2629" s="23">
        <v>7</v>
      </c>
      <c r="H2629" s="57">
        <f t="shared" si="58"/>
        <v>35884</v>
      </c>
      <c r="I2629">
        <v>11</v>
      </c>
    </row>
    <row r="2630" spans="1:9">
      <c r="A2630" t="s">
        <v>248</v>
      </c>
      <c r="B2630" t="s">
        <v>254</v>
      </c>
      <c r="C2630" t="s">
        <v>75</v>
      </c>
      <c r="D2630">
        <v>2</v>
      </c>
      <c r="E2630" t="str">
        <f>VLOOKUP(D2630,'Treatment Struture'!$E$2:$G$10,3,FALSE)</f>
        <v>P1(50)</v>
      </c>
      <c r="F2630">
        <f>VLOOKUP(D2630,'Treatment Struture'!$E$2:$G$10,2,FALSE)</f>
        <v>1</v>
      </c>
      <c r="G2630" s="23">
        <v>8</v>
      </c>
      <c r="H2630" s="57">
        <f t="shared" si="58"/>
        <v>35884</v>
      </c>
      <c r="I2630">
        <v>11</v>
      </c>
    </row>
    <row r="2631" spans="1:9">
      <c r="A2631" t="s">
        <v>248</v>
      </c>
      <c r="B2631" t="s">
        <v>254</v>
      </c>
      <c r="C2631" t="s">
        <v>75</v>
      </c>
      <c r="D2631">
        <v>2</v>
      </c>
      <c r="E2631" t="str">
        <f>VLOOKUP(D2631,'Treatment Struture'!$E$2:$G$10,3,FALSE)</f>
        <v>P1(50)</v>
      </c>
      <c r="F2631">
        <f>VLOOKUP(D2631,'Treatment Struture'!$E$2:$G$10,2,FALSE)</f>
        <v>1</v>
      </c>
      <c r="G2631" s="23">
        <v>9</v>
      </c>
      <c r="H2631" s="57">
        <f t="shared" si="58"/>
        <v>35884</v>
      </c>
      <c r="I2631">
        <v>11</v>
      </c>
    </row>
    <row r="2632" spans="1:9">
      <c r="A2632" t="s">
        <v>248</v>
      </c>
      <c r="B2632" t="s">
        <v>254</v>
      </c>
      <c r="C2632" t="s">
        <v>75</v>
      </c>
      <c r="D2632">
        <v>2</v>
      </c>
      <c r="E2632" t="str">
        <f>VLOOKUP(D2632,'Treatment Struture'!$E$2:$G$10,3,FALSE)</f>
        <v>P1(50)</v>
      </c>
      <c r="F2632">
        <f>VLOOKUP(D2632,'Treatment Struture'!$E$2:$G$10,2,FALSE)</f>
        <v>1</v>
      </c>
      <c r="G2632" s="23">
        <v>10</v>
      </c>
      <c r="H2632" s="57">
        <f t="shared" si="58"/>
        <v>35884</v>
      </c>
      <c r="I2632">
        <v>9</v>
      </c>
    </row>
    <row r="2633" spans="1:9">
      <c r="A2633" t="s">
        <v>248</v>
      </c>
      <c r="B2633" t="s">
        <v>254</v>
      </c>
      <c r="C2633" t="s">
        <v>75</v>
      </c>
      <c r="D2633">
        <v>3</v>
      </c>
      <c r="E2633" t="str">
        <f>VLOOKUP(D2633,'Treatment Struture'!$E$2:$G$10,3,FALSE)</f>
        <v>P2(100)</v>
      </c>
      <c r="F2633">
        <f>VLOOKUP(D2633,'Treatment Struture'!$E$2:$G$10,2,FALSE)</f>
        <v>1</v>
      </c>
      <c r="G2633" s="23">
        <v>1</v>
      </c>
      <c r="H2633" s="57">
        <f t="shared" si="58"/>
        <v>35884</v>
      </c>
      <c r="I2633">
        <v>11</v>
      </c>
    </row>
    <row r="2634" spans="1:9">
      <c r="A2634" t="s">
        <v>248</v>
      </c>
      <c r="B2634" t="s">
        <v>254</v>
      </c>
      <c r="C2634" t="s">
        <v>75</v>
      </c>
      <c r="D2634">
        <v>3</v>
      </c>
      <c r="E2634" t="str">
        <f>VLOOKUP(D2634,'Treatment Struture'!$E$2:$G$10,3,FALSE)</f>
        <v>P2(100)</v>
      </c>
      <c r="F2634">
        <f>VLOOKUP(D2634,'Treatment Struture'!$E$2:$G$10,2,FALSE)</f>
        <v>1</v>
      </c>
      <c r="G2634" s="23">
        <v>2</v>
      </c>
      <c r="H2634" s="57">
        <f t="shared" si="58"/>
        <v>35884</v>
      </c>
      <c r="I2634">
        <v>11</v>
      </c>
    </row>
    <row r="2635" spans="1:9">
      <c r="A2635" t="s">
        <v>248</v>
      </c>
      <c r="B2635" t="s">
        <v>254</v>
      </c>
      <c r="C2635" t="s">
        <v>75</v>
      </c>
      <c r="D2635">
        <v>3</v>
      </c>
      <c r="E2635" t="str">
        <f>VLOOKUP(D2635,'Treatment Struture'!$E$2:$G$10,3,FALSE)</f>
        <v>P2(100)</v>
      </c>
      <c r="F2635">
        <f>VLOOKUP(D2635,'Treatment Struture'!$E$2:$G$10,2,FALSE)</f>
        <v>1</v>
      </c>
      <c r="G2635" s="23">
        <v>3</v>
      </c>
      <c r="H2635" s="57">
        <f t="shared" si="58"/>
        <v>35884</v>
      </c>
      <c r="I2635">
        <v>11</v>
      </c>
    </row>
    <row r="2636" spans="1:9">
      <c r="A2636" t="s">
        <v>248</v>
      </c>
      <c r="B2636" t="s">
        <v>254</v>
      </c>
      <c r="C2636" t="s">
        <v>75</v>
      </c>
      <c r="D2636">
        <v>3</v>
      </c>
      <c r="E2636" t="str">
        <f>VLOOKUP(D2636,'Treatment Struture'!$E$2:$G$10,3,FALSE)</f>
        <v>P2(100)</v>
      </c>
      <c r="F2636">
        <f>VLOOKUP(D2636,'Treatment Struture'!$E$2:$G$10,2,FALSE)</f>
        <v>1</v>
      </c>
      <c r="G2636" s="23">
        <v>4</v>
      </c>
      <c r="H2636" s="57">
        <f t="shared" si="58"/>
        <v>35884</v>
      </c>
      <c r="I2636">
        <v>10</v>
      </c>
    </row>
    <row r="2637" spans="1:9">
      <c r="A2637" t="s">
        <v>248</v>
      </c>
      <c r="B2637" t="s">
        <v>254</v>
      </c>
      <c r="C2637" t="s">
        <v>75</v>
      </c>
      <c r="D2637">
        <v>3</v>
      </c>
      <c r="E2637" t="str">
        <f>VLOOKUP(D2637,'Treatment Struture'!$E$2:$G$10,3,FALSE)</f>
        <v>P2(100)</v>
      </c>
      <c r="F2637">
        <f>VLOOKUP(D2637,'Treatment Struture'!$E$2:$G$10,2,FALSE)</f>
        <v>1</v>
      </c>
      <c r="G2637" s="23">
        <v>5</v>
      </c>
      <c r="H2637" s="57">
        <f t="shared" si="58"/>
        <v>35884</v>
      </c>
      <c r="I2637">
        <v>11</v>
      </c>
    </row>
    <row r="2638" spans="1:9">
      <c r="A2638" t="s">
        <v>248</v>
      </c>
      <c r="B2638" t="s">
        <v>254</v>
      </c>
      <c r="C2638" t="s">
        <v>75</v>
      </c>
      <c r="D2638">
        <v>3</v>
      </c>
      <c r="E2638" t="str">
        <f>VLOOKUP(D2638,'Treatment Struture'!$E$2:$G$10,3,FALSE)</f>
        <v>P2(100)</v>
      </c>
      <c r="F2638">
        <f>VLOOKUP(D2638,'Treatment Struture'!$E$2:$G$10,2,FALSE)</f>
        <v>1</v>
      </c>
      <c r="G2638" s="23">
        <v>6</v>
      </c>
      <c r="H2638" s="57">
        <f t="shared" si="58"/>
        <v>35884</v>
      </c>
      <c r="I2638">
        <v>10</v>
      </c>
    </row>
    <row r="2639" spans="1:9">
      <c r="A2639" t="s">
        <v>248</v>
      </c>
      <c r="B2639" t="s">
        <v>254</v>
      </c>
      <c r="C2639" t="s">
        <v>75</v>
      </c>
      <c r="D2639">
        <v>3</v>
      </c>
      <c r="E2639" t="str">
        <f>VLOOKUP(D2639,'Treatment Struture'!$E$2:$G$10,3,FALSE)</f>
        <v>P2(100)</v>
      </c>
      <c r="F2639">
        <f>VLOOKUP(D2639,'Treatment Struture'!$E$2:$G$10,2,FALSE)</f>
        <v>1</v>
      </c>
      <c r="G2639" s="23">
        <v>7</v>
      </c>
      <c r="H2639" s="57">
        <f t="shared" si="58"/>
        <v>35884</v>
      </c>
      <c r="I2639">
        <v>10</v>
      </c>
    </row>
    <row r="2640" spans="1:9">
      <c r="A2640" t="s">
        <v>248</v>
      </c>
      <c r="B2640" t="s">
        <v>254</v>
      </c>
      <c r="C2640" t="s">
        <v>75</v>
      </c>
      <c r="D2640">
        <v>3</v>
      </c>
      <c r="E2640" t="str">
        <f>VLOOKUP(D2640,'Treatment Struture'!$E$2:$G$10,3,FALSE)</f>
        <v>P2(100)</v>
      </c>
      <c r="F2640">
        <f>VLOOKUP(D2640,'Treatment Struture'!$E$2:$G$10,2,FALSE)</f>
        <v>1</v>
      </c>
      <c r="G2640" s="23">
        <v>8</v>
      </c>
      <c r="H2640" s="57">
        <f t="shared" si="58"/>
        <v>35884</v>
      </c>
      <c r="I2640">
        <v>9</v>
      </c>
    </row>
    <row r="2641" spans="1:9">
      <c r="A2641" t="s">
        <v>248</v>
      </c>
      <c r="B2641" t="s">
        <v>254</v>
      </c>
      <c r="C2641" t="s">
        <v>75</v>
      </c>
      <c r="D2641">
        <v>3</v>
      </c>
      <c r="E2641" t="str">
        <f>VLOOKUP(D2641,'Treatment Struture'!$E$2:$G$10,3,FALSE)</f>
        <v>P2(100)</v>
      </c>
      <c r="F2641">
        <f>VLOOKUP(D2641,'Treatment Struture'!$E$2:$G$10,2,FALSE)</f>
        <v>1</v>
      </c>
      <c r="G2641" s="23">
        <v>9</v>
      </c>
      <c r="H2641" s="57">
        <f t="shared" si="58"/>
        <v>35884</v>
      </c>
      <c r="I2641">
        <v>10</v>
      </c>
    </row>
    <row r="2642" spans="1:9">
      <c r="A2642" t="s">
        <v>248</v>
      </c>
      <c r="B2642" t="s">
        <v>254</v>
      </c>
      <c r="C2642" t="s">
        <v>75</v>
      </c>
      <c r="D2642">
        <v>3</v>
      </c>
      <c r="E2642" t="str">
        <f>VLOOKUP(D2642,'Treatment Struture'!$E$2:$G$10,3,FALSE)</f>
        <v>P2(100)</v>
      </c>
      <c r="F2642">
        <f>VLOOKUP(D2642,'Treatment Struture'!$E$2:$G$10,2,FALSE)</f>
        <v>1</v>
      </c>
      <c r="G2642" s="23">
        <v>10</v>
      </c>
      <c r="H2642" s="57">
        <f t="shared" si="58"/>
        <v>35884</v>
      </c>
      <c r="I2642">
        <v>10</v>
      </c>
    </row>
    <row r="2643" spans="1:9">
      <c r="A2643" t="s">
        <v>248</v>
      </c>
      <c r="B2643" t="s">
        <v>254</v>
      </c>
      <c r="C2643" t="s">
        <v>75</v>
      </c>
      <c r="D2643">
        <v>4</v>
      </c>
      <c r="E2643" t="str">
        <f>VLOOKUP(D2643,'Treatment Struture'!$E$2:$G$10,3,FALSE)</f>
        <v>P2(100)</v>
      </c>
      <c r="F2643">
        <f>VLOOKUP(D2643,'Treatment Struture'!$E$2:$G$10,2,FALSE)</f>
        <v>2</v>
      </c>
      <c r="G2643" s="23">
        <v>1</v>
      </c>
      <c r="H2643" s="57">
        <f t="shared" si="58"/>
        <v>35884</v>
      </c>
      <c r="I2643">
        <v>10</v>
      </c>
    </row>
    <row r="2644" spans="1:9">
      <c r="A2644" t="s">
        <v>248</v>
      </c>
      <c r="B2644" t="s">
        <v>254</v>
      </c>
      <c r="C2644" t="s">
        <v>75</v>
      </c>
      <c r="D2644">
        <v>4</v>
      </c>
      <c r="E2644" t="str">
        <f>VLOOKUP(D2644,'Treatment Struture'!$E$2:$G$10,3,FALSE)</f>
        <v>P2(100)</v>
      </c>
      <c r="F2644">
        <f>VLOOKUP(D2644,'Treatment Struture'!$E$2:$G$10,2,FALSE)</f>
        <v>2</v>
      </c>
      <c r="G2644" s="23">
        <v>2</v>
      </c>
      <c r="H2644" s="57">
        <f t="shared" si="58"/>
        <v>35884</v>
      </c>
      <c r="I2644">
        <v>10</v>
      </c>
    </row>
    <row r="2645" spans="1:9">
      <c r="A2645" t="s">
        <v>248</v>
      </c>
      <c r="B2645" t="s">
        <v>254</v>
      </c>
      <c r="C2645" t="s">
        <v>75</v>
      </c>
      <c r="D2645">
        <v>4</v>
      </c>
      <c r="E2645" t="str">
        <f>VLOOKUP(D2645,'Treatment Struture'!$E$2:$G$10,3,FALSE)</f>
        <v>P2(100)</v>
      </c>
      <c r="F2645">
        <f>VLOOKUP(D2645,'Treatment Struture'!$E$2:$G$10,2,FALSE)</f>
        <v>2</v>
      </c>
      <c r="G2645" s="23">
        <v>3</v>
      </c>
      <c r="H2645" s="57">
        <f t="shared" si="58"/>
        <v>35884</v>
      </c>
      <c r="I2645">
        <v>10</v>
      </c>
    </row>
    <row r="2646" spans="1:9">
      <c r="A2646" t="s">
        <v>248</v>
      </c>
      <c r="B2646" t="s">
        <v>254</v>
      </c>
      <c r="C2646" t="s">
        <v>75</v>
      </c>
      <c r="D2646">
        <v>4</v>
      </c>
      <c r="E2646" t="str">
        <f>VLOOKUP(D2646,'Treatment Struture'!$E$2:$G$10,3,FALSE)</f>
        <v>P2(100)</v>
      </c>
      <c r="F2646">
        <f>VLOOKUP(D2646,'Treatment Struture'!$E$2:$G$10,2,FALSE)</f>
        <v>2</v>
      </c>
      <c r="G2646" s="23">
        <v>4</v>
      </c>
      <c r="H2646" s="57">
        <f t="shared" si="58"/>
        <v>35884</v>
      </c>
      <c r="I2646">
        <v>10</v>
      </c>
    </row>
    <row r="2647" spans="1:9">
      <c r="A2647" t="s">
        <v>248</v>
      </c>
      <c r="B2647" t="s">
        <v>254</v>
      </c>
      <c r="C2647" t="s">
        <v>75</v>
      </c>
      <c r="D2647">
        <v>4</v>
      </c>
      <c r="E2647" t="str">
        <f>VLOOKUP(D2647,'Treatment Struture'!$E$2:$G$10,3,FALSE)</f>
        <v>P2(100)</v>
      </c>
      <c r="F2647">
        <f>VLOOKUP(D2647,'Treatment Struture'!$E$2:$G$10,2,FALSE)</f>
        <v>2</v>
      </c>
      <c r="G2647" s="23">
        <v>5</v>
      </c>
      <c r="H2647" s="57">
        <f t="shared" si="58"/>
        <v>35884</v>
      </c>
      <c r="I2647">
        <v>10</v>
      </c>
    </row>
    <row r="2648" spans="1:9">
      <c r="A2648" t="s">
        <v>248</v>
      </c>
      <c r="B2648" t="s">
        <v>254</v>
      </c>
      <c r="C2648" t="s">
        <v>75</v>
      </c>
      <c r="D2648">
        <v>4</v>
      </c>
      <c r="E2648" t="str">
        <f>VLOOKUP(D2648,'Treatment Struture'!$E$2:$G$10,3,FALSE)</f>
        <v>P2(100)</v>
      </c>
      <c r="F2648">
        <f>VLOOKUP(D2648,'Treatment Struture'!$E$2:$G$10,2,FALSE)</f>
        <v>2</v>
      </c>
      <c r="G2648" s="23">
        <v>6</v>
      </c>
      <c r="H2648" s="57">
        <f t="shared" si="58"/>
        <v>35884</v>
      </c>
      <c r="I2648">
        <v>9</v>
      </c>
    </row>
    <row r="2649" spans="1:9">
      <c r="A2649" t="s">
        <v>248</v>
      </c>
      <c r="B2649" t="s">
        <v>254</v>
      </c>
      <c r="C2649" t="s">
        <v>75</v>
      </c>
      <c r="D2649">
        <v>4</v>
      </c>
      <c r="E2649" t="str">
        <f>VLOOKUP(D2649,'Treatment Struture'!$E$2:$G$10,3,FALSE)</f>
        <v>P2(100)</v>
      </c>
      <c r="F2649">
        <f>VLOOKUP(D2649,'Treatment Struture'!$E$2:$G$10,2,FALSE)</f>
        <v>2</v>
      </c>
      <c r="G2649" s="23">
        <v>7</v>
      </c>
      <c r="H2649" s="57">
        <f t="shared" si="58"/>
        <v>35884</v>
      </c>
      <c r="I2649">
        <v>9</v>
      </c>
    </row>
    <row r="2650" spans="1:9">
      <c r="A2650" t="s">
        <v>248</v>
      </c>
      <c r="B2650" t="s">
        <v>254</v>
      </c>
      <c r="C2650" t="s">
        <v>75</v>
      </c>
      <c r="D2650">
        <v>4</v>
      </c>
      <c r="E2650" t="str">
        <f>VLOOKUP(D2650,'Treatment Struture'!$E$2:$G$10,3,FALSE)</f>
        <v>P2(100)</v>
      </c>
      <c r="F2650">
        <f>VLOOKUP(D2650,'Treatment Struture'!$E$2:$G$10,2,FALSE)</f>
        <v>2</v>
      </c>
      <c r="G2650" s="23">
        <v>8</v>
      </c>
      <c r="H2650" s="57">
        <f t="shared" si="58"/>
        <v>35884</v>
      </c>
      <c r="I2650">
        <v>8</v>
      </c>
    </row>
    <row r="2651" spans="1:9">
      <c r="A2651" t="s">
        <v>248</v>
      </c>
      <c r="B2651" t="s">
        <v>254</v>
      </c>
      <c r="C2651" t="s">
        <v>75</v>
      </c>
      <c r="D2651">
        <v>4</v>
      </c>
      <c r="E2651" t="str">
        <f>VLOOKUP(D2651,'Treatment Struture'!$E$2:$G$10,3,FALSE)</f>
        <v>P2(100)</v>
      </c>
      <c r="F2651">
        <f>VLOOKUP(D2651,'Treatment Struture'!$E$2:$G$10,2,FALSE)</f>
        <v>2</v>
      </c>
      <c r="G2651" s="23">
        <v>9</v>
      </c>
      <c r="H2651" s="57">
        <f t="shared" si="58"/>
        <v>35884</v>
      </c>
      <c r="I2651">
        <v>10</v>
      </c>
    </row>
    <row r="2652" spans="1:9">
      <c r="A2652" t="s">
        <v>248</v>
      </c>
      <c r="B2652" t="s">
        <v>254</v>
      </c>
      <c r="C2652" t="s">
        <v>75</v>
      </c>
      <c r="D2652">
        <v>4</v>
      </c>
      <c r="E2652" t="str">
        <f>VLOOKUP(D2652,'Treatment Struture'!$E$2:$G$10,3,FALSE)</f>
        <v>P2(100)</v>
      </c>
      <c r="F2652">
        <f>VLOOKUP(D2652,'Treatment Struture'!$E$2:$G$10,2,FALSE)</f>
        <v>2</v>
      </c>
      <c r="G2652" s="23">
        <v>10</v>
      </c>
      <c r="H2652" s="57">
        <f t="shared" si="58"/>
        <v>35884</v>
      </c>
      <c r="I2652">
        <v>10</v>
      </c>
    </row>
    <row r="2653" spans="1:9">
      <c r="A2653" t="s">
        <v>248</v>
      </c>
      <c r="B2653" t="s">
        <v>254</v>
      </c>
      <c r="C2653" t="s">
        <v>75</v>
      </c>
      <c r="D2653">
        <v>5</v>
      </c>
      <c r="E2653" t="str">
        <f>VLOOKUP(D2653,'Treatment Struture'!$E$2:$G$10,3,FALSE)</f>
        <v>P3(150)</v>
      </c>
      <c r="F2653">
        <f>VLOOKUP(D2653,'Treatment Struture'!$E$2:$G$10,2,FALSE)</f>
        <v>2</v>
      </c>
      <c r="G2653" s="23">
        <v>1</v>
      </c>
      <c r="H2653" s="57">
        <f t="shared" si="58"/>
        <v>35884</v>
      </c>
      <c r="I2653">
        <v>9</v>
      </c>
    </row>
    <row r="2654" spans="1:9">
      <c r="A2654" t="s">
        <v>248</v>
      </c>
      <c r="B2654" t="s">
        <v>254</v>
      </c>
      <c r="C2654" t="s">
        <v>75</v>
      </c>
      <c r="D2654">
        <v>5</v>
      </c>
      <c r="E2654" t="str">
        <f>VLOOKUP(D2654,'Treatment Struture'!$E$2:$G$10,3,FALSE)</f>
        <v>P3(150)</v>
      </c>
      <c r="F2654">
        <f>VLOOKUP(D2654,'Treatment Struture'!$E$2:$G$10,2,FALSE)</f>
        <v>2</v>
      </c>
      <c r="G2654" s="23">
        <v>2</v>
      </c>
      <c r="H2654" s="57">
        <f t="shared" si="58"/>
        <v>35884</v>
      </c>
      <c r="I2654">
        <v>10</v>
      </c>
    </row>
    <row r="2655" spans="1:9">
      <c r="A2655" t="s">
        <v>248</v>
      </c>
      <c r="B2655" t="s">
        <v>254</v>
      </c>
      <c r="C2655" t="s">
        <v>75</v>
      </c>
      <c r="D2655">
        <v>5</v>
      </c>
      <c r="E2655" t="str">
        <f>VLOOKUP(D2655,'Treatment Struture'!$E$2:$G$10,3,FALSE)</f>
        <v>P3(150)</v>
      </c>
      <c r="F2655">
        <f>VLOOKUP(D2655,'Treatment Struture'!$E$2:$G$10,2,FALSE)</f>
        <v>2</v>
      </c>
      <c r="G2655" s="23">
        <v>3</v>
      </c>
      <c r="H2655" s="57">
        <f t="shared" si="58"/>
        <v>35884</v>
      </c>
      <c r="I2655">
        <v>10</v>
      </c>
    </row>
    <row r="2656" spans="1:9">
      <c r="A2656" t="s">
        <v>248</v>
      </c>
      <c r="B2656" t="s">
        <v>254</v>
      </c>
      <c r="C2656" t="s">
        <v>75</v>
      </c>
      <c r="D2656">
        <v>5</v>
      </c>
      <c r="E2656" t="str">
        <f>VLOOKUP(D2656,'Treatment Struture'!$E$2:$G$10,3,FALSE)</f>
        <v>P3(150)</v>
      </c>
      <c r="F2656">
        <f>VLOOKUP(D2656,'Treatment Struture'!$E$2:$G$10,2,FALSE)</f>
        <v>2</v>
      </c>
      <c r="G2656" s="23">
        <v>4</v>
      </c>
      <c r="H2656" s="57">
        <f t="shared" si="58"/>
        <v>35884</v>
      </c>
      <c r="I2656">
        <v>10</v>
      </c>
    </row>
    <row r="2657" spans="1:9">
      <c r="A2657" t="s">
        <v>248</v>
      </c>
      <c r="B2657" t="s">
        <v>254</v>
      </c>
      <c r="C2657" t="s">
        <v>75</v>
      </c>
      <c r="D2657">
        <v>5</v>
      </c>
      <c r="E2657" t="str">
        <f>VLOOKUP(D2657,'Treatment Struture'!$E$2:$G$10,3,FALSE)</f>
        <v>P3(150)</v>
      </c>
      <c r="F2657">
        <f>VLOOKUP(D2657,'Treatment Struture'!$E$2:$G$10,2,FALSE)</f>
        <v>2</v>
      </c>
      <c r="G2657" s="23">
        <v>5</v>
      </c>
      <c r="H2657" s="57">
        <f t="shared" si="58"/>
        <v>35884</v>
      </c>
      <c r="I2657">
        <v>9</v>
      </c>
    </row>
    <row r="2658" spans="1:9">
      <c r="A2658" t="s">
        <v>248</v>
      </c>
      <c r="B2658" t="s">
        <v>254</v>
      </c>
      <c r="C2658" t="s">
        <v>75</v>
      </c>
      <c r="D2658">
        <v>5</v>
      </c>
      <c r="E2658" t="str">
        <f>VLOOKUP(D2658,'Treatment Struture'!$E$2:$G$10,3,FALSE)</f>
        <v>P3(150)</v>
      </c>
      <c r="F2658">
        <f>VLOOKUP(D2658,'Treatment Struture'!$E$2:$G$10,2,FALSE)</f>
        <v>2</v>
      </c>
      <c r="G2658" s="23">
        <v>6</v>
      </c>
      <c r="H2658" s="57">
        <f t="shared" si="58"/>
        <v>35884</v>
      </c>
      <c r="I2658">
        <v>8</v>
      </c>
    </row>
    <row r="2659" spans="1:9">
      <c r="A2659" t="s">
        <v>248</v>
      </c>
      <c r="B2659" t="s">
        <v>254</v>
      </c>
      <c r="C2659" t="s">
        <v>75</v>
      </c>
      <c r="D2659">
        <v>5</v>
      </c>
      <c r="E2659" t="str">
        <f>VLOOKUP(D2659,'Treatment Struture'!$E$2:$G$10,3,FALSE)</f>
        <v>P3(150)</v>
      </c>
      <c r="F2659">
        <f>VLOOKUP(D2659,'Treatment Struture'!$E$2:$G$10,2,FALSE)</f>
        <v>2</v>
      </c>
      <c r="G2659" s="23">
        <v>7</v>
      </c>
      <c r="H2659" s="57">
        <f t="shared" si="58"/>
        <v>35884</v>
      </c>
      <c r="I2659">
        <v>8</v>
      </c>
    </row>
    <row r="2660" spans="1:9">
      <c r="A2660" t="s">
        <v>248</v>
      </c>
      <c r="B2660" t="s">
        <v>254</v>
      </c>
      <c r="C2660" t="s">
        <v>75</v>
      </c>
      <c r="D2660">
        <v>5</v>
      </c>
      <c r="E2660" t="str">
        <f>VLOOKUP(D2660,'Treatment Struture'!$E$2:$G$10,3,FALSE)</f>
        <v>P3(150)</v>
      </c>
      <c r="F2660">
        <f>VLOOKUP(D2660,'Treatment Struture'!$E$2:$G$10,2,FALSE)</f>
        <v>2</v>
      </c>
      <c r="G2660" s="23">
        <v>8</v>
      </c>
      <c r="H2660" s="57">
        <f t="shared" si="58"/>
        <v>35884</v>
      </c>
      <c r="I2660">
        <v>10</v>
      </c>
    </row>
    <row r="2661" spans="1:9">
      <c r="A2661" t="s">
        <v>248</v>
      </c>
      <c r="B2661" t="s">
        <v>254</v>
      </c>
      <c r="C2661" t="s">
        <v>75</v>
      </c>
      <c r="D2661">
        <v>5</v>
      </c>
      <c r="E2661" t="str">
        <f>VLOOKUP(D2661,'Treatment Struture'!$E$2:$G$10,3,FALSE)</f>
        <v>P3(150)</v>
      </c>
      <c r="F2661">
        <f>VLOOKUP(D2661,'Treatment Struture'!$E$2:$G$10,2,FALSE)</f>
        <v>2</v>
      </c>
      <c r="G2661" s="23">
        <v>9</v>
      </c>
      <c r="H2661" s="57">
        <f t="shared" si="58"/>
        <v>35884</v>
      </c>
      <c r="I2661">
        <v>10</v>
      </c>
    </row>
    <row r="2662" spans="1:9">
      <c r="A2662" t="s">
        <v>248</v>
      </c>
      <c r="B2662" t="s">
        <v>254</v>
      </c>
      <c r="C2662" t="s">
        <v>75</v>
      </c>
      <c r="D2662">
        <v>5</v>
      </c>
      <c r="E2662" t="str">
        <f>VLOOKUP(D2662,'Treatment Struture'!$E$2:$G$10,3,FALSE)</f>
        <v>P3(150)</v>
      </c>
      <c r="F2662">
        <f>VLOOKUP(D2662,'Treatment Struture'!$E$2:$G$10,2,FALSE)</f>
        <v>2</v>
      </c>
      <c r="G2662" s="23">
        <v>10</v>
      </c>
      <c r="H2662" s="57">
        <f t="shared" si="58"/>
        <v>35884</v>
      </c>
      <c r="I2662">
        <v>10</v>
      </c>
    </row>
    <row r="2663" spans="1:9">
      <c r="A2663" t="s">
        <v>248</v>
      </c>
      <c r="B2663" t="s">
        <v>254</v>
      </c>
      <c r="C2663" t="s">
        <v>75</v>
      </c>
      <c r="D2663">
        <v>6</v>
      </c>
      <c r="E2663" t="str">
        <f>VLOOKUP(D2663,'Treatment Struture'!$E$2:$G$10,3,FALSE)</f>
        <v>P1(50)</v>
      </c>
      <c r="F2663">
        <f>VLOOKUP(D2663,'Treatment Struture'!$E$2:$G$10,2,FALSE)</f>
        <v>2</v>
      </c>
      <c r="G2663" s="23">
        <v>1</v>
      </c>
      <c r="H2663" s="57">
        <f t="shared" si="58"/>
        <v>35884</v>
      </c>
      <c r="I2663">
        <v>10</v>
      </c>
    </row>
    <row r="2664" spans="1:9">
      <c r="A2664" t="s">
        <v>248</v>
      </c>
      <c r="B2664" t="s">
        <v>254</v>
      </c>
      <c r="C2664" t="s">
        <v>75</v>
      </c>
      <c r="D2664">
        <v>6</v>
      </c>
      <c r="E2664" t="str">
        <f>VLOOKUP(D2664,'Treatment Struture'!$E$2:$G$10,3,FALSE)</f>
        <v>P1(50)</v>
      </c>
      <c r="F2664">
        <f>VLOOKUP(D2664,'Treatment Struture'!$E$2:$G$10,2,FALSE)</f>
        <v>2</v>
      </c>
      <c r="G2664" s="23">
        <v>2</v>
      </c>
      <c r="H2664" s="57">
        <f t="shared" si="58"/>
        <v>35884</v>
      </c>
      <c r="I2664">
        <v>11</v>
      </c>
    </row>
    <row r="2665" spans="1:9">
      <c r="A2665" t="s">
        <v>248</v>
      </c>
      <c r="B2665" t="s">
        <v>254</v>
      </c>
      <c r="C2665" t="s">
        <v>75</v>
      </c>
      <c r="D2665">
        <v>6</v>
      </c>
      <c r="E2665" t="str">
        <f>VLOOKUP(D2665,'Treatment Struture'!$E$2:$G$10,3,FALSE)</f>
        <v>P1(50)</v>
      </c>
      <c r="F2665">
        <f>VLOOKUP(D2665,'Treatment Struture'!$E$2:$G$10,2,FALSE)</f>
        <v>2</v>
      </c>
      <c r="G2665" s="23">
        <v>3</v>
      </c>
      <c r="H2665" s="57">
        <f t="shared" si="58"/>
        <v>35884</v>
      </c>
      <c r="I2665">
        <v>11</v>
      </c>
    </row>
    <row r="2666" spans="1:9">
      <c r="A2666" t="s">
        <v>248</v>
      </c>
      <c r="B2666" t="s">
        <v>254</v>
      </c>
      <c r="C2666" t="s">
        <v>75</v>
      </c>
      <c r="D2666">
        <v>6</v>
      </c>
      <c r="E2666" t="str">
        <f>VLOOKUP(D2666,'Treatment Struture'!$E$2:$G$10,3,FALSE)</f>
        <v>P1(50)</v>
      </c>
      <c r="F2666">
        <f>VLOOKUP(D2666,'Treatment Struture'!$E$2:$G$10,2,FALSE)</f>
        <v>2</v>
      </c>
      <c r="G2666" s="23">
        <v>4</v>
      </c>
      <c r="H2666" s="57">
        <f t="shared" si="58"/>
        <v>35884</v>
      </c>
      <c r="I2666">
        <v>10</v>
      </c>
    </row>
    <row r="2667" spans="1:9">
      <c r="A2667" t="s">
        <v>248</v>
      </c>
      <c r="B2667" t="s">
        <v>254</v>
      </c>
      <c r="C2667" t="s">
        <v>75</v>
      </c>
      <c r="D2667">
        <v>6</v>
      </c>
      <c r="E2667" t="str">
        <f>VLOOKUP(D2667,'Treatment Struture'!$E$2:$G$10,3,FALSE)</f>
        <v>P1(50)</v>
      </c>
      <c r="F2667">
        <f>VLOOKUP(D2667,'Treatment Struture'!$E$2:$G$10,2,FALSE)</f>
        <v>2</v>
      </c>
      <c r="G2667" s="23">
        <v>5</v>
      </c>
      <c r="H2667" s="57">
        <f t="shared" si="58"/>
        <v>35884</v>
      </c>
      <c r="I2667">
        <v>11</v>
      </c>
    </row>
    <row r="2668" spans="1:9">
      <c r="A2668" t="s">
        <v>248</v>
      </c>
      <c r="B2668" t="s">
        <v>254</v>
      </c>
      <c r="C2668" t="s">
        <v>75</v>
      </c>
      <c r="D2668">
        <v>6</v>
      </c>
      <c r="E2668" t="str">
        <f>VLOOKUP(D2668,'Treatment Struture'!$E$2:$G$10,3,FALSE)</f>
        <v>P1(50)</v>
      </c>
      <c r="F2668">
        <f>VLOOKUP(D2668,'Treatment Struture'!$E$2:$G$10,2,FALSE)</f>
        <v>2</v>
      </c>
      <c r="G2668" s="23">
        <v>6</v>
      </c>
      <c r="H2668" s="57">
        <f t="shared" si="58"/>
        <v>35884</v>
      </c>
      <c r="I2668">
        <v>11</v>
      </c>
    </row>
    <row r="2669" spans="1:9">
      <c r="A2669" t="s">
        <v>248</v>
      </c>
      <c r="B2669" t="s">
        <v>254</v>
      </c>
      <c r="C2669" t="s">
        <v>75</v>
      </c>
      <c r="D2669">
        <v>6</v>
      </c>
      <c r="E2669" t="str">
        <f>VLOOKUP(D2669,'Treatment Struture'!$E$2:$G$10,3,FALSE)</f>
        <v>P1(50)</v>
      </c>
      <c r="F2669">
        <f>VLOOKUP(D2669,'Treatment Struture'!$E$2:$G$10,2,FALSE)</f>
        <v>2</v>
      </c>
      <c r="G2669" s="23">
        <v>7</v>
      </c>
      <c r="H2669" s="57">
        <f t="shared" si="58"/>
        <v>35884</v>
      </c>
      <c r="I2669">
        <v>11</v>
      </c>
    </row>
    <row r="2670" spans="1:9">
      <c r="A2670" t="s">
        <v>248</v>
      </c>
      <c r="B2670" t="s">
        <v>254</v>
      </c>
      <c r="C2670" t="s">
        <v>75</v>
      </c>
      <c r="D2670">
        <v>6</v>
      </c>
      <c r="E2670" t="str">
        <f>VLOOKUP(D2670,'Treatment Struture'!$E$2:$G$10,3,FALSE)</f>
        <v>P1(50)</v>
      </c>
      <c r="F2670">
        <f>VLOOKUP(D2670,'Treatment Struture'!$E$2:$G$10,2,FALSE)</f>
        <v>2</v>
      </c>
      <c r="G2670" s="23">
        <v>8</v>
      </c>
      <c r="H2670" s="57">
        <f t="shared" si="58"/>
        <v>35884</v>
      </c>
      <c r="I2670">
        <v>11</v>
      </c>
    </row>
    <row r="2671" spans="1:9">
      <c r="A2671" t="s">
        <v>248</v>
      </c>
      <c r="B2671" t="s">
        <v>254</v>
      </c>
      <c r="C2671" t="s">
        <v>75</v>
      </c>
      <c r="D2671">
        <v>6</v>
      </c>
      <c r="E2671" t="str">
        <f>VLOOKUP(D2671,'Treatment Struture'!$E$2:$G$10,3,FALSE)</f>
        <v>P1(50)</v>
      </c>
      <c r="F2671">
        <f>VLOOKUP(D2671,'Treatment Struture'!$E$2:$G$10,2,FALSE)</f>
        <v>2</v>
      </c>
      <c r="G2671" s="23">
        <v>9</v>
      </c>
      <c r="H2671" s="57">
        <f t="shared" si="58"/>
        <v>35884</v>
      </c>
      <c r="I2671">
        <v>11</v>
      </c>
    </row>
    <row r="2672" spans="1:9">
      <c r="A2672" t="s">
        <v>248</v>
      </c>
      <c r="B2672" t="s">
        <v>254</v>
      </c>
      <c r="C2672" t="s">
        <v>75</v>
      </c>
      <c r="D2672">
        <v>6</v>
      </c>
      <c r="E2672" t="str">
        <f>VLOOKUP(D2672,'Treatment Struture'!$E$2:$G$10,3,FALSE)</f>
        <v>P1(50)</v>
      </c>
      <c r="F2672">
        <f>VLOOKUP(D2672,'Treatment Struture'!$E$2:$G$10,2,FALSE)</f>
        <v>2</v>
      </c>
      <c r="G2672" s="23">
        <v>10</v>
      </c>
      <c r="H2672" s="57">
        <f t="shared" si="58"/>
        <v>35884</v>
      </c>
      <c r="I2672">
        <v>10</v>
      </c>
    </row>
    <row r="2673" spans="1:9">
      <c r="A2673" t="s">
        <v>248</v>
      </c>
      <c r="B2673" t="s">
        <v>254</v>
      </c>
      <c r="C2673" t="s">
        <v>75</v>
      </c>
      <c r="D2673">
        <v>7</v>
      </c>
      <c r="E2673" t="str">
        <f>VLOOKUP(D2673,'Treatment Struture'!$E$2:$G$10,3,FALSE)</f>
        <v>P1(50)</v>
      </c>
      <c r="F2673">
        <f>VLOOKUP(D2673,'Treatment Struture'!$E$2:$G$10,2,FALSE)</f>
        <v>3</v>
      </c>
      <c r="G2673" s="23">
        <v>1</v>
      </c>
      <c r="H2673" s="57">
        <f t="shared" si="58"/>
        <v>35884</v>
      </c>
      <c r="I2673">
        <v>9</v>
      </c>
    </row>
    <row r="2674" spans="1:9">
      <c r="A2674" t="s">
        <v>248</v>
      </c>
      <c r="B2674" t="s">
        <v>254</v>
      </c>
      <c r="C2674" t="s">
        <v>75</v>
      </c>
      <c r="D2674">
        <v>7</v>
      </c>
      <c r="E2674" t="str">
        <f>VLOOKUP(D2674,'Treatment Struture'!$E$2:$G$10,3,FALSE)</f>
        <v>P1(50)</v>
      </c>
      <c r="F2674">
        <f>VLOOKUP(D2674,'Treatment Struture'!$E$2:$G$10,2,FALSE)</f>
        <v>3</v>
      </c>
      <c r="G2674" s="23">
        <v>2</v>
      </c>
      <c r="H2674" s="57">
        <f t="shared" si="58"/>
        <v>35884</v>
      </c>
      <c r="I2674">
        <v>9</v>
      </c>
    </row>
    <row r="2675" spans="1:9">
      <c r="A2675" t="s">
        <v>248</v>
      </c>
      <c r="B2675" t="s">
        <v>254</v>
      </c>
      <c r="C2675" t="s">
        <v>75</v>
      </c>
      <c r="D2675">
        <v>7</v>
      </c>
      <c r="E2675" t="str">
        <f>VLOOKUP(D2675,'Treatment Struture'!$E$2:$G$10,3,FALSE)</f>
        <v>P1(50)</v>
      </c>
      <c r="F2675">
        <f>VLOOKUP(D2675,'Treatment Struture'!$E$2:$G$10,2,FALSE)</f>
        <v>3</v>
      </c>
      <c r="G2675" s="23">
        <v>3</v>
      </c>
      <c r="H2675" s="57">
        <f t="shared" si="58"/>
        <v>35884</v>
      </c>
      <c r="I2675">
        <v>10</v>
      </c>
    </row>
    <row r="2676" spans="1:9">
      <c r="A2676" t="s">
        <v>248</v>
      </c>
      <c r="B2676" t="s">
        <v>254</v>
      </c>
      <c r="C2676" t="s">
        <v>75</v>
      </c>
      <c r="D2676">
        <v>7</v>
      </c>
      <c r="E2676" t="str">
        <f>VLOOKUP(D2676,'Treatment Struture'!$E$2:$G$10,3,FALSE)</f>
        <v>P1(50)</v>
      </c>
      <c r="F2676">
        <f>VLOOKUP(D2676,'Treatment Struture'!$E$2:$G$10,2,FALSE)</f>
        <v>3</v>
      </c>
      <c r="G2676" s="23">
        <v>4</v>
      </c>
      <c r="H2676" s="57">
        <f t="shared" si="58"/>
        <v>35884</v>
      </c>
      <c r="I2676">
        <v>10</v>
      </c>
    </row>
    <row r="2677" spans="1:9">
      <c r="A2677" t="s">
        <v>248</v>
      </c>
      <c r="B2677" t="s">
        <v>254</v>
      </c>
      <c r="C2677" t="s">
        <v>75</v>
      </c>
      <c r="D2677">
        <v>7</v>
      </c>
      <c r="E2677" t="str">
        <f>VLOOKUP(D2677,'Treatment Struture'!$E$2:$G$10,3,FALSE)</f>
        <v>P1(50)</v>
      </c>
      <c r="F2677">
        <f>VLOOKUP(D2677,'Treatment Struture'!$E$2:$G$10,2,FALSE)</f>
        <v>3</v>
      </c>
      <c r="G2677" s="23">
        <v>5</v>
      </c>
      <c r="H2677" s="57">
        <f t="shared" si="58"/>
        <v>35884</v>
      </c>
      <c r="I2677">
        <v>9</v>
      </c>
    </row>
    <row r="2678" spans="1:9">
      <c r="A2678" t="s">
        <v>248</v>
      </c>
      <c r="B2678" t="s">
        <v>254</v>
      </c>
      <c r="C2678" t="s">
        <v>75</v>
      </c>
      <c r="D2678">
        <v>7</v>
      </c>
      <c r="E2678" t="str">
        <f>VLOOKUP(D2678,'Treatment Struture'!$E$2:$G$10,3,FALSE)</f>
        <v>P1(50)</v>
      </c>
      <c r="F2678">
        <f>VLOOKUP(D2678,'Treatment Struture'!$E$2:$G$10,2,FALSE)</f>
        <v>3</v>
      </c>
      <c r="G2678" s="23">
        <v>6</v>
      </c>
      <c r="H2678" s="57">
        <f t="shared" si="58"/>
        <v>35884</v>
      </c>
      <c r="I2678">
        <v>7</v>
      </c>
    </row>
    <row r="2679" spans="1:9">
      <c r="A2679" t="s">
        <v>248</v>
      </c>
      <c r="B2679" t="s">
        <v>254</v>
      </c>
      <c r="C2679" t="s">
        <v>75</v>
      </c>
      <c r="D2679">
        <v>7</v>
      </c>
      <c r="E2679" t="str">
        <f>VLOOKUP(D2679,'Treatment Struture'!$E$2:$G$10,3,FALSE)</f>
        <v>P1(50)</v>
      </c>
      <c r="F2679">
        <f>VLOOKUP(D2679,'Treatment Struture'!$E$2:$G$10,2,FALSE)</f>
        <v>3</v>
      </c>
      <c r="G2679" s="23">
        <v>7</v>
      </c>
      <c r="H2679" s="57">
        <f t="shared" ref="H2679:H2702" si="59">H2678</f>
        <v>35884</v>
      </c>
      <c r="I2679">
        <v>7</v>
      </c>
    </row>
    <row r="2680" spans="1:9">
      <c r="A2680" t="s">
        <v>248</v>
      </c>
      <c r="B2680" t="s">
        <v>254</v>
      </c>
      <c r="C2680" t="s">
        <v>75</v>
      </c>
      <c r="D2680">
        <v>7</v>
      </c>
      <c r="E2680" t="str">
        <f>VLOOKUP(D2680,'Treatment Struture'!$E$2:$G$10,3,FALSE)</f>
        <v>P1(50)</v>
      </c>
      <c r="F2680">
        <f>VLOOKUP(D2680,'Treatment Struture'!$E$2:$G$10,2,FALSE)</f>
        <v>3</v>
      </c>
      <c r="G2680" s="23">
        <v>8</v>
      </c>
      <c r="H2680" s="57">
        <f t="shared" si="59"/>
        <v>35884</v>
      </c>
      <c r="I2680">
        <v>11</v>
      </c>
    </row>
    <row r="2681" spans="1:9">
      <c r="A2681" t="s">
        <v>248</v>
      </c>
      <c r="B2681" t="s">
        <v>254</v>
      </c>
      <c r="C2681" t="s">
        <v>75</v>
      </c>
      <c r="D2681">
        <v>7</v>
      </c>
      <c r="E2681" t="str">
        <f>VLOOKUP(D2681,'Treatment Struture'!$E$2:$G$10,3,FALSE)</f>
        <v>P1(50)</v>
      </c>
      <c r="F2681">
        <f>VLOOKUP(D2681,'Treatment Struture'!$E$2:$G$10,2,FALSE)</f>
        <v>3</v>
      </c>
      <c r="G2681" s="23">
        <v>9</v>
      </c>
      <c r="H2681" s="57">
        <f t="shared" si="59"/>
        <v>35884</v>
      </c>
      <c r="I2681">
        <v>10</v>
      </c>
    </row>
    <row r="2682" spans="1:9">
      <c r="A2682" t="s">
        <v>248</v>
      </c>
      <c r="B2682" t="s">
        <v>254</v>
      </c>
      <c r="C2682" t="s">
        <v>75</v>
      </c>
      <c r="D2682">
        <v>7</v>
      </c>
      <c r="E2682" t="str">
        <f>VLOOKUP(D2682,'Treatment Struture'!$E$2:$G$10,3,FALSE)</f>
        <v>P1(50)</v>
      </c>
      <c r="F2682">
        <f>VLOOKUP(D2682,'Treatment Struture'!$E$2:$G$10,2,FALSE)</f>
        <v>3</v>
      </c>
      <c r="G2682" s="23">
        <v>10</v>
      </c>
      <c r="H2682" s="57">
        <f t="shared" si="59"/>
        <v>35884</v>
      </c>
      <c r="I2682">
        <v>8</v>
      </c>
    </row>
    <row r="2683" spans="1:9">
      <c r="A2683" t="s">
        <v>248</v>
      </c>
      <c r="B2683" t="s">
        <v>254</v>
      </c>
      <c r="C2683" t="s">
        <v>75</v>
      </c>
      <c r="D2683">
        <v>8</v>
      </c>
      <c r="E2683" t="str">
        <f>VLOOKUP(D2683,'Treatment Struture'!$E$2:$G$10,3,FALSE)</f>
        <v>P2(100)</v>
      </c>
      <c r="F2683">
        <f>VLOOKUP(D2683,'Treatment Struture'!$E$2:$G$10,2,FALSE)</f>
        <v>3</v>
      </c>
      <c r="G2683" s="23">
        <v>1</v>
      </c>
      <c r="H2683" s="57">
        <f t="shared" si="59"/>
        <v>35884</v>
      </c>
      <c r="I2683">
        <v>10</v>
      </c>
    </row>
    <row r="2684" spans="1:9">
      <c r="A2684" t="s">
        <v>248</v>
      </c>
      <c r="B2684" t="s">
        <v>254</v>
      </c>
      <c r="C2684" t="s">
        <v>75</v>
      </c>
      <c r="D2684">
        <v>8</v>
      </c>
      <c r="E2684" t="str">
        <f>VLOOKUP(D2684,'Treatment Struture'!$E$2:$G$10,3,FALSE)</f>
        <v>P2(100)</v>
      </c>
      <c r="F2684">
        <f>VLOOKUP(D2684,'Treatment Struture'!$E$2:$G$10,2,FALSE)</f>
        <v>3</v>
      </c>
      <c r="G2684" s="23">
        <v>2</v>
      </c>
      <c r="H2684" s="57">
        <f t="shared" si="59"/>
        <v>35884</v>
      </c>
      <c r="I2684">
        <v>7</v>
      </c>
    </row>
    <row r="2685" spans="1:9">
      <c r="A2685" t="s">
        <v>248</v>
      </c>
      <c r="B2685" t="s">
        <v>254</v>
      </c>
      <c r="C2685" t="s">
        <v>75</v>
      </c>
      <c r="D2685">
        <v>8</v>
      </c>
      <c r="E2685" t="str">
        <f>VLOOKUP(D2685,'Treatment Struture'!$E$2:$G$10,3,FALSE)</f>
        <v>P2(100)</v>
      </c>
      <c r="F2685">
        <f>VLOOKUP(D2685,'Treatment Struture'!$E$2:$G$10,2,FALSE)</f>
        <v>3</v>
      </c>
      <c r="G2685" s="23">
        <v>3</v>
      </c>
      <c r="H2685" s="57">
        <f t="shared" si="59"/>
        <v>35884</v>
      </c>
      <c r="I2685">
        <v>7</v>
      </c>
    </row>
    <row r="2686" spans="1:9">
      <c r="A2686" t="s">
        <v>248</v>
      </c>
      <c r="B2686" t="s">
        <v>254</v>
      </c>
      <c r="C2686" t="s">
        <v>75</v>
      </c>
      <c r="D2686">
        <v>8</v>
      </c>
      <c r="E2686" t="str">
        <f>VLOOKUP(D2686,'Treatment Struture'!$E$2:$G$10,3,FALSE)</f>
        <v>P2(100)</v>
      </c>
      <c r="F2686">
        <f>VLOOKUP(D2686,'Treatment Struture'!$E$2:$G$10,2,FALSE)</f>
        <v>3</v>
      </c>
      <c r="G2686" s="23">
        <v>4</v>
      </c>
      <c r="H2686" s="57">
        <f t="shared" si="59"/>
        <v>35884</v>
      </c>
      <c r="I2686">
        <v>7</v>
      </c>
    </row>
    <row r="2687" spans="1:9">
      <c r="A2687" t="s">
        <v>248</v>
      </c>
      <c r="B2687" t="s">
        <v>254</v>
      </c>
      <c r="C2687" t="s">
        <v>75</v>
      </c>
      <c r="D2687">
        <v>8</v>
      </c>
      <c r="E2687" t="str">
        <f>VLOOKUP(D2687,'Treatment Struture'!$E$2:$G$10,3,FALSE)</f>
        <v>P2(100)</v>
      </c>
      <c r="F2687">
        <f>VLOOKUP(D2687,'Treatment Struture'!$E$2:$G$10,2,FALSE)</f>
        <v>3</v>
      </c>
      <c r="G2687" s="23">
        <v>5</v>
      </c>
      <c r="H2687" s="57">
        <f t="shared" si="59"/>
        <v>35884</v>
      </c>
      <c r="I2687">
        <v>10</v>
      </c>
    </row>
    <row r="2688" spans="1:9">
      <c r="A2688" t="s">
        <v>248</v>
      </c>
      <c r="B2688" t="s">
        <v>254</v>
      </c>
      <c r="C2688" t="s">
        <v>75</v>
      </c>
      <c r="D2688">
        <v>8</v>
      </c>
      <c r="E2688" t="str">
        <f>VLOOKUP(D2688,'Treatment Struture'!$E$2:$G$10,3,FALSE)</f>
        <v>P2(100)</v>
      </c>
      <c r="F2688">
        <f>VLOOKUP(D2688,'Treatment Struture'!$E$2:$G$10,2,FALSE)</f>
        <v>3</v>
      </c>
      <c r="G2688" s="23">
        <v>6</v>
      </c>
      <c r="H2688" s="57">
        <f t="shared" si="59"/>
        <v>35884</v>
      </c>
      <c r="I2688">
        <v>9</v>
      </c>
    </row>
    <row r="2689" spans="1:9">
      <c r="A2689" t="s">
        <v>248</v>
      </c>
      <c r="B2689" t="s">
        <v>254</v>
      </c>
      <c r="C2689" t="s">
        <v>75</v>
      </c>
      <c r="D2689">
        <v>8</v>
      </c>
      <c r="E2689" t="str">
        <f>VLOOKUP(D2689,'Treatment Struture'!$E$2:$G$10,3,FALSE)</f>
        <v>P2(100)</v>
      </c>
      <c r="F2689">
        <f>VLOOKUP(D2689,'Treatment Struture'!$E$2:$G$10,2,FALSE)</f>
        <v>3</v>
      </c>
      <c r="G2689" s="23">
        <v>7</v>
      </c>
      <c r="H2689" s="57">
        <f t="shared" si="59"/>
        <v>35884</v>
      </c>
      <c r="I2689">
        <v>10</v>
      </c>
    </row>
    <row r="2690" spans="1:9">
      <c r="A2690" t="s">
        <v>248</v>
      </c>
      <c r="B2690" t="s">
        <v>254</v>
      </c>
      <c r="C2690" t="s">
        <v>75</v>
      </c>
      <c r="D2690">
        <v>8</v>
      </c>
      <c r="E2690" t="str">
        <f>VLOOKUP(D2690,'Treatment Struture'!$E$2:$G$10,3,FALSE)</f>
        <v>P2(100)</v>
      </c>
      <c r="F2690">
        <f>VLOOKUP(D2690,'Treatment Struture'!$E$2:$G$10,2,FALSE)</f>
        <v>3</v>
      </c>
      <c r="G2690" s="23">
        <v>8</v>
      </c>
      <c r="H2690" s="57">
        <f t="shared" si="59"/>
        <v>35884</v>
      </c>
      <c r="I2690">
        <v>11</v>
      </c>
    </row>
    <row r="2691" spans="1:9">
      <c r="A2691" t="s">
        <v>248</v>
      </c>
      <c r="B2691" t="s">
        <v>254</v>
      </c>
      <c r="C2691" t="s">
        <v>75</v>
      </c>
      <c r="D2691">
        <v>8</v>
      </c>
      <c r="E2691" t="str">
        <f>VLOOKUP(D2691,'Treatment Struture'!$E$2:$G$10,3,FALSE)</f>
        <v>P2(100)</v>
      </c>
      <c r="F2691">
        <f>VLOOKUP(D2691,'Treatment Struture'!$E$2:$G$10,2,FALSE)</f>
        <v>3</v>
      </c>
      <c r="G2691" s="23">
        <v>9</v>
      </c>
      <c r="H2691" s="57">
        <f t="shared" si="59"/>
        <v>35884</v>
      </c>
      <c r="I2691">
        <v>10</v>
      </c>
    </row>
    <row r="2692" spans="1:9">
      <c r="A2692" t="s">
        <v>248</v>
      </c>
      <c r="B2692" t="s">
        <v>254</v>
      </c>
      <c r="C2692" t="s">
        <v>75</v>
      </c>
      <c r="D2692">
        <v>8</v>
      </c>
      <c r="E2692" t="str">
        <f>VLOOKUP(D2692,'Treatment Struture'!$E$2:$G$10,3,FALSE)</f>
        <v>P2(100)</v>
      </c>
      <c r="F2692">
        <f>VLOOKUP(D2692,'Treatment Struture'!$E$2:$G$10,2,FALSE)</f>
        <v>3</v>
      </c>
      <c r="G2692" s="23">
        <v>10</v>
      </c>
      <c r="H2692" s="57">
        <f t="shared" si="59"/>
        <v>35884</v>
      </c>
      <c r="I2692">
        <v>10</v>
      </c>
    </row>
    <row r="2693" spans="1:9">
      <c r="A2693" t="s">
        <v>248</v>
      </c>
      <c r="B2693" t="s">
        <v>254</v>
      </c>
      <c r="C2693" t="s">
        <v>75</v>
      </c>
      <c r="D2693">
        <v>9</v>
      </c>
      <c r="E2693" t="str">
        <f>VLOOKUP(D2693,'Treatment Struture'!$E$2:$G$10,3,FALSE)</f>
        <v>P3(150)</v>
      </c>
      <c r="F2693">
        <f>VLOOKUP(D2693,'Treatment Struture'!$E$2:$G$10,2,FALSE)</f>
        <v>3</v>
      </c>
      <c r="G2693" s="23">
        <v>1</v>
      </c>
      <c r="H2693" s="57">
        <f t="shared" si="59"/>
        <v>35884</v>
      </c>
      <c r="I2693">
        <v>11</v>
      </c>
    </row>
    <row r="2694" spans="1:9">
      <c r="A2694" t="s">
        <v>248</v>
      </c>
      <c r="B2694" t="s">
        <v>254</v>
      </c>
      <c r="C2694" t="s">
        <v>75</v>
      </c>
      <c r="D2694">
        <v>9</v>
      </c>
      <c r="E2694" t="str">
        <f>VLOOKUP(D2694,'Treatment Struture'!$E$2:$G$10,3,FALSE)</f>
        <v>P3(150)</v>
      </c>
      <c r="F2694">
        <f>VLOOKUP(D2694,'Treatment Struture'!$E$2:$G$10,2,FALSE)</f>
        <v>3</v>
      </c>
      <c r="G2694" s="23">
        <v>2</v>
      </c>
      <c r="H2694" s="57">
        <f t="shared" si="59"/>
        <v>35884</v>
      </c>
      <c r="I2694">
        <v>11</v>
      </c>
    </row>
    <row r="2695" spans="1:9">
      <c r="A2695" t="s">
        <v>248</v>
      </c>
      <c r="B2695" t="s">
        <v>254</v>
      </c>
      <c r="C2695" t="s">
        <v>75</v>
      </c>
      <c r="D2695">
        <v>9</v>
      </c>
      <c r="E2695" t="str">
        <f>VLOOKUP(D2695,'Treatment Struture'!$E$2:$G$10,3,FALSE)</f>
        <v>P3(150)</v>
      </c>
      <c r="F2695">
        <f>VLOOKUP(D2695,'Treatment Struture'!$E$2:$G$10,2,FALSE)</f>
        <v>3</v>
      </c>
      <c r="G2695" s="23">
        <v>3</v>
      </c>
      <c r="H2695" s="57">
        <f t="shared" si="59"/>
        <v>35884</v>
      </c>
      <c r="I2695">
        <v>11</v>
      </c>
    </row>
    <row r="2696" spans="1:9">
      <c r="A2696" t="s">
        <v>248</v>
      </c>
      <c r="B2696" t="s">
        <v>254</v>
      </c>
      <c r="C2696" t="s">
        <v>75</v>
      </c>
      <c r="D2696">
        <v>9</v>
      </c>
      <c r="E2696" t="str">
        <f>VLOOKUP(D2696,'Treatment Struture'!$E$2:$G$10,3,FALSE)</f>
        <v>P3(150)</v>
      </c>
      <c r="F2696">
        <f>VLOOKUP(D2696,'Treatment Struture'!$E$2:$G$10,2,FALSE)</f>
        <v>3</v>
      </c>
      <c r="G2696" s="23">
        <v>4</v>
      </c>
      <c r="H2696" s="57">
        <f t="shared" si="59"/>
        <v>35884</v>
      </c>
      <c r="I2696">
        <v>11</v>
      </c>
    </row>
    <row r="2697" spans="1:9">
      <c r="A2697" t="s">
        <v>248</v>
      </c>
      <c r="B2697" t="s">
        <v>254</v>
      </c>
      <c r="C2697" t="s">
        <v>75</v>
      </c>
      <c r="D2697">
        <v>9</v>
      </c>
      <c r="E2697" t="str">
        <f>VLOOKUP(D2697,'Treatment Struture'!$E$2:$G$10,3,FALSE)</f>
        <v>P3(150)</v>
      </c>
      <c r="F2697">
        <f>VLOOKUP(D2697,'Treatment Struture'!$E$2:$G$10,2,FALSE)</f>
        <v>3</v>
      </c>
      <c r="G2697" s="23">
        <v>5</v>
      </c>
      <c r="H2697" s="57">
        <f t="shared" si="59"/>
        <v>35884</v>
      </c>
      <c r="I2697">
        <v>9</v>
      </c>
    </row>
    <row r="2698" spans="1:9">
      <c r="A2698" t="s">
        <v>248</v>
      </c>
      <c r="B2698" t="s">
        <v>254</v>
      </c>
      <c r="C2698" t="s">
        <v>75</v>
      </c>
      <c r="D2698">
        <v>9</v>
      </c>
      <c r="E2698" t="str">
        <f>VLOOKUP(D2698,'Treatment Struture'!$E$2:$G$10,3,FALSE)</f>
        <v>P3(150)</v>
      </c>
      <c r="F2698">
        <f>VLOOKUP(D2698,'Treatment Struture'!$E$2:$G$10,2,FALSE)</f>
        <v>3</v>
      </c>
      <c r="G2698" s="23">
        <v>6</v>
      </c>
      <c r="H2698" s="57">
        <f t="shared" si="59"/>
        <v>35884</v>
      </c>
      <c r="I2698">
        <v>10</v>
      </c>
    </row>
    <row r="2699" spans="1:9">
      <c r="A2699" t="s">
        <v>248</v>
      </c>
      <c r="B2699" t="s">
        <v>254</v>
      </c>
      <c r="C2699" t="s">
        <v>75</v>
      </c>
      <c r="D2699">
        <v>9</v>
      </c>
      <c r="E2699" t="str">
        <f>VLOOKUP(D2699,'Treatment Struture'!$E$2:$G$10,3,FALSE)</f>
        <v>P3(150)</v>
      </c>
      <c r="F2699">
        <f>VLOOKUP(D2699,'Treatment Struture'!$E$2:$G$10,2,FALSE)</f>
        <v>3</v>
      </c>
      <c r="G2699" s="23">
        <v>7</v>
      </c>
      <c r="H2699" s="57">
        <f t="shared" si="59"/>
        <v>35884</v>
      </c>
      <c r="I2699">
        <v>10</v>
      </c>
    </row>
    <row r="2700" spans="1:9">
      <c r="A2700" t="s">
        <v>248</v>
      </c>
      <c r="B2700" t="s">
        <v>254</v>
      </c>
      <c r="C2700" t="s">
        <v>75</v>
      </c>
      <c r="D2700">
        <v>9</v>
      </c>
      <c r="E2700" t="str">
        <f>VLOOKUP(D2700,'Treatment Struture'!$E$2:$G$10,3,FALSE)</f>
        <v>P3(150)</v>
      </c>
      <c r="F2700">
        <f>VLOOKUP(D2700,'Treatment Struture'!$E$2:$G$10,2,FALSE)</f>
        <v>3</v>
      </c>
      <c r="G2700" s="23">
        <v>8</v>
      </c>
      <c r="H2700" s="57">
        <f t="shared" si="59"/>
        <v>35884</v>
      </c>
      <c r="I2700">
        <v>11</v>
      </c>
    </row>
    <row r="2701" spans="1:9">
      <c r="A2701" t="s">
        <v>248</v>
      </c>
      <c r="B2701" t="s">
        <v>254</v>
      </c>
      <c r="C2701" t="s">
        <v>75</v>
      </c>
      <c r="D2701">
        <v>9</v>
      </c>
      <c r="E2701" t="str">
        <f>VLOOKUP(D2701,'Treatment Struture'!$E$2:$G$10,3,FALSE)</f>
        <v>P3(150)</v>
      </c>
      <c r="F2701">
        <f>VLOOKUP(D2701,'Treatment Struture'!$E$2:$G$10,2,FALSE)</f>
        <v>3</v>
      </c>
      <c r="G2701" s="23">
        <v>9</v>
      </c>
      <c r="H2701" s="57">
        <f t="shared" si="59"/>
        <v>35884</v>
      </c>
      <c r="I2701">
        <v>10</v>
      </c>
    </row>
    <row r="2702" spans="1:9">
      <c r="A2702" t="s">
        <v>248</v>
      </c>
      <c r="B2702" t="s">
        <v>254</v>
      </c>
      <c r="C2702" t="s">
        <v>75</v>
      </c>
      <c r="D2702">
        <v>9</v>
      </c>
      <c r="E2702" t="str">
        <f>VLOOKUP(D2702,'Treatment Struture'!$E$2:$G$10,3,FALSE)</f>
        <v>P3(150)</v>
      </c>
      <c r="F2702">
        <f>VLOOKUP(D2702,'Treatment Struture'!$E$2:$G$10,2,FALSE)</f>
        <v>3</v>
      </c>
      <c r="G2702" s="23">
        <v>10</v>
      </c>
      <c r="H2702" s="57">
        <f t="shared" si="59"/>
        <v>35884</v>
      </c>
      <c r="I2702">
        <v>10</v>
      </c>
    </row>
    <row r="2703" spans="1:9">
      <c r="A2703" t="s">
        <v>248</v>
      </c>
      <c r="B2703" t="s">
        <v>254</v>
      </c>
      <c r="C2703" t="s">
        <v>75</v>
      </c>
      <c r="D2703">
        <v>1</v>
      </c>
      <c r="E2703" t="str">
        <f>VLOOKUP(D2703,'Treatment Struture'!$E$2:$G$10,3,FALSE)</f>
        <v>P3(150)</v>
      </c>
      <c r="F2703">
        <f>VLOOKUP(D2703,'Treatment Struture'!$E$2:$G$10,2,FALSE)</f>
        <v>1</v>
      </c>
      <c r="G2703" s="23">
        <v>1</v>
      </c>
      <c r="H2703" s="56">
        <v>35892</v>
      </c>
      <c r="I2703">
        <v>12</v>
      </c>
    </row>
    <row r="2704" spans="1:9">
      <c r="A2704" t="s">
        <v>248</v>
      </c>
      <c r="B2704" t="s">
        <v>254</v>
      </c>
      <c r="C2704" t="s">
        <v>75</v>
      </c>
      <c r="D2704">
        <v>1</v>
      </c>
      <c r="E2704" t="str">
        <f>VLOOKUP(D2704,'Treatment Struture'!$E$2:$G$10,3,FALSE)</f>
        <v>P3(150)</v>
      </c>
      <c r="F2704">
        <f>VLOOKUP(D2704,'Treatment Struture'!$E$2:$G$10,2,FALSE)</f>
        <v>1</v>
      </c>
      <c r="G2704" s="23">
        <v>2</v>
      </c>
      <c r="H2704" s="57">
        <f>H2703</f>
        <v>35892</v>
      </c>
      <c r="I2704">
        <v>13</v>
      </c>
    </row>
    <row r="2705" spans="1:9">
      <c r="A2705" t="s">
        <v>248</v>
      </c>
      <c r="B2705" t="s">
        <v>254</v>
      </c>
      <c r="C2705" t="s">
        <v>75</v>
      </c>
      <c r="D2705">
        <v>1</v>
      </c>
      <c r="E2705" t="str">
        <f>VLOOKUP(D2705,'Treatment Struture'!$E$2:$G$10,3,FALSE)</f>
        <v>P3(150)</v>
      </c>
      <c r="F2705">
        <f>VLOOKUP(D2705,'Treatment Struture'!$E$2:$G$10,2,FALSE)</f>
        <v>1</v>
      </c>
      <c r="G2705" s="23">
        <v>3</v>
      </c>
      <c r="H2705" s="57">
        <f t="shared" ref="H2705:H2768" si="60">H2704</f>
        <v>35892</v>
      </c>
      <c r="I2705">
        <v>12</v>
      </c>
    </row>
    <row r="2706" spans="1:9">
      <c r="A2706" t="s">
        <v>248</v>
      </c>
      <c r="B2706" t="s">
        <v>254</v>
      </c>
      <c r="C2706" t="s">
        <v>75</v>
      </c>
      <c r="D2706">
        <v>1</v>
      </c>
      <c r="E2706" t="str">
        <f>VLOOKUP(D2706,'Treatment Struture'!$E$2:$G$10,3,FALSE)</f>
        <v>P3(150)</v>
      </c>
      <c r="F2706">
        <f>VLOOKUP(D2706,'Treatment Struture'!$E$2:$G$10,2,FALSE)</f>
        <v>1</v>
      </c>
      <c r="G2706" s="23">
        <v>4</v>
      </c>
      <c r="H2706" s="57">
        <f t="shared" si="60"/>
        <v>35892</v>
      </c>
      <c r="I2706">
        <v>10</v>
      </c>
    </row>
    <row r="2707" spans="1:9">
      <c r="A2707" t="s">
        <v>248</v>
      </c>
      <c r="B2707" t="s">
        <v>254</v>
      </c>
      <c r="C2707" t="s">
        <v>75</v>
      </c>
      <c r="D2707">
        <v>1</v>
      </c>
      <c r="E2707" t="str">
        <f>VLOOKUP(D2707,'Treatment Struture'!$E$2:$G$10,3,FALSE)</f>
        <v>P3(150)</v>
      </c>
      <c r="F2707">
        <f>VLOOKUP(D2707,'Treatment Struture'!$E$2:$G$10,2,FALSE)</f>
        <v>1</v>
      </c>
      <c r="G2707" s="23">
        <v>5</v>
      </c>
      <c r="H2707" s="57">
        <f t="shared" si="60"/>
        <v>35892</v>
      </c>
      <c r="I2707">
        <v>9</v>
      </c>
    </row>
    <row r="2708" spans="1:9">
      <c r="A2708" t="s">
        <v>248</v>
      </c>
      <c r="B2708" t="s">
        <v>254</v>
      </c>
      <c r="C2708" t="s">
        <v>75</v>
      </c>
      <c r="D2708">
        <v>1</v>
      </c>
      <c r="E2708" t="str">
        <f>VLOOKUP(D2708,'Treatment Struture'!$E$2:$G$10,3,FALSE)</f>
        <v>P3(150)</v>
      </c>
      <c r="F2708">
        <f>VLOOKUP(D2708,'Treatment Struture'!$E$2:$G$10,2,FALSE)</f>
        <v>1</v>
      </c>
      <c r="G2708" s="23">
        <v>6</v>
      </c>
      <c r="H2708" s="57">
        <f t="shared" si="60"/>
        <v>35892</v>
      </c>
      <c r="I2708">
        <v>11</v>
      </c>
    </row>
    <row r="2709" spans="1:9">
      <c r="A2709" t="s">
        <v>248</v>
      </c>
      <c r="B2709" t="s">
        <v>254</v>
      </c>
      <c r="C2709" t="s">
        <v>75</v>
      </c>
      <c r="D2709">
        <v>1</v>
      </c>
      <c r="E2709" t="str">
        <f>VLOOKUP(D2709,'Treatment Struture'!$E$2:$G$10,3,FALSE)</f>
        <v>P3(150)</v>
      </c>
      <c r="F2709">
        <f>VLOOKUP(D2709,'Treatment Struture'!$E$2:$G$10,2,FALSE)</f>
        <v>1</v>
      </c>
      <c r="G2709" s="23">
        <v>7</v>
      </c>
      <c r="H2709" s="57">
        <f t="shared" si="60"/>
        <v>35892</v>
      </c>
      <c r="I2709">
        <v>13</v>
      </c>
    </row>
    <row r="2710" spans="1:9">
      <c r="A2710" t="s">
        <v>248</v>
      </c>
      <c r="B2710" t="s">
        <v>254</v>
      </c>
      <c r="C2710" t="s">
        <v>75</v>
      </c>
      <c r="D2710">
        <v>1</v>
      </c>
      <c r="E2710" t="str">
        <f>VLOOKUP(D2710,'Treatment Struture'!$E$2:$G$10,3,FALSE)</f>
        <v>P3(150)</v>
      </c>
      <c r="F2710">
        <f>VLOOKUP(D2710,'Treatment Struture'!$E$2:$G$10,2,FALSE)</f>
        <v>1</v>
      </c>
      <c r="G2710" s="23">
        <v>8</v>
      </c>
      <c r="H2710" s="57">
        <f t="shared" si="60"/>
        <v>35892</v>
      </c>
      <c r="I2710">
        <v>12</v>
      </c>
    </row>
    <row r="2711" spans="1:9">
      <c r="A2711" t="s">
        <v>248</v>
      </c>
      <c r="B2711" t="s">
        <v>254</v>
      </c>
      <c r="C2711" t="s">
        <v>75</v>
      </c>
      <c r="D2711">
        <v>1</v>
      </c>
      <c r="E2711" t="str">
        <f>VLOOKUP(D2711,'Treatment Struture'!$E$2:$G$10,3,FALSE)</f>
        <v>P3(150)</v>
      </c>
      <c r="F2711">
        <f>VLOOKUP(D2711,'Treatment Struture'!$E$2:$G$10,2,FALSE)</f>
        <v>1</v>
      </c>
      <c r="G2711" s="23">
        <v>9</v>
      </c>
      <c r="H2711" s="57">
        <f t="shared" si="60"/>
        <v>35892</v>
      </c>
      <c r="I2711">
        <v>12</v>
      </c>
    </row>
    <row r="2712" spans="1:9">
      <c r="A2712" t="s">
        <v>248</v>
      </c>
      <c r="B2712" t="s">
        <v>254</v>
      </c>
      <c r="C2712" t="s">
        <v>75</v>
      </c>
      <c r="D2712">
        <v>1</v>
      </c>
      <c r="E2712" t="str">
        <f>VLOOKUP(D2712,'Treatment Struture'!$E$2:$G$10,3,FALSE)</f>
        <v>P3(150)</v>
      </c>
      <c r="F2712">
        <f>VLOOKUP(D2712,'Treatment Struture'!$E$2:$G$10,2,FALSE)</f>
        <v>1</v>
      </c>
      <c r="G2712" s="23">
        <v>10</v>
      </c>
      <c r="H2712" s="57">
        <f t="shared" si="60"/>
        <v>35892</v>
      </c>
      <c r="I2712">
        <v>12</v>
      </c>
    </row>
    <row r="2713" spans="1:9">
      <c r="A2713" t="s">
        <v>248</v>
      </c>
      <c r="B2713" t="s">
        <v>254</v>
      </c>
      <c r="C2713" t="s">
        <v>75</v>
      </c>
      <c r="D2713">
        <v>2</v>
      </c>
      <c r="E2713" t="str">
        <f>VLOOKUP(D2713,'Treatment Struture'!$E$2:$G$10,3,FALSE)</f>
        <v>P1(50)</v>
      </c>
      <c r="F2713">
        <f>VLOOKUP(D2713,'Treatment Struture'!$E$2:$G$10,2,FALSE)</f>
        <v>1</v>
      </c>
      <c r="G2713" s="23">
        <v>1</v>
      </c>
      <c r="H2713" s="57">
        <f t="shared" si="60"/>
        <v>35892</v>
      </c>
      <c r="I2713">
        <v>13</v>
      </c>
    </row>
    <row r="2714" spans="1:9">
      <c r="A2714" t="s">
        <v>248</v>
      </c>
      <c r="B2714" t="s">
        <v>254</v>
      </c>
      <c r="C2714" t="s">
        <v>75</v>
      </c>
      <c r="D2714">
        <v>2</v>
      </c>
      <c r="E2714" t="str">
        <f>VLOOKUP(D2714,'Treatment Struture'!$E$2:$G$10,3,FALSE)</f>
        <v>P1(50)</v>
      </c>
      <c r="F2714">
        <f>VLOOKUP(D2714,'Treatment Struture'!$E$2:$G$10,2,FALSE)</f>
        <v>1</v>
      </c>
      <c r="G2714" s="23">
        <v>2</v>
      </c>
      <c r="H2714" s="57">
        <f t="shared" si="60"/>
        <v>35892</v>
      </c>
      <c r="I2714">
        <v>12</v>
      </c>
    </row>
    <row r="2715" spans="1:9">
      <c r="A2715" t="s">
        <v>248</v>
      </c>
      <c r="B2715" t="s">
        <v>254</v>
      </c>
      <c r="C2715" t="s">
        <v>75</v>
      </c>
      <c r="D2715">
        <v>2</v>
      </c>
      <c r="E2715" t="str">
        <f>VLOOKUP(D2715,'Treatment Struture'!$E$2:$G$10,3,FALSE)</f>
        <v>P1(50)</v>
      </c>
      <c r="F2715">
        <f>VLOOKUP(D2715,'Treatment Struture'!$E$2:$G$10,2,FALSE)</f>
        <v>1</v>
      </c>
      <c r="G2715" s="23">
        <v>3</v>
      </c>
      <c r="H2715" s="57">
        <f t="shared" si="60"/>
        <v>35892</v>
      </c>
      <c r="I2715">
        <v>12</v>
      </c>
    </row>
    <row r="2716" spans="1:9">
      <c r="A2716" t="s">
        <v>248</v>
      </c>
      <c r="B2716" t="s">
        <v>254</v>
      </c>
      <c r="C2716" t="s">
        <v>75</v>
      </c>
      <c r="D2716">
        <v>2</v>
      </c>
      <c r="E2716" t="str">
        <f>VLOOKUP(D2716,'Treatment Struture'!$E$2:$G$10,3,FALSE)</f>
        <v>P1(50)</v>
      </c>
      <c r="F2716">
        <f>VLOOKUP(D2716,'Treatment Struture'!$E$2:$G$10,2,FALSE)</f>
        <v>1</v>
      </c>
      <c r="G2716" s="23">
        <v>4</v>
      </c>
      <c r="H2716" s="57">
        <f t="shared" si="60"/>
        <v>35892</v>
      </c>
      <c r="I2716">
        <v>13</v>
      </c>
    </row>
    <row r="2717" spans="1:9">
      <c r="A2717" t="s">
        <v>248</v>
      </c>
      <c r="B2717" t="s">
        <v>254</v>
      </c>
      <c r="C2717" t="s">
        <v>75</v>
      </c>
      <c r="D2717">
        <v>2</v>
      </c>
      <c r="E2717" t="str">
        <f>VLOOKUP(D2717,'Treatment Struture'!$E$2:$G$10,3,FALSE)</f>
        <v>P1(50)</v>
      </c>
      <c r="F2717">
        <f>VLOOKUP(D2717,'Treatment Struture'!$E$2:$G$10,2,FALSE)</f>
        <v>1</v>
      </c>
      <c r="G2717" s="23">
        <v>5</v>
      </c>
      <c r="H2717" s="57">
        <f t="shared" si="60"/>
        <v>35892</v>
      </c>
      <c r="I2717">
        <v>13</v>
      </c>
    </row>
    <row r="2718" spans="1:9">
      <c r="A2718" t="s">
        <v>248</v>
      </c>
      <c r="B2718" t="s">
        <v>254</v>
      </c>
      <c r="C2718" t="s">
        <v>75</v>
      </c>
      <c r="D2718">
        <v>2</v>
      </c>
      <c r="E2718" t="str">
        <f>VLOOKUP(D2718,'Treatment Struture'!$E$2:$G$10,3,FALSE)</f>
        <v>P1(50)</v>
      </c>
      <c r="F2718">
        <f>VLOOKUP(D2718,'Treatment Struture'!$E$2:$G$10,2,FALSE)</f>
        <v>1</v>
      </c>
      <c r="G2718" s="23">
        <v>6</v>
      </c>
      <c r="H2718" s="57">
        <f t="shared" si="60"/>
        <v>35892</v>
      </c>
      <c r="I2718">
        <v>13</v>
      </c>
    </row>
    <row r="2719" spans="1:9">
      <c r="A2719" t="s">
        <v>248</v>
      </c>
      <c r="B2719" t="s">
        <v>254</v>
      </c>
      <c r="C2719" t="s">
        <v>75</v>
      </c>
      <c r="D2719">
        <v>2</v>
      </c>
      <c r="E2719" t="str">
        <f>VLOOKUP(D2719,'Treatment Struture'!$E$2:$G$10,3,FALSE)</f>
        <v>P1(50)</v>
      </c>
      <c r="F2719">
        <f>VLOOKUP(D2719,'Treatment Struture'!$E$2:$G$10,2,FALSE)</f>
        <v>1</v>
      </c>
      <c r="G2719" s="23">
        <v>7</v>
      </c>
      <c r="H2719" s="57">
        <f t="shared" si="60"/>
        <v>35892</v>
      </c>
      <c r="I2719">
        <v>14</v>
      </c>
    </row>
    <row r="2720" spans="1:9">
      <c r="A2720" t="s">
        <v>248</v>
      </c>
      <c r="B2720" t="s">
        <v>254</v>
      </c>
      <c r="C2720" t="s">
        <v>75</v>
      </c>
      <c r="D2720">
        <v>2</v>
      </c>
      <c r="E2720" t="str">
        <f>VLOOKUP(D2720,'Treatment Struture'!$E$2:$G$10,3,FALSE)</f>
        <v>P1(50)</v>
      </c>
      <c r="F2720">
        <f>VLOOKUP(D2720,'Treatment Struture'!$E$2:$G$10,2,FALSE)</f>
        <v>1</v>
      </c>
      <c r="G2720" s="23">
        <v>8</v>
      </c>
      <c r="H2720" s="57">
        <f t="shared" si="60"/>
        <v>35892</v>
      </c>
      <c r="I2720">
        <v>13</v>
      </c>
    </row>
    <row r="2721" spans="1:9">
      <c r="A2721" t="s">
        <v>248</v>
      </c>
      <c r="B2721" t="s">
        <v>254</v>
      </c>
      <c r="C2721" t="s">
        <v>75</v>
      </c>
      <c r="D2721">
        <v>2</v>
      </c>
      <c r="E2721" t="str">
        <f>VLOOKUP(D2721,'Treatment Struture'!$E$2:$G$10,3,FALSE)</f>
        <v>P1(50)</v>
      </c>
      <c r="F2721">
        <f>VLOOKUP(D2721,'Treatment Struture'!$E$2:$G$10,2,FALSE)</f>
        <v>1</v>
      </c>
      <c r="G2721" s="23">
        <v>9</v>
      </c>
      <c r="H2721" s="57">
        <f t="shared" si="60"/>
        <v>35892</v>
      </c>
      <c r="I2721">
        <v>13</v>
      </c>
    </row>
    <row r="2722" spans="1:9">
      <c r="A2722" t="s">
        <v>248</v>
      </c>
      <c r="B2722" t="s">
        <v>254</v>
      </c>
      <c r="C2722" t="s">
        <v>75</v>
      </c>
      <c r="D2722">
        <v>2</v>
      </c>
      <c r="E2722" t="str">
        <f>VLOOKUP(D2722,'Treatment Struture'!$E$2:$G$10,3,FALSE)</f>
        <v>P1(50)</v>
      </c>
      <c r="F2722">
        <f>VLOOKUP(D2722,'Treatment Struture'!$E$2:$G$10,2,FALSE)</f>
        <v>1</v>
      </c>
      <c r="G2722" s="23">
        <v>10</v>
      </c>
      <c r="H2722" s="57">
        <f t="shared" si="60"/>
        <v>35892</v>
      </c>
      <c r="I2722">
        <v>12</v>
      </c>
    </row>
    <row r="2723" spans="1:9">
      <c r="A2723" t="s">
        <v>248</v>
      </c>
      <c r="B2723" t="s">
        <v>254</v>
      </c>
      <c r="C2723" t="s">
        <v>75</v>
      </c>
      <c r="D2723">
        <v>3</v>
      </c>
      <c r="E2723" t="str">
        <f>VLOOKUP(D2723,'Treatment Struture'!$E$2:$G$10,3,FALSE)</f>
        <v>P2(100)</v>
      </c>
      <c r="F2723">
        <f>VLOOKUP(D2723,'Treatment Struture'!$E$2:$G$10,2,FALSE)</f>
        <v>1</v>
      </c>
      <c r="G2723" s="23">
        <v>1</v>
      </c>
      <c r="H2723" s="57">
        <f t="shared" si="60"/>
        <v>35892</v>
      </c>
      <c r="I2723">
        <v>14</v>
      </c>
    </row>
    <row r="2724" spans="1:9">
      <c r="A2724" t="s">
        <v>248</v>
      </c>
      <c r="B2724" t="s">
        <v>254</v>
      </c>
      <c r="C2724" t="s">
        <v>75</v>
      </c>
      <c r="D2724">
        <v>3</v>
      </c>
      <c r="E2724" t="str">
        <f>VLOOKUP(D2724,'Treatment Struture'!$E$2:$G$10,3,FALSE)</f>
        <v>P2(100)</v>
      </c>
      <c r="F2724">
        <f>VLOOKUP(D2724,'Treatment Struture'!$E$2:$G$10,2,FALSE)</f>
        <v>1</v>
      </c>
      <c r="G2724" s="23">
        <v>2</v>
      </c>
      <c r="H2724" s="57">
        <f t="shared" si="60"/>
        <v>35892</v>
      </c>
      <c r="I2724">
        <v>13</v>
      </c>
    </row>
    <row r="2725" spans="1:9">
      <c r="A2725" t="s">
        <v>248</v>
      </c>
      <c r="B2725" t="s">
        <v>254</v>
      </c>
      <c r="C2725" t="s">
        <v>75</v>
      </c>
      <c r="D2725">
        <v>3</v>
      </c>
      <c r="E2725" t="str">
        <f>VLOOKUP(D2725,'Treatment Struture'!$E$2:$G$10,3,FALSE)</f>
        <v>P2(100)</v>
      </c>
      <c r="F2725">
        <f>VLOOKUP(D2725,'Treatment Struture'!$E$2:$G$10,2,FALSE)</f>
        <v>1</v>
      </c>
      <c r="G2725" s="23">
        <v>3</v>
      </c>
      <c r="H2725" s="57">
        <f t="shared" si="60"/>
        <v>35892</v>
      </c>
      <c r="I2725">
        <v>14</v>
      </c>
    </row>
    <row r="2726" spans="1:9">
      <c r="A2726" t="s">
        <v>248</v>
      </c>
      <c r="B2726" t="s">
        <v>254</v>
      </c>
      <c r="C2726" t="s">
        <v>75</v>
      </c>
      <c r="D2726">
        <v>3</v>
      </c>
      <c r="E2726" t="str">
        <f>VLOOKUP(D2726,'Treatment Struture'!$E$2:$G$10,3,FALSE)</f>
        <v>P2(100)</v>
      </c>
      <c r="F2726">
        <f>VLOOKUP(D2726,'Treatment Struture'!$E$2:$G$10,2,FALSE)</f>
        <v>1</v>
      </c>
      <c r="G2726" s="23">
        <v>4</v>
      </c>
      <c r="H2726" s="57">
        <f t="shared" si="60"/>
        <v>35892</v>
      </c>
      <c r="I2726">
        <v>13</v>
      </c>
    </row>
    <row r="2727" spans="1:9">
      <c r="A2727" t="s">
        <v>248</v>
      </c>
      <c r="B2727" t="s">
        <v>254</v>
      </c>
      <c r="C2727" t="s">
        <v>75</v>
      </c>
      <c r="D2727">
        <v>3</v>
      </c>
      <c r="E2727" t="str">
        <f>VLOOKUP(D2727,'Treatment Struture'!$E$2:$G$10,3,FALSE)</f>
        <v>P2(100)</v>
      </c>
      <c r="F2727">
        <f>VLOOKUP(D2727,'Treatment Struture'!$E$2:$G$10,2,FALSE)</f>
        <v>1</v>
      </c>
      <c r="G2727" s="23">
        <v>5</v>
      </c>
      <c r="H2727" s="57">
        <f t="shared" si="60"/>
        <v>35892</v>
      </c>
      <c r="I2727">
        <v>14</v>
      </c>
    </row>
    <row r="2728" spans="1:9">
      <c r="A2728" t="s">
        <v>248</v>
      </c>
      <c r="B2728" t="s">
        <v>254</v>
      </c>
      <c r="C2728" t="s">
        <v>75</v>
      </c>
      <c r="D2728">
        <v>3</v>
      </c>
      <c r="E2728" t="str">
        <f>VLOOKUP(D2728,'Treatment Struture'!$E$2:$G$10,3,FALSE)</f>
        <v>P2(100)</v>
      </c>
      <c r="F2728">
        <f>VLOOKUP(D2728,'Treatment Struture'!$E$2:$G$10,2,FALSE)</f>
        <v>1</v>
      </c>
      <c r="G2728" s="23">
        <v>6</v>
      </c>
      <c r="H2728" s="57">
        <f t="shared" si="60"/>
        <v>35892</v>
      </c>
      <c r="I2728">
        <v>13</v>
      </c>
    </row>
    <row r="2729" spans="1:9">
      <c r="A2729" t="s">
        <v>248</v>
      </c>
      <c r="B2729" t="s">
        <v>254</v>
      </c>
      <c r="C2729" t="s">
        <v>75</v>
      </c>
      <c r="D2729">
        <v>3</v>
      </c>
      <c r="E2729" t="str">
        <f>VLOOKUP(D2729,'Treatment Struture'!$E$2:$G$10,3,FALSE)</f>
        <v>P2(100)</v>
      </c>
      <c r="F2729">
        <f>VLOOKUP(D2729,'Treatment Struture'!$E$2:$G$10,2,FALSE)</f>
        <v>1</v>
      </c>
      <c r="G2729" s="23">
        <v>7</v>
      </c>
      <c r="H2729" s="57">
        <f t="shared" si="60"/>
        <v>35892</v>
      </c>
      <c r="I2729">
        <v>13</v>
      </c>
    </row>
    <row r="2730" spans="1:9">
      <c r="A2730" t="s">
        <v>248</v>
      </c>
      <c r="B2730" t="s">
        <v>254</v>
      </c>
      <c r="C2730" t="s">
        <v>75</v>
      </c>
      <c r="D2730">
        <v>3</v>
      </c>
      <c r="E2730" t="str">
        <f>VLOOKUP(D2730,'Treatment Struture'!$E$2:$G$10,3,FALSE)</f>
        <v>P2(100)</v>
      </c>
      <c r="F2730">
        <f>VLOOKUP(D2730,'Treatment Struture'!$E$2:$G$10,2,FALSE)</f>
        <v>1</v>
      </c>
      <c r="G2730" s="23">
        <v>8</v>
      </c>
      <c r="H2730" s="57">
        <f t="shared" si="60"/>
        <v>35892</v>
      </c>
      <c r="I2730">
        <v>11</v>
      </c>
    </row>
    <row r="2731" spans="1:9">
      <c r="A2731" t="s">
        <v>248</v>
      </c>
      <c r="B2731" t="s">
        <v>254</v>
      </c>
      <c r="C2731" t="s">
        <v>75</v>
      </c>
      <c r="D2731">
        <v>3</v>
      </c>
      <c r="E2731" t="str">
        <f>VLOOKUP(D2731,'Treatment Struture'!$E$2:$G$10,3,FALSE)</f>
        <v>P2(100)</v>
      </c>
      <c r="F2731">
        <f>VLOOKUP(D2731,'Treatment Struture'!$E$2:$G$10,2,FALSE)</f>
        <v>1</v>
      </c>
      <c r="G2731" s="23">
        <v>9</v>
      </c>
      <c r="H2731" s="57">
        <f t="shared" si="60"/>
        <v>35892</v>
      </c>
      <c r="I2731">
        <v>13</v>
      </c>
    </row>
    <row r="2732" spans="1:9">
      <c r="A2732" t="s">
        <v>248</v>
      </c>
      <c r="B2732" t="s">
        <v>254</v>
      </c>
      <c r="C2732" t="s">
        <v>75</v>
      </c>
      <c r="D2732">
        <v>3</v>
      </c>
      <c r="E2732" t="str">
        <f>VLOOKUP(D2732,'Treatment Struture'!$E$2:$G$10,3,FALSE)</f>
        <v>P2(100)</v>
      </c>
      <c r="F2732">
        <f>VLOOKUP(D2732,'Treatment Struture'!$E$2:$G$10,2,FALSE)</f>
        <v>1</v>
      </c>
      <c r="G2732" s="23">
        <v>10</v>
      </c>
      <c r="H2732" s="57">
        <f t="shared" si="60"/>
        <v>35892</v>
      </c>
      <c r="I2732">
        <v>13</v>
      </c>
    </row>
    <row r="2733" spans="1:9">
      <c r="A2733" t="s">
        <v>248</v>
      </c>
      <c r="B2733" t="s">
        <v>254</v>
      </c>
      <c r="C2733" t="s">
        <v>75</v>
      </c>
      <c r="D2733">
        <v>4</v>
      </c>
      <c r="E2733" t="str">
        <f>VLOOKUP(D2733,'Treatment Struture'!$E$2:$G$10,3,FALSE)</f>
        <v>P2(100)</v>
      </c>
      <c r="F2733">
        <f>VLOOKUP(D2733,'Treatment Struture'!$E$2:$G$10,2,FALSE)</f>
        <v>2</v>
      </c>
      <c r="G2733" s="23">
        <v>1</v>
      </c>
      <c r="H2733" s="57">
        <f t="shared" si="60"/>
        <v>35892</v>
      </c>
      <c r="I2733">
        <v>12</v>
      </c>
    </row>
    <row r="2734" spans="1:9">
      <c r="A2734" t="s">
        <v>248</v>
      </c>
      <c r="B2734" t="s">
        <v>254</v>
      </c>
      <c r="C2734" t="s">
        <v>75</v>
      </c>
      <c r="D2734">
        <v>4</v>
      </c>
      <c r="E2734" t="str">
        <f>VLOOKUP(D2734,'Treatment Struture'!$E$2:$G$10,3,FALSE)</f>
        <v>P2(100)</v>
      </c>
      <c r="F2734">
        <f>VLOOKUP(D2734,'Treatment Struture'!$E$2:$G$10,2,FALSE)</f>
        <v>2</v>
      </c>
      <c r="G2734" s="23">
        <v>2</v>
      </c>
      <c r="H2734" s="57">
        <f t="shared" si="60"/>
        <v>35892</v>
      </c>
      <c r="I2734">
        <v>12</v>
      </c>
    </row>
    <row r="2735" spans="1:9">
      <c r="A2735" t="s">
        <v>248</v>
      </c>
      <c r="B2735" t="s">
        <v>254</v>
      </c>
      <c r="C2735" t="s">
        <v>75</v>
      </c>
      <c r="D2735">
        <v>4</v>
      </c>
      <c r="E2735" t="str">
        <f>VLOOKUP(D2735,'Treatment Struture'!$E$2:$G$10,3,FALSE)</f>
        <v>P2(100)</v>
      </c>
      <c r="F2735">
        <f>VLOOKUP(D2735,'Treatment Struture'!$E$2:$G$10,2,FALSE)</f>
        <v>2</v>
      </c>
      <c r="G2735" s="23">
        <v>3</v>
      </c>
      <c r="H2735" s="57">
        <f t="shared" si="60"/>
        <v>35892</v>
      </c>
      <c r="I2735">
        <v>12</v>
      </c>
    </row>
    <row r="2736" spans="1:9">
      <c r="A2736" t="s">
        <v>248</v>
      </c>
      <c r="B2736" t="s">
        <v>254</v>
      </c>
      <c r="C2736" t="s">
        <v>75</v>
      </c>
      <c r="D2736">
        <v>4</v>
      </c>
      <c r="E2736" t="str">
        <f>VLOOKUP(D2736,'Treatment Struture'!$E$2:$G$10,3,FALSE)</f>
        <v>P2(100)</v>
      </c>
      <c r="F2736">
        <f>VLOOKUP(D2736,'Treatment Struture'!$E$2:$G$10,2,FALSE)</f>
        <v>2</v>
      </c>
      <c r="G2736" s="23">
        <v>4</v>
      </c>
      <c r="H2736" s="57">
        <f t="shared" si="60"/>
        <v>35892</v>
      </c>
      <c r="I2736">
        <v>13</v>
      </c>
    </row>
    <row r="2737" spans="1:9">
      <c r="A2737" t="s">
        <v>248</v>
      </c>
      <c r="B2737" t="s">
        <v>254</v>
      </c>
      <c r="C2737" t="s">
        <v>75</v>
      </c>
      <c r="D2737">
        <v>4</v>
      </c>
      <c r="E2737" t="str">
        <f>VLOOKUP(D2737,'Treatment Struture'!$E$2:$G$10,3,FALSE)</f>
        <v>P2(100)</v>
      </c>
      <c r="F2737">
        <f>VLOOKUP(D2737,'Treatment Struture'!$E$2:$G$10,2,FALSE)</f>
        <v>2</v>
      </c>
      <c r="G2737" s="23">
        <v>5</v>
      </c>
      <c r="H2737" s="57">
        <f t="shared" si="60"/>
        <v>35892</v>
      </c>
      <c r="I2737">
        <v>12</v>
      </c>
    </row>
    <row r="2738" spans="1:9">
      <c r="A2738" t="s">
        <v>248</v>
      </c>
      <c r="B2738" t="s">
        <v>254</v>
      </c>
      <c r="C2738" t="s">
        <v>75</v>
      </c>
      <c r="D2738">
        <v>4</v>
      </c>
      <c r="E2738" t="str">
        <f>VLOOKUP(D2738,'Treatment Struture'!$E$2:$G$10,3,FALSE)</f>
        <v>P2(100)</v>
      </c>
      <c r="F2738">
        <f>VLOOKUP(D2738,'Treatment Struture'!$E$2:$G$10,2,FALSE)</f>
        <v>2</v>
      </c>
      <c r="G2738" s="23">
        <v>6</v>
      </c>
      <c r="H2738" s="57">
        <f t="shared" si="60"/>
        <v>35892</v>
      </c>
      <c r="I2738">
        <v>11</v>
      </c>
    </row>
    <row r="2739" spans="1:9">
      <c r="A2739" t="s">
        <v>248</v>
      </c>
      <c r="B2739" t="s">
        <v>254</v>
      </c>
      <c r="C2739" t="s">
        <v>75</v>
      </c>
      <c r="D2739">
        <v>4</v>
      </c>
      <c r="E2739" t="str">
        <f>VLOOKUP(D2739,'Treatment Struture'!$E$2:$G$10,3,FALSE)</f>
        <v>P2(100)</v>
      </c>
      <c r="F2739">
        <f>VLOOKUP(D2739,'Treatment Struture'!$E$2:$G$10,2,FALSE)</f>
        <v>2</v>
      </c>
      <c r="G2739" s="23">
        <v>7</v>
      </c>
      <c r="H2739" s="57">
        <f t="shared" si="60"/>
        <v>35892</v>
      </c>
      <c r="I2739">
        <v>11</v>
      </c>
    </row>
    <row r="2740" spans="1:9">
      <c r="A2740" t="s">
        <v>248</v>
      </c>
      <c r="B2740" t="s">
        <v>254</v>
      </c>
      <c r="C2740" t="s">
        <v>75</v>
      </c>
      <c r="D2740">
        <v>4</v>
      </c>
      <c r="E2740" t="str">
        <f>VLOOKUP(D2740,'Treatment Struture'!$E$2:$G$10,3,FALSE)</f>
        <v>P2(100)</v>
      </c>
      <c r="F2740">
        <f>VLOOKUP(D2740,'Treatment Struture'!$E$2:$G$10,2,FALSE)</f>
        <v>2</v>
      </c>
      <c r="G2740" s="23">
        <v>8</v>
      </c>
      <c r="H2740" s="57">
        <f t="shared" si="60"/>
        <v>35892</v>
      </c>
      <c r="I2740">
        <v>11</v>
      </c>
    </row>
    <row r="2741" spans="1:9">
      <c r="A2741" t="s">
        <v>248</v>
      </c>
      <c r="B2741" t="s">
        <v>254</v>
      </c>
      <c r="C2741" t="s">
        <v>75</v>
      </c>
      <c r="D2741">
        <v>4</v>
      </c>
      <c r="E2741" t="str">
        <f>VLOOKUP(D2741,'Treatment Struture'!$E$2:$G$10,3,FALSE)</f>
        <v>P2(100)</v>
      </c>
      <c r="F2741">
        <f>VLOOKUP(D2741,'Treatment Struture'!$E$2:$G$10,2,FALSE)</f>
        <v>2</v>
      </c>
      <c r="G2741" s="23">
        <v>9</v>
      </c>
      <c r="H2741" s="57">
        <f t="shared" si="60"/>
        <v>35892</v>
      </c>
      <c r="I2741">
        <v>12</v>
      </c>
    </row>
    <row r="2742" spans="1:9">
      <c r="A2742" t="s">
        <v>248</v>
      </c>
      <c r="B2742" t="s">
        <v>254</v>
      </c>
      <c r="C2742" t="s">
        <v>75</v>
      </c>
      <c r="D2742">
        <v>4</v>
      </c>
      <c r="E2742" t="str">
        <f>VLOOKUP(D2742,'Treatment Struture'!$E$2:$G$10,3,FALSE)</f>
        <v>P2(100)</v>
      </c>
      <c r="F2742">
        <f>VLOOKUP(D2742,'Treatment Struture'!$E$2:$G$10,2,FALSE)</f>
        <v>2</v>
      </c>
      <c r="G2742" s="23">
        <v>10</v>
      </c>
      <c r="H2742" s="57">
        <f t="shared" si="60"/>
        <v>35892</v>
      </c>
      <c r="I2742">
        <v>12</v>
      </c>
    </row>
    <row r="2743" spans="1:9">
      <c r="A2743" t="s">
        <v>248</v>
      </c>
      <c r="B2743" t="s">
        <v>254</v>
      </c>
      <c r="C2743" t="s">
        <v>75</v>
      </c>
      <c r="D2743">
        <v>5</v>
      </c>
      <c r="E2743" t="str">
        <f>VLOOKUP(D2743,'Treatment Struture'!$E$2:$G$10,3,FALSE)</f>
        <v>P3(150)</v>
      </c>
      <c r="F2743">
        <f>VLOOKUP(D2743,'Treatment Struture'!$E$2:$G$10,2,FALSE)</f>
        <v>2</v>
      </c>
      <c r="G2743" s="23">
        <v>1</v>
      </c>
      <c r="H2743" s="57">
        <f t="shared" si="60"/>
        <v>35892</v>
      </c>
      <c r="I2743">
        <v>11</v>
      </c>
    </row>
    <row r="2744" spans="1:9">
      <c r="A2744" t="s">
        <v>248</v>
      </c>
      <c r="B2744" t="s">
        <v>254</v>
      </c>
      <c r="C2744" t="s">
        <v>75</v>
      </c>
      <c r="D2744">
        <v>5</v>
      </c>
      <c r="E2744" t="str">
        <f>VLOOKUP(D2744,'Treatment Struture'!$E$2:$G$10,3,FALSE)</f>
        <v>P3(150)</v>
      </c>
      <c r="F2744">
        <f>VLOOKUP(D2744,'Treatment Struture'!$E$2:$G$10,2,FALSE)</f>
        <v>2</v>
      </c>
      <c r="G2744" s="23">
        <v>2</v>
      </c>
      <c r="H2744" s="57">
        <f t="shared" si="60"/>
        <v>35892</v>
      </c>
      <c r="I2744">
        <v>12</v>
      </c>
    </row>
    <row r="2745" spans="1:9">
      <c r="A2745" t="s">
        <v>248</v>
      </c>
      <c r="B2745" t="s">
        <v>254</v>
      </c>
      <c r="C2745" t="s">
        <v>75</v>
      </c>
      <c r="D2745">
        <v>5</v>
      </c>
      <c r="E2745" t="str">
        <f>VLOOKUP(D2745,'Treatment Struture'!$E$2:$G$10,3,FALSE)</f>
        <v>P3(150)</v>
      </c>
      <c r="F2745">
        <f>VLOOKUP(D2745,'Treatment Struture'!$E$2:$G$10,2,FALSE)</f>
        <v>2</v>
      </c>
      <c r="G2745" s="23">
        <v>3</v>
      </c>
      <c r="H2745" s="57">
        <f t="shared" si="60"/>
        <v>35892</v>
      </c>
      <c r="I2745">
        <v>12</v>
      </c>
    </row>
    <row r="2746" spans="1:9">
      <c r="A2746" t="s">
        <v>248</v>
      </c>
      <c r="B2746" t="s">
        <v>254</v>
      </c>
      <c r="C2746" t="s">
        <v>75</v>
      </c>
      <c r="D2746">
        <v>5</v>
      </c>
      <c r="E2746" t="str">
        <f>VLOOKUP(D2746,'Treatment Struture'!$E$2:$G$10,3,FALSE)</f>
        <v>P3(150)</v>
      </c>
      <c r="F2746">
        <f>VLOOKUP(D2746,'Treatment Struture'!$E$2:$G$10,2,FALSE)</f>
        <v>2</v>
      </c>
      <c r="G2746" s="23">
        <v>4</v>
      </c>
      <c r="H2746" s="57">
        <f t="shared" si="60"/>
        <v>35892</v>
      </c>
      <c r="I2746">
        <v>12</v>
      </c>
    </row>
    <row r="2747" spans="1:9">
      <c r="A2747" t="s">
        <v>248</v>
      </c>
      <c r="B2747" t="s">
        <v>254</v>
      </c>
      <c r="C2747" t="s">
        <v>75</v>
      </c>
      <c r="D2747">
        <v>5</v>
      </c>
      <c r="E2747" t="str">
        <f>VLOOKUP(D2747,'Treatment Struture'!$E$2:$G$10,3,FALSE)</f>
        <v>P3(150)</v>
      </c>
      <c r="F2747">
        <f>VLOOKUP(D2747,'Treatment Struture'!$E$2:$G$10,2,FALSE)</f>
        <v>2</v>
      </c>
      <c r="G2747" s="23">
        <v>5</v>
      </c>
      <c r="H2747" s="57">
        <f t="shared" si="60"/>
        <v>35892</v>
      </c>
      <c r="I2747">
        <v>11</v>
      </c>
    </row>
    <row r="2748" spans="1:9">
      <c r="A2748" t="s">
        <v>248</v>
      </c>
      <c r="B2748" t="s">
        <v>254</v>
      </c>
      <c r="C2748" t="s">
        <v>75</v>
      </c>
      <c r="D2748">
        <v>5</v>
      </c>
      <c r="E2748" t="str">
        <f>VLOOKUP(D2748,'Treatment Struture'!$E$2:$G$10,3,FALSE)</f>
        <v>P3(150)</v>
      </c>
      <c r="F2748">
        <f>VLOOKUP(D2748,'Treatment Struture'!$E$2:$G$10,2,FALSE)</f>
        <v>2</v>
      </c>
      <c r="G2748" s="23">
        <v>6</v>
      </c>
      <c r="H2748" s="57">
        <f t="shared" si="60"/>
        <v>35892</v>
      </c>
      <c r="I2748">
        <v>11</v>
      </c>
    </row>
    <row r="2749" spans="1:9">
      <c r="A2749" t="s">
        <v>248</v>
      </c>
      <c r="B2749" t="s">
        <v>254</v>
      </c>
      <c r="C2749" t="s">
        <v>75</v>
      </c>
      <c r="D2749">
        <v>5</v>
      </c>
      <c r="E2749" t="str">
        <f>VLOOKUP(D2749,'Treatment Struture'!$E$2:$G$10,3,FALSE)</f>
        <v>P3(150)</v>
      </c>
      <c r="F2749">
        <f>VLOOKUP(D2749,'Treatment Struture'!$E$2:$G$10,2,FALSE)</f>
        <v>2</v>
      </c>
      <c r="G2749" s="23">
        <v>7</v>
      </c>
      <c r="H2749" s="57">
        <f t="shared" si="60"/>
        <v>35892</v>
      </c>
      <c r="I2749">
        <v>10</v>
      </c>
    </row>
    <row r="2750" spans="1:9">
      <c r="A2750" t="s">
        <v>248</v>
      </c>
      <c r="B2750" t="s">
        <v>254</v>
      </c>
      <c r="C2750" t="s">
        <v>75</v>
      </c>
      <c r="D2750">
        <v>5</v>
      </c>
      <c r="E2750" t="str">
        <f>VLOOKUP(D2750,'Treatment Struture'!$E$2:$G$10,3,FALSE)</f>
        <v>P3(150)</v>
      </c>
      <c r="F2750">
        <f>VLOOKUP(D2750,'Treatment Struture'!$E$2:$G$10,2,FALSE)</f>
        <v>2</v>
      </c>
      <c r="G2750" s="23">
        <v>8</v>
      </c>
      <c r="H2750" s="57">
        <f t="shared" si="60"/>
        <v>35892</v>
      </c>
      <c r="I2750">
        <v>12</v>
      </c>
    </row>
    <row r="2751" spans="1:9">
      <c r="A2751" t="s">
        <v>248</v>
      </c>
      <c r="B2751" t="s">
        <v>254</v>
      </c>
      <c r="C2751" t="s">
        <v>75</v>
      </c>
      <c r="D2751">
        <v>5</v>
      </c>
      <c r="E2751" t="str">
        <f>VLOOKUP(D2751,'Treatment Struture'!$E$2:$G$10,3,FALSE)</f>
        <v>P3(150)</v>
      </c>
      <c r="F2751">
        <f>VLOOKUP(D2751,'Treatment Struture'!$E$2:$G$10,2,FALSE)</f>
        <v>2</v>
      </c>
      <c r="G2751" s="23">
        <v>9</v>
      </c>
      <c r="H2751" s="57">
        <f t="shared" si="60"/>
        <v>35892</v>
      </c>
      <c r="I2751">
        <v>12</v>
      </c>
    </row>
    <row r="2752" spans="1:9">
      <c r="A2752" t="s">
        <v>248</v>
      </c>
      <c r="B2752" t="s">
        <v>254</v>
      </c>
      <c r="C2752" t="s">
        <v>75</v>
      </c>
      <c r="D2752">
        <v>5</v>
      </c>
      <c r="E2752" t="str">
        <f>VLOOKUP(D2752,'Treatment Struture'!$E$2:$G$10,3,FALSE)</f>
        <v>P3(150)</v>
      </c>
      <c r="F2752">
        <f>VLOOKUP(D2752,'Treatment Struture'!$E$2:$G$10,2,FALSE)</f>
        <v>2</v>
      </c>
      <c r="G2752" s="23">
        <v>10</v>
      </c>
      <c r="H2752" s="57">
        <f t="shared" si="60"/>
        <v>35892</v>
      </c>
      <c r="I2752">
        <v>12</v>
      </c>
    </row>
    <row r="2753" spans="1:9">
      <c r="A2753" t="s">
        <v>248</v>
      </c>
      <c r="B2753" t="s">
        <v>254</v>
      </c>
      <c r="C2753" t="s">
        <v>75</v>
      </c>
      <c r="D2753">
        <v>6</v>
      </c>
      <c r="E2753" t="str">
        <f>VLOOKUP(D2753,'Treatment Struture'!$E$2:$G$10,3,FALSE)</f>
        <v>P1(50)</v>
      </c>
      <c r="F2753">
        <f>VLOOKUP(D2753,'Treatment Struture'!$E$2:$G$10,2,FALSE)</f>
        <v>2</v>
      </c>
      <c r="G2753" s="23">
        <v>1</v>
      </c>
      <c r="H2753" s="57">
        <f t="shared" si="60"/>
        <v>35892</v>
      </c>
      <c r="I2753">
        <v>12</v>
      </c>
    </row>
    <row r="2754" spans="1:9">
      <c r="A2754" t="s">
        <v>248</v>
      </c>
      <c r="B2754" t="s">
        <v>254</v>
      </c>
      <c r="C2754" t="s">
        <v>75</v>
      </c>
      <c r="D2754">
        <v>6</v>
      </c>
      <c r="E2754" t="str">
        <f>VLOOKUP(D2754,'Treatment Struture'!$E$2:$G$10,3,FALSE)</f>
        <v>P1(50)</v>
      </c>
      <c r="F2754">
        <f>VLOOKUP(D2754,'Treatment Struture'!$E$2:$G$10,2,FALSE)</f>
        <v>2</v>
      </c>
      <c r="G2754" s="23">
        <v>2</v>
      </c>
      <c r="H2754" s="57">
        <f t="shared" si="60"/>
        <v>35892</v>
      </c>
      <c r="I2754">
        <v>13</v>
      </c>
    </row>
    <row r="2755" spans="1:9">
      <c r="A2755" t="s">
        <v>248</v>
      </c>
      <c r="B2755" t="s">
        <v>254</v>
      </c>
      <c r="C2755" t="s">
        <v>75</v>
      </c>
      <c r="D2755">
        <v>6</v>
      </c>
      <c r="E2755" t="str">
        <f>VLOOKUP(D2755,'Treatment Struture'!$E$2:$G$10,3,FALSE)</f>
        <v>P1(50)</v>
      </c>
      <c r="F2755">
        <f>VLOOKUP(D2755,'Treatment Struture'!$E$2:$G$10,2,FALSE)</f>
        <v>2</v>
      </c>
      <c r="G2755" s="23">
        <v>3</v>
      </c>
      <c r="H2755" s="57">
        <f t="shared" si="60"/>
        <v>35892</v>
      </c>
      <c r="I2755">
        <v>12</v>
      </c>
    </row>
    <row r="2756" spans="1:9">
      <c r="A2756" t="s">
        <v>248</v>
      </c>
      <c r="B2756" t="s">
        <v>254</v>
      </c>
      <c r="C2756" t="s">
        <v>75</v>
      </c>
      <c r="D2756">
        <v>6</v>
      </c>
      <c r="E2756" t="str">
        <f>VLOOKUP(D2756,'Treatment Struture'!$E$2:$G$10,3,FALSE)</f>
        <v>P1(50)</v>
      </c>
      <c r="F2756">
        <f>VLOOKUP(D2756,'Treatment Struture'!$E$2:$G$10,2,FALSE)</f>
        <v>2</v>
      </c>
      <c r="G2756" s="23">
        <v>4</v>
      </c>
      <c r="H2756" s="57">
        <f t="shared" si="60"/>
        <v>35892</v>
      </c>
      <c r="I2756">
        <v>13</v>
      </c>
    </row>
    <row r="2757" spans="1:9">
      <c r="A2757" t="s">
        <v>248</v>
      </c>
      <c r="B2757" t="s">
        <v>254</v>
      </c>
      <c r="C2757" t="s">
        <v>75</v>
      </c>
      <c r="D2757">
        <v>6</v>
      </c>
      <c r="E2757" t="str">
        <f>VLOOKUP(D2757,'Treatment Struture'!$E$2:$G$10,3,FALSE)</f>
        <v>P1(50)</v>
      </c>
      <c r="F2757">
        <f>VLOOKUP(D2757,'Treatment Struture'!$E$2:$G$10,2,FALSE)</f>
        <v>2</v>
      </c>
      <c r="G2757" s="23">
        <v>5</v>
      </c>
      <c r="H2757" s="57">
        <f t="shared" si="60"/>
        <v>35892</v>
      </c>
      <c r="I2757">
        <v>12</v>
      </c>
    </row>
    <row r="2758" spans="1:9">
      <c r="A2758" t="s">
        <v>248</v>
      </c>
      <c r="B2758" t="s">
        <v>254</v>
      </c>
      <c r="C2758" t="s">
        <v>75</v>
      </c>
      <c r="D2758">
        <v>6</v>
      </c>
      <c r="E2758" t="str">
        <f>VLOOKUP(D2758,'Treatment Struture'!$E$2:$G$10,3,FALSE)</f>
        <v>P1(50)</v>
      </c>
      <c r="F2758">
        <f>VLOOKUP(D2758,'Treatment Struture'!$E$2:$G$10,2,FALSE)</f>
        <v>2</v>
      </c>
      <c r="G2758" s="23">
        <v>6</v>
      </c>
      <c r="H2758" s="57">
        <f t="shared" si="60"/>
        <v>35892</v>
      </c>
      <c r="I2758">
        <v>13</v>
      </c>
    </row>
    <row r="2759" spans="1:9">
      <c r="A2759" t="s">
        <v>248</v>
      </c>
      <c r="B2759" t="s">
        <v>254</v>
      </c>
      <c r="C2759" t="s">
        <v>75</v>
      </c>
      <c r="D2759">
        <v>6</v>
      </c>
      <c r="E2759" t="str">
        <f>VLOOKUP(D2759,'Treatment Struture'!$E$2:$G$10,3,FALSE)</f>
        <v>P1(50)</v>
      </c>
      <c r="F2759">
        <f>VLOOKUP(D2759,'Treatment Struture'!$E$2:$G$10,2,FALSE)</f>
        <v>2</v>
      </c>
      <c r="G2759" s="23">
        <v>7</v>
      </c>
      <c r="H2759" s="57">
        <f t="shared" si="60"/>
        <v>35892</v>
      </c>
      <c r="I2759">
        <v>13</v>
      </c>
    </row>
    <row r="2760" spans="1:9">
      <c r="A2760" t="s">
        <v>248</v>
      </c>
      <c r="B2760" t="s">
        <v>254</v>
      </c>
      <c r="C2760" t="s">
        <v>75</v>
      </c>
      <c r="D2760">
        <v>6</v>
      </c>
      <c r="E2760" t="str">
        <f>VLOOKUP(D2760,'Treatment Struture'!$E$2:$G$10,3,FALSE)</f>
        <v>P1(50)</v>
      </c>
      <c r="F2760">
        <f>VLOOKUP(D2760,'Treatment Struture'!$E$2:$G$10,2,FALSE)</f>
        <v>2</v>
      </c>
      <c r="G2760" s="23">
        <v>8</v>
      </c>
      <c r="H2760" s="57">
        <f t="shared" si="60"/>
        <v>35892</v>
      </c>
      <c r="I2760">
        <v>13</v>
      </c>
    </row>
    <row r="2761" spans="1:9">
      <c r="A2761" t="s">
        <v>248</v>
      </c>
      <c r="B2761" t="s">
        <v>254</v>
      </c>
      <c r="C2761" t="s">
        <v>75</v>
      </c>
      <c r="D2761">
        <v>6</v>
      </c>
      <c r="E2761" t="str">
        <f>VLOOKUP(D2761,'Treatment Struture'!$E$2:$G$10,3,FALSE)</f>
        <v>P1(50)</v>
      </c>
      <c r="F2761">
        <f>VLOOKUP(D2761,'Treatment Struture'!$E$2:$G$10,2,FALSE)</f>
        <v>2</v>
      </c>
      <c r="G2761" s="23">
        <v>9</v>
      </c>
      <c r="H2761" s="57">
        <f t="shared" si="60"/>
        <v>35892</v>
      </c>
      <c r="I2761">
        <v>13</v>
      </c>
    </row>
    <row r="2762" spans="1:9">
      <c r="A2762" t="s">
        <v>248</v>
      </c>
      <c r="B2762" t="s">
        <v>254</v>
      </c>
      <c r="C2762" t="s">
        <v>75</v>
      </c>
      <c r="D2762">
        <v>6</v>
      </c>
      <c r="E2762" t="str">
        <f>VLOOKUP(D2762,'Treatment Struture'!$E$2:$G$10,3,FALSE)</f>
        <v>P1(50)</v>
      </c>
      <c r="F2762">
        <f>VLOOKUP(D2762,'Treatment Struture'!$E$2:$G$10,2,FALSE)</f>
        <v>2</v>
      </c>
      <c r="G2762" s="23">
        <v>10</v>
      </c>
      <c r="H2762" s="57">
        <f t="shared" si="60"/>
        <v>35892</v>
      </c>
      <c r="I2762">
        <v>11</v>
      </c>
    </row>
    <row r="2763" spans="1:9">
      <c r="A2763" t="s">
        <v>248</v>
      </c>
      <c r="B2763" t="s">
        <v>254</v>
      </c>
      <c r="C2763" t="s">
        <v>75</v>
      </c>
      <c r="D2763">
        <v>7</v>
      </c>
      <c r="E2763" t="str">
        <f>VLOOKUP(D2763,'Treatment Struture'!$E$2:$G$10,3,FALSE)</f>
        <v>P1(50)</v>
      </c>
      <c r="F2763">
        <f>VLOOKUP(D2763,'Treatment Struture'!$E$2:$G$10,2,FALSE)</f>
        <v>3</v>
      </c>
      <c r="G2763" s="23">
        <v>1</v>
      </c>
      <c r="H2763" s="57">
        <f t="shared" si="60"/>
        <v>35892</v>
      </c>
      <c r="I2763">
        <v>10</v>
      </c>
    </row>
    <row r="2764" spans="1:9">
      <c r="A2764" t="s">
        <v>248</v>
      </c>
      <c r="B2764" t="s">
        <v>254</v>
      </c>
      <c r="C2764" t="s">
        <v>75</v>
      </c>
      <c r="D2764">
        <v>7</v>
      </c>
      <c r="E2764" t="str">
        <f>VLOOKUP(D2764,'Treatment Struture'!$E$2:$G$10,3,FALSE)</f>
        <v>P1(50)</v>
      </c>
      <c r="F2764">
        <f>VLOOKUP(D2764,'Treatment Struture'!$E$2:$G$10,2,FALSE)</f>
        <v>3</v>
      </c>
      <c r="G2764" s="23">
        <v>2</v>
      </c>
      <c r="H2764" s="57">
        <f t="shared" si="60"/>
        <v>35892</v>
      </c>
      <c r="I2764">
        <v>10</v>
      </c>
    </row>
    <row r="2765" spans="1:9">
      <c r="A2765" t="s">
        <v>248</v>
      </c>
      <c r="B2765" t="s">
        <v>254</v>
      </c>
      <c r="C2765" t="s">
        <v>75</v>
      </c>
      <c r="D2765">
        <v>7</v>
      </c>
      <c r="E2765" t="str">
        <f>VLOOKUP(D2765,'Treatment Struture'!$E$2:$G$10,3,FALSE)</f>
        <v>P1(50)</v>
      </c>
      <c r="F2765">
        <f>VLOOKUP(D2765,'Treatment Struture'!$E$2:$G$10,2,FALSE)</f>
        <v>3</v>
      </c>
      <c r="G2765" s="23">
        <v>3</v>
      </c>
      <c r="H2765" s="57">
        <f t="shared" si="60"/>
        <v>35892</v>
      </c>
      <c r="I2765">
        <v>13</v>
      </c>
    </row>
    <row r="2766" spans="1:9">
      <c r="A2766" t="s">
        <v>248</v>
      </c>
      <c r="B2766" t="s">
        <v>254</v>
      </c>
      <c r="C2766" t="s">
        <v>75</v>
      </c>
      <c r="D2766">
        <v>7</v>
      </c>
      <c r="E2766" t="str">
        <f>VLOOKUP(D2766,'Treatment Struture'!$E$2:$G$10,3,FALSE)</f>
        <v>P1(50)</v>
      </c>
      <c r="F2766">
        <f>VLOOKUP(D2766,'Treatment Struture'!$E$2:$G$10,2,FALSE)</f>
        <v>3</v>
      </c>
      <c r="G2766" s="23">
        <v>4</v>
      </c>
      <c r="H2766" s="57">
        <f t="shared" si="60"/>
        <v>35892</v>
      </c>
      <c r="I2766">
        <v>13</v>
      </c>
    </row>
    <row r="2767" spans="1:9">
      <c r="A2767" t="s">
        <v>248</v>
      </c>
      <c r="B2767" t="s">
        <v>254</v>
      </c>
      <c r="C2767" t="s">
        <v>75</v>
      </c>
      <c r="D2767">
        <v>7</v>
      </c>
      <c r="E2767" t="str">
        <f>VLOOKUP(D2767,'Treatment Struture'!$E$2:$G$10,3,FALSE)</f>
        <v>P1(50)</v>
      </c>
      <c r="F2767">
        <f>VLOOKUP(D2767,'Treatment Struture'!$E$2:$G$10,2,FALSE)</f>
        <v>3</v>
      </c>
      <c r="G2767" s="23">
        <v>5</v>
      </c>
      <c r="H2767" s="57">
        <f t="shared" si="60"/>
        <v>35892</v>
      </c>
      <c r="I2767">
        <v>12</v>
      </c>
    </row>
    <row r="2768" spans="1:9">
      <c r="A2768" t="s">
        <v>248</v>
      </c>
      <c r="B2768" t="s">
        <v>254</v>
      </c>
      <c r="C2768" t="s">
        <v>75</v>
      </c>
      <c r="D2768">
        <v>7</v>
      </c>
      <c r="E2768" t="str">
        <f>VLOOKUP(D2768,'Treatment Struture'!$E$2:$G$10,3,FALSE)</f>
        <v>P1(50)</v>
      </c>
      <c r="F2768">
        <f>VLOOKUP(D2768,'Treatment Struture'!$E$2:$G$10,2,FALSE)</f>
        <v>3</v>
      </c>
      <c r="G2768" s="23">
        <v>6</v>
      </c>
      <c r="H2768" s="57">
        <f t="shared" si="60"/>
        <v>35892</v>
      </c>
      <c r="I2768">
        <v>12</v>
      </c>
    </row>
    <row r="2769" spans="1:9">
      <c r="A2769" t="s">
        <v>248</v>
      </c>
      <c r="B2769" t="s">
        <v>254</v>
      </c>
      <c r="C2769" t="s">
        <v>75</v>
      </c>
      <c r="D2769">
        <v>7</v>
      </c>
      <c r="E2769" t="str">
        <f>VLOOKUP(D2769,'Treatment Struture'!$E$2:$G$10,3,FALSE)</f>
        <v>P1(50)</v>
      </c>
      <c r="F2769">
        <f>VLOOKUP(D2769,'Treatment Struture'!$E$2:$G$10,2,FALSE)</f>
        <v>3</v>
      </c>
      <c r="G2769" s="23">
        <v>7</v>
      </c>
      <c r="H2769" s="57">
        <f t="shared" ref="H2769:H2792" si="61">H2768</f>
        <v>35892</v>
      </c>
      <c r="I2769">
        <v>13</v>
      </c>
    </row>
    <row r="2770" spans="1:9">
      <c r="A2770" t="s">
        <v>248</v>
      </c>
      <c r="B2770" t="s">
        <v>254</v>
      </c>
      <c r="C2770" t="s">
        <v>75</v>
      </c>
      <c r="D2770">
        <v>7</v>
      </c>
      <c r="E2770" t="str">
        <f>VLOOKUP(D2770,'Treatment Struture'!$E$2:$G$10,3,FALSE)</f>
        <v>P1(50)</v>
      </c>
      <c r="F2770">
        <f>VLOOKUP(D2770,'Treatment Struture'!$E$2:$G$10,2,FALSE)</f>
        <v>3</v>
      </c>
      <c r="G2770" s="23">
        <v>8</v>
      </c>
      <c r="H2770" s="57">
        <f t="shared" si="61"/>
        <v>35892</v>
      </c>
      <c r="I2770">
        <v>13</v>
      </c>
    </row>
    <row r="2771" spans="1:9">
      <c r="A2771" t="s">
        <v>248</v>
      </c>
      <c r="B2771" t="s">
        <v>254</v>
      </c>
      <c r="C2771" t="s">
        <v>75</v>
      </c>
      <c r="D2771">
        <v>7</v>
      </c>
      <c r="E2771" t="str">
        <f>VLOOKUP(D2771,'Treatment Struture'!$E$2:$G$10,3,FALSE)</f>
        <v>P1(50)</v>
      </c>
      <c r="F2771">
        <f>VLOOKUP(D2771,'Treatment Struture'!$E$2:$G$10,2,FALSE)</f>
        <v>3</v>
      </c>
      <c r="G2771" s="23">
        <v>9</v>
      </c>
      <c r="H2771" s="57">
        <f t="shared" si="61"/>
        <v>35892</v>
      </c>
      <c r="I2771">
        <v>13</v>
      </c>
    </row>
    <row r="2772" spans="1:9">
      <c r="A2772" t="s">
        <v>248</v>
      </c>
      <c r="B2772" t="s">
        <v>254</v>
      </c>
      <c r="C2772" t="s">
        <v>75</v>
      </c>
      <c r="D2772">
        <v>7</v>
      </c>
      <c r="E2772" t="str">
        <f>VLOOKUP(D2772,'Treatment Struture'!$E$2:$G$10,3,FALSE)</f>
        <v>P1(50)</v>
      </c>
      <c r="F2772">
        <f>VLOOKUP(D2772,'Treatment Struture'!$E$2:$G$10,2,FALSE)</f>
        <v>3</v>
      </c>
      <c r="G2772" s="23">
        <v>10</v>
      </c>
      <c r="H2772" s="57">
        <f t="shared" si="61"/>
        <v>35892</v>
      </c>
      <c r="I2772">
        <v>13</v>
      </c>
    </row>
    <row r="2773" spans="1:9">
      <c r="A2773" t="s">
        <v>248</v>
      </c>
      <c r="B2773" t="s">
        <v>254</v>
      </c>
      <c r="C2773" t="s">
        <v>75</v>
      </c>
      <c r="D2773">
        <v>8</v>
      </c>
      <c r="E2773" t="str">
        <f>VLOOKUP(D2773,'Treatment Struture'!$E$2:$G$10,3,FALSE)</f>
        <v>P2(100)</v>
      </c>
      <c r="F2773">
        <f>VLOOKUP(D2773,'Treatment Struture'!$E$2:$G$10,2,FALSE)</f>
        <v>3</v>
      </c>
      <c r="G2773" s="23">
        <v>1</v>
      </c>
      <c r="H2773" s="57">
        <f t="shared" si="61"/>
        <v>35892</v>
      </c>
      <c r="I2773">
        <v>14</v>
      </c>
    </row>
    <row r="2774" spans="1:9">
      <c r="A2774" t="s">
        <v>248</v>
      </c>
      <c r="B2774" t="s">
        <v>254</v>
      </c>
      <c r="C2774" t="s">
        <v>75</v>
      </c>
      <c r="D2774">
        <v>8</v>
      </c>
      <c r="E2774" t="str">
        <f>VLOOKUP(D2774,'Treatment Struture'!$E$2:$G$10,3,FALSE)</f>
        <v>P2(100)</v>
      </c>
      <c r="F2774">
        <f>VLOOKUP(D2774,'Treatment Struture'!$E$2:$G$10,2,FALSE)</f>
        <v>3</v>
      </c>
      <c r="G2774" s="23">
        <v>2</v>
      </c>
      <c r="H2774" s="57">
        <f t="shared" si="61"/>
        <v>35892</v>
      </c>
      <c r="I2774">
        <v>14</v>
      </c>
    </row>
    <row r="2775" spans="1:9">
      <c r="A2775" t="s">
        <v>248</v>
      </c>
      <c r="B2775" t="s">
        <v>254</v>
      </c>
      <c r="C2775" t="s">
        <v>75</v>
      </c>
      <c r="D2775">
        <v>8</v>
      </c>
      <c r="E2775" t="str">
        <f>VLOOKUP(D2775,'Treatment Struture'!$E$2:$G$10,3,FALSE)</f>
        <v>P2(100)</v>
      </c>
      <c r="F2775">
        <f>VLOOKUP(D2775,'Treatment Struture'!$E$2:$G$10,2,FALSE)</f>
        <v>3</v>
      </c>
      <c r="G2775" s="23">
        <v>3</v>
      </c>
      <c r="H2775" s="57">
        <f t="shared" si="61"/>
        <v>35892</v>
      </c>
      <c r="I2775">
        <v>13</v>
      </c>
    </row>
    <row r="2776" spans="1:9">
      <c r="A2776" t="s">
        <v>248</v>
      </c>
      <c r="B2776" t="s">
        <v>254</v>
      </c>
      <c r="C2776" t="s">
        <v>75</v>
      </c>
      <c r="D2776">
        <v>8</v>
      </c>
      <c r="E2776" t="str">
        <f>VLOOKUP(D2776,'Treatment Struture'!$E$2:$G$10,3,FALSE)</f>
        <v>P2(100)</v>
      </c>
      <c r="F2776">
        <f>VLOOKUP(D2776,'Treatment Struture'!$E$2:$G$10,2,FALSE)</f>
        <v>3</v>
      </c>
      <c r="G2776" s="23">
        <v>4</v>
      </c>
      <c r="H2776" s="57">
        <f t="shared" si="61"/>
        <v>35892</v>
      </c>
      <c r="I2776">
        <v>12</v>
      </c>
    </row>
    <row r="2777" spans="1:9">
      <c r="A2777" t="s">
        <v>248</v>
      </c>
      <c r="B2777" t="s">
        <v>254</v>
      </c>
      <c r="C2777" t="s">
        <v>75</v>
      </c>
      <c r="D2777">
        <v>8</v>
      </c>
      <c r="E2777" t="str">
        <f>VLOOKUP(D2777,'Treatment Struture'!$E$2:$G$10,3,FALSE)</f>
        <v>P2(100)</v>
      </c>
      <c r="F2777">
        <f>VLOOKUP(D2777,'Treatment Struture'!$E$2:$G$10,2,FALSE)</f>
        <v>3</v>
      </c>
      <c r="G2777" s="23">
        <v>5</v>
      </c>
      <c r="H2777" s="57">
        <f t="shared" si="61"/>
        <v>35892</v>
      </c>
      <c r="I2777">
        <v>11</v>
      </c>
    </row>
    <row r="2778" spans="1:9">
      <c r="A2778" t="s">
        <v>248</v>
      </c>
      <c r="B2778" t="s">
        <v>254</v>
      </c>
      <c r="C2778" t="s">
        <v>75</v>
      </c>
      <c r="D2778">
        <v>8</v>
      </c>
      <c r="E2778" t="str">
        <f>VLOOKUP(D2778,'Treatment Struture'!$E$2:$G$10,3,FALSE)</f>
        <v>P2(100)</v>
      </c>
      <c r="F2778">
        <f>VLOOKUP(D2778,'Treatment Struture'!$E$2:$G$10,2,FALSE)</f>
        <v>3</v>
      </c>
      <c r="G2778" s="23">
        <v>6</v>
      </c>
      <c r="H2778" s="57">
        <f t="shared" si="61"/>
        <v>35892</v>
      </c>
      <c r="I2778">
        <v>12</v>
      </c>
    </row>
    <row r="2779" spans="1:9">
      <c r="A2779" t="s">
        <v>248</v>
      </c>
      <c r="B2779" t="s">
        <v>254</v>
      </c>
      <c r="C2779" t="s">
        <v>75</v>
      </c>
      <c r="D2779">
        <v>8</v>
      </c>
      <c r="E2779" t="str">
        <f>VLOOKUP(D2779,'Treatment Struture'!$E$2:$G$10,3,FALSE)</f>
        <v>P2(100)</v>
      </c>
      <c r="F2779">
        <f>VLOOKUP(D2779,'Treatment Struture'!$E$2:$G$10,2,FALSE)</f>
        <v>3</v>
      </c>
      <c r="G2779" s="23">
        <v>7</v>
      </c>
      <c r="H2779" s="57">
        <f t="shared" si="61"/>
        <v>35892</v>
      </c>
      <c r="I2779">
        <v>13</v>
      </c>
    </row>
    <row r="2780" spans="1:9">
      <c r="A2780" t="s">
        <v>248</v>
      </c>
      <c r="B2780" t="s">
        <v>254</v>
      </c>
      <c r="C2780" t="s">
        <v>75</v>
      </c>
      <c r="D2780">
        <v>8</v>
      </c>
      <c r="E2780" t="str">
        <f>VLOOKUP(D2780,'Treatment Struture'!$E$2:$G$10,3,FALSE)</f>
        <v>P2(100)</v>
      </c>
      <c r="F2780">
        <f>VLOOKUP(D2780,'Treatment Struture'!$E$2:$G$10,2,FALSE)</f>
        <v>3</v>
      </c>
      <c r="G2780" s="23">
        <v>8</v>
      </c>
      <c r="H2780" s="57">
        <f t="shared" si="61"/>
        <v>35892</v>
      </c>
      <c r="I2780">
        <v>14</v>
      </c>
    </row>
    <row r="2781" spans="1:9">
      <c r="A2781" t="s">
        <v>248</v>
      </c>
      <c r="B2781" t="s">
        <v>254</v>
      </c>
      <c r="C2781" t="s">
        <v>75</v>
      </c>
      <c r="D2781">
        <v>8</v>
      </c>
      <c r="E2781" t="str">
        <f>VLOOKUP(D2781,'Treatment Struture'!$E$2:$G$10,3,FALSE)</f>
        <v>P2(100)</v>
      </c>
      <c r="F2781">
        <f>VLOOKUP(D2781,'Treatment Struture'!$E$2:$G$10,2,FALSE)</f>
        <v>3</v>
      </c>
      <c r="G2781" s="23">
        <v>9</v>
      </c>
      <c r="H2781" s="57">
        <f t="shared" si="61"/>
        <v>35892</v>
      </c>
      <c r="I2781">
        <v>12</v>
      </c>
    </row>
    <row r="2782" spans="1:9">
      <c r="A2782" t="s">
        <v>248</v>
      </c>
      <c r="B2782" t="s">
        <v>254</v>
      </c>
      <c r="C2782" t="s">
        <v>75</v>
      </c>
      <c r="D2782">
        <v>8</v>
      </c>
      <c r="E2782" t="str">
        <f>VLOOKUP(D2782,'Treatment Struture'!$E$2:$G$10,3,FALSE)</f>
        <v>P2(100)</v>
      </c>
      <c r="F2782">
        <f>VLOOKUP(D2782,'Treatment Struture'!$E$2:$G$10,2,FALSE)</f>
        <v>3</v>
      </c>
      <c r="G2782" s="23">
        <v>10</v>
      </c>
      <c r="H2782" s="57">
        <f t="shared" si="61"/>
        <v>35892</v>
      </c>
      <c r="I2782">
        <v>12</v>
      </c>
    </row>
    <row r="2783" spans="1:9">
      <c r="A2783" t="s">
        <v>248</v>
      </c>
      <c r="B2783" t="s">
        <v>254</v>
      </c>
      <c r="C2783" t="s">
        <v>75</v>
      </c>
      <c r="D2783">
        <v>9</v>
      </c>
      <c r="E2783" t="str">
        <f>VLOOKUP(D2783,'Treatment Struture'!$E$2:$G$10,3,FALSE)</f>
        <v>P3(150)</v>
      </c>
      <c r="F2783">
        <f>VLOOKUP(D2783,'Treatment Struture'!$E$2:$G$10,2,FALSE)</f>
        <v>3</v>
      </c>
      <c r="G2783" s="23">
        <v>1</v>
      </c>
      <c r="H2783" s="57">
        <f t="shared" si="61"/>
        <v>35892</v>
      </c>
      <c r="I2783">
        <v>13</v>
      </c>
    </row>
    <row r="2784" spans="1:9">
      <c r="A2784" t="s">
        <v>248</v>
      </c>
      <c r="B2784" t="s">
        <v>254</v>
      </c>
      <c r="C2784" t="s">
        <v>75</v>
      </c>
      <c r="D2784">
        <v>9</v>
      </c>
      <c r="E2784" t="str">
        <f>VLOOKUP(D2784,'Treatment Struture'!$E$2:$G$10,3,FALSE)</f>
        <v>P3(150)</v>
      </c>
      <c r="F2784">
        <f>VLOOKUP(D2784,'Treatment Struture'!$E$2:$G$10,2,FALSE)</f>
        <v>3</v>
      </c>
      <c r="G2784" s="23">
        <v>2</v>
      </c>
      <c r="H2784" s="57">
        <f t="shared" si="61"/>
        <v>35892</v>
      </c>
      <c r="I2784">
        <v>13</v>
      </c>
    </row>
    <row r="2785" spans="1:10">
      <c r="A2785" t="s">
        <v>248</v>
      </c>
      <c r="B2785" t="s">
        <v>254</v>
      </c>
      <c r="C2785" t="s">
        <v>75</v>
      </c>
      <c r="D2785">
        <v>9</v>
      </c>
      <c r="E2785" t="str">
        <f>VLOOKUP(D2785,'Treatment Struture'!$E$2:$G$10,3,FALSE)</f>
        <v>P3(150)</v>
      </c>
      <c r="F2785">
        <f>VLOOKUP(D2785,'Treatment Struture'!$E$2:$G$10,2,FALSE)</f>
        <v>3</v>
      </c>
      <c r="G2785" s="23">
        <v>3</v>
      </c>
      <c r="H2785" s="57">
        <f t="shared" si="61"/>
        <v>35892</v>
      </c>
      <c r="I2785">
        <v>14</v>
      </c>
    </row>
    <row r="2786" spans="1:10">
      <c r="A2786" t="s">
        <v>248</v>
      </c>
      <c r="B2786" t="s">
        <v>254</v>
      </c>
      <c r="C2786" t="s">
        <v>75</v>
      </c>
      <c r="D2786">
        <v>9</v>
      </c>
      <c r="E2786" t="str">
        <f>VLOOKUP(D2786,'Treatment Struture'!$E$2:$G$10,3,FALSE)</f>
        <v>P3(150)</v>
      </c>
      <c r="F2786">
        <f>VLOOKUP(D2786,'Treatment Struture'!$E$2:$G$10,2,FALSE)</f>
        <v>3</v>
      </c>
      <c r="G2786" s="23">
        <v>4</v>
      </c>
      <c r="H2786" s="57">
        <f t="shared" si="61"/>
        <v>35892</v>
      </c>
      <c r="I2786">
        <v>13</v>
      </c>
    </row>
    <row r="2787" spans="1:10">
      <c r="A2787" t="s">
        <v>248</v>
      </c>
      <c r="B2787" t="s">
        <v>254</v>
      </c>
      <c r="C2787" t="s">
        <v>75</v>
      </c>
      <c r="D2787">
        <v>9</v>
      </c>
      <c r="E2787" t="str">
        <f>VLOOKUP(D2787,'Treatment Struture'!$E$2:$G$10,3,FALSE)</f>
        <v>P3(150)</v>
      </c>
      <c r="F2787">
        <f>VLOOKUP(D2787,'Treatment Struture'!$E$2:$G$10,2,FALSE)</f>
        <v>3</v>
      </c>
      <c r="G2787" s="23">
        <v>5</v>
      </c>
      <c r="H2787" s="57">
        <f t="shared" si="61"/>
        <v>35892</v>
      </c>
      <c r="I2787">
        <v>11</v>
      </c>
    </row>
    <row r="2788" spans="1:10">
      <c r="A2788" t="s">
        <v>248</v>
      </c>
      <c r="B2788" t="s">
        <v>254</v>
      </c>
      <c r="C2788" t="s">
        <v>75</v>
      </c>
      <c r="D2788">
        <v>9</v>
      </c>
      <c r="E2788" t="str">
        <f>VLOOKUP(D2788,'Treatment Struture'!$E$2:$G$10,3,FALSE)</f>
        <v>P3(150)</v>
      </c>
      <c r="F2788">
        <f>VLOOKUP(D2788,'Treatment Struture'!$E$2:$G$10,2,FALSE)</f>
        <v>3</v>
      </c>
      <c r="G2788" s="23">
        <v>6</v>
      </c>
      <c r="H2788" s="57">
        <f t="shared" si="61"/>
        <v>35892</v>
      </c>
      <c r="I2788">
        <v>13</v>
      </c>
    </row>
    <row r="2789" spans="1:10">
      <c r="A2789" t="s">
        <v>248</v>
      </c>
      <c r="B2789" t="s">
        <v>254</v>
      </c>
      <c r="C2789" t="s">
        <v>75</v>
      </c>
      <c r="D2789">
        <v>9</v>
      </c>
      <c r="E2789" t="str">
        <f>VLOOKUP(D2789,'Treatment Struture'!$E$2:$G$10,3,FALSE)</f>
        <v>P3(150)</v>
      </c>
      <c r="F2789">
        <f>VLOOKUP(D2789,'Treatment Struture'!$E$2:$G$10,2,FALSE)</f>
        <v>3</v>
      </c>
      <c r="G2789" s="23">
        <v>7</v>
      </c>
      <c r="H2789" s="57">
        <f t="shared" si="61"/>
        <v>35892</v>
      </c>
      <c r="I2789">
        <v>12</v>
      </c>
    </row>
    <row r="2790" spans="1:10">
      <c r="A2790" t="s">
        <v>248</v>
      </c>
      <c r="B2790" t="s">
        <v>254</v>
      </c>
      <c r="C2790" t="s">
        <v>75</v>
      </c>
      <c r="D2790">
        <v>9</v>
      </c>
      <c r="E2790" t="str">
        <f>VLOOKUP(D2790,'Treatment Struture'!$E$2:$G$10,3,FALSE)</f>
        <v>P3(150)</v>
      </c>
      <c r="F2790">
        <f>VLOOKUP(D2790,'Treatment Struture'!$E$2:$G$10,2,FALSE)</f>
        <v>3</v>
      </c>
      <c r="G2790" s="23">
        <v>8</v>
      </c>
      <c r="H2790" s="57">
        <f t="shared" si="61"/>
        <v>35892</v>
      </c>
      <c r="I2790">
        <v>14</v>
      </c>
    </row>
    <row r="2791" spans="1:10">
      <c r="A2791" t="s">
        <v>248</v>
      </c>
      <c r="B2791" t="s">
        <v>254</v>
      </c>
      <c r="C2791" t="s">
        <v>75</v>
      </c>
      <c r="D2791">
        <v>9</v>
      </c>
      <c r="E2791" t="str">
        <f>VLOOKUP(D2791,'Treatment Struture'!$E$2:$G$10,3,FALSE)</f>
        <v>P3(150)</v>
      </c>
      <c r="F2791">
        <f>VLOOKUP(D2791,'Treatment Struture'!$E$2:$G$10,2,FALSE)</f>
        <v>3</v>
      </c>
      <c r="G2791" s="23">
        <v>9</v>
      </c>
      <c r="H2791" s="57">
        <f t="shared" si="61"/>
        <v>35892</v>
      </c>
      <c r="I2791">
        <v>13</v>
      </c>
    </row>
    <row r="2792" spans="1:10">
      <c r="A2792" t="s">
        <v>248</v>
      </c>
      <c r="B2792" t="s">
        <v>254</v>
      </c>
      <c r="C2792" t="s">
        <v>75</v>
      </c>
      <c r="D2792">
        <v>9</v>
      </c>
      <c r="E2792" t="str">
        <f>VLOOKUP(D2792,'Treatment Struture'!$E$2:$G$10,3,FALSE)</f>
        <v>P3(150)</v>
      </c>
      <c r="F2792">
        <f>VLOOKUP(D2792,'Treatment Struture'!$E$2:$G$10,2,FALSE)</f>
        <v>3</v>
      </c>
      <c r="G2792" s="23">
        <v>10</v>
      </c>
      <c r="H2792" s="57">
        <f t="shared" si="61"/>
        <v>35892</v>
      </c>
      <c r="I2792">
        <v>13</v>
      </c>
    </row>
    <row r="2793" spans="1:10">
      <c r="A2793" t="s">
        <v>248</v>
      </c>
      <c r="B2793" t="s">
        <v>254</v>
      </c>
      <c r="C2793" t="s">
        <v>75</v>
      </c>
      <c r="D2793">
        <v>1</v>
      </c>
      <c r="E2793" t="str">
        <f>VLOOKUP(D2793,'Treatment Struture'!$E$2:$G$10,3,FALSE)</f>
        <v>P3(150)</v>
      </c>
      <c r="F2793">
        <f>VLOOKUP(D2793,'Treatment Struture'!$E$2:$G$10,2,FALSE)</f>
        <v>1</v>
      </c>
      <c r="G2793" s="23">
        <v>1</v>
      </c>
      <c r="H2793" s="56">
        <v>35900</v>
      </c>
      <c r="I2793">
        <v>14</v>
      </c>
      <c r="J2793">
        <v>2</v>
      </c>
    </row>
    <row r="2794" spans="1:10">
      <c r="A2794" t="s">
        <v>248</v>
      </c>
      <c r="B2794" t="s">
        <v>254</v>
      </c>
      <c r="C2794" t="s">
        <v>75</v>
      </c>
      <c r="D2794">
        <v>1</v>
      </c>
      <c r="E2794" t="str">
        <f>VLOOKUP(D2794,'Treatment Struture'!$E$2:$G$10,3,FALSE)</f>
        <v>P3(150)</v>
      </c>
      <c r="F2794">
        <f>VLOOKUP(D2794,'Treatment Struture'!$E$2:$G$10,2,FALSE)</f>
        <v>1</v>
      </c>
      <c r="G2794" s="23">
        <v>2</v>
      </c>
      <c r="H2794" s="57">
        <f>H2793</f>
        <v>35900</v>
      </c>
      <c r="I2794">
        <v>15</v>
      </c>
      <c r="J2794">
        <v>2</v>
      </c>
    </row>
    <row r="2795" spans="1:10">
      <c r="A2795" t="s">
        <v>248</v>
      </c>
      <c r="B2795" t="s">
        <v>254</v>
      </c>
      <c r="C2795" t="s">
        <v>75</v>
      </c>
      <c r="D2795">
        <v>1</v>
      </c>
      <c r="E2795" t="str">
        <f>VLOOKUP(D2795,'Treatment Struture'!$E$2:$G$10,3,FALSE)</f>
        <v>P3(150)</v>
      </c>
      <c r="F2795">
        <f>VLOOKUP(D2795,'Treatment Struture'!$E$2:$G$10,2,FALSE)</f>
        <v>1</v>
      </c>
      <c r="G2795" s="23">
        <v>3</v>
      </c>
      <c r="H2795" s="57">
        <f t="shared" ref="H2795:H2858" si="62">H2794</f>
        <v>35900</v>
      </c>
      <c r="I2795">
        <v>15</v>
      </c>
      <c r="J2795">
        <v>2</v>
      </c>
    </row>
    <row r="2796" spans="1:10">
      <c r="A2796" t="s">
        <v>248</v>
      </c>
      <c r="B2796" t="s">
        <v>254</v>
      </c>
      <c r="C2796" t="s">
        <v>75</v>
      </c>
      <c r="D2796">
        <v>1</v>
      </c>
      <c r="E2796" t="str">
        <f>VLOOKUP(D2796,'Treatment Struture'!$E$2:$G$10,3,FALSE)</f>
        <v>P3(150)</v>
      </c>
      <c r="F2796">
        <f>VLOOKUP(D2796,'Treatment Struture'!$E$2:$G$10,2,FALSE)</f>
        <v>1</v>
      </c>
      <c r="G2796" s="23">
        <v>4</v>
      </c>
      <c r="H2796" s="57">
        <f t="shared" si="62"/>
        <v>35900</v>
      </c>
      <c r="I2796">
        <v>13</v>
      </c>
      <c r="J2796">
        <v>1</v>
      </c>
    </row>
    <row r="2797" spans="1:10">
      <c r="A2797" t="s">
        <v>248</v>
      </c>
      <c r="B2797" t="s">
        <v>254</v>
      </c>
      <c r="C2797" t="s">
        <v>75</v>
      </c>
      <c r="D2797">
        <v>1</v>
      </c>
      <c r="E2797" t="str">
        <f>VLOOKUP(D2797,'Treatment Struture'!$E$2:$G$10,3,FALSE)</f>
        <v>P3(150)</v>
      </c>
      <c r="F2797">
        <f>VLOOKUP(D2797,'Treatment Struture'!$E$2:$G$10,2,FALSE)</f>
        <v>1</v>
      </c>
      <c r="G2797" s="23">
        <v>5</v>
      </c>
      <c r="H2797" s="57">
        <f t="shared" si="62"/>
        <v>35900</v>
      </c>
      <c r="I2797">
        <v>11</v>
      </c>
      <c r="J2797">
        <v>3</v>
      </c>
    </row>
    <row r="2798" spans="1:10">
      <c r="A2798" t="s">
        <v>248</v>
      </c>
      <c r="B2798" t="s">
        <v>254</v>
      </c>
      <c r="C2798" t="s">
        <v>75</v>
      </c>
      <c r="D2798">
        <v>1</v>
      </c>
      <c r="E2798" t="str">
        <f>VLOOKUP(D2798,'Treatment Struture'!$E$2:$G$10,3,FALSE)</f>
        <v>P3(150)</v>
      </c>
      <c r="F2798">
        <f>VLOOKUP(D2798,'Treatment Struture'!$E$2:$G$10,2,FALSE)</f>
        <v>1</v>
      </c>
      <c r="G2798" s="23">
        <v>6</v>
      </c>
      <c r="H2798" s="57">
        <f t="shared" si="62"/>
        <v>35900</v>
      </c>
      <c r="I2798">
        <v>13</v>
      </c>
      <c r="J2798">
        <v>0</v>
      </c>
    </row>
    <row r="2799" spans="1:10">
      <c r="A2799" t="s">
        <v>248</v>
      </c>
      <c r="B2799" t="s">
        <v>254</v>
      </c>
      <c r="C2799" t="s">
        <v>75</v>
      </c>
      <c r="D2799">
        <v>1</v>
      </c>
      <c r="E2799" t="str">
        <f>VLOOKUP(D2799,'Treatment Struture'!$E$2:$G$10,3,FALSE)</f>
        <v>P3(150)</v>
      </c>
      <c r="F2799">
        <f>VLOOKUP(D2799,'Treatment Struture'!$E$2:$G$10,2,FALSE)</f>
        <v>1</v>
      </c>
      <c r="G2799" s="23">
        <v>7</v>
      </c>
      <c r="H2799" s="57">
        <f t="shared" si="62"/>
        <v>35900</v>
      </c>
      <c r="I2799">
        <v>16</v>
      </c>
      <c r="J2799">
        <v>0</v>
      </c>
    </row>
    <row r="2800" spans="1:10">
      <c r="A2800" t="s">
        <v>248</v>
      </c>
      <c r="B2800" t="s">
        <v>254</v>
      </c>
      <c r="C2800" t="s">
        <v>75</v>
      </c>
      <c r="D2800">
        <v>1</v>
      </c>
      <c r="E2800" t="str">
        <f>VLOOKUP(D2800,'Treatment Struture'!$E$2:$G$10,3,FALSE)</f>
        <v>P3(150)</v>
      </c>
      <c r="F2800">
        <f>VLOOKUP(D2800,'Treatment Struture'!$E$2:$G$10,2,FALSE)</f>
        <v>1</v>
      </c>
      <c r="G2800" s="23">
        <v>8</v>
      </c>
      <c r="H2800" s="57">
        <f t="shared" si="62"/>
        <v>35900</v>
      </c>
      <c r="I2800">
        <v>15</v>
      </c>
      <c r="J2800">
        <v>0</v>
      </c>
    </row>
    <row r="2801" spans="1:10">
      <c r="A2801" t="s">
        <v>248</v>
      </c>
      <c r="B2801" t="s">
        <v>254</v>
      </c>
      <c r="C2801" t="s">
        <v>75</v>
      </c>
      <c r="D2801">
        <v>1</v>
      </c>
      <c r="E2801" t="str">
        <f>VLOOKUP(D2801,'Treatment Struture'!$E$2:$G$10,3,FALSE)</f>
        <v>P3(150)</v>
      </c>
      <c r="F2801">
        <f>VLOOKUP(D2801,'Treatment Struture'!$E$2:$G$10,2,FALSE)</f>
        <v>1</v>
      </c>
      <c r="G2801" s="23">
        <v>9</v>
      </c>
      <c r="H2801" s="57">
        <f t="shared" si="62"/>
        <v>35900</v>
      </c>
      <c r="I2801">
        <v>15</v>
      </c>
      <c r="J2801">
        <v>0</v>
      </c>
    </row>
    <row r="2802" spans="1:10">
      <c r="A2802" t="s">
        <v>248</v>
      </c>
      <c r="B2802" t="s">
        <v>254</v>
      </c>
      <c r="C2802" t="s">
        <v>75</v>
      </c>
      <c r="D2802">
        <v>1</v>
      </c>
      <c r="E2802" t="str">
        <f>VLOOKUP(D2802,'Treatment Struture'!$E$2:$G$10,3,FALSE)</f>
        <v>P3(150)</v>
      </c>
      <c r="F2802">
        <f>VLOOKUP(D2802,'Treatment Struture'!$E$2:$G$10,2,FALSE)</f>
        <v>1</v>
      </c>
      <c r="G2802" s="23">
        <v>10</v>
      </c>
      <c r="H2802" s="57">
        <f t="shared" si="62"/>
        <v>35900</v>
      </c>
      <c r="I2802">
        <v>14</v>
      </c>
      <c r="J2802">
        <v>0</v>
      </c>
    </row>
    <row r="2803" spans="1:10">
      <c r="A2803" t="s">
        <v>248</v>
      </c>
      <c r="B2803" t="s">
        <v>254</v>
      </c>
      <c r="C2803" t="s">
        <v>75</v>
      </c>
      <c r="D2803">
        <v>2</v>
      </c>
      <c r="E2803" t="str">
        <f>VLOOKUP(D2803,'Treatment Struture'!$E$2:$G$10,3,FALSE)</f>
        <v>P1(50)</v>
      </c>
      <c r="F2803">
        <f>VLOOKUP(D2803,'Treatment Struture'!$E$2:$G$10,2,FALSE)</f>
        <v>1</v>
      </c>
      <c r="G2803" s="23">
        <v>1</v>
      </c>
      <c r="H2803" s="57">
        <f t="shared" si="62"/>
        <v>35900</v>
      </c>
      <c r="I2803">
        <v>17</v>
      </c>
      <c r="J2803">
        <v>0</v>
      </c>
    </row>
    <row r="2804" spans="1:10">
      <c r="A2804" t="s">
        <v>248</v>
      </c>
      <c r="B2804" t="s">
        <v>254</v>
      </c>
      <c r="C2804" t="s">
        <v>75</v>
      </c>
      <c r="D2804">
        <v>2</v>
      </c>
      <c r="E2804" t="str">
        <f>VLOOKUP(D2804,'Treatment Struture'!$E$2:$G$10,3,FALSE)</f>
        <v>P1(50)</v>
      </c>
      <c r="F2804">
        <f>VLOOKUP(D2804,'Treatment Struture'!$E$2:$G$10,2,FALSE)</f>
        <v>1</v>
      </c>
      <c r="G2804" s="23">
        <v>2</v>
      </c>
      <c r="H2804" s="57">
        <f t="shared" si="62"/>
        <v>35900</v>
      </c>
      <c r="I2804">
        <v>15</v>
      </c>
      <c r="J2804">
        <v>0</v>
      </c>
    </row>
    <row r="2805" spans="1:10">
      <c r="A2805" t="s">
        <v>248</v>
      </c>
      <c r="B2805" t="s">
        <v>254</v>
      </c>
      <c r="C2805" t="s">
        <v>75</v>
      </c>
      <c r="D2805">
        <v>2</v>
      </c>
      <c r="E2805" t="str">
        <f>VLOOKUP(D2805,'Treatment Struture'!$E$2:$G$10,3,FALSE)</f>
        <v>P1(50)</v>
      </c>
      <c r="F2805">
        <f>VLOOKUP(D2805,'Treatment Struture'!$E$2:$G$10,2,FALSE)</f>
        <v>1</v>
      </c>
      <c r="G2805" s="23">
        <v>3</v>
      </c>
      <c r="H2805" s="57">
        <f t="shared" si="62"/>
        <v>35900</v>
      </c>
      <c r="I2805">
        <v>15</v>
      </c>
      <c r="J2805">
        <v>0</v>
      </c>
    </row>
    <row r="2806" spans="1:10">
      <c r="A2806" t="s">
        <v>248</v>
      </c>
      <c r="B2806" t="s">
        <v>254</v>
      </c>
      <c r="C2806" t="s">
        <v>75</v>
      </c>
      <c r="D2806">
        <v>2</v>
      </c>
      <c r="E2806" t="str">
        <f>VLOOKUP(D2806,'Treatment Struture'!$E$2:$G$10,3,FALSE)</f>
        <v>P1(50)</v>
      </c>
      <c r="F2806">
        <f>VLOOKUP(D2806,'Treatment Struture'!$E$2:$G$10,2,FALSE)</f>
        <v>1</v>
      </c>
      <c r="G2806" s="23">
        <v>4</v>
      </c>
      <c r="H2806" s="57">
        <f t="shared" si="62"/>
        <v>35900</v>
      </c>
      <c r="I2806">
        <v>16</v>
      </c>
      <c r="J2806">
        <v>1</v>
      </c>
    </row>
    <row r="2807" spans="1:10">
      <c r="A2807" t="s">
        <v>248</v>
      </c>
      <c r="B2807" t="s">
        <v>254</v>
      </c>
      <c r="C2807" t="s">
        <v>75</v>
      </c>
      <c r="D2807">
        <v>2</v>
      </c>
      <c r="E2807" t="str">
        <f>VLOOKUP(D2807,'Treatment Struture'!$E$2:$G$10,3,FALSE)</f>
        <v>P1(50)</v>
      </c>
      <c r="F2807">
        <f>VLOOKUP(D2807,'Treatment Struture'!$E$2:$G$10,2,FALSE)</f>
        <v>1</v>
      </c>
      <c r="G2807" s="23">
        <v>5</v>
      </c>
      <c r="H2807" s="57">
        <f t="shared" si="62"/>
        <v>35900</v>
      </c>
      <c r="I2807">
        <v>16</v>
      </c>
      <c r="J2807">
        <v>0</v>
      </c>
    </row>
    <row r="2808" spans="1:10">
      <c r="A2808" t="s">
        <v>248</v>
      </c>
      <c r="B2808" t="s">
        <v>254</v>
      </c>
      <c r="C2808" t="s">
        <v>75</v>
      </c>
      <c r="D2808">
        <v>2</v>
      </c>
      <c r="E2808" t="str">
        <f>VLOOKUP(D2808,'Treatment Struture'!$E$2:$G$10,3,FALSE)</f>
        <v>P1(50)</v>
      </c>
      <c r="F2808">
        <f>VLOOKUP(D2808,'Treatment Struture'!$E$2:$G$10,2,FALSE)</f>
        <v>1</v>
      </c>
      <c r="G2808" s="23">
        <v>6</v>
      </c>
      <c r="H2808" s="57">
        <f t="shared" si="62"/>
        <v>35900</v>
      </c>
      <c r="I2808">
        <v>15</v>
      </c>
      <c r="J2808">
        <v>1</v>
      </c>
    </row>
    <row r="2809" spans="1:10">
      <c r="A2809" t="s">
        <v>248</v>
      </c>
      <c r="B2809" t="s">
        <v>254</v>
      </c>
      <c r="C2809" t="s">
        <v>75</v>
      </c>
      <c r="D2809">
        <v>2</v>
      </c>
      <c r="E2809" t="str">
        <f>VLOOKUP(D2809,'Treatment Struture'!$E$2:$G$10,3,FALSE)</f>
        <v>P1(50)</v>
      </c>
      <c r="F2809">
        <f>VLOOKUP(D2809,'Treatment Struture'!$E$2:$G$10,2,FALSE)</f>
        <v>1</v>
      </c>
      <c r="G2809" s="23">
        <v>7</v>
      </c>
      <c r="H2809" s="57">
        <f t="shared" si="62"/>
        <v>35900</v>
      </c>
      <c r="I2809">
        <v>17</v>
      </c>
      <c r="J2809">
        <v>0</v>
      </c>
    </row>
    <row r="2810" spans="1:10">
      <c r="A2810" t="s">
        <v>248</v>
      </c>
      <c r="B2810" t="s">
        <v>254</v>
      </c>
      <c r="C2810" t="s">
        <v>75</v>
      </c>
      <c r="D2810">
        <v>2</v>
      </c>
      <c r="E2810" t="str">
        <f>VLOOKUP(D2810,'Treatment Struture'!$E$2:$G$10,3,FALSE)</f>
        <v>P1(50)</v>
      </c>
      <c r="F2810">
        <f>VLOOKUP(D2810,'Treatment Struture'!$E$2:$G$10,2,FALSE)</f>
        <v>1</v>
      </c>
      <c r="G2810" s="23">
        <v>8</v>
      </c>
      <c r="H2810" s="57">
        <f t="shared" si="62"/>
        <v>35900</v>
      </c>
      <c r="I2810">
        <v>17</v>
      </c>
      <c r="J2810">
        <v>0</v>
      </c>
    </row>
    <row r="2811" spans="1:10">
      <c r="A2811" t="s">
        <v>248</v>
      </c>
      <c r="B2811" t="s">
        <v>254</v>
      </c>
      <c r="C2811" t="s">
        <v>75</v>
      </c>
      <c r="D2811">
        <v>2</v>
      </c>
      <c r="E2811" t="str">
        <f>VLOOKUP(D2811,'Treatment Struture'!$E$2:$G$10,3,FALSE)</f>
        <v>P1(50)</v>
      </c>
      <c r="F2811">
        <f>VLOOKUP(D2811,'Treatment Struture'!$E$2:$G$10,2,FALSE)</f>
        <v>1</v>
      </c>
      <c r="G2811" s="23">
        <v>9</v>
      </c>
      <c r="H2811" s="57">
        <f t="shared" si="62"/>
        <v>35900</v>
      </c>
      <c r="I2811">
        <v>16</v>
      </c>
      <c r="J2811">
        <v>0</v>
      </c>
    </row>
    <row r="2812" spans="1:10">
      <c r="A2812" t="s">
        <v>248</v>
      </c>
      <c r="B2812" t="s">
        <v>254</v>
      </c>
      <c r="C2812" t="s">
        <v>75</v>
      </c>
      <c r="D2812">
        <v>2</v>
      </c>
      <c r="E2812" t="str">
        <f>VLOOKUP(D2812,'Treatment Struture'!$E$2:$G$10,3,FALSE)</f>
        <v>P1(50)</v>
      </c>
      <c r="F2812">
        <f>VLOOKUP(D2812,'Treatment Struture'!$E$2:$G$10,2,FALSE)</f>
        <v>1</v>
      </c>
      <c r="G2812" s="23">
        <v>10</v>
      </c>
      <c r="H2812" s="57">
        <f t="shared" si="62"/>
        <v>35900</v>
      </c>
      <c r="I2812">
        <v>15</v>
      </c>
      <c r="J2812">
        <v>0</v>
      </c>
    </row>
    <row r="2813" spans="1:10">
      <c r="A2813" t="s">
        <v>248</v>
      </c>
      <c r="B2813" t="s">
        <v>254</v>
      </c>
      <c r="C2813" t="s">
        <v>75</v>
      </c>
      <c r="D2813">
        <v>3</v>
      </c>
      <c r="E2813" t="str">
        <f>VLOOKUP(D2813,'Treatment Struture'!$E$2:$G$10,3,FALSE)</f>
        <v>P2(100)</v>
      </c>
      <c r="F2813">
        <f>VLOOKUP(D2813,'Treatment Struture'!$E$2:$G$10,2,FALSE)</f>
        <v>1</v>
      </c>
      <c r="G2813" s="23">
        <v>1</v>
      </c>
      <c r="H2813" s="57">
        <f t="shared" si="62"/>
        <v>35900</v>
      </c>
      <c r="I2813">
        <v>16</v>
      </c>
      <c r="J2813">
        <v>1</v>
      </c>
    </row>
    <row r="2814" spans="1:10">
      <c r="A2814" t="s">
        <v>248</v>
      </c>
      <c r="B2814" t="s">
        <v>254</v>
      </c>
      <c r="C2814" t="s">
        <v>75</v>
      </c>
      <c r="D2814">
        <v>3</v>
      </c>
      <c r="E2814" t="str">
        <f>VLOOKUP(D2814,'Treatment Struture'!$E$2:$G$10,3,FALSE)</f>
        <v>P2(100)</v>
      </c>
      <c r="F2814">
        <f>VLOOKUP(D2814,'Treatment Struture'!$E$2:$G$10,2,FALSE)</f>
        <v>1</v>
      </c>
      <c r="G2814" s="23">
        <v>2</v>
      </c>
      <c r="H2814" s="57">
        <f t="shared" si="62"/>
        <v>35900</v>
      </c>
      <c r="I2814">
        <v>17</v>
      </c>
      <c r="J2814">
        <v>1</v>
      </c>
    </row>
    <row r="2815" spans="1:10">
      <c r="A2815" t="s">
        <v>248</v>
      </c>
      <c r="B2815" t="s">
        <v>254</v>
      </c>
      <c r="C2815" t="s">
        <v>75</v>
      </c>
      <c r="D2815">
        <v>3</v>
      </c>
      <c r="E2815" t="str">
        <f>VLOOKUP(D2815,'Treatment Struture'!$E$2:$G$10,3,FALSE)</f>
        <v>P2(100)</v>
      </c>
      <c r="F2815">
        <f>VLOOKUP(D2815,'Treatment Struture'!$E$2:$G$10,2,FALSE)</f>
        <v>1</v>
      </c>
      <c r="G2815" s="23">
        <v>3</v>
      </c>
      <c r="H2815" s="57">
        <f t="shared" si="62"/>
        <v>35900</v>
      </c>
      <c r="I2815">
        <v>17</v>
      </c>
      <c r="J2815">
        <v>0</v>
      </c>
    </row>
    <row r="2816" spans="1:10">
      <c r="A2816" t="s">
        <v>248</v>
      </c>
      <c r="B2816" t="s">
        <v>254</v>
      </c>
      <c r="C2816" t="s">
        <v>75</v>
      </c>
      <c r="D2816">
        <v>3</v>
      </c>
      <c r="E2816" t="str">
        <f>VLOOKUP(D2816,'Treatment Struture'!$E$2:$G$10,3,FALSE)</f>
        <v>P2(100)</v>
      </c>
      <c r="F2816">
        <f>VLOOKUP(D2816,'Treatment Struture'!$E$2:$G$10,2,FALSE)</f>
        <v>1</v>
      </c>
      <c r="G2816" s="23">
        <v>4</v>
      </c>
      <c r="H2816" s="57">
        <f t="shared" si="62"/>
        <v>35900</v>
      </c>
      <c r="I2816">
        <v>16</v>
      </c>
      <c r="J2816">
        <v>0</v>
      </c>
    </row>
    <row r="2817" spans="1:10">
      <c r="A2817" t="s">
        <v>248</v>
      </c>
      <c r="B2817" t="s">
        <v>254</v>
      </c>
      <c r="C2817" t="s">
        <v>75</v>
      </c>
      <c r="D2817">
        <v>3</v>
      </c>
      <c r="E2817" t="str">
        <f>VLOOKUP(D2817,'Treatment Struture'!$E$2:$G$10,3,FALSE)</f>
        <v>P2(100)</v>
      </c>
      <c r="F2817">
        <f>VLOOKUP(D2817,'Treatment Struture'!$E$2:$G$10,2,FALSE)</f>
        <v>1</v>
      </c>
      <c r="G2817" s="23">
        <v>5</v>
      </c>
      <c r="H2817" s="57">
        <f t="shared" si="62"/>
        <v>35900</v>
      </c>
      <c r="I2817">
        <v>17</v>
      </c>
      <c r="J2817">
        <v>0</v>
      </c>
    </row>
    <row r="2818" spans="1:10">
      <c r="A2818" t="s">
        <v>248</v>
      </c>
      <c r="B2818" t="s">
        <v>254</v>
      </c>
      <c r="C2818" t="s">
        <v>75</v>
      </c>
      <c r="D2818">
        <v>3</v>
      </c>
      <c r="E2818" t="str">
        <f>VLOOKUP(D2818,'Treatment Struture'!$E$2:$G$10,3,FALSE)</f>
        <v>P2(100)</v>
      </c>
      <c r="F2818">
        <f>VLOOKUP(D2818,'Treatment Struture'!$E$2:$G$10,2,FALSE)</f>
        <v>1</v>
      </c>
      <c r="G2818" s="23">
        <v>6</v>
      </c>
      <c r="H2818" s="57">
        <f t="shared" si="62"/>
        <v>35900</v>
      </c>
      <c r="I2818">
        <v>16</v>
      </c>
      <c r="J2818">
        <v>1</v>
      </c>
    </row>
    <row r="2819" spans="1:10">
      <c r="A2819" t="s">
        <v>248</v>
      </c>
      <c r="B2819" t="s">
        <v>254</v>
      </c>
      <c r="C2819" t="s">
        <v>75</v>
      </c>
      <c r="D2819">
        <v>3</v>
      </c>
      <c r="E2819" t="str">
        <f>VLOOKUP(D2819,'Treatment Struture'!$E$2:$G$10,3,FALSE)</f>
        <v>P2(100)</v>
      </c>
      <c r="F2819">
        <f>VLOOKUP(D2819,'Treatment Struture'!$E$2:$G$10,2,FALSE)</f>
        <v>1</v>
      </c>
      <c r="G2819" s="23">
        <v>7</v>
      </c>
      <c r="H2819" s="57">
        <f t="shared" si="62"/>
        <v>35900</v>
      </c>
      <c r="I2819">
        <v>15</v>
      </c>
      <c r="J2819">
        <v>1</v>
      </c>
    </row>
    <row r="2820" spans="1:10">
      <c r="A2820" t="s">
        <v>248</v>
      </c>
      <c r="B2820" t="s">
        <v>254</v>
      </c>
      <c r="C2820" t="s">
        <v>75</v>
      </c>
      <c r="D2820">
        <v>3</v>
      </c>
      <c r="E2820" t="str">
        <f>VLOOKUP(D2820,'Treatment Struture'!$E$2:$G$10,3,FALSE)</f>
        <v>P2(100)</v>
      </c>
      <c r="F2820">
        <f>VLOOKUP(D2820,'Treatment Struture'!$E$2:$G$10,2,FALSE)</f>
        <v>1</v>
      </c>
      <c r="G2820" s="23">
        <v>8</v>
      </c>
      <c r="H2820" s="57">
        <f t="shared" si="62"/>
        <v>35900</v>
      </c>
      <c r="I2820">
        <v>12</v>
      </c>
      <c r="J2820">
        <v>0</v>
      </c>
    </row>
    <row r="2821" spans="1:10">
      <c r="A2821" t="s">
        <v>248</v>
      </c>
      <c r="B2821" t="s">
        <v>254</v>
      </c>
      <c r="C2821" t="s">
        <v>75</v>
      </c>
      <c r="D2821">
        <v>3</v>
      </c>
      <c r="E2821" t="str">
        <f>VLOOKUP(D2821,'Treatment Struture'!$E$2:$G$10,3,FALSE)</f>
        <v>P2(100)</v>
      </c>
      <c r="F2821">
        <f>VLOOKUP(D2821,'Treatment Struture'!$E$2:$G$10,2,FALSE)</f>
        <v>1</v>
      </c>
      <c r="G2821" s="23">
        <v>9</v>
      </c>
      <c r="H2821" s="57">
        <f t="shared" si="62"/>
        <v>35900</v>
      </c>
      <c r="I2821">
        <v>15</v>
      </c>
      <c r="J2821">
        <v>0</v>
      </c>
    </row>
    <row r="2822" spans="1:10">
      <c r="A2822" t="s">
        <v>248</v>
      </c>
      <c r="B2822" t="s">
        <v>254</v>
      </c>
      <c r="C2822" t="s">
        <v>75</v>
      </c>
      <c r="D2822">
        <v>3</v>
      </c>
      <c r="E2822" t="str">
        <f>VLOOKUP(D2822,'Treatment Struture'!$E$2:$G$10,3,FALSE)</f>
        <v>P2(100)</v>
      </c>
      <c r="F2822">
        <f>VLOOKUP(D2822,'Treatment Struture'!$E$2:$G$10,2,FALSE)</f>
        <v>1</v>
      </c>
      <c r="G2822" s="23">
        <v>10</v>
      </c>
      <c r="H2822" s="57">
        <f t="shared" si="62"/>
        <v>35900</v>
      </c>
      <c r="I2822">
        <v>16</v>
      </c>
      <c r="J2822">
        <v>1</v>
      </c>
    </row>
    <row r="2823" spans="1:10">
      <c r="A2823" t="s">
        <v>248</v>
      </c>
      <c r="B2823" t="s">
        <v>254</v>
      </c>
      <c r="C2823" t="s">
        <v>75</v>
      </c>
      <c r="D2823">
        <v>4</v>
      </c>
      <c r="E2823" t="str">
        <f>VLOOKUP(D2823,'Treatment Struture'!$E$2:$G$10,3,FALSE)</f>
        <v>P2(100)</v>
      </c>
      <c r="F2823">
        <f>VLOOKUP(D2823,'Treatment Struture'!$E$2:$G$10,2,FALSE)</f>
        <v>2</v>
      </c>
      <c r="G2823" s="23">
        <v>1</v>
      </c>
      <c r="H2823" s="57">
        <f t="shared" si="62"/>
        <v>35900</v>
      </c>
      <c r="I2823">
        <v>15</v>
      </c>
      <c r="J2823">
        <v>0</v>
      </c>
    </row>
    <row r="2824" spans="1:10">
      <c r="A2824" t="s">
        <v>248</v>
      </c>
      <c r="B2824" t="s">
        <v>254</v>
      </c>
      <c r="C2824" t="s">
        <v>75</v>
      </c>
      <c r="D2824">
        <v>4</v>
      </c>
      <c r="E2824" t="str">
        <f>VLOOKUP(D2824,'Treatment Struture'!$E$2:$G$10,3,FALSE)</f>
        <v>P2(100)</v>
      </c>
      <c r="F2824">
        <f>VLOOKUP(D2824,'Treatment Struture'!$E$2:$G$10,2,FALSE)</f>
        <v>2</v>
      </c>
      <c r="G2824" s="23">
        <v>2</v>
      </c>
      <c r="H2824" s="57">
        <f t="shared" si="62"/>
        <v>35900</v>
      </c>
      <c r="I2824">
        <v>16</v>
      </c>
      <c r="J2824">
        <v>0</v>
      </c>
    </row>
    <row r="2825" spans="1:10">
      <c r="A2825" t="s">
        <v>248</v>
      </c>
      <c r="B2825" t="s">
        <v>254</v>
      </c>
      <c r="C2825" t="s">
        <v>75</v>
      </c>
      <c r="D2825">
        <v>4</v>
      </c>
      <c r="E2825" t="str">
        <f>VLOOKUP(D2825,'Treatment Struture'!$E$2:$G$10,3,FALSE)</f>
        <v>P2(100)</v>
      </c>
      <c r="F2825">
        <f>VLOOKUP(D2825,'Treatment Struture'!$E$2:$G$10,2,FALSE)</f>
        <v>2</v>
      </c>
      <c r="G2825" s="23">
        <v>3</v>
      </c>
      <c r="H2825" s="57">
        <f t="shared" si="62"/>
        <v>35900</v>
      </c>
      <c r="I2825">
        <v>16</v>
      </c>
      <c r="J2825">
        <v>0</v>
      </c>
    </row>
    <row r="2826" spans="1:10">
      <c r="A2826" t="s">
        <v>248</v>
      </c>
      <c r="B2826" t="s">
        <v>254</v>
      </c>
      <c r="C2826" t="s">
        <v>75</v>
      </c>
      <c r="D2826">
        <v>4</v>
      </c>
      <c r="E2826" t="str">
        <f>VLOOKUP(D2826,'Treatment Struture'!$E$2:$G$10,3,FALSE)</f>
        <v>P2(100)</v>
      </c>
      <c r="F2826">
        <f>VLOOKUP(D2826,'Treatment Struture'!$E$2:$G$10,2,FALSE)</f>
        <v>2</v>
      </c>
      <c r="G2826" s="23">
        <v>4</v>
      </c>
      <c r="H2826" s="57">
        <f t="shared" si="62"/>
        <v>35900</v>
      </c>
      <c r="I2826">
        <v>16</v>
      </c>
      <c r="J2826">
        <v>1</v>
      </c>
    </row>
    <row r="2827" spans="1:10">
      <c r="A2827" t="s">
        <v>248</v>
      </c>
      <c r="B2827" t="s">
        <v>254</v>
      </c>
      <c r="C2827" t="s">
        <v>75</v>
      </c>
      <c r="D2827">
        <v>4</v>
      </c>
      <c r="E2827" t="str">
        <f>VLOOKUP(D2827,'Treatment Struture'!$E$2:$G$10,3,FALSE)</f>
        <v>P2(100)</v>
      </c>
      <c r="F2827">
        <f>VLOOKUP(D2827,'Treatment Struture'!$E$2:$G$10,2,FALSE)</f>
        <v>2</v>
      </c>
      <c r="G2827" s="23">
        <v>5</v>
      </c>
      <c r="H2827" s="57">
        <f t="shared" si="62"/>
        <v>35900</v>
      </c>
      <c r="I2827">
        <v>15</v>
      </c>
      <c r="J2827">
        <v>2</v>
      </c>
    </row>
    <row r="2828" spans="1:10">
      <c r="A2828" t="s">
        <v>248</v>
      </c>
      <c r="B2828" t="s">
        <v>254</v>
      </c>
      <c r="C2828" t="s">
        <v>75</v>
      </c>
      <c r="D2828">
        <v>4</v>
      </c>
      <c r="E2828" t="str">
        <f>VLOOKUP(D2828,'Treatment Struture'!$E$2:$G$10,3,FALSE)</f>
        <v>P2(100)</v>
      </c>
      <c r="F2828">
        <f>VLOOKUP(D2828,'Treatment Struture'!$E$2:$G$10,2,FALSE)</f>
        <v>2</v>
      </c>
      <c r="G2828" s="23">
        <v>6</v>
      </c>
      <c r="H2828" s="57">
        <f t="shared" si="62"/>
        <v>35900</v>
      </c>
      <c r="I2828">
        <v>13</v>
      </c>
      <c r="J2828">
        <v>0</v>
      </c>
    </row>
    <row r="2829" spans="1:10">
      <c r="A2829" t="s">
        <v>248</v>
      </c>
      <c r="B2829" t="s">
        <v>254</v>
      </c>
      <c r="C2829" t="s">
        <v>75</v>
      </c>
      <c r="D2829">
        <v>4</v>
      </c>
      <c r="E2829" t="str">
        <f>VLOOKUP(D2829,'Treatment Struture'!$E$2:$G$10,3,FALSE)</f>
        <v>P2(100)</v>
      </c>
      <c r="F2829">
        <f>VLOOKUP(D2829,'Treatment Struture'!$E$2:$G$10,2,FALSE)</f>
        <v>2</v>
      </c>
      <c r="G2829" s="23">
        <v>7</v>
      </c>
      <c r="H2829" s="57">
        <f t="shared" si="62"/>
        <v>35900</v>
      </c>
      <c r="I2829">
        <v>14</v>
      </c>
      <c r="J2829">
        <v>0</v>
      </c>
    </row>
    <row r="2830" spans="1:10">
      <c r="A2830" t="s">
        <v>248</v>
      </c>
      <c r="B2830" t="s">
        <v>254</v>
      </c>
      <c r="C2830" t="s">
        <v>75</v>
      </c>
      <c r="D2830">
        <v>4</v>
      </c>
      <c r="E2830" t="str">
        <f>VLOOKUP(D2830,'Treatment Struture'!$E$2:$G$10,3,FALSE)</f>
        <v>P2(100)</v>
      </c>
      <c r="F2830">
        <f>VLOOKUP(D2830,'Treatment Struture'!$E$2:$G$10,2,FALSE)</f>
        <v>2</v>
      </c>
      <c r="G2830" s="23">
        <v>8</v>
      </c>
      <c r="H2830" s="57">
        <f t="shared" si="62"/>
        <v>35900</v>
      </c>
      <c r="I2830">
        <v>13</v>
      </c>
      <c r="J2830">
        <v>1</v>
      </c>
    </row>
    <row r="2831" spans="1:10">
      <c r="A2831" t="s">
        <v>248</v>
      </c>
      <c r="B2831" t="s">
        <v>254</v>
      </c>
      <c r="C2831" t="s">
        <v>75</v>
      </c>
      <c r="D2831">
        <v>4</v>
      </c>
      <c r="E2831" t="str">
        <f>VLOOKUP(D2831,'Treatment Struture'!$E$2:$G$10,3,FALSE)</f>
        <v>P2(100)</v>
      </c>
      <c r="F2831">
        <f>VLOOKUP(D2831,'Treatment Struture'!$E$2:$G$10,2,FALSE)</f>
        <v>2</v>
      </c>
      <c r="G2831" s="23">
        <v>9</v>
      </c>
      <c r="H2831" s="57">
        <f t="shared" si="62"/>
        <v>35900</v>
      </c>
      <c r="I2831">
        <v>15</v>
      </c>
      <c r="J2831">
        <v>0</v>
      </c>
    </row>
    <row r="2832" spans="1:10">
      <c r="A2832" t="s">
        <v>248</v>
      </c>
      <c r="B2832" t="s">
        <v>254</v>
      </c>
      <c r="C2832" t="s">
        <v>75</v>
      </c>
      <c r="D2832">
        <v>4</v>
      </c>
      <c r="E2832" t="str">
        <f>VLOOKUP(D2832,'Treatment Struture'!$E$2:$G$10,3,FALSE)</f>
        <v>P2(100)</v>
      </c>
      <c r="F2832">
        <f>VLOOKUP(D2832,'Treatment Struture'!$E$2:$G$10,2,FALSE)</f>
        <v>2</v>
      </c>
      <c r="G2832" s="23">
        <v>10</v>
      </c>
      <c r="H2832" s="57">
        <f t="shared" si="62"/>
        <v>35900</v>
      </c>
      <c r="I2832">
        <v>15</v>
      </c>
      <c r="J2832">
        <v>0</v>
      </c>
    </row>
    <row r="2833" spans="1:10">
      <c r="A2833" t="s">
        <v>248</v>
      </c>
      <c r="B2833" t="s">
        <v>254</v>
      </c>
      <c r="C2833" t="s">
        <v>75</v>
      </c>
      <c r="D2833">
        <v>5</v>
      </c>
      <c r="E2833" t="str">
        <f>VLOOKUP(D2833,'Treatment Struture'!$E$2:$G$10,3,FALSE)</f>
        <v>P3(150)</v>
      </c>
      <c r="F2833">
        <f>VLOOKUP(D2833,'Treatment Struture'!$E$2:$G$10,2,FALSE)</f>
        <v>2</v>
      </c>
      <c r="G2833" s="23">
        <v>1</v>
      </c>
      <c r="H2833" s="57">
        <f t="shared" si="62"/>
        <v>35900</v>
      </c>
      <c r="I2833">
        <v>14</v>
      </c>
      <c r="J2833">
        <v>0</v>
      </c>
    </row>
    <row r="2834" spans="1:10">
      <c r="A2834" t="s">
        <v>248</v>
      </c>
      <c r="B2834" t="s">
        <v>254</v>
      </c>
      <c r="C2834" t="s">
        <v>75</v>
      </c>
      <c r="D2834">
        <v>5</v>
      </c>
      <c r="E2834" t="str">
        <f>VLOOKUP(D2834,'Treatment Struture'!$E$2:$G$10,3,FALSE)</f>
        <v>P3(150)</v>
      </c>
      <c r="F2834">
        <f>VLOOKUP(D2834,'Treatment Struture'!$E$2:$G$10,2,FALSE)</f>
        <v>2</v>
      </c>
      <c r="G2834" s="23">
        <v>2</v>
      </c>
      <c r="H2834" s="57">
        <f t="shared" si="62"/>
        <v>35900</v>
      </c>
      <c r="I2834">
        <v>15</v>
      </c>
      <c r="J2834">
        <v>1</v>
      </c>
    </row>
    <row r="2835" spans="1:10">
      <c r="A2835" t="s">
        <v>248</v>
      </c>
      <c r="B2835" t="s">
        <v>254</v>
      </c>
      <c r="C2835" t="s">
        <v>75</v>
      </c>
      <c r="D2835">
        <v>5</v>
      </c>
      <c r="E2835" t="str">
        <f>VLOOKUP(D2835,'Treatment Struture'!$E$2:$G$10,3,FALSE)</f>
        <v>P3(150)</v>
      </c>
      <c r="F2835">
        <f>VLOOKUP(D2835,'Treatment Struture'!$E$2:$G$10,2,FALSE)</f>
        <v>2</v>
      </c>
      <c r="G2835" s="23">
        <v>3</v>
      </c>
      <c r="H2835" s="57">
        <f t="shared" si="62"/>
        <v>35900</v>
      </c>
      <c r="I2835">
        <v>13</v>
      </c>
      <c r="J2835">
        <v>0</v>
      </c>
    </row>
    <row r="2836" spans="1:10">
      <c r="A2836" t="s">
        <v>248</v>
      </c>
      <c r="B2836" t="s">
        <v>254</v>
      </c>
      <c r="C2836" t="s">
        <v>75</v>
      </c>
      <c r="D2836">
        <v>5</v>
      </c>
      <c r="E2836" t="str">
        <f>VLOOKUP(D2836,'Treatment Struture'!$E$2:$G$10,3,FALSE)</f>
        <v>P3(150)</v>
      </c>
      <c r="F2836">
        <f>VLOOKUP(D2836,'Treatment Struture'!$E$2:$G$10,2,FALSE)</f>
        <v>2</v>
      </c>
      <c r="G2836" s="23">
        <v>4</v>
      </c>
      <c r="H2836" s="57">
        <f t="shared" si="62"/>
        <v>35900</v>
      </c>
      <c r="I2836">
        <v>15</v>
      </c>
      <c r="J2836">
        <v>1</v>
      </c>
    </row>
    <row r="2837" spans="1:10">
      <c r="A2837" t="s">
        <v>248</v>
      </c>
      <c r="B2837" t="s">
        <v>254</v>
      </c>
      <c r="C2837" t="s">
        <v>75</v>
      </c>
      <c r="D2837">
        <v>5</v>
      </c>
      <c r="E2837" t="str">
        <f>VLOOKUP(D2837,'Treatment Struture'!$E$2:$G$10,3,FALSE)</f>
        <v>P3(150)</v>
      </c>
      <c r="F2837">
        <f>VLOOKUP(D2837,'Treatment Struture'!$E$2:$G$10,2,FALSE)</f>
        <v>2</v>
      </c>
      <c r="G2837" s="23">
        <v>5</v>
      </c>
      <c r="H2837" s="57">
        <f t="shared" si="62"/>
        <v>35900</v>
      </c>
      <c r="I2837">
        <v>13</v>
      </c>
      <c r="J2837">
        <v>0</v>
      </c>
    </row>
    <row r="2838" spans="1:10">
      <c r="A2838" t="s">
        <v>248</v>
      </c>
      <c r="B2838" t="s">
        <v>254</v>
      </c>
      <c r="C2838" t="s">
        <v>75</v>
      </c>
      <c r="D2838">
        <v>5</v>
      </c>
      <c r="E2838" t="str">
        <f>VLOOKUP(D2838,'Treatment Struture'!$E$2:$G$10,3,FALSE)</f>
        <v>P3(150)</v>
      </c>
      <c r="F2838">
        <f>VLOOKUP(D2838,'Treatment Struture'!$E$2:$G$10,2,FALSE)</f>
        <v>2</v>
      </c>
      <c r="G2838" s="23">
        <v>6</v>
      </c>
      <c r="H2838" s="57">
        <f t="shared" si="62"/>
        <v>35900</v>
      </c>
      <c r="I2838">
        <v>13</v>
      </c>
      <c r="J2838">
        <v>0</v>
      </c>
    </row>
    <row r="2839" spans="1:10">
      <c r="A2839" t="s">
        <v>248</v>
      </c>
      <c r="B2839" t="s">
        <v>254</v>
      </c>
      <c r="C2839" t="s">
        <v>75</v>
      </c>
      <c r="D2839">
        <v>5</v>
      </c>
      <c r="E2839" t="str">
        <f>VLOOKUP(D2839,'Treatment Struture'!$E$2:$G$10,3,FALSE)</f>
        <v>P3(150)</v>
      </c>
      <c r="F2839">
        <f>VLOOKUP(D2839,'Treatment Struture'!$E$2:$G$10,2,FALSE)</f>
        <v>2</v>
      </c>
      <c r="G2839" s="23">
        <v>7</v>
      </c>
      <c r="H2839" s="57">
        <f t="shared" si="62"/>
        <v>35900</v>
      </c>
      <c r="I2839">
        <v>12</v>
      </c>
      <c r="J2839">
        <v>0</v>
      </c>
    </row>
    <row r="2840" spans="1:10">
      <c r="A2840" t="s">
        <v>248</v>
      </c>
      <c r="B2840" t="s">
        <v>254</v>
      </c>
      <c r="C2840" t="s">
        <v>75</v>
      </c>
      <c r="D2840">
        <v>5</v>
      </c>
      <c r="E2840" t="str">
        <f>VLOOKUP(D2840,'Treatment Struture'!$E$2:$G$10,3,FALSE)</f>
        <v>P3(150)</v>
      </c>
      <c r="F2840">
        <f>VLOOKUP(D2840,'Treatment Struture'!$E$2:$G$10,2,FALSE)</f>
        <v>2</v>
      </c>
      <c r="G2840" s="23">
        <v>8</v>
      </c>
      <c r="H2840" s="57">
        <f t="shared" si="62"/>
        <v>35900</v>
      </c>
      <c r="I2840">
        <v>15</v>
      </c>
      <c r="J2840">
        <v>0</v>
      </c>
    </row>
    <row r="2841" spans="1:10">
      <c r="A2841" t="s">
        <v>248</v>
      </c>
      <c r="B2841" t="s">
        <v>254</v>
      </c>
      <c r="C2841" t="s">
        <v>75</v>
      </c>
      <c r="D2841">
        <v>5</v>
      </c>
      <c r="E2841" t="str">
        <f>VLOOKUP(D2841,'Treatment Struture'!$E$2:$G$10,3,FALSE)</f>
        <v>P3(150)</v>
      </c>
      <c r="F2841">
        <f>VLOOKUP(D2841,'Treatment Struture'!$E$2:$G$10,2,FALSE)</f>
        <v>2</v>
      </c>
      <c r="G2841" s="23">
        <v>9</v>
      </c>
      <c r="H2841" s="57">
        <f t="shared" si="62"/>
        <v>35900</v>
      </c>
      <c r="I2841">
        <v>15</v>
      </c>
      <c r="J2841">
        <v>2</v>
      </c>
    </row>
    <row r="2842" spans="1:10">
      <c r="A2842" t="s">
        <v>248</v>
      </c>
      <c r="B2842" t="s">
        <v>254</v>
      </c>
      <c r="C2842" t="s">
        <v>75</v>
      </c>
      <c r="D2842">
        <v>5</v>
      </c>
      <c r="E2842" t="str">
        <f>VLOOKUP(D2842,'Treatment Struture'!$E$2:$G$10,3,FALSE)</f>
        <v>P3(150)</v>
      </c>
      <c r="F2842">
        <f>VLOOKUP(D2842,'Treatment Struture'!$E$2:$G$10,2,FALSE)</f>
        <v>2</v>
      </c>
      <c r="G2842" s="23">
        <v>10</v>
      </c>
      <c r="H2842" s="57">
        <f t="shared" si="62"/>
        <v>35900</v>
      </c>
      <c r="I2842">
        <v>15</v>
      </c>
      <c r="J2842">
        <v>1</v>
      </c>
    </row>
    <row r="2843" spans="1:10">
      <c r="A2843" t="s">
        <v>248</v>
      </c>
      <c r="B2843" t="s">
        <v>254</v>
      </c>
      <c r="C2843" t="s">
        <v>75</v>
      </c>
      <c r="D2843">
        <v>6</v>
      </c>
      <c r="E2843" t="str">
        <f>VLOOKUP(D2843,'Treatment Struture'!$E$2:$G$10,3,FALSE)</f>
        <v>P1(50)</v>
      </c>
      <c r="F2843">
        <f>VLOOKUP(D2843,'Treatment Struture'!$E$2:$G$10,2,FALSE)</f>
        <v>2</v>
      </c>
      <c r="G2843" s="23">
        <v>1</v>
      </c>
      <c r="H2843" s="57">
        <f t="shared" si="62"/>
        <v>35900</v>
      </c>
      <c r="I2843">
        <v>14</v>
      </c>
      <c r="J2843">
        <v>0</v>
      </c>
    </row>
    <row r="2844" spans="1:10">
      <c r="A2844" t="s">
        <v>248</v>
      </c>
      <c r="B2844" t="s">
        <v>254</v>
      </c>
      <c r="C2844" t="s">
        <v>75</v>
      </c>
      <c r="D2844">
        <v>6</v>
      </c>
      <c r="E2844" t="str">
        <f>VLOOKUP(D2844,'Treatment Struture'!$E$2:$G$10,3,FALSE)</f>
        <v>P1(50)</v>
      </c>
      <c r="F2844">
        <f>VLOOKUP(D2844,'Treatment Struture'!$E$2:$G$10,2,FALSE)</f>
        <v>2</v>
      </c>
      <c r="G2844" s="23">
        <v>2</v>
      </c>
      <c r="H2844" s="57">
        <f t="shared" si="62"/>
        <v>35900</v>
      </c>
      <c r="I2844">
        <v>17</v>
      </c>
      <c r="J2844">
        <v>1</v>
      </c>
    </row>
    <row r="2845" spans="1:10">
      <c r="A2845" t="s">
        <v>248</v>
      </c>
      <c r="B2845" t="s">
        <v>254</v>
      </c>
      <c r="C2845" t="s">
        <v>75</v>
      </c>
      <c r="D2845">
        <v>6</v>
      </c>
      <c r="E2845" t="str">
        <f>VLOOKUP(D2845,'Treatment Struture'!$E$2:$G$10,3,FALSE)</f>
        <v>P1(50)</v>
      </c>
      <c r="F2845">
        <f>VLOOKUP(D2845,'Treatment Struture'!$E$2:$G$10,2,FALSE)</f>
        <v>2</v>
      </c>
      <c r="G2845" s="23">
        <v>3</v>
      </c>
      <c r="H2845" s="57">
        <f t="shared" si="62"/>
        <v>35900</v>
      </c>
      <c r="I2845">
        <v>15</v>
      </c>
      <c r="J2845">
        <v>0</v>
      </c>
    </row>
    <row r="2846" spans="1:10">
      <c r="A2846" t="s">
        <v>248</v>
      </c>
      <c r="B2846" t="s">
        <v>254</v>
      </c>
      <c r="C2846" t="s">
        <v>75</v>
      </c>
      <c r="D2846">
        <v>6</v>
      </c>
      <c r="E2846" t="str">
        <f>VLOOKUP(D2846,'Treatment Struture'!$E$2:$G$10,3,FALSE)</f>
        <v>P1(50)</v>
      </c>
      <c r="F2846">
        <f>VLOOKUP(D2846,'Treatment Struture'!$E$2:$G$10,2,FALSE)</f>
        <v>2</v>
      </c>
      <c r="G2846" s="23">
        <v>4</v>
      </c>
      <c r="H2846" s="57">
        <f t="shared" si="62"/>
        <v>35900</v>
      </c>
      <c r="I2846">
        <v>17</v>
      </c>
      <c r="J2846">
        <v>0</v>
      </c>
    </row>
    <row r="2847" spans="1:10">
      <c r="A2847" t="s">
        <v>248</v>
      </c>
      <c r="B2847" t="s">
        <v>254</v>
      </c>
      <c r="C2847" t="s">
        <v>75</v>
      </c>
      <c r="D2847">
        <v>6</v>
      </c>
      <c r="E2847" t="str">
        <f>VLOOKUP(D2847,'Treatment Struture'!$E$2:$G$10,3,FALSE)</f>
        <v>P1(50)</v>
      </c>
      <c r="F2847">
        <f>VLOOKUP(D2847,'Treatment Struture'!$E$2:$G$10,2,FALSE)</f>
        <v>2</v>
      </c>
      <c r="G2847" s="23">
        <v>5</v>
      </c>
      <c r="H2847" s="57">
        <f t="shared" si="62"/>
        <v>35900</v>
      </c>
      <c r="I2847">
        <v>16</v>
      </c>
      <c r="J2847">
        <v>0</v>
      </c>
    </row>
    <row r="2848" spans="1:10">
      <c r="A2848" t="s">
        <v>248</v>
      </c>
      <c r="B2848" t="s">
        <v>254</v>
      </c>
      <c r="C2848" t="s">
        <v>75</v>
      </c>
      <c r="D2848">
        <v>6</v>
      </c>
      <c r="E2848" t="str">
        <f>VLOOKUP(D2848,'Treatment Struture'!$E$2:$G$10,3,FALSE)</f>
        <v>P1(50)</v>
      </c>
      <c r="F2848">
        <f>VLOOKUP(D2848,'Treatment Struture'!$E$2:$G$10,2,FALSE)</f>
        <v>2</v>
      </c>
      <c r="G2848" s="23">
        <v>6</v>
      </c>
      <c r="H2848" s="57">
        <f t="shared" si="62"/>
        <v>35900</v>
      </c>
      <c r="I2848">
        <v>16</v>
      </c>
      <c r="J2848">
        <v>0</v>
      </c>
    </row>
    <row r="2849" spans="1:10">
      <c r="A2849" t="s">
        <v>248</v>
      </c>
      <c r="B2849" t="s">
        <v>254</v>
      </c>
      <c r="C2849" t="s">
        <v>75</v>
      </c>
      <c r="D2849">
        <v>6</v>
      </c>
      <c r="E2849" t="str">
        <f>VLOOKUP(D2849,'Treatment Struture'!$E$2:$G$10,3,FALSE)</f>
        <v>P1(50)</v>
      </c>
      <c r="F2849">
        <f>VLOOKUP(D2849,'Treatment Struture'!$E$2:$G$10,2,FALSE)</f>
        <v>2</v>
      </c>
      <c r="G2849" s="23">
        <v>7</v>
      </c>
      <c r="H2849" s="57">
        <f t="shared" si="62"/>
        <v>35900</v>
      </c>
      <c r="I2849">
        <v>16</v>
      </c>
      <c r="J2849">
        <v>0</v>
      </c>
    </row>
    <row r="2850" spans="1:10">
      <c r="A2850" t="s">
        <v>248</v>
      </c>
      <c r="B2850" t="s">
        <v>254</v>
      </c>
      <c r="C2850" t="s">
        <v>75</v>
      </c>
      <c r="D2850">
        <v>6</v>
      </c>
      <c r="E2850" t="str">
        <f>VLOOKUP(D2850,'Treatment Struture'!$E$2:$G$10,3,FALSE)</f>
        <v>P1(50)</v>
      </c>
      <c r="F2850">
        <f>VLOOKUP(D2850,'Treatment Struture'!$E$2:$G$10,2,FALSE)</f>
        <v>2</v>
      </c>
      <c r="G2850" s="23">
        <v>8</v>
      </c>
      <c r="H2850" s="57">
        <f t="shared" si="62"/>
        <v>35900</v>
      </c>
      <c r="I2850">
        <v>16</v>
      </c>
      <c r="J2850">
        <v>1</v>
      </c>
    </row>
    <row r="2851" spans="1:10">
      <c r="A2851" t="s">
        <v>248</v>
      </c>
      <c r="B2851" t="s">
        <v>254</v>
      </c>
      <c r="C2851" t="s">
        <v>75</v>
      </c>
      <c r="D2851">
        <v>6</v>
      </c>
      <c r="E2851" t="str">
        <f>VLOOKUP(D2851,'Treatment Struture'!$E$2:$G$10,3,FALSE)</f>
        <v>P1(50)</v>
      </c>
      <c r="F2851">
        <f>VLOOKUP(D2851,'Treatment Struture'!$E$2:$G$10,2,FALSE)</f>
        <v>2</v>
      </c>
      <c r="G2851" s="23">
        <v>9</v>
      </c>
      <c r="H2851" s="57">
        <f t="shared" si="62"/>
        <v>35900</v>
      </c>
      <c r="I2851">
        <v>16</v>
      </c>
      <c r="J2851">
        <v>1</v>
      </c>
    </row>
    <row r="2852" spans="1:10">
      <c r="A2852" t="s">
        <v>248</v>
      </c>
      <c r="B2852" t="s">
        <v>254</v>
      </c>
      <c r="C2852" t="s">
        <v>75</v>
      </c>
      <c r="D2852">
        <v>6</v>
      </c>
      <c r="E2852" t="str">
        <f>VLOOKUP(D2852,'Treatment Struture'!$E$2:$G$10,3,FALSE)</f>
        <v>P1(50)</v>
      </c>
      <c r="F2852">
        <f>VLOOKUP(D2852,'Treatment Struture'!$E$2:$G$10,2,FALSE)</f>
        <v>2</v>
      </c>
      <c r="G2852" s="23">
        <v>10</v>
      </c>
      <c r="H2852" s="57">
        <f t="shared" si="62"/>
        <v>35900</v>
      </c>
      <c r="I2852">
        <v>14</v>
      </c>
      <c r="J2852">
        <v>0</v>
      </c>
    </row>
    <row r="2853" spans="1:10">
      <c r="A2853" t="s">
        <v>248</v>
      </c>
      <c r="B2853" t="s">
        <v>254</v>
      </c>
      <c r="C2853" t="s">
        <v>75</v>
      </c>
      <c r="D2853">
        <v>7</v>
      </c>
      <c r="E2853" t="str">
        <f>VLOOKUP(D2853,'Treatment Struture'!$E$2:$G$10,3,FALSE)</f>
        <v>P1(50)</v>
      </c>
      <c r="F2853">
        <f>VLOOKUP(D2853,'Treatment Struture'!$E$2:$G$10,2,FALSE)</f>
        <v>3</v>
      </c>
      <c r="G2853" s="23">
        <v>1</v>
      </c>
      <c r="H2853" s="57">
        <f t="shared" si="62"/>
        <v>35900</v>
      </c>
      <c r="I2853">
        <v>13</v>
      </c>
      <c r="J2853">
        <v>1</v>
      </c>
    </row>
    <row r="2854" spans="1:10">
      <c r="A2854" t="s">
        <v>248</v>
      </c>
      <c r="B2854" t="s">
        <v>254</v>
      </c>
      <c r="C2854" t="s">
        <v>75</v>
      </c>
      <c r="D2854">
        <v>7</v>
      </c>
      <c r="E2854" t="str">
        <f>VLOOKUP(D2854,'Treatment Struture'!$E$2:$G$10,3,FALSE)</f>
        <v>P1(50)</v>
      </c>
      <c r="F2854">
        <f>VLOOKUP(D2854,'Treatment Struture'!$E$2:$G$10,2,FALSE)</f>
        <v>3</v>
      </c>
      <c r="G2854" s="23">
        <v>2</v>
      </c>
      <c r="H2854" s="57">
        <f t="shared" si="62"/>
        <v>35900</v>
      </c>
      <c r="I2854">
        <v>15</v>
      </c>
      <c r="J2854">
        <v>1</v>
      </c>
    </row>
    <row r="2855" spans="1:10">
      <c r="A2855" t="s">
        <v>248</v>
      </c>
      <c r="B2855" t="s">
        <v>254</v>
      </c>
      <c r="C2855" t="s">
        <v>75</v>
      </c>
      <c r="D2855">
        <v>7</v>
      </c>
      <c r="E2855" t="str">
        <f>VLOOKUP(D2855,'Treatment Struture'!$E$2:$G$10,3,FALSE)</f>
        <v>P1(50)</v>
      </c>
      <c r="F2855">
        <f>VLOOKUP(D2855,'Treatment Struture'!$E$2:$G$10,2,FALSE)</f>
        <v>3</v>
      </c>
      <c r="G2855" s="23">
        <v>3</v>
      </c>
      <c r="H2855" s="57">
        <f t="shared" si="62"/>
        <v>35900</v>
      </c>
      <c r="I2855">
        <v>16</v>
      </c>
      <c r="J2855">
        <v>2</v>
      </c>
    </row>
    <row r="2856" spans="1:10">
      <c r="A2856" t="s">
        <v>248</v>
      </c>
      <c r="B2856" t="s">
        <v>254</v>
      </c>
      <c r="C2856" t="s">
        <v>75</v>
      </c>
      <c r="D2856">
        <v>7</v>
      </c>
      <c r="E2856" t="str">
        <f>VLOOKUP(D2856,'Treatment Struture'!$E$2:$G$10,3,FALSE)</f>
        <v>P1(50)</v>
      </c>
      <c r="F2856">
        <f>VLOOKUP(D2856,'Treatment Struture'!$E$2:$G$10,2,FALSE)</f>
        <v>3</v>
      </c>
      <c r="G2856" s="23">
        <v>4</v>
      </c>
      <c r="H2856" s="57">
        <f t="shared" si="62"/>
        <v>35900</v>
      </c>
      <c r="I2856">
        <v>15</v>
      </c>
      <c r="J2856">
        <v>1</v>
      </c>
    </row>
    <row r="2857" spans="1:10">
      <c r="A2857" t="s">
        <v>248</v>
      </c>
      <c r="B2857" t="s">
        <v>254</v>
      </c>
      <c r="C2857" t="s">
        <v>75</v>
      </c>
      <c r="D2857">
        <v>7</v>
      </c>
      <c r="E2857" t="str">
        <f>VLOOKUP(D2857,'Treatment Struture'!$E$2:$G$10,3,FALSE)</f>
        <v>P1(50)</v>
      </c>
      <c r="F2857">
        <f>VLOOKUP(D2857,'Treatment Struture'!$E$2:$G$10,2,FALSE)</f>
        <v>3</v>
      </c>
      <c r="G2857" s="23">
        <v>5</v>
      </c>
      <c r="H2857" s="57">
        <f t="shared" si="62"/>
        <v>35900</v>
      </c>
      <c r="I2857">
        <v>15</v>
      </c>
      <c r="J2857">
        <v>0</v>
      </c>
    </row>
    <row r="2858" spans="1:10">
      <c r="A2858" t="s">
        <v>248</v>
      </c>
      <c r="B2858" t="s">
        <v>254</v>
      </c>
      <c r="C2858" t="s">
        <v>75</v>
      </c>
      <c r="D2858">
        <v>7</v>
      </c>
      <c r="E2858" t="str">
        <f>VLOOKUP(D2858,'Treatment Struture'!$E$2:$G$10,3,FALSE)</f>
        <v>P1(50)</v>
      </c>
      <c r="F2858">
        <f>VLOOKUP(D2858,'Treatment Struture'!$E$2:$G$10,2,FALSE)</f>
        <v>3</v>
      </c>
      <c r="G2858" s="23">
        <v>6</v>
      </c>
      <c r="H2858" s="57">
        <f t="shared" si="62"/>
        <v>35900</v>
      </c>
      <c r="I2858">
        <v>15</v>
      </c>
      <c r="J2858">
        <v>1</v>
      </c>
    </row>
    <row r="2859" spans="1:10">
      <c r="A2859" t="s">
        <v>248</v>
      </c>
      <c r="B2859" t="s">
        <v>254</v>
      </c>
      <c r="C2859" t="s">
        <v>75</v>
      </c>
      <c r="D2859">
        <v>7</v>
      </c>
      <c r="E2859" t="str">
        <f>VLOOKUP(D2859,'Treatment Struture'!$E$2:$G$10,3,FALSE)</f>
        <v>P1(50)</v>
      </c>
      <c r="F2859">
        <f>VLOOKUP(D2859,'Treatment Struture'!$E$2:$G$10,2,FALSE)</f>
        <v>3</v>
      </c>
      <c r="G2859" s="23">
        <v>7</v>
      </c>
      <c r="H2859" s="57">
        <f t="shared" ref="H2859:H2882" si="63">H2858</f>
        <v>35900</v>
      </c>
      <c r="I2859">
        <v>16</v>
      </c>
      <c r="J2859">
        <v>1</v>
      </c>
    </row>
    <row r="2860" spans="1:10">
      <c r="A2860" t="s">
        <v>248</v>
      </c>
      <c r="B2860" t="s">
        <v>254</v>
      </c>
      <c r="C2860" t="s">
        <v>75</v>
      </c>
      <c r="D2860">
        <v>7</v>
      </c>
      <c r="E2860" t="str">
        <f>VLOOKUP(D2860,'Treatment Struture'!$E$2:$G$10,3,FALSE)</f>
        <v>P1(50)</v>
      </c>
      <c r="F2860">
        <f>VLOOKUP(D2860,'Treatment Struture'!$E$2:$G$10,2,FALSE)</f>
        <v>3</v>
      </c>
      <c r="G2860" s="23">
        <v>8</v>
      </c>
      <c r="H2860" s="57">
        <f t="shared" si="63"/>
        <v>35900</v>
      </c>
      <c r="I2860">
        <v>16</v>
      </c>
      <c r="J2860" s="32">
        <v>0</v>
      </c>
    </row>
    <row r="2861" spans="1:10">
      <c r="A2861" t="s">
        <v>248</v>
      </c>
      <c r="B2861" t="s">
        <v>254</v>
      </c>
      <c r="C2861" t="s">
        <v>75</v>
      </c>
      <c r="D2861">
        <v>7</v>
      </c>
      <c r="E2861" t="str">
        <f>VLOOKUP(D2861,'Treatment Struture'!$E$2:$G$10,3,FALSE)</f>
        <v>P1(50)</v>
      </c>
      <c r="F2861">
        <f>VLOOKUP(D2861,'Treatment Struture'!$E$2:$G$10,2,FALSE)</f>
        <v>3</v>
      </c>
      <c r="G2861" s="23">
        <v>9</v>
      </c>
      <c r="H2861" s="57">
        <f t="shared" si="63"/>
        <v>35900</v>
      </c>
      <c r="I2861">
        <v>15</v>
      </c>
      <c r="J2861">
        <v>1</v>
      </c>
    </row>
    <row r="2862" spans="1:10">
      <c r="A2862" t="s">
        <v>248</v>
      </c>
      <c r="B2862" t="s">
        <v>254</v>
      </c>
      <c r="C2862" t="s">
        <v>75</v>
      </c>
      <c r="D2862">
        <v>7</v>
      </c>
      <c r="E2862" t="str">
        <f>VLOOKUP(D2862,'Treatment Struture'!$E$2:$G$10,3,FALSE)</f>
        <v>P1(50)</v>
      </c>
      <c r="F2862">
        <f>VLOOKUP(D2862,'Treatment Struture'!$E$2:$G$10,2,FALSE)</f>
        <v>3</v>
      </c>
      <c r="G2862" s="23">
        <v>10</v>
      </c>
      <c r="H2862" s="57">
        <f t="shared" si="63"/>
        <v>35900</v>
      </c>
      <c r="I2862">
        <v>16</v>
      </c>
      <c r="J2862">
        <v>0</v>
      </c>
    </row>
    <row r="2863" spans="1:10">
      <c r="A2863" t="s">
        <v>248</v>
      </c>
      <c r="B2863" t="s">
        <v>254</v>
      </c>
      <c r="C2863" t="s">
        <v>75</v>
      </c>
      <c r="D2863">
        <v>8</v>
      </c>
      <c r="E2863" t="str">
        <f>VLOOKUP(D2863,'Treatment Struture'!$E$2:$G$10,3,FALSE)</f>
        <v>P2(100)</v>
      </c>
      <c r="F2863">
        <f>VLOOKUP(D2863,'Treatment Struture'!$E$2:$G$10,2,FALSE)</f>
        <v>3</v>
      </c>
      <c r="G2863" s="23">
        <v>1</v>
      </c>
      <c r="H2863" s="57">
        <f t="shared" si="63"/>
        <v>35900</v>
      </c>
      <c r="I2863">
        <v>17</v>
      </c>
      <c r="J2863">
        <v>0</v>
      </c>
    </row>
    <row r="2864" spans="1:10">
      <c r="A2864" t="s">
        <v>248</v>
      </c>
      <c r="B2864" t="s">
        <v>254</v>
      </c>
      <c r="C2864" t="s">
        <v>75</v>
      </c>
      <c r="D2864">
        <v>8</v>
      </c>
      <c r="E2864" t="str">
        <f>VLOOKUP(D2864,'Treatment Struture'!$E$2:$G$10,3,FALSE)</f>
        <v>P2(100)</v>
      </c>
      <c r="F2864">
        <f>VLOOKUP(D2864,'Treatment Struture'!$E$2:$G$10,2,FALSE)</f>
        <v>3</v>
      </c>
      <c r="G2864" s="23">
        <v>2</v>
      </c>
      <c r="H2864" s="57">
        <f t="shared" si="63"/>
        <v>35900</v>
      </c>
      <c r="I2864">
        <v>17</v>
      </c>
      <c r="J2864">
        <v>1</v>
      </c>
    </row>
    <row r="2865" spans="1:10">
      <c r="A2865" t="s">
        <v>248</v>
      </c>
      <c r="B2865" t="s">
        <v>254</v>
      </c>
      <c r="C2865" t="s">
        <v>75</v>
      </c>
      <c r="D2865">
        <v>8</v>
      </c>
      <c r="E2865" t="str">
        <f>VLOOKUP(D2865,'Treatment Struture'!$E$2:$G$10,3,FALSE)</f>
        <v>P2(100)</v>
      </c>
      <c r="F2865">
        <f>VLOOKUP(D2865,'Treatment Struture'!$E$2:$G$10,2,FALSE)</f>
        <v>3</v>
      </c>
      <c r="G2865" s="23">
        <v>3</v>
      </c>
      <c r="H2865" s="57">
        <f t="shared" si="63"/>
        <v>35900</v>
      </c>
      <c r="I2865">
        <v>16</v>
      </c>
      <c r="J2865">
        <v>1</v>
      </c>
    </row>
    <row r="2866" spans="1:10">
      <c r="A2866" t="s">
        <v>248</v>
      </c>
      <c r="B2866" t="s">
        <v>254</v>
      </c>
      <c r="C2866" t="s">
        <v>75</v>
      </c>
      <c r="D2866">
        <v>8</v>
      </c>
      <c r="E2866" t="str">
        <f>VLOOKUP(D2866,'Treatment Struture'!$E$2:$G$10,3,FALSE)</f>
        <v>P2(100)</v>
      </c>
      <c r="F2866">
        <f>VLOOKUP(D2866,'Treatment Struture'!$E$2:$G$10,2,FALSE)</f>
        <v>3</v>
      </c>
      <c r="G2866" s="23">
        <v>4</v>
      </c>
      <c r="H2866" s="57">
        <f t="shared" si="63"/>
        <v>35900</v>
      </c>
      <c r="I2866">
        <v>15</v>
      </c>
      <c r="J2866">
        <v>0</v>
      </c>
    </row>
    <row r="2867" spans="1:10">
      <c r="A2867" t="s">
        <v>248</v>
      </c>
      <c r="B2867" t="s">
        <v>254</v>
      </c>
      <c r="C2867" t="s">
        <v>75</v>
      </c>
      <c r="D2867">
        <v>8</v>
      </c>
      <c r="E2867" t="str">
        <f>VLOOKUP(D2867,'Treatment Struture'!$E$2:$G$10,3,FALSE)</f>
        <v>P2(100)</v>
      </c>
      <c r="F2867">
        <f>VLOOKUP(D2867,'Treatment Struture'!$E$2:$G$10,2,FALSE)</f>
        <v>3</v>
      </c>
      <c r="G2867" s="23">
        <v>5</v>
      </c>
      <c r="H2867" s="57">
        <f t="shared" si="63"/>
        <v>35900</v>
      </c>
      <c r="I2867">
        <v>13</v>
      </c>
      <c r="J2867">
        <v>0</v>
      </c>
    </row>
    <row r="2868" spans="1:10">
      <c r="A2868" t="s">
        <v>248</v>
      </c>
      <c r="B2868" t="s">
        <v>254</v>
      </c>
      <c r="C2868" t="s">
        <v>75</v>
      </c>
      <c r="D2868">
        <v>8</v>
      </c>
      <c r="E2868" t="str">
        <f>VLOOKUP(D2868,'Treatment Struture'!$E$2:$G$10,3,FALSE)</f>
        <v>P2(100)</v>
      </c>
      <c r="F2868">
        <f>VLOOKUP(D2868,'Treatment Struture'!$E$2:$G$10,2,FALSE)</f>
        <v>3</v>
      </c>
      <c r="G2868" s="23">
        <v>6</v>
      </c>
      <c r="H2868" s="57">
        <f t="shared" si="63"/>
        <v>35900</v>
      </c>
      <c r="I2868">
        <v>14</v>
      </c>
      <c r="J2868">
        <v>1</v>
      </c>
    </row>
    <row r="2869" spans="1:10">
      <c r="A2869" t="s">
        <v>248</v>
      </c>
      <c r="B2869" t="s">
        <v>254</v>
      </c>
      <c r="C2869" t="s">
        <v>75</v>
      </c>
      <c r="D2869">
        <v>8</v>
      </c>
      <c r="E2869" t="str">
        <f>VLOOKUP(D2869,'Treatment Struture'!$E$2:$G$10,3,FALSE)</f>
        <v>P2(100)</v>
      </c>
      <c r="F2869">
        <f>VLOOKUP(D2869,'Treatment Struture'!$E$2:$G$10,2,FALSE)</f>
        <v>3</v>
      </c>
      <c r="G2869" s="23">
        <v>7</v>
      </c>
      <c r="H2869" s="57">
        <f t="shared" si="63"/>
        <v>35900</v>
      </c>
      <c r="I2869">
        <v>16</v>
      </c>
      <c r="J2869">
        <v>0</v>
      </c>
    </row>
    <row r="2870" spans="1:10">
      <c r="A2870" t="s">
        <v>248</v>
      </c>
      <c r="B2870" t="s">
        <v>254</v>
      </c>
      <c r="C2870" t="s">
        <v>75</v>
      </c>
      <c r="D2870">
        <v>8</v>
      </c>
      <c r="E2870" t="str">
        <f>VLOOKUP(D2870,'Treatment Struture'!$E$2:$G$10,3,FALSE)</f>
        <v>P2(100)</v>
      </c>
      <c r="F2870">
        <f>VLOOKUP(D2870,'Treatment Struture'!$E$2:$G$10,2,FALSE)</f>
        <v>3</v>
      </c>
      <c r="G2870" s="23">
        <v>8</v>
      </c>
      <c r="H2870" s="57">
        <f t="shared" si="63"/>
        <v>35900</v>
      </c>
      <c r="I2870">
        <v>16</v>
      </c>
      <c r="J2870">
        <v>1</v>
      </c>
    </row>
    <row r="2871" spans="1:10">
      <c r="A2871" t="s">
        <v>248</v>
      </c>
      <c r="B2871" t="s">
        <v>254</v>
      </c>
      <c r="C2871" t="s">
        <v>75</v>
      </c>
      <c r="D2871">
        <v>8</v>
      </c>
      <c r="E2871" t="str">
        <f>VLOOKUP(D2871,'Treatment Struture'!$E$2:$G$10,3,FALSE)</f>
        <v>P2(100)</v>
      </c>
      <c r="F2871">
        <f>VLOOKUP(D2871,'Treatment Struture'!$E$2:$G$10,2,FALSE)</f>
        <v>3</v>
      </c>
      <c r="G2871" s="23">
        <v>9</v>
      </c>
      <c r="H2871" s="57">
        <f t="shared" si="63"/>
        <v>35900</v>
      </c>
      <c r="I2871">
        <v>17</v>
      </c>
      <c r="J2871">
        <v>1</v>
      </c>
    </row>
    <row r="2872" spans="1:10">
      <c r="A2872" t="s">
        <v>248</v>
      </c>
      <c r="B2872" t="s">
        <v>254</v>
      </c>
      <c r="C2872" t="s">
        <v>75</v>
      </c>
      <c r="D2872">
        <v>8</v>
      </c>
      <c r="E2872" t="str">
        <f>VLOOKUP(D2872,'Treatment Struture'!$E$2:$G$10,3,FALSE)</f>
        <v>P2(100)</v>
      </c>
      <c r="F2872">
        <f>VLOOKUP(D2872,'Treatment Struture'!$E$2:$G$10,2,FALSE)</f>
        <v>3</v>
      </c>
      <c r="G2872" s="23">
        <v>10</v>
      </c>
      <c r="H2872" s="57">
        <f t="shared" si="63"/>
        <v>35900</v>
      </c>
      <c r="I2872">
        <v>15</v>
      </c>
      <c r="J2872">
        <v>1</v>
      </c>
    </row>
    <row r="2873" spans="1:10">
      <c r="A2873" t="s">
        <v>248</v>
      </c>
      <c r="B2873" t="s">
        <v>254</v>
      </c>
      <c r="C2873" t="s">
        <v>75</v>
      </c>
      <c r="D2873">
        <v>9</v>
      </c>
      <c r="E2873" t="str">
        <f>VLOOKUP(D2873,'Treatment Struture'!$E$2:$G$10,3,FALSE)</f>
        <v>P3(150)</v>
      </c>
      <c r="F2873">
        <f>VLOOKUP(D2873,'Treatment Struture'!$E$2:$G$10,2,FALSE)</f>
        <v>3</v>
      </c>
      <c r="G2873" s="23">
        <v>1</v>
      </c>
      <c r="H2873" s="57">
        <f t="shared" si="63"/>
        <v>35900</v>
      </c>
      <c r="I2873">
        <v>17</v>
      </c>
      <c r="J2873">
        <v>1</v>
      </c>
    </row>
    <row r="2874" spans="1:10">
      <c r="A2874" t="s">
        <v>248</v>
      </c>
      <c r="B2874" t="s">
        <v>254</v>
      </c>
      <c r="C2874" t="s">
        <v>75</v>
      </c>
      <c r="D2874">
        <v>9</v>
      </c>
      <c r="E2874" t="str">
        <f>VLOOKUP(D2874,'Treatment Struture'!$E$2:$G$10,3,FALSE)</f>
        <v>P3(150)</v>
      </c>
      <c r="F2874">
        <f>VLOOKUP(D2874,'Treatment Struture'!$E$2:$G$10,2,FALSE)</f>
        <v>3</v>
      </c>
      <c r="G2874" s="23">
        <v>2</v>
      </c>
      <c r="H2874" s="57">
        <f t="shared" si="63"/>
        <v>35900</v>
      </c>
      <c r="I2874">
        <v>17</v>
      </c>
      <c r="J2874">
        <v>0</v>
      </c>
    </row>
    <row r="2875" spans="1:10">
      <c r="A2875" t="s">
        <v>248</v>
      </c>
      <c r="B2875" t="s">
        <v>254</v>
      </c>
      <c r="C2875" t="s">
        <v>75</v>
      </c>
      <c r="D2875">
        <v>9</v>
      </c>
      <c r="E2875" t="str">
        <f>VLOOKUP(D2875,'Treatment Struture'!$E$2:$G$10,3,FALSE)</f>
        <v>P3(150)</v>
      </c>
      <c r="F2875">
        <f>VLOOKUP(D2875,'Treatment Struture'!$E$2:$G$10,2,FALSE)</f>
        <v>3</v>
      </c>
      <c r="G2875" s="23">
        <v>3</v>
      </c>
      <c r="H2875" s="57">
        <f t="shared" si="63"/>
        <v>35900</v>
      </c>
      <c r="I2875">
        <v>17</v>
      </c>
      <c r="J2875">
        <v>0</v>
      </c>
    </row>
    <row r="2876" spans="1:10">
      <c r="A2876" t="s">
        <v>248</v>
      </c>
      <c r="B2876" t="s">
        <v>254</v>
      </c>
      <c r="C2876" t="s">
        <v>75</v>
      </c>
      <c r="D2876">
        <v>9</v>
      </c>
      <c r="E2876" t="str">
        <f>VLOOKUP(D2876,'Treatment Struture'!$E$2:$G$10,3,FALSE)</f>
        <v>P3(150)</v>
      </c>
      <c r="F2876">
        <f>VLOOKUP(D2876,'Treatment Struture'!$E$2:$G$10,2,FALSE)</f>
        <v>3</v>
      </c>
      <c r="G2876" s="23">
        <v>4</v>
      </c>
      <c r="H2876" s="57">
        <f t="shared" si="63"/>
        <v>35900</v>
      </c>
      <c r="I2876">
        <v>16</v>
      </c>
      <c r="J2876">
        <v>2</v>
      </c>
    </row>
    <row r="2877" spans="1:10">
      <c r="A2877" t="s">
        <v>248</v>
      </c>
      <c r="B2877" t="s">
        <v>254</v>
      </c>
      <c r="C2877" t="s">
        <v>75</v>
      </c>
      <c r="D2877">
        <v>9</v>
      </c>
      <c r="E2877" t="str">
        <f>VLOOKUP(D2877,'Treatment Struture'!$E$2:$G$10,3,FALSE)</f>
        <v>P3(150)</v>
      </c>
      <c r="F2877">
        <f>VLOOKUP(D2877,'Treatment Struture'!$E$2:$G$10,2,FALSE)</f>
        <v>3</v>
      </c>
      <c r="G2877" s="23">
        <v>5</v>
      </c>
      <c r="H2877" s="57">
        <f t="shared" si="63"/>
        <v>35900</v>
      </c>
      <c r="I2877">
        <v>14</v>
      </c>
      <c r="J2877">
        <v>1</v>
      </c>
    </row>
    <row r="2878" spans="1:10">
      <c r="A2878" t="s">
        <v>248</v>
      </c>
      <c r="B2878" t="s">
        <v>254</v>
      </c>
      <c r="C2878" t="s">
        <v>75</v>
      </c>
      <c r="D2878">
        <v>9</v>
      </c>
      <c r="E2878" t="str">
        <f>VLOOKUP(D2878,'Treatment Struture'!$E$2:$G$10,3,FALSE)</f>
        <v>P3(150)</v>
      </c>
      <c r="F2878">
        <f>VLOOKUP(D2878,'Treatment Struture'!$E$2:$G$10,2,FALSE)</f>
        <v>3</v>
      </c>
      <c r="G2878" s="23">
        <v>6</v>
      </c>
      <c r="H2878" s="57">
        <f t="shared" si="63"/>
        <v>35900</v>
      </c>
      <c r="I2878">
        <v>16</v>
      </c>
      <c r="J2878">
        <v>1</v>
      </c>
    </row>
    <row r="2879" spans="1:10">
      <c r="A2879" t="s">
        <v>248</v>
      </c>
      <c r="B2879" t="s">
        <v>254</v>
      </c>
      <c r="C2879" t="s">
        <v>75</v>
      </c>
      <c r="D2879">
        <v>9</v>
      </c>
      <c r="E2879" t="str">
        <f>VLOOKUP(D2879,'Treatment Struture'!$E$2:$G$10,3,FALSE)</f>
        <v>P3(150)</v>
      </c>
      <c r="F2879">
        <f>VLOOKUP(D2879,'Treatment Struture'!$E$2:$G$10,2,FALSE)</f>
        <v>3</v>
      </c>
      <c r="G2879" s="23">
        <v>7</v>
      </c>
      <c r="H2879" s="57">
        <f t="shared" si="63"/>
        <v>35900</v>
      </c>
      <c r="I2879">
        <v>15</v>
      </c>
      <c r="J2879">
        <v>1</v>
      </c>
    </row>
    <row r="2880" spans="1:10">
      <c r="A2880" t="s">
        <v>248</v>
      </c>
      <c r="B2880" t="s">
        <v>254</v>
      </c>
      <c r="C2880" t="s">
        <v>75</v>
      </c>
      <c r="D2880">
        <v>9</v>
      </c>
      <c r="E2880" t="str">
        <f>VLOOKUP(D2880,'Treatment Struture'!$E$2:$G$10,3,FALSE)</f>
        <v>P3(150)</v>
      </c>
      <c r="F2880">
        <f>VLOOKUP(D2880,'Treatment Struture'!$E$2:$G$10,2,FALSE)</f>
        <v>3</v>
      </c>
      <c r="G2880" s="23">
        <v>8</v>
      </c>
      <c r="H2880" s="57">
        <f t="shared" si="63"/>
        <v>35900</v>
      </c>
      <c r="I2880">
        <v>17</v>
      </c>
      <c r="J2880">
        <v>0</v>
      </c>
    </row>
    <row r="2881" spans="1:10">
      <c r="A2881" t="s">
        <v>248</v>
      </c>
      <c r="B2881" t="s">
        <v>254</v>
      </c>
      <c r="C2881" t="s">
        <v>75</v>
      </c>
      <c r="D2881">
        <v>9</v>
      </c>
      <c r="E2881" t="str">
        <f>VLOOKUP(D2881,'Treatment Struture'!$E$2:$G$10,3,FALSE)</f>
        <v>P3(150)</v>
      </c>
      <c r="F2881">
        <f>VLOOKUP(D2881,'Treatment Struture'!$E$2:$G$10,2,FALSE)</f>
        <v>3</v>
      </c>
      <c r="G2881" s="23">
        <v>9</v>
      </c>
      <c r="H2881" s="57">
        <f t="shared" si="63"/>
        <v>35900</v>
      </c>
      <c r="I2881">
        <v>15</v>
      </c>
      <c r="J2881">
        <v>0</v>
      </c>
    </row>
    <row r="2882" spans="1:10">
      <c r="A2882" t="s">
        <v>248</v>
      </c>
      <c r="B2882" t="s">
        <v>254</v>
      </c>
      <c r="C2882" t="s">
        <v>75</v>
      </c>
      <c r="D2882">
        <v>9</v>
      </c>
      <c r="E2882" t="str">
        <f>VLOOKUP(D2882,'Treatment Struture'!$E$2:$G$10,3,FALSE)</f>
        <v>P3(150)</v>
      </c>
      <c r="F2882">
        <f>VLOOKUP(D2882,'Treatment Struture'!$E$2:$G$10,2,FALSE)</f>
        <v>3</v>
      </c>
      <c r="G2882" s="23">
        <v>10</v>
      </c>
      <c r="H2882" s="57">
        <f t="shared" si="63"/>
        <v>35900</v>
      </c>
      <c r="I2882">
        <v>15</v>
      </c>
      <c r="J2882">
        <v>0</v>
      </c>
    </row>
    <row r="2883" spans="1:10">
      <c r="A2883" t="s">
        <v>248</v>
      </c>
      <c r="B2883" t="s">
        <v>254</v>
      </c>
      <c r="C2883" t="s">
        <v>75</v>
      </c>
      <c r="D2883">
        <v>1</v>
      </c>
      <c r="E2883" t="str">
        <f>VLOOKUP(D2883,'Treatment Struture'!$E$2:$G$10,3,FALSE)</f>
        <v>P3(150)</v>
      </c>
      <c r="F2883">
        <f>VLOOKUP(D2883,'Treatment Struture'!$E$2:$G$10,2,FALSE)</f>
        <v>1</v>
      </c>
      <c r="G2883" s="23">
        <v>1</v>
      </c>
      <c r="H2883" s="56">
        <v>35908</v>
      </c>
      <c r="I2883">
        <v>18</v>
      </c>
      <c r="J2883">
        <v>5</v>
      </c>
    </row>
    <row r="2884" spans="1:10">
      <c r="A2884" t="s">
        <v>248</v>
      </c>
      <c r="B2884" t="s">
        <v>254</v>
      </c>
      <c r="C2884" t="s">
        <v>75</v>
      </c>
      <c r="D2884">
        <v>1</v>
      </c>
      <c r="E2884" t="str">
        <f>VLOOKUP(D2884,'Treatment Struture'!$E$2:$G$10,3,FALSE)</f>
        <v>P3(150)</v>
      </c>
      <c r="F2884">
        <f>VLOOKUP(D2884,'Treatment Struture'!$E$2:$G$10,2,FALSE)</f>
        <v>1</v>
      </c>
      <c r="G2884" s="23">
        <v>2</v>
      </c>
      <c r="H2884" s="57">
        <f>H2883</f>
        <v>35908</v>
      </c>
      <c r="I2884">
        <v>19</v>
      </c>
      <c r="J2884">
        <v>3</v>
      </c>
    </row>
    <row r="2885" spans="1:10">
      <c r="A2885" t="s">
        <v>248</v>
      </c>
      <c r="B2885" t="s">
        <v>254</v>
      </c>
      <c r="C2885" t="s">
        <v>75</v>
      </c>
      <c r="D2885">
        <v>1</v>
      </c>
      <c r="E2885" t="str">
        <f>VLOOKUP(D2885,'Treatment Struture'!$E$2:$G$10,3,FALSE)</f>
        <v>P3(150)</v>
      </c>
      <c r="F2885">
        <f>VLOOKUP(D2885,'Treatment Struture'!$E$2:$G$10,2,FALSE)</f>
        <v>1</v>
      </c>
      <c r="G2885" s="23">
        <v>3</v>
      </c>
      <c r="H2885" s="57">
        <f t="shared" ref="H2885:H2948" si="64">H2884</f>
        <v>35908</v>
      </c>
      <c r="I2885">
        <v>18</v>
      </c>
      <c r="J2885">
        <v>3</v>
      </c>
    </row>
    <row r="2886" spans="1:10">
      <c r="A2886" t="s">
        <v>248</v>
      </c>
      <c r="B2886" t="s">
        <v>254</v>
      </c>
      <c r="C2886" t="s">
        <v>75</v>
      </c>
      <c r="D2886">
        <v>1</v>
      </c>
      <c r="E2886" t="str">
        <f>VLOOKUP(D2886,'Treatment Struture'!$E$2:$G$10,3,FALSE)</f>
        <v>P3(150)</v>
      </c>
      <c r="F2886">
        <f>VLOOKUP(D2886,'Treatment Struture'!$E$2:$G$10,2,FALSE)</f>
        <v>1</v>
      </c>
      <c r="G2886" s="23">
        <v>4</v>
      </c>
      <c r="H2886" s="57">
        <f t="shared" si="64"/>
        <v>35908</v>
      </c>
      <c r="I2886">
        <v>15</v>
      </c>
      <c r="J2886">
        <v>2</v>
      </c>
    </row>
    <row r="2887" spans="1:10">
      <c r="A2887" t="s">
        <v>248</v>
      </c>
      <c r="B2887" t="s">
        <v>254</v>
      </c>
      <c r="C2887" t="s">
        <v>75</v>
      </c>
      <c r="D2887">
        <v>1</v>
      </c>
      <c r="E2887" t="str">
        <f>VLOOKUP(D2887,'Treatment Struture'!$E$2:$G$10,3,FALSE)</f>
        <v>P3(150)</v>
      </c>
      <c r="F2887">
        <f>VLOOKUP(D2887,'Treatment Struture'!$E$2:$G$10,2,FALSE)</f>
        <v>1</v>
      </c>
      <c r="G2887" s="23">
        <v>5</v>
      </c>
      <c r="H2887" s="57">
        <f t="shared" si="64"/>
        <v>35908</v>
      </c>
      <c r="I2887">
        <v>14</v>
      </c>
      <c r="J2887">
        <v>4</v>
      </c>
    </row>
    <row r="2888" spans="1:10">
      <c r="A2888" t="s">
        <v>248</v>
      </c>
      <c r="B2888" t="s">
        <v>254</v>
      </c>
      <c r="C2888" t="s">
        <v>75</v>
      </c>
      <c r="D2888">
        <v>1</v>
      </c>
      <c r="E2888" t="str">
        <f>VLOOKUP(D2888,'Treatment Struture'!$E$2:$G$10,3,FALSE)</f>
        <v>P3(150)</v>
      </c>
      <c r="F2888">
        <f>VLOOKUP(D2888,'Treatment Struture'!$E$2:$G$10,2,FALSE)</f>
        <v>1</v>
      </c>
      <c r="G2888" s="23">
        <v>6</v>
      </c>
      <c r="H2888" s="57">
        <f t="shared" si="64"/>
        <v>35908</v>
      </c>
      <c r="I2888">
        <v>15</v>
      </c>
      <c r="J2888">
        <v>0</v>
      </c>
    </row>
    <row r="2889" spans="1:10">
      <c r="A2889" t="s">
        <v>248</v>
      </c>
      <c r="B2889" t="s">
        <v>254</v>
      </c>
      <c r="C2889" t="s">
        <v>75</v>
      </c>
      <c r="D2889">
        <v>1</v>
      </c>
      <c r="E2889" t="str">
        <f>VLOOKUP(D2889,'Treatment Struture'!$E$2:$G$10,3,FALSE)</f>
        <v>P3(150)</v>
      </c>
      <c r="F2889">
        <f>VLOOKUP(D2889,'Treatment Struture'!$E$2:$G$10,2,FALSE)</f>
        <v>1</v>
      </c>
      <c r="G2889" s="23">
        <v>7</v>
      </c>
      <c r="H2889" s="57">
        <f t="shared" si="64"/>
        <v>35908</v>
      </c>
      <c r="I2889">
        <v>18</v>
      </c>
      <c r="J2889">
        <v>1</v>
      </c>
    </row>
    <row r="2890" spans="1:10">
      <c r="A2890" t="s">
        <v>248</v>
      </c>
      <c r="B2890" t="s">
        <v>254</v>
      </c>
      <c r="C2890" t="s">
        <v>75</v>
      </c>
      <c r="D2890">
        <v>1</v>
      </c>
      <c r="E2890" t="str">
        <f>VLOOKUP(D2890,'Treatment Struture'!$E$2:$G$10,3,FALSE)</f>
        <v>P3(150)</v>
      </c>
      <c r="F2890">
        <f>VLOOKUP(D2890,'Treatment Struture'!$E$2:$G$10,2,FALSE)</f>
        <v>1</v>
      </c>
      <c r="G2890" s="23">
        <v>8</v>
      </c>
      <c r="H2890" s="57">
        <f t="shared" si="64"/>
        <v>35908</v>
      </c>
      <c r="I2890">
        <v>18</v>
      </c>
      <c r="J2890">
        <v>1</v>
      </c>
    </row>
    <row r="2891" spans="1:10">
      <c r="A2891" t="s">
        <v>248</v>
      </c>
      <c r="B2891" t="s">
        <v>254</v>
      </c>
      <c r="C2891" t="s">
        <v>75</v>
      </c>
      <c r="D2891">
        <v>1</v>
      </c>
      <c r="E2891" t="str">
        <f>VLOOKUP(D2891,'Treatment Struture'!$E$2:$G$10,3,FALSE)</f>
        <v>P3(150)</v>
      </c>
      <c r="F2891">
        <f>VLOOKUP(D2891,'Treatment Struture'!$E$2:$G$10,2,FALSE)</f>
        <v>1</v>
      </c>
      <c r="G2891" s="23">
        <v>9</v>
      </c>
      <c r="H2891" s="57">
        <f t="shared" si="64"/>
        <v>35908</v>
      </c>
      <c r="I2891">
        <v>17</v>
      </c>
      <c r="J2891">
        <v>1</v>
      </c>
    </row>
    <row r="2892" spans="1:10">
      <c r="A2892" t="s">
        <v>248</v>
      </c>
      <c r="B2892" t="s">
        <v>254</v>
      </c>
      <c r="C2892" t="s">
        <v>75</v>
      </c>
      <c r="D2892">
        <v>1</v>
      </c>
      <c r="E2892" t="str">
        <f>VLOOKUP(D2892,'Treatment Struture'!$E$2:$G$10,3,FALSE)</f>
        <v>P3(150)</v>
      </c>
      <c r="F2892">
        <f>VLOOKUP(D2892,'Treatment Struture'!$E$2:$G$10,2,FALSE)</f>
        <v>1</v>
      </c>
      <c r="G2892" s="23">
        <v>10</v>
      </c>
      <c r="H2892" s="57">
        <f t="shared" si="64"/>
        <v>35908</v>
      </c>
      <c r="I2892">
        <v>18</v>
      </c>
      <c r="J2892">
        <v>0</v>
      </c>
    </row>
    <row r="2893" spans="1:10">
      <c r="A2893" t="s">
        <v>248</v>
      </c>
      <c r="B2893" t="s">
        <v>254</v>
      </c>
      <c r="C2893" t="s">
        <v>75</v>
      </c>
      <c r="D2893">
        <v>2</v>
      </c>
      <c r="E2893" t="str">
        <f>VLOOKUP(D2893,'Treatment Struture'!$E$2:$G$10,3,FALSE)</f>
        <v>P1(50)</v>
      </c>
      <c r="F2893">
        <f>VLOOKUP(D2893,'Treatment Struture'!$E$2:$G$10,2,FALSE)</f>
        <v>1</v>
      </c>
      <c r="G2893" s="23">
        <v>1</v>
      </c>
      <c r="H2893" s="57">
        <f t="shared" si="64"/>
        <v>35908</v>
      </c>
      <c r="I2893">
        <v>20</v>
      </c>
      <c r="J2893">
        <v>0</v>
      </c>
    </row>
    <row r="2894" spans="1:10">
      <c r="A2894" t="s">
        <v>248</v>
      </c>
      <c r="B2894" t="s">
        <v>254</v>
      </c>
      <c r="C2894" t="s">
        <v>75</v>
      </c>
      <c r="D2894">
        <v>2</v>
      </c>
      <c r="E2894" t="str">
        <f>VLOOKUP(D2894,'Treatment Struture'!$E$2:$G$10,3,FALSE)</f>
        <v>P1(50)</v>
      </c>
      <c r="F2894">
        <f>VLOOKUP(D2894,'Treatment Struture'!$E$2:$G$10,2,FALSE)</f>
        <v>1</v>
      </c>
      <c r="G2894" s="23">
        <v>2</v>
      </c>
      <c r="H2894" s="57">
        <f t="shared" si="64"/>
        <v>35908</v>
      </c>
      <c r="I2894">
        <v>18</v>
      </c>
      <c r="J2894">
        <v>1</v>
      </c>
    </row>
    <row r="2895" spans="1:10">
      <c r="A2895" t="s">
        <v>248</v>
      </c>
      <c r="B2895" t="s">
        <v>254</v>
      </c>
      <c r="C2895" t="s">
        <v>75</v>
      </c>
      <c r="D2895">
        <v>2</v>
      </c>
      <c r="E2895" t="str">
        <f>VLOOKUP(D2895,'Treatment Struture'!$E$2:$G$10,3,FALSE)</f>
        <v>P1(50)</v>
      </c>
      <c r="F2895">
        <f>VLOOKUP(D2895,'Treatment Struture'!$E$2:$G$10,2,FALSE)</f>
        <v>1</v>
      </c>
      <c r="G2895" s="23">
        <v>3</v>
      </c>
      <c r="H2895" s="57">
        <f t="shared" si="64"/>
        <v>35908</v>
      </c>
      <c r="I2895">
        <v>19</v>
      </c>
      <c r="J2895">
        <v>1</v>
      </c>
    </row>
    <row r="2896" spans="1:10">
      <c r="A2896" t="s">
        <v>248</v>
      </c>
      <c r="B2896" t="s">
        <v>254</v>
      </c>
      <c r="C2896" t="s">
        <v>75</v>
      </c>
      <c r="D2896">
        <v>2</v>
      </c>
      <c r="E2896" t="str">
        <f>VLOOKUP(D2896,'Treatment Struture'!$E$2:$G$10,3,FALSE)</f>
        <v>P1(50)</v>
      </c>
      <c r="F2896">
        <f>VLOOKUP(D2896,'Treatment Struture'!$E$2:$G$10,2,FALSE)</f>
        <v>1</v>
      </c>
      <c r="G2896" s="23">
        <v>4</v>
      </c>
      <c r="H2896" s="57">
        <f t="shared" si="64"/>
        <v>35908</v>
      </c>
      <c r="I2896">
        <v>19</v>
      </c>
      <c r="J2896">
        <v>2</v>
      </c>
    </row>
    <row r="2897" spans="1:10">
      <c r="A2897" t="s">
        <v>248</v>
      </c>
      <c r="B2897" t="s">
        <v>254</v>
      </c>
      <c r="C2897" t="s">
        <v>75</v>
      </c>
      <c r="D2897">
        <v>2</v>
      </c>
      <c r="E2897" t="str">
        <f>VLOOKUP(D2897,'Treatment Struture'!$E$2:$G$10,3,FALSE)</f>
        <v>P1(50)</v>
      </c>
      <c r="F2897">
        <f>VLOOKUP(D2897,'Treatment Struture'!$E$2:$G$10,2,FALSE)</f>
        <v>1</v>
      </c>
      <c r="G2897" s="23">
        <v>5</v>
      </c>
      <c r="H2897" s="57">
        <f t="shared" si="64"/>
        <v>35908</v>
      </c>
      <c r="I2897">
        <v>19</v>
      </c>
      <c r="J2897">
        <v>0</v>
      </c>
    </row>
    <row r="2898" spans="1:10">
      <c r="A2898" t="s">
        <v>248</v>
      </c>
      <c r="B2898" t="s">
        <v>254</v>
      </c>
      <c r="C2898" t="s">
        <v>75</v>
      </c>
      <c r="D2898">
        <v>2</v>
      </c>
      <c r="E2898" t="str">
        <f>VLOOKUP(D2898,'Treatment Struture'!$E$2:$G$10,3,FALSE)</f>
        <v>P1(50)</v>
      </c>
      <c r="F2898">
        <f>VLOOKUP(D2898,'Treatment Struture'!$E$2:$G$10,2,FALSE)</f>
        <v>1</v>
      </c>
      <c r="G2898" s="23">
        <v>6</v>
      </c>
      <c r="H2898" s="57">
        <f t="shared" si="64"/>
        <v>35908</v>
      </c>
      <c r="I2898">
        <v>18</v>
      </c>
      <c r="J2898">
        <v>1</v>
      </c>
    </row>
    <row r="2899" spans="1:10">
      <c r="A2899" t="s">
        <v>248</v>
      </c>
      <c r="B2899" t="s">
        <v>254</v>
      </c>
      <c r="C2899" t="s">
        <v>75</v>
      </c>
      <c r="D2899">
        <v>2</v>
      </c>
      <c r="E2899" t="str">
        <f>VLOOKUP(D2899,'Treatment Struture'!$E$2:$G$10,3,FALSE)</f>
        <v>P1(50)</v>
      </c>
      <c r="F2899">
        <f>VLOOKUP(D2899,'Treatment Struture'!$E$2:$G$10,2,FALSE)</f>
        <v>1</v>
      </c>
      <c r="G2899" s="23">
        <v>7</v>
      </c>
      <c r="H2899" s="57">
        <f t="shared" si="64"/>
        <v>35908</v>
      </c>
      <c r="I2899">
        <v>20</v>
      </c>
      <c r="J2899">
        <v>1</v>
      </c>
    </row>
    <row r="2900" spans="1:10">
      <c r="A2900" t="s">
        <v>248</v>
      </c>
      <c r="B2900" t="s">
        <v>254</v>
      </c>
      <c r="C2900" t="s">
        <v>75</v>
      </c>
      <c r="D2900">
        <v>2</v>
      </c>
      <c r="E2900" t="str">
        <f>VLOOKUP(D2900,'Treatment Struture'!$E$2:$G$10,3,FALSE)</f>
        <v>P1(50)</v>
      </c>
      <c r="F2900">
        <f>VLOOKUP(D2900,'Treatment Struture'!$E$2:$G$10,2,FALSE)</f>
        <v>1</v>
      </c>
      <c r="G2900" s="23">
        <v>8</v>
      </c>
      <c r="H2900" s="57">
        <f t="shared" si="64"/>
        <v>35908</v>
      </c>
      <c r="I2900">
        <v>20</v>
      </c>
      <c r="J2900">
        <v>1</v>
      </c>
    </row>
    <row r="2901" spans="1:10">
      <c r="A2901" t="s">
        <v>248</v>
      </c>
      <c r="B2901" t="s">
        <v>254</v>
      </c>
      <c r="C2901" t="s">
        <v>75</v>
      </c>
      <c r="D2901">
        <v>2</v>
      </c>
      <c r="E2901" t="str">
        <f>VLOOKUP(D2901,'Treatment Struture'!$E$2:$G$10,3,FALSE)</f>
        <v>P1(50)</v>
      </c>
      <c r="F2901">
        <f>VLOOKUP(D2901,'Treatment Struture'!$E$2:$G$10,2,FALSE)</f>
        <v>1</v>
      </c>
      <c r="G2901" s="23">
        <v>9</v>
      </c>
      <c r="H2901" s="57">
        <f t="shared" si="64"/>
        <v>35908</v>
      </c>
      <c r="I2901">
        <v>19</v>
      </c>
      <c r="J2901">
        <v>0</v>
      </c>
    </row>
    <row r="2902" spans="1:10">
      <c r="A2902" t="s">
        <v>248</v>
      </c>
      <c r="B2902" t="s">
        <v>254</v>
      </c>
      <c r="C2902" t="s">
        <v>75</v>
      </c>
      <c r="D2902">
        <v>2</v>
      </c>
      <c r="E2902" t="str">
        <f>VLOOKUP(D2902,'Treatment Struture'!$E$2:$G$10,3,FALSE)</f>
        <v>P1(50)</v>
      </c>
      <c r="F2902">
        <f>VLOOKUP(D2902,'Treatment Struture'!$E$2:$G$10,2,FALSE)</f>
        <v>1</v>
      </c>
      <c r="G2902" s="23">
        <v>10</v>
      </c>
      <c r="H2902" s="57">
        <f t="shared" si="64"/>
        <v>35908</v>
      </c>
      <c r="I2902">
        <v>17</v>
      </c>
      <c r="J2902">
        <v>3</v>
      </c>
    </row>
    <row r="2903" spans="1:10">
      <c r="A2903" t="s">
        <v>248</v>
      </c>
      <c r="B2903" t="s">
        <v>254</v>
      </c>
      <c r="C2903" t="s">
        <v>75</v>
      </c>
      <c r="D2903">
        <v>3</v>
      </c>
      <c r="E2903" t="str">
        <f>VLOOKUP(D2903,'Treatment Struture'!$E$2:$G$10,3,FALSE)</f>
        <v>P2(100)</v>
      </c>
      <c r="F2903">
        <f>VLOOKUP(D2903,'Treatment Struture'!$E$2:$G$10,2,FALSE)</f>
        <v>1</v>
      </c>
      <c r="G2903" s="23">
        <v>1</v>
      </c>
      <c r="H2903" s="57">
        <f t="shared" si="64"/>
        <v>35908</v>
      </c>
      <c r="I2903">
        <v>20</v>
      </c>
      <c r="J2903">
        <v>2</v>
      </c>
    </row>
    <row r="2904" spans="1:10">
      <c r="A2904" t="s">
        <v>248</v>
      </c>
      <c r="B2904" t="s">
        <v>254</v>
      </c>
      <c r="C2904" t="s">
        <v>75</v>
      </c>
      <c r="D2904">
        <v>3</v>
      </c>
      <c r="E2904" t="str">
        <f>VLOOKUP(D2904,'Treatment Struture'!$E$2:$G$10,3,FALSE)</f>
        <v>P2(100)</v>
      </c>
      <c r="F2904">
        <f>VLOOKUP(D2904,'Treatment Struture'!$E$2:$G$10,2,FALSE)</f>
        <v>1</v>
      </c>
      <c r="G2904" s="23">
        <v>2</v>
      </c>
      <c r="H2904" s="57">
        <f t="shared" si="64"/>
        <v>35908</v>
      </c>
      <c r="I2904">
        <v>19</v>
      </c>
      <c r="J2904">
        <v>2</v>
      </c>
    </row>
    <row r="2905" spans="1:10">
      <c r="A2905" t="s">
        <v>248</v>
      </c>
      <c r="B2905" t="s">
        <v>254</v>
      </c>
      <c r="C2905" t="s">
        <v>75</v>
      </c>
      <c r="D2905">
        <v>3</v>
      </c>
      <c r="E2905" t="str">
        <f>VLOOKUP(D2905,'Treatment Struture'!$E$2:$G$10,3,FALSE)</f>
        <v>P2(100)</v>
      </c>
      <c r="F2905">
        <f>VLOOKUP(D2905,'Treatment Struture'!$E$2:$G$10,2,FALSE)</f>
        <v>1</v>
      </c>
      <c r="G2905" s="23">
        <v>3</v>
      </c>
      <c r="H2905" s="57">
        <f t="shared" si="64"/>
        <v>35908</v>
      </c>
      <c r="I2905">
        <v>20</v>
      </c>
      <c r="J2905">
        <v>2</v>
      </c>
    </row>
    <row r="2906" spans="1:10">
      <c r="A2906" t="s">
        <v>248</v>
      </c>
      <c r="B2906" t="s">
        <v>254</v>
      </c>
      <c r="C2906" t="s">
        <v>75</v>
      </c>
      <c r="D2906">
        <v>3</v>
      </c>
      <c r="E2906" t="str">
        <f>VLOOKUP(D2906,'Treatment Struture'!$E$2:$G$10,3,FALSE)</f>
        <v>P2(100)</v>
      </c>
      <c r="F2906">
        <f>VLOOKUP(D2906,'Treatment Struture'!$E$2:$G$10,2,FALSE)</f>
        <v>1</v>
      </c>
      <c r="G2906" s="23">
        <v>4</v>
      </c>
      <c r="H2906" s="57">
        <f t="shared" si="64"/>
        <v>35908</v>
      </c>
      <c r="I2906">
        <v>19</v>
      </c>
      <c r="J2906">
        <v>2</v>
      </c>
    </row>
    <row r="2907" spans="1:10">
      <c r="A2907" t="s">
        <v>248</v>
      </c>
      <c r="B2907" t="s">
        <v>254</v>
      </c>
      <c r="C2907" t="s">
        <v>75</v>
      </c>
      <c r="D2907">
        <v>3</v>
      </c>
      <c r="E2907" t="str">
        <f>VLOOKUP(D2907,'Treatment Struture'!$E$2:$G$10,3,FALSE)</f>
        <v>P2(100)</v>
      </c>
      <c r="F2907">
        <f>VLOOKUP(D2907,'Treatment Struture'!$E$2:$G$10,2,FALSE)</f>
        <v>1</v>
      </c>
      <c r="G2907" s="23">
        <v>5</v>
      </c>
      <c r="H2907" s="57">
        <f t="shared" si="64"/>
        <v>35908</v>
      </c>
      <c r="I2907">
        <v>20</v>
      </c>
      <c r="J2907">
        <v>2</v>
      </c>
    </row>
    <row r="2908" spans="1:10">
      <c r="A2908" t="s">
        <v>248</v>
      </c>
      <c r="B2908" t="s">
        <v>254</v>
      </c>
      <c r="C2908" t="s">
        <v>75</v>
      </c>
      <c r="D2908">
        <v>3</v>
      </c>
      <c r="E2908" t="str">
        <f>VLOOKUP(D2908,'Treatment Struture'!$E$2:$G$10,3,FALSE)</f>
        <v>P2(100)</v>
      </c>
      <c r="F2908">
        <f>VLOOKUP(D2908,'Treatment Struture'!$E$2:$G$10,2,FALSE)</f>
        <v>1</v>
      </c>
      <c r="G2908" s="23">
        <v>6</v>
      </c>
      <c r="H2908" s="57">
        <f t="shared" si="64"/>
        <v>35908</v>
      </c>
      <c r="I2908">
        <v>19</v>
      </c>
      <c r="J2908">
        <v>3</v>
      </c>
    </row>
    <row r="2909" spans="1:10">
      <c r="A2909" t="s">
        <v>248</v>
      </c>
      <c r="B2909" t="s">
        <v>254</v>
      </c>
      <c r="C2909" t="s">
        <v>75</v>
      </c>
      <c r="D2909">
        <v>3</v>
      </c>
      <c r="E2909" t="str">
        <f>VLOOKUP(D2909,'Treatment Struture'!$E$2:$G$10,3,FALSE)</f>
        <v>P2(100)</v>
      </c>
      <c r="F2909">
        <f>VLOOKUP(D2909,'Treatment Struture'!$E$2:$G$10,2,FALSE)</f>
        <v>1</v>
      </c>
      <c r="G2909" s="23">
        <v>7</v>
      </c>
      <c r="H2909" s="57">
        <f t="shared" si="64"/>
        <v>35908</v>
      </c>
      <c r="I2909">
        <v>19</v>
      </c>
      <c r="J2909">
        <v>2</v>
      </c>
    </row>
    <row r="2910" spans="1:10">
      <c r="A2910" t="s">
        <v>248</v>
      </c>
      <c r="B2910" t="s">
        <v>254</v>
      </c>
      <c r="C2910" t="s">
        <v>75</v>
      </c>
      <c r="D2910">
        <v>3</v>
      </c>
      <c r="E2910" t="str">
        <f>VLOOKUP(D2910,'Treatment Struture'!$E$2:$G$10,3,FALSE)</f>
        <v>P2(100)</v>
      </c>
      <c r="F2910">
        <f>VLOOKUP(D2910,'Treatment Struture'!$E$2:$G$10,2,FALSE)</f>
        <v>1</v>
      </c>
      <c r="G2910" s="23">
        <v>8</v>
      </c>
      <c r="H2910" s="57">
        <f t="shared" si="64"/>
        <v>35908</v>
      </c>
    </row>
    <row r="2911" spans="1:10">
      <c r="A2911" t="s">
        <v>248</v>
      </c>
      <c r="B2911" t="s">
        <v>254</v>
      </c>
      <c r="C2911" t="s">
        <v>75</v>
      </c>
      <c r="D2911">
        <v>3</v>
      </c>
      <c r="E2911" t="str">
        <f>VLOOKUP(D2911,'Treatment Struture'!$E$2:$G$10,3,FALSE)</f>
        <v>P2(100)</v>
      </c>
      <c r="F2911">
        <f>VLOOKUP(D2911,'Treatment Struture'!$E$2:$G$10,2,FALSE)</f>
        <v>1</v>
      </c>
      <c r="G2911" s="23">
        <v>9</v>
      </c>
      <c r="H2911" s="57">
        <f t="shared" si="64"/>
        <v>35908</v>
      </c>
      <c r="I2911">
        <v>19</v>
      </c>
      <c r="J2911">
        <v>2</v>
      </c>
    </row>
    <row r="2912" spans="1:10">
      <c r="A2912" t="s">
        <v>248</v>
      </c>
      <c r="B2912" t="s">
        <v>254</v>
      </c>
      <c r="C2912" t="s">
        <v>75</v>
      </c>
      <c r="D2912">
        <v>3</v>
      </c>
      <c r="E2912" t="str">
        <f>VLOOKUP(D2912,'Treatment Struture'!$E$2:$G$10,3,FALSE)</f>
        <v>P2(100)</v>
      </c>
      <c r="F2912">
        <f>VLOOKUP(D2912,'Treatment Struture'!$E$2:$G$10,2,FALSE)</f>
        <v>1</v>
      </c>
      <c r="G2912" s="23">
        <v>10</v>
      </c>
      <c r="H2912" s="57">
        <f t="shared" si="64"/>
        <v>35908</v>
      </c>
      <c r="I2912">
        <v>19</v>
      </c>
      <c r="J2912">
        <v>1</v>
      </c>
    </row>
    <row r="2913" spans="1:10">
      <c r="A2913" t="s">
        <v>248</v>
      </c>
      <c r="B2913" t="s">
        <v>254</v>
      </c>
      <c r="C2913" t="s">
        <v>75</v>
      </c>
      <c r="D2913">
        <v>4</v>
      </c>
      <c r="E2913" t="str">
        <f>VLOOKUP(D2913,'Treatment Struture'!$E$2:$G$10,3,FALSE)</f>
        <v>P2(100)</v>
      </c>
      <c r="F2913">
        <f>VLOOKUP(D2913,'Treatment Struture'!$E$2:$G$10,2,FALSE)</f>
        <v>2</v>
      </c>
      <c r="G2913" s="23">
        <v>1</v>
      </c>
      <c r="H2913" s="57">
        <f t="shared" si="64"/>
        <v>35908</v>
      </c>
      <c r="I2913">
        <v>18</v>
      </c>
      <c r="J2913">
        <v>0</v>
      </c>
    </row>
    <row r="2914" spans="1:10">
      <c r="A2914" t="s">
        <v>248</v>
      </c>
      <c r="B2914" t="s">
        <v>254</v>
      </c>
      <c r="C2914" t="s">
        <v>75</v>
      </c>
      <c r="D2914">
        <v>4</v>
      </c>
      <c r="E2914" t="str">
        <f>VLOOKUP(D2914,'Treatment Struture'!$E$2:$G$10,3,FALSE)</f>
        <v>P2(100)</v>
      </c>
      <c r="F2914">
        <f>VLOOKUP(D2914,'Treatment Struture'!$E$2:$G$10,2,FALSE)</f>
        <v>2</v>
      </c>
      <c r="G2914" s="23">
        <v>2</v>
      </c>
      <c r="H2914" s="57">
        <f t="shared" si="64"/>
        <v>35908</v>
      </c>
      <c r="I2914">
        <v>18</v>
      </c>
      <c r="J2914">
        <v>2</v>
      </c>
    </row>
    <row r="2915" spans="1:10">
      <c r="A2915" t="s">
        <v>248</v>
      </c>
      <c r="B2915" t="s">
        <v>254</v>
      </c>
      <c r="C2915" t="s">
        <v>75</v>
      </c>
      <c r="D2915">
        <v>4</v>
      </c>
      <c r="E2915" t="str">
        <f>VLOOKUP(D2915,'Treatment Struture'!$E$2:$G$10,3,FALSE)</f>
        <v>P2(100)</v>
      </c>
      <c r="F2915">
        <f>VLOOKUP(D2915,'Treatment Struture'!$E$2:$G$10,2,FALSE)</f>
        <v>2</v>
      </c>
      <c r="G2915" s="23">
        <v>3</v>
      </c>
      <c r="H2915" s="57">
        <f t="shared" si="64"/>
        <v>35908</v>
      </c>
      <c r="I2915">
        <v>19</v>
      </c>
      <c r="J2915">
        <v>1</v>
      </c>
    </row>
    <row r="2916" spans="1:10">
      <c r="A2916" t="s">
        <v>248</v>
      </c>
      <c r="B2916" t="s">
        <v>254</v>
      </c>
      <c r="C2916" t="s">
        <v>75</v>
      </c>
      <c r="D2916">
        <v>4</v>
      </c>
      <c r="E2916" t="str">
        <f>VLOOKUP(D2916,'Treatment Struture'!$E$2:$G$10,3,FALSE)</f>
        <v>P2(100)</v>
      </c>
      <c r="F2916">
        <f>VLOOKUP(D2916,'Treatment Struture'!$E$2:$G$10,2,FALSE)</f>
        <v>2</v>
      </c>
      <c r="G2916" s="23">
        <v>4</v>
      </c>
      <c r="H2916" s="57">
        <f t="shared" si="64"/>
        <v>35908</v>
      </c>
      <c r="I2916">
        <v>19</v>
      </c>
      <c r="J2916">
        <v>3</v>
      </c>
    </row>
    <row r="2917" spans="1:10">
      <c r="A2917" t="s">
        <v>248</v>
      </c>
      <c r="B2917" t="s">
        <v>254</v>
      </c>
      <c r="C2917" t="s">
        <v>75</v>
      </c>
      <c r="D2917">
        <v>4</v>
      </c>
      <c r="E2917" t="str">
        <f>VLOOKUP(D2917,'Treatment Struture'!$E$2:$G$10,3,FALSE)</f>
        <v>P2(100)</v>
      </c>
      <c r="F2917">
        <f>VLOOKUP(D2917,'Treatment Struture'!$E$2:$G$10,2,FALSE)</f>
        <v>2</v>
      </c>
      <c r="G2917" s="23">
        <v>5</v>
      </c>
      <c r="H2917" s="57">
        <f t="shared" si="64"/>
        <v>35908</v>
      </c>
      <c r="I2917">
        <v>18</v>
      </c>
      <c r="J2917">
        <v>2</v>
      </c>
    </row>
    <row r="2918" spans="1:10">
      <c r="A2918" t="s">
        <v>248</v>
      </c>
      <c r="B2918" t="s">
        <v>254</v>
      </c>
      <c r="C2918" t="s">
        <v>75</v>
      </c>
      <c r="D2918">
        <v>4</v>
      </c>
      <c r="E2918" t="str">
        <f>VLOOKUP(D2918,'Treatment Struture'!$E$2:$G$10,3,FALSE)</f>
        <v>P2(100)</v>
      </c>
      <c r="F2918">
        <f>VLOOKUP(D2918,'Treatment Struture'!$E$2:$G$10,2,FALSE)</f>
        <v>2</v>
      </c>
      <c r="G2918" s="23">
        <v>6</v>
      </c>
      <c r="H2918" s="57">
        <f t="shared" si="64"/>
        <v>35908</v>
      </c>
      <c r="I2918">
        <v>17</v>
      </c>
      <c r="J2918">
        <v>0</v>
      </c>
    </row>
    <row r="2919" spans="1:10">
      <c r="A2919" t="s">
        <v>248</v>
      </c>
      <c r="B2919" t="s">
        <v>254</v>
      </c>
      <c r="C2919" t="s">
        <v>75</v>
      </c>
      <c r="D2919">
        <v>4</v>
      </c>
      <c r="E2919" t="str">
        <f>VLOOKUP(D2919,'Treatment Struture'!$E$2:$G$10,3,FALSE)</f>
        <v>P2(100)</v>
      </c>
      <c r="F2919">
        <f>VLOOKUP(D2919,'Treatment Struture'!$E$2:$G$10,2,FALSE)</f>
        <v>2</v>
      </c>
      <c r="G2919" s="23">
        <v>7</v>
      </c>
      <c r="H2919" s="57">
        <f t="shared" si="64"/>
        <v>35908</v>
      </c>
      <c r="I2919">
        <v>17</v>
      </c>
      <c r="J2919">
        <v>1</v>
      </c>
    </row>
    <row r="2920" spans="1:10">
      <c r="A2920" t="s">
        <v>248</v>
      </c>
      <c r="B2920" t="s">
        <v>254</v>
      </c>
      <c r="C2920" t="s">
        <v>75</v>
      </c>
      <c r="D2920">
        <v>4</v>
      </c>
      <c r="E2920" t="str">
        <f>VLOOKUP(D2920,'Treatment Struture'!$E$2:$G$10,3,FALSE)</f>
        <v>P2(100)</v>
      </c>
      <c r="F2920">
        <f>VLOOKUP(D2920,'Treatment Struture'!$E$2:$G$10,2,FALSE)</f>
        <v>2</v>
      </c>
      <c r="G2920" s="23">
        <v>8</v>
      </c>
      <c r="H2920" s="57">
        <f t="shared" si="64"/>
        <v>35908</v>
      </c>
      <c r="I2920">
        <v>16</v>
      </c>
      <c r="J2920">
        <v>2</v>
      </c>
    </row>
    <row r="2921" spans="1:10">
      <c r="A2921" t="s">
        <v>248</v>
      </c>
      <c r="B2921" t="s">
        <v>254</v>
      </c>
      <c r="C2921" t="s">
        <v>75</v>
      </c>
      <c r="D2921">
        <v>4</v>
      </c>
      <c r="E2921" t="str">
        <f>VLOOKUP(D2921,'Treatment Struture'!$E$2:$G$10,3,FALSE)</f>
        <v>P2(100)</v>
      </c>
      <c r="F2921">
        <f>VLOOKUP(D2921,'Treatment Struture'!$E$2:$G$10,2,FALSE)</f>
        <v>2</v>
      </c>
      <c r="G2921" s="23">
        <v>9</v>
      </c>
      <c r="H2921" s="57">
        <f t="shared" si="64"/>
        <v>35908</v>
      </c>
      <c r="I2921">
        <v>19</v>
      </c>
      <c r="J2921">
        <v>0</v>
      </c>
    </row>
    <row r="2922" spans="1:10">
      <c r="A2922" t="s">
        <v>248</v>
      </c>
      <c r="B2922" t="s">
        <v>254</v>
      </c>
      <c r="C2922" t="s">
        <v>75</v>
      </c>
      <c r="D2922">
        <v>4</v>
      </c>
      <c r="E2922" t="str">
        <f>VLOOKUP(D2922,'Treatment Struture'!$E$2:$G$10,3,FALSE)</f>
        <v>P2(100)</v>
      </c>
      <c r="F2922">
        <f>VLOOKUP(D2922,'Treatment Struture'!$E$2:$G$10,2,FALSE)</f>
        <v>2</v>
      </c>
      <c r="G2922" s="23">
        <v>10</v>
      </c>
      <c r="H2922" s="57">
        <f t="shared" si="64"/>
        <v>35908</v>
      </c>
      <c r="I2922">
        <v>19</v>
      </c>
      <c r="J2922">
        <v>0</v>
      </c>
    </row>
    <row r="2923" spans="1:10">
      <c r="A2923" t="s">
        <v>248</v>
      </c>
      <c r="B2923" t="s">
        <v>254</v>
      </c>
      <c r="C2923" t="s">
        <v>75</v>
      </c>
      <c r="D2923">
        <v>5</v>
      </c>
      <c r="E2923" t="str">
        <f>VLOOKUP(D2923,'Treatment Struture'!$E$2:$G$10,3,FALSE)</f>
        <v>P3(150)</v>
      </c>
      <c r="F2923">
        <f>VLOOKUP(D2923,'Treatment Struture'!$E$2:$G$10,2,FALSE)</f>
        <v>2</v>
      </c>
      <c r="G2923" s="23">
        <v>1</v>
      </c>
      <c r="H2923" s="57">
        <f t="shared" si="64"/>
        <v>35908</v>
      </c>
      <c r="I2923">
        <v>17</v>
      </c>
      <c r="J2923">
        <v>2</v>
      </c>
    </row>
    <row r="2924" spans="1:10">
      <c r="A2924" t="s">
        <v>248</v>
      </c>
      <c r="B2924" t="s">
        <v>254</v>
      </c>
      <c r="C2924" t="s">
        <v>75</v>
      </c>
      <c r="D2924">
        <v>5</v>
      </c>
      <c r="E2924" t="str">
        <f>VLOOKUP(D2924,'Treatment Struture'!$E$2:$G$10,3,FALSE)</f>
        <v>P3(150)</v>
      </c>
      <c r="F2924">
        <f>VLOOKUP(D2924,'Treatment Struture'!$E$2:$G$10,2,FALSE)</f>
        <v>2</v>
      </c>
      <c r="G2924" s="23">
        <v>2</v>
      </c>
      <c r="H2924" s="57">
        <f t="shared" si="64"/>
        <v>35908</v>
      </c>
      <c r="I2924">
        <v>19</v>
      </c>
      <c r="J2924">
        <v>1</v>
      </c>
    </row>
    <row r="2925" spans="1:10">
      <c r="A2925" t="s">
        <v>248</v>
      </c>
      <c r="B2925" t="s">
        <v>254</v>
      </c>
      <c r="C2925" t="s">
        <v>75</v>
      </c>
      <c r="D2925">
        <v>5</v>
      </c>
      <c r="E2925" t="str">
        <f>VLOOKUP(D2925,'Treatment Struture'!$E$2:$G$10,3,FALSE)</f>
        <v>P3(150)</v>
      </c>
      <c r="F2925">
        <f>VLOOKUP(D2925,'Treatment Struture'!$E$2:$G$10,2,FALSE)</f>
        <v>2</v>
      </c>
      <c r="G2925" s="23">
        <v>3</v>
      </c>
      <c r="H2925" s="57">
        <f t="shared" si="64"/>
        <v>35908</v>
      </c>
      <c r="I2925">
        <v>17</v>
      </c>
      <c r="J2925">
        <v>0</v>
      </c>
    </row>
    <row r="2926" spans="1:10">
      <c r="A2926" t="s">
        <v>248</v>
      </c>
      <c r="B2926" t="s">
        <v>254</v>
      </c>
      <c r="C2926" t="s">
        <v>75</v>
      </c>
      <c r="D2926">
        <v>5</v>
      </c>
      <c r="E2926" t="str">
        <f>VLOOKUP(D2926,'Treatment Struture'!$E$2:$G$10,3,FALSE)</f>
        <v>P3(150)</v>
      </c>
      <c r="F2926">
        <f>VLOOKUP(D2926,'Treatment Struture'!$E$2:$G$10,2,FALSE)</f>
        <v>2</v>
      </c>
      <c r="G2926" s="23">
        <v>4</v>
      </c>
      <c r="H2926" s="57">
        <f t="shared" si="64"/>
        <v>35908</v>
      </c>
      <c r="I2926">
        <v>18</v>
      </c>
      <c r="J2926">
        <v>3</v>
      </c>
    </row>
    <row r="2927" spans="1:10">
      <c r="A2927" t="s">
        <v>248</v>
      </c>
      <c r="B2927" t="s">
        <v>254</v>
      </c>
      <c r="C2927" t="s">
        <v>75</v>
      </c>
      <c r="D2927">
        <v>5</v>
      </c>
      <c r="E2927" t="str">
        <f>VLOOKUP(D2927,'Treatment Struture'!$E$2:$G$10,3,FALSE)</f>
        <v>P3(150)</v>
      </c>
      <c r="F2927">
        <f>VLOOKUP(D2927,'Treatment Struture'!$E$2:$G$10,2,FALSE)</f>
        <v>2</v>
      </c>
      <c r="G2927" s="23">
        <v>5</v>
      </c>
      <c r="H2927" s="57">
        <f t="shared" si="64"/>
        <v>35908</v>
      </c>
      <c r="I2927">
        <v>18</v>
      </c>
      <c r="J2927">
        <v>2</v>
      </c>
    </row>
    <row r="2928" spans="1:10">
      <c r="A2928" t="s">
        <v>248</v>
      </c>
      <c r="B2928" t="s">
        <v>254</v>
      </c>
      <c r="C2928" t="s">
        <v>75</v>
      </c>
      <c r="D2928">
        <v>5</v>
      </c>
      <c r="E2928" t="str">
        <f>VLOOKUP(D2928,'Treatment Struture'!$E$2:$G$10,3,FALSE)</f>
        <v>P3(150)</v>
      </c>
      <c r="F2928">
        <f>VLOOKUP(D2928,'Treatment Struture'!$E$2:$G$10,2,FALSE)</f>
        <v>2</v>
      </c>
      <c r="G2928" s="23">
        <v>6</v>
      </c>
      <c r="H2928" s="57">
        <f t="shared" si="64"/>
        <v>35908</v>
      </c>
      <c r="I2928">
        <v>16</v>
      </c>
      <c r="J2928">
        <v>1</v>
      </c>
    </row>
    <row r="2929" spans="1:10">
      <c r="A2929" t="s">
        <v>248</v>
      </c>
      <c r="B2929" t="s">
        <v>254</v>
      </c>
      <c r="C2929" t="s">
        <v>75</v>
      </c>
      <c r="D2929">
        <v>5</v>
      </c>
      <c r="E2929" t="str">
        <f>VLOOKUP(D2929,'Treatment Struture'!$E$2:$G$10,3,FALSE)</f>
        <v>P3(150)</v>
      </c>
      <c r="F2929">
        <f>VLOOKUP(D2929,'Treatment Struture'!$E$2:$G$10,2,FALSE)</f>
        <v>2</v>
      </c>
      <c r="G2929" s="23">
        <v>7</v>
      </c>
      <c r="H2929" s="57">
        <f t="shared" si="64"/>
        <v>35908</v>
      </c>
      <c r="I2929">
        <v>15</v>
      </c>
      <c r="J2929">
        <v>1</v>
      </c>
    </row>
    <row r="2930" spans="1:10">
      <c r="A2930" t="s">
        <v>248</v>
      </c>
      <c r="B2930" t="s">
        <v>254</v>
      </c>
      <c r="C2930" t="s">
        <v>75</v>
      </c>
      <c r="D2930">
        <v>5</v>
      </c>
      <c r="E2930" t="str">
        <f>VLOOKUP(D2930,'Treatment Struture'!$E$2:$G$10,3,FALSE)</f>
        <v>P3(150)</v>
      </c>
      <c r="F2930">
        <f>VLOOKUP(D2930,'Treatment Struture'!$E$2:$G$10,2,FALSE)</f>
        <v>2</v>
      </c>
      <c r="G2930" s="23">
        <v>8</v>
      </c>
      <c r="H2930" s="57">
        <f t="shared" si="64"/>
        <v>35908</v>
      </c>
      <c r="I2930">
        <v>19</v>
      </c>
      <c r="J2930">
        <v>2</v>
      </c>
    </row>
    <row r="2931" spans="1:10">
      <c r="A2931" t="s">
        <v>248</v>
      </c>
      <c r="B2931" t="s">
        <v>254</v>
      </c>
      <c r="C2931" t="s">
        <v>75</v>
      </c>
      <c r="D2931">
        <v>5</v>
      </c>
      <c r="E2931" t="str">
        <f>VLOOKUP(D2931,'Treatment Struture'!$E$2:$G$10,3,FALSE)</f>
        <v>P3(150)</v>
      </c>
      <c r="F2931">
        <f>VLOOKUP(D2931,'Treatment Struture'!$E$2:$G$10,2,FALSE)</f>
        <v>2</v>
      </c>
      <c r="G2931" s="23">
        <v>9</v>
      </c>
      <c r="H2931" s="57">
        <f t="shared" si="64"/>
        <v>35908</v>
      </c>
      <c r="I2931">
        <v>18</v>
      </c>
      <c r="J2931">
        <v>2</v>
      </c>
    </row>
    <row r="2932" spans="1:10">
      <c r="A2932" t="s">
        <v>248</v>
      </c>
      <c r="B2932" t="s">
        <v>254</v>
      </c>
      <c r="C2932" t="s">
        <v>75</v>
      </c>
      <c r="D2932">
        <v>5</v>
      </c>
      <c r="E2932" t="str">
        <f>VLOOKUP(D2932,'Treatment Struture'!$E$2:$G$10,3,FALSE)</f>
        <v>P3(150)</v>
      </c>
      <c r="F2932">
        <f>VLOOKUP(D2932,'Treatment Struture'!$E$2:$G$10,2,FALSE)</f>
        <v>2</v>
      </c>
      <c r="G2932" s="23">
        <v>10</v>
      </c>
      <c r="H2932" s="57">
        <f t="shared" si="64"/>
        <v>35908</v>
      </c>
      <c r="I2932">
        <v>19</v>
      </c>
      <c r="J2932">
        <v>2</v>
      </c>
    </row>
    <row r="2933" spans="1:10">
      <c r="A2933" t="s">
        <v>248</v>
      </c>
      <c r="B2933" t="s">
        <v>254</v>
      </c>
      <c r="C2933" t="s">
        <v>75</v>
      </c>
      <c r="D2933">
        <v>6</v>
      </c>
      <c r="E2933" t="str">
        <f>VLOOKUP(D2933,'Treatment Struture'!$E$2:$G$10,3,FALSE)</f>
        <v>P1(50)</v>
      </c>
      <c r="F2933">
        <f>VLOOKUP(D2933,'Treatment Struture'!$E$2:$G$10,2,FALSE)</f>
        <v>2</v>
      </c>
      <c r="G2933" s="23">
        <v>1</v>
      </c>
      <c r="H2933" s="57">
        <f t="shared" si="64"/>
        <v>35908</v>
      </c>
      <c r="I2933">
        <v>16</v>
      </c>
      <c r="J2933">
        <v>1</v>
      </c>
    </row>
    <row r="2934" spans="1:10">
      <c r="A2934" t="s">
        <v>248</v>
      </c>
      <c r="B2934" t="s">
        <v>254</v>
      </c>
      <c r="C2934" t="s">
        <v>75</v>
      </c>
      <c r="D2934">
        <v>6</v>
      </c>
      <c r="E2934" t="str">
        <f>VLOOKUP(D2934,'Treatment Struture'!$E$2:$G$10,3,FALSE)</f>
        <v>P1(50)</v>
      </c>
      <c r="F2934">
        <f>VLOOKUP(D2934,'Treatment Struture'!$E$2:$G$10,2,FALSE)</f>
        <v>2</v>
      </c>
      <c r="G2934" s="23">
        <v>2</v>
      </c>
      <c r="H2934" s="57">
        <f t="shared" si="64"/>
        <v>35908</v>
      </c>
      <c r="I2934">
        <v>20</v>
      </c>
      <c r="J2934">
        <v>2</v>
      </c>
    </row>
    <row r="2935" spans="1:10">
      <c r="A2935" t="s">
        <v>248</v>
      </c>
      <c r="B2935" t="s">
        <v>254</v>
      </c>
      <c r="C2935" t="s">
        <v>75</v>
      </c>
      <c r="D2935">
        <v>6</v>
      </c>
      <c r="E2935" t="str">
        <f>VLOOKUP(D2935,'Treatment Struture'!$E$2:$G$10,3,FALSE)</f>
        <v>P1(50)</v>
      </c>
      <c r="F2935">
        <f>VLOOKUP(D2935,'Treatment Struture'!$E$2:$G$10,2,FALSE)</f>
        <v>2</v>
      </c>
      <c r="G2935" s="23">
        <v>3</v>
      </c>
      <c r="H2935" s="57">
        <f t="shared" si="64"/>
        <v>35908</v>
      </c>
      <c r="I2935">
        <v>19</v>
      </c>
      <c r="J2935">
        <v>1</v>
      </c>
    </row>
    <row r="2936" spans="1:10">
      <c r="A2936" t="s">
        <v>248</v>
      </c>
      <c r="B2936" t="s">
        <v>254</v>
      </c>
      <c r="C2936" t="s">
        <v>75</v>
      </c>
      <c r="D2936">
        <v>6</v>
      </c>
      <c r="E2936" t="str">
        <f>VLOOKUP(D2936,'Treatment Struture'!$E$2:$G$10,3,FALSE)</f>
        <v>P1(50)</v>
      </c>
      <c r="F2936">
        <f>VLOOKUP(D2936,'Treatment Struture'!$E$2:$G$10,2,FALSE)</f>
        <v>2</v>
      </c>
      <c r="G2936" s="23">
        <v>4</v>
      </c>
      <c r="H2936" s="57">
        <f t="shared" si="64"/>
        <v>35908</v>
      </c>
      <c r="I2936">
        <v>20</v>
      </c>
      <c r="J2936">
        <v>0</v>
      </c>
    </row>
    <row r="2937" spans="1:10">
      <c r="A2937" t="s">
        <v>248</v>
      </c>
      <c r="B2937" t="s">
        <v>254</v>
      </c>
      <c r="C2937" t="s">
        <v>75</v>
      </c>
      <c r="D2937">
        <v>6</v>
      </c>
      <c r="E2937" t="str">
        <f>VLOOKUP(D2937,'Treatment Struture'!$E$2:$G$10,3,FALSE)</f>
        <v>P1(50)</v>
      </c>
      <c r="F2937">
        <f>VLOOKUP(D2937,'Treatment Struture'!$E$2:$G$10,2,FALSE)</f>
        <v>2</v>
      </c>
      <c r="G2937" s="23">
        <v>5</v>
      </c>
      <c r="H2937" s="57">
        <f t="shared" si="64"/>
        <v>35908</v>
      </c>
      <c r="I2937">
        <v>19</v>
      </c>
      <c r="J2937">
        <v>0</v>
      </c>
    </row>
    <row r="2938" spans="1:10">
      <c r="A2938" t="s">
        <v>248</v>
      </c>
      <c r="B2938" t="s">
        <v>254</v>
      </c>
      <c r="C2938" t="s">
        <v>75</v>
      </c>
      <c r="D2938">
        <v>6</v>
      </c>
      <c r="E2938" t="str">
        <f>VLOOKUP(D2938,'Treatment Struture'!$E$2:$G$10,3,FALSE)</f>
        <v>P1(50)</v>
      </c>
      <c r="F2938">
        <f>VLOOKUP(D2938,'Treatment Struture'!$E$2:$G$10,2,FALSE)</f>
        <v>2</v>
      </c>
      <c r="G2938" s="23">
        <v>6</v>
      </c>
      <c r="H2938" s="57">
        <f t="shared" si="64"/>
        <v>35908</v>
      </c>
      <c r="I2938">
        <v>19</v>
      </c>
      <c r="J2938">
        <v>1</v>
      </c>
    </row>
    <row r="2939" spans="1:10">
      <c r="A2939" t="s">
        <v>248</v>
      </c>
      <c r="B2939" t="s">
        <v>254</v>
      </c>
      <c r="C2939" t="s">
        <v>75</v>
      </c>
      <c r="D2939">
        <v>6</v>
      </c>
      <c r="E2939" t="str">
        <f>VLOOKUP(D2939,'Treatment Struture'!$E$2:$G$10,3,FALSE)</f>
        <v>P1(50)</v>
      </c>
      <c r="F2939">
        <f>VLOOKUP(D2939,'Treatment Struture'!$E$2:$G$10,2,FALSE)</f>
        <v>2</v>
      </c>
      <c r="G2939" s="23">
        <v>7</v>
      </c>
      <c r="H2939" s="57">
        <f t="shared" si="64"/>
        <v>35908</v>
      </c>
      <c r="I2939">
        <v>20</v>
      </c>
      <c r="J2939">
        <v>1</v>
      </c>
    </row>
    <row r="2940" spans="1:10">
      <c r="A2940" t="s">
        <v>248</v>
      </c>
      <c r="B2940" t="s">
        <v>254</v>
      </c>
      <c r="C2940" t="s">
        <v>75</v>
      </c>
      <c r="D2940">
        <v>6</v>
      </c>
      <c r="E2940" t="str">
        <f>VLOOKUP(D2940,'Treatment Struture'!$E$2:$G$10,3,FALSE)</f>
        <v>P1(50)</v>
      </c>
      <c r="F2940">
        <f>VLOOKUP(D2940,'Treatment Struture'!$E$2:$G$10,2,FALSE)</f>
        <v>2</v>
      </c>
      <c r="G2940" s="23">
        <v>8</v>
      </c>
      <c r="H2940" s="57">
        <f t="shared" si="64"/>
        <v>35908</v>
      </c>
      <c r="I2940">
        <v>20</v>
      </c>
      <c r="J2940">
        <v>1</v>
      </c>
    </row>
    <row r="2941" spans="1:10">
      <c r="A2941" t="s">
        <v>248</v>
      </c>
      <c r="B2941" t="s">
        <v>254</v>
      </c>
      <c r="C2941" t="s">
        <v>75</v>
      </c>
      <c r="D2941">
        <v>6</v>
      </c>
      <c r="E2941" t="str">
        <f>VLOOKUP(D2941,'Treatment Struture'!$E$2:$G$10,3,FALSE)</f>
        <v>P1(50)</v>
      </c>
      <c r="F2941">
        <f>VLOOKUP(D2941,'Treatment Struture'!$E$2:$G$10,2,FALSE)</f>
        <v>2</v>
      </c>
      <c r="G2941" s="23">
        <v>9</v>
      </c>
      <c r="H2941" s="57">
        <f t="shared" si="64"/>
        <v>35908</v>
      </c>
      <c r="I2941">
        <v>19</v>
      </c>
      <c r="J2941">
        <v>1</v>
      </c>
    </row>
    <row r="2942" spans="1:10">
      <c r="A2942" t="s">
        <v>248</v>
      </c>
      <c r="B2942" t="s">
        <v>254</v>
      </c>
      <c r="C2942" t="s">
        <v>75</v>
      </c>
      <c r="D2942">
        <v>6</v>
      </c>
      <c r="E2942" t="str">
        <f>VLOOKUP(D2942,'Treatment Struture'!$E$2:$G$10,3,FALSE)</f>
        <v>P1(50)</v>
      </c>
      <c r="F2942">
        <f>VLOOKUP(D2942,'Treatment Struture'!$E$2:$G$10,2,FALSE)</f>
        <v>2</v>
      </c>
      <c r="G2942" s="23">
        <v>10</v>
      </c>
      <c r="H2942" s="57">
        <f t="shared" si="64"/>
        <v>35908</v>
      </c>
      <c r="I2942">
        <v>16</v>
      </c>
      <c r="J2942">
        <v>0</v>
      </c>
    </row>
    <row r="2943" spans="1:10">
      <c r="A2943" t="s">
        <v>248</v>
      </c>
      <c r="B2943" t="s">
        <v>254</v>
      </c>
      <c r="C2943" t="s">
        <v>75</v>
      </c>
      <c r="D2943">
        <v>7</v>
      </c>
      <c r="E2943" t="str">
        <f>VLOOKUP(D2943,'Treatment Struture'!$E$2:$G$10,3,FALSE)</f>
        <v>P1(50)</v>
      </c>
      <c r="F2943">
        <f>VLOOKUP(D2943,'Treatment Struture'!$E$2:$G$10,2,FALSE)</f>
        <v>3</v>
      </c>
      <c r="G2943" s="23">
        <v>1</v>
      </c>
      <c r="H2943" s="57">
        <f t="shared" si="64"/>
        <v>35908</v>
      </c>
      <c r="I2943">
        <v>16</v>
      </c>
      <c r="J2943">
        <v>2</v>
      </c>
    </row>
    <row r="2944" spans="1:10">
      <c r="A2944" t="s">
        <v>248</v>
      </c>
      <c r="B2944" t="s">
        <v>254</v>
      </c>
      <c r="C2944" t="s">
        <v>75</v>
      </c>
      <c r="D2944">
        <v>7</v>
      </c>
      <c r="E2944" t="str">
        <f>VLOOKUP(D2944,'Treatment Struture'!$E$2:$G$10,3,FALSE)</f>
        <v>P1(50)</v>
      </c>
      <c r="F2944">
        <f>VLOOKUP(D2944,'Treatment Struture'!$E$2:$G$10,2,FALSE)</f>
        <v>3</v>
      </c>
      <c r="G2944" s="23">
        <v>2</v>
      </c>
      <c r="H2944" s="57">
        <f t="shared" si="64"/>
        <v>35908</v>
      </c>
      <c r="I2944">
        <v>19</v>
      </c>
      <c r="J2944">
        <v>1</v>
      </c>
    </row>
    <row r="2945" spans="1:10">
      <c r="A2945" t="s">
        <v>248</v>
      </c>
      <c r="B2945" t="s">
        <v>254</v>
      </c>
      <c r="C2945" t="s">
        <v>75</v>
      </c>
      <c r="D2945">
        <v>7</v>
      </c>
      <c r="E2945" t="str">
        <f>VLOOKUP(D2945,'Treatment Struture'!$E$2:$G$10,3,FALSE)</f>
        <v>P1(50)</v>
      </c>
      <c r="F2945">
        <f>VLOOKUP(D2945,'Treatment Struture'!$E$2:$G$10,2,FALSE)</f>
        <v>3</v>
      </c>
      <c r="G2945" s="23">
        <v>3</v>
      </c>
      <c r="H2945" s="57">
        <f t="shared" si="64"/>
        <v>35908</v>
      </c>
      <c r="I2945">
        <v>19</v>
      </c>
      <c r="J2945">
        <v>2</v>
      </c>
    </row>
    <row r="2946" spans="1:10">
      <c r="A2946" t="s">
        <v>248</v>
      </c>
      <c r="B2946" t="s">
        <v>254</v>
      </c>
      <c r="C2946" t="s">
        <v>75</v>
      </c>
      <c r="D2946">
        <v>7</v>
      </c>
      <c r="E2946" t="str">
        <f>VLOOKUP(D2946,'Treatment Struture'!$E$2:$G$10,3,FALSE)</f>
        <v>P1(50)</v>
      </c>
      <c r="F2946">
        <f>VLOOKUP(D2946,'Treatment Struture'!$E$2:$G$10,2,FALSE)</f>
        <v>3</v>
      </c>
      <c r="G2946" s="23">
        <v>4</v>
      </c>
      <c r="H2946" s="57">
        <f t="shared" si="64"/>
        <v>35908</v>
      </c>
      <c r="I2946">
        <v>19</v>
      </c>
      <c r="J2946">
        <v>0</v>
      </c>
    </row>
    <row r="2947" spans="1:10">
      <c r="A2947" t="s">
        <v>248</v>
      </c>
      <c r="B2947" t="s">
        <v>254</v>
      </c>
      <c r="C2947" t="s">
        <v>75</v>
      </c>
      <c r="D2947">
        <v>7</v>
      </c>
      <c r="E2947" t="str">
        <f>VLOOKUP(D2947,'Treatment Struture'!$E$2:$G$10,3,FALSE)</f>
        <v>P1(50)</v>
      </c>
      <c r="F2947">
        <f>VLOOKUP(D2947,'Treatment Struture'!$E$2:$G$10,2,FALSE)</f>
        <v>3</v>
      </c>
      <c r="G2947" s="23">
        <v>5</v>
      </c>
      <c r="H2947" s="57">
        <f t="shared" si="64"/>
        <v>35908</v>
      </c>
      <c r="I2947">
        <v>18</v>
      </c>
      <c r="J2947">
        <v>1</v>
      </c>
    </row>
    <row r="2948" spans="1:10">
      <c r="A2948" t="s">
        <v>248</v>
      </c>
      <c r="B2948" t="s">
        <v>254</v>
      </c>
      <c r="C2948" t="s">
        <v>75</v>
      </c>
      <c r="D2948">
        <v>7</v>
      </c>
      <c r="E2948" t="str">
        <f>VLOOKUP(D2948,'Treatment Struture'!$E$2:$G$10,3,FALSE)</f>
        <v>P1(50)</v>
      </c>
      <c r="F2948">
        <f>VLOOKUP(D2948,'Treatment Struture'!$E$2:$G$10,2,FALSE)</f>
        <v>3</v>
      </c>
      <c r="G2948" s="23">
        <v>6</v>
      </c>
      <c r="H2948" s="57">
        <f t="shared" si="64"/>
        <v>35908</v>
      </c>
      <c r="I2948">
        <v>19</v>
      </c>
      <c r="J2948">
        <v>1</v>
      </c>
    </row>
    <row r="2949" spans="1:10">
      <c r="A2949" t="s">
        <v>248</v>
      </c>
      <c r="B2949" t="s">
        <v>254</v>
      </c>
      <c r="C2949" t="s">
        <v>75</v>
      </c>
      <c r="D2949">
        <v>7</v>
      </c>
      <c r="E2949" t="str">
        <f>VLOOKUP(D2949,'Treatment Struture'!$E$2:$G$10,3,FALSE)</f>
        <v>P1(50)</v>
      </c>
      <c r="F2949">
        <f>VLOOKUP(D2949,'Treatment Struture'!$E$2:$G$10,2,FALSE)</f>
        <v>3</v>
      </c>
      <c r="G2949" s="23">
        <v>7</v>
      </c>
      <c r="H2949" s="57">
        <f t="shared" ref="H2949:H2972" si="65">H2948</f>
        <v>35908</v>
      </c>
      <c r="I2949">
        <v>19</v>
      </c>
      <c r="J2949">
        <v>2</v>
      </c>
    </row>
    <row r="2950" spans="1:10">
      <c r="A2950" t="s">
        <v>248</v>
      </c>
      <c r="B2950" t="s">
        <v>254</v>
      </c>
      <c r="C2950" t="s">
        <v>75</v>
      </c>
      <c r="D2950">
        <v>7</v>
      </c>
      <c r="E2950" t="str">
        <f>VLOOKUP(D2950,'Treatment Struture'!$E$2:$G$10,3,FALSE)</f>
        <v>P1(50)</v>
      </c>
      <c r="F2950">
        <f>VLOOKUP(D2950,'Treatment Struture'!$E$2:$G$10,2,FALSE)</f>
        <v>3</v>
      </c>
      <c r="G2950" s="23">
        <v>8</v>
      </c>
      <c r="H2950" s="57">
        <f t="shared" si="65"/>
        <v>35908</v>
      </c>
      <c r="I2950">
        <v>19</v>
      </c>
      <c r="J2950" s="32">
        <v>1</v>
      </c>
    </row>
    <row r="2951" spans="1:10">
      <c r="A2951" t="s">
        <v>248</v>
      </c>
      <c r="B2951" t="s">
        <v>254</v>
      </c>
      <c r="C2951" t="s">
        <v>75</v>
      </c>
      <c r="D2951">
        <v>7</v>
      </c>
      <c r="E2951" t="str">
        <f>VLOOKUP(D2951,'Treatment Struture'!$E$2:$G$10,3,FALSE)</f>
        <v>P1(50)</v>
      </c>
      <c r="F2951">
        <f>VLOOKUP(D2951,'Treatment Struture'!$E$2:$G$10,2,FALSE)</f>
        <v>3</v>
      </c>
      <c r="G2951" s="23">
        <v>9</v>
      </c>
      <c r="H2951" s="57">
        <f t="shared" si="65"/>
        <v>35908</v>
      </c>
      <c r="I2951">
        <v>19</v>
      </c>
      <c r="J2951">
        <v>1</v>
      </c>
    </row>
    <row r="2952" spans="1:10">
      <c r="A2952" t="s">
        <v>248</v>
      </c>
      <c r="B2952" t="s">
        <v>254</v>
      </c>
      <c r="C2952" t="s">
        <v>75</v>
      </c>
      <c r="D2952">
        <v>7</v>
      </c>
      <c r="E2952" t="str">
        <f>VLOOKUP(D2952,'Treatment Struture'!$E$2:$G$10,3,FALSE)</f>
        <v>P1(50)</v>
      </c>
      <c r="F2952">
        <f>VLOOKUP(D2952,'Treatment Struture'!$E$2:$G$10,2,FALSE)</f>
        <v>3</v>
      </c>
      <c r="G2952" s="23">
        <v>10</v>
      </c>
      <c r="H2952" s="57">
        <f t="shared" si="65"/>
        <v>35908</v>
      </c>
      <c r="I2952">
        <v>19</v>
      </c>
      <c r="J2952">
        <v>1</v>
      </c>
    </row>
    <row r="2953" spans="1:10">
      <c r="A2953" t="s">
        <v>248</v>
      </c>
      <c r="B2953" t="s">
        <v>254</v>
      </c>
      <c r="C2953" t="s">
        <v>75</v>
      </c>
      <c r="D2953">
        <v>8</v>
      </c>
      <c r="E2953" t="str">
        <f>VLOOKUP(D2953,'Treatment Struture'!$E$2:$G$10,3,FALSE)</f>
        <v>P2(100)</v>
      </c>
      <c r="F2953">
        <f>VLOOKUP(D2953,'Treatment Struture'!$E$2:$G$10,2,FALSE)</f>
        <v>3</v>
      </c>
      <c r="G2953" s="23">
        <v>1</v>
      </c>
      <c r="H2953" s="57">
        <f t="shared" si="65"/>
        <v>35908</v>
      </c>
      <c r="I2953">
        <v>19</v>
      </c>
      <c r="J2953">
        <v>2</v>
      </c>
    </row>
    <row r="2954" spans="1:10">
      <c r="A2954" t="s">
        <v>248</v>
      </c>
      <c r="B2954" t="s">
        <v>254</v>
      </c>
      <c r="C2954" t="s">
        <v>75</v>
      </c>
      <c r="D2954">
        <v>8</v>
      </c>
      <c r="E2954" t="str">
        <f>VLOOKUP(D2954,'Treatment Struture'!$E$2:$G$10,3,FALSE)</f>
        <v>P2(100)</v>
      </c>
      <c r="F2954">
        <f>VLOOKUP(D2954,'Treatment Struture'!$E$2:$G$10,2,FALSE)</f>
        <v>3</v>
      </c>
      <c r="G2954" s="23">
        <v>2</v>
      </c>
      <c r="H2954" s="57">
        <f t="shared" si="65"/>
        <v>35908</v>
      </c>
      <c r="I2954">
        <v>20</v>
      </c>
      <c r="J2954">
        <v>2</v>
      </c>
    </row>
    <row r="2955" spans="1:10">
      <c r="A2955" t="s">
        <v>248</v>
      </c>
      <c r="B2955" t="s">
        <v>254</v>
      </c>
      <c r="C2955" t="s">
        <v>75</v>
      </c>
      <c r="D2955">
        <v>8</v>
      </c>
      <c r="E2955" t="str">
        <f>VLOOKUP(D2955,'Treatment Struture'!$E$2:$G$10,3,FALSE)</f>
        <v>P2(100)</v>
      </c>
      <c r="F2955">
        <f>VLOOKUP(D2955,'Treatment Struture'!$E$2:$G$10,2,FALSE)</f>
        <v>3</v>
      </c>
      <c r="G2955" s="23">
        <v>3</v>
      </c>
      <c r="H2955" s="57">
        <f t="shared" si="65"/>
        <v>35908</v>
      </c>
      <c r="I2955">
        <v>19</v>
      </c>
      <c r="J2955">
        <v>2</v>
      </c>
    </row>
    <row r="2956" spans="1:10">
      <c r="A2956" t="s">
        <v>248</v>
      </c>
      <c r="B2956" t="s">
        <v>254</v>
      </c>
      <c r="C2956" t="s">
        <v>75</v>
      </c>
      <c r="D2956">
        <v>8</v>
      </c>
      <c r="E2956" t="str">
        <f>VLOOKUP(D2956,'Treatment Struture'!$E$2:$G$10,3,FALSE)</f>
        <v>P2(100)</v>
      </c>
      <c r="F2956">
        <f>VLOOKUP(D2956,'Treatment Struture'!$E$2:$G$10,2,FALSE)</f>
        <v>3</v>
      </c>
      <c r="G2956" s="23">
        <v>4</v>
      </c>
      <c r="H2956" s="57">
        <f t="shared" si="65"/>
        <v>35908</v>
      </c>
      <c r="I2956">
        <v>18</v>
      </c>
      <c r="J2956">
        <v>0</v>
      </c>
    </row>
    <row r="2957" spans="1:10">
      <c r="A2957" t="s">
        <v>248</v>
      </c>
      <c r="B2957" t="s">
        <v>254</v>
      </c>
      <c r="C2957" t="s">
        <v>75</v>
      </c>
      <c r="D2957">
        <v>8</v>
      </c>
      <c r="E2957" t="str">
        <f>VLOOKUP(D2957,'Treatment Struture'!$E$2:$G$10,3,FALSE)</f>
        <v>P2(100)</v>
      </c>
      <c r="F2957">
        <f>VLOOKUP(D2957,'Treatment Struture'!$E$2:$G$10,2,FALSE)</f>
        <v>3</v>
      </c>
      <c r="G2957" s="23">
        <v>5</v>
      </c>
      <c r="H2957" s="57">
        <f t="shared" si="65"/>
        <v>35908</v>
      </c>
      <c r="I2957">
        <v>16</v>
      </c>
      <c r="J2957">
        <v>1</v>
      </c>
    </row>
    <row r="2958" spans="1:10">
      <c r="A2958" t="s">
        <v>248</v>
      </c>
      <c r="B2958" t="s">
        <v>254</v>
      </c>
      <c r="C2958" t="s">
        <v>75</v>
      </c>
      <c r="D2958">
        <v>8</v>
      </c>
      <c r="E2958" t="str">
        <f>VLOOKUP(D2958,'Treatment Struture'!$E$2:$G$10,3,FALSE)</f>
        <v>P2(100)</v>
      </c>
      <c r="F2958">
        <f>VLOOKUP(D2958,'Treatment Struture'!$E$2:$G$10,2,FALSE)</f>
        <v>3</v>
      </c>
      <c r="G2958" s="23">
        <v>6</v>
      </c>
      <c r="H2958" s="57">
        <f t="shared" si="65"/>
        <v>35908</v>
      </c>
      <c r="I2958">
        <v>17</v>
      </c>
      <c r="J2958">
        <v>2</v>
      </c>
    </row>
    <row r="2959" spans="1:10">
      <c r="A2959" t="s">
        <v>248</v>
      </c>
      <c r="B2959" t="s">
        <v>254</v>
      </c>
      <c r="C2959" t="s">
        <v>75</v>
      </c>
      <c r="D2959">
        <v>8</v>
      </c>
      <c r="E2959" t="str">
        <f>VLOOKUP(D2959,'Treatment Struture'!$E$2:$G$10,3,FALSE)</f>
        <v>P2(100)</v>
      </c>
      <c r="F2959">
        <f>VLOOKUP(D2959,'Treatment Struture'!$E$2:$G$10,2,FALSE)</f>
        <v>3</v>
      </c>
      <c r="G2959" s="23">
        <v>7</v>
      </c>
      <c r="H2959" s="57">
        <f t="shared" si="65"/>
        <v>35908</v>
      </c>
      <c r="I2959">
        <v>19</v>
      </c>
      <c r="J2959">
        <v>2</v>
      </c>
    </row>
    <row r="2960" spans="1:10">
      <c r="A2960" t="s">
        <v>248</v>
      </c>
      <c r="B2960" t="s">
        <v>254</v>
      </c>
      <c r="C2960" t="s">
        <v>75</v>
      </c>
      <c r="D2960">
        <v>8</v>
      </c>
      <c r="E2960" t="str">
        <f>VLOOKUP(D2960,'Treatment Struture'!$E$2:$G$10,3,FALSE)</f>
        <v>P2(100)</v>
      </c>
      <c r="F2960">
        <f>VLOOKUP(D2960,'Treatment Struture'!$E$2:$G$10,2,FALSE)</f>
        <v>3</v>
      </c>
      <c r="G2960" s="23">
        <v>8</v>
      </c>
      <c r="H2960" s="57">
        <f t="shared" si="65"/>
        <v>35908</v>
      </c>
      <c r="I2960">
        <v>20</v>
      </c>
      <c r="J2960">
        <v>2</v>
      </c>
    </row>
    <row r="2961" spans="1:10">
      <c r="A2961" t="s">
        <v>248</v>
      </c>
      <c r="B2961" t="s">
        <v>254</v>
      </c>
      <c r="C2961" t="s">
        <v>75</v>
      </c>
      <c r="D2961">
        <v>8</v>
      </c>
      <c r="E2961" t="str">
        <f>VLOOKUP(D2961,'Treatment Struture'!$E$2:$G$10,3,FALSE)</f>
        <v>P2(100)</v>
      </c>
      <c r="F2961">
        <f>VLOOKUP(D2961,'Treatment Struture'!$E$2:$G$10,2,FALSE)</f>
        <v>3</v>
      </c>
      <c r="G2961" s="23">
        <v>9</v>
      </c>
      <c r="H2961" s="57">
        <f t="shared" si="65"/>
        <v>35908</v>
      </c>
      <c r="I2961">
        <v>20</v>
      </c>
      <c r="J2961">
        <v>2</v>
      </c>
    </row>
    <row r="2962" spans="1:10">
      <c r="A2962" t="s">
        <v>248</v>
      </c>
      <c r="B2962" t="s">
        <v>254</v>
      </c>
      <c r="C2962" t="s">
        <v>75</v>
      </c>
      <c r="D2962">
        <v>8</v>
      </c>
      <c r="E2962" t="str">
        <f>VLOOKUP(D2962,'Treatment Struture'!$E$2:$G$10,3,FALSE)</f>
        <v>P2(100)</v>
      </c>
      <c r="F2962">
        <f>VLOOKUP(D2962,'Treatment Struture'!$E$2:$G$10,2,FALSE)</f>
        <v>3</v>
      </c>
      <c r="G2962" s="23">
        <v>10</v>
      </c>
      <c r="H2962" s="57">
        <f t="shared" si="65"/>
        <v>35908</v>
      </c>
      <c r="I2962">
        <v>18</v>
      </c>
      <c r="J2962">
        <v>2</v>
      </c>
    </row>
    <row r="2963" spans="1:10">
      <c r="A2963" t="s">
        <v>248</v>
      </c>
      <c r="B2963" t="s">
        <v>254</v>
      </c>
      <c r="C2963" t="s">
        <v>75</v>
      </c>
      <c r="D2963">
        <v>9</v>
      </c>
      <c r="E2963" t="str">
        <f>VLOOKUP(D2963,'Treatment Struture'!$E$2:$G$10,3,FALSE)</f>
        <v>P3(150)</v>
      </c>
      <c r="F2963">
        <f>VLOOKUP(D2963,'Treatment Struture'!$E$2:$G$10,2,FALSE)</f>
        <v>3</v>
      </c>
      <c r="G2963" s="23">
        <v>1</v>
      </c>
      <c r="H2963" s="57">
        <f t="shared" si="65"/>
        <v>35908</v>
      </c>
      <c r="I2963">
        <v>20</v>
      </c>
      <c r="J2963">
        <v>1</v>
      </c>
    </row>
    <row r="2964" spans="1:10">
      <c r="A2964" t="s">
        <v>248</v>
      </c>
      <c r="B2964" t="s">
        <v>254</v>
      </c>
      <c r="C2964" t="s">
        <v>75</v>
      </c>
      <c r="D2964">
        <v>9</v>
      </c>
      <c r="E2964" t="str">
        <f>VLOOKUP(D2964,'Treatment Struture'!$E$2:$G$10,3,FALSE)</f>
        <v>P3(150)</v>
      </c>
      <c r="F2964">
        <f>VLOOKUP(D2964,'Treatment Struture'!$E$2:$G$10,2,FALSE)</f>
        <v>3</v>
      </c>
      <c r="G2964" s="23">
        <v>2</v>
      </c>
      <c r="H2964" s="57">
        <f t="shared" si="65"/>
        <v>35908</v>
      </c>
      <c r="I2964">
        <v>20</v>
      </c>
      <c r="J2964">
        <v>2</v>
      </c>
    </row>
    <row r="2965" spans="1:10">
      <c r="A2965" t="s">
        <v>248</v>
      </c>
      <c r="B2965" t="s">
        <v>254</v>
      </c>
      <c r="C2965" t="s">
        <v>75</v>
      </c>
      <c r="D2965">
        <v>9</v>
      </c>
      <c r="E2965" t="str">
        <f>VLOOKUP(D2965,'Treatment Struture'!$E$2:$G$10,3,FALSE)</f>
        <v>P3(150)</v>
      </c>
      <c r="F2965">
        <f>VLOOKUP(D2965,'Treatment Struture'!$E$2:$G$10,2,FALSE)</f>
        <v>3</v>
      </c>
      <c r="G2965" s="23">
        <v>3</v>
      </c>
      <c r="H2965" s="57">
        <f t="shared" si="65"/>
        <v>35908</v>
      </c>
      <c r="I2965">
        <v>20</v>
      </c>
      <c r="J2965">
        <v>2</v>
      </c>
    </row>
    <row r="2966" spans="1:10">
      <c r="A2966" t="s">
        <v>248</v>
      </c>
      <c r="B2966" t="s">
        <v>254</v>
      </c>
      <c r="C2966" t="s">
        <v>75</v>
      </c>
      <c r="D2966">
        <v>9</v>
      </c>
      <c r="E2966" t="str">
        <f>VLOOKUP(D2966,'Treatment Struture'!$E$2:$G$10,3,FALSE)</f>
        <v>P3(150)</v>
      </c>
      <c r="F2966">
        <f>VLOOKUP(D2966,'Treatment Struture'!$E$2:$G$10,2,FALSE)</f>
        <v>3</v>
      </c>
      <c r="G2966" s="23">
        <v>4</v>
      </c>
      <c r="H2966" s="57">
        <f t="shared" si="65"/>
        <v>35908</v>
      </c>
      <c r="I2966">
        <v>19</v>
      </c>
      <c r="J2966">
        <v>1</v>
      </c>
    </row>
    <row r="2967" spans="1:10">
      <c r="A2967" t="s">
        <v>248</v>
      </c>
      <c r="B2967" t="s">
        <v>254</v>
      </c>
      <c r="C2967" t="s">
        <v>75</v>
      </c>
      <c r="D2967">
        <v>9</v>
      </c>
      <c r="E2967" t="str">
        <f>VLOOKUP(D2967,'Treatment Struture'!$E$2:$G$10,3,FALSE)</f>
        <v>P3(150)</v>
      </c>
      <c r="F2967">
        <f>VLOOKUP(D2967,'Treatment Struture'!$E$2:$G$10,2,FALSE)</f>
        <v>3</v>
      </c>
      <c r="G2967" s="23">
        <v>5</v>
      </c>
      <c r="H2967" s="57">
        <f t="shared" si="65"/>
        <v>35908</v>
      </c>
      <c r="I2967">
        <v>17</v>
      </c>
      <c r="J2967">
        <v>2</v>
      </c>
    </row>
    <row r="2968" spans="1:10">
      <c r="A2968" t="s">
        <v>248</v>
      </c>
      <c r="B2968" t="s">
        <v>254</v>
      </c>
      <c r="C2968" t="s">
        <v>75</v>
      </c>
      <c r="D2968">
        <v>9</v>
      </c>
      <c r="E2968" t="str">
        <f>VLOOKUP(D2968,'Treatment Struture'!$E$2:$G$10,3,FALSE)</f>
        <v>P3(150)</v>
      </c>
      <c r="F2968">
        <f>VLOOKUP(D2968,'Treatment Struture'!$E$2:$G$10,2,FALSE)</f>
        <v>3</v>
      </c>
      <c r="G2968" s="23">
        <v>6</v>
      </c>
      <c r="H2968" s="57">
        <f t="shared" si="65"/>
        <v>35908</v>
      </c>
      <c r="I2968">
        <v>19</v>
      </c>
      <c r="J2968">
        <v>2</v>
      </c>
    </row>
    <row r="2969" spans="1:10">
      <c r="A2969" t="s">
        <v>248</v>
      </c>
      <c r="B2969" t="s">
        <v>254</v>
      </c>
      <c r="C2969" t="s">
        <v>75</v>
      </c>
      <c r="D2969">
        <v>9</v>
      </c>
      <c r="E2969" t="str">
        <f>VLOOKUP(D2969,'Treatment Struture'!$E$2:$G$10,3,FALSE)</f>
        <v>P3(150)</v>
      </c>
      <c r="F2969">
        <f>VLOOKUP(D2969,'Treatment Struture'!$E$2:$G$10,2,FALSE)</f>
        <v>3</v>
      </c>
      <c r="G2969" s="23">
        <v>7</v>
      </c>
      <c r="H2969" s="57">
        <f t="shared" si="65"/>
        <v>35908</v>
      </c>
      <c r="I2969">
        <v>18</v>
      </c>
      <c r="J2969">
        <v>0</v>
      </c>
    </row>
    <row r="2970" spans="1:10">
      <c r="A2970" t="s">
        <v>248</v>
      </c>
      <c r="B2970" t="s">
        <v>254</v>
      </c>
      <c r="C2970" t="s">
        <v>75</v>
      </c>
      <c r="D2970">
        <v>9</v>
      </c>
      <c r="E2970" t="str">
        <f>VLOOKUP(D2970,'Treatment Struture'!$E$2:$G$10,3,FALSE)</f>
        <v>P3(150)</v>
      </c>
      <c r="F2970">
        <f>VLOOKUP(D2970,'Treatment Struture'!$E$2:$G$10,2,FALSE)</f>
        <v>3</v>
      </c>
      <c r="G2970" s="23">
        <v>8</v>
      </c>
      <c r="H2970" s="57">
        <f t="shared" si="65"/>
        <v>35908</v>
      </c>
      <c r="I2970">
        <v>20</v>
      </c>
      <c r="J2970">
        <v>0</v>
      </c>
    </row>
    <row r="2971" spans="1:10">
      <c r="A2971" t="s">
        <v>248</v>
      </c>
      <c r="B2971" t="s">
        <v>254</v>
      </c>
      <c r="C2971" t="s">
        <v>75</v>
      </c>
      <c r="D2971">
        <v>9</v>
      </c>
      <c r="E2971" t="str">
        <f>VLOOKUP(D2971,'Treatment Struture'!$E$2:$G$10,3,FALSE)</f>
        <v>P3(150)</v>
      </c>
      <c r="F2971">
        <f>VLOOKUP(D2971,'Treatment Struture'!$E$2:$G$10,2,FALSE)</f>
        <v>3</v>
      </c>
      <c r="G2971" s="23">
        <v>9</v>
      </c>
      <c r="H2971" s="57">
        <f t="shared" si="65"/>
        <v>35908</v>
      </c>
      <c r="I2971">
        <v>19</v>
      </c>
      <c r="J2971">
        <v>1</v>
      </c>
    </row>
    <row r="2972" spans="1:10">
      <c r="A2972" t="s">
        <v>248</v>
      </c>
      <c r="B2972" t="s">
        <v>254</v>
      </c>
      <c r="C2972" t="s">
        <v>75</v>
      </c>
      <c r="D2972">
        <v>9</v>
      </c>
      <c r="E2972" t="str">
        <f>VLOOKUP(D2972,'Treatment Struture'!$E$2:$G$10,3,FALSE)</f>
        <v>P3(150)</v>
      </c>
      <c r="F2972">
        <f>VLOOKUP(D2972,'Treatment Struture'!$E$2:$G$10,2,FALSE)</f>
        <v>3</v>
      </c>
      <c r="G2972" s="23">
        <v>10</v>
      </c>
      <c r="H2972" s="57">
        <f t="shared" si="65"/>
        <v>35908</v>
      </c>
      <c r="I2972">
        <v>19</v>
      </c>
      <c r="J2972">
        <v>2</v>
      </c>
    </row>
    <row r="2973" spans="1:10">
      <c r="A2973" t="s">
        <v>248</v>
      </c>
      <c r="B2973" t="s">
        <v>254</v>
      </c>
      <c r="C2973" t="s">
        <v>75</v>
      </c>
      <c r="D2973">
        <v>1</v>
      </c>
      <c r="E2973" t="str">
        <f>VLOOKUP(D2973,'Treatment Struture'!$E$2:$G$10,3,FALSE)</f>
        <v>P3(150)</v>
      </c>
      <c r="F2973">
        <f>VLOOKUP(D2973,'Treatment Struture'!$E$2:$G$10,2,FALSE)</f>
        <v>1</v>
      </c>
      <c r="G2973" s="23">
        <v>1</v>
      </c>
      <c r="H2973" s="56">
        <v>35915</v>
      </c>
      <c r="I2973">
        <v>19</v>
      </c>
      <c r="J2973">
        <v>5</v>
      </c>
    </row>
    <row r="2974" spans="1:10">
      <c r="A2974" t="s">
        <v>248</v>
      </c>
      <c r="B2974" t="s">
        <v>254</v>
      </c>
      <c r="C2974" t="s">
        <v>75</v>
      </c>
      <c r="D2974">
        <v>1</v>
      </c>
      <c r="E2974" t="str">
        <f>VLOOKUP(D2974,'Treatment Struture'!$E$2:$G$10,3,FALSE)</f>
        <v>P3(150)</v>
      </c>
      <c r="F2974">
        <f>VLOOKUP(D2974,'Treatment Struture'!$E$2:$G$10,2,FALSE)</f>
        <v>1</v>
      </c>
      <c r="G2974" s="23">
        <v>2</v>
      </c>
      <c r="H2974" s="57">
        <f>H2973</f>
        <v>35915</v>
      </c>
      <c r="I2974">
        <v>20</v>
      </c>
      <c r="J2974">
        <v>3</v>
      </c>
    </row>
    <row r="2975" spans="1:10">
      <c r="A2975" t="s">
        <v>248</v>
      </c>
      <c r="B2975" t="s">
        <v>254</v>
      </c>
      <c r="C2975" t="s">
        <v>75</v>
      </c>
      <c r="D2975">
        <v>1</v>
      </c>
      <c r="E2975" t="str">
        <f>VLOOKUP(D2975,'Treatment Struture'!$E$2:$G$10,3,FALSE)</f>
        <v>P3(150)</v>
      </c>
      <c r="F2975">
        <f>VLOOKUP(D2975,'Treatment Struture'!$E$2:$G$10,2,FALSE)</f>
        <v>1</v>
      </c>
      <c r="G2975" s="23">
        <v>3</v>
      </c>
      <c r="H2975" s="57">
        <f t="shared" ref="H2975:H3038" si="66">H2974</f>
        <v>35915</v>
      </c>
      <c r="I2975">
        <v>21</v>
      </c>
      <c r="J2975">
        <v>3</v>
      </c>
    </row>
    <row r="2976" spans="1:10">
      <c r="A2976" t="s">
        <v>248</v>
      </c>
      <c r="B2976" t="s">
        <v>254</v>
      </c>
      <c r="C2976" t="s">
        <v>75</v>
      </c>
      <c r="D2976">
        <v>1</v>
      </c>
      <c r="E2976" t="str">
        <f>VLOOKUP(D2976,'Treatment Struture'!$E$2:$G$10,3,FALSE)</f>
        <v>P3(150)</v>
      </c>
      <c r="F2976">
        <f>VLOOKUP(D2976,'Treatment Struture'!$E$2:$G$10,2,FALSE)</f>
        <v>1</v>
      </c>
      <c r="G2976" s="23">
        <v>4</v>
      </c>
      <c r="H2976" s="57">
        <f t="shared" si="66"/>
        <v>35915</v>
      </c>
      <c r="I2976">
        <v>18</v>
      </c>
      <c r="J2976">
        <v>4</v>
      </c>
    </row>
    <row r="2977" spans="1:10">
      <c r="A2977" t="s">
        <v>248</v>
      </c>
      <c r="B2977" t="s">
        <v>254</v>
      </c>
      <c r="C2977" t="s">
        <v>75</v>
      </c>
      <c r="D2977">
        <v>1</v>
      </c>
      <c r="E2977" t="str">
        <f>VLOOKUP(D2977,'Treatment Struture'!$E$2:$G$10,3,FALSE)</f>
        <v>P3(150)</v>
      </c>
      <c r="F2977">
        <f>VLOOKUP(D2977,'Treatment Struture'!$E$2:$G$10,2,FALSE)</f>
        <v>1</v>
      </c>
      <c r="G2977" s="23">
        <v>5</v>
      </c>
      <c r="H2977" s="57">
        <f t="shared" si="66"/>
        <v>35915</v>
      </c>
      <c r="I2977">
        <v>16</v>
      </c>
      <c r="J2977">
        <v>4</v>
      </c>
    </row>
    <row r="2978" spans="1:10">
      <c r="A2978" t="s">
        <v>248</v>
      </c>
      <c r="B2978" t="s">
        <v>254</v>
      </c>
      <c r="C2978" t="s">
        <v>75</v>
      </c>
      <c r="D2978">
        <v>1</v>
      </c>
      <c r="E2978" t="str">
        <f>VLOOKUP(D2978,'Treatment Struture'!$E$2:$G$10,3,FALSE)</f>
        <v>P3(150)</v>
      </c>
      <c r="F2978">
        <f>VLOOKUP(D2978,'Treatment Struture'!$E$2:$G$10,2,FALSE)</f>
        <v>1</v>
      </c>
      <c r="G2978" s="23">
        <v>6</v>
      </c>
      <c r="H2978" s="57">
        <f t="shared" si="66"/>
        <v>35915</v>
      </c>
      <c r="I2978">
        <v>18</v>
      </c>
      <c r="J2978">
        <v>1</v>
      </c>
    </row>
    <row r="2979" spans="1:10">
      <c r="A2979" t="s">
        <v>248</v>
      </c>
      <c r="B2979" t="s">
        <v>254</v>
      </c>
      <c r="C2979" t="s">
        <v>75</v>
      </c>
      <c r="D2979">
        <v>1</v>
      </c>
      <c r="E2979" t="str">
        <f>VLOOKUP(D2979,'Treatment Struture'!$E$2:$G$10,3,FALSE)</f>
        <v>P3(150)</v>
      </c>
      <c r="F2979">
        <f>VLOOKUP(D2979,'Treatment Struture'!$E$2:$G$10,2,FALSE)</f>
        <v>1</v>
      </c>
      <c r="G2979" s="23">
        <v>7</v>
      </c>
      <c r="H2979" s="57">
        <f t="shared" si="66"/>
        <v>35915</v>
      </c>
      <c r="I2979">
        <v>20</v>
      </c>
      <c r="J2979">
        <v>3</v>
      </c>
    </row>
    <row r="2980" spans="1:10">
      <c r="A2980" t="s">
        <v>248</v>
      </c>
      <c r="B2980" t="s">
        <v>254</v>
      </c>
      <c r="C2980" t="s">
        <v>75</v>
      </c>
      <c r="D2980">
        <v>1</v>
      </c>
      <c r="E2980" t="str">
        <f>VLOOKUP(D2980,'Treatment Struture'!$E$2:$G$10,3,FALSE)</f>
        <v>P3(150)</v>
      </c>
      <c r="F2980">
        <f>VLOOKUP(D2980,'Treatment Struture'!$E$2:$G$10,2,FALSE)</f>
        <v>1</v>
      </c>
      <c r="G2980" s="23">
        <v>8</v>
      </c>
      <c r="H2980" s="57">
        <f t="shared" si="66"/>
        <v>35915</v>
      </c>
      <c r="I2980">
        <v>20</v>
      </c>
      <c r="J2980">
        <v>1</v>
      </c>
    </row>
    <row r="2981" spans="1:10">
      <c r="A2981" t="s">
        <v>248</v>
      </c>
      <c r="B2981" t="s">
        <v>254</v>
      </c>
      <c r="C2981" t="s">
        <v>75</v>
      </c>
      <c r="D2981">
        <v>1</v>
      </c>
      <c r="E2981" t="str">
        <f>VLOOKUP(D2981,'Treatment Struture'!$E$2:$G$10,3,FALSE)</f>
        <v>P3(150)</v>
      </c>
      <c r="F2981">
        <f>VLOOKUP(D2981,'Treatment Struture'!$E$2:$G$10,2,FALSE)</f>
        <v>1</v>
      </c>
      <c r="G2981" s="23">
        <v>9</v>
      </c>
      <c r="H2981" s="57">
        <f t="shared" si="66"/>
        <v>35915</v>
      </c>
      <c r="I2981">
        <v>20</v>
      </c>
      <c r="J2981">
        <v>1</v>
      </c>
    </row>
    <row r="2982" spans="1:10">
      <c r="A2982" t="s">
        <v>248</v>
      </c>
      <c r="B2982" t="s">
        <v>254</v>
      </c>
      <c r="C2982" t="s">
        <v>75</v>
      </c>
      <c r="D2982">
        <v>1</v>
      </c>
      <c r="E2982" t="str">
        <f>VLOOKUP(D2982,'Treatment Struture'!$E$2:$G$10,3,FALSE)</f>
        <v>P3(150)</v>
      </c>
      <c r="F2982">
        <f>VLOOKUP(D2982,'Treatment Struture'!$E$2:$G$10,2,FALSE)</f>
        <v>1</v>
      </c>
      <c r="G2982" s="23">
        <v>10</v>
      </c>
      <c r="H2982" s="57">
        <f t="shared" si="66"/>
        <v>35915</v>
      </c>
      <c r="I2982">
        <v>20</v>
      </c>
      <c r="J2982">
        <v>1</v>
      </c>
    </row>
    <row r="2983" spans="1:10">
      <c r="A2983" t="s">
        <v>248</v>
      </c>
      <c r="B2983" t="s">
        <v>254</v>
      </c>
      <c r="C2983" t="s">
        <v>75</v>
      </c>
      <c r="D2983">
        <v>2</v>
      </c>
      <c r="E2983" t="str">
        <f>VLOOKUP(D2983,'Treatment Struture'!$E$2:$G$10,3,FALSE)</f>
        <v>P1(50)</v>
      </c>
      <c r="F2983">
        <f>VLOOKUP(D2983,'Treatment Struture'!$E$2:$G$10,2,FALSE)</f>
        <v>1</v>
      </c>
      <c r="G2983" s="23">
        <v>1</v>
      </c>
      <c r="H2983" s="57">
        <f t="shared" si="66"/>
        <v>35915</v>
      </c>
      <c r="I2983">
        <v>21</v>
      </c>
      <c r="J2983">
        <v>2</v>
      </c>
    </row>
    <row r="2984" spans="1:10">
      <c r="A2984" t="s">
        <v>248</v>
      </c>
      <c r="B2984" t="s">
        <v>254</v>
      </c>
      <c r="C2984" t="s">
        <v>75</v>
      </c>
      <c r="D2984">
        <v>2</v>
      </c>
      <c r="E2984" t="str">
        <f>VLOOKUP(D2984,'Treatment Struture'!$E$2:$G$10,3,FALSE)</f>
        <v>P1(50)</v>
      </c>
      <c r="F2984">
        <f>VLOOKUP(D2984,'Treatment Struture'!$E$2:$G$10,2,FALSE)</f>
        <v>1</v>
      </c>
      <c r="G2984" s="23">
        <v>2</v>
      </c>
      <c r="H2984" s="57">
        <f t="shared" si="66"/>
        <v>35915</v>
      </c>
      <c r="I2984">
        <v>20</v>
      </c>
      <c r="J2984">
        <v>1</v>
      </c>
    </row>
    <row r="2985" spans="1:10">
      <c r="A2985" t="s">
        <v>248</v>
      </c>
      <c r="B2985" t="s">
        <v>254</v>
      </c>
      <c r="C2985" t="s">
        <v>75</v>
      </c>
      <c r="D2985">
        <v>2</v>
      </c>
      <c r="E2985" t="str">
        <f>VLOOKUP(D2985,'Treatment Struture'!$E$2:$G$10,3,FALSE)</f>
        <v>P1(50)</v>
      </c>
      <c r="F2985">
        <f>VLOOKUP(D2985,'Treatment Struture'!$E$2:$G$10,2,FALSE)</f>
        <v>1</v>
      </c>
      <c r="G2985" s="23">
        <v>3</v>
      </c>
      <c r="H2985" s="57">
        <f t="shared" si="66"/>
        <v>35915</v>
      </c>
      <c r="I2985">
        <v>21</v>
      </c>
      <c r="J2985">
        <v>1</v>
      </c>
    </row>
    <row r="2986" spans="1:10">
      <c r="A2986" t="s">
        <v>248</v>
      </c>
      <c r="B2986" t="s">
        <v>254</v>
      </c>
      <c r="C2986" t="s">
        <v>75</v>
      </c>
      <c r="D2986">
        <v>2</v>
      </c>
      <c r="E2986" t="str">
        <f>VLOOKUP(D2986,'Treatment Struture'!$E$2:$G$10,3,FALSE)</f>
        <v>P1(50)</v>
      </c>
      <c r="F2986">
        <f>VLOOKUP(D2986,'Treatment Struture'!$E$2:$G$10,2,FALSE)</f>
        <v>1</v>
      </c>
      <c r="G2986" s="23">
        <v>4</v>
      </c>
      <c r="H2986" s="57">
        <f t="shared" si="66"/>
        <v>35915</v>
      </c>
      <c r="I2986">
        <v>22</v>
      </c>
      <c r="J2986">
        <v>2</v>
      </c>
    </row>
    <row r="2987" spans="1:10">
      <c r="A2987" t="s">
        <v>248</v>
      </c>
      <c r="B2987" t="s">
        <v>254</v>
      </c>
      <c r="C2987" t="s">
        <v>75</v>
      </c>
      <c r="D2987">
        <v>2</v>
      </c>
      <c r="E2987" t="str">
        <f>VLOOKUP(D2987,'Treatment Struture'!$E$2:$G$10,3,FALSE)</f>
        <v>P1(50)</v>
      </c>
      <c r="F2987">
        <f>VLOOKUP(D2987,'Treatment Struture'!$E$2:$G$10,2,FALSE)</f>
        <v>1</v>
      </c>
      <c r="G2987" s="23">
        <v>5</v>
      </c>
      <c r="H2987" s="57">
        <f t="shared" si="66"/>
        <v>35915</v>
      </c>
      <c r="I2987">
        <v>21</v>
      </c>
      <c r="J2987">
        <v>1</v>
      </c>
    </row>
    <row r="2988" spans="1:10">
      <c r="A2988" t="s">
        <v>248</v>
      </c>
      <c r="B2988" t="s">
        <v>254</v>
      </c>
      <c r="C2988" t="s">
        <v>75</v>
      </c>
      <c r="D2988">
        <v>2</v>
      </c>
      <c r="E2988" t="str">
        <f>VLOOKUP(D2988,'Treatment Struture'!$E$2:$G$10,3,FALSE)</f>
        <v>P1(50)</v>
      </c>
      <c r="F2988">
        <f>VLOOKUP(D2988,'Treatment Struture'!$E$2:$G$10,2,FALSE)</f>
        <v>1</v>
      </c>
      <c r="G2988" s="23">
        <v>6</v>
      </c>
      <c r="H2988" s="57">
        <f t="shared" si="66"/>
        <v>35915</v>
      </c>
      <c r="I2988">
        <v>19</v>
      </c>
      <c r="J2988">
        <v>2</v>
      </c>
    </row>
    <row r="2989" spans="1:10">
      <c r="A2989" t="s">
        <v>248</v>
      </c>
      <c r="B2989" t="s">
        <v>254</v>
      </c>
      <c r="C2989" t="s">
        <v>75</v>
      </c>
      <c r="D2989">
        <v>2</v>
      </c>
      <c r="E2989" t="str">
        <f>VLOOKUP(D2989,'Treatment Struture'!$E$2:$G$10,3,FALSE)</f>
        <v>P1(50)</v>
      </c>
      <c r="F2989">
        <f>VLOOKUP(D2989,'Treatment Struture'!$E$2:$G$10,2,FALSE)</f>
        <v>1</v>
      </c>
      <c r="G2989" s="23">
        <v>7</v>
      </c>
      <c r="H2989" s="57">
        <f t="shared" si="66"/>
        <v>35915</v>
      </c>
      <c r="I2989">
        <v>21</v>
      </c>
      <c r="J2989">
        <v>1</v>
      </c>
    </row>
    <row r="2990" spans="1:10">
      <c r="A2990" t="s">
        <v>248</v>
      </c>
      <c r="B2990" t="s">
        <v>254</v>
      </c>
      <c r="C2990" t="s">
        <v>75</v>
      </c>
      <c r="D2990">
        <v>2</v>
      </c>
      <c r="E2990" t="str">
        <f>VLOOKUP(D2990,'Treatment Struture'!$E$2:$G$10,3,FALSE)</f>
        <v>P1(50)</v>
      </c>
      <c r="F2990">
        <f>VLOOKUP(D2990,'Treatment Struture'!$E$2:$G$10,2,FALSE)</f>
        <v>1</v>
      </c>
      <c r="G2990" s="23">
        <v>8</v>
      </c>
      <c r="H2990" s="57">
        <f t="shared" si="66"/>
        <v>35915</v>
      </c>
      <c r="I2990">
        <v>22</v>
      </c>
      <c r="J2990">
        <v>2</v>
      </c>
    </row>
    <row r="2991" spans="1:10">
      <c r="A2991" t="s">
        <v>248</v>
      </c>
      <c r="B2991" t="s">
        <v>254</v>
      </c>
      <c r="C2991" t="s">
        <v>75</v>
      </c>
      <c r="D2991">
        <v>2</v>
      </c>
      <c r="E2991" t="str">
        <f>VLOOKUP(D2991,'Treatment Struture'!$E$2:$G$10,3,FALSE)</f>
        <v>P1(50)</v>
      </c>
      <c r="F2991">
        <f>VLOOKUP(D2991,'Treatment Struture'!$E$2:$G$10,2,FALSE)</f>
        <v>1</v>
      </c>
      <c r="G2991" s="23">
        <v>9</v>
      </c>
      <c r="H2991" s="57">
        <f t="shared" si="66"/>
        <v>35915</v>
      </c>
      <c r="I2991">
        <v>21</v>
      </c>
      <c r="J2991">
        <v>0</v>
      </c>
    </row>
    <row r="2992" spans="1:10">
      <c r="A2992" t="s">
        <v>248</v>
      </c>
      <c r="B2992" t="s">
        <v>254</v>
      </c>
      <c r="C2992" t="s">
        <v>75</v>
      </c>
      <c r="D2992">
        <v>2</v>
      </c>
      <c r="E2992" t="str">
        <f>VLOOKUP(D2992,'Treatment Struture'!$E$2:$G$10,3,FALSE)</f>
        <v>P1(50)</v>
      </c>
      <c r="F2992">
        <f>VLOOKUP(D2992,'Treatment Struture'!$E$2:$G$10,2,FALSE)</f>
        <v>1</v>
      </c>
      <c r="G2992" s="23">
        <v>10</v>
      </c>
      <c r="H2992" s="57">
        <f t="shared" si="66"/>
        <v>35915</v>
      </c>
      <c r="I2992">
        <v>20</v>
      </c>
      <c r="J2992">
        <v>4</v>
      </c>
    </row>
    <row r="2993" spans="1:10">
      <c r="A2993" t="s">
        <v>248</v>
      </c>
      <c r="B2993" t="s">
        <v>254</v>
      </c>
      <c r="C2993" t="s">
        <v>75</v>
      </c>
      <c r="D2993">
        <v>3</v>
      </c>
      <c r="E2993" t="str">
        <f>VLOOKUP(D2993,'Treatment Struture'!$E$2:$G$10,3,FALSE)</f>
        <v>P2(100)</v>
      </c>
      <c r="F2993">
        <f>VLOOKUP(D2993,'Treatment Struture'!$E$2:$G$10,2,FALSE)</f>
        <v>1</v>
      </c>
      <c r="G2993" s="23">
        <v>1</v>
      </c>
      <c r="H2993" s="57">
        <f t="shared" si="66"/>
        <v>35915</v>
      </c>
      <c r="I2993">
        <v>22</v>
      </c>
      <c r="J2993">
        <v>2</v>
      </c>
    </row>
    <row r="2994" spans="1:10">
      <c r="A2994" t="s">
        <v>248</v>
      </c>
      <c r="B2994" t="s">
        <v>254</v>
      </c>
      <c r="C2994" t="s">
        <v>75</v>
      </c>
      <c r="D2994">
        <v>3</v>
      </c>
      <c r="E2994" t="str">
        <f>VLOOKUP(D2994,'Treatment Struture'!$E$2:$G$10,3,FALSE)</f>
        <v>P2(100)</v>
      </c>
      <c r="F2994">
        <f>VLOOKUP(D2994,'Treatment Struture'!$E$2:$G$10,2,FALSE)</f>
        <v>1</v>
      </c>
      <c r="G2994" s="23">
        <v>2</v>
      </c>
      <c r="H2994" s="57">
        <f t="shared" si="66"/>
        <v>35915</v>
      </c>
      <c r="I2994">
        <v>22</v>
      </c>
      <c r="J2994">
        <v>3</v>
      </c>
    </row>
    <row r="2995" spans="1:10">
      <c r="A2995" t="s">
        <v>248</v>
      </c>
      <c r="B2995" t="s">
        <v>254</v>
      </c>
      <c r="C2995" t="s">
        <v>75</v>
      </c>
      <c r="D2995">
        <v>3</v>
      </c>
      <c r="E2995" t="str">
        <f>VLOOKUP(D2995,'Treatment Struture'!$E$2:$G$10,3,FALSE)</f>
        <v>P2(100)</v>
      </c>
      <c r="F2995">
        <f>VLOOKUP(D2995,'Treatment Struture'!$E$2:$G$10,2,FALSE)</f>
        <v>1</v>
      </c>
      <c r="G2995" s="23">
        <v>3</v>
      </c>
      <c r="H2995" s="57">
        <f t="shared" si="66"/>
        <v>35915</v>
      </c>
      <c r="I2995">
        <v>22</v>
      </c>
      <c r="J2995">
        <v>2</v>
      </c>
    </row>
    <row r="2996" spans="1:10">
      <c r="A2996" t="s">
        <v>248</v>
      </c>
      <c r="B2996" t="s">
        <v>254</v>
      </c>
      <c r="C2996" t="s">
        <v>75</v>
      </c>
      <c r="D2996">
        <v>3</v>
      </c>
      <c r="E2996" t="str">
        <f>VLOOKUP(D2996,'Treatment Struture'!$E$2:$G$10,3,FALSE)</f>
        <v>P2(100)</v>
      </c>
      <c r="F2996">
        <f>VLOOKUP(D2996,'Treatment Struture'!$E$2:$G$10,2,FALSE)</f>
        <v>1</v>
      </c>
      <c r="G2996" s="23">
        <v>4</v>
      </c>
      <c r="H2996" s="57">
        <f t="shared" si="66"/>
        <v>35915</v>
      </c>
      <c r="I2996">
        <v>21</v>
      </c>
      <c r="J2996">
        <v>2</v>
      </c>
    </row>
    <row r="2997" spans="1:10">
      <c r="A2997" t="s">
        <v>248</v>
      </c>
      <c r="B2997" t="s">
        <v>254</v>
      </c>
      <c r="C2997" t="s">
        <v>75</v>
      </c>
      <c r="D2997">
        <v>3</v>
      </c>
      <c r="E2997" t="str">
        <f>VLOOKUP(D2997,'Treatment Struture'!$E$2:$G$10,3,FALSE)</f>
        <v>P2(100)</v>
      </c>
      <c r="F2997">
        <f>VLOOKUP(D2997,'Treatment Struture'!$E$2:$G$10,2,FALSE)</f>
        <v>1</v>
      </c>
      <c r="G2997" s="23">
        <v>5</v>
      </c>
      <c r="H2997" s="57">
        <f t="shared" si="66"/>
        <v>35915</v>
      </c>
      <c r="I2997">
        <v>23</v>
      </c>
      <c r="J2997">
        <v>2</v>
      </c>
    </row>
    <row r="2998" spans="1:10">
      <c r="A2998" t="s">
        <v>248</v>
      </c>
      <c r="B2998" t="s">
        <v>254</v>
      </c>
      <c r="C2998" t="s">
        <v>75</v>
      </c>
      <c r="D2998">
        <v>3</v>
      </c>
      <c r="E2998" t="str">
        <f>VLOOKUP(D2998,'Treatment Struture'!$E$2:$G$10,3,FALSE)</f>
        <v>P2(100)</v>
      </c>
      <c r="F2998">
        <f>VLOOKUP(D2998,'Treatment Struture'!$E$2:$G$10,2,FALSE)</f>
        <v>1</v>
      </c>
      <c r="G2998" s="23">
        <v>6</v>
      </c>
      <c r="H2998" s="57">
        <f t="shared" si="66"/>
        <v>35915</v>
      </c>
      <c r="I2998">
        <v>21</v>
      </c>
      <c r="J2998">
        <v>4</v>
      </c>
    </row>
    <row r="2999" spans="1:10">
      <c r="A2999" t="s">
        <v>248</v>
      </c>
      <c r="B2999" t="s">
        <v>254</v>
      </c>
      <c r="C2999" t="s">
        <v>75</v>
      </c>
      <c r="D2999">
        <v>3</v>
      </c>
      <c r="E2999" t="str">
        <f>VLOOKUP(D2999,'Treatment Struture'!$E$2:$G$10,3,FALSE)</f>
        <v>P2(100)</v>
      </c>
      <c r="F2999">
        <f>VLOOKUP(D2999,'Treatment Struture'!$E$2:$G$10,2,FALSE)</f>
        <v>1</v>
      </c>
      <c r="G2999" s="23">
        <v>7</v>
      </c>
      <c r="H2999" s="57">
        <f t="shared" si="66"/>
        <v>35915</v>
      </c>
      <c r="I2999">
        <v>21</v>
      </c>
      <c r="J2999">
        <v>3</v>
      </c>
    </row>
    <row r="3000" spans="1:10">
      <c r="A3000" t="s">
        <v>248</v>
      </c>
      <c r="B3000" t="s">
        <v>254</v>
      </c>
      <c r="C3000" t="s">
        <v>75</v>
      </c>
      <c r="D3000">
        <v>3</v>
      </c>
      <c r="E3000" t="str">
        <f>VLOOKUP(D3000,'Treatment Struture'!$E$2:$G$10,3,FALSE)</f>
        <v>P2(100)</v>
      </c>
      <c r="F3000">
        <f>VLOOKUP(D3000,'Treatment Struture'!$E$2:$G$10,2,FALSE)</f>
        <v>1</v>
      </c>
      <c r="G3000" s="23">
        <v>8</v>
      </c>
      <c r="H3000" s="57">
        <f t="shared" si="66"/>
        <v>35915</v>
      </c>
    </row>
    <row r="3001" spans="1:10">
      <c r="A3001" t="s">
        <v>248</v>
      </c>
      <c r="B3001" t="s">
        <v>254</v>
      </c>
      <c r="C3001" t="s">
        <v>75</v>
      </c>
      <c r="D3001">
        <v>3</v>
      </c>
      <c r="E3001" t="str">
        <f>VLOOKUP(D3001,'Treatment Struture'!$E$2:$G$10,3,FALSE)</f>
        <v>P2(100)</v>
      </c>
      <c r="F3001">
        <f>VLOOKUP(D3001,'Treatment Struture'!$E$2:$G$10,2,FALSE)</f>
        <v>1</v>
      </c>
      <c r="G3001" s="23">
        <v>9</v>
      </c>
      <c r="H3001" s="57">
        <f t="shared" si="66"/>
        <v>35915</v>
      </c>
      <c r="I3001">
        <v>21</v>
      </c>
      <c r="J3001">
        <v>2</v>
      </c>
    </row>
    <row r="3002" spans="1:10">
      <c r="A3002" t="s">
        <v>248</v>
      </c>
      <c r="B3002" t="s">
        <v>254</v>
      </c>
      <c r="C3002" t="s">
        <v>75</v>
      </c>
      <c r="D3002">
        <v>3</v>
      </c>
      <c r="E3002" t="str">
        <f>VLOOKUP(D3002,'Treatment Struture'!$E$2:$G$10,3,FALSE)</f>
        <v>P2(100)</v>
      </c>
      <c r="F3002">
        <f>VLOOKUP(D3002,'Treatment Struture'!$E$2:$G$10,2,FALSE)</f>
        <v>1</v>
      </c>
      <c r="G3002" s="23">
        <v>10</v>
      </c>
      <c r="H3002" s="57">
        <f t="shared" si="66"/>
        <v>35915</v>
      </c>
      <c r="I3002">
        <v>21</v>
      </c>
      <c r="J3002">
        <v>1</v>
      </c>
    </row>
    <row r="3003" spans="1:10">
      <c r="A3003" t="s">
        <v>248</v>
      </c>
      <c r="B3003" t="s">
        <v>254</v>
      </c>
      <c r="C3003" t="s">
        <v>75</v>
      </c>
      <c r="D3003">
        <v>4</v>
      </c>
      <c r="E3003" t="str">
        <f>VLOOKUP(D3003,'Treatment Struture'!$E$2:$G$10,3,FALSE)</f>
        <v>P2(100)</v>
      </c>
      <c r="F3003">
        <f>VLOOKUP(D3003,'Treatment Struture'!$E$2:$G$10,2,FALSE)</f>
        <v>2</v>
      </c>
      <c r="G3003" s="23">
        <v>1</v>
      </c>
      <c r="H3003" s="57">
        <f t="shared" si="66"/>
        <v>35915</v>
      </c>
      <c r="I3003">
        <v>21</v>
      </c>
      <c r="J3003">
        <v>0</v>
      </c>
    </row>
    <row r="3004" spans="1:10">
      <c r="A3004" t="s">
        <v>248</v>
      </c>
      <c r="B3004" t="s">
        <v>254</v>
      </c>
      <c r="C3004" t="s">
        <v>75</v>
      </c>
      <c r="D3004">
        <v>4</v>
      </c>
      <c r="E3004" t="str">
        <f>VLOOKUP(D3004,'Treatment Struture'!$E$2:$G$10,3,FALSE)</f>
        <v>P2(100)</v>
      </c>
      <c r="F3004">
        <f>VLOOKUP(D3004,'Treatment Struture'!$E$2:$G$10,2,FALSE)</f>
        <v>2</v>
      </c>
      <c r="G3004" s="23">
        <v>2</v>
      </c>
      <c r="H3004" s="57">
        <f t="shared" si="66"/>
        <v>35915</v>
      </c>
      <c r="I3004">
        <v>21</v>
      </c>
      <c r="J3004">
        <v>2</v>
      </c>
    </row>
    <row r="3005" spans="1:10">
      <c r="A3005" t="s">
        <v>248</v>
      </c>
      <c r="B3005" t="s">
        <v>254</v>
      </c>
      <c r="C3005" t="s">
        <v>75</v>
      </c>
      <c r="D3005">
        <v>4</v>
      </c>
      <c r="E3005" t="str">
        <f>VLOOKUP(D3005,'Treatment Struture'!$E$2:$G$10,3,FALSE)</f>
        <v>P2(100)</v>
      </c>
      <c r="F3005">
        <f>VLOOKUP(D3005,'Treatment Struture'!$E$2:$G$10,2,FALSE)</f>
        <v>2</v>
      </c>
      <c r="G3005" s="23">
        <v>3</v>
      </c>
      <c r="H3005" s="57">
        <f t="shared" si="66"/>
        <v>35915</v>
      </c>
      <c r="I3005">
        <v>21</v>
      </c>
      <c r="J3005">
        <v>2</v>
      </c>
    </row>
    <row r="3006" spans="1:10">
      <c r="A3006" t="s">
        <v>248</v>
      </c>
      <c r="B3006" t="s">
        <v>254</v>
      </c>
      <c r="C3006" t="s">
        <v>75</v>
      </c>
      <c r="D3006">
        <v>4</v>
      </c>
      <c r="E3006" t="str">
        <f>VLOOKUP(D3006,'Treatment Struture'!$E$2:$G$10,3,FALSE)</f>
        <v>P2(100)</v>
      </c>
      <c r="F3006">
        <f>VLOOKUP(D3006,'Treatment Struture'!$E$2:$G$10,2,FALSE)</f>
        <v>2</v>
      </c>
      <c r="G3006" s="23">
        <v>4</v>
      </c>
      <c r="H3006" s="57">
        <f t="shared" si="66"/>
        <v>35915</v>
      </c>
      <c r="I3006">
        <v>21</v>
      </c>
      <c r="J3006">
        <v>3</v>
      </c>
    </row>
    <row r="3007" spans="1:10">
      <c r="A3007" t="s">
        <v>248</v>
      </c>
      <c r="B3007" t="s">
        <v>254</v>
      </c>
      <c r="C3007" t="s">
        <v>75</v>
      </c>
      <c r="D3007">
        <v>4</v>
      </c>
      <c r="E3007" t="str">
        <f>VLOOKUP(D3007,'Treatment Struture'!$E$2:$G$10,3,FALSE)</f>
        <v>P2(100)</v>
      </c>
      <c r="F3007">
        <f>VLOOKUP(D3007,'Treatment Struture'!$E$2:$G$10,2,FALSE)</f>
        <v>2</v>
      </c>
      <c r="G3007" s="23">
        <v>5</v>
      </c>
      <c r="H3007" s="57">
        <f t="shared" si="66"/>
        <v>35915</v>
      </c>
      <c r="I3007">
        <v>20</v>
      </c>
      <c r="J3007">
        <v>2</v>
      </c>
    </row>
    <row r="3008" spans="1:10">
      <c r="A3008" t="s">
        <v>248</v>
      </c>
      <c r="B3008" t="s">
        <v>254</v>
      </c>
      <c r="C3008" t="s">
        <v>75</v>
      </c>
      <c r="D3008">
        <v>4</v>
      </c>
      <c r="E3008" t="str">
        <f>VLOOKUP(D3008,'Treatment Struture'!$E$2:$G$10,3,FALSE)</f>
        <v>P2(100)</v>
      </c>
      <c r="F3008">
        <f>VLOOKUP(D3008,'Treatment Struture'!$E$2:$G$10,2,FALSE)</f>
        <v>2</v>
      </c>
      <c r="G3008" s="23">
        <v>6</v>
      </c>
      <c r="H3008" s="57">
        <f t="shared" si="66"/>
        <v>35915</v>
      </c>
      <c r="I3008">
        <v>19</v>
      </c>
      <c r="J3008">
        <v>0</v>
      </c>
    </row>
    <row r="3009" spans="1:10">
      <c r="A3009" t="s">
        <v>248</v>
      </c>
      <c r="B3009" t="s">
        <v>254</v>
      </c>
      <c r="C3009" t="s">
        <v>75</v>
      </c>
      <c r="D3009">
        <v>4</v>
      </c>
      <c r="E3009" t="str">
        <f>VLOOKUP(D3009,'Treatment Struture'!$E$2:$G$10,3,FALSE)</f>
        <v>P2(100)</v>
      </c>
      <c r="F3009">
        <f>VLOOKUP(D3009,'Treatment Struture'!$E$2:$G$10,2,FALSE)</f>
        <v>2</v>
      </c>
      <c r="G3009" s="23">
        <v>7</v>
      </c>
      <c r="H3009" s="57">
        <f t="shared" si="66"/>
        <v>35915</v>
      </c>
      <c r="I3009">
        <v>19</v>
      </c>
      <c r="J3009">
        <v>1</v>
      </c>
    </row>
    <row r="3010" spans="1:10">
      <c r="A3010" t="s">
        <v>248</v>
      </c>
      <c r="B3010" t="s">
        <v>254</v>
      </c>
      <c r="C3010" t="s">
        <v>75</v>
      </c>
      <c r="D3010">
        <v>4</v>
      </c>
      <c r="E3010" t="str">
        <f>VLOOKUP(D3010,'Treatment Struture'!$E$2:$G$10,3,FALSE)</f>
        <v>P2(100)</v>
      </c>
      <c r="F3010">
        <f>VLOOKUP(D3010,'Treatment Struture'!$E$2:$G$10,2,FALSE)</f>
        <v>2</v>
      </c>
      <c r="G3010" s="23">
        <v>8</v>
      </c>
      <c r="H3010" s="57">
        <f t="shared" si="66"/>
        <v>35915</v>
      </c>
      <c r="I3010">
        <v>18</v>
      </c>
      <c r="J3010">
        <v>2</v>
      </c>
    </row>
    <row r="3011" spans="1:10">
      <c r="A3011" t="s">
        <v>248</v>
      </c>
      <c r="B3011" t="s">
        <v>254</v>
      </c>
      <c r="C3011" t="s">
        <v>75</v>
      </c>
      <c r="D3011">
        <v>4</v>
      </c>
      <c r="E3011" t="str">
        <f>VLOOKUP(D3011,'Treatment Struture'!$E$2:$G$10,3,FALSE)</f>
        <v>P2(100)</v>
      </c>
      <c r="F3011">
        <f>VLOOKUP(D3011,'Treatment Struture'!$E$2:$G$10,2,FALSE)</f>
        <v>2</v>
      </c>
      <c r="G3011" s="23">
        <v>9</v>
      </c>
      <c r="H3011" s="57">
        <f t="shared" si="66"/>
        <v>35915</v>
      </c>
      <c r="I3011">
        <v>21</v>
      </c>
      <c r="J3011">
        <v>1</v>
      </c>
    </row>
    <row r="3012" spans="1:10">
      <c r="A3012" t="s">
        <v>248</v>
      </c>
      <c r="B3012" t="s">
        <v>254</v>
      </c>
      <c r="C3012" t="s">
        <v>75</v>
      </c>
      <c r="D3012">
        <v>4</v>
      </c>
      <c r="E3012" t="str">
        <f>VLOOKUP(D3012,'Treatment Struture'!$E$2:$G$10,3,FALSE)</f>
        <v>P2(100)</v>
      </c>
      <c r="F3012">
        <f>VLOOKUP(D3012,'Treatment Struture'!$E$2:$G$10,2,FALSE)</f>
        <v>2</v>
      </c>
      <c r="G3012" s="23">
        <v>10</v>
      </c>
      <c r="H3012" s="57">
        <f t="shared" si="66"/>
        <v>35915</v>
      </c>
      <c r="I3012">
        <v>21</v>
      </c>
      <c r="J3012">
        <v>0</v>
      </c>
    </row>
    <row r="3013" spans="1:10">
      <c r="A3013" t="s">
        <v>248</v>
      </c>
      <c r="B3013" t="s">
        <v>254</v>
      </c>
      <c r="C3013" t="s">
        <v>75</v>
      </c>
      <c r="D3013">
        <v>5</v>
      </c>
      <c r="E3013" t="str">
        <f>VLOOKUP(D3013,'Treatment Struture'!$E$2:$G$10,3,FALSE)</f>
        <v>P3(150)</v>
      </c>
      <c r="F3013">
        <f>VLOOKUP(D3013,'Treatment Struture'!$E$2:$G$10,2,FALSE)</f>
        <v>2</v>
      </c>
      <c r="G3013" s="23">
        <v>1</v>
      </c>
      <c r="H3013" s="57">
        <f t="shared" si="66"/>
        <v>35915</v>
      </c>
      <c r="I3013">
        <v>19</v>
      </c>
      <c r="J3013">
        <v>2</v>
      </c>
    </row>
    <row r="3014" spans="1:10">
      <c r="A3014" t="s">
        <v>248</v>
      </c>
      <c r="B3014" t="s">
        <v>254</v>
      </c>
      <c r="C3014" t="s">
        <v>75</v>
      </c>
      <c r="D3014">
        <v>5</v>
      </c>
      <c r="E3014" t="str">
        <f>VLOOKUP(D3014,'Treatment Struture'!$E$2:$G$10,3,FALSE)</f>
        <v>P3(150)</v>
      </c>
      <c r="F3014">
        <f>VLOOKUP(D3014,'Treatment Struture'!$E$2:$G$10,2,FALSE)</f>
        <v>2</v>
      </c>
      <c r="G3014" s="23">
        <v>2</v>
      </c>
      <c r="H3014" s="57">
        <f t="shared" si="66"/>
        <v>35915</v>
      </c>
      <c r="I3014">
        <v>20</v>
      </c>
      <c r="J3014">
        <v>2</v>
      </c>
    </row>
    <row r="3015" spans="1:10">
      <c r="A3015" t="s">
        <v>248</v>
      </c>
      <c r="B3015" t="s">
        <v>254</v>
      </c>
      <c r="C3015" t="s">
        <v>75</v>
      </c>
      <c r="D3015">
        <v>5</v>
      </c>
      <c r="E3015" t="str">
        <f>VLOOKUP(D3015,'Treatment Struture'!$E$2:$G$10,3,FALSE)</f>
        <v>P3(150)</v>
      </c>
      <c r="F3015">
        <f>VLOOKUP(D3015,'Treatment Struture'!$E$2:$G$10,2,FALSE)</f>
        <v>2</v>
      </c>
      <c r="G3015" s="23">
        <v>3</v>
      </c>
      <c r="H3015" s="57">
        <f t="shared" si="66"/>
        <v>35915</v>
      </c>
      <c r="I3015">
        <v>18</v>
      </c>
      <c r="J3015">
        <v>0</v>
      </c>
    </row>
    <row r="3016" spans="1:10">
      <c r="A3016" t="s">
        <v>248</v>
      </c>
      <c r="B3016" t="s">
        <v>254</v>
      </c>
      <c r="C3016" t="s">
        <v>75</v>
      </c>
      <c r="D3016">
        <v>5</v>
      </c>
      <c r="E3016" t="str">
        <f>VLOOKUP(D3016,'Treatment Struture'!$E$2:$G$10,3,FALSE)</f>
        <v>P3(150)</v>
      </c>
      <c r="F3016">
        <f>VLOOKUP(D3016,'Treatment Struture'!$E$2:$G$10,2,FALSE)</f>
        <v>2</v>
      </c>
      <c r="G3016" s="23">
        <v>4</v>
      </c>
      <c r="H3016" s="57">
        <f t="shared" si="66"/>
        <v>35915</v>
      </c>
      <c r="I3016">
        <v>21</v>
      </c>
      <c r="J3016">
        <v>4</v>
      </c>
    </row>
    <row r="3017" spans="1:10">
      <c r="A3017" t="s">
        <v>248</v>
      </c>
      <c r="B3017" t="s">
        <v>254</v>
      </c>
      <c r="C3017" t="s">
        <v>75</v>
      </c>
      <c r="D3017">
        <v>5</v>
      </c>
      <c r="E3017" t="str">
        <f>VLOOKUP(D3017,'Treatment Struture'!$E$2:$G$10,3,FALSE)</f>
        <v>P3(150)</v>
      </c>
      <c r="F3017">
        <f>VLOOKUP(D3017,'Treatment Struture'!$E$2:$G$10,2,FALSE)</f>
        <v>2</v>
      </c>
      <c r="G3017" s="23">
        <v>5</v>
      </c>
      <c r="H3017" s="57">
        <f t="shared" si="66"/>
        <v>35915</v>
      </c>
      <c r="I3017">
        <v>20</v>
      </c>
      <c r="J3017">
        <v>2</v>
      </c>
    </row>
    <row r="3018" spans="1:10">
      <c r="A3018" t="s">
        <v>248</v>
      </c>
      <c r="B3018" t="s">
        <v>254</v>
      </c>
      <c r="C3018" t="s">
        <v>75</v>
      </c>
      <c r="D3018">
        <v>5</v>
      </c>
      <c r="E3018" t="str">
        <f>VLOOKUP(D3018,'Treatment Struture'!$E$2:$G$10,3,FALSE)</f>
        <v>P3(150)</v>
      </c>
      <c r="F3018">
        <f>VLOOKUP(D3018,'Treatment Struture'!$E$2:$G$10,2,FALSE)</f>
        <v>2</v>
      </c>
      <c r="G3018" s="23">
        <v>6</v>
      </c>
      <c r="H3018" s="57">
        <f t="shared" si="66"/>
        <v>35915</v>
      </c>
      <c r="I3018">
        <v>18</v>
      </c>
      <c r="J3018">
        <v>1</v>
      </c>
    </row>
    <row r="3019" spans="1:10">
      <c r="A3019" t="s">
        <v>248</v>
      </c>
      <c r="B3019" t="s">
        <v>254</v>
      </c>
      <c r="C3019" t="s">
        <v>75</v>
      </c>
      <c r="D3019">
        <v>5</v>
      </c>
      <c r="E3019" t="str">
        <f>VLOOKUP(D3019,'Treatment Struture'!$E$2:$G$10,3,FALSE)</f>
        <v>P3(150)</v>
      </c>
      <c r="F3019">
        <f>VLOOKUP(D3019,'Treatment Struture'!$E$2:$G$10,2,FALSE)</f>
        <v>2</v>
      </c>
      <c r="G3019" s="23">
        <v>7</v>
      </c>
      <c r="H3019" s="57">
        <f t="shared" si="66"/>
        <v>35915</v>
      </c>
      <c r="I3019">
        <v>18</v>
      </c>
      <c r="J3019">
        <v>2</v>
      </c>
    </row>
    <row r="3020" spans="1:10">
      <c r="A3020" t="s">
        <v>248</v>
      </c>
      <c r="B3020" t="s">
        <v>254</v>
      </c>
      <c r="C3020" t="s">
        <v>75</v>
      </c>
      <c r="D3020">
        <v>5</v>
      </c>
      <c r="E3020" t="str">
        <f>VLOOKUP(D3020,'Treatment Struture'!$E$2:$G$10,3,FALSE)</f>
        <v>P3(150)</v>
      </c>
      <c r="F3020">
        <f>VLOOKUP(D3020,'Treatment Struture'!$E$2:$G$10,2,FALSE)</f>
        <v>2</v>
      </c>
      <c r="G3020" s="23">
        <v>8</v>
      </c>
      <c r="H3020" s="57">
        <f t="shared" si="66"/>
        <v>35915</v>
      </c>
      <c r="I3020">
        <v>20</v>
      </c>
      <c r="J3020">
        <v>4</v>
      </c>
    </row>
    <row r="3021" spans="1:10">
      <c r="A3021" t="s">
        <v>248</v>
      </c>
      <c r="B3021" t="s">
        <v>254</v>
      </c>
      <c r="C3021" t="s">
        <v>75</v>
      </c>
      <c r="D3021">
        <v>5</v>
      </c>
      <c r="E3021" t="str">
        <f>VLOOKUP(D3021,'Treatment Struture'!$E$2:$G$10,3,FALSE)</f>
        <v>P3(150)</v>
      </c>
      <c r="F3021">
        <f>VLOOKUP(D3021,'Treatment Struture'!$E$2:$G$10,2,FALSE)</f>
        <v>2</v>
      </c>
      <c r="G3021" s="23">
        <v>9</v>
      </c>
      <c r="H3021" s="57">
        <f t="shared" si="66"/>
        <v>35915</v>
      </c>
      <c r="I3021">
        <v>21</v>
      </c>
      <c r="J3021">
        <v>3</v>
      </c>
    </row>
    <row r="3022" spans="1:10">
      <c r="A3022" t="s">
        <v>248</v>
      </c>
      <c r="B3022" t="s">
        <v>254</v>
      </c>
      <c r="C3022" t="s">
        <v>75</v>
      </c>
      <c r="D3022">
        <v>5</v>
      </c>
      <c r="E3022" t="str">
        <f>VLOOKUP(D3022,'Treatment Struture'!$E$2:$G$10,3,FALSE)</f>
        <v>P3(150)</v>
      </c>
      <c r="F3022">
        <f>VLOOKUP(D3022,'Treatment Struture'!$E$2:$G$10,2,FALSE)</f>
        <v>2</v>
      </c>
      <c r="G3022" s="23">
        <v>10</v>
      </c>
      <c r="H3022" s="57">
        <f t="shared" si="66"/>
        <v>35915</v>
      </c>
      <c r="I3022">
        <v>21</v>
      </c>
      <c r="J3022">
        <v>2</v>
      </c>
    </row>
    <row r="3023" spans="1:10">
      <c r="A3023" t="s">
        <v>248</v>
      </c>
      <c r="B3023" t="s">
        <v>254</v>
      </c>
      <c r="C3023" t="s">
        <v>75</v>
      </c>
      <c r="D3023">
        <v>6</v>
      </c>
      <c r="E3023" t="str">
        <f>VLOOKUP(D3023,'Treatment Struture'!$E$2:$G$10,3,FALSE)</f>
        <v>P1(50)</v>
      </c>
      <c r="F3023">
        <f>VLOOKUP(D3023,'Treatment Struture'!$E$2:$G$10,2,FALSE)</f>
        <v>2</v>
      </c>
      <c r="G3023" s="23">
        <v>1</v>
      </c>
      <c r="H3023" s="57">
        <f t="shared" si="66"/>
        <v>35915</v>
      </c>
    </row>
    <row r="3024" spans="1:10">
      <c r="A3024" t="s">
        <v>248</v>
      </c>
      <c r="B3024" t="s">
        <v>254</v>
      </c>
      <c r="C3024" t="s">
        <v>75</v>
      </c>
      <c r="D3024">
        <v>6</v>
      </c>
      <c r="E3024" t="str">
        <f>VLOOKUP(D3024,'Treatment Struture'!$E$2:$G$10,3,FALSE)</f>
        <v>P1(50)</v>
      </c>
      <c r="F3024">
        <f>VLOOKUP(D3024,'Treatment Struture'!$E$2:$G$10,2,FALSE)</f>
        <v>2</v>
      </c>
      <c r="G3024" s="23">
        <v>2</v>
      </c>
      <c r="H3024" s="57">
        <f t="shared" si="66"/>
        <v>35915</v>
      </c>
      <c r="I3024">
        <v>22</v>
      </c>
      <c r="J3024">
        <v>2</v>
      </c>
    </row>
    <row r="3025" spans="1:10">
      <c r="A3025" t="s">
        <v>248</v>
      </c>
      <c r="B3025" t="s">
        <v>254</v>
      </c>
      <c r="C3025" t="s">
        <v>75</v>
      </c>
      <c r="D3025">
        <v>6</v>
      </c>
      <c r="E3025" t="str">
        <f>VLOOKUP(D3025,'Treatment Struture'!$E$2:$G$10,3,FALSE)</f>
        <v>P1(50)</v>
      </c>
      <c r="F3025">
        <f>VLOOKUP(D3025,'Treatment Struture'!$E$2:$G$10,2,FALSE)</f>
        <v>2</v>
      </c>
      <c r="G3025" s="23">
        <v>3</v>
      </c>
      <c r="H3025" s="57">
        <f t="shared" si="66"/>
        <v>35915</v>
      </c>
      <c r="I3025">
        <v>21</v>
      </c>
      <c r="J3025">
        <v>1</v>
      </c>
    </row>
    <row r="3026" spans="1:10">
      <c r="A3026" t="s">
        <v>248</v>
      </c>
      <c r="B3026" t="s">
        <v>254</v>
      </c>
      <c r="C3026" t="s">
        <v>75</v>
      </c>
      <c r="D3026">
        <v>6</v>
      </c>
      <c r="E3026" t="str">
        <f>VLOOKUP(D3026,'Treatment Struture'!$E$2:$G$10,3,FALSE)</f>
        <v>P1(50)</v>
      </c>
      <c r="F3026">
        <f>VLOOKUP(D3026,'Treatment Struture'!$E$2:$G$10,2,FALSE)</f>
        <v>2</v>
      </c>
      <c r="G3026" s="23">
        <v>4</v>
      </c>
      <c r="H3026" s="57">
        <f t="shared" si="66"/>
        <v>35915</v>
      </c>
      <c r="I3026">
        <v>24</v>
      </c>
      <c r="J3026">
        <v>2</v>
      </c>
    </row>
    <row r="3027" spans="1:10">
      <c r="A3027" t="s">
        <v>248</v>
      </c>
      <c r="B3027" t="s">
        <v>254</v>
      </c>
      <c r="C3027" t="s">
        <v>75</v>
      </c>
      <c r="D3027">
        <v>6</v>
      </c>
      <c r="E3027" t="str">
        <f>VLOOKUP(D3027,'Treatment Struture'!$E$2:$G$10,3,FALSE)</f>
        <v>P1(50)</v>
      </c>
      <c r="F3027">
        <f>VLOOKUP(D3027,'Treatment Struture'!$E$2:$G$10,2,FALSE)</f>
        <v>2</v>
      </c>
      <c r="G3027" s="23">
        <v>5</v>
      </c>
      <c r="H3027" s="57">
        <f t="shared" si="66"/>
        <v>35915</v>
      </c>
      <c r="I3027">
        <v>22</v>
      </c>
      <c r="J3027">
        <v>3</v>
      </c>
    </row>
    <row r="3028" spans="1:10">
      <c r="A3028" t="s">
        <v>248</v>
      </c>
      <c r="B3028" t="s">
        <v>254</v>
      </c>
      <c r="C3028" t="s">
        <v>75</v>
      </c>
      <c r="D3028">
        <v>6</v>
      </c>
      <c r="E3028" t="str">
        <f>VLOOKUP(D3028,'Treatment Struture'!$E$2:$G$10,3,FALSE)</f>
        <v>P1(50)</v>
      </c>
      <c r="F3028">
        <f>VLOOKUP(D3028,'Treatment Struture'!$E$2:$G$10,2,FALSE)</f>
        <v>2</v>
      </c>
      <c r="G3028" s="23">
        <v>6</v>
      </c>
      <c r="H3028" s="57">
        <f t="shared" si="66"/>
        <v>35915</v>
      </c>
      <c r="I3028">
        <v>21</v>
      </c>
      <c r="J3028">
        <v>1</v>
      </c>
    </row>
    <row r="3029" spans="1:10">
      <c r="A3029" t="s">
        <v>248</v>
      </c>
      <c r="B3029" t="s">
        <v>254</v>
      </c>
      <c r="C3029" t="s">
        <v>75</v>
      </c>
      <c r="D3029">
        <v>6</v>
      </c>
      <c r="E3029" t="str">
        <f>VLOOKUP(D3029,'Treatment Struture'!$E$2:$G$10,3,FALSE)</f>
        <v>P1(50)</v>
      </c>
      <c r="F3029">
        <f>VLOOKUP(D3029,'Treatment Struture'!$E$2:$G$10,2,FALSE)</f>
        <v>2</v>
      </c>
      <c r="G3029" s="23">
        <v>7</v>
      </c>
      <c r="H3029" s="57">
        <f t="shared" si="66"/>
        <v>35915</v>
      </c>
      <c r="I3029">
        <v>22</v>
      </c>
      <c r="J3029">
        <v>1</v>
      </c>
    </row>
    <row r="3030" spans="1:10">
      <c r="A3030" t="s">
        <v>248</v>
      </c>
      <c r="B3030" t="s">
        <v>254</v>
      </c>
      <c r="C3030" t="s">
        <v>75</v>
      </c>
      <c r="D3030">
        <v>6</v>
      </c>
      <c r="E3030" t="str">
        <f>VLOOKUP(D3030,'Treatment Struture'!$E$2:$G$10,3,FALSE)</f>
        <v>P1(50)</v>
      </c>
      <c r="F3030">
        <f>VLOOKUP(D3030,'Treatment Struture'!$E$2:$G$10,2,FALSE)</f>
        <v>2</v>
      </c>
      <c r="G3030" s="23">
        <v>8</v>
      </c>
      <c r="H3030" s="57">
        <f t="shared" si="66"/>
        <v>35915</v>
      </c>
      <c r="I3030">
        <v>21</v>
      </c>
      <c r="J3030">
        <v>2</v>
      </c>
    </row>
    <row r="3031" spans="1:10">
      <c r="A3031" t="s">
        <v>248</v>
      </c>
      <c r="B3031" t="s">
        <v>254</v>
      </c>
      <c r="C3031" t="s">
        <v>75</v>
      </c>
      <c r="D3031">
        <v>6</v>
      </c>
      <c r="E3031" t="str">
        <f>VLOOKUP(D3031,'Treatment Struture'!$E$2:$G$10,3,FALSE)</f>
        <v>P1(50)</v>
      </c>
      <c r="F3031">
        <f>VLOOKUP(D3031,'Treatment Struture'!$E$2:$G$10,2,FALSE)</f>
        <v>2</v>
      </c>
      <c r="G3031" s="23">
        <v>9</v>
      </c>
      <c r="H3031" s="57">
        <f t="shared" si="66"/>
        <v>35915</v>
      </c>
      <c r="I3031">
        <v>22</v>
      </c>
      <c r="J3031">
        <v>1</v>
      </c>
    </row>
    <row r="3032" spans="1:10">
      <c r="A3032" t="s">
        <v>248</v>
      </c>
      <c r="B3032" t="s">
        <v>254</v>
      </c>
      <c r="C3032" t="s">
        <v>75</v>
      </c>
      <c r="D3032">
        <v>6</v>
      </c>
      <c r="E3032" t="str">
        <f>VLOOKUP(D3032,'Treatment Struture'!$E$2:$G$10,3,FALSE)</f>
        <v>P1(50)</v>
      </c>
      <c r="F3032">
        <f>VLOOKUP(D3032,'Treatment Struture'!$E$2:$G$10,2,FALSE)</f>
        <v>2</v>
      </c>
      <c r="G3032" s="23">
        <v>10</v>
      </c>
      <c r="H3032" s="57">
        <f t="shared" si="66"/>
        <v>35915</v>
      </c>
      <c r="I3032">
        <v>19</v>
      </c>
      <c r="J3032">
        <v>1</v>
      </c>
    </row>
    <row r="3033" spans="1:10">
      <c r="A3033" t="s">
        <v>248</v>
      </c>
      <c r="B3033" t="s">
        <v>254</v>
      </c>
      <c r="C3033" t="s">
        <v>75</v>
      </c>
      <c r="D3033">
        <v>7</v>
      </c>
      <c r="E3033" t="str">
        <f>VLOOKUP(D3033,'Treatment Struture'!$E$2:$G$10,3,FALSE)</f>
        <v>P1(50)</v>
      </c>
      <c r="F3033">
        <f>VLOOKUP(D3033,'Treatment Struture'!$E$2:$G$10,2,FALSE)</f>
        <v>3</v>
      </c>
      <c r="G3033" s="23">
        <v>1</v>
      </c>
      <c r="H3033" s="57">
        <f t="shared" si="66"/>
        <v>35915</v>
      </c>
    </row>
    <row r="3034" spans="1:10">
      <c r="A3034" t="s">
        <v>248</v>
      </c>
      <c r="B3034" t="s">
        <v>254</v>
      </c>
      <c r="C3034" t="s">
        <v>75</v>
      </c>
      <c r="D3034">
        <v>7</v>
      </c>
      <c r="E3034" t="str">
        <f>VLOOKUP(D3034,'Treatment Struture'!$E$2:$G$10,3,FALSE)</f>
        <v>P1(50)</v>
      </c>
      <c r="F3034">
        <f>VLOOKUP(D3034,'Treatment Struture'!$E$2:$G$10,2,FALSE)</f>
        <v>3</v>
      </c>
      <c r="G3034" s="23">
        <v>2</v>
      </c>
      <c r="H3034" s="57">
        <f t="shared" si="66"/>
        <v>35915</v>
      </c>
      <c r="I3034">
        <v>21</v>
      </c>
      <c r="J3034">
        <v>1</v>
      </c>
    </row>
    <row r="3035" spans="1:10">
      <c r="A3035" t="s">
        <v>248</v>
      </c>
      <c r="B3035" t="s">
        <v>254</v>
      </c>
      <c r="C3035" t="s">
        <v>75</v>
      </c>
      <c r="D3035">
        <v>7</v>
      </c>
      <c r="E3035" t="str">
        <f>VLOOKUP(D3035,'Treatment Struture'!$E$2:$G$10,3,FALSE)</f>
        <v>P1(50)</v>
      </c>
      <c r="F3035">
        <f>VLOOKUP(D3035,'Treatment Struture'!$E$2:$G$10,2,FALSE)</f>
        <v>3</v>
      </c>
      <c r="G3035" s="23">
        <v>3</v>
      </c>
      <c r="H3035" s="57">
        <f t="shared" si="66"/>
        <v>35915</v>
      </c>
      <c r="I3035">
        <v>22</v>
      </c>
      <c r="J3035">
        <v>3</v>
      </c>
    </row>
    <row r="3036" spans="1:10">
      <c r="A3036" t="s">
        <v>248</v>
      </c>
      <c r="B3036" t="s">
        <v>254</v>
      </c>
      <c r="C3036" t="s">
        <v>75</v>
      </c>
      <c r="D3036">
        <v>7</v>
      </c>
      <c r="E3036" t="str">
        <f>VLOOKUP(D3036,'Treatment Struture'!$E$2:$G$10,3,FALSE)</f>
        <v>P1(50)</v>
      </c>
      <c r="F3036">
        <f>VLOOKUP(D3036,'Treatment Struture'!$E$2:$G$10,2,FALSE)</f>
        <v>3</v>
      </c>
      <c r="G3036" s="23">
        <v>4</v>
      </c>
      <c r="H3036" s="57">
        <f t="shared" si="66"/>
        <v>35915</v>
      </c>
      <c r="I3036">
        <v>21</v>
      </c>
      <c r="J3036">
        <v>1</v>
      </c>
    </row>
    <row r="3037" spans="1:10">
      <c r="A3037" t="s">
        <v>248</v>
      </c>
      <c r="B3037" t="s">
        <v>254</v>
      </c>
      <c r="C3037" t="s">
        <v>75</v>
      </c>
      <c r="D3037">
        <v>7</v>
      </c>
      <c r="E3037" t="str">
        <f>VLOOKUP(D3037,'Treatment Struture'!$E$2:$G$10,3,FALSE)</f>
        <v>P1(50)</v>
      </c>
      <c r="F3037">
        <f>VLOOKUP(D3037,'Treatment Struture'!$E$2:$G$10,2,FALSE)</f>
        <v>3</v>
      </c>
      <c r="G3037" s="23">
        <v>5</v>
      </c>
      <c r="H3037" s="57">
        <f t="shared" si="66"/>
        <v>35915</v>
      </c>
      <c r="I3037">
        <v>20</v>
      </c>
      <c r="J3037">
        <v>1</v>
      </c>
    </row>
    <row r="3038" spans="1:10">
      <c r="A3038" t="s">
        <v>248</v>
      </c>
      <c r="B3038" t="s">
        <v>254</v>
      </c>
      <c r="C3038" t="s">
        <v>75</v>
      </c>
      <c r="D3038">
        <v>7</v>
      </c>
      <c r="E3038" t="str">
        <f>VLOOKUP(D3038,'Treatment Struture'!$E$2:$G$10,3,FALSE)</f>
        <v>P1(50)</v>
      </c>
      <c r="F3038">
        <f>VLOOKUP(D3038,'Treatment Struture'!$E$2:$G$10,2,FALSE)</f>
        <v>3</v>
      </c>
      <c r="G3038" s="23">
        <v>6</v>
      </c>
      <c r="H3038" s="57">
        <f t="shared" si="66"/>
        <v>35915</v>
      </c>
      <c r="I3038">
        <v>21</v>
      </c>
      <c r="J3038">
        <v>1</v>
      </c>
    </row>
    <row r="3039" spans="1:10">
      <c r="A3039" t="s">
        <v>248</v>
      </c>
      <c r="B3039" t="s">
        <v>254</v>
      </c>
      <c r="C3039" t="s">
        <v>75</v>
      </c>
      <c r="D3039">
        <v>7</v>
      </c>
      <c r="E3039" t="str">
        <f>VLOOKUP(D3039,'Treatment Struture'!$E$2:$G$10,3,FALSE)</f>
        <v>P1(50)</v>
      </c>
      <c r="F3039">
        <f>VLOOKUP(D3039,'Treatment Struture'!$E$2:$G$10,2,FALSE)</f>
        <v>3</v>
      </c>
      <c r="G3039" s="23">
        <v>7</v>
      </c>
      <c r="H3039" s="57">
        <f t="shared" ref="H3039:H3062" si="67">H3038</f>
        <v>35915</v>
      </c>
      <c r="I3039">
        <v>22</v>
      </c>
      <c r="J3039">
        <v>2</v>
      </c>
    </row>
    <row r="3040" spans="1:10">
      <c r="A3040" t="s">
        <v>248</v>
      </c>
      <c r="B3040" t="s">
        <v>254</v>
      </c>
      <c r="C3040" t="s">
        <v>75</v>
      </c>
      <c r="D3040">
        <v>7</v>
      </c>
      <c r="E3040" t="str">
        <f>VLOOKUP(D3040,'Treatment Struture'!$E$2:$G$10,3,FALSE)</f>
        <v>P1(50)</v>
      </c>
      <c r="F3040">
        <f>VLOOKUP(D3040,'Treatment Struture'!$E$2:$G$10,2,FALSE)</f>
        <v>3</v>
      </c>
      <c r="G3040" s="23">
        <v>8</v>
      </c>
      <c r="H3040" s="57">
        <f t="shared" si="67"/>
        <v>35915</v>
      </c>
      <c r="I3040">
        <v>22</v>
      </c>
      <c r="J3040" s="32">
        <v>2</v>
      </c>
    </row>
    <row r="3041" spans="1:10">
      <c r="A3041" t="s">
        <v>248</v>
      </c>
      <c r="B3041" t="s">
        <v>254</v>
      </c>
      <c r="C3041" t="s">
        <v>75</v>
      </c>
      <c r="D3041">
        <v>7</v>
      </c>
      <c r="E3041" t="str">
        <f>VLOOKUP(D3041,'Treatment Struture'!$E$2:$G$10,3,FALSE)</f>
        <v>P1(50)</v>
      </c>
      <c r="F3041">
        <f>VLOOKUP(D3041,'Treatment Struture'!$E$2:$G$10,2,FALSE)</f>
        <v>3</v>
      </c>
      <c r="G3041" s="23">
        <v>9</v>
      </c>
      <c r="H3041" s="57">
        <f t="shared" si="67"/>
        <v>35915</v>
      </c>
      <c r="I3041">
        <v>21</v>
      </c>
      <c r="J3041">
        <v>1</v>
      </c>
    </row>
    <row r="3042" spans="1:10">
      <c r="A3042" t="s">
        <v>248</v>
      </c>
      <c r="B3042" t="s">
        <v>254</v>
      </c>
      <c r="C3042" t="s">
        <v>75</v>
      </c>
      <c r="D3042">
        <v>7</v>
      </c>
      <c r="E3042" t="str">
        <f>VLOOKUP(D3042,'Treatment Struture'!$E$2:$G$10,3,FALSE)</f>
        <v>P1(50)</v>
      </c>
      <c r="F3042">
        <f>VLOOKUP(D3042,'Treatment Struture'!$E$2:$G$10,2,FALSE)</f>
        <v>3</v>
      </c>
      <c r="G3042" s="23">
        <v>10</v>
      </c>
      <c r="H3042" s="57">
        <f t="shared" si="67"/>
        <v>35915</v>
      </c>
      <c r="I3042">
        <v>20</v>
      </c>
      <c r="J3042">
        <v>1</v>
      </c>
    </row>
    <row r="3043" spans="1:10">
      <c r="A3043" t="s">
        <v>248</v>
      </c>
      <c r="B3043" t="s">
        <v>254</v>
      </c>
      <c r="C3043" t="s">
        <v>75</v>
      </c>
      <c r="D3043">
        <v>8</v>
      </c>
      <c r="E3043" t="str">
        <f>VLOOKUP(D3043,'Treatment Struture'!$E$2:$G$10,3,FALSE)</f>
        <v>P2(100)</v>
      </c>
      <c r="F3043">
        <f>VLOOKUP(D3043,'Treatment Struture'!$E$2:$G$10,2,FALSE)</f>
        <v>3</v>
      </c>
      <c r="G3043" s="23">
        <v>1</v>
      </c>
      <c r="H3043" s="57">
        <f t="shared" si="67"/>
        <v>35915</v>
      </c>
      <c r="I3043">
        <v>22</v>
      </c>
      <c r="J3043">
        <v>2</v>
      </c>
    </row>
    <row r="3044" spans="1:10">
      <c r="A3044" t="s">
        <v>248</v>
      </c>
      <c r="B3044" t="s">
        <v>254</v>
      </c>
      <c r="C3044" t="s">
        <v>75</v>
      </c>
      <c r="D3044">
        <v>8</v>
      </c>
      <c r="E3044" t="str">
        <f>VLOOKUP(D3044,'Treatment Struture'!$E$2:$G$10,3,FALSE)</f>
        <v>P2(100)</v>
      </c>
      <c r="F3044">
        <f>VLOOKUP(D3044,'Treatment Struture'!$E$2:$G$10,2,FALSE)</f>
        <v>3</v>
      </c>
      <c r="G3044" s="23">
        <v>2</v>
      </c>
      <c r="H3044" s="57">
        <f t="shared" si="67"/>
        <v>35915</v>
      </c>
      <c r="I3044">
        <v>22</v>
      </c>
      <c r="J3044">
        <v>2</v>
      </c>
    </row>
    <row r="3045" spans="1:10">
      <c r="A3045" t="s">
        <v>248</v>
      </c>
      <c r="B3045" t="s">
        <v>254</v>
      </c>
      <c r="C3045" t="s">
        <v>75</v>
      </c>
      <c r="D3045">
        <v>8</v>
      </c>
      <c r="E3045" t="str">
        <f>VLOOKUP(D3045,'Treatment Struture'!$E$2:$G$10,3,FALSE)</f>
        <v>P2(100)</v>
      </c>
      <c r="F3045">
        <f>VLOOKUP(D3045,'Treatment Struture'!$E$2:$G$10,2,FALSE)</f>
        <v>3</v>
      </c>
      <c r="G3045" s="23">
        <v>3</v>
      </c>
      <c r="H3045" s="57">
        <f t="shared" si="67"/>
        <v>35915</v>
      </c>
      <c r="I3045">
        <v>21</v>
      </c>
      <c r="J3045">
        <v>2</v>
      </c>
    </row>
    <row r="3046" spans="1:10">
      <c r="A3046" t="s">
        <v>248</v>
      </c>
      <c r="B3046" t="s">
        <v>254</v>
      </c>
      <c r="C3046" t="s">
        <v>75</v>
      </c>
      <c r="D3046">
        <v>8</v>
      </c>
      <c r="E3046" t="str">
        <f>VLOOKUP(D3046,'Treatment Struture'!$E$2:$G$10,3,FALSE)</f>
        <v>P2(100)</v>
      </c>
      <c r="F3046">
        <f>VLOOKUP(D3046,'Treatment Struture'!$E$2:$G$10,2,FALSE)</f>
        <v>3</v>
      </c>
      <c r="G3046" s="23">
        <v>4</v>
      </c>
      <c r="H3046" s="57">
        <f t="shared" si="67"/>
        <v>35915</v>
      </c>
      <c r="I3046">
        <v>20</v>
      </c>
      <c r="J3046">
        <v>2</v>
      </c>
    </row>
    <row r="3047" spans="1:10">
      <c r="A3047" t="s">
        <v>248</v>
      </c>
      <c r="B3047" t="s">
        <v>254</v>
      </c>
      <c r="C3047" t="s">
        <v>75</v>
      </c>
      <c r="D3047">
        <v>8</v>
      </c>
      <c r="E3047" t="str">
        <f>VLOOKUP(D3047,'Treatment Struture'!$E$2:$G$10,3,FALSE)</f>
        <v>P2(100)</v>
      </c>
      <c r="F3047">
        <f>VLOOKUP(D3047,'Treatment Struture'!$E$2:$G$10,2,FALSE)</f>
        <v>3</v>
      </c>
      <c r="G3047" s="23">
        <v>5</v>
      </c>
      <c r="H3047" s="57">
        <f t="shared" si="67"/>
        <v>35915</v>
      </c>
      <c r="I3047">
        <v>19</v>
      </c>
      <c r="J3047">
        <v>3</v>
      </c>
    </row>
    <row r="3048" spans="1:10">
      <c r="A3048" t="s">
        <v>248</v>
      </c>
      <c r="B3048" t="s">
        <v>254</v>
      </c>
      <c r="C3048" t="s">
        <v>75</v>
      </c>
      <c r="D3048">
        <v>8</v>
      </c>
      <c r="E3048" t="str">
        <f>VLOOKUP(D3048,'Treatment Struture'!$E$2:$G$10,3,FALSE)</f>
        <v>P2(100)</v>
      </c>
      <c r="F3048">
        <f>VLOOKUP(D3048,'Treatment Struture'!$E$2:$G$10,2,FALSE)</f>
        <v>3</v>
      </c>
      <c r="G3048" s="23">
        <v>6</v>
      </c>
      <c r="H3048" s="57">
        <f t="shared" si="67"/>
        <v>35915</v>
      </c>
      <c r="I3048">
        <v>19</v>
      </c>
      <c r="J3048">
        <v>2</v>
      </c>
    </row>
    <row r="3049" spans="1:10">
      <c r="A3049" t="s">
        <v>248</v>
      </c>
      <c r="B3049" t="s">
        <v>254</v>
      </c>
      <c r="C3049" t="s">
        <v>75</v>
      </c>
      <c r="D3049">
        <v>8</v>
      </c>
      <c r="E3049" t="str">
        <f>VLOOKUP(D3049,'Treatment Struture'!$E$2:$G$10,3,FALSE)</f>
        <v>P2(100)</v>
      </c>
      <c r="F3049">
        <f>VLOOKUP(D3049,'Treatment Struture'!$E$2:$G$10,2,FALSE)</f>
        <v>3</v>
      </c>
      <c r="G3049" s="23">
        <v>7</v>
      </c>
      <c r="H3049" s="57">
        <f t="shared" si="67"/>
        <v>35915</v>
      </c>
      <c r="I3049">
        <v>22</v>
      </c>
      <c r="J3049">
        <v>2</v>
      </c>
    </row>
    <row r="3050" spans="1:10">
      <c r="A3050" t="s">
        <v>248</v>
      </c>
      <c r="B3050" t="s">
        <v>254</v>
      </c>
      <c r="C3050" t="s">
        <v>75</v>
      </c>
      <c r="D3050">
        <v>8</v>
      </c>
      <c r="E3050" t="str">
        <f>VLOOKUP(D3050,'Treatment Struture'!$E$2:$G$10,3,FALSE)</f>
        <v>P2(100)</v>
      </c>
      <c r="F3050">
        <f>VLOOKUP(D3050,'Treatment Struture'!$E$2:$G$10,2,FALSE)</f>
        <v>3</v>
      </c>
      <c r="G3050" s="23">
        <v>8</v>
      </c>
      <c r="H3050" s="57">
        <f t="shared" si="67"/>
        <v>35915</v>
      </c>
      <c r="I3050">
        <v>22</v>
      </c>
      <c r="J3050">
        <v>2</v>
      </c>
    </row>
    <row r="3051" spans="1:10">
      <c r="A3051" t="s">
        <v>248</v>
      </c>
      <c r="B3051" t="s">
        <v>254</v>
      </c>
      <c r="C3051" t="s">
        <v>75</v>
      </c>
      <c r="D3051">
        <v>8</v>
      </c>
      <c r="E3051" t="str">
        <f>VLOOKUP(D3051,'Treatment Struture'!$E$2:$G$10,3,FALSE)</f>
        <v>P2(100)</v>
      </c>
      <c r="F3051">
        <f>VLOOKUP(D3051,'Treatment Struture'!$E$2:$G$10,2,FALSE)</f>
        <v>3</v>
      </c>
      <c r="G3051" s="23">
        <v>9</v>
      </c>
      <c r="H3051" s="57">
        <f t="shared" si="67"/>
        <v>35915</v>
      </c>
      <c r="I3051">
        <v>22</v>
      </c>
      <c r="J3051">
        <v>2</v>
      </c>
    </row>
    <row r="3052" spans="1:10">
      <c r="A3052" t="s">
        <v>248</v>
      </c>
      <c r="B3052" t="s">
        <v>254</v>
      </c>
      <c r="C3052" t="s">
        <v>75</v>
      </c>
      <c r="D3052">
        <v>8</v>
      </c>
      <c r="E3052" t="str">
        <f>VLOOKUP(D3052,'Treatment Struture'!$E$2:$G$10,3,FALSE)</f>
        <v>P2(100)</v>
      </c>
      <c r="F3052">
        <f>VLOOKUP(D3052,'Treatment Struture'!$E$2:$G$10,2,FALSE)</f>
        <v>3</v>
      </c>
      <c r="G3052" s="23">
        <v>10</v>
      </c>
      <c r="H3052" s="57">
        <f t="shared" si="67"/>
        <v>35915</v>
      </c>
      <c r="I3052">
        <v>21</v>
      </c>
      <c r="J3052">
        <v>2</v>
      </c>
    </row>
    <row r="3053" spans="1:10">
      <c r="A3053" t="s">
        <v>248</v>
      </c>
      <c r="B3053" t="s">
        <v>254</v>
      </c>
      <c r="C3053" t="s">
        <v>75</v>
      </c>
      <c r="D3053">
        <v>9</v>
      </c>
      <c r="E3053" t="str">
        <f>VLOOKUP(D3053,'Treatment Struture'!$E$2:$G$10,3,FALSE)</f>
        <v>P3(150)</v>
      </c>
      <c r="F3053">
        <f>VLOOKUP(D3053,'Treatment Struture'!$E$2:$G$10,2,FALSE)</f>
        <v>3</v>
      </c>
      <c r="G3053" s="23">
        <v>1</v>
      </c>
      <c r="H3053" s="57">
        <f t="shared" si="67"/>
        <v>35915</v>
      </c>
      <c r="I3053">
        <v>21</v>
      </c>
      <c r="J3053">
        <v>2</v>
      </c>
    </row>
    <row r="3054" spans="1:10">
      <c r="A3054" t="s">
        <v>248</v>
      </c>
      <c r="B3054" t="s">
        <v>254</v>
      </c>
      <c r="C3054" t="s">
        <v>75</v>
      </c>
      <c r="D3054">
        <v>9</v>
      </c>
      <c r="E3054" t="str">
        <f>VLOOKUP(D3054,'Treatment Struture'!$E$2:$G$10,3,FALSE)</f>
        <v>P3(150)</v>
      </c>
      <c r="F3054">
        <f>VLOOKUP(D3054,'Treatment Struture'!$E$2:$G$10,2,FALSE)</f>
        <v>3</v>
      </c>
      <c r="G3054" s="23">
        <v>2</v>
      </c>
      <c r="H3054" s="57">
        <f t="shared" si="67"/>
        <v>35915</v>
      </c>
      <c r="I3054">
        <v>22</v>
      </c>
      <c r="J3054">
        <v>2</v>
      </c>
    </row>
    <row r="3055" spans="1:10">
      <c r="A3055" t="s">
        <v>248</v>
      </c>
      <c r="B3055" t="s">
        <v>254</v>
      </c>
      <c r="C3055" t="s">
        <v>75</v>
      </c>
      <c r="D3055">
        <v>9</v>
      </c>
      <c r="E3055" t="str">
        <f>VLOOKUP(D3055,'Treatment Struture'!$E$2:$G$10,3,FALSE)</f>
        <v>P3(150)</v>
      </c>
      <c r="F3055">
        <f>VLOOKUP(D3055,'Treatment Struture'!$E$2:$G$10,2,FALSE)</f>
        <v>3</v>
      </c>
      <c r="G3055" s="23">
        <v>3</v>
      </c>
      <c r="H3055" s="57">
        <f t="shared" si="67"/>
        <v>35915</v>
      </c>
      <c r="I3055">
        <v>23</v>
      </c>
      <c r="J3055">
        <v>2</v>
      </c>
    </row>
    <row r="3056" spans="1:10">
      <c r="A3056" t="s">
        <v>248</v>
      </c>
      <c r="B3056" t="s">
        <v>254</v>
      </c>
      <c r="C3056" t="s">
        <v>75</v>
      </c>
      <c r="D3056">
        <v>9</v>
      </c>
      <c r="E3056" t="str">
        <f>VLOOKUP(D3056,'Treatment Struture'!$E$2:$G$10,3,FALSE)</f>
        <v>P3(150)</v>
      </c>
      <c r="F3056">
        <f>VLOOKUP(D3056,'Treatment Struture'!$E$2:$G$10,2,FALSE)</f>
        <v>3</v>
      </c>
      <c r="G3056" s="23">
        <v>4</v>
      </c>
      <c r="H3056" s="57">
        <f t="shared" si="67"/>
        <v>35915</v>
      </c>
      <c r="I3056">
        <v>21</v>
      </c>
      <c r="J3056">
        <v>2</v>
      </c>
    </row>
    <row r="3057" spans="1:10">
      <c r="A3057" t="s">
        <v>248</v>
      </c>
      <c r="B3057" t="s">
        <v>254</v>
      </c>
      <c r="C3057" t="s">
        <v>75</v>
      </c>
      <c r="D3057">
        <v>9</v>
      </c>
      <c r="E3057" t="str">
        <f>VLOOKUP(D3057,'Treatment Struture'!$E$2:$G$10,3,FALSE)</f>
        <v>P3(150)</v>
      </c>
      <c r="F3057">
        <f>VLOOKUP(D3057,'Treatment Struture'!$E$2:$G$10,2,FALSE)</f>
        <v>3</v>
      </c>
      <c r="G3057" s="23">
        <v>5</v>
      </c>
      <c r="H3057" s="57">
        <f t="shared" si="67"/>
        <v>35915</v>
      </c>
      <c r="I3057">
        <v>20</v>
      </c>
      <c r="J3057">
        <v>4</v>
      </c>
    </row>
    <row r="3058" spans="1:10">
      <c r="A3058" t="s">
        <v>248</v>
      </c>
      <c r="B3058" t="s">
        <v>254</v>
      </c>
      <c r="C3058" t="s">
        <v>75</v>
      </c>
      <c r="D3058">
        <v>9</v>
      </c>
      <c r="E3058" t="str">
        <f>VLOOKUP(D3058,'Treatment Struture'!$E$2:$G$10,3,FALSE)</f>
        <v>P3(150)</v>
      </c>
      <c r="F3058">
        <f>VLOOKUP(D3058,'Treatment Struture'!$E$2:$G$10,2,FALSE)</f>
        <v>3</v>
      </c>
      <c r="G3058" s="23">
        <v>6</v>
      </c>
      <c r="H3058" s="57">
        <f t="shared" si="67"/>
        <v>35915</v>
      </c>
      <c r="I3058">
        <v>21</v>
      </c>
      <c r="J3058">
        <v>2</v>
      </c>
    </row>
    <row r="3059" spans="1:10">
      <c r="A3059" t="s">
        <v>248</v>
      </c>
      <c r="B3059" t="s">
        <v>254</v>
      </c>
      <c r="C3059" t="s">
        <v>75</v>
      </c>
      <c r="D3059">
        <v>9</v>
      </c>
      <c r="E3059" t="str">
        <f>VLOOKUP(D3059,'Treatment Struture'!$E$2:$G$10,3,FALSE)</f>
        <v>P3(150)</v>
      </c>
      <c r="F3059">
        <f>VLOOKUP(D3059,'Treatment Struture'!$E$2:$G$10,2,FALSE)</f>
        <v>3</v>
      </c>
      <c r="G3059" s="23">
        <v>7</v>
      </c>
      <c r="H3059" s="57">
        <f t="shared" si="67"/>
        <v>35915</v>
      </c>
      <c r="I3059">
        <v>20</v>
      </c>
      <c r="J3059">
        <v>1</v>
      </c>
    </row>
    <row r="3060" spans="1:10">
      <c r="A3060" t="s">
        <v>248</v>
      </c>
      <c r="B3060" t="s">
        <v>254</v>
      </c>
      <c r="C3060" t="s">
        <v>75</v>
      </c>
      <c r="D3060">
        <v>9</v>
      </c>
      <c r="E3060" t="str">
        <f>VLOOKUP(D3060,'Treatment Struture'!$E$2:$G$10,3,FALSE)</f>
        <v>P3(150)</v>
      </c>
      <c r="F3060">
        <f>VLOOKUP(D3060,'Treatment Struture'!$E$2:$G$10,2,FALSE)</f>
        <v>3</v>
      </c>
      <c r="G3060" s="23">
        <v>8</v>
      </c>
      <c r="H3060" s="57">
        <f t="shared" si="67"/>
        <v>35915</v>
      </c>
      <c r="I3060">
        <v>23</v>
      </c>
      <c r="J3060">
        <v>2</v>
      </c>
    </row>
    <row r="3061" spans="1:10">
      <c r="A3061" t="s">
        <v>248</v>
      </c>
      <c r="B3061" t="s">
        <v>254</v>
      </c>
      <c r="C3061" t="s">
        <v>75</v>
      </c>
      <c r="D3061">
        <v>9</v>
      </c>
      <c r="E3061" t="str">
        <f>VLOOKUP(D3061,'Treatment Struture'!$E$2:$G$10,3,FALSE)</f>
        <v>P3(150)</v>
      </c>
      <c r="F3061">
        <f>VLOOKUP(D3061,'Treatment Struture'!$E$2:$G$10,2,FALSE)</f>
        <v>3</v>
      </c>
      <c r="G3061" s="23">
        <v>9</v>
      </c>
      <c r="H3061" s="57">
        <f t="shared" si="67"/>
        <v>35915</v>
      </c>
      <c r="I3061">
        <v>20</v>
      </c>
      <c r="J3061">
        <v>2</v>
      </c>
    </row>
    <row r="3062" spans="1:10">
      <c r="A3062" t="s">
        <v>248</v>
      </c>
      <c r="B3062" t="s">
        <v>254</v>
      </c>
      <c r="C3062" t="s">
        <v>75</v>
      </c>
      <c r="D3062">
        <v>9</v>
      </c>
      <c r="E3062" t="str">
        <f>VLOOKUP(D3062,'Treatment Struture'!$E$2:$G$10,3,FALSE)</f>
        <v>P3(150)</v>
      </c>
      <c r="F3062">
        <f>VLOOKUP(D3062,'Treatment Struture'!$E$2:$G$10,2,FALSE)</f>
        <v>3</v>
      </c>
      <c r="G3062" s="23">
        <v>10</v>
      </c>
      <c r="H3062" s="57">
        <f t="shared" si="67"/>
        <v>35915</v>
      </c>
      <c r="I3062">
        <v>21</v>
      </c>
      <c r="J3062">
        <v>2</v>
      </c>
    </row>
    <row r="3063" spans="1:10">
      <c r="A3063" t="s">
        <v>248</v>
      </c>
      <c r="B3063" t="s">
        <v>254</v>
      </c>
      <c r="C3063" t="s">
        <v>75</v>
      </c>
      <c r="D3063">
        <v>1</v>
      </c>
      <c r="E3063" t="str">
        <f>VLOOKUP(D3063,'Treatment Struture'!$E$2:$G$10,3,FALSE)</f>
        <v>P3(150)</v>
      </c>
      <c r="F3063">
        <f>VLOOKUP(D3063,'Treatment Struture'!$E$2:$G$10,2,FALSE)</f>
        <v>1</v>
      </c>
      <c r="G3063" s="23">
        <v>1</v>
      </c>
      <c r="H3063" s="56">
        <v>35921</v>
      </c>
      <c r="I3063">
        <v>20</v>
      </c>
      <c r="J3063">
        <v>5</v>
      </c>
    </row>
    <row r="3064" spans="1:10">
      <c r="A3064" t="s">
        <v>248</v>
      </c>
      <c r="B3064" t="s">
        <v>254</v>
      </c>
      <c r="C3064" t="s">
        <v>75</v>
      </c>
      <c r="D3064">
        <v>1</v>
      </c>
      <c r="E3064" t="str">
        <f>VLOOKUP(D3064,'Treatment Struture'!$E$2:$G$10,3,FALSE)</f>
        <v>P3(150)</v>
      </c>
      <c r="F3064">
        <f>VLOOKUP(D3064,'Treatment Struture'!$E$2:$G$10,2,FALSE)</f>
        <v>1</v>
      </c>
      <c r="G3064" s="23">
        <v>2</v>
      </c>
      <c r="H3064" s="57">
        <f>H3063</f>
        <v>35921</v>
      </c>
      <c r="I3064">
        <v>22</v>
      </c>
      <c r="J3064">
        <v>3</v>
      </c>
    </row>
    <row r="3065" spans="1:10">
      <c r="A3065" t="s">
        <v>248</v>
      </c>
      <c r="B3065" t="s">
        <v>254</v>
      </c>
      <c r="C3065" t="s">
        <v>75</v>
      </c>
      <c r="D3065">
        <v>1</v>
      </c>
      <c r="E3065" t="str">
        <f>VLOOKUP(D3065,'Treatment Struture'!$E$2:$G$10,3,FALSE)</f>
        <v>P3(150)</v>
      </c>
      <c r="F3065">
        <f>VLOOKUP(D3065,'Treatment Struture'!$E$2:$G$10,2,FALSE)</f>
        <v>1</v>
      </c>
      <c r="G3065" s="23">
        <v>3</v>
      </c>
      <c r="H3065" s="57">
        <f t="shared" ref="H3065:H3128" si="68">H3064</f>
        <v>35921</v>
      </c>
      <c r="I3065">
        <v>22</v>
      </c>
      <c r="J3065">
        <v>3</v>
      </c>
    </row>
    <row r="3066" spans="1:10">
      <c r="A3066" t="s">
        <v>248</v>
      </c>
      <c r="B3066" t="s">
        <v>254</v>
      </c>
      <c r="C3066" t="s">
        <v>75</v>
      </c>
      <c r="D3066">
        <v>1</v>
      </c>
      <c r="E3066" t="str">
        <f>VLOOKUP(D3066,'Treatment Struture'!$E$2:$G$10,3,FALSE)</f>
        <v>P3(150)</v>
      </c>
      <c r="F3066">
        <f>VLOOKUP(D3066,'Treatment Struture'!$E$2:$G$10,2,FALSE)</f>
        <v>1</v>
      </c>
      <c r="G3066" s="23">
        <v>4</v>
      </c>
      <c r="H3066" s="57">
        <f t="shared" si="68"/>
        <v>35921</v>
      </c>
      <c r="I3066">
        <v>19</v>
      </c>
      <c r="J3066">
        <v>4</v>
      </c>
    </row>
    <row r="3067" spans="1:10">
      <c r="A3067" t="s">
        <v>248</v>
      </c>
      <c r="B3067" t="s">
        <v>254</v>
      </c>
      <c r="C3067" t="s">
        <v>75</v>
      </c>
      <c r="D3067">
        <v>1</v>
      </c>
      <c r="E3067" t="str">
        <f>VLOOKUP(D3067,'Treatment Struture'!$E$2:$G$10,3,FALSE)</f>
        <v>P3(150)</v>
      </c>
      <c r="F3067">
        <f>VLOOKUP(D3067,'Treatment Struture'!$E$2:$G$10,2,FALSE)</f>
        <v>1</v>
      </c>
      <c r="G3067" s="23">
        <v>5</v>
      </c>
      <c r="H3067" s="57">
        <f t="shared" si="68"/>
        <v>35921</v>
      </c>
      <c r="I3067">
        <v>18</v>
      </c>
      <c r="J3067">
        <v>4</v>
      </c>
    </row>
    <row r="3068" spans="1:10">
      <c r="A3068" t="s">
        <v>248</v>
      </c>
      <c r="B3068" t="s">
        <v>254</v>
      </c>
      <c r="C3068" t="s">
        <v>75</v>
      </c>
      <c r="D3068">
        <v>1</v>
      </c>
      <c r="E3068" t="str">
        <f>VLOOKUP(D3068,'Treatment Struture'!$E$2:$G$10,3,FALSE)</f>
        <v>P3(150)</v>
      </c>
      <c r="F3068">
        <f>VLOOKUP(D3068,'Treatment Struture'!$E$2:$G$10,2,FALSE)</f>
        <v>1</v>
      </c>
      <c r="G3068" s="23">
        <v>6</v>
      </c>
      <c r="H3068" s="57">
        <f t="shared" si="68"/>
        <v>35921</v>
      </c>
      <c r="I3068">
        <v>17</v>
      </c>
      <c r="J3068">
        <v>2</v>
      </c>
    </row>
    <row r="3069" spans="1:10">
      <c r="A3069" t="s">
        <v>248</v>
      </c>
      <c r="B3069" t="s">
        <v>254</v>
      </c>
      <c r="C3069" t="s">
        <v>75</v>
      </c>
      <c r="D3069">
        <v>1</v>
      </c>
      <c r="E3069" t="str">
        <f>VLOOKUP(D3069,'Treatment Struture'!$E$2:$G$10,3,FALSE)</f>
        <v>P3(150)</v>
      </c>
      <c r="F3069">
        <f>VLOOKUP(D3069,'Treatment Struture'!$E$2:$G$10,2,FALSE)</f>
        <v>1</v>
      </c>
      <c r="G3069" s="23">
        <v>7</v>
      </c>
      <c r="H3069" s="57">
        <f t="shared" si="68"/>
        <v>35921</v>
      </c>
      <c r="I3069">
        <v>22</v>
      </c>
      <c r="J3069">
        <v>3</v>
      </c>
    </row>
    <row r="3070" spans="1:10">
      <c r="A3070" t="s">
        <v>248</v>
      </c>
      <c r="B3070" t="s">
        <v>254</v>
      </c>
      <c r="C3070" t="s">
        <v>75</v>
      </c>
      <c r="D3070">
        <v>1</v>
      </c>
      <c r="E3070" t="str">
        <f>VLOOKUP(D3070,'Treatment Struture'!$E$2:$G$10,3,FALSE)</f>
        <v>P3(150)</v>
      </c>
      <c r="F3070">
        <f>VLOOKUP(D3070,'Treatment Struture'!$E$2:$G$10,2,FALSE)</f>
        <v>1</v>
      </c>
      <c r="G3070" s="23">
        <v>8</v>
      </c>
      <c r="H3070" s="57">
        <f t="shared" si="68"/>
        <v>35921</v>
      </c>
      <c r="I3070">
        <v>21</v>
      </c>
      <c r="J3070">
        <v>1</v>
      </c>
    </row>
    <row r="3071" spans="1:10">
      <c r="A3071" t="s">
        <v>248</v>
      </c>
      <c r="B3071" t="s">
        <v>254</v>
      </c>
      <c r="C3071" t="s">
        <v>75</v>
      </c>
      <c r="D3071">
        <v>1</v>
      </c>
      <c r="E3071" t="str">
        <f>VLOOKUP(D3071,'Treatment Struture'!$E$2:$G$10,3,FALSE)</f>
        <v>P3(150)</v>
      </c>
      <c r="F3071">
        <f>VLOOKUP(D3071,'Treatment Struture'!$E$2:$G$10,2,FALSE)</f>
        <v>1</v>
      </c>
      <c r="G3071" s="23">
        <v>9</v>
      </c>
      <c r="H3071" s="57">
        <f t="shared" si="68"/>
        <v>35921</v>
      </c>
      <c r="I3071">
        <v>22</v>
      </c>
      <c r="J3071">
        <v>2</v>
      </c>
    </row>
    <row r="3072" spans="1:10">
      <c r="A3072" t="s">
        <v>248</v>
      </c>
      <c r="B3072" t="s">
        <v>254</v>
      </c>
      <c r="C3072" t="s">
        <v>75</v>
      </c>
      <c r="D3072">
        <v>1</v>
      </c>
      <c r="E3072" t="str">
        <f>VLOOKUP(D3072,'Treatment Struture'!$E$2:$G$10,3,FALSE)</f>
        <v>P3(150)</v>
      </c>
      <c r="F3072">
        <f>VLOOKUP(D3072,'Treatment Struture'!$E$2:$G$10,2,FALSE)</f>
        <v>1</v>
      </c>
      <c r="G3072" s="23">
        <v>10</v>
      </c>
      <c r="H3072" s="57">
        <f t="shared" si="68"/>
        <v>35921</v>
      </c>
      <c r="I3072">
        <v>21</v>
      </c>
      <c r="J3072">
        <v>1</v>
      </c>
    </row>
    <row r="3073" spans="1:10">
      <c r="A3073" t="s">
        <v>248</v>
      </c>
      <c r="B3073" t="s">
        <v>254</v>
      </c>
      <c r="C3073" t="s">
        <v>75</v>
      </c>
      <c r="D3073">
        <v>2</v>
      </c>
      <c r="E3073" t="str">
        <f>VLOOKUP(D3073,'Treatment Struture'!$E$2:$G$10,3,FALSE)</f>
        <v>P1(50)</v>
      </c>
      <c r="F3073">
        <f>VLOOKUP(D3073,'Treatment Struture'!$E$2:$G$10,2,FALSE)</f>
        <v>1</v>
      </c>
      <c r="G3073" s="23">
        <v>1</v>
      </c>
      <c r="H3073" s="57">
        <f t="shared" si="68"/>
        <v>35921</v>
      </c>
      <c r="I3073">
        <v>21</v>
      </c>
      <c r="J3073">
        <v>2</v>
      </c>
    </row>
    <row r="3074" spans="1:10">
      <c r="A3074" t="s">
        <v>248</v>
      </c>
      <c r="B3074" t="s">
        <v>254</v>
      </c>
      <c r="C3074" t="s">
        <v>75</v>
      </c>
      <c r="D3074">
        <v>2</v>
      </c>
      <c r="E3074" t="str">
        <f>VLOOKUP(D3074,'Treatment Struture'!$E$2:$G$10,3,FALSE)</f>
        <v>P1(50)</v>
      </c>
      <c r="F3074">
        <f>VLOOKUP(D3074,'Treatment Struture'!$E$2:$G$10,2,FALSE)</f>
        <v>1</v>
      </c>
      <c r="G3074" s="23">
        <v>2</v>
      </c>
      <c r="H3074" s="57">
        <f t="shared" si="68"/>
        <v>35921</v>
      </c>
      <c r="I3074">
        <v>22</v>
      </c>
      <c r="J3074">
        <v>2</v>
      </c>
    </row>
    <row r="3075" spans="1:10">
      <c r="A3075" t="s">
        <v>248</v>
      </c>
      <c r="B3075" t="s">
        <v>254</v>
      </c>
      <c r="C3075" t="s">
        <v>75</v>
      </c>
      <c r="D3075">
        <v>2</v>
      </c>
      <c r="E3075" t="str">
        <f>VLOOKUP(D3075,'Treatment Struture'!$E$2:$G$10,3,FALSE)</f>
        <v>P1(50)</v>
      </c>
      <c r="F3075">
        <f>VLOOKUP(D3075,'Treatment Struture'!$E$2:$G$10,2,FALSE)</f>
        <v>1</v>
      </c>
      <c r="G3075" s="23">
        <v>3</v>
      </c>
      <c r="H3075" s="57">
        <f t="shared" si="68"/>
        <v>35921</v>
      </c>
      <c r="I3075">
        <v>22</v>
      </c>
      <c r="J3075">
        <v>1</v>
      </c>
    </row>
    <row r="3076" spans="1:10">
      <c r="A3076" t="s">
        <v>248</v>
      </c>
      <c r="B3076" t="s">
        <v>254</v>
      </c>
      <c r="C3076" t="s">
        <v>75</v>
      </c>
      <c r="D3076">
        <v>2</v>
      </c>
      <c r="E3076" t="str">
        <f>VLOOKUP(D3076,'Treatment Struture'!$E$2:$G$10,3,FALSE)</f>
        <v>P1(50)</v>
      </c>
      <c r="F3076">
        <f>VLOOKUP(D3076,'Treatment Struture'!$E$2:$G$10,2,FALSE)</f>
        <v>1</v>
      </c>
      <c r="G3076" s="23">
        <v>4</v>
      </c>
      <c r="H3076" s="57">
        <f t="shared" si="68"/>
        <v>35921</v>
      </c>
      <c r="I3076">
        <v>23</v>
      </c>
      <c r="J3076">
        <v>2</v>
      </c>
    </row>
    <row r="3077" spans="1:10">
      <c r="A3077" t="s">
        <v>248</v>
      </c>
      <c r="B3077" t="s">
        <v>254</v>
      </c>
      <c r="C3077" t="s">
        <v>75</v>
      </c>
      <c r="D3077">
        <v>2</v>
      </c>
      <c r="E3077" t="str">
        <f>VLOOKUP(D3077,'Treatment Struture'!$E$2:$G$10,3,FALSE)</f>
        <v>P1(50)</v>
      </c>
      <c r="F3077">
        <f>VLOOKUP(D3077,'Treatment Struture'!$E$2:$G$10,2,FALSE)</f>
        <v>1</v>
      </c>
      <c r="G3077" s="23">
        <v>5</v>
      </c>
      <c r="H3077" s="57">
        <f t="shared" si="68"/>
        <v>35921</v>
      </c>
      <c r="I3077">
        <v>23</v>
      </c>
      <c r="J3077">
        <v>1</v>
      </c>
    </row>
    <row r="3078" spans="1:10">
      <c r="A3078" t="s">
        <v>248</v>
      </c>
      <c r="B3078" t="s">
        <v>254</v>
      </c>
      <c r="C3078" t="s">
        <v>75</v>
      </c>
      <c r="D3078">
        <v>2</v>
      </c>
      <c r="E3078" t="str">
        <f>VLOOKUP(D3078,'Treatment Struture'!$E$2:$G$10,3,FALSE)</f>
        <v>P1(50)</v>
      </c>
      <c r="F3078">
        <f>VLOOKUP(D3078,'Treatment Struture'!$E$2:$G$10,2,FALSE)</f>
        <v>1</v>
      </c>
      <c r="G3078" s="23">
        <v>6</v>
      </c>
      <c r="H3078" s="57">
        <f t="shared" si="68"/>
        <v>35921</v>
      </c>
      <c r="I3078">
        <v>20</v>
      </c>
      <c r="J3078">
        <v>2</v>
      </c>
    </row>
    <row r="3079" spans="1:10">
      <c r="A3079" t="s">
        <v>248</v>
      </c>
      <c r="B3079" t="s">
        <v>254</v>
      </c>
      <c r="C3079" t="s">
        <v>75</v>
      </c>
      <c r="D3079">
        <v>2</v>
      </c>
      <c r="E3079" t="str">
        <f>VLOOKUP(D3079,'Treatment Struture'!$E$2:$G$10,3,FALSE)</f>
        <v>P1(50)</v>
      </c>
      <c r="F3079">
        <f>VLOOKUP(D3079,'Treatment Struture'!$E$2:$G$10,2,FALSE)</f>
        <v>1</v>
      </c>
      <c r="G3079" s="23">
        <v>7</v>
      </c>
      <c r="H3079" s="57">
        <f t="shared" si="68"/>
        <v>35921</v>
      </c>
      <c r="I3079">
        <v>24</v>
      </c>
      <c r="J3079">
        <v>1</v>
      </c>
    </row>
    <row r="3080" spans="1:10">
      <c r="A3080" t="s">
        <v>248</v>
      </c>
      <c r="B3080" t="s">
        <v>254</v>
      </c>
      <c r="C3080" t="s">
        <v>75</v>
      </c>
      <c r="D3080">
        <v>2</v>
      </c>
      <c r="E3080" t="str">
        <f>VLOOKUP(D3080,'Treatment Struture'!$E$2:$G$10,3,FALSE)</f>
        <v>P1(50)</v>
      </c>
      <c r="F3080">
        <f>VLOOKUP(D3080,'Treatment Struture'!$E$2:$G$10,2,FALSE)</f>
        <v>1</v>
      </c>
      <c r="G3080" s="23">
        <v>8</v>
      </c>
      <c r="H3080" s="57">
        <f t="shared" si="68"/>
        <v>35921</v>
      </c>
      <c r="I3080">
        <v>23</v>
      </c>
      <c r="J3080">
        <v>3</v>
      </c>
    </row>
    <row r="3081" spans="1:10">
      <c r="A3081" t="s">
        <v>248</v>
      </c>
      <c r="B3081" t="s">
        <v>254</v>
      </c>
      <c r="C3081" t="s">
        <v>75</v>
      </c>
      <c r="D3081">
        <v>2</v>
      </c>
      <c r="E3081" t="str">
        <f>VLOOKUP(D3081,'Treatment Struture'!$E$2:$G$10,3,FALSE)</f>
        <v>P1(50)</v>
      </c>
      <c r="F3081">
        <f>VLOOKUP(D3081,'Treatment Struture'!$E$2:$G$10,2,FALSE)</f>
        <v>1</v>
      </c>
      <c r="G3081" s="23">
        <v>9</v>
      </c>
      <c r="H3081" s="57">
        <f t="shared" si="68"/>
        <v>35921</v>
      </c>
      <c r="I3081">
        <v>23</v>
      </c>
      <c r="J3081">
        <v>1</v>
      </c>
    </row>
    <row r="3082" spans="1:10">
      <c r="A3082" t="s">
        <v>248</v>
      </c>
      <c r="B3082" t="s">
        <v>254</v>
      </c>
      <c r="C3082" t="s">
        <v>75</v>
      </c>
      <c r="D3082">
        <v>2</v>
      </c>
      <c r="E3082" t="str">
        <f>VLOOKUP(D3082,'Treatment Struture'!$E$2:$G$10,3,FALSE)</f>
        <v>P1(50)</v>
      </c>
      <c r="F3082">
        <f>VLOOKUP(D3082,'Treatment Struture'!$E$2:$G$10,2,FALSE)</f>
        <v>1</v>
      </c>
      <c r="G3082" s="23">
        <v>10</v>
      </c>
      <c r="H3082" s="57">
        <f t="shared" si="68"/>
        <v>35921</v>
      </c>
      <c r="I3082">
        <v>21</v>
      </c>
      <c r="J3082">
        <v>4</v>
      </c>
    </row>
    <row r="3083" spans="1:10">
      <c r="A3083" t="s">
        <v>248</v>
      </c>
      <c r="B3083" t="s">
        <v>254</v>
      </c>
      <c r="C3083" t="s">
        <v>75</v>
      </c>
      <c r="D3083">
        <v>3</v>
      </c>
      <c r="E3083" t="str">
        <f>VLOOKUP(D3083,'Treatment Struture'!$E$2:$G$10,3,FALSE)</f>
        <v>P2(100)</v>
      </c>
      <c r="F3083">
        <f>VLOOKUP(D3083,'Treatment Struture'!$E$2:$G$10,2,FALSE)</f>
        <v>1</v>
      </c>
      <c r="G3083" s="23">
        <v>1</v>
      </c>
      <c r="H3083" s="57">
        <f t="shared" si="68"/>
        <v>35921</v>
      </c>
      <c r="I3083">
        <v>23</v>
      </c>
      <c r="J3083">
        <v>3</v>
      </c>
    </row>
    <row r="3084" spans="1:10">
      <c r="A3084" t="s">
        <v>248</v>
      </c>
      <c r="B3084" t="s">
        <v>254</v>
      </c>
      <c r="C3084" t="s">
        <v>75</v>
      </c>
      <c r="D3084">
        <v>3</v>
      </c>
      <c r="E3084" t="str">
        <f>VLOOKUP(D3084,'Treatment Struture'!$E$2:$G$10,3,FALSE)</f>
        <v>P2(100)</v>
      </c>
      <c r="F3084">
        <f>VLOOKUP(D3084,'Treatment Struture'!$E$2:$G$10,2,FALSE)</f>
        <v>1</v>
      </c>
      <c r="G3084" s="23">
        <v>2</v>
      </c>
      <c r="H3084" s="57">
        <f t="shared" si="68"/>
        <v>35921</v>
      </c>
      <c r="I3084">
        <v>22</v>
      </c>
      <c r="J3084">
        <v>3</v>
      </c>
    </row>
    <row r="3085" spans="1:10">
      <c r="A3085" t="s">
        <v>248</v>
      </c>
      <c r="B3085" t="s">
        <v>254</v>
      </c>
      <c r="C3085" t="s">
        <v>75</v>
      </c>
      <c r="D3085">
        <v>3</v>
      </c>
      <c r="E3085" t="str">
        <f>VLOOKUP(D3085,'Treatment Struture'!$E$2:$G$10,3,FALSE)</f>
        <v>P2(100)</v>
      </c>
      <c r="F3085">
        <f>VLOOKUP(D3085,'Treatment Struture'!$E$2:$G$10,2,FALSE)</f>
        <v>1</v>
      </c>
      <c r="G3085" s="23">
        <v>3</v>
      </c>
      <c r="H3085" s="57">
        <f t="shared" si="68"/>
        <v>35921</v>
      </c>
      <c r="I3085">
        <v>23</v>
      </c>
      <c r="J3085">
        <v>2</v>
      </c>
    </row>
    <row r="3086" spans="1:10">
      <c r="A3086" t="s">
        <v>248</v>
      </c>
      <c r="B3086" t="s">
        <v>254</v>
      </c>
      <c r="C3086" t="s">
        <v>75</v>
      </c>
      <c r="D3086">
        <v>3</v>
      </c>
      <c r="E3086" t="str">
        <f>VLOOKUP(D3086,'Treatment Struture'!$E$2:$G$10,3,FALSE)</f>
        <v>P2(100)</v>
      </c>
      <c r="F3086">
        <f>VLOOKUP(D3086,'Treatment Struture'!$E$2:$G$10,2,FALSE)</f>
        <v>1</v>
      </c>
      <c r="G3086" s="23">
        <v>4</v>
      </c>
      <c r="H3086" s="57">
        <f t="shared" si="68"/>
        <v>35921</v>
      </c>
      <c r="I3086">
        <v>23</v>
      </c>
      <c r="J3086">
        <v>2</v>
      </c>
    </row>
    <row r="3087" spans="1:10">
      <c r="A3087" t="s">
        <v>248</v>
      </c>
      <c r="B3087" t="s">
        <v>254</v>
      </c>
      <c r="C3087" t="s">
        <v>75</v>
      </c>
      <c r="D3087">
        <v>3</v>
      </c>
      <c r="E3087" t="str">
        <f>VLOOKUP(D3087,'Treatment Struture'!$E$2:$G$10,3,FALSE)</f>
        <v>P2(100)</v>
      </c>
      <c r="F3087">
        <f>VLOOKUP(D3087,'Treatment Struture'!$E$2:$G$10,2,FALSE)</f>
        <v>1</v>
      </c>
      <c r="G3087" s="23">
        <v>5</v>
      </c>
      <c r="H3087" s="57">
        <f t="shared" si="68"/>
        <v>35921</v>
      </c>
      <c r="I3087">
        <v>24</v>
      </c>
      <c r="J3087">
        <v>2</v>
      </c>
    </row>
    <row r="3088" spans="1:10">
      <c r="A3088" t="s">
        <v>248</v>
      </c>
      <c r="B3088" t="s">
        <v>254</v>
      </c>
      <c r="C3088" t="s">
        <v>75</v>
      </c>
      <c r="D3088">
        <v>3</v>
      </c>
      <c r="E3088" t="str">
        <f>VLOOKUP(D3088,'Treatment Struture'!$E$2:$G$10,3,FALSE)</f>
        <v>P2(100)</v>
      </c>
      <c r="F3088">
        <f>VLOOKUP(D3088,'Treatment Struture'!$E$2:$G$10,2,FALSE)</f>
        <v>1</v>
      </c>
      <c r="G3088" s="23">
        <v>6</v>
      </c>
      <c r="H3088" s="57">
        <f t="shared" si="68"/>
        <v>35921</v>
      </c>
      <c r="I3088">
        <v>22</v>
      </c>
      <c r="J3088">
        <v>5</v>
      </c>
    </row>
    <row r="3089" spans="1:10">
      <c r="A3089" t="s">
        <v>248</v>
      </c>
      <c r="B3089" t="s">
        <v>254</v>
      </c>
      <c r="C3089" t="s">
        <v>75</v>
      </c>
      <c r="D3089">
        <v>3</v>
      </c>
      <c r="E3089" t="str">
        <f>VLOOKUP(D3089,'Treatment Struture'!$E$2:$G$10,3,FALSE)</f>
        <v>P2(100)</v>
      </c>
      <c r="F3089">
        <f>VLOOKUP(D3089,'Treatment Struture'!$E$2:$G$10,2,FALSE)</f>
        <v>1</v>
      </c>
      <c r="G3089" s="23">
        <v>7</v>
      </c>
      <c r="H3089" s="57">
        <f t="shared" si="68"/>
        <v>35921</v>
      </c>
      <c r="I3089">
        <v>23</v>
      </c>
      <c r="J3089">
        <v>4</v>
      </c>
    </row>
    <row r="3090" spans="1:10">
      <c r="A3090" t="s">
        <v>248</v>
      </c>
      <c r="B3090" t="s">
        <v>254</v>
      </c>
      <c r="C3090" t="s">
        <v>75</v>
      </c>
      <c r="D3090">
        <v>3</v>
      </c>
      <c r="E3090" t="str">
        <f>VLOOKUP(D3090,'Treatment Struture'!$E$2:$G$10,3,FALSE)</f>
        <v>P2(100)</v>
      </c>
      <c r="F3090">
        <f>VLOOKUP(D3090,'Treatment Struture'!$E$2:$G$10,2,FALSE)</f>
        <v>1</v>
      </c>
      <c r="G3090" s="23">
        <v>8</v>
      </c>
      <c r="H3090" s="57">
        <f t="shared" si="68"/>
        <v>35921</v>
      </c>
    </row>
    <row r="3091" spans="1:10">
      <c r="A3091" t="s">
        <v>248</v>
      </c>
      <c r="B3091" t="s">
        <v>254</v>
      </c>
      <c r="C3091" t="s">
        <v>75</v>
      </c>
      <c r="D3091">
        <v>3</v>
      </c>
      <c r="E3091" t="str">
        <f>VLOOKUP(D3091,'Treatment Struture'!$E$2:$G$10,3,FALSE)</f>
        <v>P2(100)</v>
      </c>
      <c r="F3091">
        <f>VLOOKUP(D3091,'Treatment Struture'!$E$2:$G$10,2,FALSE)</f>
        <v>1</v>
      </c>
      <c r="G3091" s="23">
        <v>9</v>
      </c>
      <c r="H3091" s="57">
        <f t="shared" si="68"/>
        <v>35921</v>
      </c>
      <c r="I3091">
        <v>22</v>
      </c>
      <c r="J3091">
        <v>2</v>
      </c>
    </row>
    <row r="3092" spans="1:10">
      <c r="A3092" t="s">
        <v>248</v>
      </c>
      <c r="B3092" t="s">
        <v>254</v>
      </c>
      <c r="C3092" t="s">
        <v>75</v>
      </c>
      <c r="D3092">
        <v>3</v>
      </c>
      <c r="E3092" t="str">
        <f>VLOOKUP(D3092,'Treatment Struture'!$E$2:$G$10,3,FALSE)</f>
        <v>P2(100)</v>
      </c>
      <c r="F3092">
        <f>VLOOKUP(D3092,'Treatment Struture'!$E$2:$G$10,2,FALSE)</f>
        <v>1</v>
      </c>
      <c r="G3092" s="23">
        <v>10</v>
      </c>
      <c r="H3092" s="57">
        <f t="shared" si="68"/>
        <v>35921</v>
      </c>
      <c r="I3092">
        <v>22</v>
      </c>
      <c r="J3092">
        <v>2</v>
      </c>
    </row>
    <row r="3093" spans="1:10">
      <c r="A3093" t="s">
        <v>248</v>
      </c>
      <c r="B3093" t="s">
        <v>254</v>
      </c>
      <c r="C3093" t="s">
        <v>75</v>
      </c>
      <c r="D3093">
        <v>4</v>
      </c>
      <c r="E3093" t="str">
        <f>VLOOKUP(D3093,'Treatment Struture'!$E$2:$G$10,3,FALSE)</f>
        <v>P2(100)</v>
      </c>
      <c r="F3093">
        <f>VLOOKUP(D3093,'Treatment Struture'!$E$2:$G$10,2,FALSE)</f>
        <v>2</v>
      </c>
      <c r="G3093" s="23">
        <v>1</v>
      </c>
      <c r="H3093" s="57">
        <f t="shared" si="68"/>
        <v>35921</v>
      </c>
      <c r="I3093">
        <v>22</v>
      </c>
      <c r="J3093">
        <v>2</v>
      </c>
    </row>
    <row r="3094" spans="1:10">
      <c r="A3094" t="s">
        <v>248</v>
      </c>
      <c r="B3094" t="s">
        <v>254</v>
      </c>
      <c r="C3094" t="s">
        <v>75</v>
      </c>
      <c r="D3094">
        <v>4</v>
      </c>
      <c r="E3094" t="str">
        <f>VLOOKUP(D3094,'Treatment Struture'!$E$2:$G$10,3,FALSE)</f>
        <v>P2(100)</v>
      </c>
      <c r="F3094">
        <f>VLOOKUP(D3094,'Treatment Struture'!$E$2:$G$10,2,FALSE)</f>
        <v>2</v>
      </c>
      <c r="G3094" s="23">
        <v>2</v>
      </c>
      <c r="H3094" s="57">
        <f t="shared" si="68"/>
        <v>35921</v>
      </c>
      <c r="I3094">
        <v>21</v>
      </c>
      <c r="J3094">
        <v>2</v>
      </c>
    </row>
    <row r="3095" spans="1:10">
      <c r="A3095" t="s">
        <v>248</v>
      </c>
      <c r="B3095" t="s">
        <v>254</v>
      </c>
      <c r="C3095" t="s">
        <v>75</v>
      </c>
      <c r="D3095">
        <v>4</v>
      </c>
      <c r="E3095" t="str">
        <f>VLOOKUP(D3095,'Treatment Struture'!$E$2:$G$10,3,FALSE)</f>
        <v>P2(100)</v>
      </c>
      <c r="F3095">
        <f>VLOOKUP(D3095,'Treatment Struture'!$E$2:$G$10,2,FALSE)</f>
        <v>2</v>
      </c>
      <c r="G3095" s="23">
        <v>3</v>
      </c>
      <c r="H3095" s="57">
        <f t="shared" si="68"/>
        <v>35921</v>
      </c>
      <c r="I3095">
        <v>22</v>
      </c>
      <c r="J3095">
        <v>3</v>
      </c>
    </row>
    <row r="3096" spans="1:10">
      <c r="A3096" t="s">
        <v>248</v>
      </c>
      <c r="B3096" t="s">
        <v>254</v>
      </c>
      <c r="C3096" t="s">
        <v>75</v>
      </c>
      <c r="D3096">
        <v>4</v>
      </c>
      <c r="E3096" t="str">
        <f>VLOOKUP(D3096,'Treatment Struture'!$E$2:$G$10,3,FALSE)</f>
        <v>P2(100)</v>
      </c>
      <c r="F3096">
        <f>VLOOKUP(D3096,'Treatment Struture'!$E$2:$G$10,2,FALSE)</f>
        <v>2</v>
      </c>
      <c r="G3096" s="23">
        <v>4</v>
      </c>
      <c r="H3096" s="57">
        <f t="shared" si="68"/>
        <v>35921</v>
      </c>
      <c r="I3096">
        <v>23</v>
      </c>
      <c r="J3096">
        <v>3</v>
      </c>
    </row>
    <row r="3097" spans="1:10">
      <c r="A3097" t="s">
        <v>248</v>
      </c>
      <c r="B3097" t="s">
        <v>254</v>
      </c>
      <c r="C3097" t="s">
        <v>75</v>
      </c>
      <c r="D3097">
        <v>4</v>
      </c>
      <c r="E3097" t="str">
        <f>VLOOKUP(D3097,'Treatment Struture'!$E$2:$G$10,3,FALSE)</f>
        <v>P2(100)</v>
      </c>
      <c r="F3097">
        <f>VLOOKUP(D3097,'Treatment Struture'!$E$2:$G$10,2,FALSE)</f>
        <v>2</v>
      </c>
      <c r="G3097" s="23">
        <v>5</v>
      </c>
      <c r="H3097" s="57">
        <f t="shared" si="68"/>
        <v>35921</v>
      </c>
      <c r="I3097">
        <v>22</v>
      </c>
      <c r="J3097">
        <v>2</v>
      </c>
    </row>
    <row r="3098" spans="1:10">
      <c r="A3098" t="s">
        <v>248</v>
      </c>
      <c r="B3098" t="s">
        <v>254</v>
      </c>
      <c r="C3098" t="s">
        <v>75</v>
      </c>
      <c r="D3098">
        <v>4</v>
      </c>
      <c r="E3098" t="str">
        <f>VLOOKUP(D3098,'Treatment Struture'!$E$2:$G$10,3,FALSE)</f>
        <v>P2(100)</v>
      </c>
      <c r="F3098">
        <f>VLOOKUP(D3098,'Treatment Struture'!$E$2:$G$10,2,FALSE)</f>
        <v>2</v>
      </c>
      <c r="G3098" s="23">
        <v>6</v>
      </c>
      <c r="H3098" s="57">
        <f t="shared" si="68"/>
        <v>35921</v>
      </c>
      <c r="I3098">
        <v>20</v>
      </c>
      <c r="J3098">
        <v>0</v>
      </c>
    </row>
    <row r="3099" spans="1:10">
      <c r="A3099" t="s">
        <v>248</v>
      </c>
      <c r="B3099" t="s">
        <v>254</v>
      </c>
      <c r="C3099" t="s">
        <v>75</v>
      </c>
      <c r="D3099">
        <v>4</v>
      </c>
      <c r="E3099" t="str">
        <f>VLOOKUP(D3099,'Treatment Struture'!$E$2:$G$10,3,FALSE)</f>
        <v>P2(100)</v>
      </c>
      <c r="F3099">
        <f>VLOOKUP(D3099,'Treatment Struture'!$E$2:$G$10,2,FALSE)</f>
        <v>2</v>
      </c>
      <c r="G3099" s="23">
        <v>7</v>
      </c>
      <c r="H3099" s="57">
        <f t="shared" si="68"/>
        <v>35921</v>
      </c>
      <c r="I3099">
        <v>20</v>
      </c>
      <c r="J3099">
        <v>2</v>
      </c>
    </row>
    <row r="3100" spans="1:10">
      <c r="A3100" t="s">
        <v>248</v>
      </c>
      <c r="B3100" t="s">
        <v>254</v>
      </c>
      <c r="C3100" t="s">
        <v>75</v>
      </c>
      <c r="D3100">
        <v>4</v>
      </c>
      <c r="E3100" t="str">
        <f>VLOOKUP(D3100,'Treatment Struture'!$E$2:$G$10,3,FALSE)</f>
        <v>P2(100)</v>
      </c>
      <c r="F3100">
        <f>VLOOKUP(D3100,'Treatment Struture'!$E$2:$G$10,2,FALSE)</f>
        <v>2</v>
      </c>
      <c r="G3100" s="23">
        <v>8</v>
      </c>
      <c r="H3100" s="57">
        <f t="shared" si="68"/>
        <v>35921</v>
      </c>
      <c r="I3100">
        <v>19</v>
      </c>
      <c r="J3100">
        <v>2</v>
      </c>
    </row>
    <row r="3101" spans="1:10">
      <c r="A3101" t="s">
        <v>248</v>
      </c>
      <c r="B3101" t="s">
        <v>254</v>
      </c>
      <c r="C3101" t="s">
        <v>75</v>
      </c>
      <c r="D3101">
        <v>4</v>
      </c>
      <c r="E3101" t="str">
        <f>VLOOKUP(D3101,'Treatment Struture'!$E$2:$G$10,3,FALSE)</f>
        <v>P2(100)</v>
      </c>
      <c r="F3101">
        <f>VLOOKUP(D3101,'Treatment Struture'!$E$2:$G$10,2,FALSE)</f>
        <v>2</v>
      </c>
      <c r="G3101" s="23">
        <v>9</v>
      </c>
      <c r="H3101" s="57">
        <f t="shared" si="68"/>
        <v>35921</v>
      </c>
      <c r="I3101">
        <v>22</v>
      </c>
      <c r="J3101">
        <v>2</v>
      </c>
    </row>
    <row r="3102" spans="1:10">
      <c r="A3102" t="s">
        <v>248</v>
      </c>
      <c r="B3102" t="s">
        <v>254</v>
      </c>
      <c r="C3102" t="s">
        <v>75</v>
      </c>
      <c r="D3102">
        <v>4</v>
      </c>
      <c r="E3102" t="str">
        <f>VLOOKUP(D3102,'Treatment Struture'!$E$2:$G$10,3,FALSE)</f>
        <v>P2(100)</v>
      </c>
      <c r="F3102">
        <f>VLOOKUP(D3102,'Treatment Struture'!$E$2:$G$10,2,FALSE)</f>
        <v>2</v>
      </c>
      <c r="G3102" s="23">
        <v>10</v>
      </c>
      <c r="H3102" s="57">
        <f t="shared" si="68"/>
        <v>35921</v>
      </c>
      <c r="I3102">
        <v>22</v>
      </c>
      <c r="J3102">
        <v>2</v>
      </c>
    </row>
    <row r="3103" spans="1:10">
      <c r="A3103" t="s">
        <v>248</v>
      </c>
      <c r="B3103" t="s">
        <v>254</v>
      </c>
      <c r="C3103" t="s">
        <v>75</v>
      </c>
      <c r="D3103">
        <v>5</v>
      </c>
      <c r="E3103" t="str">
        <f>VLOOKUP(D3103,'Treatment Struture'!$E$2:$G$10,3,FALSE)</f>
        <v>P3(150)</v>
      </c>
      <c r="F3103">
        <f>VLOOKUP(D3103,'Treatment Struture'!$E$2:$G$10,2,FALSE)</f>
        <v>2</v>
      </c>
      <c r="G3103" s="23">
        <v>1</v>
      </c>
      <c r="H3103" s="57">
        <f t="shared" si="68"/>
        <v>35921</v>
      </c>
      <c r="I3103">
        <v>21</v>
      </c>
      <c r="J3103">
        <v>3</v>
      </c>
    </row>
    <row r="3104" spans="1:10">
      <c r="A3104" t="s">
        <v>248</v>
      </c>
      <c r="B3104" t="s">
        <v>254</v>
      </c>
      <c r="C3104" t="s">
        <v>75</v>
      </c>
      <c r="D3104">
        <v>5</v>
      </c>
      <c r="E3104" t="str">
        <f>VLOOKUP(D3104,'Treatment Struture'!$E$2:$G$10,3,FALSE)</f>
        <v>P3(150)</v>
      </c>
      <c r="F3104">
        <f>VLOOKUP(D3104,'Treatment Struture'!$E$2:$G$10,2,FALSE)</f>
        <v>2</v>
      </c>
      <c r="G3104" s="23">
        <v>2</v>
      </c>
      <c r="H3104" s="57">
        <f t="shared" si="68"/>
        <v>35921</v>
      </c>
      <c r="I3104">
        <v>21</v>
      </c>
      <c r="J3104">
        <v>2</v>
      </c>
    </row>
    <row r="3105" spans="1:10">
      <c r="A3105" t="s">
        <v>248</v>
      </c>
      <c r="B3105" t="s">
        <v>254</v>
      </c>
      <c r="C3105" t="s">
        <v>75</v>
      </c>
      <c r="D3105">
        <v>5</v>
      </c>
      <c r="E3105" t="str">
        <f>VLOOKUP(D3105,'Treatment Struture'!$E$2:$G$10,3,FALSE)</f>
        <v>P3(150)</v>
      </c>
      <c r="F3105">
        <f>VLOOKUP(D3105,'Treatment Struture'!$E$2:$G$10,2,FALSE)</f>
        <v>2</v>
      </c>
      <c r="G3105" s="23">
        <v>3</v>
      </c>
      <c r="H3105" s="57">
        <f t="shared" si="68"/>
        <v>35921</v>
      </c>
      <c r="I3105">
        <v>18</v>
      </c>
      <c r="J3105">
        <v>0</v>
      </c>
    </row>
    <row r="3106" spans="1:10">
      <c r="A3106" t="s">
        <v>248</v>
      </c>
      <c r="B3106" t="s">
        <v>254</v>
      </c>
      <c r="C3106" t="s">
        <v>75</v>
      </c>
      <c r="D3106">
        <v>5</v>
      </c>
      <c r="E3106" t="str">
        <f>VLOOKUP(D3106,'Treatment Struture'!$E$2:$G$10,3,FALSE)</f>
        <v>P3(150)</v>
      </c>
      <c r="F3106">
        <f>VLOOKUP(D3106,'Treatment Struture'!$E$2:$G$10,2,FALSE)</f>
        <v>2</v>
      </c>
      <c r="G3106" s="23">
        <v>4</v>
      </c>
      <c r="H3106" s="57">
        <f t="shared" si="68"/>
        <v>35921</v>
      </c>
      <c r="I3106">
        <v>22</v>
      </c>
      <c r="J3106">
        <v>4</v>
      </c>
    </row>
    <row r="3107" spans="1:10">
      <c r="A3107" t="s">
        <v>248</v>
      </c>
      <c r="B3107" t="s">
        <v>254</v>
      </c>
      <c r="C3107" t="s">
        <v>75</v>
      </c>
      <c r="D3107">
        <v>5</v>
      </c>
      <c r="E3107" t="str">
        <f>VLOOKUP(D3107,'Treatment Struture'!$E$2:$G$10,3,FALSE)</f>
        <v>P3(150)</v>
      </c>
      <c r="F3107">
        <f>VLOOKUP(D3107,'Treatment Struture'!$E$2:$G$10,2,FALSE)</f>
        <v>2</v>
      </c>
      <c r="G3107" s="23">
        <v>5</v>
      </c>
      <c r="H3107" s="57">
        <f t="shared" si="68"/>
        <v>35921</v>
      </c>
      <c r="I3107">
        <v>21</v>
      </c>
      <c r="J3107">
        <v>2</v>
      </c>
    </row>
    <row r="3108" spans="1:10">
      <c r="A3108" t="s">
        <v>248</v>
      </c>
      <c r="B3108" t="s">
        <v>254</v>
      </c>
      <c r="C3108" t="s">
        <v>75</v>
      </c>
      <c r="D3108">
        <v>5</v>
      </c>
      <c r="E3108" t="str">
        <f>VLOOKUP(D3108,'Treatment Struture'!$E$2:$G$10,3,FALSE)</f>
        <v>P3(150)</v>
      </c>
      <c r="F3108">
        <f>VLOOKUP(D3108,'Treatment Struture'!$E$2:$G$10,2,FALSE)</f>
        <v>2</v>
      </c>
      <c r="G3108" s="23">
        <v>6</v>
      </c>
      <c r="H3108" s="57">
        <f t="shared" si="68"/>
        <v>35921</v>
      </c>
      <c r="I3108">
        <v>20</v>
      </c>
      <c r="J3108">
        <v>2</v>
      </c>
    </row>
    <row r="3109" spans="1:10">
      <c r="A3109" t="s">
        <v>248</v>
      </c>
      <c r="B3109" t="s">
        <v>254</v>
      </c>
      <c r="C3109" t="s">
        <v>75</v>
      </c>
      <c r="D3109">
        <v>5</v>
      </c>
      <c r="E3109" t="str">
        <f>VLOOKUP(D3109,'Treatment Struture'!$E$2:$G$10,3,FALSE)</f>
        <v>P3(150)</v>
      </c>
      <c r="F3109">
        <f>VLOOKUP(D3109,'Treatment Struture'!$E$2:$G$10,2,FALSE)</f>
        <v>2</v>
      </c>
      <c r="G3109" s="23">
        <v>7</v>
      </c>
      <c r="H3109" s="57">
        <f t="shared" si="68"/>
        <v>35921</v>
      </c>
      <c r="I3109">
        <v>19</v>
      </c>
      <c r="J3109">
        <v>2</v>
      </c>
    </row>
    <row r="3110" spans="1:10">
      <c r="A3110" t="s">
        <v>248</v>
      </c>
      <c r="B3110" t="s">
        <v>254</v>
      </c>
      <c r="C3110" t="s">
        <v>75</v>
      </c>
      <c r="D3110">
        <v>5</v>
      </c>
      <c r="E3110" t="str">
        <f>VLOOKUP(D3110,'Treatment Struture'!$E$2:$G$10,3,FALSE)</f>
        <v>P3(150)</v>
      </c>
      <c r="F3110">
        <f>VLOOKUP(D3110,'Treatment Struture'!$E$2:$G$10,2,FALSE)</f>
        <v>2</v>
      </c>
      <c r="G3110" s="23">
        <v>8</v>
      </c>
      <c r="H3110" s="57">
        <f t="shared" si="68"/>
        <v>35921</v>
      </c>
      <c r="I3110">
        <v>22</v>
      </c>
      <c r="J3110">
        <v>4</v>
      </c>
    </row>
    <row r="3111" spans="1:10">
      <c r="A3111" t="s">
        <v>248</v>
      </c>
      <c r="B3111" t="s">
        <v>254</v>
      </c>
      <c r="C3111" t="s">
        <v>75</v>
      </c>
      <c r="D3111">
        <v>5</v>
      </c>
      <c r="E3111" t="str">
        <f>VLOOKUP(D3111,'Treatment Struture'!$E$2:$G$10,3,FALSE)</f>
        <v>P3(150)</v>
      </c>
      <c r="F3111">
        <f>VLOOKUP(D3111,'Treatment Struture'!$E$2:$G$10,2,FALSE)</f>
        <v>2</v>
      </c>
      <c r="G3111" s="23">
        <v>9</v>
      </c>
      <c r="H3111" s="57">
        <f t="shared" si="68"/>
        <v>35921</v>
      </c>
      <c r="I3111">
        <v>20</v>
      </c>
      <c r="J3111">
        <v>3</v>
      </c>
    </row>
    <row r="3112" spans="1:10">
      <c r="A3112" t="s">
        <v>248</v>
      </c>
      <c r="B3112" t="s">
        <v>254</v>
      </c>
      <c r="C3112" t="s">
        <v>75</v>
      </c>
      <c r="D3112">
        <v>5</v>
      </c>
      <c r="E3112" t="str">
        <f>VLOOKUP(D3112,'Treatment Struture'!$E$2:$G$10,3,FALSE)</f>
        <v>P3(150)</v>
      </c>
      <c r="F3112">
        <f>VLOOKUP(D3112,'Treatment Struture'!$E$2:$G$10,2,FALSE)</f>
        <v>2</v>
      </c>
      <c r="G3112" s="23">
        <v>10</v>
      </c>
      <c r="H3112" s="57">
        <f t="shared" si="68"/>
        <v>35921</v>
      </c>
      <c r="I3112">
        <v>21</v>
      </c>
      <c r="J3112" s="32">
        <v>3</v>
      </c>
    </row>
    <row r="3113" spans="1:10">
      <c r="A3113" t="s">
        <v>248</v>
      </c>
      <c r="B3113" t="s">
        <v>254</v>
      </c>
      <c r="C3113" t="s">
        <v>75</v>
      </c>
      <c r="D3113">
        <v>6</v>
      </c>
      <c r="E3113" t="str">
        <f>VLOOKUP(D3113,'Treatment Struture'!$E$2:$G$10,3,FALSE)</f>
        <v>P1(50)</v>
      </c>
      <c r="F3113">
        <f>VLOOKUP(D3113,'Treatment Struture'!$E$2:$G$10,2,FALSE)</f>
        <v>2</v>
      </c>
      <c r="G3113" s="23">
        <v>1</v>
      </c>
      <c r="H3113" s="57">
        <f t="shared" si="68"/>
        <v>35921</v>
      </c>
    </row>
    <row r="3114" spans="1:10">
      <c r="A3114" t="s">
        <v>248</v>
      </c>
      <c r="B3114" t="s">
        <v>254</v>
      </c>
      <c r="C3114" t="s">
        <v>75</v>
      </c>
      <c r="D3114">
        <v>6</v>
      </c>
      <c r="E3114" t="str">
        <f>VLOOKUP(D3114,'Treatment Struture'!$E$2:$G$10,3,FALSE)</f>
        <v>P1(50)</v>
      </c>
      <c r="F3114">
        <f>VLOOKUP(D3114,'Treatment Struture'!$E$2:$G$10,2,FALSE)</f>
        <v>2</v>
      </c>
      <c r="G3114" s="23">
        <v>2</v>
      </c>
      <c r="H3114" s="57">
        <f t="shared" si="68"/>
        <v>35921</v>
      </c>
      <c r="I3114">
        <v>23</v>
      </c>
      <c r="J3114">
        <v>2</v>
      </c>
    </row>
    <row r="3115" spans="1:10">
      <c r="A3115" t="s">
        <v>248</v>
      </c>
      <c r="B3115" t="s">
        <v>254</v>
      </c>
      <c r="C3115" t="s">
        <v>75</v>
      </c>
      <c r="D3115">
        <v>6</v>
      </c>
      <c r="E3115" t="str">
        <f>VLOOKUP(D3115,'Treatment Struture'!$E$2:$G$10,3,FALSE)</f>
        <v>P1(50)</v>
      </c>
      <c r="F3115">
        <f>VLOOKUP(D3115,'Treatment Struture'!$E$2:$G$10,2,FALSE)</f>
        <v>2</v>
      </c>
      <c r="G3115" s="23">
        <v>3</v>
      </c>
      <c r="H3115" s="57">
        <f t="shared" si="68"/>
        <v>35921</v>
      </c>
      <c r="I3115">
        <v>23</v>
      </c>
      <c r="J3115">
        <v>1</v>
      </c>
    </row>
    <row r="3116" spans="1:10">
      <c r="A3116" t="s">
        <v>248</v>
      </c>
      <c r="B3116" t="s">
        <v>254</v>
      </c>
      <c r="C3116" t="s">
        <v>75</v>
      </c>
      <c r="D3116">
        <v>6</v>
      </c>
      <c r="E3116" t="str">
        <f>VLOOKUP(D3116,'Treatment Struture'!$E$2:$G$10,3,FALSE)</f>
        <v>P1(50)</v>
      </c>
      <c r="F3116">
        <f>VLOOKUP(D3116,'Treatment Struture'!$E$2:$G$10,2,FALSE)</f>
        <v>2</v>
      </c>
      <c r="G3116" s="23">
        <v>4</v>
      </c>
      <c r="H3116" s="57">
        <f t="shared" si="68"/>
        <v>35921</v>
      </c>
      <c r="I3116">
        <v>25</v>
      </c>
      <c r="J3116">
        <v>2</v>
      </c>
    </row>
    <row r="3117" spans="1:10">
      <c r="A3117" t="s">
        <v>248</v>
      </c>
      <c r="B3117" t="s">
        <v>254</v>
      </c>
      <c r="C3117" t="s">
        <v>75</v>
      </c>
      <c r="D3117">
        <v>6</v>
      </c>
      <c r="E3117" t="str">
        <f>VLOOKUP(D3117,'Treatment Struture'!$E$2:$G$10,3,FALSE)</f>
        <v>P1(50)</v>
      </c>
      <c r="F3117">
        <f>VLOOKUP(D3117,'Treatment Struture'!$E$2:$G$10,2,FALSE)</f>
        <v>2</v>
      </c>
      <c r="G3117" s="23">
        <v>5</v>
      </c>
      <c r="H3117" s="57">
        <f t="shared" si="68"/>
        <v>35921</v>
      </c>
      <c r="I3117">
        <v>23</v>
      </c>
      <c r="J3117">
        <v>3</v>
      </c>
    </row>
    <row r="3118" spans="1:10">
      <c r="A3118" t="s">
        <v>248</v>
      </c>
      <c r="B3118" t="s">
        <v>254</v>
      </c>
      <c r="C3118" t="s">
        <v>75</v>
      </c>
      <c r="D3118">
        <v>6</v>
      </c>
      <c r="E3118" t="str">
        <f>VLOOKUP(D3118,'Treatment Struture'!$E$2:$G$10,3,FALSE)</f>
        <v>P1(50)</v>
      </c>
      <c r="F3118">
        <f>VLOOKUP(D3118,'Treatment Struture'!$E$2:$G$10,2,FALSE)</f>
        <v>2</v>
      </c>
      <c r="G3118" s="23">
        <v>6</v>
      </c>
      <c r="H3118" s="57">
        <f t="shared" si="68"/>
        <v>35921</v>
      </c>
      <c r="I3118">
        <v>23</v>
      </c>
      <c r="J3118">
        <v>3</v>
      </c>
    </row>
    <row r="3119" spans="1:10">
      <c r="A3119" t="s">
        <v>248</v>
      </c>
      <c r="B3119" t="s">
        <v>254</v>
      </c>
      <c r="C3119" t="s">
        <v>75</v>
      </c>
      <c r="D3119">
        <v>6</v>
      </c>
      <c r="E3119" t="str">
        <f>VLOOKUP(D3119,'Treatment Struture'!$E$2:$G$10,3,FALSE)</f>
        <v>P1(50)</v>
      </c>
      <c r="F3119">
        <f>VLOOKUP(D3119,'Treatment Struture'!$E$2:$G$10,2,FALSE)</f>
        <v>2</v>
      </c>
      <c r="G3119" s="23">
        <v>7</v>
      </c>
      <c r="H3119" s="57">
        <f t="shared" si="68"/>
        <v>35921</v>
      </c>
      <c r="I3119">
        <v>23</v>
      </c>
      <c r="J3119">
        <v>1</v>
      </c>
    </row>
    <row r="3120" spans="1:10">
      <c r="A3120" t="s">
        <v>248</v>
      </c>
      <c r="B3120" t="s">
        <v>254</v>
      </c>
      <c r="C3120" t="s">
        <v>75</v>
      </c>
      <c r="D3120">
        <v>6</v>
      </c>
      <c r="E3120" t="str">
        <f>VLOOKUP(D3120,'Treatment Struture'!$E$2:$G$10,3,FALSE)</f>
        <v>P1(50)</v>
      </c>
      <c r="F3120">
        <f>VLOOKUP(D3120,'Treatment Struture'!$E$2:$G$10,2,FALSE)</f>
        <v>2</v>
      </c>
      <c r="G3120" s="23">
        <v>8</v>
      </c>
      <c r="H3120" s="57">
        <f t="shared" si="68"/>
        <v>35921</v>
      </c>
      <c r="I3120">
        <v>22</v>
      </c>
      <c r="J3120">
        <v>2</v>
      </c>
    </row>
    <row r="3121" spans="1:10">
      <c r="A3121" t="s">
        <v>248</v>
      </c>
      <c r="B3121" t="s">
        <v>254</v>
      </c>
      <c r="C3121" t="s">
        <v>75</v>
      </c>
      <c r="D3121">
        <v>6</v>
      </c>
      <c r="E3121" t="str">
        <f>VLOOKUP(D3121,'Treatment Struture'!$E$2:$G$10,3,FALSE)</f>
        <v>P1(50)</v>
      </c>
      <c r="F3121">
        <f>VLOOKUP(D3121,'Treatment Struture'!$E$2:$G$10,2,FALSE)</f>
        <v>2</v>
      </c>
      <c r="G3121" s="23">
        <v>9</v>
      </c>
      <c r="H3121" s="57">
        <f t="shared" si="68"/>
        <v>35921</v>
      </c>
      <c r="I3121">
        <v>23</v>
      </c>
      <c r="J3121">
        <v>2</v>
      </c>
    </row>
    <row r="3122" spans="1:10">
      <c r="A3122" t="s">
        <v>248</v>
      </c>
      <c r="B3122" t="s">
        <v>254</v>
      </c>
      <c r="C3122" t="s">
        <v>75</v>
      </c>
      <c r="D3122">
        <v>6</v>
      </c>
      <c r="E3122" t="str">
        <f>VLOOKUP(D3122,'Treatment Struture'!$E$2:$G$10,3,FALSE)</f>
        <v>P1(50)</v>
      </c>
      <c r="F3122">
        <f>VLOOKUP(D3122,'Treatment Struture'!$E$2:$G$10,2,FALSE)</f>
        <v>2</v>
      </c>
      <c r="G3122" s="23">
        <v>10</v>
      </c>
      <c r="H3122" s="57">
        <f t="shared" si="68"/>
        <v>35921</v>
      </c>
      <c r="I3122">
        <v>20</v>
      </c>
      <c r="J3122">
        <v>1</v>
      </c>
    </row>
    <row r="3123" spans="1:10">
      <c r="A3123" t="s">
        <v>248</v>
      </c>
      <c r="B3123" t="s">
        <v>254</v>
      </c>
      <c r="C3123" t="s">
        <v>75</v>
      </c>
      <c r="D3123">
        <v>7</v>
      </c>
      <c r="E3123" t="str">
        <f>VLOOKUP(D3123,'Treatment Struture'!$E$2:$G$10,3,FALSE)</f>
        <v>P1(50)</v>
      </c>
      <c r="F3123">
        <f>VLOOKUP(D3123,'Treatment Struture'!$E$2:$G$10,2,FALSE)</f>
        <v>3</v>
      </c>
      <c r="G3123" s="23">
        <v>1</v>
      </c>
      <c r="H3123" s="57">
        <f t="shared" si="68"/>
        <v>35921</v>
      </c>
    </row>
    <row r="3124" spans="1:10">
      <c r="A3124" t="s">
        <v>248</v>
      </c>
      <c r="B3124" t="s">
        <v>254</v>
      </c>
      <c r="C3124" t="s">
        <v>75</v>
      </c>
      <c r="D3124">
        <v>7</v>
      </c>
      <c r="E3124" t="str">
        <f>VLOOKUP(D3124,'Treatment Struture'!$E$2:$G$10,3,FALSE)</f>
        <v>P1(50)</v>
      </c>
      <c r="F3124">
        <f>VLOOKUP(D3124,'Treatment Struture'!$E$2:$G$10,2,FALSE)</f>
        <v>3</v>
      </c>
      <c r="G3124" s="23">
        <v>2</v>
      </c>
      <c r="H3124" s="57">
        <f t="shared" si="68"/>
        <v>35921</v>
      </c>
      <c r="I3124">
        <v>22</v>
      </c>
      <c r="J3124">
        <v>1</v>
      </c>
    </row>
    <row r="3125" spans="1:10">
      <c r="A3125" t="s">
        <v>248</v>
      </c>
      <c r="B3125" t="s">
        <v>254</v>
      </c>
      <c r="C3125" t="s">
        <v>75</v>
      </c>
      <c r="D3125">
        <v>7</v>
      </c>
      <c r="E3125" t="str">
        <f>VLOOKUP(D3125,'Treatment Struture'!$E$2:$G$10,3,FALSE)</f>
        <v>P1(50)</v>
      </c>
      <c r="F3125">
        <f>VLOOKUP(D3125,'Treatment Struture'!$E$2:$G$10,2,FALSE)</f>
        <v>3</v>
      </c>
      <c r="G3125" s="23">
        <v>3</v>
      </c>
      <c r="H3125" s="57">
        <f t="shared" si="68"/>
        <v>35921</v>
      </c>
      <c r="I3125">
        <v>23</v>
      </c>
      <c r="J3125">
        <v>4</v>
      </c>
    </row>
    <row r="3126" spans="1:10">
      <c r="A3126" t="s">
        <v>248</v>
      </c>
      <c r="B3126" t="s">
        <v>254</v>
      </c>
      <c r="C3126" t="s">
        <v>75</v>
      </c>
      <c r="D3126">
        <v>7</v>
      </c>
      <c r="E3126" t="str">
        <f>VLOOKUP(D3126,'Treatment Struture'!$E$2:$G$10,3,FALSE)</f>
        <v>P1(50)</v>
      </c>
      <c r="F3126">
        <f>VLOOKUP(D3126,'Treatment Struture'!$E$2:$G$10,2,FALSE)</f>
        <v>3</v>
      </c>
      <c r="G3126" s="23">
        <v>4</v>
      </c>
      <c r="H3126" s="57">
        <f t="shared" si="68"/>
        <v>35921</v>
      </c>
      <c r="I3126">
        <v>22</v>
      </c>
      <c r="J3126">
        <v>2</v>
      </c>
    </row>
    <row r="3127" spans="1:10">
      <c r="A3127" t="s">
        <v>248</v>
      </c>
      <c r="B3127" t="s">
        <v>254</v>
      </c>
      <c r="C3127" t="s">
        <v>75</v>
      </c>
      <c r="D3127">
        <v>7</v>
      </c>
      <c r="E3127" t="str">
        <f>VLOOKUP(D3127,'Treatment Struture'!$E$2:$G$10,3,FALSE)</f>
        <v>P1(50)</v>
      </c>
      <c r="F3127">
        <f>VLOOKUP(D3127,'Treatment Struture'!$E$2:$G$10,2,FALSE)</f>
        <v>3</v>
      </c>
      <c r="G3127" s="23">
        <v>5</v>
      </c>
      <c r="H3127" s="57">
        <f t="shared" si="68"/>
        <v>35921</v>
      </c>
      <c r="I3127">
        <v>22</v>
      </c>
      <c r="J3127">
        <v>2</v>
      </c>
    </row>
    <row r="3128" spans="1:10">
      <c r="A3128" t="s">
        <v>248</v>
      </c>
      <c r="B3128" t="s">
        <v>254</v>
      </c>
      <c r="C3128" t="s">
        <v>75</v>
      </c>
      <c r="D3128">
        <v>7</v>
      </c>
      <c r="E3128" t="str">
        <f>VLOOKUP(D3128,'Treatment Struture'!$E$2:$G$10,3,FALSE)</f>
        <v>P1(50)</v>
      </c>
      <c r="F3128">
        <f>VLOOKUP(D3128,'Treatment Struture'!$E$2:$G$10,2,FALSE)</f>
        <v>3</v>
      </c>
      <c r="G3128" s="23">
        <v>6</v>
      </c>
      <c r="H3128" s="57">
        <f t="shared" si="68"/>
        <v>35921</v>
      </c>
      <c r="I3128">
        <v>23</v>
      </c>
      <c r="J3128">
        <v>1</v>
      </c>
    </row>
    <row r="3129" spans="1:10">
      <c r="A3129" t="s">
        <v>248</v>
      </c>
      <c r="B3129" t="s">
        <v>254</v>
      </c>
      <c r="C3129" t="s">
        <v>75</v>
      </c>
      <c r="D3129">
        <v>7</v>
      </c>
      <c r="E3129" t="str">
        <f>VLOOKUP(D3129,'Treatment Struture'!$E$2:$G$10,3,FALSE)</f>
        <v>P1(50)</v>
      </c>
      <c r="F3129">
        <f>VLOOKUP(D3129,'Treatment Struture'!$E$2:$G$10,2,FALSE)</f>
        <v>3</v>
      </c>
      <c r="G3129" s="23">
        <v>7</v>
      </c>
      <c r="H3129" s="57">
        <f t="shared" ref="H3129:H3152" si="69">H3128</f>
        <v>35921</v>
      </c>
      <c r="I3129">
        <v>22</v>
      </c>
      <c r="J3129">
        <v>3</v>
      </c>
    </row>
    <row r="3130" spans="1:10">
      <c r="A3130" t="s">
        <v>248</v>
      </c>
      <c r="B3130" t="s">
        <v>254</v>
      </c>
      <c r="C3130" t="s">
        <v>75</v>
      </c>
      <c r="D3130">
        <v>7</v>
      </c>
      <c r="E3130" t="str">
        <f>VLOOKUP(D3130,'Treatment Struture'!$E$2:$G$10,3,FALSE)</f>
        <v>P1(50)</v>
      </c>
      <c r="F3130">
        <f>VLOOKUP(D3130,'Treatment Struture'!$E$2:$G$10,2,FALSE)</f>
        <v>3</v>
      </c>
      <c r="G3130" s="23">
        <v>8</v>
      </c>
      <c r="H3130" s="57">
        <f t="shared" si="69"/>
        <v>35921</v>
      </c>
      <c r="I3130">
        <v>22</v>
      </c>
      <c r="J3130" s="32">
        <v>2</v>
      </c>
    </row>
    <row r="3131" spans="1:10">
      <c r="A3131" t="s">
        <v>248</v>
      </c>
      <c r="B3131" t="s">
        <v>254</v>
      </c>
      <c r="C3131" t="s">
        <v>75</v>
      </c>
      <c r="D3131">
        <v>7</v>
      </c>
      <c r="E3131" t="str">
        <f>VLOOKUP(D3131,'Treatment Struture'!$E$2:$G$10,3,FALSE)</f>
        <v>P1(50)</v>
      </c>
      <c r="F3131">
        <f>VLOOKUP(D3131,'Treatment Struture'!$E$2:$G$10,2,FALSE)</f>
        <v>3</v>
      </c>
      <c r="G3131" s="23">
        <v>9</v>
      </c>
      <c r="H3131" s="57">
        <f t="shared" si="69"/>
        <v>35921</v>
      </c>
      <c r="I3131">
        <v>22</v>
      </c>
      <c r="J3131">
        <v>1</v>
      </c>
    </row>
    <row r="3132" spans="1:10">
      <c r="A3132" t="s">
        <v>248</v>
      </c>
      <c r="B3132" t="s">
        <v>254</v>
      </c>
      <c r="C3132" t="s">
        <v>75</v>
      </c>
      <c r="D3132">
        <v>7</v>
      </c>
      <c r="E3132" t="str">
        <f>VLOOKUP(D3132,'Treatment Struture'!$E$2:$G$10,3,FALSE)</f>
        <v>P1(50)</v>
      </c>
      <c r="F3132">
        <f>VLOOKUP(D3132,'Treatment Struture'!$E$2:$G$10,2,FALSE)</f>
        <v>3</v>
      </c>
      <c r="G3132" s="23">
        <v>10</v>
      </c>
      <c r="H3132" s="57">
        <f t="shared" si="69"/>
        <v>35921</v>
      </c>
      <c r="I3132">
        <v>20</v>
      </c>
      <c r="J3132">
        <v>1</v>
      </c>
    </row>
    <row r="3133" spans="1:10">
      <c r="A3133" t="s">
        <v>248</v>
      </c>
      <c r="B3133" t="s">
        <v>254</v>
      </c>
      <c r="C3133" t="s">
        <v>75</v>
      </c>
      <c r="D3133">
        <v>8</v>
      </c>
      <c r="E3133" t="str">
        <f>VLOOKUP(D3133,'Treatment Struture'!$E$2:$G$10,3,FALSE)</f>
        <v>P2(100)</v>
      </c>
      <c r="F3133">
        <f>VLOOKUP(D3133,'Treatment Struture'!$E$2:$G$10,2,FALSE)</f>
        <v>3</v>
      </c>
      <c r="G3133" s="23">
        <v>1</v>
      </c>
      <c r="H3133" s="57">
        <f t="shared" si="69"/>
        <v>35921</v>
      </c>
      <c r="I3133">
        <v>22</v>
      </c>
      <c r="J3133">
        <v>2</v>
      </c>
    </row>
    <row r="3134" spans="1:10">
      <c r="A3134" t="s">
        <v>248</v>
      </c>
      <c r="B3134" t="s">
        <v>254</v>
      </c>
      <c r="C3134" t="s">
        <v>75</v>
      </c>
      <c r="D3134">
        <v>8</v>
      </c>
      <c r="E3134" t="str">
        <f>VLOOKUP(D3134,'Treatment Struture'!$E$2:$G$10,3,FALSE)</f>
        <v>P2(100)</v>
      </c>
      <c r="F3134">
        <f>VLOOKUP(D3134,'Treatment Struture'!$E$2:$G$10,2,FALSE)</f>
        <v>3</v>
      </c>
      <c r="G3134" s="23">
        <v>2</v>
      </c>
      <c r="H3134" s="57">
        <f t="shared" si="69"/>
        <v>35921</v>
      </c>
      <c r="I3134">
        <v>24</v>
      </c>
      <c r="J3134" s="32">
        <v>2</v>
      </c>
    </row>
    <row r="3135" spans="1:10">
      <c r="A3135" t="s">
        <v>248</v>
      </c>
      <c r="B3135" t="s">
        <v>254</v>
      </c>
      <c r="C3135" t="s">
        <v>75</v>
      </c>
      <c r="D3135">
        <v>8</v>
      </c>
      <c r="E3135" t="str">
        <f>VLOOKUP(D3135,'Treatment Struture'!$E$2:$G$10,3,FALSE)</f>
        <v>P2(100)</v>
      </c>
      <c r="F3135">
        <f>VLOOKUP(D3135,'Treatment Struture'!$E$2:$G$10,2,FALSE)</f>
        <v>3</v>
      </c>
      <c r="G3135" s="23">
        <v>3</v>
      </c>
      <c r="H3135" s="57">
        <f t="shared" si="69"/>
        <v>35921</v>
      </c>
      <c r="I3135">
        <v>22</v>
      </c>
      <c r="J3135" s="32">
        <v>2</v>
      </c>
    </row>
    <row r="3136" spans="1:10">
      <c r="A3136" t="s">
        <v>248</v>
      </c>
      <c r="B3136" t="s">
        <v>254</v>
      </c>
      <c r="C3136" t="s">
        <v>75</v>
      </c>
      <c r="D3136">
        <v>8</v>
      </c>
      <c r="E3136" t="str">
        <f>VLOOKUP(D3136,'Treatment Struture'!$E$2:$G$10,3,FALSE)</f>
        <v>P2(100)</v>
      </c>
      <c r="F3136">
        <f>VLOOKUP(D3136,'Treatment Struture'!$E$2:$G$10,2,FALSE)</f>
        <v>3</v>
      </c>
      <c r="G3136" s="23">
        <v>4</v>
      </c>
      <c r="H3136" s="57">
        <f t="shared" si="69"/>
        <v>35921</v>
      </c>
      <c r="I3136">
        <v>22</v>
      </c>
      <c r="J3136">
        <v>3</v>
      </c>
    </row>
    <row r="3137" spans="1:10">
      <c r="A3137" t="s">
        <v>248</v>
      </c>
      <c r="B3137" t="s">
        <v>254</v>
      </c>
      <c r="C3137" t="s">
        <v>75</v>
      </c>
      <c r="D3137">
        <v>8</v>
      </c>
      <c r="E3137" t="str">
        <f>VLOOKUP(D3137,'Treatment Struture'!$E$2:$G$10,3,FALSE)</f>
        <v>P2(100)</v>
      </c>
      <c r="F3137">
        <f>VLOOKUP(D3137,'Treatment Struture'!$E$2:$G$10,2,FALSE)</f>
        <v>3</v>
      </c>
      <c r="G3137" s="23">
        <v>5</v>
      </c>
      <c r="H3137" s="57">
        <f t="shared" si="69"/>
        <v>35921</v>
      </c>
      <c r="I3137">
        <v>21</v>
      </c>
      <c r="J3137">
        <v>3</v>
      </c>
    </row>
    <row r="3138" spans="1:10">
      <c r="A3138" t="s">
        <v>248</v>
      </c>
      <c r="B3138" t="s">
        <v>254</v>
      </c>
      <c r="C3138" t="s">
        <v>75</v>
      </c>
      <c r="D3138">
        <v>8</v>
      </c>
      <c r="E3138" t="str">
        <f>VLOOKUP(D3138,'Treatment Struture'!$E$2:$G$10,3,FALSE)</f>
        <v>P2(100)</v>
      </c>
      <c r="F3138">
        <f>VLOOKUP(D3138,'Treatment Struture'!$E$2:$G$10,2,FALSE)</f>
        <v>3</v>
      </c>
      <c r="G3138" s="23">
        <v>6</v>
      </c>
      <c r="H3138" s="57">
        <f t="shared" si="69"/>
        <v>35921</v>
      </c>
      <c r="I3138">
        <v>20</v>
      </c>
      <c r="J3138" s="32">
        <v>2</v>
      </c>
    </row>
    <row r="3139" spans="1:10">
      <c r="A3139" t="s">
        <v>248</v>
      </c>
      <c r="B3139" t="s">
        <v>254</v>
      </c>
      <c r="C3139" t="s">
        <v>75</v>
      </c>
      <c r="D3139">
        <v>8</v>
      </c>
      <c r="E3139" t="str">
        <f>VLOOKUP(D3139,'Treatment Struture'!$E$2:$G$10,3,FALSE)</f>
        <v>P2(100)</v>
      </c>
      <c r="F3139">
        <f>VLOOKUP(D3139,'Treatment Struture'!$E$2:$G$10,2,FALSE)</f>
        <v>3</v>
      </c>
      <c r="G3139" s="23">
        <v>7</v>
      </c>
      <c r="H3139" s="57">
        <f t="shared" si="69"/>
        <v>35921</v>
      </c>
      <c r="I3139">
        <v>23</v>
      </c>
      <c r="J3139">
        <v>2</v>
      </c>
    </row>
    <row r="3140" spans="1:10">
      <c r="A3140" t="s">
        <v>248</v>
      </c>
      <c r="B3140" t="s">
        <v>254</v>
      </c>
      <c r="C3140" t="s">
        <v>75</v>
      </c>
      <c r="D3140">
        <v>8</v>
      </c>
      <c r="E3140" t="str">
        <f>VLOOKUP(D3140,'Treatment Struture'!$E$2:$G$10,3,FALSE)</f>
        <v>P2(100)</v>
      </c>
      <c r="F3140">
        <f>VLOOKUP(D3140,'Treatment Struture'!$E$2:$G$10,2,FALSE)</f>
        <v>3</v>
      </c>
      <c r="G3140" s="23">
        <v>8</v>
      </c>
      <c r="H3140" s="57">
        <f t="shared" si="69"/>
        <v>35921</v>
      </c>
      <c r="I3140">
        <v>24</v>
      </c>
      <c r="J3140" s="32">
        <v>2</v>
      </c>
    </row>
    <row r="3141" spans="1:10">
      <c r="A3141" t="s">
        <v>248</v>
      </c>
      <c r="B3141" t="s">
        <v>254</v>
      </c>
      <c r="C3141" t="s">
        <v>75</v>
      </c>
      <c r="D3141">
        <v>8</v>
      </c>
      <c r="E3141" t="str">
        <f>VLOOKUP(D3141,'Treatment Struture'!$E$2:$G$10,3,FALSE)</f>
        <v>P2(100)</v>
      </c>
      <c r="F3141">
        <f>VLOOKUP(D3141,'Treatment Struture'!$E$2:$G$10,2,FALSE)</f>
        <v>3</v>
      </c>
      <c r="G3141" s="23">
        <v>9</v>
      </c>
      <c r="H3141" s="57">
        <f t="shared" si="69"/>
        <v>35921</v>
      </c>
      <c r="I3141">
        <v>23</v>
      </c>
      <c r="J3141" s="32">
        <v>3</v>
      </c>
    </row>
    <row r="3142" spans="1:10">
      <c r="A3142" t="s">
        <v>248</v>
      </c>
      <c r="B3142" t="s">
        <v>254</v>
      </c>
      <c r="C3142" t="s">
        <v>75</v>
      </c>
      <c r="D3142">
        <v>8</v>
      </c>
      <c r="E3142" t="str">
        <f>VLOOKUP(D3142,'Treatment Struture'!$E$2:$G$10,3,FALSE)</f>
        <v>P2(100)</v>
      </c>
      <c r="F3142">
        <f>VLOOKUP(D3142,'Treatment Struture'!$E$2:$G$10,2,FALSE)</f>
        <v>3</v>
      </c>
      <c r="G3142" s="23">
        <v>10</v>
      </c>
      <c r="H3142" s="57">
        <f t="shared" si="69"/>
        <v>35921</v>
      </c>
      <c r="I3142">
        <v>21</v>
      </c>
      <c r="J3142">
        <v>2</v>
      </c>
    </row>
    <row r="3143" spans="1:10">
      <c r="A3143" t="s">
        <v>248</v>
      </c>
      <c r="B3143" t="s">
        <v>254</v>
      </c>
      <c r="C3143" t="s">
        <v>75</v>
      </c>
      <c r="D3143">
        <v>9</v>
      </c>
      <c r="E3143" t="str">
        <f>VLOOKUP(D3143,'Treatment Struture'!$E$2:$G$10,3,FALSE)</f>
        <v>P3(150)</v>
      </c>
      <c r="F3143">
        <f>VLOOKUP(D3143,'Treatment Struture'!$E$2:$G$10,2,FALSE)</f>
        <v>3</v>
      </c>
      <c r="G3143" s="23">
        <v>1</v>
      </c>
      <c r="H3143" s="57">
        <f t="shared" si="69"/>
        <v>35921</v>
      </c>
      <c r="I3143">
        <v>23</v>
      </c>
      <c r="J3143" s="32">
        <v>2</v>
      </c>
    </row>
    <row r="3144" spans="1:10">
      <c r="A3144" t="s">
        <v>248</v>
      </c>
      <c r="B3144" t="s">
        <v>254</v>
      </c>
      <c r="C3144" t="s">
        <v>75</v>
      </c>
      <c r="D3144">
        <v>9</v>
      </c>
      <c r="E3144" t="str">
        <f>VLOOKUP(D3144,'Treatment Struture'!$E$2:$G$10,3,FALSE)</f>
        <v>P3(150)</v>
      </c>
      <c r="F3144">
        <f>VLOOKUP(D3144,'Treatment Struture'!$E$2:$G$10,2,FALSE)</f>
        <v>3</v>
      </c>
      <c r="G3144" s="23">
        <v>2</v>
      </c>
      <c r="H3144" s="57">
        <f t="shared" si="69"/>
        <v>35921</v>
      </c>
      <c r="I3144">
        <v>23</v>
      </c>
      <c r="J3144" s="32">
        <v>3</v>
      </c>
    </row>
    <row r="3145" spans="1:10">
      <c r="A3145" t="s">
        <v>248</v>
      </c>
      <c r="B3145" t="s">
        <v>254</v>
      </c>
      <c r="C3145" t="s">
        <v>75</v>
      </c>
      <c r="D3145">
        <v>9</v>
      </c>
      <c r="E3145" t="str">
        <f>VLOOKUP(D3145,'Treatment Struture'!$E$2:$G$10,3,FALSE)</f>
        <v>P3(150)</v>
      </c>
      <c r="F3145">
        <f>VLOOKUP(D3145,'Treatment Struture'!$E$2:$G$10,2,FALSE)</f>
        <v>3</v>
      </c>
      <c r="G3145" s="23">
        <v>3</v>
      </c>
      <c r="H3145" s="57">
        <f t="shared" si="69"/>
        <v>35921</v>
      </c>
      <c r="I3145">
        <v>25</v>
      </c>
      <c r="J3145" s="32">
        <v>2</v>
      </c>
    </row>
    <row r="3146" spans="1:10">
      <c r="A3146" t="s">
        <v>248</v>
      </c>
      <c r="B3146" t="s">
        <v>254</v>
      </c>
      <c r="C3146" t="s">
        <v>75</v>
      </c>
      <c r="D3146">
        <v>9</v>
      </c>
      <c r="E3146" t="str">
        <f>VLOOKUP(D3146,'Treatment Struture'!$E$2:$G$10,3,FALSE)</f>
        <v>P3(150)</v>
      </c>
      <c r="F3146">
        <f>VLOOKUP(D3146,'Treatment Struture'!$E$2:$G$10,2,FALSE)</f>
        <v>3</v>
      </c>
      <c r="G3146" s="23">
        <v>4</v>
      </c>
      <c r="H3146" s="57">
        <f t="shared" si="69"/>
        <v>35921</v>
      </c>
      <c r="I3146">
        <v>22</v>
      </c>
      <c r="J3146" s="32">
        <v>3</v>
      </c>
    </row>
    <row r="3147" spans="1:10">
      <c r="A3147" t="s">
        <v>248</v>
      </c>
      <c r="B3147" t="s">
        <v>254</v>
      </c>
      <c r="C3147" t="s">
        <v>75</v>
      </c>
      <c r="D3147">
        <v>9</v>
      </c>
      <c r="E3147" t="str">
        <f>VLOOKUP(D3147,'Treatment Struture'!$E$2:$G$10,3,FALSE)</f>
        <v>P3(150)</v>
      </c>
      <c r="F3147">
        <f>VLOOKUP(D3147,'Treatment Struture'!$E$2:$G$10,2,FALSE)</f>
        <v>3</v>
      </c>
      <c r="G3147" s="23">
        <v>5</v>
      </c>
      <c r="H3147" s="57">
        <f t="shared" si="69"/>
        <v>35921</v>
      </c>
      <c r="I3147">
        <v>20</v>
      </c>
      <c r="J3147" s="32">
        <v>4</v>
      </c>
    </row>
    <row r="3148" spans="1:10">
      <c r="A3148" t="s">
        <v>248</v>
      </c>
      <c r="B3148" t="s">
        <v>254</v>
      </c>
      <c r="C3148" t="s">
        <v>75</v>
      </c>
      <c r="D3148">
        <v>9</v>
      </c>
      <c r="E3148" t="str">
        <f>VLOOKUP(D3148,'Treatment Struture'!$E$2:$G$10,3,FALSE)</f>
        <v>P3(150)</v>
      </c>
      <c r="F3148">
        <f>VLOOKUP(D3148,'Treatment Struture'!$E$2:$G$10,2,FALSE)</f>
        <v>3</v>
      </c>
      <c r="G3148" s="23">
        <v>6</v>
      </c>
      <c r="H3148" s="57">
        <f t="shared" si="69"/>
        <v>35921</v>
      </c>
      <c r="I3148">
        <v>22</v>
      </c>
      <c r="J3148" s="32">
        <v>2</v>
      </c>
    </row>
    <row r="3149" spans="1:10">
      <c r="A3149" t="s">
        <v>248</v>
      </c>
      <c r="B3149" t="s">
        <v>254</v>
      </c>
      <c r="C3149" t="s">
        <v>75</v>
      </c>
      <c r="D3149">
        <v>9</v>
      </c>
      <c r="E3149" t="str">
        <f>VLOOKUP(D3149,'Treatment Struture'!$E$2:$G$10,3,FALSE)</f>
        <v>P3(150)</v>
      </c>
      <c r="F3149">
        <f>VLOOKUP(D3149,'Treatment Struture'!$E$2:$G$10,2,FALSE)</f>
        <v>3</v>
      </c>
      <c r="G3149" s="23">
        <v>7</v>
      </c>
      <c r="H3149" s="57">
        <f t="shared" si="69"/>
        <v>35921</v>
      </c>
      <c r="I3149">
        <v>21</v>
      </c>
      <c r="J3149" s="32">
        <v>1</v>
      </c>
    </row>
    <row r="3150" spans="1:10">
      <c r="A3150" t="s">
        <v>248</v>
      </c>
      <c r="B3150" t="s">
        <v>254</v>
      </c>
      <c r="C3150" t="s">
        <v>75</v>
      </c>
      <c r="D3150">
        <v>9</v>
      </c>
      <c r="E3150" t="str">
        <f>VLOOKUP(D3150,'Treatment Struture'!$E$2:$G$10,3,FALSE)</f>
        <v>P3(150)</v>
      </c>
      <c r="F3150">
        <f>VLOOKUP(D3150,'Treatment Struture'!$E$2:$G$10,2,FALSE)</f>
        <v>3</v>
      </c>
      <c r="G3150" s="23">
        <v>8</v>
      </c>
      <c r="H3150" s="57">
        <f t="shared" si="69"/>
        <v>35921</v>
      </c>
      <c r="I3150">
        <v>23</v>
      </c>
      <c r="J3150" s="32">
        <v>2</v>
      </c>
    </row>
    <row r="3151" spans="1:10">
      <c r="A3151" t="s">
        <v>248</v>
      </c>
      <c r="B3151" t="s">
        <v>254</v>
      </c>
      <c r="C3151" t="s">
        <v>75</v>
      </c>
      <c r="D3151">
        <v>9</v>
      </c>
      <c r="E3151" t="str">
        <f>VLOOKUP(D3151,'Treatment Struture'!$E$2:$G$10,3,FALSE)</f>
        <v>P3(150)</v>
      </c>
      <c r="F3151">
        <f>VLOOKUP(D3151,'Treatment Struture'!$E$2:$G$10,2,FALSE)</f>
        <v>3</v>
      </c>
      <c r="G3151" s="23">
        <v>9</v>
      </c>
      <c r="H3151" s="57">
        <f t="shared" si="69"/>
        <v>35921</v>
      </c>
      <c r="I3151">
        <v>20</v>
      </c>
      <c r="J3151" s="32">
        <v>2</v>
      </c>
    </row>
    <row r="3152" spans="1:10">
      <c r="A3152" t="s">
        <v>248</v>
      </c>
      <c r="B3152" t="s">
        <v>254</v>
      </c>
      <c r="C3152" t="s">
        <v>75</v>
      </c>
      <c r="D3152">
        <v>9</v>
      </c>
      <c r="E3152" t="str">
        <f>VLOOKUP(D3152,'Treatment Struture'!$E$2:$G$10,3,FALSE)</f>
        <v>P3(150)</v>
      </c>
      <c r="F3152">
        <f>VLOOKUP(D3152,'Treatment Struture'!$E$2:$G$10,2,FALSE)</f>
        <v>3</v>
      </c>
      <c r="G3152" s="23">
        <v>10</v>
      </c>
      <c r="H3152" s="57">
        <f t="shared" si="69"/>
        <v>35921</v>
      </c>
      <c r="I3152">
        <v>22</v>
      </c>
      <c r="J3152">
        <v>2</v>
      </c>
    </row>
    <row r="3153" spans="1:10">
      <c r="A3153" t="s">
        <v>248</v>
      </c>
      <c r="B3153" t="s">
        <v>254</v>
      </c>
      <c r="C3153" t="s">
        <v>75</v>
      </c>
      <c r="D3153">
        <v>1</v>
      </c>
      <c r="E3153" t="str">
        <f>VLOOKUP(D3153,'Treatment Struture'!$E$2:$G$10,3,FALSE)</f>
        <v>P3(150)</v>
      </c>
      <c r="F3153">
        <f>VLOOKUP(D3153,'Treatment Struture'!$E$2:$G$10,2,FALSE)</f>
        <v>1</v>
      </c>
      <c r="G3153" s="23">
        <v>1</v>
      </c>
      <c r="H3153" s="56">
        <v>35930</v>
      </c>
      <c r="I3153">
        <v>20</v>
      </c>
      <c r="J3153">
        <v>6</v>
      </c>
    </row>
    <row r="3154" spans="1:10">
      <c r="A3154" t="s">
        <v>248</v>
      </c>
      <c r="B3154" t="s">
        <v>254</v>
      </c>
      <c r="C3154" t="s">
        <v>75</v>
      </c>
      <c r="D3154">
        <v>1</v>
      </c>
      <c r="E3154" t="str">
        <f>VLOOKUP(D3154,'Treatment Struture'!$E$2:$G$10,3,FALSE)</f>
        <v>P3(150)</v>
      </c>
      <c r="F3154">
        <f>VLOOKUP(D3154,'Treatment Struture'!$E$2:$G$10,2,FALSE)</f>
        <v>1</v>
      </c>
      <c r="G3154" s="23">
        <v>2</v>
      </c>
      <c r="H3154" s="57">
        <f>H3153</f>
        <v>35930</v>
      </c>
      <c r="I3154">
        <v>22</v>
      </c>
      <c r="J3154">
        <v>3</v>
      </c>
    </row>
    <row r="3155" spans="1:10">
      <c r="A3155" t="s">
        <v>248</v>
      </c>
      <c r="B3155" t="s">
        <v>254</v>
      </c>
      <c r="C3155" t="s">
        <v>75</v>
      </c>
      <c r="D3155">
        <v>1</v>
      </c>
      <c r="E3155" t="str">
        <f>VLOOKUP(D3155,'Treatment Struture'!$E$2:$G$10,3,FALSE)</f>
        <v>P3(150)</v>
      </c>
      <c r="F3155">
        <f>VLOOKUP(D3155,'Treatment Struture'!$E$2:$G$10,2,FALSE)</f>
        <v>1</v>
      </c>
      <c r="G3155" s="23">
        <v>3</v>
      </c>
      <c r="H3155" s="57">
        <f t="shared" ref="H3155:H3218" si="70">H3154</f>
        <v>35930</v>
      </c>
      <c r="I3155">
        <v>22</v>
      </c>
      <c r="J3155">
        <v>3</v>
      </c>
    </row>
    <row r="3156" spans="1:10">
      <c r="A3156" t="s">
        <v>248</v>
      </c>
      <c r="B3156" t="s">
        <v>254</v>
      </c>
      <c r="C3156" t="s">
        <v>75</v>
      </c>
      <c r="D3156">
        <v>1</v>
      </c>
      <c r="E3156" t="str">
        <f>VLOOKUP(D3156,'Treatment Struture'!$E$2:$G$10,3,FALSE)</f>
        <v>P3(150)</v>
      </c>
      <c r="F3156">
        <f>VLOOKUP(D3156,'Treatment Struture'!$E$2:$G$10,2,FALSE)</f>
        <v>1</v>
      </c>
      <c r="G3156" s="23">
        <v>4</v>
      </c>
      <c r="H3156" s="57">
        <f t="shared" si="70"/>
        <v>35930</v>
      </c>
      <c r="I3156">
        <v>19</v>
      </c>
      <c r="J3156">
        <v>4</v>
      </c>
    </row>
    <row r="3157" spans="1:10">
      <c r="A3157" t="s">
        <v>248</v>
      </c>
      <c r="B3157" t="s">
        <v>254</v>
      </c>
      <c r="C3157" t="s">
        <v>75</v>
      </c>
      <c r="D3157">
        <v>1</v>
      </c>
      <c r="E3157" t="str">
        <f>VLOOKUP(D3157,'Treatment Struture'!$E$2:$G$10,3,FALSE)</f>
        <v>P3(150)</v>
      </c>
      <c r="F3157">
        <f>VLOOKUP(D3157,'Treatment Struture'!$E$2:$G$10,2,FALSE)</f>
        <v>1</v>
      </c>
      <c r="G3157" s="23">
        <v>5</v>
      </c>
      <c r="H3157" s="57">
        <f t="shared" si="70"/>
        <v>35930</v>
      </c>
      <c r="I3157">
        <v>19</v>
      </c>
      <c r="J3157">
        <v>4</v>
      </c>
    </row>
    <row r="3158" spans="1:10">
      <c r="A3158" t="s">
        <v>248</v>
      </c>
      <c r="B3158" t="s">
        <v>254</v>
      </c>
      <c r="C3158" t="s">
        <v>75</v>
      </c>
      <c r="D3158">
        <v>1</v>
      </c>
      <c r="E3158" t="str">
        <f>VLOOKUP(D3158,'Treatment Struture'!$E$2:$G$10,3,FALSE)</f>
        <v>P3(150)</v>
      </c>
      <c r="F3158">
        <f>VLOOKUP(D3158,'Treatment Struture'!$E$2:$G$10,2,FALSE)</f>
        <v>1</v>
      </c>
      <c r="G3158" s="23">
        <v>6</v>
      </c>
      <c r="H3158" s="57">
        <f t="shared" si="70"/>
        <v>35930</v>
      </c>
      <c r="I3158">
        <v>19</v>
      </c>
      <c r="J3158">
        <v>3</v>
      </c>
    </row>
    <row r="3159" spans="1:10">
      <c r="A3159" t="s">
        <v>248</v>
      </c>
      <c r="B3159" t="s">
        <v>254</v>
      </c>
      <c r="C3159" t="s">
        <v>75</v>
      </c>
      <c r="D3159">
        <v>1</v>
      </c>
      <c r="E3159" t="str">
        <f>VLOOKUP(D3159,'Treatment Struture'!$E$2:$G$10,3,FALSE)</f>
        <v>P3(150)</v>
      </c>
      <c r="F3159">
        <f>VLOOKUP(D3159,'Treatment Struture'!$E$2:$G$10,2,FALSE)</f>
        <v>1</v>
      </c>
      <c r="G3159" s="23">
        <v>7</v>
      </c>
      <c r="H3159" s="57">
        <f t="shared" si="70"/>
        <v>35930</v>
      </c>
      <c r="I3159">
        <v>22</v>
      </c>
      <c r="J3159">
        <v>3</v>
      </c>
    </row>
    <row r="3160" spans="1:10">
      <c r="A3160" t="s">
        <v>248</v>
      </c>
      <c r="B3160" t="s">
        <v>254</v>
      </c>
      <c r="C3160" t="s">
        <v>75</v>
      </c>
      <c r="D3160">
        <v>1</v>
      </c>
      <c r="E3160" t="str">
        <f>VLOOKUP(D3160,'Treatment Struture'!$E$2:$G$10,3,FALSE)</f>
        <v>P3(150)</v>
      </c>
      <c r="F3160">
        <f>VLOOKUP(D3160,'Treatment Struture'!$E$2:$G$10,2,FALSE)</f>
        <v>1</v>
      </c>
      <c r="G3160" s="23">
        <v>8</v>
      </c>
      <c r="H3160" s="57">
        <f t="shared" si="70"/>
        <v>35930</v>
      </c>
      <c r="I3160">
        <v>22</v>
      </c>
      <c r="J3160">
        <v>2</v>
      </c>
    </row>
    <row r="3161" spans="1:10">
      <c r="A3161" t="s">
        <v>248</v>
      </c>
      <c r="B3161" t="s">
        <v>254</v>
      </c>
      <c r="C3161" t="s">
        <v>75</v>
      </c>
      <c r="D3161">
        <v>1</v>
      </c>
      <c r="E3161" t="str">
        <f>VLOOKUP(D3161,'Treatment Struture'!$E$2:$G$10,3,FALSE)</f>
        <v>P3(150)</v>
      </c>
      <c r="F3161">
        <f>VLOOKUP(D3161,'Treatment Struture'!$E$2:$G$10,2,FALSE)</f>
        <v>1</v>
      </c>
      <c r="G3161" s="23">
        <v>9</v>
      </c>
      <c r="H3161" s="57">
        <f t="shared" si="70"/>
        <v>35930</v>
      </c>
      <c r="I3161">
        <v>22</v>
      </c>
      <c r="J3161">
        <v>3</v>
      </c>
    </row>
    <row r="3162" spans="1:10">
      <c r="A3162" t="s">
        <v>248</v>
      </c>
      <c r="B3162" t="s">
        <v>254</v>
      </c>
      <c r="C3162" t="s">
        <v>75</v>
      </c>
      <c r="D3162">
        <v>1</v>
      </c>
      <c r="E3162" t="str">
        <f>VLOOKUP(D3162,'Treatment Struture'!$E$2:$G$10,3,FALSE)</f>
        <v>P3(150)</v>
      </c>
      <c r="F3162">
        <f>VLOOKUP(D3162,'Treatment Struture'!$E$2:$G$10,2,FALSE)</f>
        <v>1</v>
      </c>
      <c r="G3162" s="23">
        <v>10</v>
      </c>
      <c r="H3162" s="57">
        <f t="shared" si="70"/>
        <v>35930</v>
      </c>
      <c r="I3162">
        <v>21</v>
      </c>
      <c r="J3162">
        <v>2</v>
      </c>
    </row>
    <row r="3163" spans="1:10">
      <c r="A3163" t="s">
        <v>248</v>
      </c>
      <c r="B3163" t="s">
        <v>254</v>
      </c>
      <c r="C3163" t="s">
        <v>75</v>
      </c>
      <c r="D3163">
        <v>2</v>
      </c>
      <c r="E3163" t="str">
        <f>VLOOKUP(D3163,'Treatment Struture'!$E$2:$G$10,3,FALSE)</f>
        <v>P1(50)</v>
      </c>
      <c r="F3163">
        <f>VLOOKUP(D3163,'Treatment Struture'!$E$2:$G$10,2,FALSE)</f>
        <v>1</v>
      </c>
      <c r="G3163" s="23">
        <v>1</v>
      </c>
      <c r="H3163" s="57">
        <f t="shared" si="70"/>
        <v>35930</v>
      </c>
      <c r="I3163">
        <v>21</v>
      </c>
      <c r="J3163">
        <v>2</v>
      </c>
    </row>
    <row r="3164" spans="1:10">
      <c r="A3164" t="s">
        <v>248</v>
      </c>
      <c r="B3164" t="s">
        <v>254</v>
      </c>
      <c r="C3164" t="s">
        <v>75</v>
      </c>
      <c r="D3164">
        <v>2</v>
      </c>
      <c r="E3164" t="str">
        <f>VLOOKUP(D3164,'Treatment Struture'!$E$2:$G$10,3,FALSE)</f>
        <v>P1(50)</v>
      </c>
      <c r="F3164">
        <f>VLOOKUP(D3164,'Treatment Struture'!$E$2:$G$10,2,FALSE)</f>
        <v>1</v>
      </c>
      <c r="G3164" s="23">
        <v>2</v>
      </c>
      <c r="H3164" s="57">
        <f t="shared" si="70"/>
        <v>35930</v>
      </c>
      <c r="I3164">
        <v>22</v>
      </c>
      <c r="J3164">
        <v>3</v>
      </c>
    </row>
    <row r="3165" spans="1:10">
      <c r="A3165" t="s">
        <v>248</v>
      </c>
      <c r="B3165" t="s">
        <v>254</v>
      </c>
      <c r="C3165" t="s">
        <v>75</v>
      </c>
      <c r="D3165">
        <v>2</v>
      </c>
      <c r="E3165" t="str">
        <f>VLOOKUP(D3165,'Treatment Struture'!$E$2:$G$10,3,FALSE)</f>
        <v>P1(50)</v>
      </c>
      <c r="F3165">
        <f>VLOOKUP(D3165,'Treatment Struture'!$E$2:$G$10,2,FALSE)</f>
        <v>1</v>
      </c>
      <c r="G3165" s="23">
        <v>3</v>
      </c>
      <c r="H3165" s="57">
        <f t="shared" si="70"/>
        <v>35930</v>
      </c>
      <c r="I3165">
        <v>23</v>
      </c>
      <c r="J3165">
        <v>4</v>
      </c>
    </row>
    <row r="3166" spans="1:10">
      <c r="A3166" t="s">
        <v>248</v>
      </c>
      <c r="B3166" t="s">
        <v>254</v>
      </c>
      <c r="C3166" t="s">
        <v>75</v>
      </c>
      <c r="D3166">
        <v>2</v>
      </c>
      <c r="E3166" t="str">
        <f>VLOOKUP(D3166,'Treatment Struture'!$E$2:$G$10,3,FALSE)</f>
        <v>P1(50)</v>
      </c>
      <c r="F3166">
        <f>VLOOKUP(D3166,'Treatment Struture'!$E$2:$G$10,2,FALSE)</f>
        <v>1</v>
      </c>
      <c r="G3166" s="23">
        <v>4</v>
      </c>
      <c r="H3166" s="57">
        <f t="shared" si="70"/>
        <v>35930</v>
      </c>
      <c r="I3166">
        <v>24</v>
      </c>
      <c r="J3166">
        <v>2</v>
      </c>
    </row>
    <row r="3167" spans="1:10">
      <c r="A3167" t="s">
        <v>248</v>
      </c>
      <c r="B3167" t="s">
        <v>254</v>
      </c>
      <c r="C3167" t="s">
        <v>75</v>
      </c>
      <c r="D3167">
        <v>2</v>
      </c>
      <c r="E3167" t="str">
        <f>VLOOKUP(D3167,'Treatment Struture'!$E$2:$G$10,3,FALSE)</f>
        <v>P1(50)</v>
      </c>
      <c r="F3167">
        <f>VLOOKUP(D3167,'Treatment Struture'!$E$2:$G$10,2,FALSE)</f>
        <v>1</v>
      </c>
      <c r="G3167" s="23">
        <v>5</v>
      </c>
      <c r="H3167" s="57">
        <f t="shared" si="70"/>
        <v>35930</v>
      </c>
      <c r="I3167">
        <v>23</v>
      </c>
      <c r="J3167">
        <v>3</v>
      </c>
    </row>
    <row r="3168" spans="1:10">
      <c r="A3168" t="s">
        <v>248</v>
      </c>
      <c r="B3168" t="s">
        <v>254</v>
      </c>
      <c r="C3168" t="s">
        <v>75</v>
      </c>
      <c r="D3168">
        <v>2</v>
      </c>
      <c r="E3168" t="str">
        <f>VLOOKUP(D3168,'Treatment Struture'!$E$2:$G$10,3,FALSE)</f>
        <v>P1(50)</v>
      </c>
      <c r="F3168">
        <f>VLOOKUP(D3168,'Treatment Struture'!$E$2:$G$10,2,FALSE)</f>
        <v>1</v>
      </c>
      <c r="G3168" s="23">
        <v>6</v>
      </c>
      <c r="H3168" s="57">
        <f t="shared" si="70"/>
        <v>35930</v>
      </c>
      <c r="I3168">
        <v>20</v>
      </c>
      <c r="J3168">
        <v>3</v>
      </c>
    </row>
    <row r="3169" spans="1:10">
      <c r="A3169" t="s">
        <v>248</v>
      </c>
      <c r="B3169" t="s">
        <v>254</v>
      </c>
      <c r="C3169" t="s">
        <v>75</v>
      </c>
      <c r="D3169">
        <v>2</v>
      </c>
      <c r="E3169" t="str">
        <f>VLOOKUP(D3169,'Treatment Struture'!$E$2:$G$10,3,FALSE)</f>
        <v>P1(50)</v>
      </c>
      <c r="F3169">
        <f>VLOOKUP(D3169,'Treatment Struture'!$E$2:$G$10,2,FALSE)</f>
        <v>1</v>
      </c>
      <c r="G3169" s="23">
        <v>7</v>
      </c>
      <c r="H3169" s="57">
        <f t="shared" si="70"/>
        <v>35930</v>
      </c>
      <c r="I3169">
        <v>24</v>
      </c>
      <c r="J3169">
        <v>2</v>
      </c>
    </row>
    <row r="3170" spans="1:10">
      <c r="A3170" t="s">
        <v>248</v>
      </c>
      <c r="B3170" t="s">
        <v>254</v>
      </c>
      <c r="C3170" t="s">
        <v>75</v>
      </c>
      <c r="D3170">
        <v>2</v>
      </c>
      <c r="E3170" t="str">
        <f>VLOOKUP(D3170,'Treatment Struture'!$E$2:$G$10,3,FALSE)</f>
        <v>P1(50)</v>
      </c>
      <c r="F3170">
        <f>VLOOKUP(D3170,'Treatment Struture'!$E$2:$G$10,2,FALSE)</f>
        <v>1</v>
      </c>
      <c r="G3170" s="23">
        <v>8</v>
      </c>
      <c r="H3170" s="57">
        <f t="shared" si="70"/>
        <v>35930</v>
      </c>
      <c r="I3170">
        <v>22</v>
      </c>
      <c r="J3170">
        <v>5</v>
      </c>
    </row>
    <row r="3171" spans="1:10">
      <c r="A3171" t="s">
        <v>248</v>
      </c>
      <c r="B3171" t="s">
        <v>254</v>
      </c>
      <c r="C3171" t="s">
        <v>75</v>
      </c>
      <c r="D3171">
        <v>2</v>
      </c>
      <c r="E3171" t="str">
        <f>VLOOKUP(D3171,'Treatment Struture'!$E$2:$G$10,3,FALSE)</f>
        <v>P1(50)</v>
      </c>
      <c r="F3171">
        <f>VLOOKUP(D3171,'Treatment Struture'!$E$2:$G$10,2,FALSE)</f>
        <v>1</v>
      </c>
      <c r="G3171" s="23">
        <v>9</v>
      </c>
      <c r="H3171" s="57">
        <f t="shared" si="70"/>
        <v>35930</v>
      </c>
      <c r="I3171">
        <v>23</v>
      </c>
      <c r="J3171">
        <v>2</v>
      </c>
    </row>
    <row r="3172" spans="1:10">
      <c r="A3172" t="s">
        <v>248</v>
      </c>
      <c r="B3172" t="s">
        <v>254</v>
      </c>
      <c r="C3172" t="s">
        <v>75</v>
      </c>
      <c r="D3172">
        <v>2</v>
      </c>
      <c r="E3172" t="str">
        <f>VLOOKUP(D3172,'Treatment Struture'!$E$2:$G$10,3,FALSE)</f>
        <v>P1(50)</v>
      </c>
      <c r="F3172">
        <f>VLOOKUP(D3172,'Treatment Struture'!$E$2:$G$10,2,FALSE)</f>
        <v>1</v>
      </c>
      <c r="G3172" s="23">
        <v>10</v>
      </c>
      <c r="H3172" s="57">
        <f t="shared" si="70"/>
        <v>35930</v>
      </c>
      <c r="I3172">
        <v>21</v>
      </c>
      <c r="J3172">
        <v>5</v>
      </c>
    </row>
    <row r="3173" spans="1:10">
      <c r="A3173" t="s">
        <v>248</v>
      </c>
      <c r="B3173" t="s">
        <v>254</v>
      </c>
      <c r="C3173" t="s">
        <v>75</v>
      </c>
      <c r="D3173">
        <v>3</v>
      </c>
      <c r="E3173" t="str">
        <f>VLOOKUP(D3173,'Treatment Struture'!$E$2:$G$10,3,FALSE)</f>
        <v>P2(100)</v>
      </c>
      <c r="F3173">
        <f>VLOOKUP(D3173,'Treatment Struture'!$E$2:$G$10,2,FALSE)</f>
        <v>1</v>
      </c>
      <c r="G3173" s="23">
        <v>1</v>
      </c>
      <c r="H3173" s="57">
        <f t="shared" si="70"/>
        <v>35930</v>
      </c>
      <c r="I3173">
        <v>23</v>
      </c>
      <c r="J3173">
        <v>4</v>
      </c>
    </row>
    <row r="3174" spans="1:10">
      <c r="A3174" t="s">
        <v>248</v>
      </c>
      <c r="B3174" t="s">
        <v>254</v>
      </c>
      <c r="C3174" t="s">
        <v>75</v>
      </c>
      <c r="D3174">
        <v>3</v>
      </c>
      <c r="E3174" t="str">
        <f>VLOOKUP(D3174,'Treatment Struture'!$E$2:$G$10,3,FALSE)</f>
        <v>P2(100)</v>
      </c>
      <c r="F3174">
        <f>VLOOKUP(D3174,'Treatment Struture'!$E$2:$G$10,2,FALSE)</f>
        <v>1</v>
      </c>
      <c r="G3174" s="23">
        <v>2</v>
      </c>
      <c r="H3174" s="57">
        <f t="shared" si="70"/>
        <v>35930</v>
      </c>
      <c r="I3174">
        <v>23</v>
      </c>
      <c r="J3174">
        <v>4</v>
      </c>
    </row>
    <row r="3175" spans="1:10">
      <c r="A3175" t="s">
        <v>248</v>
      </c>
      <c r="B3175" t="s">
        <v>254</v>
      </c>
      <c r="C3175" t="s">
        <v>75</v>
      </c>
      <c r="D3175">
        <v>3</v>
      </c>
      <c r="E3175" t="str">
        <f>VLOOKUP(D3175,'Treatment Struture'!$E$2:$G$10,3,FALSE)</f>
        <v>P2(100)</v>
      </c>
      <c r="F3175">
        <f>VLOOKUP(D3175,'Treatment Struture'!$E$2:$G$10,2,FALSE)</f>
        <v>1</v>
      </c>
      <c r="G3175" s="23">
        <v>3</v>
      </c>
      <c r="H3175" s="57">
        <f t="shared" si="70"/>
        <v>35930</v>
      </c>
      <c r="I3175">
        <v>25</v>
      </c>
      <c r="J3175">
        <v>3</v>
      </c>
    </row>
    <row r="3176" spans="1:10">
      <c r="A3176" t="s">
        <v>248</v>
      </c>
      <c r="B3176" t="s">
        <v>254</v>
      </c>
      <c r="C3176" t="s">
        <v>75</v>
      </c>
      <c r="D3176">
        <v>3</v>
      </c>
      <c r="E3176" t="str">
        <f>VLOOKUP(D3176,'Treatment Struture'!$E$2:$G$10,3,FALSE)</f>
        <v>P2(100)</v>
      </c>
      <c r="F3176">
        <f>VLOOKUP(D3176,'Treatment Struture'!$E$2:$G$10,2,FALSE)</f>
        <v>1</v>
      </c>
      <c r="G3176" s="23">
        <v>4</v>
      </c>
      <c r="H3176" s="57">
        <f t="shared" si="70"/>
        <v>35930</v>
      </c>
      <c r="I3176">
        <v>23</v>
      </c>
      <c r="J3176">
        <v>5</v>
      </c>
    </row>
    <row r="3177" spans="1:10">
      <c r="A3177" t="s">
        <v>248</v>
      </c>
      <c r="B3177" t="s">
        <v>254</v>
      </c>
      <c r="C3177" t="s">
        <v>75</v>
      </c>
      <c r="D3177">
        <v>3</v>
      </c>
      <c r="E3177" t="str">
        <f>VLOOKUP(D3177,'Treatment Struture'!$E$2:$G$10,3,FALSE)</f>
        <v>P2(100)</v>
      </c>
      <c r="F3177">
        <f>VLOOKUP(D3177,'Treatment Struture'!$E$2:$G$10,2,FALSE)</f>
        <v>1</v>
      </c>
      <c r="G3177" s="23">
        <v>5</v>
      </c>
      <c r="H3177" s="57">
        <f t="shared" si="70"/>
        <v>35930</v>
      </c>
      <c r="I3177">
        <v>24</v>
      </c>
      <c r="J3177">
        <v>3</v>
      </c>
    </row>
    <row r="3178" spans="1:10">
      <c r="A3178" t="s">
        <v>248</v>
      </c>
      <c r="B3178" t="s">
        <v>254</v>
      </c>
      <c r="C3178" t="s">
        <v>75</v>
      </c>
      <c r="D3178">
        <v>3</v>
      </c>
      <c r="E3178" t="str">
        <f>VLOOKUP(D3178,'Treatment Struture'!$E$2:$G$10,3,FALSE)</f>
        <v>P2(100)</v>
      </c>
      <c r="F3178">
        <f>VLOOKUP(D3178,'Treatment Struture'!$E$2:$G$10,2,FALSE)</f>
        <v>1</v>
      </c>
      <c r="G3178" s="23">
        <v>6</v>
      </c>
      <c r="H3178" s="57">
        <f t="shared" si="70"/>
        <v>35930</v>
      </c>
      <c r="I3178">
        <v>23</v>
      </c>
      <c r="J3178">
        <v>6</v>
      </c>
    </row>
    <row r="3179" spans="1:10">
      <c r="A3179" t="s">
        <v>248</v>
      </c>
      <c r="B3179" t="s">
        <v>254</v>
      </c>
      <c r="C3179" t="s">
        <v>75</v>
      </c>
      <c r="D3179">
        <v>3</v>
      </c>
      <c r="E3179" t="str">
        <f>VLOOKUP(D3179,'Treatment Struture'!$E$2:$G$10,3,FALSE)</f>
        <v>P2(100)</v>
      </c>
      <c r="F3179">
        <f>VLOOKUP(D3179,'Treatment Struture'!$E$2:$G$10,2,FALSE)</f>
        <v>1</v>
      </c>
      <c r="G3179" s="23">
        <v>7</v>
      </c>
      <c r="H3179" s="57">
        <f t="shared" si="70"/>
        <v>35930</v>
      </c>
      <c r="I3179">
        <v>23</v>
      </c>
      <c r="J3179">
        <v>6</v>
      </c>
    </row>
    <row r="3180" spans="1:10">
      <c r="A3180" t="s">
        <v>248</v>
      </c>
      <c r="B3180" t="s">
        <v>254</v>
      </c>
      <c r="C3180" t="s">
        <v>75</v>
      </c>
      <c r="D3180">
        <v>3</v>
      </c>
      <c r="E3180" t="str">
        <f>VLOOKUP(D3180,'Treatment Struture'!$E$2:$G$10,3,FALSE)</f>
        <v>P2(100)</v>
      </c>
      <c r="F3180">
        <f>VLOOKUP(D3180,'Treatment Struture'!$E$2:$G$10,2,FALSE)</f>
        <v>1</v>
      </c>
      <c r="G3180" s="23">
        <v>8</v>
      </c>
      <c r="H3180" s="57">
        <f t="shared" si="70"/>
        <v>35930</v>
      </c>
    </row>
    <row r="3181" spans="1:10">
      <c r="A3181" t="s">
        <v>248</v>
      </c>
      <c r="B3181" t="s">
        <v>254</v>
      </c>
      <c r="C3181" t="s">
        <v>75</v>
      </c>
      <c r="D3181">
        <v>3</v>
      </c>
      <c r="E3181" t="str">
        <f>VLOOKUP(D3181,'Treatment Struture'!$E$2:$G$10,3,FALSE)</f>
        <v>P2(100)</v>
      </c>
      <c r="F3181">
        <f>VLOOKUP(D3181,'Treatment Struture'!$E$2:$G$10,2,FALSE)</f>
        <v>1</v>
      </c>
      <c r="G3181" s="23">
        <v>9</v>
      </c>
      <c r="H3181" s="57">
        <f t="shared" si="70"/>
        <v>35930</v>
      </c>
      <c r="I3181">
        <v>23</v>
      </c>
      <c r="J3181">
        <v>5</v>
      </c>
    </row>
    <row r="3182" spans="1:10">
      <c r="A3182" t="s">
        <v>248</v>
      </c>
      <c r="B3182" t="s">
        <v>254</v>
      </c>
      <c r="C3182" t="s">
        <v>75</v>
      </c>
      <c r="D3182">
        <v>3</v>
      </c>
      <c r="E3182" t="str">
        <f>VLOOKUP(D3182,'Treatment Struture'!$E$2:$G$10,3,FALSE)</f>
        <v>P2(100)</v>
      </c>
      <c r="F3182">
        <f>VLOOKUP(D3182,'Treatment Struture'!$E$2:$G$10,2,FALSE)</f>
        <v>1</v>
      </c>
      <c r="G3182" s="23">
        <v>10</v>
      </c>
      <c r="H3182" s="57">
        <f t="shared" si="70"/>
        <v>35930</v>
      </c>
      <c r="I3182">
        <v>23</v>
      </c>
      <c r="J3182">
        <v>3</v>
      </c>
    </row>
    <row r="3183" spans="1:10">
      <c r="A3183" t="s">
        <v>248</v>
      </c>
      <c r="B3183" t="s">
        <v>254</v>
      </c>
      <c r="C3183" t="s">
        <v>75</v>
      </c>
      <c r="D3183">
        <v>4</v>
      </c>
      <c r="E3183" t="str">
        <f>VLOOKUP(D3183,'Treatment Struture'!$E$2:$G$10,3,FALSE)</f>
        <v>P2(100)</v>
      </c>
      <c r="F3183">
        <f>VLOOKUP(D3183,'Treatment Struture'!$E$2:$G$10,2,FALSE)</f>
        <v>2</v>
      </c>
      <c r="G3183" s="23">
        <v>1</v>
      </c>
      <c r="H3183" s="57">
        <f t="shared" si="70"/>
        <v>35930</v>
      </c>
      <c r="I3183">
        <v>22</v>
      </c>
      <c r="J3183">
        <v>3</v>
      </c>
    </row>
    <row r="3184" spans="1:10">
      <c r="A3184" t="s">
        <v>248</v>
      </c>
      <c r="B3184" t="s">
        <v>254</v>
      </c>
      <c r="C3184" t="s">
        <v>75</v>
      </c>
      <c r="D3184">
        <v>4</v>
      </c>
      <c r="E3184" t="str">
        <f>VLOOKUP(D3184,'Treatment Struture'!$E$2:$G$10,3,FALSE)</f>
        <v>P2(100)</v>
      </c>
      <c r="F3184">
        <f>VLOOKUP(D3184,'Treatment Struture'!$E$2:$G$10,2,FALSE)</f>
        <v>2</v>
      </c>
      <c r="G3184" s="23">
        <v>2</v>
      </c>
      <c r="H3184" s="57">
        <f t="shared" si="70"/>
        <v>35930</v>
      </c>
      <c r="I3184">
        <v>23</v>
      </c>
      <c r="J3184">
        <v>3</v>
      </c>
    </row>
    <row r="3185" spans="1:10">
      <c r="A3185" t="s">
        <v>248</v>
      </c>
      <c r="B3185" t="s">
        <v>254</v>
      </c>
      <c r="C3185" t="s">
        <v>75</v>
      </c>
      <c r="D3185">
        <v>4</v>
      </c>
      <c r="E3185" t="str">
        <f>VLOOKUP(D3185,'Treatment Struture'!$E$2:$G$10,3,FALSE)</f>
        <v>P2(100)</v>
      </c>
      <c r="F3185">
        <f>VLOOKUP(D3185,'Treatment Struture'!$E$2:$G$10,2,FALSE)</f>
        <v>2</v>
      </c>
      <c r="G3185" s="23">
        <v>3</v>
      </c>
      <c r="H3185" s="57">
        <f t="shared" si="70"/>
        <v>35930</v>
      </c>
      <c r="I3185">
        <v>23</v>
      </c>
      <c r="J3185">
        <v>3</v>
      </c>
    </row>
    <row r="3186" spans="1:10">
      <c r="A3186" t="s">
        <v>248</v>
      </c>
      <c r="B3186" t="s">
        <v>254</v>
      </c>
      <c r="C3186" t="s">
        <v>75</v>
      </c>
      <c r="D3186">
        <v>4</v>
      </c>
      <c r="E3186" t="str">
        <f>VLOOKUP(D3186,'Treatment Struture'!$E$2:$G$10,3,FALSE)</f>
        <v>P2(100)</v>
      </c>
      <c r="F3186">
        <f>VLOOKUP(D3186,'Treatment Struture'!$E$2:$G$10,2,FALSE)</f>
        <v>2</v>
      </c>
      <c r="G3186" s="23">
        <v>4</v>
      </c>
      <c r="H3186" s="57">
        <f t="shared" si="70"/>
        <v>35930</v>
      </c>
      <c r="I3186">
        <v>23</v>
      </c>
      <c r="J3186">
        <v>3</v>
      </c>
    </row>
    <row r="3187" spans="1:10">
      <c r="A3187" t="s">
        <v>248</v>
      </c>
      <c r="B3187" t="s">
        <v>254</v>
      </c>
      <c r="C3187" t="s">
        <v>75</v>
      </c>
      <c r="D3187">
        <v>4</v>
      </c>
      <c r="E3187" t="str">
        <f>VLOOKUP(D3187,'Treatment Struture'!$E$2:$G$10,3,FALSE)</f>
        <v>P2(100)</v>
      </c>
      <c r="F3187">
        <f>VLOOKUP(D3187,'Treatment Struture'!$E$2:$G$10,2,FALSE)</f>
        <v>2</v>
      </c>
      <c r="G3187" s="23">
        <v>5</v>
      </c>
      <c r="H3187" s="57">
        <f t="shared" si="70"/>
        <v>35930</v>
      </c>
      <c r="I3187">
        <v>23</v>
      </c>
      <c r="J3187">
        <v>2</v>
      </c>
    </row>
    <row r="3188" spans="1:10">
      <c r="A3188" t="s">
        <v>248</v>
      </c>
      <c r="B3188" t="s">
        <v>254</v>
      </c>
      <c r="C3188" t="s">
        <v>75</v>
      </c>
      <c r="D3188">
        <v>4</v>
      </c>
      <c r="E3188" t="str">
        <f>VLOOKUP(D3188,'Treatment Struture'!$E$2:$G$10,3,FALSE)</f>
        <v>P2(100)</v>
      </c>
      <c r="F3188">
        <f>VLOOKUP(D3188,'Treatment Struture'!$E$2:$G$10,2,FALSE)</f>
        <v>2</v>
      </c>
      <c r="G3188" s="23">
        <v>6</v>
      </c>
      <c r="H3188" s="57">
        <f t="shared" si="70"/>
        <v>35930</v>
      </c>
      <c r="I3188">
        <v>20</v>
      </c>
      <c r="J3188">
        <v>2</v>
      </c>
    </row>
    <row r="3189" spans="1:10">
      <c r="A3189" t="s">
        <v>248</v>
      </c>
      <c r="B3189" t="s">
        <v>254</v>
      </c>
      <c r="C3189" t="s">
        <v>75</v>
      </c>
      <c r="D3189">
        <v>4</v>
      </c>
      <c r="E3189" t="str">
        <f>VLOOKUP(D3189,'Treatment Struture'!$E$2:$G$10,3,FALSE)</f>
        <v>P2(100)</v>
      </c>
      <c r="F3189">
        <f>VLOOKUP(D3189,'Treatment Struture'!$E$2:$G$10,2,FALSE)</f>
        <v>2</v>
      </c>
      <c r="G3189" s="23">
        <v>7</v>
      </c>
      <c r="H3189" s="57">
        <f t="shared" si="70"/>
        <v>35930</v>
      </c>
      <c r="I3189">
        <v>21</v>
      </c>
      <c r="J3189">
        <v>2</v>
      </c>
    </row>
    <row r="3190" spans="1:10">
      <c r="A3190" t="s">
        <v>248</v>
      </c>
      <c r="B3190" t="s">
        <v>254</v>
      </c>
      <c r="C3190" t="s">
        <v>75</v>
      </c>
      <c r="D3190">
        <v>4</v>
      </c>
      <c r="E3190" t="str">
        <f>VLOOKUP(D3190,'Treatment Struture'!$E$2:$G$10,3,FALSE)</f>
        <v>P2(100)</v>
      </c>
      <c r="F3190">
        <f>VLOOKUP(D3190,'Treatment Struture'!$E$2:$G$10,2,FALSE)</f>
        <v>2</v>
      </c>
      <c r="G3190" s="23">
        <v>8</v>
      </c>
      <c r="H3190" s="57">
        <f t="shared" si="70"/>
        <v>35930</v>
      </c>
      <c r="I3190">
        <v>19</v>
      </c>
      <c r="J3190">
        <v>2</v>
      </c>
    </row>
    <row r="3191" spans="1:10">
      <c r="A3191" t="s">
        <v>248</v>
      </c>
      <c r="B3191" t="s">
        <v>254</v>
      </c>
      <c r="C3191" t="s">
        <v>75</v>
      </c>
      <c r="D3191">
        <v>4</v>
      </c>
      <c r="E3191" t="str">
        <f>VLOOKUP(D3191,'Treatment Struture'!$E$2:$G$10,3,FALSE)</f>
        <v>P2(100)</v>
      </c>
      <c r="F3191">
        <f>VLOOKUP(D3191,'Treatment Struture'!$E$2:$G$10,2,FALSE)</f>
        <v>2</v>
      </c>
      <c r="G3191" s="23">
        <v>9</v>
      </c>
      <c r="H3191" s="57">
        <f t="shared" si="70"/>
        <v>35930</v>
      </c>
      <c r="I3191">
        <v>22</v>
      </c>
      <c r="J3191">
        <v>2</v>
      </c>
    </row>
    <row r="3192" spans="1:10">
      <c r="A3192" t="s">
        <v>248</v>
      </c>
      <c r="B3192" t="s">
        <v>254</v>
      </c>
      <c r="C3192" t="s">
        <v>75</v>
      </c>
      <c r="D3192">
        <v>4</v>
      </c>
      <c r="E3192" t="str">
        <f>VLOOKUP(D3192,'Treatment Struture'!$E$2:$G$10,3,FALSE)</f>
        <v>P2(100)</v>
      </c>
      <c r="F3192">
        <f>VLOOKUP(D3192,'Treatment Struture'!$E$2:$G$10,2,FALSE)</f>
        <v>2</v>
      </c>
      <c r="G3192" s="23">
        <v>10</v>
      </c>
      <c r="H3192" s="57">
        <f t="shared" si="70"/>
        <v>35930</v>
      </c>
      <c r="I3192">
        <v>23</v>
      </c>
      <c r="J3192">
        <v>3</v>
      </c>
    </row>
    <row r="3193" spans="1:10">
      <c r="A3193" t="s">
        <v>248</v>
      </c>
      <c r="B3193" t="s">
        <v>254</v>
      </c>
      <c r="C3193" t="s">
        <v>75</v>
      </c>
      <c r="D3193">
        <v>5</v>
      </c>
      <c r="E3193" t="str">
        <f>VLOOKUP(D3193,'Treatment Struture'!$E$2:$G$10,3,FALSE)</f>
        <v>P3(150)</v>
      </c>
      <c r="F3193">
        <f>VLOOKUP(D3193,'Treatment Struture'!$E$2:$G$10,2,FALSE)</f>
        <v>2</v>
      </c>
      <c r="G3193" s="23">
        <v>1</v>
      </c>
      <c r="H3193" s="57">
        <f t="shared" si="70"/>
        <v>35930</v>
      </c>
      <c r="I3193">
        <v>21</v>
      </c>
      <c r="J3193">
        <v>3</v>
      </c>
    </row>
    <row r="3194" spans="1:10">
      <c r="A3194" t="s">
        <v>248</v>
      </c>
      <c r="B3194" t="s">
        <v>254</v>
      </c>
      <c r="C3194" t="s">
        <v>75</v>
      </c>
      <c r="D3194">
        <v>5</v>
      </c>
      <c r="E3194" t="str">
        <f>VLOOKUP(D3194,'Treatment Struture'!$E$2:$G$10,3,FALSE)</f>
        <v>P3(150)</v>
      </c>
      <c r="F3194">
        <f>VLOOKUP(D3194,'Treatment Struture'!$E$2:$G$10,2,FALSE)</f>
        <v>2</v>
      </c>
      <c r="G3194" s="23">
        <v>2</v>
      </c>
      <c r="H3194" s="57">
        <f t="shared" si="70"/>
        <v>35930</v>
      </c>
      <c r="I3194">
        <v>22</v>
      </c>
      <c r="J3194">
        <v>2</v>
      </c>
    </row>
    <row r="3195" spans="1:10">
      <c r="A3195" t="s">
        <v>248</v>
      </c>
      <c r="B3195" t="s">
        <v>254</v>
      </c>
      <c r="C3195" t="s">
        <v>75</v>
      </c>
      <c r="D3195">
        <v>5</v>
      </c>
      <c r="E3195" t="str">
        <f>VLOOKUP(D3195,'Treatment Struture'!$E$2:$G$10,3,FALSE)</f>
        <v>P3(150)</v>
      </c>
      <c r="F3195">
        <f>VLOOKUP(D3195,'Treatment Struture'!$E$2:$G$10,2,FALSE)</f>
        <v>2</v>
      </c>
      <c r="G3195" s="23">
        <v>3</v>
      </c>
      <c r="H3195" s="57">
        <f t="shared" si="70"/>
        <v>35930</v>
      </c>
      <c r="I3195">
        <v>18</v>
      </c>
      <c r="J3195">
        <v>0</v>
      </c>
    </row>
    <row r="3196" spans="1:10">
      <c r="A3196" t="s">
        <v>248</v>
      </c>
      <c r="B3196" t="s">
        <v>254</v>
      </c>
      <c r="C3196" t="s">
        <v>75</v>
      </c>
      <c r="D3196">
        <v>5</v>
      </c>
      <c r="E3196" t="str">
        <f>VLOOKUP(D3196,'Treatment Struture'!$E$2:$G$10,3,FALSE)</f>
        <v>P3(150)</v>
      </c>
      <c r="F3196">
        <f>VLOOKUP(D3196,'Treatment Struture'!$E$2:$G$10,2,FALSE)</f>
        <v>2</v>
      </c>
      <c r="G3196" s="23">
        <v>4</v>
      </c>
      <c r="H3196" s="57">
        <f t="shared" si="70"/>
        <v>35930</v>
      </c>
      <c r="I3196">
        <v>22</v>
      </c>
      <c r="J3196">
        <v>5</v>
      </c>
    </row>
    <row r="3197" spans="1:10">
      <c r="A3197" t="s">
        <v>248</v>
      </c>
      <c r="B3197" t="s">
        <v>254</v>
      </c>
      <c r="C3197" t="s">
        <v>75</v>
      </c>
      <c r="D3197">
        <v>5</v>
      </c>
      <c r="E3197" t="str">
        <f>VLOOKUP(D3197,'Treatment Struture'!$E$2:$G$10,3,FALSE)</f>
        <v>P3(150)</v>
      </c>
      <c r="F3197">
        <f>VLOOKUP(D3197,'Treatment Struture'!$E$2:$G$10,2,FALSE)</f>
        <v>2</v>
      </c>
      <c r="G3197" s="23">
        <v>5</v>
      </c>
      <c r="H3197" s="57">
        <f t="shared" si="70"/>
        <v>35930</v>
      </c>
      <c r="I3197">
        <v>21</v>
      </c>
      <c r="J3197">
        <v>2</v>
      </c>
    </row>
    <row r="3198" spans="1:10">
      <c r="A3198" t="s">
        <v>248</v>
      </c>
      <c r="B3198" t="s">
        <v>254</v>
      </c>
      <c r="C3198" t="s">
        <v>75</v>
      </c>
      <c r="D3198">
        <v>5</v>
      </c>
      <c r="E3198" t="str">
        <f>VLOOKUP(D3198,'Treatment Struture'!$E$2:$G$10,3,FALSE)</f>
        <v>P3(150)</v>
      </c>
      <c r="F3198">
        <f>VLOOKUP(D3198,'Treatment Struture'!$E$2:$G$10,2,FALSE)</f>
        <v>2</v>
      </c>
      <c r="G3198" s="23">
        <v>6</v>
      </c>
      <c r="H3198" s="57">
        <f t="shared" si="70"/>
        <v>35930</v>
      </c>
      <c r="I3198">
        <v>21</v>
      </c>
      <c r="J3198">
        <v>4</v>
      </c>
    </row>
    <row r="3199" spans="1:10">
      <c r="A3199" t="s">
        <v>248</v>
      </c>
      <c r="B3199" t="s">
        <v>254</v>
      </c>
      <c r="C3199" t="s">
        <v>75</v>
      </c>
      <c r="D3199">
        <v>5</v>
      </c>
      <c r="E3199" t="str">
        <f>VLOOKUP(D3199,'Treatment Struture'!$E$2:$G$10,3,FALSE)</f>
        <v>P3(150)</v>
      </c>
      <c r="F3199">
        <f>VLOOKUP(D3199,'Treatment Struture'!$E$2:$G$10,2,FALSE)</f>
        <v>2</v>
      </c>
      <c r="G3199" s="23">
        <v>7</v>
      </c>
      <c r="H3199" s="57">
        <f t="shared" si="70"/>
        <v>35930</v>
      </c>
      <c r="I3199">
        <v>20</v>
      </c>
      <c r="J3199">
        <v>3</v>
      </c>
    </row>
    <row r="3200" spans="1:10">
      <c r="A3200" t="s">
        <v>248</v>
      </c>
      <c r="B3200" t="s">
        <v>254</v>
      </c>
      <c r="C3200" t="s">
        <v>75</v>
      </c>
      <c r="D3200">
        <v>5</v>
      </c>
      <c r="E3200" t="str">
        <f>VLOOKUP(D3200,'Treatment Struture'!$E$2:$G$10,3,FALSE)</f>
        <v>P3(150)</v>
      </c>
      <c r="F3200">
        <f>VLOOKUP(D3200,'Treatment Struture'!$E$2:$G$10,2,FALSE)</f>
        <v>2</v>
      </c>
      <c r="G3200" s="23">
        <v>8</v>
      </c>
      <c r="H3200" s="57">
        <f t="shared" si="70"/>
        <v>35930</v>
      </c>
      <c r="I3200">
        <v>22</v>
      </c>
      <c r="J3200">
        <v>4</v>
      </c>
    </row>
    <row r="3201" spans="1:10">
      <c r="A3201" t="s">
        <v>248</v>
      </c>
      <c r="B3201" t="s">
        <v>254</v>
      </c>
      <c r="C3201" t="s">
        <v>75</v>
      </c>
      <c r="D3201">
        <v>5</v>
      </c>
      <c r="E3201" t="str">
        <f>VLOOKUP(D3201,'Treatment Struture'!$E$2:$G$10,3,FALSE)</f>
        <v>P3(150)</v>
      </c>
      <c r="F3201">
        <f>VLOOKUP(D3201,'Treatment Struture'!$E$2:$G$10,2,FALSE)</f>
        <v>2</v>
      </c>
      <c r="G3201" s="23">
        <v>9</v>
      </c>
      <c r="H3201" s="57">
        <f t="shared" si="70"/>
        <v>35930</v>
      </c>
      <c r="I3201">
        <v>21</v>
      </c>
      <c r="J3201">
        <v>5</v>
      </c>
    </row>
    <row r="3202" spans="1:10">
      <c r="A3202" t="s">
        <v>248</v>
      </c>
      <c r="B3202" t="s">
        <v>254</v>
      </c>
      <c r="C3202" t="s">
        <v>75</v>
      </c>
      <c r="D3202">
        <v>5</v>
      </c>
      <c r="E3202" t="str">
        <f>VLOOKUP(D3202,'Treatment Struture'!$E$2:$G$10,3,FALSE)</f>
        <v>P3(150)</v>
      </c>
      <c r="F3202">
        <f>VLOOKUP(D3202,'Treatment Struture'!$E$2:$G$10,2,FALSE)</f>
        <v>2</v>
      </c>
      <c r="G3202" s="23">
        <v>10</v>
      </c>
      <c r="H3202" s="57">
        <f t="shared" si="70"/>
        <v>35930</v>
      </c>
      <c r="I3202">
        <v>22</v>
      </c>
      <c r="J3202" s="32">
        <v>4</v>
      </c>
    </row>
    <row r="3203" spans="1:10">
      <c r="A3203" t="s">
        <v>248</v>
      </c>
      <c r="B3203" t="s">
        <v>254</v>
      </c>
      <c r="C3203" t="s">
        <v>75</v>
      </c>
      <c r="D3203">
        <v>6</v>
      </c>
      <c r="E3203" t="str">
        <f>VLOOKUP(D3203,'Treatment Struture'!$E$2:$G$10,3,FALSE)</f>
        <v>P1(50)</v>
      </c>
      <c r="F3203">
        <f>VLOOKUP(D3203,'Treatment Struture'!$E$2:$G$10,2,FALSE)</f>
        <v>2</v>
      </c>
      <c r="G3203" s="23">
        <v>1</v>
      </c>
      <c r="H3203" s="57">
        <f t="shared" si="70"/>
        <v>35930</v>
      </c>
    </row>
    <row r="3204" spans="1:10">
      <c r="A3204" t="s">
        <v>248</v>
      </c>
      <c r="B3204" t="s">
        <v>254</v>
      </c>
      <c r="C3204" t="s">
        <v>75</v>
      </c>
      <c r="D3204">
        <v>6</v>
      </c>
      <c r="E3204" t="str">
        <f>VLOOKUP(D3204,'Treatment Struture'!$E$2:$G$10,3,FALSE)</f>
        <v>P1(50)</v>
      </c>
      <c r="F3204">
        <f>VLOOKUP(D3204,'Treatment Struture'!$E$2:$G$10,2,FALSE)</f>
        <v>2</v>
      </c>
      <c r="G3204" s="23">
        <v>2</v>
      </c>
      <c r="H3204" s="57">
        <f t="shared" si="70"/>
        <v>35930</v>
      </c>
      <c r="I3204">
        <v>25</v>
      </c>
      <c r="J3204">
        <v>3</v>
      </c>
    </row>
    <row r="3205" spans="1:10">
      <c r="A3205" t="s">
        <v>248</v>
      </c>
      <c r="B3205" t="s">
        <v>254</v>
      </c>
      <c r="C3205" t="s">
        <v>75</v>
      </c>
      <c r="D3205">
        <v>6</v>
      </c>
      <c r="E3205" t="str">
        <f>VLOOKUP(D3205,'Treatment Struture'!$E$2:$G$10,3,FALSE)</f>
        <v>P1(50)</v>
      </c>
      <c r="F3205">
        <f>VLOOKUP(D3205,'Treatment Struture'!$E$2:$G$10,2,FALSE)</f>
        <v>2</v>
      </c>
      <c r="G3205" s="23">
        <v>3</v>
      </c>
      <c r="H3205" s="57">
        <f t="shared" si="70"/>
        <v>35930</v>
      </c>
      <c r="I3205">
        <v>23</v>
      </c>
      <c r="J3205">
        <v>2</v>
      </c>
    </row>
    <row r="3206" spans="1:10">
      <c r="A3206" t="s">
        <v>248</v>
      </c>
      <c r="B3206" t="s">
        <v>254</v>
      </c>
      <c r="C3206" t="s">
        <v>75</v>
      </c>
      <c r="D3206">
        <v>6</v>
      </c>
      <c r="E3206" t="str">
        <f>VLOOKUP(D3206,'Treatment Struture'!$E$2:$G$10,3,FALSE)</f>
        <v>P1(50)</v>
      </c>
      <c r="F3206">
        <f>VLOOKUP(D3206,'Treatment Struture'!$E$2:$G$10,2,FALSE)</f>
        <v>2</v>
      </c>
      <c r="G3206" s="23">
        <v>4</v>
      </c>
      <c r="H3206" s="57">
        <f t="shared" si="70"/>
        <v>35930</v>
      </c>
      <c r="I3206">
        <v>26</v>
      </c>
      <c r="J3206">
        <v>2</v>
      </c>
    </row>
    <row r="3207" spans="1:10">
      <c r="A3207" t="s">
        <v>248</v>
      </c>
      <c r="B3207" t="s">
        <v>254</v>
      </c>
      <c r="C3207" t="s">
        <v>75</v>
      </c>
      <c r="D3207">
        <v>6</v>
      </c>
      <c r="E3207" t="str">
        <f>VLOOKUP(D3207,'Treatment Struture'!$E$2:$G$10,3,FALSE)</f>
        <v>P1(50)</v>
      </c>
      <c r="F3207">
        <f>VLOOKUP(D3207,'Treatment Struture'!$E$2:$G$10,2,FALSE)</f>
        <v>2</v>
      </c>
      <c r="G3207" s="23">
        <v>5</v>
      </c>
      <c r="H3207" s="57">
        <f t="shared" si="70"/>
        <v>35930</v>
      </c>
      <c r="I3207">
        <v>23</v>
      </c>
      <c r="J3207">
        <v>3</v>
      </c>
    </row>
    <row r="3208" spans="1:10">
      <c r="A3208" t="s">
        <v>248</v>
      </c>
      <c r="B3208" t="s">
        <v>254</v>
      </c>
      <c r="C3208" t="s">
        <v>75</v>
      </c>
      <c r="D3208">
        <v>6</v>
      </c>
      <c r="E3208" t="str">
        <f>VLOOKUP(D3208,'Treatment Struture'!$E$2:$G$10,3,FALSE)</f>
        <v>P1(50)</v>
      </c>
      <c r="F3208">
        <f>VLOOKUP(D3208,'Treatment Struture'!$E$2:$G$10,2,FALSE)</f>
        <v>2</v>
      </c>
      <c r="G3208" s="23">
        <v>6</v>
      </c>
      <c r="H3208" s="57">
        <f t="shared" si="70"/>
        <v>35930</v>
      </c>
      <c r="I3208">
        <v>23</v>
      </c>
      <c r="J3208">
        <v>5</v>
      </c>
    </row>
    <row r="3209" spans="1:10">
      <c r="A3209" t="s">
        <v>248</v>
      </c>
      <c r="B3209" t="s">
        <v>254</v>
      </c>
      <c r="C3209" t="s">
        <v>75</v>
      </c>
      <c r="D3209">
        <v>6</v>
      </c>
      <c r="E3209" t="str">
        <f>VLOOKUP(D3209,'Treatment Struture'!$E$2:$G$10,3,FALSE)</f>
        <v>P1(50)</v>
      </c>
      <c r="F3209">
        <f>VLOOKUP(D3209,'Treatment Struture'!$E$2:$G$10,2,FALSE)</f>
        <v>2</v>
      </c>
      <c r="G3209" s="23">
        <v>7</v>
      </c>
      <c r="H3209" s="57">
        <f t="shared" si="70"/>
        <v>35930</v>
      </c>
      <c r="I3209">
        <v>24</v>
      </c>
      <c r="J3209">
        <v>2</v>
      </c>
    </row>
    <row r="3210" spans="1:10">
      <c r="A3210" t="s">
        <v>248</v>
      </c>
      <c r="B3210" t="s">
        <v>254</v>
      </c>
      <c r="C3210" t="s">
        <v>75</v>
      </c>
      <c r="D3210">
        <v>6</v>
      </c>
      <c r="E3210" t="str">
        <f>VLOOKUP(D3210,'Treatment Struture'!$E$2:$G$10,3,FALSE)</f>
        <v>P1(50)</v>
      </c>
      <c r="F3210">
        <f>VLOOKUP(D3210,'Treatment Struture'!$E$2:$G$10,2,FALSE)</f>
        <v>2</v>
      </c>
      <c r="G3210" s="23">
        <v>8</v>
      </c>
      <c r="H3210" s="57">
        <f t="shared" si="70"/>
        <v>35930</v>
      </c>
      <c r="I3210">
        <v>23</v>
      </c>
      <c r="J3210">
        <v>3</v>
      </c>
    </row>
    <row r="3211" spans="1:10">
      <c r="A3211" t="s">
        <v>248</v>
      </c>
      <c r="B3211" t="s">
        <v>254</v>
      </c>
      <c r="C3211" t="s">
        <v>75</v>
      </c>
      <c r="D3211">
        <v>6</v>
      </c>
      <c r="E3211" t="str">
        <f>VLOOKUP(D3211,'Treatment Struture'!$E$2:$G$10,3,FALSE)</f>
        <v>P1(50)</v>
      </c>
      <c r="F3211">
        <f>VLOOKUP(D3211,'Treatment Struture'!$E$2:$G$10,2,FALSE)</f>
        <v>2</v>
      </c>
      <c r="G3211" s="23">
        <v>9</v>
      </c>
      <c r="H3211" s="57">
        <f t="shared" si="70"/>
        <v>35930</v>
      </c>
      <c r="I3211">
        <v>23</v>
      </c>
      <c r="J3211">
        <v>3</v>
      </c>
    </row>
    <row r="3212" spans="1:10">
      <c r="A3212" t="s">
        <v>248</v>
      </c>
      <c r="B3212" t="s">
        <v>254</v>
      </c>
      <c r="C3212" t="s">
        <v>75</v>
      </c>
      <c r="D3212">
        <v>6</v>
      </c>
      <c r="E3212" t="str">
        <f>VLOOKUP(D3212,'Treatment Struture'!$E$2:$G$10,3,FALSE)</f>
        <v>P1(50)</v>
      </c>
      <c r="F3212">
        <f>VLOOKUP(D3212,'Treatment Struture'!$E$2:$G$10,2,FALSE)</f>
        <v>2</v>
      </c>
      <c r="G3212" s="23">
        <v>10</v>
      </c>
      <c r="H3212" s="57">
        <f t="shared" si="70"/>
        <v>35930</v>
      </c>
      <c r="I3212">
        <v>21</v>
      </c>
      <c r="J3212">
        <v>1</v>
      </c>
    </row>
    <row r="3213" spans="1:10">
      <c r="A3213" t="s">
        <v>248</v>
      </c>
      <c r="B3213" t="s">
        <v>254</v>
      </c>
      <c r="C3213" t="s">
        <v>75</v>
      </c>
      <c r="D3213">
        <v>7</v>
      </c>
      <c r="E3213" t="str">
        <f>VLOOKUP(D3213,'Treatment Struture'!$E$2:$G$10,3,FALSE)</f>
        <v>P1(50)</v>
      </c>
      <c r="F3213">
        <f>VLOOKUP(D3213,'Treatment Struture'!$E$2:$G$10,2,FALSE)</f>
        <v>3</v>
      </c>
      <c r="G3213" s="23">
        <v>1</v>
      </c>
      <c r="H3213" s="57">
        <f t="shared" si="70"/>
        <v>35930</v>
      </c>
    </row>
    <row r="3214" spans="1:10">
      <c r="A3214" t="s">
        <v>248</v>
      </c>
      <c r="B3214" t="s">
        <v>254</v>
      </c>
      <c r="C3214" t="s">
        <v>75</v>
      </c>
      <c r="D3214">
        <v>7</v>
      </c>
      <c r="E3214" t="str">
        <f>VLOOKUP(D3214,'Treatment Struture'!$E$2:$G$10,3,FALSE)</f>
        <v>P1(50)</v>
      </c>
      <c r="F3214">
        <f>VLOOKUP(D3214,'Treatment Struture'!$E$2:$G$10,2,FALSE)</f>
        <v>3</v>
      </c>
      <c r="G3214" s="23">
        <v>2</v>
      </c>
      <c r="H3214" s="57">
        <f t="shared" si="70"/>
        <v>35930</v>
      </c>
      <c r="I3214">
        <v>23</v>
      </c>
      <c r="J3214">
        <v>2</v>
      </c>
    </row>
    <row r="3215" spans="1:10">
      <c r="A3215" t="s">
        <v>248</v>
      </c>
      <c r="B3215" t="s">
        <v>254</v>
      </c>
      <c r="C3215" t="s">
        <v>75</v>
      </c>
      <c r="D3215">
        <v>7</v>
      </c>
      <c r="E3215" t="str">
        <f>VLOOKUP(D3215,'Treatment Struture'!$E$2:$G$10,3,FALSE)</f>
        <v>P1(50)</v>
      </c>
      <c r="F3215">
        <f>VLOOKUP(D3215,'Treatment Struture'!$E$2:$G$10,2,FALSE)</f>
        <v>3</v>
      </c>
      <c r="G3215" s="23">
        <v>3</v>
      </c>
      <c r="H3215" s="57">
        <f t="shared" si="70"/>
        <v>35930</v>
      </c>
      <c r="I3215">
        <v>23</v>
      </c>
      <c r="J3215">
        <v>4</v>
      </c>
    </row>
    <row r="3216" spans="1:10">
      <c r="A3216" t="s">
        <v>248</v>
      </c>
      <c r="B3216" t="s">
        <v>254</v>
      </c>
      <c r="C3216" t="s">
        <v>75</v>
      </c>
      <c r="D3216">
        <v>7</v>
      </c>
      <c r="E3216" t="str">
        <f>VLOOKUP(D3216,'Treatment Struture'!$E$2:$G$10,3,FALSE)</f>
        <v>P1(50)</v>
      </c>
      <c r="F3216">
        <f>VLOOKUP(D3216,'Treatment Struture'!$E$2:$G$10,2,FALSE)</f>
        <v>3</v>
      </c>
      <c r="G3216" s="23">
        <v>4</v>
      </c>
      <c r="H3216" s="57">
        <f t="shared" si="70"/>
        <v>35930</v>
      </c>
      <c r="I3216">
        <v>22</v>
      </c>
      <c r="J3216">
        <v>2</v>
      </c>
    </row>
    <row r="3217" spans="1:10">
      <c r="A3217" t="s">
        <v>248</v>
      </c>
      <c r="B3217" t="s">
        <v>254</v>
      </c>
      <c r="C3217" t="s">
        <v>75</v>
      </c>
      <c r="D3217">
        <v>7</v>
      </c>
      <c r="E3217" t="str">
        <f>VLOOKUP(D3217,'Treatment Struture'!$E$2:$G$10,3,FALSE)</f>
        <v>P1(50)</v>
      </c>
      <c r="F3217">
        <f>VLOOKUP(D3217,'Treatment Struture'!$E$2:$G$10,2,FALSE)</f>
        <v>3</v>
      </c>
      <c r="G3217" s="23">
        <v>5</v>
      </c>
      <c r="H3217" s="57">
        <f t="shared" si="70"/>
        <v>35930</v>
      </c>
      <c r="I3217">
        <v>22</v>
      </c>
      <c r="J3217">
        <v>3</v>
      </c>
    </row>
    <row r="3218" spans="1:10">
      <c r="A3218" t="s">
        <v>248</v>
      </c>
      <c r="B3218" t="s">
        <v>254</v>
      </c>
      <c r="C3218" t="s">
        <v>75</v>
      </c>
      <c r="D3218">
        <v>7</v>
      </c>
      <c r="E3218" t="str">
        <f>VLOOKUP(D3218,'Treatment Struture'!$E$2:$G$10,3,FALSE)</f>
        <v>P1(50)</v>
      </c>
      <c r="F3218">
        <f>VLOOKUP(D3218,'Treatment Struture'!$E$2:$G$10,2,FALSE)</f>
        <v>3</v>
      </c>
      <c r="G3218" s="23">
        <v>6</v>
      </c>
      <c r="H3218" s="57">
        <f t="shared" si="70"/>
        <v>35930</v>
      </c>
      <c r="I3218">
        <v>23</v>
      </c>
      <c r="J3218">
        <v>2</v>
      </c>
    </row>
    <row r="3219" spans="1:10">
      <c r="A3219" t="s">
        <v>248</v>
      </c>
      <c r="B3219" t="s">
        <v>254</v>
      </c>
      <c r="C3219" t="s">
        <v>75</v>
      </c>
      <c r="D3219">
        <v>7</v>
      </c>
      <c r="E3219" t="str">
        <f>VLOOKUP(D3219,'Treatment Struture'!$E$2:$G$10,3,FALSE)</f>
        <v>P1(50)</v>
      </c>
      <c r="F3219">
        <f>VLOOKUP(D3219,'Treatment Struture'!$E$2:$G$10,2,FALSE)</f>
        <v>3</v>
      </c>
      <c r="G3219" s="23">
        <v>7</v>
      </c>
      <c r="H3219" s="57">
        <f t="shared" ref="H3219:H3242" si="71">H3218</f>
        <v>35930</v>
      </c>
      <c r="I3219">
        <v>22</v>
      </c>
      <c r="J3219">
        <v>3</v>
      </c>
    </row>
    <row r="3220" spans="1:10">
      <c r="A3220" t="s">
        <v>248</v>
      </c>
      <c r="B3220" t="s">
        <v>254</v>
      </c>
      <c r="C3220" t="s">
        <v>75</v>
      </c>
      <c r="D3220">
        <v>7</v>
      </c>
      <c r="E3220" t="str">
        <f>VLOOKUP(D3220,'Treatment Struture'!$E$2:$G$10,3,FALSE)</f>
        <v>P1(50)</v>
      </c>
      <c r="F3220">
        <f>VLOOKUP(D3220,'Treatment Struture'!$E$2:$G$10,2,FALSE)</f>
        <v>3</v>
      </c>
      <c r="G3220" s="23">
        <v>8</v>
      </c>
      <c r="H3220" s="57">
        <f t="shared" si="71"/>
        <v>35930</v>
      </c>
      <c r="I3220">
        <v>24</v>
      </c>
      <c r="J3220" s="32">
        <v>3</v>
      </c>
    </row>
    <row r="3221" spans="1:10">
      <c r="A3221" t="s">
        <v>248</v>
      </c>
      <c r="B3221" t="s">
        <v>254</v>
      </c>
      <c r="C3221" t="s">
        <v>75</v>
      </c>
      <c r="D3221">
        <v>7</v>
      </c>
      <c r="E3221" t="str">
        <f>VLOOKUP(D3221,'Treatment Struture'!$E$2:$G$10,3,FALSE)</f>
        <v>P1(50)</v>
      </c>
      <c r="F3221">
        <f>VLOOKUP(D3221,'Treatment Struture'!$E$2:$G$10,2,FALSE)</f>
        <v>3</v>
      </c>
      <c r="G3221" s="23">
        <v>9</v>
      </c>
      <c r="H3221" s="57">
        <f t="shared" si="71"/>
        <v>35930</v>
      </c>
      <c r="I3221">
        <v>22</v>
      </c>
      <c r="J3221">
        <v>1</v>
      </c>
    </row>
    <row r="3222" spans="1:10">
      <c r="A3222" t="s">
        <v>248</v>
      </c>
      <c r="B3222" t="s">
        <v>254</v>
      </c>
      <c r="C3222" t="s">
        <v>75</v>
      </c>
      <c r="D3222">
        <v>7</v>
      </c>
      <c r="E3222" t="str">
        <f>VLOOKUP(D3222,'Treatment Struture'!$E$2:$G$10,3,FALSE)</f>
        <v>P1(50)</v>
      </c>
      <c r="F3222">
        <f>VLOOKUP(D3222,'Treatment Struture'!$E$2:$G$10,2,FALSE)</f>
        <v>3</v>
      </c>
      <c r="G3222" s="23">
        <v>10</v>
      </c>
      <c r="H3222" s="57">
        <f t="shared" si="71"/>
        <v>35930</v>
      </c>
      <c r="I3222">
        <v>21</v>
      </c>
      <c r="J3222">
        <v>1</v>
      </c>
    </row>
    <row r="3223" spans="1:10">
      <c r="A3223" t="s">
        <v>248</v>
      </c>
      <c r="B3223" t="s">
        <v>254</v>
      </c>
      <c r="C3223" t="s">
        <v>75</v>
      </c>
      <c r="D3223">
        <v>8</v>
      </c>
      <c r="E3223" t="str">
        <f>VLOOKUP(D3223,'Treatment Struture'!$E$2:$G$10,3,FALSE)</f>
        <v>P2(100)</v>
      </c>
      <c r="F3223">
        <f>VLOOKUP(D3223,'Treatment Struture'!$E$2:$G$10,2,FALSE)</f>
        <v>3</v>
      </c>
      <c r="G3223" s="23">
        <v>1</v>
      </c>
      <c r="H3223" s="57">
        <f t="shared" si="71"/>
        <v>35930</v>
      </c>
      <c r="I3223">
        <v>24</v>
      </c>
      <c r="J3223">
        <v>3</v>
      </c>
    </row>
    <row r="3224" spans="1:10">
      <c r="A3224" t="s">
        <v>248</v>
      </c>
      <c r="B3224" t="s">
        <v>254</v>
      </c>
      <c r="C3224" t="s">
        <v>75</v>
      </c>
      <c r="D3224">
        <v>8</v>
      </c>
      <c r="E3224" t="str">
        <f>VLOOKUP(D3224,'Treatment Struture'!$E$2:$G$10,3,FALSE)</f>
        <v>P2(100)</v>
      </c>
      <c r="F3224">
        <f>VLOOKUP(D3224,'Treatment Struture'!$E$2:$G$10,2,FALSE)</f>
        <v>3</v>
      </c>
      <c r="G3224" s="23">
        <v>2</v>
      </c>
      <c r="H3224" s="57">
        <f t="shared" si="71"/>
        <v>35930</v>
      </c>
      <c r="I3224">
        <v>24</v>
      </c>
      <c r="J3224" s="32">
        <v>3</v>
      </c>
    </row>
    <row r="3225" spans="1:10">
      <c r="A3225" t="s">
        <v>248</v>
      </c>
      <c r="B3225" t="s">
        <v>254</v>
      </c>
      <c r="C3225" t="s">
        <v>75</v>
      </c>
      <c r="D3225">
        <v>8</v>
      </c>
      <c r="E3225" t="str">
        <f>VLOOKUP(D3225,'Treatment Struture'!$E$2:$G$10,3,FALSE)</f>
        <v>P2(100)</v>
      </c>
      <c r="F3225">
        <f>VLOOKUP(D3225,'Treatment Struture'!$E$2:$G$10,2,FALSE)</f>
        <v>3</v>
      </c>
      <c r="G3225" s="23">
        <v>3</v>
      </c>
      <c r="H3225" s="57">
        <f t="shared" si="71"/>
        <v>35930</v>
      </c>
      <c r="I3225">
        <v>22</v>
      </c>
      <c r="J3225" s="32">
        <v>2</v>
      </c>
    </row>
    <row r="3226" spans="1:10">
      <c r="A3226" t="s">
        <v>248</v>
      </c>
      <c r="B3226" t="s">
        <v>254</v>
      </c>
      <c r="C3226" t="s">
        <v>75</v>
      </c>
      <c r="D3226">
        <v>8</v>
      </c>
      <c r="E3226" t="str">
        <f>VLOOKUP(D3226,'Treatment Struture'!$E$2:$G$10,3,FALSE)</f>
        <v>P2(100)</v>
      </c>
      <c r="F3226">
        <f>VLOOKUP(D3226,'Treatment Struture'!$E$2:$G$10,2,FALSE)</f>
        <v>3</v>
      </c>
      <c r="G3226" s="23">
        <v>4</v>
      </c>
      <c r="H3226" s="57">
        <f t="shared" si="71"/>
        <v>35930</v>
      </c>
      <c r="I3226">
        <v>22</v>
      </c>
      <c r="J3226">
        <v>4</v>
      </c>
    </row>
    <row r="3227" spans="1:10">
      <c r="A3227" t="s">
        <v>248</v>
      </c>
      <c r="B3227" t="s">
        <v>254</v>
      </c>
      <c r="C3227" t="s">
        <v>75</v>
      </c>
      <c r="D3227">
        <v>8</v>
      </c>
      <c r="E3227" t="str">
        <f>VLOOKUP(D3227,'Treatment Struture'!$E$2:$G$10,3,FALSE)</f>
        <v>P2(100)</v>
      </c>
      <c r="F3227">
        <f>VLOOKUP(D3227,'Treatment Struture'!$E$2:$G$10,2,FALSE)</f>
        <v>3</v>
      </c>
      <c r="G3227" s="23">
        <v>5</v>
      </c>
      <c r="H3227" s="57">
        <f t="shared" si="71"/>
        <v>35930</v>
      </c>
      <c r="I3227">
        <v>21</v>
      </c>
      <c r="J3227">
        <v>3</v>
      </c>
    </row>
    <row r="3228" spans="1:10">
      <c r="A3228" t="s">
        <v>248</v>
      </c>
      <c r="B3228" t="s">
        <v>254</v>
      </c>
      <c r="C3228" t="s">
        <v>75</v>
      </c>
      <c r="D3228">
        <v>8</v>
      </c>
      <c r="E3228" t="str">
        <f>VLOOKUP(D3228,'Treatment Struture'!$E$2:$G$10,3,FALSE)</f>
        <v>P2(100)</v>
      </c>
      <c r="F3228">
        <f>VLOOKUP(D3228,'Treatment Struture'!$E$2:$G$10,2,FALSE)</f>
        <v>3</v>
      </c>
      <c r="G3228" s="23">
        <v>6</v>
      </c>
      <c r="H3228" s="57">
        <f t="shared" si="71"/>
        <v>35930</v>
      </c>
      <c r="I3228">
        <v>22</v>
      </c>
      <c r="J3228" s="32">
        <v>2</v>
      </c>
    </row>
    <row r="3229" spans="1:10">
      <c r="A3229" t="s">
        <v>248</v>
      </c>
      <c r="B3229" t="s">
        <v>254</v>
      </c>
      <c r="C3229" t="s">
        <v>75</v>
      </c>
      <c r="D3229">
        <v>8</v>
      </c>
      <c r="E3229" t="str">
        <f>VLOOKUP(D3229,'Treatment Struture'!$E$2:$G$10,3,FALSE)</f>
        <v>P2(100)</v>
      </c>
      <c r="F3229">
        <f>VLOOKUP(D3229,'Treatment Struture'!$E$2:$G$10,2,FALSE)</f>
        <v>3</v>
      </c>
      <c r="G3229" s="23">
        <v>7</v>
      </c>
      <c r="H3229" s="57">
        <f t="shared" si="71"/>
        <v>35930</v>
      </c>
      <c r="I3229">
        <v>23</v>
      </c>
      <c r="J3229">
        <v>2</v>
      </c>
    </row>
    <row r="3230" spans="1:10">
      <c r="A3230" t="s">
        <v>248</v>
      </c>
      <c r="B3230" t="s">
        <v>254</v>
      </c>
      <c r="C3230" t="s">
        <v>75</v>
      </c>
      <c r="D3230">
        <v>8</v>
      </c>
      <c r="E3230" t="str">
        <f>VLOOKUP(D3230,'Treatment Struture'!$E$2:$G$10,3,FALSE)</f>
        <v>P2(100)</v>
      </c>
      <c r="F3230">
        <f>VLOOKUP(D3230,'Treatment Struture'!$E$2:$G$10,2,FALSE)</f>
        <v>3</v>
      </c>
      <c r="G3230" s="23">
        <v>8</v>
      </c>
      <c r="H3230" s="57">
        <f t="shared" si="71"/>
        <v>35930</v>
      </c>
      <c r="I3230">
        <v>24</v>
      </c>
      <c r="J3230">
        <v>4</v>
      </c>
    </row>
    <row r="3231" spans="1:10">
      <c r="A3231" t="s">
        <v>248</v>
      </c>
      <c r="B3231" t="s">
        <v>254</v>
      </c>
      <c r="C3231" t="s">
        <v>75</v>
      </c>
      <c r="D3231">
        <v>8</v>
      </c>
      <c r="E3231" t="str">
        <f>VLOOKUP(D3231,'Treatment Struture'!$E$2:$G$10,3,FALSE)</f>
        <v>P2(100)</v>
      </c>
      <c r="F3231">
        <f>VLOOKUP(D3231,'Treatment Struture'!$E$2:$G$10,2,FALSE)</f>
        <v>3</v>
      </c>
      <c r="G3231" s="23">
        <v>9</v>
      </c>
      <c r="H3231" s="57">
        <f t="shared" si="71"/>
        <v>35930</v>
      </c>
      <c r="I3231">
        <v>23</v>
      </c>
      <c r="J3231" s="32">
        <v>3</v>
      </c>
    </row>
    <row r="3232" spans="1:10">
      <c r="A3232" t="s">
        <v>248</v>
      </c>
      <c r="B3232" t="s">
        <v>254</v>
      </c>
      <c r="C3232" t="s">
        <v>75</v>
      </c>
      <c r="D3232">
        <v>8</v>
      </c>
      <c r="E3232" t="str">
        <f>VLOOKUP(D3232,'Treatment Struture'!$E$2:$G$10,3,FALSE)</f>
        <v>P2(100)</v>
      </c>
      <c r="F3232">
        <f>VLOOKUP(D3232,'Treatment Struture'!$E$2:$G$10,2,FALSE)</f>
        <v>3</v>
      </c>
      <c r="G3232" s="23">
        <v>10</v>
      </c>
      <c r="H3232" s="57">
        <f t="shared" si="71"/>
        <v>35930</v>
      </c>
      <c r="I3232">
        <v>22</v>
      </c>
      <c r="J3232">
        <v>2</v>
      </c>
    </row>
    <row r="3233" spans="1:10">
      <c r="A3233" t="s">
        <v>248</v>
      </c>
      <c r="B3233" t="s">
        <v>254</v>
      </c>
      <c r="C3233" t="s">
        <v>75</v>
      </c>
      <c r="D3233">
        <v>9</v>
      </c>
      <c r="E3233" t="str">
        <f>VLOOKUP(D3233,'Treatment Struture'!$E$2:$G$10,3,FALSE)</f>
        <v>P3(150)</v>
      </c>
      <c r="F3233">
        <f>VLOOKUP(D3233,'Treatment Struture'!$E$2:$G$10,2,FALSE)</f>
        <v>3</v>
      </c>
      <c r="G3233" s="23">
        <v>1</v>
      </c>
      <c r="H3233" s="57">
        <f t="shared" si="71"/>
        <v>35930</v>
      </c>
      <c r="I3233">
        <v>23</v>
      </c>
      <c r="J3233" s="32">
        <v>2</v>
      </c>
    </row>
    <row r="3234" spans="1:10">
      <c r="A3234" t="s">
        <v>248</v>
      </c>
      <c r="B3234" t="s">
        <v>254</v>
      </c>
      <c r="C3234" t="s">
        <v>75</v>
      </c>
      <c r="D3234">
        <v>9</v>
      </c>
      <c r="E3234" t="str">
        <f>VLOOKUP(D3234,'Treatment Struture'!$E$2:$G$10,3,FALSE)</f>
        <v>P3(150)</v>
      </c>
      <c r="F3234">
        <f>VLOOKUP(D3234,'Treatment Struture'!$E$2:$G$10,2,FALSE)</f>
        <v>3</v>
      </c>
      <c r="G3234" s="23">
        <v>2</v>
      </c>
      <c r="H3234" s="57">
        <f t="shared" si="71"/>
        <v>35930</v>
      </c>
      <c r="I3234">
        <v>24</v>
      </c>
      <c r="J3234" s="32">
        <v>4</v>
      </c>
    </row>
    <row r="3235" spans="1:10">
      <c r="A3235" t="s">
        <v>248</v>
      </c>
      <c r="B3235" t="s">
        <v>254</v>
      </c>
      <c r="C3235" t="s">
        <v>75</v>
      </c>
      <c r="D3235">
        <v>9</v>
      </c>
      <c r="E3235" t="str">
        <f>VLOOKUP(D3235,'Treatment Struture'!$E$2:$G$10,3,FALSE)</f>
        <v>P3(150)</v>
      </c>
      <c r="F3235">
        <f>VLOOKUP(D3235,'Treatment Struture'!$E$2:$G$10,2,FALSE)</f>
        <v>3</v>
      </c>
      <c r="G3235" s="23">
        <v>3</v>
      </c>
      <c r="H3235" s="57">
        <f t="shared" si="71"/>
        <v>35930</v>
      </c>
      <c r="I3235">
        <v>25</v>
      </c>
      <c r="J3235" s="32">
        <v>2</v>
      </c>
    </row>
    <row r="3236" spans="1:10">
      <c r="A3236" t="s">
        <v>248</v>
      </c>
      <c r="B3236" t="s">
        <v>254</v>
      </c>
      <c r="C3236" t="s">
        <v>75</v>
      </c>
      <c r="D3236">
        <v>9</v>
      </c>
      <c r="E3236" t="str">
        <f>VLOOKUP(D3236,'Treatment Struture'!$E$2:$G$10,3,FALSE)</f>
        <v>P3(150)</v>
      </c>
      <c r="F3236">
        <f>VLOOKUP(D3236,'Treatment Struture'!$E$2:$G$10,2,FALSE)</f>
        <v>3</v>
      </c>
      <c r="G3236" s="23">
        <v>4</v>
      </c>
      <c r="H3236" s="57">
        <f t="shared" si="71"/>
        <v>35930</v>
      </c>
      <c r="I3236">
        <v>23</v>
      </c>
      <c r="J3236" s="32">
        <v>5</v>
      </c>
    </row>
    <row r="3237" spans="1:10">
      <c r="A3237" t="s">
        <v>248</v>
      </c>
      <c r="B3237" t="s">
        <v>254</v>
      </c>
      <c r="C3237" t="s">
        <v>75</v>
      </c>
      <c r="D3237">
        <v>9</v>
      </c>
      <c r="E3237" t="str">
        <f>VLOOKUP(D3237,'Treatment Struture'!$E$2:$G$10,3,FALSE)</f>
        <v>P3(150)</v>
      </c>
      <c r="F3237">
        <f>VLOOKUP(D3237,'Treatment Struture'!$E$2:$G$10,2,FALSE)</f>
        <v>3</v>
      </c>
      <c r="G3237" s="23">
        <v>5</v>
      </c>
      <c r="H3237" s="57">
        <f t="shared" si="71"/>
        <v>35930</v>
      </c>
      <c r="I3237">
        <v>21</v>
      </c>
      <c r="J3237" s="32">
        <v>5</v>
      </c>
    </row>
    <row r="3238" spans="1:10">
      <c r="A3238" t="s">
        <v>248</v>
      </c>
      <c r="B3238" t="s">
        <v>254</v>
      </c>
      <c r="C3238" t="s">
        <v>75</v>
      </c>
      <c r="D3238">
        <v>9</v>
      </c>
      <c r="E3238" t="str">
        <f>VLOOKUP(D3238,'Treatment Struture'!$E$2:$G$10,3,FALSE)</f>
        <v>P3(150)</v>
      </c>
      <c r="F3238">
        <f>VLOOKUP(D3238,'Treatment Struture'!$E$2:$G$10,2,FALSE)</f>
        <v>3</v>
      </c>
      <c r="G3238" s="23">
        <v>6</v>
      </c>
      <c r="H3238" s="57">
        <f t="shared" si="71"/>
        <v>35930</v>
      </c>
      <c r="I3238">
        <v>22</v>
      </c>
      <c r="J3238" s="32">
        <v>2</v>
      </c>
    </row>
    <row r="3239" spans="1:10">
      <c r="A3239" t="s">
        <v>248</v>
      </c>
      <c r="B3239" t="s">
        <v>254</v>
      </c>
      <c r="C3239" t="s">
        <v>75</v>
      </c>
      <c r="D3239">
        <v>9</v>
      </c>
      <c r="E3239" t="str">
        <f>VLOOKUP(D3239,'Treatment Struture'!$E$2:$G$10,3,FALSE)</f>
        <v>P3(150)</v>
      </c>
      <c r="F3239">
        <f>VLOOKUP(D3239,'Treatment Struture'!$E$2:$G$10,2,FALSE)</f>
        <v>3</v>
      </c>
      <c r="G3239" s="23">
        <v>7</v>
      </c>
      <c r="H3239" s="57">
        <f t="shared" si="71"/>
        <v>35930</v>
      </c>
      <c r="I3239">
        <v>21</v>
      </c>
      <c r="J3239" s="32">
        <v>1</v>
      </c>
    </row>
    <row r="3240" spans="1:10">
      <c r="A3240" t="s">
        <v>248</v>
      </c>
      <c r="B3240" t="s">
        <v>254</v>
      </c>
      <c r="C3240" t="s">
        <v>75</v>
      </c>
      <c r="D3240">
        <v>9</v>
      </c>
      <c r="E3240" t="str">
        <f>VLOOKUP(D3240,'Treatment Struture'!$E$2:$G$10,3,FALSE)</f>
        <v>P3(150)</v>
      </c>
      <c r="F3240">
        <f>VLOOKUP(D3240,'Treatment Struture'!$E$2:$G$10,2,FALSE)</f>
        <v>3</v>
      </c>
      <c r="G3240" s="23">
        <v>8</v>
      </c>
      <c r="H3240" s="57">
        <f t="shared" si="71"/>
        <v>35930</v>
      </c>
      <c r="I3240">
        <v>23</v>
      </c>
      <c r="J3240" s="32">
        <v>2</v>
      </c>
    </row>
    <row r="3241" spans="1:10">
      <c r="A3241" t="s">
        <v>248</v>
      </c>
      <c r="B3241" t="s">
        <v>254</v>
      </c>
      <c r="C3241" t="s">
        <v>75</v>
      </c>
      <c r="D3241">
        <v>9</v>
      </c>
      <c r="E3241" t="str">
        <f>VLOOKUP(D3241,'Treatment Struture'!$E$2:$G$10,3,FALSE)</f>
        <v>P3(150)</v>
      </c>
      <c r="F3241">
        <f>VLOOKUP(D3241,'Treatment Struture'!$E$2:$G$10,2,FALSE)</f>
        <v>3</v>
      </c>
      <c r="G3241" s="23">
        <v>9</v>
      </c>
      <c r="H3241" s="57">
        <f t="shared" si="71"/>
        <v>35930</v>
      </c>
      <c r="I3241">
        <v>23</v>
      </c>
      <c r="J3241" s="32">
        <v>2</v>
      </c>
    </row>
    <row r="3242" spans="1:10">
      <c r="A3242" t="s">
        <v>248</v>
      </c>
      <c r="B3242" t="s">
        <v>254</v>
      </c>
      <c r="C3242" t="s">
        <v>75</v>
      </c>
      <c r="D3242">
        <v>9</v>
      </c>
      <c r="E3242" t="str">
        <f>VLOOKUP(D3242,'Treatment Struture'!$E$2:$G$10,3,FALSE)</f>
        <v>P3(150)</v>
      </c>
      <c r="F3242">
        <f>VLOOKUP(D3242,'Treatment Struture'!$E$2:$G$10,2,FALSE)</f>
        <v>3</v>
      </c>
      <c r="G3242" s="23">
        <v>10</v>
      </c>
      <c r="H3242" s="57">
        <f t="shared" si="71"/>
        <v>35930</v>
      </c>
      <c r="I3242">
        <v>23</v>
      </c>
      <c r="J3242">
        <v>2</v>
      </c>
    </row>
    <row r="3243" spans="1:10">
      <c r="A3243" t="s">
        <v>248</v>
      </c>
      <c r="B3243" t="s">
        <v>254</v>
      </c>
      <c r="C3243" t="s">
        <v>75</v>
      </c>
      <c r="D3243">
        <v>1</v>
      </c>
      <c r="E3243" t="str">
        <f>VLOOKUP(D3243,'Treatment Struture'!$E$2:$G$10,3,FALSE)</f>
        <v>P3(150)</v>
      </c>
      <c r="F3243">
        <f>VLOOKUP(D3243,'Treatment Struture'!$E$2:$G$10,2,FALSE)</f>
        <v>1</v>
      </c>
      <c r="G3243" s="23">
        <v>1</v>
      </c>
      <c r="H3243" s="56">
        <v>35943</v>
      </c>
      <c r="I3243">
        <v>21</v>
      </c>
      <c r="J3243">
        <v>6</v>
      </c>
    </row>
    <row r="3244" spans="1:10">
      <c r="A3244" t="s">
        <v>248</v>
      </c>
      <c r="B3244" t="s">
        <v>254</v>
      </c>
      <c r="C3244" t="s">
        <v>75</v>
      </c>
      <c r="D3244">
        <v>1</v>
      </c>
      <c r="E3244" t="str">
        <f>VLOOKUP(D3244,'Treatment Struture'!$E$2:$G$10,3,FALSE)</f>
        <v>P3(150)</v>
      </c>
      <c r="F3244">
        <f>VLOOKUP(D3244,'Treatment Struture'!$E$2:$G$10,2,FALSE)</f>
        <v>1</v>
      </c>
      <c r="G3244" s="23">
        <v>2</v>
      </c>
      <c r="H3244" s="57">
        <f>H3243</f>
        <v>35943</v>
      </c>
      <c r="I3244">
        <v>22</v>
      </c>
      <c r="J3244">
        <v>5</v>
      </c>
    </row>
    <row r="3245" spans="1:10">
      <c r="A3245" t="s">
        <v>248</v>
      </c>
      <c r="B3245" t="s">
        <v>254</v>
      </c>
      <c r="C3245" t="s">
        <v>75</v>
      </c>
      <c r="D3245">
        <v>1</v>
      </c>
      <c r="E3245" t="str">
        <f>VLOOKUP(D3245,'Treatment Struture'!$E$2:$G$10,3,FALSE)</f>
        <v>P3(150)</v>
      </c>
      <c r="F3245">
        <f>VLOOKUP(D3245,'Treatment Struture'!$E$2:$G$10,2,FALSE)</f>
        <v>1</v>
      </c>
      <c r="G3245" s="23">
        <v>3</v>
      </c>
      <c r="H3245" s="57">
        <f t="shared" ref="H3245:H3308" si="72">H3244</f>
        <v>35943</v>
      </c>
      <c r="I3245">
        <v>23</v>
      </c>
      <c r="J3245">
        <v>7</v>
      </c>
    </row>
    <row r="3246" spans="1:10">
      <c r="A3246" t="s">
        <v>248</v>
      </c>
      <c r="B3246" t="s">
        <v>254</v>
      </c>
      <c r="C3246" t="s">
        <v>75</v>
      </c>
      <c r="D3246">
        <v>1</v>
      </c>
      <c r="E3246" t="str">
        <f>VLOOKUP(D3246,'Treatment Struture'!$E$2:$G$10,3,FALSE)</f>
        <v>P3(150)</v>
      </c>
      <c r="F3246">
        <f>VLOOKUP(D3246,'Treatment Struture'!$E$2:$G$10,2,FALSE)</f>
        <v>1</v>
      </c>
      <c r="G3246" s="23">
        <v>4</v>
      </c>
      <c r="H3246" s="57">
        <f t="shared" si="72"/>
        <v>35943</v>
      </c>
      <c r="I3246">
        <v>20</v>
      </c>
      <c r="J3246">
        <v>8</v>
      </c>
    </row>
    <row r="3247" spans="1:10">
      <c r="A3247" t="s">
        <v>248</v>
      </c>
      <c r="B3247" t="s">
        <v>254</v>
      </c>
      <c r="C3247" t="s">
        <v>75</v>
      </c>
      <c r="D3247">
        <v>1</v>
      </c>
      <c r="E3247" t="str">
        <f>VLOOKUP(D3247,'Treatment Struture'!$E$2:$G$10,3,FALSE)</f>
        <v>P3(150)</v>
      </c>
      <c r="F3247">
        <f>VLOOKUP(D3247,'Treatment Struture'!$E$2:$G$10,2,FALSE)</f>
        <v>1</v>
      </c>
      <c r="G3247" s="23">
        <v>5</v>
      </c>
      <c r="H3247" s="57">
        <f t="shared" si="72"/>
        <v>35943</v>
      </c>
      <c r="I3247">
        <v>20</v>
      </c>
      <c r="J3247">
        <v>8</v>
      </c>
    </row>
    <row r="3248" spans="1:10">
      <c r="A3248" t="s">
        <v>248</v>
      </c>
      <c r="B3248" t="s">
        <v>254</v>
      </c>
      <c r="C3248" t="s">
        <v>75</v>
      </c>
      <c r="D3248">
        <v>1</v>
      </c>
      <c r="E3248" t="str">
        <f>VLOOKUP(D3248,'Treatment Struture'!$E$2:$G$10,3,FALSE)</f>
        <v>P3(150)</v>
      </c>
      <c r="F3248">
        <f>VLOOKUP(D3248,'Treatment Struture'!$E$2:$G$10,2,FALSE)</f>
        <v>1</v>
      </c>
      <c r="G3248" s="23">
        <v>6</v>
      </c>
      <c r="H3248" s="57">
        <f t="shared" si="72"/>
        <v>35943</v>
      </c>
      <c r="I3248">
        <v>21</v>
      </c>
      <c r="J3248" s="32">
        <v>6</v>
      </c>
    </row>
    <row r="3249" spans="1:10">
      <c r="A3249" t="s">
        <v>248</v>
      </c>
      <c r="B3249" t="s">
        <v>254</v>
      </c>
      <c r="C3249" t="s">
        <v>75</v>
      </c>
      <c r="D3249">
        <v>1</v>
      </c>
      <c r="E3249" t="str">
        <f>VLOOKUP(D3249,'Treatment Struture'!$E$2:$G$10,3,FALSE)</f>
        <v>P3(150)</v>
      </c>
      <c r="F3249">
        <f>VLOOKUP(D3249,'Treatment Struture'!$E$2:$G$10,2,FALSE)</f>
        <v>1</v>
      </c>
      <c r="G3249" s="23">
        <v>7</v>
      </c>
      <c r="H3249" s="57">
        <f t="shared" si="72"/>
        <v>35943</v>
      </c>
      <c r="I3249">
        <v>25</v>
      </c>
      <c r="J3249">
        <v>6</v>
      </c>
    </row>
    <row r="3250" spans="1:10">
      <c r="A3250" t="s">
        <v>248</v>
      </c>
      <c r="B3250" t="s">
        <v>254</v>
      </c>
      <c r="C3250" t="s">
        <v>75</v>
      </c>
      <c r="D3250">
        <v>1</v>
      </c>
      <c r="E3250" t="str">
        <f>VLOOKUP(D3250,'Treatment Struture'!$E$2:$G$10,3,FALSE)</f>
        <v>P3(150)</v>
      </c>
      <c r="F3250">
        <f>VLOOKUP(D3250,'Treatment Struture'!$E$2:$G$10,2,FALSE)</f>
        <v>1</v>
      </c>
      <c r="G3250" s="23">
        <v>8</v>
      </c>
      <c r="H3250" s="57">
        <f t="shared" si="72"/>
        <v>35943</v>
      </c>
      <c r="I3250">
        <v>24</v>
      </c>
      <c r="J3250">
        <v>4</v>
      </c>
    </row>
    <row r="3251" spans="1:10">
      <c r="A3251" t="s">
        <v>248</v>
      </c>
      <c r="B3251" t="s">
        <v>254</v>
      </c>
      <c r="C3251" t="s">
        <v>75</v>
      </c>
      <c r="D3251">
        <v>1</v>
      </c>
      <c r="E3251" t="str">
        <f>VLOOKUP(D3251,'Treatment Struture'!$E$2:$G$10,3,FALSE)</f>
        <v>P3(150)</v>
      </c>
      <c r="F3251">
        <f>VLOOKUP(D3251,'Treatment Struture'!$E$2:$G$10,2,FALSE)</f>
        <v>1</v>
      </c>
      <c r="G3251" s="23">
        <v>9</v>
      </c>
      <c r="H3251" s="57">
        <f t="shared" si="72"/>
        <v>35943</v>
      </c>
      <c r="I3251">
        <v>25</v>
      </c>
      <c r="J3251">
        <v>6</v>
      </c>
    </row>
    <row r="3252" spans="1:10">
      <c r="A3252" t="s">
        <v>248</v>
      </c>
      <c r="B3252" t="s">
        <v>254</v>
      </c>
      <c r="C3252" t="s">
        <v>75</v>
      </c>
      <c r="D3252">
        <v>1</v>
      </c>
      <c r="E3252" t="str">
        <f>VLOOKUP(D3252,'Treatment Struture'!$E$2:$G$10,3,FALSE)</f>
        <v>P3(150)</v>
      </c>
      <c r="F3252">
        <f>VLOOKUP(D3252,'Treatment Struture'!$E$2:$G$10,2,FALSE)</f>
        <v>1</v>
      </c>
      <c r="G3252" s="23">
        <v>10</v>
      </c>
      <c r="H3252" s="57">
        <f t="shared" si="72"/>
        <v>35943</v>
      </c>
      <c r="I3252">
        <v>23</v>
      </c>
      <c r="J3252">
        <v>5</v>
      </c>
    </row>
    <row r="3253" spans="1:10">
      <c r="A3253" t="s">
        <v>248</v>
      </c>
      <c r="B3253" t="s">
        <v>254</v>
      </c>
      <c r="C3253" t="s">
        <v>75</v>
      </c>
      <c r="D3253">
        <v>2</v>
      </c>
      <c r="E3253" t="str">
        <f>VLOOKUP(D3253,'Treatment Struture'!$E$2:$G$10,3,FALSE)</f>
        <v>P1(50)</v>
      </c>
      <c r="F3253">
        <f>VLOOKUP(D3253,'Treatment Struture'!$E$2:$G$10,2,FALSE)</f>
        <v>1</v>
      </c>
      <c r="G3253" s="23">
        <v>1</v>
      </c>
      <c r="H3253" s="57">
        <f t="shared" si="72"/>
        <v>35943</v>
      </c>
      <c r="I3253">
        <v>24</v>
      </c>
      <c r="J3253" s="32">
        <v>4</v>
      </c>
    </row>
    <row r="3254" spans="1:10">
      <c r="A3254" t="s">
        <v>248</v>
      </c>
      <c r="B3254" t="s">
        <v>254</v>
      </c>
      <c r="C3254" t="s">
        <v>75</v>
      </c>
      <c r="D3254">
        <v>2</v>
      </c>
      <c r="E3254" t="str">
        <f>VLOOKUP(D3254,'Treatment Struture'!$E$2:$G$10,3,FALSE)</f>
        <v>P1(50)</v>
      </c>
      <c r="F3254">
        <f>VLOOKUP(D3254,'Treatment Struture'!$E$2:$G$10,2,FALSE)</f>
        <v>1</v>
      </c>
      <c r="G3254" s="23">
        <v>2</v>
      </c>
      <c r="H3254" s="57">
        <f t="shared" si="72"/>
        <v>35943</v>
      </c>
      <c r="I3254">
        <v>24</v>
      </c>
      <c r="J3254">
        <v>4</v>
      </c>
    </row>
    <row r="3255" spans="1:10">
      <c r="A3255" t="s">
        <v>248</v>
      </c>
      <c r="B3255" t="s">
        <v>254</v>
      </c>
      <c r="C3255" t="s">
        <v>75</v>
      </c>
      <c r="D3255">
        <v>2</v>
      </c>
      <c r="E3255" t="str">
        <f>VLOOKUP(D3255,'Treatment Struture'!$E$2:$G$10,3,FALSE)</f>
        <v>P1(50)</v>
      </c>
      <c r="F3255">
        <f>VLOOKUP(D3255,'Treatment Struture'!$E$2:$G$10,2,FALSE)</f>
        <v>1</v>
      </c>
      <c r="G3255" s="23">
        <v>3</v>
      </c>
      <c r="H3255" s="57">
        <f t="shared" si="72"/>
        <v>35943</v>
      </c>
      <c r="I3255">
        <v>26</v>
      </c>
      <c r="J3255">
        <v>6</v>
      </c>
    </row>
    <row r="3256" spans="1:10">
      <c r="A3256" t="s">
        <v>248</v>
      </c>
      <c r="B3256" t="s">
        <v>254</v>
      </c>
      <c r="C3256" t="s">
        <v>75</v>
      </c>
      <c r="D3256">
        <v>2</v>
      </c>
      <c r="E3256" t="str">
        <f>VLOOKUP(D3256,'Treatment Struture'!$E$2:$G$10,3,FALSE)</f>
        <v>P1(50)</v>
      </c>
      <c r="F3256">
        <f>VLOOKUP(D3256,'Treatment Struture'!$E$2:$G$10,2,FALSE)</f>
        <v>1</v>
      </c>
      <c r="G3256" s="23">
        <v>4</v>
      </c>
      <c r="H3256" s="57">
        <f t="shared" si="72"/>
        <v>35943</v>
      </c>
      <c r="I3256">
        <v>28</v>
      </c>
      <c r="J3256">
        <v>7</v>
      </c>
    </row>
    <row r="3257" spans="1:10">
      <c r="A3257" t="s">
        <v>248</v>
      </c>
      <c r="B3257" t="s">
        <v>254</v>
      </c>
      <c r="C3257" t="s">
        <v>75</v>
      </c>
      <c r="D3257">
        <v>2</v>
      </c>
      <c r="E3257" t="str">
        <f>VLOOKUP(D3257,'Treatment Struture'!$E$2:$G$10,3,FALSE)</f>
        <v>P1(50)</v>
      </c>
      <c r="F3257">
        <f>VLOOKUP(D3257,'Treatment Struture'!$E$2:$G$10,2,FALSE)</f>
        <v>1</v>
      </c>
      <c r="G3257" s="23">
        <v>5</v>
      </c>
      <c r="H3257" s="57">
        <f t="shared" si="72"/>
        <v>35943</v>
      </c>
      <c r="I3257">
        <v>25</v>
      </c>
      <c r="J3257">
        <v>5</v>
      </c>
    </row>
    <row r="3258" spans="1:10">
      <c r="A3258" t="s">
        <v>248</v>
      </c>
      <c r="B3258" t="s">
        <v>254</v>
      </c>
      <c r="C3258" t="s">
        <v>75</v>
      </c>
      <c r="D3258">
        <v>2</v>
      </c>
      <c r="E3258" t="str">
        <f>VLOOKUP(D3258,'Treatment Struture'!$E$2:$G$10,3,FALSE)</f>
        <v>P1(50)</v>
      </c>
      <c r="F3258">
        <f>VLOOKUP(D3258,'Treatment Struture'!$E$2:$G$10,2,FALSE)</f>
        <v>1</v>
      </c>
      <c r="G3258" s="23">
        <v>6</v>
      </c>
      <c r="H3258" s="57">
        <f t="shared" si="72"/>
        <v>35943</v>
      </c>
      <c r="I3258">
        <v>21</v>
      </c>
      <c r="J3258">
        <v>6</v>
      </c>
    </row>
    <row r="3259" spans="1:10">
      <c r="A3259" t="s">
        <v>248</v>
      </c>
      <c r="B3259" t="s">
        <v>254</v>
      </c>
      <c r="C3259" t="s">
        <v>75</v>
      </c>
      <c r="D3259">
        <v>2</v>
      </c>
      <c r="E3259" t="str">
        <f>VLOOKUP(D3259,'Treatment Struture'!$E$2:$G$10,3,FALSE)</f>
        <v>P1(50)</v>
      </c>
      <c r="F3259">
        <f>VLOOKUP(D3259,'Treatment Struture'!$E$2:$G$10,2,FALSE)</f>
        <v>1</v>
      </c>
      <c r="G3259" s="23">
        <v>7</v>
      </c>
      <c r="H3259" s="57">
        <f t="shared" si="72"/>
        <v>35943</v>
      </c>
      <c r="I3259">
        <v>29</v>
      </c>
      <c r="J3259" s="32">
        <v>2</v>
      </c>
    </row>
    <row r="3260" spans="1:10">
      <c r="A3260" t="s">
        <v>248</v>
      </c>
      <c r="B3260" t="s">
        <v>254</v>
      </c>
      <c r="C3260" t="s">
        <v>75</v>
      </c>
      <c r="D3260">
        <v>2</v>
      </c>
      <c r="E3260" t="str">
        <f>VLOOKUP(D3260,'Treatment Struture'!$E$2:$G$10,3,FALSE)</f>
        <v>P1(50)</v>
      </c>
      <c r="F3260">
        <f>VLOOKUP(D3260,'Treatment Struture'!$E$2:$G$10,2,FALSE)</f>
        <v>1</v>
      </c>
      <c r="G3260" s="23">
        <v>8</v>
      </c>
      <c r="H3260" s="57">
        <f t="shared" si="72"/>
        <v>35943</v>
      </c>
      <c r="I3260">
        <v>26</v>
      </c>
      <c r="J3260">
        <v>5</v>
      </c>
    </row>
    <row r="3261" spans="1:10">
      <c r="A3261" t="s">
        <v>248</v>
      </c>
      <c r="B3261" t="s">
        <v>254</v>
      </c>
      <c r="C3261" t="s">
        <v>75</v>
      </c>
      <c r="D3261">
        <v>2</v>
      </c>
      <c r="E3261" t="str">
        <f>VLOOKUP(D3261,'Treatment Struture'!$E$2:$G$10,3,FALSE)</f>
        <v>P1(50)</v>
      </c>
      <c r="F3261">
        <f>VLOOKUP(D3261,'Treatment Struture'!$E$2:$G$10,2,FALSE)</f>
        <v>1</v>
      </c>
      <c r="G3261" s="23">
        <v>9</v>
      </c>
      <c r="H3261" s="57">
        <f t="shared" si="72"/>
        <v>35943</v>
      </c>
      <c r="I3261">
        <v>26</v>
      </c>
      <c r="J3261">
        <v>2</v>
      </c>
    </row>
    <row r="3262" spans="1:10">
      <c r="A3262" t="s">
        <v>248</v>
      </c>
      <c r="B3262" t="s">
        <v>254</v>
      </c>
      <c r="C3262" t="s">
        <v>75</v>
      </c>
      <c r="D3262">
        <v>2</v>
      </c>
      <c r="E3262" t="str">
        <f>VLOOKUP(D3262,'Treatment Struture'!$E$2:$G$10,3,FALSE)</f>
        <v>P1(50)</v>
      </c>
      <c r="F3262">
        <f>VLOOKUP(D3262,'Treatment Struture'!$E$2:$G$10,2,FALSE)</f>
        <v>1</v>
      </c>
      <c r="G3262" s="23">
        <v>10</v>
      </c>
      <c r="H3262" s="57">
        <f t="shared" si="72"/>
        <v>35943</v>
      </c>
      <c r="I3262">
        <v>24</v>
      </c>
      <c r="J3262">
        <v>6</v>
      </c>
    </row>
    <row r="3263" spans="1:10">
      <c r="A3263" t="s">
        <v>248</v>
      </c>
      <c r="B3263" t="s">
        <v>254</v>
      </c>
      <c r="C3263" t="s">
        <v>75</v>
      </c>
      <c r="D3263">
        <v>3</v>
      </c>
      <c r="E3263" t="str">
        <f>VLOOKUP(D3263,'Treatment Struture'!$E$2:$G$10,3,FALSE)</f>
        <v>P2(100)</v>
      </c>
      <c r="F3263">
        <f>VLOOKUP(D3263,'Treatment Struture'!$E$2:$G$10,2,FALSE)</f>
        <v>1</v>
      </c>
      <c r="G3263" s="23">
        <v>1</v>
      </c>
      <c r="H3263" s="57">
        <f t="shared" si="72"/>
        <v>35943</v>
      </c>
      <c r="I3263">
        <v>27</v>
      </c>
      <c r="J3263">
        <v>8</v>
      </c>
    </row>
    <row r="3264" spans="1:10">
      <c r="A3264" t="s">
        <v>248</v>
      </c>
      <c r="B3264" t="s">
        <v>254</v>
      </c>
      <c r="C3264" t="s">
        <v>75</v>
      </c>
      <c r="D3264">
        <v>3</v>
      </c>
      <c r="E3264" t="str">
        <f>VLOOKUP(D3264,'Treatment Struture'!$E$2:$G$10,3,FALSE)</f>
        <v>P2(100)</v>
      </c>
      <c r="F3264">
        <f>VLOOKUP(D3264,'Treatment Struture'!$E$2:$G$10,2,FALSE)</f>
        <v>1</v>
      </c>
      <c r="G3264" s="23">
        <v>2</v>
      </c>
      <c r="H3264" s="57">
        <f t="shared" si="72"/>
        <v>35943</v>
      </c>
      <c r="I3264">
        <v>24</v>
      </c>
      <c r="J3264" s="32">
        <v>8</v>
      </c>
    </row>
    <row r="3265" spans="1:10">
      <c r="A3265" t="s">
        <v>248</v>
      </c>
      <c r="B3265" t="s">
        <v>254</v>
      </c>
      <c r="C3265" t="s">
        <v>75</v>
      </c>
      <c r="D3265">
        <v>3</v>
      </c>
      <c r="E3265" t="str">
        <f>VLOOKUP(D3265,'Treatment Struture'!$E$2:$G$10,3,FALSE)</f>
        <v>P2(100)</v>
      </c>
      <c r="F3265">
        <f>VLOOKUP(D3265,'Treatment Struture'!$E$2:$G$10,2,FALSE)</f>
        <v>1</v>
      </c>
      <c r="G3265" s="23">
        <v>3</v>
      </c>
      <c r="H3265" s="57">
        <f t="shared" si="72"/>
        <v>35943</v>
      </c>
      <c r="I3265">
        <v>29</v>
      </c>
      <c r="J3265">
        <v>7</v>
      </c>
    </row>
    <row r="3266" spans="1:10">
      <c r="A3266" t="s">
        <v>248</v>
      </c>
      <c r="B3266" t="s">
        <v>254</v>
      </c>
      <c r="C3266" t="s">
        <v>75</v>
      </c>
      <c r="D3266">
        <v>3</v>
      </c>
      <c r="E3266" t="str">
        <f>VLOOKUP(D3266,'Treatment Struture'!$E$2:$G$10,3,FALSE)</f>
        <v>P2(100)</v>
      </c>
      <c r="F3266">
        <f>VLOOKUP(D3266,'Treatment Struture'!$E$2:$G$10,2,FALSE)</f>
        <v>1</v>
      </c>
      <c r="G3266" s="23">
        <v>4</v>
      </c>
      <c r="H3266" s="57">
        <f t="shared" si="72"/>
        <v>35943</v>
      </c>
      <c r="I3266">
        <v>27</v>
      </c>
      <c r="J3266">
        <v>6</v>
      </c>
    </row>
    <row r="3267" spans="1:10">
      <c r="A3267" t="s">
        <v>248</v>
      </c>
      <c r="B3267" t="s">
        <v>254</v>
      </c>
      <c r="C3267" t="s">
        <v>75</v>
      </c>
      <c r="D3267">
        <v>3</v>
      </c>
      <c r="E3267" t="str">
        <f>VLOOKUP(D3267,'Treatment Struture'!$E$2:$G$10,3,FALSE)</f>
        <v>P2(100)</v>
      </c>
      <c r="F3267">
        <f>VLOOKUP(D3267,'Treatment Struture'!$E$2:$G$10,2,FALSE)</f>
        <v>1</v>
      </c>
      <c r="G3267" s="23">
        <v>5</v>
      </c>
      <c r="H3267" s="57">
        <f t="shared" si="72"/>
        <v>35943</v>
      </c>
      <c r="I3267">
        <v>28</v>
      </c>
      <c r="J3267">
        <v>10</v>
      </c>
    </row>
    <row r="3268" spans="1:10">
      <c r="A3268" t="s">
        <v>248</v>
      </c>
      <c r="B3268" t="s">
        <v>254</v>
      </c>
      <c r="C3268" t="s">
        <v>75</v>
      </c>
      <c r="D3268">
        <v>3</v>
      </c>
      <c r="E3268" t="str">
        <f>VLOOKUP(D3268,'Treatment Struture'!$E$2:$G$10,3,FALSE)</f>
        <v>P2(100)</v>
      </c>
      <c r="F3268">
        <f>VLOOKUP(D3268,'Treatment Struture'!$E$2:$G$10,2,FALSE)</f>
        <v>1</v>
      </c>
      <c r="G3268" s="23">
        <v>6</v>
      </c>
      <c r="H3268" s="57">
        <f t="shared" si="72"/>
        <v>35943</v>
      </c>
      <c r="I3268">
        <v>26</v>
      </c>
      <c r="J3268">
        <v>9</v>
      </c>
    </row>
    <row r="3269" spans="1:10">
      <c r="A3269" t="s">
        <v>248</v>
      </c>
      <c r="B3269" t="s">
        <v>254</v>
      </c>
      <c r="C3269" t="s">
        <v>75</v>
      </c>
      <c r="D3269">
        <v>3</v>
      </c>
      <c r="E3269" t="str">
        <f>VLOOKUP(D3269,'Treatment Struture'!$E$2:$G$10,3,FALSE)</f>
        <v>P2(100)</v>
      </c>
      <c r="F3269">
        <f>VLOOKUP(D3269,'Treatment Struture'!$E$2:$G$10,2,FALSE)</f>
        <v>1</v>
      </c>
      <c r="G3269" s="23">
        <v>7</v>
      </c>
      <c r="H3269" s="57">
        <f t="shared" si="72"/>
        <v>35943</v>
      </c>
      <c r="I3269">
        <v>25</v>
      </c>
      <c r="J3269">
        <v>10</v>
      </c>
    </row>
    <row r="3270" spans="1:10">
      <c r="A3270" t="s">
        <v>248</v>
      </c>
      <c r="B3270" t="s">
        <v>254</v>
      </c>
      <c r="C3270" t="s">
        <v>75</v>
      </c>
      <c r="D3270">
        <v>3</v>
      </c>
      <c r="E3270" t="str">
        <f>VLOOKUP(D3270,'Treatment Struture'!$E$2:$G$10,3,FALSE)</f>
        <v>P2(100)</v>
      </c>
      <c r="F3270">
        <f>VLOOKUP(D3270,'Treatment Struture'!$E$2:$G$10,2,FALSE)</f>
        <v>1</v>
      </c>
      <c r="G3270" s="23">
        <v>8</v>
      </c>
      <c r="H3270" s="57">
        <f t="shared" si="72"/>
        <v>35943</v>
      </c>
    </row>
    <row r="3271" spans="1:10">
      <c r="A3271" t="s">
        <v>248</v>
      </c>
      <c r="B3271" t="s">
        <v>254</v>
      </c>
      <c r="C3271" t="s">
        <v>75</v>
      </c>
      <c r="D3271">
        <v>3</v>
      </c>
      <c r="E3271" t="str">
        <f>VLOOKUP(D3271,'Treatment Struture'!$E$2:$G$10,3,FALSE)</f>
        <v>P2(100)</v>
      </c>
      <c r="F3271">
        <f>VLOOKUP(D3271,'Treatment Struture'!$E$2:$G$10,2,FALSE)</f>
        <v>1</v>
      </c>
      <c r="G3271" s="23">
        <v>9</v>
      </c>
      <c r="H3271" s="57">
        <f t="shared" si="72"/>
        <v>35943</v>
      </c>
      <c r="I3271">
        <v>26</v>
      </c>
      <c r="J3271">
        <v>7</v>
      </c>
    </row>
    <row r="3272" spans="1:10">
      <c r="A3272" t="s">
        <v>248</v>
      </c>
      <c r="B3272" t="s">
        <v>254</v>
      </c>
      <c r="C3272" t="s">
        <v>75</v>
      </c>
      <c r="D3272">
        <v>3</v>
      </c>
      <c r="E3272" t="str">
        <f>VLOOKUP(D3272,'Treatment Struture'!$E$2:$G$10,3,FALSE)</f>
        <v>P2(100)</v>
      </c>
      <c r="F3272">
        <f>VLOOKUP(D3272,'Treatment Struture'!$E$2:$G$10,2,FALSE)</f>
        <v>1</v>
      </c>
      <c r="G3272" s="23">
        <v>10</v>
      </c>
      <c r="H3272" s="57">
        <f t="shared" si="72"/>
        <v>35943</v>
      </c>
      <c r="I3272">
        <v>24</v>
      </c>
      <c r="J3272">
        <v>17</v>
      </c>
    </row>
    <row r="3273" spans="1:10">
      <c r="A3273" t="s">
        <v>248</v>
      </c>
      <c r="B3273" t="s">
        <v>254</v>
      </c>
      <c r="C3273" t="s">
        <v>75</v>
      </c>
      <c r="D3273">
        <v>4</v>
      </c>
      <c r="E3273" t="str">
        <f>VLOOKUP(D3273,'Treatment Struture'!$E$2:$G$10,3,FALSE)</f>
        <v>P2(100)</v>
      </c>
      <c r="F3273">
        <f>VLOOKUP(D3273,'Treatment Struture'!$E$2:$G$10,2,FALSE)</f>
        <v>2</v>
      </c>
      <c r="G3273" s="23">
        <v>1</v>
      </c>
      <c r="H3273" s="57">
        <f t="shared" si="72"/>
        <v>35943</v>
      </c>
      <c r="I3273">
        <v>24</v>
      </c>
      <c r="J3273">
        <v>7</v>
      </c>
    </row>
    <row r="3274" spans="1:10">
      <c r="A3274" t="s">
        <v>248</v>
      </c>
      <c r="B3274" t="s">
        <v>254</v>
      </c>
      <c r="C3274" t="s">
        <v>75</v>
      </c>
      <c r="D3274">
        <v>4</v>
      </c>
      <c r="E3274" t="str">
        <f>VLOOKUP(D3274,'Treatment Struture'!$E$2:$G$10,3,FALSE)</f>
        <v>P2(100)</v>
      </c>
      <c r="F3274">
        <f>VLOOKUP(D3274,'Treatment Struture'!$E$2:$G$10,2,FALSE)</f>
        <v>2</v>
      </c>
      <c r="G3274" s="23">
        <v>2</v>
      </c>
      <c r="H3274" s="57">
        <f t="shared" si="72"/>
        <v>35943</v>
      </c>
      <c r="I3274">
        <v>25</v>
      </c>
      <c r="J3274">
        <v>6</v>
      </c>
    </row>
    <row r="3275" spans="1:10">
      <c r="A3275" t="s">
        <v>248</v>
      </c>
      <c r="B3275" t="s">
        <v>254</v>
      </c>
      <c r="C3275" t="s">
        <v>75</v>
      </c>
      <c r="D3275">
        <v>4</v>
      </c>
      <c r="E3275" t="str">
        <f>VLOOKUP(D3275,'Treatment Struture'!$E$2:$G$10,3,FALSE)</f>
        <v>P2(100)</v>
      </c>
      <c r="F3275">
        <f>VLOOKUP(D3275,'Treatment Struture'!$E$2:$G$10,2,FALSE)</f>
        <v>2</v>
      </c>
      <c r="G3275" s="23">
        <v>3</v>
      </c>
      <c r="H3275" s="57">
        <f t="shared" si="72"/>
        <v>35943</v>
      </c>
      <c r="I3275">
        <v>25</v>
      </c>
      <c r="J3275" s="32">
        <v>3</v>
      </c>
    </row>
    <row r="3276" spans="1:10">
      <c r="A3276" t="s">
        <v>248</v>
      </c>
      <c r="B3276" t="s">
        <v>254</v>
      </c>
      <c r="C3276" t="s">
        <v>75</v>
      </c>
      <c r="D3276">
        <v>4</v>
      </c>
      <c r="E3276" t="str">
        <f>VLOOKUP(D3276,'Treatment Struture'!$E$2:$G$10,3,FALSE)</f>
        <v>P2(100)</v>
      </c>
      <c r="F3276">
        <f>VLOOKUP(D3276,'Treatment Struture'!$E$2:$G$10,2,FALSE)</f>
        <v>2</v>
      </c>
      <c r="G3276" s="23">
        <v>4</v>
      </c>
      <c r="H3276" s="57">
        <f t="shared" si="72"/>
        <v>35943</v>
      </c>
      <c r="I3276">
        <v>25</v>
      </c>
      <c r="J3276">
        <v>3</v>
      </c>
    </row>
    <row r="3277" spans="1:10">
      <c r="A3277" t="s">
        <v>248</v>
      </c>
      <c r="B3277" t="s">
        <v>254</v>
      </c>
      <c r="C3277" t="s">
        <v>75</v>
      </c>
      <c r="D3277">
        <v>4</v>
      </c>
      <c r="E3277" t="str">
        <f>VLOOKUP(D3277,'Treatment Struture'!$E$2:$G$10,3,FALSE)</f>
        <v>P2(100)</v>
      </c>
      <c r="F3277">
        <f>VLOOKUP(D3277,'Treatment Struture'!$E$2:$G$10,2,FALSE)</f>
        <v>2</v>
      </c>
      <c r="G3277" s="23">
        <v>5</v>
      </c>
      <c r="H3277" s="57">
        <f t="shared" si="72"/>
        <v>35943</v>
      </c>
      <c r="I3277">
        <v>24</v>
      </c>
      <c r="J3277">
        <v>2</v>
      </c>
    </row>
    <row r="3278" spans="1:10">
      <c r="A3278" t="s">
        <v>248</v>
      </c>
      <c r="B3278" t="s">
        <v>254</v>
      </c>
      <c r="C3278" t="s">
        <v>75</v>
      </c>
      <c r="D3278">
        <v>4</v>
      </c>
      <c r="E3278" t="str">
        <f>VLOOKUP(D3278,'Treatment Struture'!$E$2:$G$10,3,FALSE)</f>
        <v>P2(100)</v>
      </c>
      <c r="F3278">
        <f>VLOOKUP(D3278,'Treatment Struture'!$E$2:$G$10,2,FALSE)</f>
        <v>2</v>
      </c>
      <c r="G3278" s="23">
        <v>6</v>
      </c>
      <c r="H3278" s="57">
        <f t="shared" si="72"/>
        <v>35943</v>
      </c>
      <c r="I3278">
        <v>25</v>
      </c>
      <c r="J3278">
        <v>3</v>
      </c>
    </row>
    <row r="3279" spans="1:10">
      <c r="A3279" t="s">
        <v>248</v>
      </c>
      <c r="B3279" t="s">
        <v>254</v>
      </c>
      <c r="C3279" t="s">
        <v>75</v>
      </c>
      <c r="D3279">
        <v>4</v>
      </c>
      <c r="E3279" t="str">
        <f>VLOOKUP(D3279,'Treatment Struture'!$E$2:$G$10,3,FALSE)</f>
        <v>P2(100)</v>
      </c>
      <c r="F3279">
        <f>VLOOKUP(D3279,'Treatment Struture'!$E$2:$G$10,2,FALSE)</f>
        <v>2</v>
      </c>
      <c r="G3279" s="23">
        <v>7</v>
      </c>
      <c r="H3279" s="57">
        <f t="shared" si="72"/>
        <v>35943</v>
      </c>
      <c r="I3279">
        <v>24</v>
      </c>
      <c r="J3279">
        <v>3</v>
      </c>
    </row>
    <row r="3280" spans="1:10">
      <c r="A3280" t="s">
        <v>248</v>
      </c>
      <c r="B3280" t="s">
        <v>254</v>
      </c>
      <c r="C3280" t="s">
        <v>75</v>
      </c>
      <c r="D3280">
        <v>4</v>
      </c>
      <c r="E3280" t="str">
        <f>VLOOKUP(D3280,'Treatment Struture'!$E$2:$G$10,3,FALSE)</f>
        <v>P2(100)</v>
      </c>
      <c r="F3280">
        <f>VLOOKUP(D3280,'Treatment Struture'!$E$2:$G$10,2,FALSE)</f>
        <v>2</v>
      </c>
      <c r="G3280" s="23">
        <v>8</v>
      </c>
      <c r="H3280" s="57">
        <f t="shared" si="72"/>
        <v>35943</v>
      </c>
      <c r="I3280">
        <v>22</v>
      </c>
      <c r="J3280">
        <v>3</v>
      </c>
    </row>
    <row r="3281" spans="1:10">
      <c r="A3281" t="s">
        <v>248</v>
      </c>
      <c r="B3281" t="s">
        <v>254</v>
      </c>
      <c r="C3281" t="s">
        <v>75</v>
      </c>
      <c r="D3281">
        <v>4</v>
      </c>
      <c r="E3281" t="str">
        <f>VLOOKUP(D3281,'Treatment Struture'!$E$2:$G$10,3,FALSE)</f>
        <v>P2(100)</v>
      </c>
      <c r="F3281">
        <f>VLOOKUP(D3281,'Treatment Struture'!$E$2:$G$10,2,FALSE)</f>
        <v>2</v>
      </c>
      <c r="G3281" s="23">
        <v>9</v>
      </c>
      <c r="H3281" s="57">
        <f t="shared" si="72"/>
        <v>35943</v>
      </c>
      <c r="I3281">
        <v>26</v>
      </c>
      <c r="J3281" s="32">
        <v>3</v>
      </c>
    </row>
    <row r="3282" spans="1:10">
      <c r="A3282" t="s">
        <v>248</v>
      </c>
      <c r="B3282" t="s">
        <v>254</v>
      </c>
      <c r="C3282" t="s">
        <v>75</v>
      </c>
      <c r="D3282">
        <v>4</v>
      </c>
      <c r="E3282" t="str">
        <f>VLOOKUP(D3282,'Treatment Struture'!$E$2:$G$10,3,FALSE)</f>
        <v>P2(100)</v>
      </c>
      <c r="F3282">
        <f>VLOOKUP(D3282,'Treatment Struture'!$E$2:$G$10,2,FALSE)</f>
        <v>2</v>
      </c>
      <c r="G3282" s="23">
        <v>10</v>
      </c>
      <c r="H3282" s="57">
        <f t="shared" si="72"/>
        <v>35943</v>
      </c>
      <c r="I3282">
        <v>27</v>
      </c>
      <c r="J3282">
        <v>5</v>
      </c>
    </row>
    <row r="3283" spans="1:10">
      <c r="A3283" t="s">
        <v>248</v>
      </c>
      <c r="B3283" t="s">
        <v>254</v>
      </c>
      <c r="C3283" t="s">
        <v>75</v>
      </c>
      <c r="D3283">
        <v>5</v>
      </c>
      <c r="E3283" t="str">
        <f>VLOOKUP(D3283,'Treatment Struture'!$E$2:$G$10,3,FALSE)</f>
        <v>P3(150)</v>
      </c>
      <c r="F3283">
        <f>VLOOKUP(D3283,'Treatment Struture'!$E$2:$G$10,2,FALSE)</f>
        <v>2</v>
      </c>
      <c r="G3283" s="23">
        <v>1</v>
      </c>
      <c r="H3283" s="57">
        <f t="shared" si="72"/>
        <v>35943</v>
      </c>
      <c r="I3283">
        <v>25</v>
      </c>
      <c r="J3283">
        <v>5</v>
      </c>
    </row>
    <row r="3284" spans="1:10">
      <c r="A3284" t="s">
        <v>248</v>
      </c>
      <c r="B3284" t="s">
        <v>254</v>
      </c>
      <c r="C3284" t="s">
        <v>75</v>
      </c>
      <c r="D3284">
        <v>5</v>
      </c>
      <c r="E3284" t="str">
        <f>VLOOKUP(D3284,'Treatment Struture'!$E$2:$G$10,3,FALSE)</f>
        <v>P3(150)</v>
      </c>
      <c r="F3284">
        <f>VLOOKUP(D3284,'Treatment Struture'!$E$2:$G$10,2,FALSE)</f>
        <v>2</v>
      </c>
      <c r="G3284" s="23">
        <v>2</v>
      </c>
      <c r="H3284" s="57">
        <f t="shared" si="72"/>
        <v>35943</v>
      </c>
      <c r="I3284">
        <v>26</v>
      </c>
      <c r="J3284">
        <v>4</v>
      </c>
    </row>
    <row r="3285" spans="1:10">
      <c r="A3285" t="s">
        <v>248</v>
      </c>
      <c r="B3285" t="s">
        <v>254</v>
      </c>
      <c r="C3285" t="s">
        <v>75</v>
      </c>
      <c r="D3285">
        <v>5</v>
      </c>
      <c r="E3285" t="str">
        <f>VLOOKUP(D3285,'Treatment Struture'!$E$2:$G$10,3,FALSE)</f>
        <v>P3(150)</v>
      </c>
      <c r="F3285">
        <f>VLOOKUP(D3285,'Treatment Struture'!$E$2:$G$10,2,FALSE)</f>
        <v>2</v>
      </c>
      <c r="G3285" s="23">
        <v>3</v>
      </c>
      <c r="H3285" s="57">
        <f t="shared" si="72"/>
        <v>35943</v>
      </c>
      <c r="I3285">
        <v>18</v>
      </c>
      <c r="J3285">
        <v>5</v>
      </c>
    </row>
    <row r="3286" spans="1:10">
      <c r="A3286" t="s">
        <v>248</v>
      </c>
      <c r="B3286" t="s">
        <v>254</v>
      </c>
      <c r="C3286" t="s">
        <v>75</v>
      </c>
      <c r="D3286">
        <v>5</v>
      </c>
      <c r="E3286" t="str">
        <f>VLOOKUP(D3286,'Treatment Struture'!$E$2:$G$10,3,FALSE)</f>
        <v>P3(150)</v>
      </c>
      <c r="F3286">
        <f>VLOOKUP(D3286,'Treatment Struture'!$E$2:$G$10,2,FALSE)</f>
        <v>2</v>
      </c>
      <c r="G3286" s="23">
        <v>4</v>
      </c>
      <c r="H3286" s="57">
        <f t="shared" si="72"/>
        <v>35943</v>
      </c>
      <c r="I3286">
        <v>26</v>
      </c>
      <c r="J3286" s="32">
        <v>5</v>
      </c>
    </row>
    <row r="3287" spans="1:10">
      <c r="A3287" t="s">
        <v>248</v>
      </c>
      <c r="B3287" t="s">
        <v>254</v>
      </c>
      <c r="C3287" t="s">
        <v>75</v>
      </c>
      <c r="D3287">
        <v>5</v>
      </c>
      <c r="E3287" t="str">
        <f>VLOOKUP(D3287,'Treatment Struture'!$E$2:$G$10,3,FALSE)</f>
        <v>P3(150)</v>
      </c>
      <c r="F3287">
        <f>VLOOKUP(D3287,'Treatment Struture'!$E$2:$G$10,2,FALSE)</f>
        <v>2</v>
      </c>
      <c r="G3287" s="23">
        <v>5</v>
      </c>
      <c r="H3287" s="57">
        <f t="shared" si="72"/>
        <v>35943</v>
      </c>
      <c r="I3287">
        <v>24</v>
      </c>
      <c r="J3287">
        <v>4</v>
      </c>
    </row>
    <row r="3288" spans="1:10">
      <c r="A3288" t="s">
        <v>248</v>
      </c>
      <c r="B3288" t="s">
        <v>254</v>
      </c>
      <c r="C3288" t="s">
        <v>75</v>
      </c>
      <c r="D3288">
        <v>5</v>
      </c>
      <c r="E3288" t="str">
        <f>VLOOKUP(D3288,'Treatment Struture'!$E$2:$G$10,3,FALSE)</f>
        <v>P3(150)</v>
      </c>
      <c r="F3288">
        <f>VLOOKUP(D3288,'Treatment Struture'!$E$2:$G$10,2,FALSE)</f>
        <v>2</v>
      </c>
      <c r="G3288" s="23">
        <v>6</v>
      </c>
      <c r="H3288" s="57">
        <f t="shared" si="72"/>
        <v>35943</v>
      </c>
      <c r="I3288">
        <v>24</v>
      </c>
      <c r="J3288">
        <v>6</v>
      </c>
    </row>
    <row r="3289" spans="1:10">
      <c r="A3289" t="s">
        <v>248</v>
      </c>
      <c r="B3289" t="s">
        <v>254</v>
      </c>
      <c r="C3289" t="s">
        <v>75</v>
      </c>
      <c r="D3289">
        <v>5</v>
      </c>
      <c r="E3289" t="str">
        <f>VLOOKUP(D3289,'Treatment Struture'!$E$2:$G$10,3,FALSE)</f>
        <v>P3(150)</v>
      </c>
      <c r="F3289">
        <f>VLOOKUP(D3289,'Treatment Struture'!$E$2:$G$10,2,FALSE)</f>
        <v>2</v>
      </c>
      <c r="G3289" s="23">
        <v>7</v>
      </c>
      <c r="H3289" s="57">
        <f t="shared" si="72"/>
        <v>35943</v>
      </c>
      <c r="I3289">
        <v>22</v>
      </c>
      <c r="J3289">
        <v>5</v>
      </c>
    </row>
    <row r="3290" spans="1:10">
      <c r="A3290" t="s">
        <v>248</v>
      </c>
      <c r="B3290" t="s">
        <v>254</v>
      </c>
      <c r="C3290" t="s">
        <v>75</v>
      </c>
      <c r="D3290">
        <v>5</v>
      </c>
      <c r="E3290" t="str">
        <f>VLOOKUP(D3290,'Treatment Struture'!$E$2:$G$10,3,FALSE)</f>
        <v>P3(150)</v>
      </c>
      <c r="F3290">
        <f>VLOOKUP(D3290,'Treatment Struture'!$E$2:$G$10,2,FALSE)</f>
        <v>2</v>
      </c>
      <c r="G3290" s="23">
        <v>8</v>
      </c>
      <c r="H3290" s="57">
        <f t="shared" si="72"/>
        <v>35943</v>
      </c>
      <c r="I3290">
        <v>26</v>
      </c>
      <c r="J3290">
        <v>6</v>
      </c>
    </row>
    <row r="3291" spans="1:10">
      <c r="A3291" t="s">
        <v>248</v>
      </c>
      <c r="B3291" t="s">
        <v>254</v>
      </c>
      <c r="C3291" t="s">
        <v>75</v>
      </c>
      <c r="D3291">
        <v>5</v>
      </c>
      <c r="E3291" t="str">
        <f>VLOOKUP(D3291,'Treatment Struture'!$E$2:$G$10,3,FALSE)</f>
        <v>P3(150)</v>
      </c>
      <c r="F3291">
        <f>VLOOKUP(D3291,'Treatment Struture'!$E$2:$G$10,2,FALSE)</f>
        <v>2</v>
      </c>
      <c r="G3291" s="23">
        <v>9</v>
      </c>
      <c r="H3291" s="57">
        <f t="shared" si="72"/>
        <v>35943</v>
      </c>
      <c r="I3291">
        <v>23</v>
      </c>
      <c r="J3291">
        <v>5</v>
      </c>
    </row>
    <row r="3292" spans="1:10">
      <c r="A3292" t="s">
        <v>248</v>
      </c>
      <c r="B3292" t="s">
        <v>254</v>
      </c>
      <c r="C3292" t="s">
        <v>75</v>
      </c>
      <c r="D3292">
        <v>5</v>
      </c>
      <c r="E3292" t="str">
        <f>VLOOKUP(D3292,'Treatment Struture'!$E$2:$G$10,3,FALSE)</f>
        <v>P3(150)</v>
      </c>
      <c r="F3292">
        <f>VLOOKUP(D3292,'Treatment Struture'!$E$2:$G$10,2,FALSE)</f>
        <v>2</v>
      </c>
      <c r="G3292" s="23">
        <v>10</v>
      </c>
      <c r="H3292" s="57">
        <f t="shared" si="72"/>
        <v>35943</v>
      </c>
      <c r="I3292">
        <v>25</v>
      </c>
      <c r="J3292" s="32">
        <v>6</v>
      </c>
    </row>
    <row r="3293" spans="1:10">
      <c r="A3293" t="s">
        <v>248</v>
      </c>
      <c r="B3293" t="s">
        <v>254</v>
      </c>
      <c r="C3293" t="s">
        <v>75</v>
      </c>
      <c r="D3293">
        <v>6</v>
      </c>
      <c r="E3293" t="str">
        <f>VLOOKUP(D3293,'Treatment Struture'!$E$2:$G$10,3,FALSE)</f>
        <v>P1(50)</v>
      </c>
      <c r="F3293">
        <f>VLOOKUP(D3293,'Treatment Struture'!$E$2:$G$10,2,FALSE)</f>
        <v>2</v>
      </c>
      <c r="G3293" s="23">
        <v>1</v>
      </c>
      <c r="H3293" s="57">
        <f t="shared" si="72"/>
        <v>35943</v>
      </c>
    </row>
    <row r="3294" spans="1:10">
      <c r="A3294" t="s">
        <v>248</v>
      </c>
      <c r="B3294" t="s">
        <v>254</v>
      </c>
      <c r="C3294" t="s">
        <v>75</v>
      </c>
      <c r="D3294">
        <v>6</v>
      </c>
      <c r="E3294" t="str">
        <f>VLOOKUP(D3294,'Treatment Struture'!$E$2:$G$10,3,FALSE)</f>
        <v>P1(50)</v>
      </c>
      <c r="F3294">
        <f>VLOOKUP(D3294,'Treatment Struture'!$E$2:$G$10,2,FALSE)</f>
        <v>2</v>
      </c>
      <c r="G3294" s="23">
        <v>2</v>
      </c>
      <c r="H3294" s="57">
        <f t="shared" si="72"/>
        <v>35943</v>
      </c>
      <c r="I3294">
        <v>28</v>
      </c>
      <c r="J3294">
        <v>5</v>
      </c>
    </row>
    <row r="3295" spans="1:10">
      <c r="A3295" t="s">
        <v>248</v>
      </c>
      <c r="B3295" t="s">
        <v>254</v>
      </c>
      <c r="C3295" t="s">
        <v>75</v>
      </c>
      <c r="D3295">
        <v>6</v>
      </c>
      <c r="E3295" t="str">
        <f>VLOOKUP(D3295,'Treatment Struture'!$E$2:$G$10,3,FALSE)</f>
        <v>P1(50)</v>
      </c>
      <c r="F3295">
        <f>VLOOKUP(D3295,'Treatment Struture'!$E$2:$G$10,2,FALSE)</f>
        <v>2</v>
      </c>
      <c r="G3295" s="23">
        <v>3</v>
      </c>
      <c r="H3295" s="57">
        <f t="shared" si="72"/>
        <v>35943</v>
      </c>
      <c r="I3295">
        <v>25</v>
      </c>
      <c r="J3295">
        <v>5</v>
      </c>
    </row>
    <row r="3296" spans="1:10">
      <c r="A3296" t="s">
        <v>248</v>
      </c>
      <c r="B3296" t="s">
        <v>254</v>
      </c>
      <c r="C3296" t="s">
        <v>75</v>
      </c>
      <c r="D3296">
        <v>6</v>
      </c>
      <c r="E3296" t="str">
        <f>VLOOKUP(D3296,'Treatment Struture'!$E$2:$G$10,3,FALSE)</f>
        <v>P1(50)</v>
      </c>
      <c r="F3296">
        <f>VLOOKUP(D3296,'Treatment Struture'!$E$2:$G$10,2,FALSE)</f>
        <v>2</v>
      </c>
      <c r="G3296" s="23">
        <v>4</v>
      </c>
      <c r="H3296" s="57">
        <f t="shared" si="72"/>
        <v>35943</v>
      </c>
      <c r="I3296">
        <v>28</v>
      </c>
      <c r="J3296">
        <v>10</v>
      </c>
    </row>
    <row r="3297" spans="1:10">
      <c r="A3297" t="s">
        <v>248</v>
      </c>
      <c r="B3297" t="s">
        <v>254</v>
      </c>
      <c r="C3297" t="s">
        <v>75</v>
      </c>
      <c r="D3297">
        <v>6</v>
      </c>
      <c r="E3297" t="str">
        <f>VLOOKUP(D3297,'Treatment Struture'!$E$2:$G$10,3,FALSE)</f>
        <v>P1(50)</v>
      </c>
      <c r="F3297">
        <f>VLOOKUP(D3297,'Treatment Struture'!$E$2:$G$10,2,FALSE)</f>
        <v>2</v>
      </c>
      <c r="G3297" s="23">
        <v>5</v>
      </c>
      <c r="H3297" s="57">
        <f t="shared" si="72"/>
        <v>35943</v>
      </c>
      <c r="I3297">
        <v>26</v>
      </c>
      <c r="J3297" s="32">
        <v>5</v>
      </c>
    </row>
    <row r="3298" spans="1:10">
      <c r="A3298" t="s">
        <v>248</v>
      </c>
      <c r="B3298" t="s">
        <v>254</v>
      </c>
      <c r="C3298" t="s">
        <v>75</v>
      </c>
      <c r="D3298">
        <v>6</v>
      </c>
      <c r="E3298" t="str">
        <f>VLOOKUP(D3298,'Treatment Struture'!$E$2:$G$10,3,FALSE)</f>
        <v>P1(50)</v>
      </c>
      <c r="F3298">
        <f>VLOOKUP(D3298,'Treatment Struture'!$E$2:$G$10,2,FALSE)</f>
        <v>2</v>
      </c>
      <c r="G3298" s="23">
        <v>6</v>
      </c>
      <c r="H3298" s="57">
        <f t="shared" si="72"/>
        <v>35943</v>
      </c>
      <c r="I3298">
        <v>25</v>
      </c>
      <c r="J3298">
        <v>7</v>
      </c>
    </row>
    <row r="3299" spans="1:10">
      <c r="A3299" t="s">
        <v>248</v>
      </c>
      <c r="B3299" t="s">
        <v>254</v>
      </c>
      <c r="C3299" t="s">
        <v>75</v>
      </c>
      <c r="D3299">
        <v>6</v>
      </c>
      <c r="E3299" t="str">
        <f>VLOOKUP(D3299,'Treatment Struture'!$E$2:$G$10,3,FALSE)</f>
        <v>P1(50)</v>
      </c>
      <c r="F3299">
        <f>VLOOKUP(D3299,'Treatment Struture'!$E$2:$G$10,2,FALSE)</f>
        <v>2</v>
      </c>
      <c r="G3299" s="23">
        <v>7</v>
      </c>
      <c r="H3299" s="57">
        <f t="shared" si="72"/>
        <v>35943</v>
      </c>
      <c r="I3299">
        <v>26</v>
      </c>
      <c r="J3299">
        <v>6</v>
      </c>
    </row>
    <row r="3300" spans="1:10">
      <c r="A3300" t="s">
        <v>248</v>
      </c>
      <c r="B3300" t="s">
        <v>254</v>
      </c>
      <c r="C3300" t="s">
        <v>75</v>
      </c>
      <c r="D3300">
        <v>6</v>
      </c>
      <c r="E3300" t="str">
        <f>VLOOKUP(D3300,'Treatment Struture'!$E$2:$G$10,3,FALSE)</f>
        <v>P1(50)</v>
      </c>
      <c r="F3300">
        <f>VLOOKUP(D3300,'Treatment Struture'!$E$2:$G$10,2,FALSE)</f>
        <v>2</v>
      </c>
      <c r="G3300" s="23">
        <v>8</v>
      </c>
      <c r="H3300" s="57">
        <f t="shared" si="72"/>
        <v>35943</v>
      </c>
      <c r="I3300">
        <v>24</v>
      </c>
      <c r="J3300">
        <v>7</v>
      </c>
    </row>
    <row r="3301" spans="1:10">
      <c r="A3301" t="s">
        <v>248</v>
      </c>
      <c r="B3301" t="s">
        <v>254</v>
      </c>
      <c r="C3301" t="s">
        <v>75</v>
      </c>
      <c r="D3301">
        <v>6</v>
      </c>
      <c r="E3301" t="str">
        <f>VLOOKUP(D3301,'Treatment Struture'!$E$2:$G$10,3,FALSE)</f>
        <v>P1(50)</v>
      </c>
      <c r="F3301">
        <f>VLOOKUP(D3301,'Treatment Struture'!$E$2:$G$10,2,FALSE)</f>
        <v>2</v>
      </c>
      <c r="G3301" s="23">
        <v>9</v>
      </c>
      <c r="H3301" s="57">
        <f t="shared" si="72"/>
        <v>35943</v>
      </c>
      <c r="I3301">
        <v>28</v>
      </c>
      <c r="J3301">
        <v>5</v>
      </c>
    </row>
    <row r="3302" spans="1:10">
      <c r="A3302" t="s">
        <v>248</v>
      </c>
      <c r="B3302" t="s">
        <v>254</v>
      </c>
      <c r="C3302" t="s">
        <v>75</v>
      </c>
      <c r="D3302">
        <v>6</v>
      </c>
      <c r="E3302" t="str">
        <f>VLOOKUP(D3302,'Treatment Struture'!$E$2:$G$10,3,FALSE)</f>
        <v>P1(50)</v>
      </c>
      <c r="F3302">
        <f>VLOOKUP(D3302,'Treatment Struture'!$E$2:$G$10,2,FALSE)</f>
        <v>2</v>
      </c>
      <c r="G3302" s="23">
        <v>10</v>
      </c>
      <c r="H3302" s="57">
        <f t="shared" si="72"/>
        <v>35943</v>
      </c>
      <c r="I3302">
        <v>24</v>
      </c>
      <c r="J3302">
        <v>7</v>
      </c>
    </row>
    <row r="3303" spans="1:10">
      <c r="A3303" t="s">
        <v>248</v>
      </c>
      <c r="B3303" t="s">
        <v>254</v>
      </c>
      <c r="C3303" t="s">
        <v>75</v>
      </c>
      <c r="D3303">
        <v>7</v>
      </c>
      <c r="E3303" t="str">
        <f>VLOOKUP(D3303,'Treatment Struture'!$E$2:$G$10,3,FALSE)</f>
        <v>P1(50)</v>
      </c>
      <c r="F3303">
        <f>VLOOKUP(D3303,'Treatment Struture'!$E$2:$G$10,2,FALSE)</f>
        <v>3</v>
      </c>
      <c r="G3303" s="23">
        <v>1</v>
      </c>
      <c r="H3303" s="57">
        <f t="shared" si="72"/>
        <v>35943</v>
      </c>
    </row>
    <row r="3304" spans="1:10">
      <c r="A3304" t="s">
        <v>248</v>
      </c>
      <c r="B3304" t="s">
        <v>254</v>
      </c>
      <c r="C3304" t="s">
        <v>75</v>
      </c>
      <c r="D3304">
        <v>7</v>
      </c>
      <c r="E3304" t="str">
        <f>VLOOKUP(D3304,'Treatment Struture'!$E$2:$G$10,3,FALSE)</f>
        <v>P1(50)</v>
      </c>
      <c r="F3304">
        <f>VLOOKUP(D3304,'Treatment Struture'!$E$2:$G$10,2,FALSE)</f>
        <v>3</v>
      </c>
      <c r="G3304" s="23">
        <v>2</v>
      </c>
      <c r="H3304" s="57">
        <f t="shared" si="72"/>
        <v>35943</v>
      </c>
      <c r="I3304">
        <v>26</v>
      </c>
      <c r="J3304">
        <v>7</v>
      </c>
    </row>
    <row r="3305" spans="1:10">
      <c r="A3305" t="s">
        <v>248</v>
      </c>
      <c r="B3305" t="s">
        <v>254</v>
      </c>
      <c r="C3305" t="s">
        <v>75</v>
      </c>
      <c r="D3305">
        <v>7</v>
      </c>
      <c r="E3305" t="str">
        <f>VLOOKUP(D3305,'Treatment Struture'!$E$2:$G$10,3,FALSE)</f>
        <v>P1(50)</v>
      </c>
      <c r="F3305">
        <f>VLOOKUP(D3305,'Treatment Struture'!$E$2:$G$10,2,FALSE)</f>
        <v>3</v>
      </c>
      <c r="G3305" s="23">
        <v>3</v>
      </c>
      <c r="H3305" s="57">
        <f t="shared" si="72"/>
        <v>35943</v>
      </c>
      <c r="I3305">
        <v>24</v>
      </c>
      <c r="J3305">
        <v>5</v>
      </c>
    </row>
    <row r="3306" spans="1:10">
      <c r="A3306" t="s">
        <v>248</v>
      </c>
      <c r="B3306" t="s">
        <v>254</v>
      </c>
      <c r="C3306" t="s">
        <v>75</v>
      </c>
      <c r="D3306">
        <v>7</v>
      </c>
      <c r="E3306" t="str">
        <f>VLOOKUP(D3306,'Treatment Struture'!$E$2:$G$10,3,FALSE)</f>
        <v>P1(50)</v>
      </c>
      <c r="F3306">
        <f>VLOOKUP(D3306,'Treatment Struture'!$E$2:$G$10,2,FALSE)</f>
        <v>3</v>
      </c>
      <c r="G3306" s="23">
        <v>4</v>
      </c>
      <c r="H3306" s="57">
        <f t="shared" si="72"/>
        <v>35943</v>
      </c>
      <c r="I3306">
        <v>28</v>
      </c>
      <c r="J3306">
        <v>3</v>
      </c>
    </row>
    <row r="3307" spans="1:10">
      <c r="A3307" t="s">
        <v>248</v>
      </c>
      <c r="B3307" t="s">
        <v>254</v>
      </c>
      <c r="C3307" t="s">
        <v>75</v>
      </c>
      <c r="D3307">
        <v>7</v>
      </c>
      <c r="E3307" t="str">
        <f>VLOOKUP(D3307,'Treatment Struture'!$E$2:$G$10,3,FALSE)</f>
        <v>P1(50)</v>
      </c>
      <c r="F3307">
        <f>VLOOKUP(D3307,'Treatment Struture'!$E$2:$G$10,2,FALSE)</f>
        <v>3</v>
      </c>
      <c r="G3307" s="23">
        <v>5</v>
      </c>
      <c r="H3307" s="57">
        <f t="shared" si="72"/>
        <v>35943</v>
      </c>
      <c r="I3307">
        <v>26</v>
      </c>
      <c r="J3307">
        <v>5</v>
      </c>
    </row>
    <row r="3308" spans="1:10">
      <c r="A3308" t="s">
        <v>248</v>
      </c>
      <c r="B3308" t="s">
        <v>254</v>
      </c>
      <c r="C3308" t="s">
        <v>75</v>
      </c>
      <c r="D3308">
        <v>7</v>
      </c>
      <c r="E3308" t="str">
        <f>VLOOKUP(D3308,'Treatment Struture'!$E$2:$G$10,3,FALSE)</f>
        <v>P1(50)</v>
      </c>
      <c r="F3308">
        <f>VLOOKUP(D3308,'Treatment Struture'!$E$2:$G$10,2,FALSE)</f>
        <v>3</v>
      </c>
      <c r="G3308" s="23">
        <v>6</v>
      </c>
      <c r="H3308" s="57">
        <f t="shared" si="72"/>
        <v>35943</v>
      </c>
      <c r="I3308">
        <v>25</v>
      </c>
      <c r="J3308" s="32">
        <v>2</v>
      </c>
    </row>
    <row r="3309" spans="1:10">
      <c r="A3309" t="s">
        <v>248</v>
      </c>
      <c r="B3309" t="s">
        <v>254</v>
      </c>
      <c r="C3309" t="s">
        <v>75</v>
      </c>
      <c r="D3309">
        <v>7</v>
      </c>
      <c r="E3309" t="str">
        <f>VLOOKUP(D3309,'Treatment Struture'!$E$2:$G$10,3,FALSE)</f>
        <v>P1(50)</v>
      </c>
      <c r="F3309">
        <f>VLOOKUP(D3309,'Treatment Struture'!$E$2:$G$10,2,FALSE)</f>
        <v>3</v>
      </c>
      <c r="G3309" s="23">
        <v>7</v>
      </c>
      <c r="H3309" s="57">
        <f t="shared" ref="H3309:H3332" si="73">H3308</f>
        <v>35943</v>
      </c>
      <c r="I3309">
        <v>27</v>
      </c>
      <c r="J3309">
        <v>3</v>
      </c>
    </row>
    <row r="3310" spans="1:10">
      <c r="A3310" t="s">
        <v>248</v>
      </c>
      <c r="B3310" t="s">
        <v>254</v>
      </c>
      <c r="C3310" t="s">
        <v>75</v>
      </c>
      <c r="D3310">
        <v>7</v>
      </c>
      <c r="E3310" t="str">
        <f>VLOOKUP(D3310,'Treatment Struture'!$E$2:$G$10,3,FALSE)</f>
        <v>P1(50)</v>
      </c>
      <c r="F3310">
        <f>VLOOKUP(D3310,'Treatment Struture'!$E$2:$G$10,2,FALSE)</f>
        <v>3</v>
      </c>
      <c r="G3310" s="23">
        <v>8</v>
      </c>
      <c r="H3310" s="57">
        <f t="shared" si="73"/>
        <v>35943</v>
      </c>
      <c r="I3310">
        <v>27</v>
      </c>
      <c r="J3310" s="32">
        <v>4</v>
      </c>
    </row>
    <row r="3311" spans="1:10">
      <c r="A3311" t="s">
        <v>248</v>
      </c>
      <c r="B3311" t="s">
        <v>254</v>
      </c>
      <c r="C3311" t="s">
        <v>75</v>
      </c>
      <c r="D3311">
        <v>7</v>
      </c>
      <c r="E3311" t="str">
        <f>VLOOKUP(D3311,'Treatment Struture'!$E$2:$G$10,3,FALSE)</f>
        <v>P1(50)</v>
      </c>
      <c r="F3311">
        <f>VLOOKUP(D3311,'Treatment Struture'!$E$2:$G$10,2,FALSE)</f>
        <v>3</v>
      </c>
      <c r="G3311" s="23">
        <v>9</v>
      </c>
      <c r="H3311" s="57">
        <f t="shared" si="73"/>
        <v>35943</v>
      </c>
      <c r="I3311">
        <v>24</v>
      </c>
      <c r="J3311">
        <v>1</v>
      </c>
    </row>
    <row r="3312" spans="1:10">
      <c r="A3312" t="s">
        <v>248</v>
      </c>
      <c r="B3312" t="s">
        <v>254</v>
      </c>
      <c r="C3312" t="s">
        <v>75</v>
      </c>
      <c r="D3312">
        <v>7</v>
      </c>
      <c r="E3312" t="str">
        <f>VLOOKUP(D3312,'Treatment Struture'!$E$2:$G$10,3,FALSE)</f>
        <v>P1(50)</v>
      </c>
      <c r="F3312">
        <f>VLOOKUP(D3312,'Treatment Struture'!$E$2:$G$10,2,FALSE)</f>
        <v>3</v>
      </c>
      <c r="G3312" s="23">
        <v>10</v>
      </c>
      <c r="H3312" s="57">
        <f t="shared" si="73"/>
        <v>35943</v>
      </c>
      <c r="I3312">
        <v>21</v>
      </c>
      <c r="J3312">
        <v>2</v>
      </c>
    </row>
    <row r="3313" spans="1:10">
      <c r="A3313" t="s">
        <v>248</v>
      </c>
      <c r="B3313" t="s">
        <v>254</v>
      </c>
      <c r="C3313" t="s">
        <v>75</v>
      </c>
      <c r="D3313">
        <v>8</v>
      </c>
      <c r="E3313" t="str">
        <f>VLOOKUP(D3313,'Treatment Struture'!$E$2:$G$10,3,FALSE)</f>
        <v>P2(100)</v>
      </c>
      <c r="F3313">
        <f>VLOOKUP(D3313,'Treatment Struture'!$E$2:$G$10,2,FALSE)</f>
        <v>3</v>
      </c>
      <c r="G3313" s="23">
        <v>1</v>
      </c>
      <c r="H3313" s="57">
        <f t="shared" si="73"/>
        <v>35943</v>
      </c>
      <c r="I3313">
        <v>28</v>
      </c>
      <c r="J3313" s="32">
        <v>5</v>
      </c>
    </row>
    <row r="3314" spans="1:10">
      <c r="A3314" t="s">
        <v>248</v>
      </c>
      <c r="B3314" t="s">
        <v>254</v>
      </c>
      <c r="C3314" t="s">
        <v>75</v>
      </c>
      <c r="D3314">
        <v>8</v>
      </c>
      <c r="E3314" t="str">
        <f>VLOOKUP(D3314,'Treatment Struture'!$E$2:$G$10,3,FALSE)</f>
        <v>P2(100)</v>
      </c>
      <c r="F3314">
        <f>VLOOKUP(D3314,'Treatment Struture'!$E$2:$G$10,2,FALSE)</f>
        <v>3</v>
      </c>
      <c r="G3314" s="23">
        <v>2</v>
      </c>
      <c r="H3314" s="57">
        <f t="shared" si="73"/>
        <v>35943</v>
      </c>
      <c r="I3314">
        <v>27</v>
      </c>
      <c r="J3314" s="32">
        <v>4</v>
      </c>
    </row>
    <row r="3315" spans="1:10">
      <c r="A3315" t="s">
        <v>248</v>
      </c>
      <c r="B3315" t="s">
        <v>254</v>
      </c>
      <c r="C3315" t="s">
        <v>75</v>
      </c>
      <c r="D3315">
        <v>8</v>
      </c>
      <c r="E3315" t="str">
        <f>VLOOKUP(D3315,'Treatment Struture'!$E$2:$G$10,3,FALSE)</f>
        <v>P2(100)</v>
      </c>
      <c r="F3315">
        <f>VLOOKUP(D3315,'Treatment Struture'!$E$2:$G$10,2,FALSE)</f>
        <v>3</v>
      </c>
      <c r="G3315" s="23">
        <v>3</v>
      </c>
      <c r="H3315" s="57">
        <f t="shared" si="73"/>
        <v>35943</v>
      </c>
      <c r="I3315">
        <v>26</v>
      </c>
      <c r="J3315" s="32">
        <v>4</v>
      </c>
    </row>
    <row r="3316" spans="1:10">
      <c r="A3316" t="s">
        <v>248</v>
      </c>
      <c r="B3316" t="s">
        <v>254</v>
      </c>
      <c r="C3316" t="s">
        <v>75</v>
      </c>
      <c r="D3316">
        <v>8</v>
      </c>
      <c r="E3316" t="str">
        <f>VLOOKUP(D3316,'Treatment Struture'!$E$2:$G$10,3,FALSE)</f>
        <v>P2(100)</v>
      </c>
      <c r="F3316">
        <f>VLOOKUP(D3316,'Treatment Struture'!$E$2:$G$10,2,FALSE)</f>
        <v>3</v>
      </c>
      <c r="G3316" s="23">
        <v>4</v>
      </c>
      <c r="H3316" s="57">
        <f t="shared" si="73"/>
        <v>35943</v>
      </c>
      <c r="I3316">
        <v>26</v>
      </c>
      <c r="J3316" s="32">
        <v>7</v>
      </c>
    </row>
    <row r="3317" spans="1:10">
      <c r="A3317" t="s">
        <v>248</v>
      </c>
      <c r="B3317" t="s">
        <v>254</v>
      </c>
      <c r="C3317" t="s">
        <v>75</v>
      </c>
      <c r="D3317">
        <v>8</v>
      </c>
      <c r="E3317" t="str">
        <f>VLOOKUP(D3317,'Treatment Struture'!$E$2:$G$10,3,FALSE)</f>
        <v>P2(100)</v>
      </c>
      <c r="F3317">
        <f>VLOOKUP(D3317,'Treatment Struture'!$E$2:$G$10,2,FALSE)</f>
        <v>3</v>
      </c>
      <c r="G3317" s="23">
        <v>5</v>
      </c>
      <c r="H3317" s="57">
        <f t="shared" si="73"/>
        <v>35943</v>
      </c>
      <c r="I3317">
        <v>24</v>
      </c>
      <c r="J3317" s="32">
        <v>5</v>
      </c>
    </row>
    <row r="3318" spans="1:10">
      <c r="A3318" t="s">
        <v>248</v>
      </c>
      <c r="B3318" t="s">
        <v>254</v>
      </c>
      <c r="C3318" t="s">
        <v>75</v>
      </c>
      <c r="D3318">
        <v>8</v>
      </c>
      <c r="E3318" t="str">
        <f>VLOOKUP(D3318,'Treatment Struture'!$E$2:$G$10,3,FALSE)</f>
        <v>P2(100)</v>
      </c>
      <c r="F3318">
        <f>VLOOKUP(D3318,'Treatment Struture'!$E$2:$G$10,2,FALSE)</f>
        <v>3</v>
      </c>
      <c r="G3318" s="23">
        <v>6</v>
      </c>
      <c r="H3318" s="57">
        <f t="shared" si="73"/>
        <v>35943</v>
      </c>
      <c r="I3318">
        <v>24</v>
      </c>
      <c r="J3318" s="32">
        <v>4</v>
      </c>
    </row>
    <row r="3319" spans="1:10">
      <c r="A3319" t="s">
        <v>248</v>
      </c>
      <c r="B3319" t="s">
        <v>254</v>
      </c>
      <c r="C3319" t="s">
        <v>75</v>
      </c>
      <c r="D3319">
        <v>8</v>
      </c>
      <c r="E3319" t="str">
        <f>VLOOKUP(D3319,'Treatment Struture'!$E$2:$G$10,3,FALSE)</f>
        <v>P2(100)</v>
      </c>
      <c r="F3319">
        <f>VLOOKUP(D3319,'Treatment Struture'!$E$2:$G$10,2,FALSE)</f>
        <v>3</v>
      </c>
      <c r="G3319" s="23">
        <v>7</v>
      </c>
      <c r="H3319" s="57">
        <f t="shared" si="73"/>
        <v>35943</v>
      </c>
      <c r="I3319">
        <v>24</v>
      </c>
      <c r="J3319" s="32">
        <v>3</v>
      </c>
    </row>
    <row r="3320" spans="1:10">
      <c r="A3320" t="s">
        <v>248</v>
      </c>
      <c r="B3320" t="s">
        <v>254</v>
      </c>
      <c r="C3320" t="s">
        <v>75</v>
      </c>
      <c r="D3320">
        <v>8</v>
      </c>
      <c r="E3320" t="str">
        <f>VLOOKUP(D3320,'Treatment Struture'!$E$2:$G$10,3,FALSE)</f>
        <v>P2(100)</v>
      </c>
      <c r="F3320">
        <f>VLOOKUP(D3320,'Treatment Struture'!$E$2:$G$10,2,FALSE)</f>
        <v>3</v>
      </c>
      <c r="G3320" s="23">
        <v>8</v>
      </c>
      <c r="H3320" s="57">
        <f t="shared" si="73"/>
        <v>35943</v>
      </c>
      <c r="I3320">
        <v>28</v>
      </c>
      <c r="J3320" s="32">
        <v>5</v>
      </c>
    </row>
    <row r="3321" spans="1:10">
      <c r="A3321" t="s">
        <v>248</v>
      </c>
      <c r="B3321" t="s">
        <v>254</v>
      </c>
      <c r="C3321" t="s">
        <v>75</v>
      </c>
      <c r="D3321">
        <v>8</v>
      </c>
      <c r="E3321" t="str">
        <f>VLOOKUP(D3321,'Treatment Struture'!$E$2:$G$10,3,FALSE)</f>
        <v>P2(100)</v>
      </c>
      <c r="F3321">
        <f>VLOOKUP(D3321,'Treatment Struture'!$E$2:$G$10,2,FALSE)</f>
        <v>3</v>
      </c>
      <c r="G3321" s="23">
        <v>9</v>
      </c>
      <c r="H3321" s="57">
        <f t="shared" si="73"/>
        <v>35943</v>
      </c>
      <c r="I3321">
        <v>27</v>
      </c>
      <c r="J3321" s="32">
        <v>3</v>
      </c>
    </row>
    <row r="3322" spans="1:10">
      <c r="A3322" t="s">
        <v>248</v>
      </c>
      <c r="B3322" t="s">
        <v>254</v>
      </c>
      <c r="C3322" t="s">
        <v>75</v>
      </c>
      <c r="D3322">
        <v>8</v>
      </c>
      <c r="E3322" t="str">
        <f>VLOOKUP(D3322,'Treatment Struture'!$E$2:$G$10,3,FALSE)</f>
        <v>P2(100)</v>
      </c>
      <c r="F3322">
        <f>VLOOKUP(D3322,'Treatment Struture'!$E$2:$G$10,2,FALSE)</f>
        <v>3</v>
      </c>
      <c r="G3322" s="23">
        <v>10</v>
      </c>
      <c r="H3322" s="57">
        <f t="shared" si="73"/>
        <v>35943</v>
      </c>
      <c r="I3322">
        <v>26</v>
      </c>
      <c r="J3322" s="32">
        <v>5</v>
      </c>
    </row>
    <row r="3323" spans="1:10">
      <c r="A3323" t="s">
        <v>248</v>
      </c>
      <c r="B3323" t="s">
        <v>254</v>
      </c>
      <c r="C3323" t="s">
        <v>75</v>
      </c>
      <c r="D3323">
        <v>9</v>
      </c>
      <c r="E3323" t="str">
        <f>VLOOKUP(D3323,'Treatment Struture'!$E$2:$G$10,3,FALSE)</f>
        <v>P3(150)</v>
      </c>
      <c r="F3323">
        <f>VLOOKUP(D3323,'Treatment Struture'!$E$2:$G$10,2,FALSE)</f>
        <v>3</v>
      </c>
      <c r="G3323" s="23">
        <v>1</v>
      </c>
      <c r="H3323" s="57">
        <f t="shared" si="73"/>
        <v>35943</v>
      </c>
      <c r="I3323">
        <v>27</v>
      </c>
      <c r="J3323" s="32">
        <v>2</v>
      </c>
    </row>
    <row r="3324" spans="1:10">
      <c r="A3324" t="s">
        <v>248</v>
      </c>
      <c r="B3324" t="s">
        <v>254</v>
      </c>
      <c r="C3324" t="s">
        <v>75</v>
      </c>
      <c r="D3324">
        <v>9</v>
      </c>
      <c r="E3324" t="str">
        <f>VLOOKUP(D3324,'Treatment Struture'!$E$2:$G$10,3,FALSE)</f>
        <v>P3(150)</v>
      </c>
      <c r="F3324">
        <f>VLOOKUP(D3324,'Treatment Struture'!$E$2:$G$10,2,FALSE)</f>
        <v>3</v>
      </c>
      <c r="G3324" s="23">
        <v>2</v>
      </c>
      <c r="H3324" s="57">
        <f t="shared" si="73"/>
        <v>35943</v>
      </c>
      <c r="I3324">
        <v>27</v>
      </c>
      <c r="J3324" s="32">
        <v>6</v>
      </c>
    </row>
    <row r="3325" spans="1:10">
      <c r="A3325" t="s">
        <v>248</v>
      </c>
      <c r="B3325" t="s">
        <v>254</v>
      </c>
      <c r="C3325" t="s">
        <v>75</v>
      </c>
      <c r="D3325">
        <v>9</v>
      </c>
      <c r="E3325" t="str">
        <f>VLOOKUP(D3325,'Treatment Struture'!$E$2:$G$10,3,FALSE)</f>
        <v>P3(150)</v>
      </c>
      <c r="F3325">
        <f>VLOOKUP(D3325,'Treatment Struture'!$E$2:$G$10,2,FALSE)</f>
        <v>3</v>
      </c>
      <c r="G3325" s="23">
        <v>3</v>
      </c>
      <c r="H3325" s="57">
        <f t="shared" si="73"/>
        <v>35943</v>
      </c>
      <c r="I3325">
        <v>26</v>
      </c>
      <c r="J3325" s="32">
        <v>10</v>
      </c>
    </row>
    <row r="3326" spans="1:10">
      <c r="A3326" t="s">
        <v>248</v>
      </c>
      <c r="B3326" t="s">
        <v>254</v>
      </c>
      <c r="C3326" t="s">
        <v>75</v>
      </c>
      <c r="D3326">
        <v>9</v>
      </c>
      <c r="E3326" t="str">
        <f>VLOOKUP(D3326,'Treatment Struture'!$E$2:$G$10,3,FALSE)</f>
        <v>P3(150)</v>
      </c>
      <c r="F3326">
        <f>VLOOKUP(D3326,'Treatment Struture'!$E$2:$G$10,2,FALSE)</f>
        <v>3</v>
      </c>
      <c r="G3326" s="23">
        <v>4</v>
      </c>
      <c r="H3326" s="57">
        <f t="shared" si="73"/>
        <v>35943</v>
      </c>
      <c r="I3326">
        <v>25</v>
      </c>
      <c r="J3326" s="32">
        <v>10</v>
      </c>
    </row>
    <row r="3327" spans="1:10">
      <c r="A3327" t="s">
        <v>248</v>
      </c>
      <c r="B3327" t="s">
        <v>254</v>
      </c>
      <c r="C3327" t="s">
        <v>75</v>
      </c>
      <c r="D3327">
        <v>9</v>
      </c>
      <c r="E3327" t="str">
        <f>VLOOKUP(D3327,'Treatment Struture'!$E$2:$G$10,3,FALSE)</f>
        <v>P3(150)</v>
      </c>
      <c r="F3327">
        <f>VLOOKUP(D3327,'Treatment Struture'!$E$2:$G$10,2,FALSE)</f>
        <v>3</v>
      </c>
      <c r="G3327" s="23">
        <v>5</v>
      </c>
      <c r="H3327" s="57">
        <f t="shared" si="73"/>
        <v>35943</v>
      </c>
      <c r="I3327">
        <v>25</v>
      </c>
      <c r="J3327" s="32">
        <v>11</v>
      </c>
    </row>
    <row r="3328" spans="1:10">
      <c r="A3328" t="s">
        <v>248</v>
      </c>
      <c r="B3328" t="s">
        <v>254</v>
      </c>
      <c r="C3328" t="s">
        <v>75</v>
      </c>
      <c r="D3328">
        <v>9</v>
      </c>
      <c r="E3328" t="str">
        <f>VLOOKUP(D3328,'Treatment Struture'!$E$2:$G$10,3,FALSE)</f>
        <v>P3(150)</v>
      </c>
      <c r="F3328">
        <f>VLOOKUP(D3328,'Treatment Struture'!$E$2:$G$10,2,FALSE)</f>
        <v>3</v>
      </c>
      <c r="G3328" s="23">
        <v>6</v>
      </c>
      <c r="H3328" s="57">
        <f t="shared" si="73"/>
        <v>35943</v>
      </c>
      <c r="I3328">
        <v>26</v>
      </c>
      <c r="J3328" s="32">
        <v>2</v>
      </c>
    </row>
    <row r="3329" spans="1:10">
      <c r="A3329" t="s">
        <v>248</v>
      </c>
      <c r="B3329" t="s">
        <v>254</v>
      </c>
      <c r="C3329" t="s">
        <v>75</v>
      </c>
      <c r="D3329">
        <v>9</v>
      </c>
      <c r="E3329" t="str">
        <f>VLOOKUP(D3329,'Treatment Struture'!$E$2:$G$10,3,FALSE)</f>
        <v>P3(150)</v>
      </c>
      <c r="F3329">
        <f>VLOOKUP(D3329,'Treatment Struture'!$E$2:$G$10,2,FALSE)</f>
        <v>3</v>
      </c>
      <c r="G3329" s="23">
        <v>7</v>
      </c>
      <c r="H3329" s="57">
        <f t="shared" si="73"/>
        <v>35943</v>
      </c>
      <c r="I3329">
        <v>24</v>
      </c>
      <c r="J3329" s="32">
        <v>2</v>
      </c>
    </row>
    <row r="3330" spans="1:10">
      <c r="A3330" t="s">
        <v>248</v>
      </c>
      <c r="B3330" t="s">
        <v>254</v>
      </c>
      <c r="C3330" t="s">
        <v>75</v>
      </c>
      <c r="D3330">
        <v>9</v>
      </c>
      <c r="E3330" t="str">
        <f>VLOOKUP(D3330,'Treatment Struture'!$E$2:$G$10,3,FALSE)</f>
        <v>P3(150)</v>
      </c>
      <c r="F3330">
        <f>VLOOKUP(D3330,'Treatment Struture'!$E$2:$G$10,2,FALSE)</f>
        <v>3</v>
      </c>
      <c r="G3330" s="23">
        <v>8</v>
      </c>
      <c r="H3330" s="57">
        <f t="shared" si="73"/>
        <v>35943</v>
      </c>
      <c r="I3330">
        <v>28</v>
      </c>
      <c r="J3330" s="32">
        <v>3</v>
      </c>
    </row>
    <row r="3331" spans="1:10">
      <c r="A3331" t="s">
        <v>248</v>
      </c>
      <c r="B3331" t="s">
        <v>254</v>
      </c>
      <c r="C3331" t="s">
        <v>75</v>
      </c>
      <c r="D3331">
        <v>9</v>
      </c>
      <c r="E3331" t="str">
        <f>VLOOKUP(D3331,'Treatment Struture'!$E$2:$G$10,3,FALSE)</f>
        <v>P3(150)</v>
      </c>
      <c r="F3331">
        <f>VLOOKUP(D3331,'Treatment Struture'!$E$2:$G$10,2,FALSE)</f>
        <v>3</v>
      </c>
      <c r="G3331" s="23">
        <v>9</v>
      </c>
      <c r="H3331" s="57">
        <f t="shared" si="73"/>
        <v>35943</v>
      </c>
      <c r="I3331">
        <v>24</v>
      </c>
      <c r="J3331" s="32">
        <v>3</v>
      </c>
    </row>
    <row r="3332" spans="1:10">
      <c r="A3332" t="s">
        <v>248</v>
      </c>
      <c r="B3332" t="s">
        <v>254</v>
      </c>
      <c r="C3332" t="s">
        <v>75</v>
      </c>
      <c r="D3332">
        <v>9</v>
      </c>
      <c r="E3332" t="str">
        <f>VLOOKUP(D3332,'Treatment Struture'!$E$2:$G$10,3,FALSE)</f>
        <v>P3(150)</v>
      </c>
      <c r="F3332">
        <f>VLOOKUP(D3332,'Treatment Struture'!$E$2:$G$10,2,FALSE)</f>
        <v>3</v>
      </c>
      <c r="G3332" s="23">
        <v>10</v>
      </c>
      <c r="H3332" s="57">
        <f t="shared" si="73"/>
        <v>35943</v>
      </c>
      <c r="I3332">
        <v>25</v>
      </c>
      <c r="J3332">
        <v>3</v>
      </c>
    </row>
    <row r="3333" spans="1:10">
      <c r="A3333" t="s">
        <v>248</v>
      </c>
      <c r="B3333" t="s">
        <v>254</v>
      </c>
      <c r="C3333" t="s">
        <v>75</v>
      </c>
      <c r="D3333">
        <v>1</v>
      </c>
      <c r="E3333" t="str">
        <f>VLOOKUP(D3333,'Treatment Struture'!$E$2:$G$10,3,FALSE)</f>
        <v>P3(150)</v>
      </c>
      <c r="F3333">
        <f>VLOOKUP(D3333,'Treatment Struture'!$E$2:$G$10,2,FALSE)</f>
        <v>1</v>
      </c>
      <c r="G3333" s="23">
        <v>1</v>
      </c>
      <c r="H3333" s="56">
        <v>35955</v>
      </c>
      <c r="I3333">
        <v>21</v>
      </c>
      <c r="J3333">
        <v>9</v>
      </c>
    </row>
    <row r="3334" spans="1:10">
      <c r="A3334" t="s">
        <v>248</v>
      </c>
      <c r="B3334" t="s">
        <v>254</v>
      </c>
      <c r="C3334" t="s">
        <v>75</v>
      </c>
      <c r="D3334">
        <v>1</v>
      </c>
      <c r="E3334" t="str">
        <f>VLOOKUP(D3334,'Treatment Struture'!$E$2:$G$10,3,FALSE)</f>
        <v>P3(150)</v>
      </c>
      <c r="F3334">
        <f>VLOOKUP(D3334,'Treatment Struture'!$E$2:$G$10,2,FALSE)</f>
        <v>1</v>
      </c>
      <c r="G3334" s="23">
        <v>2</v>
      </c>
      <c r="H3334" s="57">
        <f>H3333</f>
        <v>35955</v>
      </c>
    </row>
    <row r="3335" spans="1:10">
      <c r="A3335" t="s">
        <v>248</v>
      </c>
      <c r="B3335" t="s">
        <v>254</v>
      </c>
      <c r="C3335" t="s">
        <v>75</v>
      </c>
      <c r="D3335">
        <v>1</v>
      </c>
      <c r="E3335" t="str">
        <f>VLOOKUP(D3335,'Treatment Struture'!$E$2:$G$10,3,FALSE)</f>
        <v>P3(150)</v>
      </c>
      <c r="F3335">
        <f>VLOOKUP(D3335,'Treatment Struture'!$E$2:$G$10,2,FALSE)</f>
        <v>1</v>
      </c>
      <c r="G3335" s="23">
        <v>3</v>
      </c>
      <c r="H3335" s="57">
        <f t="shared" ref="H3335:H3398" si="74">H3334</f>
        <v>35955</v>
      </c>
      <c r="I3335">
        <v>24</v>
      </c>
      <c r="J3335">
        <v>10</v>
      </c>
    </row>
    <row r="3336" spans="1:10">
      <c r="A3336" t="s">
        <v>248</v>
      </c>
      <c r="B3336" t="s">
        <v>254</v>
      </c>
      <c r="C3336" t="s">
        <v>75</v>
      </c>
      <c r="D3336">
        <v>1</v>
      </c>
      <c r="E3336" t="str">
        <f>VLOOKUP(D3336,'Treatment Struture'!$E$2:$G$10,3,FALSE)</f>
        <v>P3(150)</v>
      </c>
      <c r="F3336">
        <f>VLOOKUP(D3336,'Treatment Struture'!$E$2:$G$10,2,FALSE)</f>
        <v>1</v>
      </c>
      <c r="G3336" s="23">
        <v>4</v>
      </c>
      <c r="H3336" s="57">
        <f t="shared" si="74"/>
        <v>35955</v>
      </c>
      <c r="I3336">
        <v>20</v>
      </c>
      <c r="J3336">
        <v>7</v>
      </c>
    </row>
    <row r="3337" spans="1:10">
      <c r="A3337" t="s">
        <v>248</v>
      </c>
      <c r="B3337" t="s">
        <v>254</v>
      </c>
      <c r="C3337" t="s">
        <v>75</v>
      </c>
      <c r="D3337">
        <v>1</v>
      </c>
      <c r="E3337" t="str">
        <f>VLOOKUP(D3337,'Treatment Struture'!$E$2:$G$10,3,FALSE)</f>
        <v>P3(150)</v>
      </c>
      <c r="F3337">
        <f>VLOOKUP(D3337,'Treatment Struture'!$E$2:$G$10,2,FALSE)</f>
        <v>1</v>
      </c>
      <c r="G3337" s="23">
        <v>5</v>
      </c>
      <c r="H3337" s="57">
        <f t="shared" si="74"/>
        <v>35955</v>
      </c>
      <c r="I3337">
        <v>21</v>
      </c>
      <c r="J3337">
        <v>11</v>
      </c>
    </row>
    <row r="3338" spans="1:10">
      <c r="A3338" t="s">
        <v>248</v>
      </c>
      <c r="B3338" t="s">
        <v>254</v>
      </c>
      <c r="C3338" t="s">
        <v>75</v>
      </c>
      <c r="D3338">
        <v>1</v>
      </c>
      <c r="E3338" t="str">
        <f>VLOOKUP(D3338,'Treatment Struture'!$E$2:$G$10,3,FALSE)</f>
        <v>P3(150)</v>
      </c>
      <c r="F3338">
        <f>VLOOKUP(D3338,'Treatment Struture'!$E$2:$G$10,2,FALSE)</f>
        <v>1</v>
      </c>
      <c r="G3338" s="23">
        <v>6</v>
      </c>
      <c r="H3338" s="57">
        <f t="shared" si="74"/>
        <v>35955</v>
      </c>
      <c r="I3338">
        <v>22</v>
      </c>
      <c r="J3338" s="2">
        <v>11</v>
      </c>
    </row>
    <row r="3339" spans="1:10">
      <c r="A3339" t="s">
        <v>248</v>
      </c>
      <c r="B3339" t="s">
        <v>254</v>
      </c>
      <c r="C3339" t="s">
        <v>75</v>
      </c>
      <c r="D3339">
        <v>1</v>
      </c>
      <c r="E3339" t="str">
        <f>VLOOKUP(D3339,'Treatment Struture'!$E$2:$G$10,3,FALSE)</f>
        <v>P3(150)</v>
      </c>
      <c r="F3339">
        <f>VLOOKUP(D3339,'Treatment Struture'!$E$2:$G$10,2,FALSE)</f>
        <v>1</v>
      </c>
      <c r="G3339" s="23">
        <v>7</v>
      </c>
      <c r="H3339" s="57">
        <f t="shared" si="74"/>
        <v>35955</v>
      </c>
      <c r="I3339">
        <v>27</v>
      </c>
      <c r="J3339">
        <v>14</v>
      </c>
    </row>
    <row r="3340" spans="1:10">
      <c r="A3340" t="s">
        <v>248</v>
      </c>
      <c r="B3340" t="s">
        <v>254</v>
      </c>
      <c r="C3340" t="s">
        <v>75</v>
      </c>
      <c r="D3340">
        <v>1</v>
      </c>
      <c r="E3340" t="str">
        <f>VLOOKUP(D3340,'Treatment Struture'!$E$2:$G$10,3,FALSE)</f>
        <v>P3(150)</v>
      </c>
      <c r="F3340">
        <f>VLOOKUP(D3340,'Treatment Struture'!$E$2:$G$10,2,FALSE)</f>
        <v>1</v>
      </c>
      <c r="G3340" s="23">
        <v>8</v>
      </c>
      <c r="H3340" s="57">
        <f t="shared" si="74"/>
        <v>35955</v>
      </c>
      <c r="I3340">
        <v>28</v>
      </c>
      <c r="J3340">
        <v>12</v>
      </c>
    </row>
    <row r="3341" spans="1:10">
      <c r="A3341" t="s">
        <v>248</v>
      </c>
      <c r="B3341" t="s">
        <v>254</v>
      </c>
      <c r="C3341" t="s">
        <v>75</v>
      </c>
      <c r="D3341">
        <v>1</v>
      </c>
      <c r="E3341" t="str">
        <f>VLOOKUP(D3341,'Treatment Struture'!$E$2:$G$10,3,FALSE)</f>
        <v>P3(150)</v>
      </c>
      <c r="F3341">
        <f>VLOOKUP(D3341,'Treatment Struture'!$E$2:$G$10,2,FALSE)</f>
        <v>1</v>
      </c>
      <c r="G3341" s="23">
        <v>9</v>
      </c>
      <c r="H3341" s="57">
        <f t="shared" si="74"/>
        <v>35955</v>
      </c>
      <c r="I3341">
        <v>27</v>
      </c>
      <c r="J3341">
        <v>12</v>
      </c>
    </row>
    <row r="3342" spans="1:10">
      <c r="A3342" t="s">
        <v>248</v>
      </c>
      <c r="B3342" t="s">
        <v>254</v>
      </c>
      <c r="C3342" t="s">
        <v>75</v>
      </c>
      <c r="D3342">
        <v>1</v>
      </c>
      <c r="E3342" t="str">
        <f>VLOOKUP(D3342,'Treatment Struture'!$E$2:$G$10,3,FALSE)</f>
        <v>P3(150)</v>
      </c>
      <c r="F3342">
        <f>VLOOKUP(D3342,'Treatment Struture'!$E$2:$G$10,2,FALSE)</f>
        <v>1</v>
      </c>
      <c r="G3342" s="23">
        <v>10</v>
      </c>
      <c r="H3342" s="57">
        <f t="shared" si="74"/>
        <v>35955</v>
      </c>
      <c r="I3342">
        <v>26</v>
      </c>
      <c r="J3342">
        <v>15</v>
      </c>
    </row>
    <row r="3343" spans="1:10">
      <c r="A3343" t="s">
        <v>248</v>
      </c>
      <c r="B3343" t="s">
        <v>254</v>
      </c>
      <c r="C3343" t="s">
        <v>75</v>
      </c>
      <c r="D3343">
        <v>2</v>
      </c>
      <c r="E3343" t="str">
        <f>VLOOKUP(D3343,'Treatment Struture'!$E$2:$G$10,3,FALSE)</f>
        <v>P1(50)</v>
      </c>
      <c r="F3343">
        <f>VLOOKUP(D3343,'Treatment Struture'!$E$2:$G$10,2,FALSE)</f>
        <v>1</v>
      </c>
      <c r="G3343" s="23">
        <v>1</v>
      </c>
      <c r="H3343" s="57">
        <f t="shared" si="74"/>
        <v>35955</v>
      </c>
    </row>
    <row r="3344" spans="1:10">
      <c r="A3344" t="s">
        <v>248</v>
      </c>
      <c r="B3344" t="s">
        <v>254</v>
      </c>
      <c r="C3344" t="s">
        <v>75</v>
      </c>
      <c r="D3344">
        <v>2</v>
      </c>
      <c r="E3344" t="str">
        <f>VLOOKUP(D3344,'Treatment Struture'!$E$2:$G$10,3,FALSE)</f>
        <v>P1(50)</v>
      </c>
      <c r="F3344">
        <f>VLOOKUP(D3344,'Treatment Struture'!$E$2:$G$10,2,FALSE)</f>
        <v>1</v>
      </c>
      <c r="G3344" s="23">
        <v>2</v>
      </c>
      <c r="H3344" s="57">
        <f t="shared" si="74"/>
        <v>35955</v>
      </c>
    </row>
    <row r="3345" spans="1:10">
      <c r="A3345" t="s">
        <v>248</v>
      </c>
      <c r="B3345" t="s">
        <v>254</v>
      </c>
      <c r="C3345" t="s">
        <v>75</v>
      </c>
      <c r="D3345">
        <v>2</v>
      </c>
      <c r="E3345" t="str">
        <f>VLOOKUP(D3345,'Treatment Struture'!$E$2:$G$10,3,FALSE)</f>
        <v>P1(50)</v>
      </c>
      <c r="F3345">
        <f>VLOOKUP(D3345,'Treatment Struture'!$E$2:$G$10,2,FALSE)</f>
        <v>1</v>
      </c>
      <c r="G3345" s="23">
        <v>3</v>
      </c>
      <c r="H3345" s="57">
        <f t="shared" si="74"/>
        <v>35955</v>
      </c>
      <c r="I3345">
        <v>29</v>
      </c>
      <c r="J3345">
        <v>8</v>
      </c>
    </row>
    <row r="3346" spans="1:10">
      <c r="A3346" t="s">
        <v>248</v>
      </c>
      <c r="B3346" t="s">
        <v>254</v>
      </c>
      <c r="C3346" t="s">
        <v>75</v>
      </c>
      <c r="D3346">
        <v>2</v>
      </c>
      <c r="E3346" t="str">
        <f>VLOOKUP(D3346,'Treatment Struture'!$E$2:$G$10,3,FALSE)</f>
        <v>P1(50)</v>
      </c>
      <c r="F3346">
        <f>VLOOKUP(D3346,'Treatment Struture'!$E$2:$G$10,2,FALSE)</f>
        <v>1</v>
      </c>
      <c r="G3346" s="23">
        <v>4</v>
      </c>
      <c r="H3346" s="57">
        <f t="shared" si="74"/>
        <v>35955</v>
      </c>
      <c r="I3346">
        <v>29</v>
      </c>
      <c r="J3346">
        <v>16</v>
      </c>
    </row>
    <row r="3347" spans="1:10">
      <c r="A3347" t="s">
        <v>248</v>
      </c>
      <c r="B3347" t="s">
        <v>254</v>
      </c>
      <c r="C3347" t="s">
        <v>75</v>
      </c>
      <c r="D3347">
        <v>2</v>
      </c>
      <c r="E3347" t="str">
        <f>VLOOKUP(D3347,'Treatment Struture'!$E$2:$G$10,3,FALSE)</f>
        <v>P1(50)</v>
      </c>
      <c r="F3347">
        <f>VLOOKUP(D3347,'Treatment Struture'!$E$2:$G$10,2,FALSE)</f>
        <v>1</v>
      </c>
      <c r="G3347" s="23">
        <v>5</v>
      </c>
      <c r="H3347" s="57">
        <f t="shared" si="74"/>
        <v>35955</v>
      </c>
      <c r="I3347">
        <v>27</v>
      </c>
      <c r="J3347">
        <v>10</v>
      </c>
    </row>
    <row r="3348" spans="1:10">
      <c r="A3348" t="s">
        <v>248</v>
      </c>
      <c r="B3348" t="s">
        <v>254</v>
      </c>
      <c r="C3348" t="s">
        <v>75</v>
      </c>
      <c r="D3348">
        <v>2</v>
      </c>
      <c r="E3348" t="str">
        <f>VLOOKUP(D3348,'Treatment Struture'!$E$2:$G$10,3,FALSE)</f>
        <v>P1(50)</v>
      </c>
      <c r="F3348">
        <f>VLOOKUP(D3348,'Treatment Struture'!$E$2:$G$10,2,FALSE)</f>
        <v>1</v>
      </c>
      <c r="G3348" s="23">
        <v>6</v>
      </c>
      <c r="H3348" s="57">
        <f t="shared" si="74"/>
        <v>35955</v>
      </c>
      <c r="I3348">
        <v>24</v>
      </c>
      <c r="J3348">
        <v>17</v>
      </c>
    </row>
    <row r="3349" spans="1:10">
      <c r="A3349" t="s">
        <v>248</v>
      </c>
      <c r="B3349" t="s">
        <v>254</v>
      </c>
      <c r="C3349" t="s">
        <v>75</v>
      </c>
      <c r="D3349">
        <v>2</v>
      </c>
      <c r="E3349" t="str">
        <f>VLOOKUP(D3349,'Treatment Struture'!$E$2:$G$10,3,FALSE)</f>
        <v>P1(50)</v>
      </c>
      <c r="F3349">
        <f>VLOOKUP(D3349,'Treatment Struture'!$E$2:$G$10,2,FALSE)</f>
        <v>1</v>
      </c>
      <c r="G3349" s="23">
        <v>7</v>
      </c>
      <c r="H3349" s="57">
        <f t="shared" si="74"/>
        <v>35955</v>
      </c>
      <c r="I3349">
        <v>25</v>
      </c>
      <c r="J3349" s="32">
        <v>3</v>
      </c>
    </row>
    <row r="3350" spans="1:10">
      <c r="A3350" t="s">
        <v>248</v>
      </c>
      <c r="B3350" t="s">
        <v>254</v>
      </c>
      <c r="C3350" t="s">
        <v>75</v>
      </c>
      <c r="D3350">
        <v>2</v>
      </c>
      <c r="E3350" t="str">
        <f>VLOOKUP(D3350,'Treatment Struture'!$E$2:$G$10,3,FALSE)</f>
        <v>P1(50)</v>
      </c>
      <c r="F3350">
        <f>VLOOKUP(D3350,'Treatment Struture'!$E$2:$G$10,2,FALSE)</f>
        <v>1</v>
      </c>
      <c r="G3350" s="23">
        <v>8</v>
      </c>
      <c r="H3350" s="57">
        <f t="shared" si="74"/>
        <v>35955</v>
      </c>
    </row>
    <row r="3351" spans="1:10">
      <c r="A3351" t="s">
        <v>248</v>
      </c>
      <c r="B3351" t="s">
        <v>254</v>
      </c>
      <c r="C3351" t="s">
        <v>75</v>
      </c>
      <c r="D3351">
        <v>2</v>
      </c>
      <c r="E3351" t="str">
        <f>VLOOKUP(D3351,'Treatment Struture'!$E$2:$G$10,3,FALSE)</f>
        <v>P1(50)</v>
      </c>
      <c r="F3351">
        <f>VLOOKUP(D3351,'Treatment Struture'!$E$2:$G$10,2,FALSE)</f>
        <v>1</v>
      </c>
      <c r="G3351" s="23">
        <v>9</v>
      </c>
      <c r="H3351" s="57">
        <f t="shared" si="74"/>
        <v>35955</v>
      </c>
      <c r="I3351">
        <v>28</v>
      </c>
      <c r="J3351">
        <v>5</v>
      </c>
    </row>
    <row r="3352" spans="1:10">
      <c r="A3352" t="s">
        <v>248</v>
      </c>
      <c r="B3352" t="s">
        <v>254</v>
      </c>
      <c r="C3352" t="s">
        <v>75</v>
      </c>
      <c r="D3352">
        <v>2</v>
      </c>
      <c r="E3352" t="str">
        <f>VLOOKUP(D3352,'Treatment Struture'!$E$2:$G$10,3,FALSE)</f>
        <v>P1(50)</v>
      </c>
      <c r="F3352">
        <f>VLOOKUP(D3352,'Treatment Struture'!$E$2:$G$10,2,FALSE)</f>
        <v>1</v>
      </c>
      <c r="G3352" s="23">
        <v>10</v>
      </c>
      <c r="H3352" s="57">
        <f t="shared" si="74"/>
        <v>35955</v>
      </c>
      <c r="I3352">
        <v>26</v>
      </c>
      <c r="J3352">
        <v>6</v>
      </c>
    </row>
    <row r="3353" spans="1:10">
      <c r="A3353" t="s">
        <v>248</v>
      </c>
      <c r="B3353" t="s">
        <v>254</v>
      </c>
      <c r="C3353" t="s">
        <v>75</v>
      </c>
      <c r="D3353">
        <v>3</v>
      </c>
      <c r="E3353" t="str">
        <f>VLOOKUP(D3353,'Treatment Struture'!$E$2:$G$10,3,FALSE)</f>
        <v>P2(100)</v>
      </c>
      <c r="F3353">
        <f>VLOOKUP(D3353,'Treatment Struture'!$E$2:$G$10,2,FALSE)</f>
        <v>1</v>
      </c>
      <c r="G3353" s="23">
        <v>1</v>
      </c>
      <c r="H3353" s="57">
        <f t="shared" si="74"/>
        <v>35955</v>
      </c>
      <c r="I3353">
        <v>28</v>
      </c>
      <c r="J3353">
        <v>16</v>
      </c>
    </row>
    <row r="3354" spans="1:10">
      <c r="A3354" t="s">
        <v>248</v>
      </c>
      <c r="B3354" t="s">
        <v>254</v>
      </c>
      <c r="C3354" t="s">
        <v>75</v>
      </c>
      <c r="D3354">
        <v>3</v>
      </c>
      <c r="E3354" t="str">
        <f>VLOOKUP(D3354,'Treatment Struture'!$E$2:$G$10,3,FALSE)</f>
        <v>P2(100)</v>
      </c>
      <c r="F3354">
        <f>VLOOKUP(D3354,'Treatment Struture'!$E$2:$G$10,2,FALSE)</f>
        <v>1</v>
      </c>
      <c r="G3354" s="23">
        <v>2</v>
      </c>
      <c r="H3354" s="57">
        <f t="shared" si="74"/>
        <v>35955</v>
      </c>
    </row>
    <row r="3355" spans="1:10">
      <c r="A3355" t="s">
        <v>248</v>
      </c>
      <c r="B3355" t="s">
        <v>254</v>
      </c>
      <c r="C3355" t="s">
        <v>75</v>
      </c>
      <c r="D3355">
        <v>3</v>
      </c>
      <c r="E3355" t="str">
        <f>VLOOKUP(D3355,'Treatment Struture'!$E$2:$G$10,3,FALSE)</f>
        <v>P2(100)</v>
      </c>
      <c r="F3355">
        <f>VLOOKUP(D3355,'Treatment Struture'!$E$2:$G$10,2,FALSE)</f>
        <v>1</v>
      </c>
      <c r="G3355" s="23">
        <v>3</v>
      </c>
      <c r="H3355" s="57">
        <f t="shared" si="74"/>
        <v>35955</v>
      </c>
      <c r="I3355">
        <v>32</v>
      </c>
      <c r="J3355">
        <v>13</v>
      </c>
    </row>
    <row r="3356" spans="1:10">
      <c r="A3356" t="s">
        <v>248</v>
      </c>
      <c r="B3356" t="s">
        <v>254</v>
      </c>
      <c r="C3356" t="s">
        <v>75</v>
      </c>
      <c r="D3356">
        <v>3</v>
      </c>
      <c r="E3356" t="str">
        <f>VLOOKUP(D3356,'Treatment Struture'!$E$2:$G$10,3,FALSE)</f>
        <v>P2(100)</v>
      </c>
      <c r="F3356">
        <f>VLOOKUP(D3356,'Treatment Struture'!$E$2:$G$10,2,FALSE)</f>
        <v>1</v>
      </c>
      <c r="G3356" s="23">
        <v>4</v>
      </c>
      <c r="H3356" s="57">
        <f t="shared" si="74"/>
        <v>35955</v>
      </c>
      <c r="J3356">
        <v>11</v>
      </c>
    </row>
    <row r="3357" spans="1:10">
      <c r="A3357" t="s">
        <v>248</v>
      </c>
      <c r="B3357" t="s">
        <v>254</v>
      </c>
      <c r="C3357" t="s">
        <v>75</v>
      </c>
      <c r="D3357">
        <v>3</v>
      </c>
      <c r="E3357" t="str">
        <f>VLOOKUP(D3357,'Treatment Struture'!$E$2:$G$10,3,FALSE)</f>
        <v>P2(100)</v>
      </c>
      <c r="F3357">
        <f>VLOOKUP(D3357,'Treatment Struture'!$E$2:$G$10,2,FALSE)</f>
        <v>1</v>
      </c>
      <c r="G3357" s="23">
        <v>5</v>
      </c>
      <c r="H3357" s="57">
        <f t="shared" si="74"/>
        <v>35955</v>
      </c>
      <c r="I3357">
        <v>29</v>
      </c>
      <c r="J3357">
        <v>16</v>
      </c>
    </row>
    <row r="3358" spans="1:10">
      <c r="A3358" t="s">
        <v>248</v>
      </c>
      <c r="B3358" t="s">
        <v>254</v>
      </c>
      <c r="C3358" t="s">
        <v>75</v>
      </c>
      <c r="D3358">
        <v>3</v>
      </c>
      <c r="E3358" t="str">
        <f>VLOOKUP(D3358,'Treatment Struture'!$E$2:$G$10,3,FALSE)</f>
        <v>P2(100)</v>
      </c>
      <c r="F3358">
        <f>VLOOKUP(D3358,'Treatment Struture'!$E$2:$G$10,2,FALSE)</f>
        <v>1</v>
      </c>
      <c r="G3358" s="23">
        <v>6</v>
      </c>
      <c r="H3358" s="57">
        <f t="shared" si="74"/>
        <v>35955</v>
      </c>
      <c r="I3358">
        <v>26</v>
      </c>
      <c r="J3358">
        <v>16</v>
      </c>
    </row>
    <row r="3359" spans="1:10">
      <c r="A3359" t="s">
        <v>248</v>
      </c>
      <c r="B3359" t="s">
        <v>254</v>
      </c>
      <c r="C3359" t="s">
        <v>75</v>
      </c>
      <c r="D3359">
        <v>3</v>
      </c>
      <c r="E3359" t="str">
        <f>VLOOKUP(D3359,'Treatment Struture'!$E$2:$G$10,3,FALSE)</f>
        <v>P2(100)</v>
      </c>
      <c r="F3359">
        <f>VLOOKUP(D3359,'Treatment Struture'!$E$2:$G$10,2,FALSE)</f>
        <v>1</v>
      </c>
      <c r="G3359" s="23">
        <v>7</v>
      </c>
      <c r="H3359" s="57">
        <f t="shared" si="74"/>
        <v>35955</v>
      </c>
      <c r="J3359">
        <v>15</v>
      </c>
    </row>
    <row r="3360" spans="1:10">
      <c r="A3360" t="s">
        <v>248</v>
      </c>
      <c r="B3360" t="s">
        <v>254</v>
      </c>
      <c r="C3360" t="s">
        <v>75</v>
      </c>
      <c r="D3360">
        <v>3</v>
      </c>
      <c r="E3360" t="str">
        <f>VLOOKUP(D3360,'Treatment Struture'!$E$2:$G$10,3,FALSE)</f>
        <v>P2(100)</v>
      </c>
      <c r="F3360">
        <f>VLOOKUP(D3360,'Treatment Struture'!$E$2:$G$10,2,FALSE)</f>
        <v>1</v>
      </c>
      <c r="G3360" s="23">
        <v>8</v>
      </c>
      <c r="H3360" s="57">
        <f t="shared" si="74"/>
        <v>35955</v>
      </c>
    </row>
    <row r="3361" spans="1:10">
      <c r="A3361" t="s">
        <v>248</v>
      </c>
      <c r="B3361" t="s">
        <v>254</v>
      </c>
      <c r="C3361" t="s">
        <v>75</v>
      </c>
      <c r="D3361">
        <v>3</v>
      </c>
      <c r="E3361" t="str">
        <f>VLOOKUP(D3361,'Treatment Struture'!$E$2:$G$10,3,FALSE)</f>
        <v>P2(100)</v>
      </c>
      <c r="F3361">
        <f>VLOOKUP(D3361,'Treatment Struture'!$E$2:$G$10,2,FALSE)</f>
        <v>1</v>
      </c>
      <c r="G3361" s="23">
        <v>9</v>
      </c>
      <c r="H3361" s="57">
        <f t="shared" si="74"/>
        <v>35955</v>
      </c>
      <c r="I3361">
        <v>26</v>
      </c>
      <c r="J3361">
        <v>10</v>
      </c>
    </row>
    <row r="3362" spans="1:10">
      <c r="A3362" t="s">
        <v>248</v>
      </c>
      <c r="B3362" t="s">
        <v>254</v>
      </c>
      <c r="C3362" t="s">
        <v>75</v>
      </c>
      <c r="D3362">
        <v>3</v>
      </c>
      <c r="E3362" t="str">
        <f>VLOOKUP(D3362,'Treatment Struture'!$E$2:$G$10,3,FALSE)</f>
        <v>P2(100)</v>
      </c>
      <c r="F3362">
        <f>VLOOKUP(D3362,'Treatment Struture'!$E$2:$G$10,2,FALSE)</f>
        <v>1</v>
      </c>
      <c r="G3362" s="23">
        <v>10</v>
      </c>
      <c r="H3362" s="57">
        <f t="shared" si="74"/>
        <v>35955</v>
      </c>
    </row>
    <row r="3363" spans="1:10">
      <c r="A3363" t="s">
        <v>248</v>
      </c>
      <c r="B3363" t="s">
        <v>254</v>
      </c>
      <c r="C3363" t="s">
        <v>75</v>
      </c>
      <c r="D3363">
        <v>4</v>
      </c>
      <c r="E3363" t="str">
        <f>VLOOKUP(D3363,'Treatment Struture'!$E$2:$G$10,3,FALSE)</f>
        <v>P2(100)</v>
      </c>
      <c r="F3363">
        <f>VLOOKUP(D3363,'Treatment Struture'!$E$2:$G$10,2,FALSE)</f>
        <v>2</v>
      </c>
      <c r="G3363" s="23">
        <v>1</v>
      </c>
      <c r="H3363" s="57">
        <f t="shared" si="74"/>
        <v>35955</v>
      </c>
      <c r="I3363">
        <v>26</v>
      </c>
      <c r="J3363">
        <v>7</v>
      </c>
    </row>
    <row r="3364" spans="1:10">
      <c r="A3364" t="s">
        <v>248</v>
      </c>
      <c r="B3364" t="s">
        <v>254</v>
      </c>
      <c r="C3364" t="s">
        <v>75</v>
      </c>
      <c r="D3364">
        <v>4</v>
      </c>
      <c r="E3364" t="str">
        <f>VLOOKUP(D3364,'Treatment Struture'!$E$2:$G$10,3,FALSE)</f>
        <v>P2(100)</v>
      </c>
      <c r="F3364">
        <f>VLOOKUP(D3364,'Treatment Struture'!$E$2:$G$10,2,FALSE)</f>
        <v>2</v>
      </c>
      <c r="G3364" s="23">
        <v>2</v>
      </c>
      <c r="H3364" s="57">
        <f t="shared" si="74"/>
        <v>35955</v>
      </c>
      <c r="I3364">
        <v>27</v>
      </c>
      <c r="J3364">
        <v>9</v>
      </c>
    </row>
    <row r="3365" spans="1:10">
      <c r="A3365" t="s">
        <v>248</v>
      </c>
      <c r="B3365" t="s">
        <v>254</v>
      </c>
      <c r="C3365" t="s">
        <v>75</v>
      </c>
      <c r="D3365">
        <v>4</v>
      </c>
      <c r="E3365" t="str">
        <f>VLOOKUP(D3365,'Treatment Struture'!$E$2:$G$10,3,FALSE)</f>
        <v>P2(100)</v>
      </c>
      <c r="F3365">
        <f>VLOOKUP(D3365,'Treatment Struture'!$E$2:$G$10,2,FALSE)</f>
        <v>2</v>
      </c>
      <c r="G3365" s="23">
        <v>3</v>
      </c>
      <c r="H3365" s="57">
        <f t="shared" si="74"/>
        <v>35955</v>
      </c>
      <c r="J3365" s="32">
        <v>11</v>
      </c>
    </row>
    <row r="3366" spans="1:10">
      <c r="A3366" t="s">
        <v>248</v>
      </c>
      <c r="B3366" t="s">
        <v>254</v>
      </c>
      <c r="C3366" t="s">
        <v>75</v>
      </c>
      <c r="D3366">
        <v>4</v>
      </c>
      <c r="E3366" t="str">
        <f>VLOOKUP(D3366,'Treatment Struture'!$E$2:$G$10,3,FALSE)</f>
        <v>P2(100)</v>
      </c>
      <c r="F3366">
        <f>VLOOKUP(D3366,'Treatment Struture'!$E$2:$G$10,2,FALSE)</f>
        <v>2</v>
      </c>
      <c r="G3366" s="23">
        <v>4</v>
      </c>
      <c r="H3366" s="57">
        <f t="shared" si="74"/>
        <v>35955</v>
      </c>
      <c r="I3366">
        <v>28</v>
      </c>
      <c r="J3366">
        <v>9</v>
      </c>
    </row>
    <row r="3367" spans="1:10">
      <c r="A3367" t="s">
        <v>248</v>
      </c>
      <c r="B3367" t="s">
        <v>254</v>
      </c>
      <c r="C3367" t="s">
        <v>75</v>
      </c>
      <c r="D3367">
        <v>4</v>
      </c>
      <c r="E3367" t="str">
        <f>VLOOKUP(D3367,'Treatment Struture'!$E$2:$G$10,3,FALSE)</f>
        <v>P2(100)</v>
      </c>
      <c r="F3367">
        <f>VLOOKUP(D3367,'Treatment Struture'!$E$2:$G$10,2,FALSE)</f>
        <v>2</v>
      </c>
      <c r="G3367" s="23">
        <v>5</v>
      </c>
      <c r="H3367" s="57">
        <f t="shared" si="74"/>
        <v>35955</v>
      </c>
      <c r="I3367">
        <v>22</v>
      </c>
      <c r="J3367">
        <v>9</v>
      </c>
    </row>
    <row r="3368" spans="1:10">
      <c r="A3368" t="s">
        <v>248</v>
      </c>
      <c r="B3368" t="s">
        <v>254</v>
      </c>
      <c r="C3368" t="s">
        <v>75</v>
      </c>
      <c r="D3368">
        <v>4</v>
      </c>
      <c r="E3368" t="str">
        <f>VLOOKUP(D3368,'Treatment Struture'!$E$2:$G$10,3,FALSE)</f>
        <v>P2(100)</v>
      </c>
      <c r="F3368">
        <f>VLOOKUP(D3368,'Treatment Struture'!$E$2:$G$10,2,FALSE)</f>
        <v>2</v>
      </c>
      <c r="G3368" s="23">
        <v>6</v>
      </c>
      <c r="H3368" s="57">
        <f t="shared" si="74"/>
        <v>35955</v>
      </c>
      <c r="I3368">
        <v>25</v>
      </c>
      <c r="J3368">
        <v>6</v>
      </c>
    </row>
    <row r="3369" spans="1:10">
      <c r="A3369" t="s">
        <v>248</v>
      </c>
      <c r="B3369" t="s">
        <v>254</v>
      </c>
      <c r="C3369" t="s">
        <v>75</v>
      </c>
      <c r="D3369">
        <v>4</v>
      </c>
      <c r="E3369" t="str">
        <f>VLOOKUP(D3369,'Treatment Struture'!$E$2:$G$10,3,FALSE)</f>
        <v>P2(100)</v>
      </c>
      <c r="F3369">
        <f>VLOOKUP(D3369,'Treatment Struture'!$E$2:$G$10,2,FALSE)</f>
        <v>2</v>
      </c>
      <c r="G3369" s="23">
        <v>7</v>
      </c>
      <c r="H3369" s="57">
        <f t="shared" si="74"/>
        <v>35955</v>
      </c>
      <c r="I3369">
        <v>25</v>
      </c>
      <c r="J3369">
        <v>6</v>
      </c>
    </row>
    <row r="3370" spans="1:10">
      <c r="A3370" t="s">
        <v>248</v>
      </c>
      <c r="B3370" t="s">
        <v>254</v>
      </c>
      <c r="C3370" t="s">
        <v>75</v>
      </c>
      <c r="D3370">
        <v>4</v>
      </c>
      <c r="E3370" t="str">
        <f>VLOOKUP(D3370,'Treatment Struture'!$E$2:$G$10,3,FALSE)</f>
        <v>P2(100)</v>
      </c>
      <c r="F3370">
        <f>VLOOKUP(D3370,'Treatment Struture'!$E$2:$G$10,2,FALSE)</f>
        <v>2</v>
      </c>
      <c r="G3370" s="23">
        <v>8</v>
      </c>
      <c r="H3370" s="57">
        <f t="shared" si="74"/>
        <v>35955</v>
      </c>
    </row>
    <row r="3371" spans="1:10">
      <c r="A3371" t="s">
        <v>248</v>
      </c>
      <c r="B3371" t="s">
        <v>254</v>
      </c>
      <c r="C3371" t="s">
        <v>75</v>
      </c>
      <c r="D3371">
        <v>4</v>
      </c>
      <c r="E3371" t="str">
        <f>VLOOKUP(D3371,'Treatment Struture'!$E$2:$G$10,3,FALSE)</f>
        <v>P2(100)</v>
      </c>
      <c r="F3371">
        <f>VLOOKUP(D3371,'Treatment Struture'!$E$2:$G$10,2,FALSE)</f>
        <v>2</v>
      </c>
      <c r="G3371" s="23">
        <v>9</v>
      </c>
      <c r="H3371" s="57">
        <f t="shared" si="74"/>
        <v>35955</v>
      </c>
      <c r="J3371" s="32">
        <v>4</v>
      </c>
    </row>
    <row r="3372" spans="1:10">
      <c r="A3372" t="s">
        <v>248</v>
      </c>
      <c r="B3372" t="s">
        <v>254</v>
      </c>
      <c r="C3372" t="s">
        <v>75</v>
      </c>
      <c r="D3372">
        <v>4</v>
      </c>
      <c r="E3372" t="str">
        <f>VLOOKUP(D3372,'Treatment Struture'!$E$2:$G$10,3,FALSE)</f>
        <v>P2(100)</v>
      </c>
      <c r="F3372">
        <f>VLOOKUP(D3372,'Treatment Struture'!$E$2:$G$10,2,FALSE)</f>
        <v>2</v>
      </c>
      <c r="G3372" s="23">
        <v>10</v>
      </c>
      <c r="H3372" s="57">
        <f t="shared" si="74"/>
        <v>35955</v>
      </c>
      <c r="I3372">
        <v>26</v>
      </c>
      <c r="J3372">
        <v>6</v>
      </c>
    </row>
    <row r="3373" spans="1:10">
      <c r="A3373" t="s">
        <v>248</v>
      </c>
      <c r="B3373" t="s">
        <v>254</v>
      </c>
      <c r="C3373" t="s">
        <v>75</v>
      </c>
      <c r="D3373">
        <v>5</v>
      </c>
      <c r="E3373" t="str">
        <f>VLOOKUP(D3373,'Treatment Struture'!$E$2:$G$10,3,FALSE)</f>
        <v>P3(150)</v>
      </c>
      <c r="F3373">
        <f>VLOOKUP(D3373,'Treatment Struture'!$E$2:$G$10,2,FALSE)</f>
        <v>2</v>
      </c>
      <c r="G3373" s="23">
        <v>1</v>
      </c>
      <c r="H3373" s="57">
        <f t="shared" si="74"/>
        <v>35955</v>
      </c>
      <c r="I3373">
        <v>26</v>
      </c>
      <c r="J3373">
        <v>6</v>
      </c>
    </row>
    <row r="3374" spans="1:10">
      <c r="A3374" t="s">
        <v>248</v>
      </c>
      <c r="B3374" t="s">
        <v>254</v>
      </c>
      <c r="C3374" t="s">
        <v>75</v>
      </c>
      <c r="D3374">
        <v>5</v>
      </c>
      <c r="E3374" t="str">
        <f>VLOOKUP(D3374,'Treatment Struture'!$E$2:$G$10,3,FALSE)</f>
        <v>P3(150)</v>
      </c>
      <c r="F3374">
        <f>VLOOKUP(D3374,'Treatment Struture'!$E$2:$G$10,2,FALSE)</f>
        <v>2</v>
      </c>
      <c r="G3374" s="23">
        <v>2</v>
      </c>
      <c r="H3374" s="57">
        <f t="shared" si="74"/>
        <v>35955</v>
      </c>
      <c r="I3374">
        <v>25</v>
      </c>
      <c r="J3374">
        <v>7</v>
      </c>
    </row>
    <row r="3375" spans="1:10">
      <c r="A3375" t="s">
        <v>248</v>
      </c>
      <c r="B3375" t="s">
        <v>254</v>
      </c>
      <c r="C3375" t="s">
        <v>75</v>
      </c>
      <c r="D3375">
        <v>5</v>
      </c>
      <c r="E3375" t="str">
        <f>VLOOKUP(D3375,'Treatment Struture'!$E$2:$G$10,3,FALSE)</f>
        <v>P3(150)</v>
      </c>
      <c r="F3375">
        <f>VLOOKUP(D3375,'Treatment Struture'!$E$2:$G$10,2,FALSE)</f>
        <v>2</v>
      </c>
      <c r="G3375" s="23">
        <v>3</v>
      </c>
      <c r="H3375" s="57">
        <f t="shared" si="74"/>
        <v>35955</v>
      </c>
      <c r="J3375">
        <v>4</v>
      </c>
    </row>
    <row r="3376" spans="1:10">
      <c r="A3376" t="s">
        <v>248</v>
      </c>
      <c r="B3376" t="s">
        <v>254</v>
      </c>
      <c r="C3376" t="s">
        <v>75</v>
      </c>
      <c r="D3376">
        <v>5</v>
      </c>
      <c r="E3376" t="str">
        <f>VLOOKUP(D3376,'Treatment Struture'!$E$2:$G$10,3,FALSE)</f>
        <v>P3(150)</v>
      </c>
      <c r="F3376">
        <f>VLOOKUP(D3376,'Treatment Struture'!$E$2:$G$10,2,FALSE)</f>
        <v>2</v>
      </c>
      <c r="G3376" s="23">
        <v>4</v>
      </c>
      <c r="H3376" s="57">
        <f t="shared" si="74"/>
        <v>35955</v>
      </c>
      <c r="I3376">
        <v>23</v>
      </c>
      <c r="J3376" s="2">
        <v>6</v>
      </c>
    </row>
    <row r="3377" spans="1:10">
      <c r="A3377" t="s">
        <v>248</v>
      </c>
      <c r="B3377" t="s">
        <v>254</v>
      </c>
      <c r="C3377" t="s">
        <v>75</v>
      </c>
      <c r="D3377">
        <v>5</v>
      </c>
      <c r="E3377" t="str">
        <f>VLOOKUP(D3377,'Treatment Struture'!$E$2:$G$10,3,FALSE)</f>
        <v>P3(150)</v>
      </c>
      <c r="F3377">
        <f>VLOOKUP(D3377,'Treatment Struture'!$E$2:$G$10,2,FALSE)</f>
        <v>2</v>
      </c>
      <c r="G3377" s="23">
        <v>5</v>
      </c>
      <c r="H3377" s="57">
        <f t="shared" si="74"/>
        <v>35955</v>
      </c>
      <c r="I3377">
        <v>25</v>
      </c>
      <c r="J3377">
        <v>9</v>
      </c>
    </row>
    <row r="3378" spans="1:10">
      <c r="A3378" t="s">
        <v>248</v>
      </c>
      <c r="B3378" t="s">
        <v>254</v>
      </c>
      <c r="C3378" t="s">
        <v>75</v>
      </c>
      <c r="D3378">
        <v>5</v>
      </c>
      <c r="E3378" t="str">
        <f>VLOOKUP(D3378,'Treatment Struture'!$E$2:$G$10,3,FALSE)</f>
        <v>P3(150)</v>
      </c>
      <c r="F3378">
        <f>VLOOKUP(D3378,'Treatment Struture'!$E$2:$G$10,2,FALSE)</f>
        <v>2</v>
      </c>
      <c r="G3378" s="23">
        <v>6</v>
      </c>
      <c r="H3378" s="57">
        <f t="shared" si="74"/>
        <v>35955</v>
      </c>
      <c r="I3378">
        <v>24</v>
      </c>
      <c r="J3378">
        <v>6</v>
      </c>
    </row>
    <row r="3379" spans="1:10">
      <c r="A3379" t="s">
        <v>248</v>
      </c>
      <c r="B3379" t="s">
        <v>254</v>
      </c>
      <c r="C3379" t="s">
        <v>75</v>
      </c>
      <c r="D3379">
        <v>5</v>
      </c>
      <c r="E3379" t="str">
        <f>VLOOKUP(D3379,'Treatment Struture'!$E$2:$G$10,3,FALSE)</f>
        <v>P3(150)</v>
      </c>
      <c r="F3379">
        <f>VLOOKUP(D3379,'Treatment Struture'!$E$2:$G$10,2,FALSE)</f>
        <v>2</v>
      </c>
      <c r="G3379" s="23">
        <v>7</v>
      </c>
      <c r="H3379" s="57">
        <f t="shared" si="74"/>
        <v>35955</v>
      </c>
      <c r="J3379">
        <v>13</v>
      </c>
    </row>
    <row r="3380" spans="1:10">
      <c r="A3380" t="s">
        <v>248</v>
      </c>
      <c r="B3380" t="s">
        <v>254</v>
      </c>
      <c r="C3380" t="s">
        <v>75</v>
      </c>
      <c r="D3380">
        <v>5</v>
      </c>
      <c r="E3380" t="str">
        <f>VLOOKUP(D3380,'Treatment Struture'!$E$2:$G$10,3,FALSE)</f>
        <v>P3(150)</v>
      </c>
      <c r="F3380">
        <f>VLOOKUP(D3380,'Treatment Struture'!$E$2:$G$10,2,FALSE)</f>
        <v>2</v>
      </c>
      <c r="G3380" s="23">
        <v>8</v>
      </c>
      <c r="H3380" s="57">
        <f t="shared" si="74"/>
        <v>35955</v>
      </c>
      <c r="I3380">
        <v>26</v>
      </c>
      <c r="J3380">
        <v>13</v>
      </c>
    </row>
    <row r="3381" spans="1:10">
      <c r="A3381" t="s">
        <v>248</v>
      </c>
      <c r="B3381" t="s">
        <v>254</v>
      </c>
      <c r="C3381" t="s">
        <v>75</v>
      </c>
      <c r="D3381">
        <v>5</v>
      </c>
      <c r="E3381" t="str">
        <f>VLOOKUP(D3381,'Treatment Struture'!$E$2:$G$10,3,FALSE)</f>
        <v>P3(150)</v>
      </c>
      <c r="F3381">
        <f>VLOOKUP(D3381,'Treatment Struture'!$E$2:$G$10,2,FALSE)</f>
        <v>2</v>
      </c>
      <c r="G3381" s="23">
        <v>9</v>
      </c>
      <c r="H3381" s="57">
        <f t="shared" si="74"/>
        <v>35955</v>
      </c>
    </row>
    <row r="3382" spans="1:10">
      <c r="A3382" t="s">
        <v>248</v>
      </c>
      <c r="B3382" t="s">
        <v>254</v>
      </c>
      <c r="C3382" t="s">
        <v>75</v>
      </c>
      <c r="D3382">
        <v>5</v>
      </c>
      <c r="E3382" t="str">
        <f>VLOOKUP(D3382,'Treatment Struture'!$E$2:$G$10,3,FALSE)</f>
        <v>P3(150)</v>
      </c>
      <c r="F3382">
        <f>VLOOKUP(D3382,'Treatment Struture'!$E$2:$G$10,2,FALSE)</f>
        <v>2</v>
      </c>
      <c r="G3382" s="23">
        <v>10</v>
      </c>
      <c r="H3382" s="57">
        <f t="shared" si="74"/>
        <v>35955</v>
      </c>
      <c r="I3382">
        <v>26</v>
      </c>
      <c r="J3382" s="32">
        <v>9</v>
      </c>
    </row>
    <row r="3383" spans="1:10">
      <c r="A3383" t="s">
        <v>248</v>
      </c>
      <c r="B3383" t="s">
        <v>254</v>
      </c>
      <c r="C3383" t="s">
        <v>75</v>
      </c>
      <c r="D3383">
        <v>6</v>
      </c>
      <c r="E3383" t="str">
        <f>VLOOKUP(D3383,'Treatment Struture'!$E$2:$G$10,3,FALSE)</f>
        <v>P1(50)</v>
      </c>
      <c r="F3383">
        <f>VLOOKUP(D3383,'Treatment Struture'!$E$2:$G$10,2,FALSE)</f>
        <v>2</v>
      </c>
      <c r="G3383" s="23">
        <v>1</v>
      </c>
      <c r="H3383" s="57">
        <f t="shared" si="74"/>
        <v>35955</v>
      </c>
    </row>
    <row r="3384" spans="1:10">
      <c r="A3384" t="s">
        <v>248</v>
      </c>
      <c r="B3384" t="s">
        <v>254</v>
      </c>
      <c r="C3384" t="s">
        <v>75</v>
      </c>
      <c r="D3384">
        <v>6</v>
      </c>
      <c r="E3384" t="str">
        <f>VLOOKUP(D3384,'Treatment Struture'!$E$2:$G$10,3,FALSE)</f>
        <v>P1(50)</v>
      </c>
      <c r="F3384">
        <f>VLOOKUP(D3384,'Treatment Struture'!$E$2:$G$10,2,FALSE)</f>
        <v>2</v>
      </c>
      <c r="G3384" s="23">
        <v>2</v>
      </c>
      <c r="H3384" s="57">
        <f t="shared" si="74"/>
        <v>35955</v>
      </c>
    </row>
    <row r="3385" spans="1:10">
      <c r="A3385" t="s">
        <v>248</v>
      </c>
      <c r="B3385" t="s">
        <v>254</v>
      </c>
      <c r="C3385" t="s">
        <v>75</v>
      </c>
      <c r="D3385">
        <v>6</v>
      </c>
      <c r="E3385" t="str">
        <f>VLOOKUP(D3385,'Treatment Struture'!$E$2:$G$10,3,FALSE)</f>
        <v>P1(50)</v>
      </c>
      <c r="F3385">
        <f>VLOOKUP(D3385,'Treatment Struture'!$E$2:$G$10,2,FALSE)</f>
        <v>2</v>
      </c>
      <c r="G3385" s="23">
        <v>3</v>
      </c>
      <c r="H3385" s="57">
        <f t="shared" si="74"/>
        <v>35955</v>
      </c>
    </row>
    <row r="3386" spans="1:10">
      <c r="A3386" t="s">
        <v>248</v>
      </c>
      <c r="B3386" t="s">
        <v>254</v>
      </c>
      <c r="C3386" t="s">
        <v>75</v>
      </c>
      <c r="D3386">
        <v>6</v>
      </c>
      <c r="E3386" t="str">
        <f>VLOOKUP(D3386,'Treatment Struture'!$E$2:$G$10,3,FALSE)</f>
        <v>P1(50)</v>
      </c>
      <c r="F3386">
        <f>VLOOKUP(D3386,'Treatment Struture'!$E$2:$G$10,2,FALSE)</f>
        <v>2</v>
      </c>
      <c r="G3386" s="23">
        <v>4</v>
      </c>
      <c r="H3386" s="57">
        <f t="shared" si="74"/>
        <v>35955</v>
      </c>
      <c r="I3386">
        <v>31</v>
      </c>
      <c r="J3386">
        <v>15</v>
      </c>
    </row>
    <row r="3387" spans="1:10">
      <c r="A3387" t="s">
        <v>248</v>
      </c>
      <c r="B3387" t="s">
        <v>254</v>
      </c>
      <c r="C3387" t="s">
        <v>75</v>
      </c>
      <c r="D3387">
        <v>6</v>
      </c>
      <c r="E3387" t="str">
        <f>VLOOKUP(D3387,'Treatment Struture'!$E$2:$G$10,3,FALSE)</f>
        <v>P1(50)</v>
      </c>
      <c r="F3387">
        <f>VLOOKUP(D3387,'Treatment Struture'!$E$2:$G$10,2,FALSE)</f>
        <v>2</v>
      </c>
      <c r="G3387" s="23">
        <v>5</v>
      </c>
      <c r="H3387" s="57">
        <f t="shared" si="74"/>
        <v>35955</v>
      </c>
      <c r="J3387" s="32">
        <v>15</v>
      </c>
    </row>
    <row r="3388" spans="1:10">
      <c r="A3388" t="s">
        <v>248</v>
      </c>
      <c r="B3388" t="s">
        <v>254</v>
      </c>
      <c r="C3388" t="s">
        <v>75</v>
      </c>
      <c r="D3388">
        <v>6</v>
      </c>
      <c r="E3388" t="str">
        <f>VLOOKUP(D3388,'Treatment Struture'!$E$2:$G$10,3,FALSE)</f>
        <v>P1(50)</v>
      </c>
      <c r="F3388">
        <f>VLOOKUP(D3388,'Treatment Struture'!$E$2:$G$10,2,FALSE)</f>
        <v>2</v>
      </c>
      <c r="G3388" s="23">
        <v>6</v>
      </c>
      <c r="H3388" s="57">
        <f t="shared" si="74"/>
        <v>35955</v>
      </c>
    </row>
    <row r="3389" spans="1:10">
      <c r="A3389" t="s">
        <v>248</v>
      </c>
      <c r="B3389" t="s">
        <v>254</v>
      </c>
      <c r="C3389" t="s">
        <v>75</v>
      </c>
      <c r="D3389">
        <v>6</v>
      </c>
      <c r="E3389" t="str">
        <f>VLOOKUP(D3389,'Treatment Struture'!$E$2:$G$10,3,FALSE)</f>
        <v>P1(50)</v>
      </c>
      <c r="F3389">
        <f>VLOOKUP(D3389,'Treatment Struture'!$E$2:$G$10,2,FALSE)</f>
        <v>2</v>
      </c>
      <c r="G3389" s="23">
        <v>7</v>
      </c>
      <c r="H3389" s="57">
        <f t="shared" si="74"/>
        <v>35955</v>
      </c>
      <c r="I3389">
        <v>30</v>
      </c>
      <c r="J3389">
        <v>16</v>
      </c>
    </row>
    <row r="3390" spans="1:10">
      <c r="A3390" t="s">
        <v>248</v>
      </c>
      <c r="B3390" t="s">
        <v>254</v>
      </c>
      <c r="C3390" t="s">
        <v>75</v>
      </c>
      <c r="D3390">
        <v>6</v>
      </c>
      <c r="E3390" t="str">
        <f>VLOOKUP(D3390,'Treatment Struture'!$E$2:$G$10,3,FALSE)</f>
        <v>P1(50)</v>
      </c>
      <c r="F3390">
        <f>VLOOKUP(D3390,'Treatment Struture'!$E$2:$G$10,2,FALSE)</f>
        <v>2</v>
      </c>
      <c r="G3390" s="23">
        <v>8</v>
      </c>
      <c r="H3390" s="57">
        <f t="shared" si="74"/>
        <v>35955</v>
      </c>
    </row>
    <row r="3391" spans="1:10">
      <c r="A3391" t="s">
        <v>248</v>
      </c>
      <c r="B3391" t="s">
        <v>254</v>
      </c>
      <c r="C3391" t="s">
        <v>75</v>
      </c>
      <c r="D3391">
        <v>6</v>
      </c>
      <c r="E3391" t="str">
        <f>VLOOKUP(D3391,'Treatment Struture'!$E$2:$G$10,3,FALSE)</f>
        <v>P1(50)</v>
      </c>
      <c r="F3391">
        <f>VLOOKUP(D3391,'Treatment Struture'!$E$2:$G$10,2,FALSE)</f>
        <v>2</v>
      </c>
      <c r="G3391" s="23">
        <v>9</v>
      </c>
      <c r="H3391" s="57">
        <f t="shared" si="74"/>
        <v>35955</v>
      </c>
      <c r="I3391">
        <v>28</v>
      </c>
      <c r="J3391">
        <v>10</v>
      </c>
    </row>
    <row r="3392" spans="1:10">
      <c r="A3392" t="s">
        <v>248</v>
      </c>
      <c r="B3392" t="s">
        <v>254</v>
      </c>
      <c r="C3392" t="s">
        <v>75</v>
      </c>
      <c r="D3392">
        <v>6</v>
      </c>
      <c r="E3392" t="str">
        <f>VLOOKUP(D3392,'Treatment Struture'!$E$2:$G$10,3,FALSE)</f>
        <v>P1(50)</v>
      </c>
      <c r="F3392">
        <f>VLOOKUP(D3392,'Treatment Struture'!$E$2:$G$10,2,FALSE)</f>
        <v>2</v>
      </c>
      <c r="G3392" s="23">
        <v>10</v>
      </c>
      <c r="H3392" s="57">
        <f t="shared" si="74"/>
        <v>35955</v>
      </c>
      <c r="I3392">
        <v>26</v>
      </c>
      <c r="J3392">
        <v>16</v>
      </c>
    </row>
    <row r="3393" spans="1:10">
      <c r="A3393" t="s">
        <v>248</v>
      </c>
      <c r="B3393" t="s">
        <v>254</v>
      </c>
      <c r="C3393" t="s">
        <v>75</v>
      </c>
      <c r="D3393">
        <v>7</v>
      </c>
      <c r="E3393" t="str">
        <f>VLOOKUP(D3393,'Treatment Struture'!$E$2:$G$10,3,FALSE)</f>
        <v>P1(50)</v>
      </c>
      <c r="F3393">
        <f>VLOOKUP(D3393,'Treatment Struture'!$E$2:$G$10,2,FALSE)</f>
        <v>3</v>
      </c>
      <c r="G3393" s="23">
        <v>1</v>
      </c>
      <c r="H3393" s="57">
        <f t="shared" si="74"/>
        <v>35955</v>
      </c>
    </row>
    <row r="3394" spans="1:10">
      <c r="A3394" t="s">
        <v>248</v>
      </c>
      <c r="B3394" t="s">
        <v>254</v>
      </c>
      <c r="C3394" t="s">
        <v>75</v>
      </c>
      <c r="D3394">
        <v>7</v>
      </c>
      <c r="E3394" t="str">
        <f>VLOOKUP(D3394,'Treatment Struture'!$E$2:$G$10,3,FALSE)</f>
        <v>P1(50)</v>
      </c>
      <c r="F3394">
        <f>VLOOKUP(D3394,'Treatment Struture'!$E$2:$G$10,2,FALSE)</f>
        <v>3</v>
      </c>
      <c r="G3394" s="23">
        <v>2</v>
      </c>
      <c r="H3394" s="57">
        <f t="shared" si="74"/>
        <v>35955</v>
      </c>
    </row>
    <row r="3395" spans="1:10">
      <c r="A3395" t="s">
        <v>248</v>
      </c>
      <c r="B3395" t="s">
        <v>254</v>
      </c>
      <c r="C3395" t="s">
        <v>75</v>
      </c>
      <c r="D3395">
        <v>7</v>
      </c>
      <c r="E3395" t="str">
        <f>VLOOKUP(D3395,'Treatment Struture'!$E$2:$G$10,3,FALSE)</f>
        <v>P1(50)</v>
      </c>
      <c r="F3395">
        <f>VLOOKUP(D3395,'Treatment Struture'!$E$2:$G$10,2,FALSE)</f>
        <v>3</v>
      </c>
      <c r="G3395" s="23">
        <v>3</v>
      </c>
      <c r="H3395" s="57">
        <f t="shared" si="74"/>
        <v>35955</v>
      </c>
      <c r="I3395">
        <v>28</v>
      </c>
      <c r="J3395">
        <v>6</v>
      </c>
    </row>
    <row r="3396" spans="1:10">
      <c r="A3396" t="s">
        <v>248</v>
      </c>
      <c r="B3396" t="s">
        <v>254</v>
      </c>
      <c r="C3396" t="s">
        <v>75</v>
      </c>
      <c r="D3396">
        <v>7</v>
      </c>
      <c r="E3396" t="str">
        <f>VLOOKUP(D3396,'Treatment Struture'!$E$2:$G$10,3,FALSE)</f>
        <v>P1(50)</v>
      </c>
      <c r="F3396">
        <f>VLOOKUP(D3396,'Treatment Struture'!$E$2:$G$10,2,FALSE)</f>
        <v>3</v>
      </c>
      <c r="G3396" s="23">
        <v>4</v>
      </c>
      <c r="H3396" s="57">
        <f t="shared" si="74"/>
        <v>35955</v>
      </c>
      <c r="I3396">
        <v>22</v>
      </c>
      <c r="J3396">
        <v>12</v>
      </c>
    </row>
    <row r="3397" spans="1:10">
      <c r="A3397" t="s">
        <v>248</v>
      </c>
      <c r="B3397" t="s">
        <v>254</v>
      </c>
      <c r="C3397" t="s">
        <v>75</v>
      </c>
      <c r="D3397">
        <v>7</v>
      </c>
      <c r="E3397" t="str">
        <f>VLOOKUP(D3397,'Treatment Struture'!$E$2:$G$10,3,FALSE)</f>
        <v>P1(50)</v>
      </c>
      <c r="F3397">
        <f>VLOOKUP(D3397,'Treatment Struture'!$E$2:$G$10,2,FALSE)</f>
        <v>3</v>
      </c>
      <c r="G3397" s="23">
        <v>5</v>
      </c>
      <c r="H3397" s="57">
        <f t="shared" si="74"/>
        <v>35955</v>
      </c>
      <c r="I3397">
        <v>28</v>
      </c>
      <c r="J3397">
        <v>7</v>
      </c>
    </row>
    <row r="3398" spans="1:10">
      <c r="A3398" t="s">
        <v>248</v>
      </c>
      <c r="B3398" t="s">
        <v>254</v>
      </c>
      <c r="C3398" t="s">
        <v>75</v>
      </c>
      <c r="D3398">
        <v>7</v>
      </c>
      <c r="E3398" t="str">
        <f>VLOOKUP(D3398,'Treatment Struture'!$E$2:$G$10,3,FALSE)</f>
        <v>P1(50)</v>
      </c>
      <c r="F3398">
        <f>VLOOKUP(D3398,'Treatment Struture'!$E$2:$G$10,2,FALSE)</f>
        <v>3</v>
      </c>
      <c r="G3398" s="23">
        <v>6</v>
      </c>
      <c r="H3398" s="57">
        <f t="shared" si="74"/>
        <v>35955</v>
      </c>
      <c r="I3398">
        <v>28</v>
      </c>
      <c r="J3398" s="32">
        <v>5</v>
      </c>
    </row>
    <row r="3399" spans="1:10">
      <c r="A3399" t="s">
        <v>248</v>
      </c>
      <c r="B3399" t="s">
        <v>254</v>
      </c>
      <c r="C3399" t="s">
        <v>75</v>
      </c>
      <c r="D3399">
        <v>7</v>
      </c>
      <c r="E3399" t="str">
        <f>VLOOKUP(D3399,'Treatment Struture'!$E$2:$G$10,3,FALSE)</f>
        <v>P1(50)</v>
      </c>
      <c r="F3399">
        <f>VLOOKUP(D3399,'Treatment Struture'!$E$2:$G$10,2,FALSE)</f>
        <v>3</v>
      </c>
      <c r="G3399" s="23">
        <v>7</v>
      </c>
      <c r="H3399" s="57">
        <f t="shared" ref="H3399:H3422" si="75">H3398</f>
        <v>35955</v>
      </c>
      <c r="I3399">
        <v>27</v>
      </c>
      <c r="J3399">
        <v>7</v>
      </c>
    </row>
    <row r="3400" spans="1:10">
      <c r="A3400" t="s">
        <v>248</v>
      </c>
      <c r="B3400" t="s">
        <v>254</v>
      </c>
      <c r="C3400" t="s">
        <v>75</v>
      </c>
      <c r="D3400">
        <v>7</v>
      </c>
      <c r="E3400" t="str">
        <f>VLOOKUP(D3400,'Treatment Struture'!$E$2:$G$10,3,FALSE)</f>
        <v>P1(50)</v>
      </c>
      <c r="F3400">
        <f>VLOOKUP(D3400,'Treatment Struture'!$E$2:$G$10,2,FALSE)</f>
        <v>3</v>
      </c>
      <c r="G3400" s="23">
        <v>8</v>
      </c>
      <c r="H3400" s="57">
        <f t="shared" si="75"/>
        <v>35955</v>
      </c>
      <c r="I3400">
        <v>28</v>
      </c>
      <c r="J3400" s="32">
        <v>4</v>
      </c>
    </row>
    <row r="3401" spans="1:10">
      <c r="A3401" t="s">
        <v>248</v>
      </c>
      <c r="B3401" t="s">
        <v>254</v>
      </c>
      <c r="C3401" t="s">
        <v>75</v>
      </c>
      <c r="D3401">
        <v>7</v>
      </c>
      <c r="E3401" t="str">
        <f>VLOOKUP(D3401,'Treatment Struture'!$E$2:$G$10,3,FALSE)</f>
        <v>P1(50)</v>
      </c>
      <c r="F3401">
        <f>VLOOKUP(D3401,'Treatment Struture'!$E$2:$G$10,2,FALSE)</f>
        <v>3</v>
      </c>
      <c r="G3401" s="23">
        <v>9</v>
      </c>
      <c r="H3401" s="57">
        <f t="shared" si="75"/>
        <v>35955</v>
      </c>
      <c r="I3401">
        <v>26</v>
      </c>
      <c r="J3401">
        <v>6</v>
      </c>
    </row>
    <row r="3402" spans="1:10">
      <c r="A3402" t="s">
        <v>248</v>
      </c>
      <c r="B3402" t="s">
        <v>254</v>
      </c>
      <c r="C3402" t="s">
        <v>75</v>
      </c>
      <c r="D3402">
        <v>7</v>
      </c>
      <c r="E3402" t="str">
        <f>VLOOKUP(D3402,'Treatment Struture'!$E$2:$G$10,3,FALSE)</f>
        <v>P1(50)</v>
      </c>
      <c r="F3402">
        <f>VLOOKUP(D3402,'Treatment Struture'!$E$2:$G$10,2,FALSE)</f>
        <v>3</v>
      </c>
      <c r="G3402" s="23">
        <v>10</v>
      </c>
      <c r="H3402" s="57">
        <f t="shared" si="75"/>
        <v>35955</v>
      </c>
      <c r="I3402">
        <v>22</v>
      </c>
      <c r="J3402">
        <v>5</v>
      </c>
    </row>
    <row r="3403" spans="1:10">
      <c r="A3403" t="s">
        <v>248</v>
      </c>
      <c r="B3403" t="s">
        <v>254</v>
      </c>
      <c r="C3403" t="s">
        <v>75</v>
      </c>
      <c r="D3403">
        <v>8</v>
      </c>
      <c r="E3403" t="str">
        <f>VLOOKUP(D3403,'Treatment Struture'!$E$2:$G$10,3,FALSE)</f>
        <v>P2(100)</v>
      </c>
      <c r="F3403">
        <f>VLOOKUP(D3403,'Treatment Struture'!$E$2:$G$10,2,FALSE)</f>
        <v>3</v>
      </c>
      <c r="G3403" s="23">
        <v>1</v>
      </c>
      <c r="H3403" s="57">
        <f t="shared" si="75"/>
        <v>35955</v>
      </c>
      <c r="I3403">
        <v>26</v>
      </c>
      <c r="J3403" s="32">
        <v>5</v>
      </c>
    </row>
    <row r="3404" spans="1:10">
      <c r="A3404" t="s">
        <v>248</v>
      </c>
      <c r="B3404" t="s">
        <v>254</v>
      </c>
      <c r="C3404" t="s">
        <v>75</v>
      </c>
      <c r="D3404">
        <v>8</v>
      </c>
      <c r="E3404" t="str">
        <f>VLOOKUP(D3404,'Treatment Struture'!$E$2:$G$10,3,FALSE)</f>
        <v>P2(100)</v>
      </c>
      <c r="F3404">
        <f>VLOOKUP(D3404,'Treatment Struture'!$E$2:$G$10,2,FALSE)</f>
        <v>3</v>
      </c>
      <c r="G3404" s="23">
        <v>2</v>
      </c>
      <c r="H3404" s="57">
        <f t="shared" si="75"/>
        <v>35955</v>
      </c>
      <c r="I3404">
        <v>28</v>
      </c>
      <c r="J3404" s="32">
        <v>6</v>
      </c>
    </row>
    <row r="3405" spans="1:10">
      <c r="A3405" t="s">
        <v>248</v>
      </c>
      <c r="B3405" t="s">
        <v>254</v>
      </c>
      <c r="C3405" t="s">
        <v>75</v>
      </c>
      <c r="D3405">
        <v>8</v>
      </c>
      <c r="E3405" t="str">
        <f>VLOOKUP(D3405,'Treatment Struture'!$E$2:$G$10,3,FALSE)</f>
        <v>P2(100)</v>
      </c>
      <c r="F3405">
        <f>VLOOKUP(D3405,'Treatment Struture'!$E$2:$G$10,2,FALSE)</f>
        <v>3</v>
      </c>
      <c r="G3405" s="23">
        <v>3</v>
      </c>
      <c r="H3405" s="57">
        <f t="shared" si="75"/>
        <v>35955</v>
      </c>
      <c r="I3405">
        <v>26</v>
      </c>
      <c r="J3405" s="26">
        <v>5</v>
      </c>
    </row>
    <row r="3406" spans="1:10">
      <c r="A3406" t="s">
        <v>248</v>
      </c>
      <c r="B3406" t="s">
        <v>254</v>
      </c>
      <c r="C3406" t="s">
        <v>75</v>
      </c>
      <c r="D3406">
        <v>8</v>
      </c>
      <c r="E3406" t="str">
        <f>VLOOKUP(D3406,'Treatment Struture'!$E$2:$G$10,3,FALSE)</f>
        <v>P2(100)</v>
      </c>
      <c r="F3406">
        <f>VLOOKUP(D3406,'Treatment Struture'!$E$2:$G$10,2,FALSE)</f>
        <v>3</v>
      </c>
      <c r="G3406" s="23">
        <v>4</v>
      </c>
      <c r="H3406" s="57">
        <f t="shared" si="75"/>
        <v>35955</v>
      </c>
    </row>
    <row r="3407" spans="1:10">
      <c r="A3407" t="s">
        <v>248</v>
      </c>
      <c r="B3407" t="s">
        <v>254</v>
      </c>
      <c r="C3407" t="s">
        <v>75</v>
      </c>
      <c r="D3407">
        <v>8</v>
      </c>
      <c r="E3407" t="str">
        <f>VLOOKUP(D3407,'Treatment Struture'!$E$2:$G$10,3,FALSE)</f>
        <v>P2(100)</v>
      </c>
      <c r="F3407">
        <f>VLOOKUP(D3407,'Treatment Struture'!$E$2:$G$10,2,FALSE)</f>
        <v>3</v>
      </c>
      <c r="G3407" s="23">
        <v>5</v>
      </c>
      <c r="H3407" s="57">
        <f t="shared" si="75"/>
        <v>35955</v>
      </c>
      <c r="I3407">
        <v>27</v>
      </c>
      <c r="J3407" s="32">
        <v>7</v>
      </c>
    </row>
    <row r="3408" spans="1:10">
      <c r="A3408" t="s">
        <v>248</v>
      </c>
      <c r="B3408" t="s">
        <v>254</v>
      </c>
      <c r="C3408" t="s">
        <v>75</v>
      </c>
      <c r="D3408">
        <v>8</v>
      </c>
      <c r="E3408" t="str">
        <f>VLOOKUP(D3408,'Treatment Struture'!$E$2:$G$10,3,FALSE)</f>
        <v>P2(100)</v>
      </c>
      <c r="F3408">
        <f>VLOOKUP(D3408,'Treatment Struture'!$E$2:$G$10,2,FALSE)</f>
        <v>3</v>
      </c>
      <c r="G3408" s="23">
        <v>6</v>
      </c>
      <c r="H3408" s="57">
        <f t="shared" si="75"/>
        <v>35955</v>
      </c>
    </row>
    <row r="3409" spans="1:10">
      <c r="A3409" t="s">
        <v>248</v>
      </c>
      <c r="B3409" t="s">
        <v>254</v>
      </c>
      <c r="C3409" t="s">
        <v>75</v>
      </c>
      <c r="D3409">
        <v>8</v>
      </c>
      <c r="E3409" t="str">
        <f>VLOOKUP(D3409,'Treatment Struture'!$E$2:$G$10,3,FALSE)</f>
        <v>P2(100)</v>
      </c>
      <c r="F3409">
        <f>VLOOKUP(D3409,'Treatment Struture'!$E$2:$G$10,2,FALSE)</f>
        <v>3</v>
      </c>
      <c r="G3409" s="23">
        <v>7</v>
      </c>
      <c r="H3409" s="57">
        <f t="shared" si="75"/>
        <v>35955</v>
      </c>
    </row>
    <row r="3410" spans="1:10">
      <c r="A3410" t="s">
        <v>248</v>
      </c>
      <c r="B3410" t="s">
        <v>254</v>
      </c>
      <c r="C3410" t="s">
        <v>75</v>
      </c>
      <c r="D3410">
        <v>8</v>
      </c>
      <c r="E3410" t="str">
        <f>VLOOKUP(D3410,'Treatment Struture'!$E$2:$G$10,3,FALSE)</f>
        <v>P2(100)</v>
      </c>
      <c r="F3410">
        <f>VLOOKUP(D3410,'Treatment Struture'!$E$2:$G$10,2,FALSE)</f>
        <v>3</v>
      </c>
      <c r="G3410" s="23">
        <v>8</v>
      </c>
      <c r="H3410" s="57">
        <f t="shared" si="75"/>
        <v>35955</v>
      </c>
      <c r="I3410">
        <v>30</v>
      </c>
      <c r="J3410" s="32">
        <v>6</v>
      </c>
    </row>
    <row r="3411" spans="1:10">
      <c r="A3411" t="s">
        <v>248</v>
      </c>
      <c r="B3411" t="s">
        <v>254</v>
      </c>
      <c r="C3411" t="s">
        <v>75</v>
      </c>
      <c r="D3411">
        <v>8</v>
      </c>
      <c r="E3411" t="str">
        <f>VLOOKUP(D3411,'Treatment Struture'!$E$2:$G$10,3,FALSE)</f>
        <v>P2(100)</v>
      </c>
      <c r="F3411">
        <f>VLOOKUP(D3411,'Treatment Struture'!$E$2:$G$10,2,FALSE)</f>
        <v>3</v>
      </c>
      <c r="G3411" s="23">
        <v>9</v>
      </c>
      <c r="H3411" s="57">
        <f t="shared" si="75"/>
        <v>35955</v>
      </c>
      <c r="I3411">
        <v>28</v>
      </c>
      <c r="J3411" s="32">
        <v>4</v>
      </c>
    </row>
    <row r="3412" spans="1:10">
      <c r="A3412" t="s">
        <v>248</v>
      </c>
      <c r="B3412" t="s">
        <v>254</v>
      </c>
      <c r="C3412" t="s">
        <v>75</v>
      </c>
      <c r="D3412">
        <v>8</v>
      </c>
      <c r="E3412" t="str">
        <f>VLOOKUP(D3412,'Treatment Struture'!$E$2:$G$10,3,FALSE)</f>
        <v>P2(100)</v>
      </c>
      <c r="F3412">
        <f>VLOOKUP(D3412,'Treatment Struture'!$E$2:$G$10,2,FALSE)</f>
        <v>3</v>
      </c>
      <c r="G3412" s="23">
        <v>10</v>
      </c>
      <c r="H3412" s="57">
        <f t="shared" si="75"/>
        <v>35955</v>
      </c>
      <c r="I3412">
        <v>26</v>
      </c>
      <c r="J3412" s="32">
        <v>5</v>
      </c>
    </row>
    <row r="3413" spans="1:10">
      <c r="A3413" t="s">
        <v>248</v>
      </c>
      <c r="B3413" t="s">
        <v>254</v>
      </c>
      <c r="C3413" t="s">
        <v>75</v>
      </c>
      <c r="D3413">
        <v>9</v>
      </c>
      <c r="E3413" t="str">
        <f>VLOOKUP(D3413,'Treatment Struture'!$E$2:$G$10,3,FALSE)</f>
        <v>P3(150)</v>
      </c>
      <c r="F3413">
        <f>VLOOKUP(D3413,'Treatment Struture'!$E$2:$G$10,2,FALSE)</f>
        <v>3</v>
      </c>
      <c r="G3413" s="23">
        <v>1</v>
      </c>
      <c r="H3413" s="57">
        <f t="shared" si="75"/>
        <v>35955</v>
      </c>
      <c r="I3413">
        <v>29</v>
      </c>
      <c r="J3413" s="32">
        <v>11</v>
      </c>
    </row>
    <row r="3414" spans="1:10">
      <c r="A3414" t="s">
        <v>248</v>
      </c>
      <c r="B3414" t="s">
        <v>254</v>
      </c>
      <c r="C3414" t="s">
        <v>75</v>
      </c>
      <c r="D3414">
        <v>9</v>
      </c>
      <c r="E3414" t="str">
        <f>VLOOKUP(D3414,'Treatment Struture'!$E$2:$G$10,3,FALSE)</f>
        <v>P3(150)</v>
      </c>
      <c r="F3414">
        <f>VLOOKUP(D3414,'Treatment Struture'!$E$2:$G$10,2,FALSE)</f>
        <v>3</v>
      </c>
      <c r="G3414" s="23">
        <v>2</v>
      </c>
      <c r="H3414" s="57">
        <f t="shared" si="75"/>
        <v>35955</v>
      </c>
      <c r="I3414">
        <v>27</v>
      </c>
      <c r="J3414" s="32">
        <v>16</v>
      </c>
    </row>
    <row r="3415" spans="1:10">
      <c r="A3415" t="s">
        <v>248</v>
      </c>
      <c r="B3415" t="s">
        <v>254</v>
      </c>
      <c r="C3415" t="s">
        <v>75</v>
      </c>
      <c r="D3415">
        <v>9</v>
      </c>
      <c r="E3415" t="str">
        <f>VLOOKUP(D3415,'Treatment Struture'!$E$2:$G$10,3,FALSE)</f>
        <v>P3(150)</v>
      </c>
      <c r="F3415">
        <f>VLOOKUP(D3415,'Treatment Struture'!$E$2:$G$10,2,FALSE)</f>
        <v>3</v>
      </c>
      <c r="G3415" s="23">
        <v>3</v>
      </c>
      <c r="H3415" s="57">
        <f t="shared" si="75"/>
        <v>35955</v>
      </c>
    </row>
    <row r="3416" spans="1:10">
      <c r="A3416" t="s">
        <v>248</v>
      </c>
      <c r="B3416" t="s">
        <v>254</v>
      </c>
      <c r="C3416" t="s">
        <v>75</v>
      </c>
      <c r="D3416">
        <v>9</v>
      </c>
      <c r="E3416" t="str">
        <f>VLOOKUP(D3416,'Treatment Struture'!$E$2:$G$10,3,FALSE)</f>
        <v>P3(150)</v>
      </c>
      <c r="F3416">
        <f>VLOOKUP(D3416,'Treatment Struture'!$E$2:$G$10,2,FALSE)</f>
        <v>3</v>
      </c>
      <c r="G3416" s="23">
        <v>4</v>
      </c>
      <c r="H3416" s="57">
        <f t="shared" si="75"/>
        <v>35955</v>
      </c>
    </row>
    <row r="3417" spans="1:10">
      <c r="A3417" t="s">
        <v>248</v>
      </c>
      <c r="B3417" t="s">
        <v>254</v>
      </c>
      <c r="C3417" t="s">
        <v>75</v>
      </c>
      <c r="D3417">
        <v>9</v>
      </c>
      <c r="E3417" t="str">
        <f>VLOOKUP(D3417,'Treatment Struture'!$E$2:$G$10,3,FALSE)</f>
        <v>P3(150)</v>
      </c>
      <c r="F3417">
        <f>VLOOKUP(D3417,'Treatment Struture'!$E$2:$G$10,2,FALSE)</f>
        <v>3</v>
      </c>
      <c r="G3417" s="23">
        <v>5</v>
      </c>
      <c r="H3417" s="57">
        <f t="shared" si="75"/>
        <v>35955</v>
      </c>
      <c r="I3417">
        <v>26</v>
      </c>
      <c r="J3417" s="32">
        <v>16</v>
      </c>
    </row>
    <row r="3418" spans="1:10">
      <c r="A3418" t="s">
        <v>248</v>
      </c>
      <c r="B3418" t="s">
        <v>254</v>
      </c>
      <c r="C3418" t="s">
        <v>75</v>
      </c>
      <c r="D3418">
        <v>9</v>
      </c>
      <c r="E3418" t="str">
        <f>VLOOKUP(D3418,'Treatment Struture'!$E$2:$G$10,3,FALSE)</f>
        <v>P3(150)</v>
      </c>
      <c r="F3418">
        <f>VLOOKUP(D3418,'Treatment Struture'!$E$2:$G$10,2,FALSE)</f>
        <v>3</v>
      </c>
      <c r="G3418" s="23">
        <v>6</v>
      </c>
      <c r="H3418" s="57">
        <f t="shared" si="75"/>
        <v>35955</v>
      </c>
    </row>
    <row r="3419" spans="1:10">
      <c r="A3419" t="s">
        <v>248</v>
      </c>
      <c r="B3419" t="s">
        <v>254</v>
      </c>
      <c r="C3419" t="s">
        <v>75</v>
      </c>
      <c r="D3419">
        <v>9</v>
      </c>
      <c r="E3419" t="str">
        <f>VLOOKUP(D3419,'Treatment Struture'!$E$2:$G$10,3,FALSE)</f>
        <v>P3(150)</v>
      </c>
      <c r="F3419">
        <f>VLOOKUP(D3419,'Treatment Struture'!$E$2:$G$10,2,FALSE)</f>
        <v>3</v>
      </c>
      <c r="G3419" s="23">
        <v>7</v>
      </c>
      <c r="H3419" s="57">
        <f t="shared" si="75"/>
        <v>35955</v>
      </c>
      <c r="I3419">
        <v>22</v>
      </c>
      <c r="J3419" s="32">
        <v>3</v>
      </c>
    </row>
    <row r="3420" spans="1:10">
      <c r="A3420" t="s">
        <v>248</v>
      </c>
      <c r="B3420" t="s">
        <v>254</v>
      </c>
      <c r="C3420" t="s">
        <v>75</v>
      </c>
      <c r="D3420">
        <v>9</v>
      </c>
      <c r="E3420" t="str">
        <f>VLOOKUP(D3420,'Treatment Struture'!$E$2:$G$10,3,FALSE)</f>
        <v>P3(150)</v>
      </c>
      <c r="F3420">
        <f>VLOOKUP(D3420,'Treatment Struture'!$E$2:$G$10,2,FALSE)</f>
        <v>3</v>
      </c>
      <c r="G3420" s="23">
        <v>8</v>
      </c>
      <c r="H3420" s="57">
        <f t="shared" si="75"/>
        <v>35955</v>
      </c>
    </row>
    <row r="3421" spans="1:10">
      <c r="A3421" t="s">
        <v>248</v>
      </c>
      <c r="B3421" t="s">
        <v>254</v>
      </c>
      <c r="C3421" t="s">
        <v>75</v>
      </c>
      <c r="D3421">
        <v>9</v>
      </c>
      <c r="E3421" t="str">
        <f>VLOOKUP(D3421,'Treatment Struture'!$E$2:$G$10,3,FALSE)</f>
        <v>P3(150)</v>
      </c>
      <c r="F3421">
        <f>VLOOKUP(D3421,'Treatment Struture'!$E$2:$G$10,2,FALSE)</f>
        <v>3</v>
      </c>
      <c r="G3421" s="23">
        <v>9</v>
      </c>
      <c r="H3421" s="57">
        <f t="shared" si="75"/>
        <v>35955</v>
      </c>
    </row>
    <row r="3422" spans="1:10">
      <c r="A3422" t="s">
        <v>248</v>
      </c>
      <c r="B3422" t="s">
        <v>254</v>
      </c>
      <c r="C3422" t="s">
        <v>75</v>
      </c>
      <c r="D3422">
        <v>9</v>
      </c>
      <c r="E3422" t="str">
        <f>VLOOKUP(D3422,'Treatment Struture'!$E$2:$G$10,3,FALSE)</f>
        <v>P3(150)</v>
      </c>
      <c r="F3422">
        <f>VLOOKUP(D3422,'Treatment Struture'!$E$2:$G$10,2,FALSE)</f>
        <v>3</v>
      </c>
      <c r="G3422" s="23">
        <v>10</v>
      </c>
      <c r="H3422" s="57">
        <f t="shared" si="75"/>
        <v>35955</v>
      </c>
      <c r="I3422">
        <v>27</v>
      </c>
      <c r="J3422">
        <v>8</v>
      </c>
    </row>
    <row r="3423" spans="1:10">
      <c r="A3423" t="s">
        <v>248</v>
      </c>
      <c r="B3423" t="s">
        <v>254</v>
      </c>
      <c r="C3423" t="s">
        <v>75</v>
      </c>
      <c r="D3423">
        <v>1</v>
      </c>
      <c r="E3423" t="str">
        <f>VLOOKUP(D3423,'Treatment Struture'!$E$2:$G$10,3,FALSE)</f>
        <v>P3(150)</v>
      </c>
      <c r="F3423">
        <f>VLOOKUP(D3423,'Treatment Struture'!$E$2:$G$10,2,FALSE)</f>
        <v>1</v>
      </c>
      <c r="G3423" s="23">
        <v>1</v>
      </c>
      <c r="H3423" s="56">
        <v>35971</v>
      </c>
      <c r="I3423">
        <v>21</v>
      </c>
      <c r="J3423">
        <v>21</v>
      </c>
    </row>
    <row r="3424" spans="1:10">
      <c r="A3424" t="s">
        <v>248</v>
      </c>
      <c r="B3424" t="s">
        <v>254</v>
      </c>
      <c r="C3424" t="s">
        <v>75</v>
      </c>
      <c r="D3424">
        <v>1</v>
      </c>
      <c r="E3424" t="str">
        <f>VLOOKUP(D3424,'Treatment Struture'!$E$2:$G$10,3,FALSE)</f>
        <v>P3(150)</v>
      </c>
      <c r="F3424">
        <f>VLOOKUP(D3424,'Treatment Struture'!$E$2:$G$10,2,FALSE)</f>
        <v>1</v>
      </c>
      <c r="G3424" s="23">
        <v>2</v>
      </c>
      <c r="H3424" s="57">
        <f>H3423</f>
        <v>35971</v>
      </c>
    </row>
    <row r="3425" spans="1:10">
      <c r="A3425" t="s">
        <v>248</v>
      </c>
      <c r="B3425" t="s">
        <v>254</v>
      </c>
      <c r="C3425" t="s">
        <v>75</v>
      </c>
      <c r="D3425">
        <v>1</v>
      </c>
      <c r="E3425" t="str">
        <f>VLOOKUP(D3425,'Treatment Struture'!$E$2:$G$10,3,FALSE)</f>
        <v>P3(150)</v>
      </c>
      <c r="F3425">
        <f>VLOOKUP(D3425,'Treatment Struture'!$E$2:$G$10,2,FALSE)</f>
        <v>1</v>
      </c>
      <c r="G3425" s="23">
        <v>3</v>
      </c>
      <c r="H3425" s="57">
        <f t="shared" ref="H3425:H3488" si="76">H3424</f>
        <v>35971</v>
      </c>
      <c r="I3425">
        <v>24</v>
      </c>
      <c r="J3425">
        <v>16</v>
      </c>
    </row>
    <row r="3426" spans="1:10">
      <c r="A3426" t="s">
        <v>248</v>
      </c>
      <c r="B3426" t="s">
        <v>254</v>
      </c>
      <c r="C3426" t="s">
        <v>75</v>
      </c>
      <c r="D3426">
        <v>1</v>
      </c>
      <c r="E3426" t="str">
        <f>VLOOKUP(D3426,'Treatment Struture'!$E$2:$G$10,3,FALSE)</f>
        <v>P3(150)</v>
      </c>
      <c r="F3426">
        <f>VLOOKUP(D3426,'Treatment Struture'!$E$2:$G$10,2,FALSE)</f>
        <v>1</v>
      </c>
      <c r="G3426" s="23">
        <v>4</v>
      </c>
      <c r="H3426" s="57">
        <f t="shared" si="76"/>
        <v>35971</v>
      </c>
      <c r="I3426">
        <v>20</v>
      </c>
      <c r="J3426">
        <v>15</v>
      </c>
    </row>
    <row r="3427" spans="1:10">
      <c r="A3427" t="s">
        <v>248</v>
      </c>
      <c r="B3427" t="s">
        <v>254</v>
      </c>
      <c r="C3427" t="s">
        <v>75</v>
      </c>
      <c r="D3427">
        <v>1</v>
      </c>
      <c r="E3427" t="str">
        <f>VLOOKUP(D3427,'Treatment Struture'!$E$2:$G$10,3,FALSE)</f>
        <v>P3(150)</v>
      </c>
      <c r="F3427">
        <f>VLOOKUP(D3427,'Treatment Struture'!$E$2:$G$10,2,FALSE)</f>
        <v>1</v>
      </c>
      <c r="G3427" s="23">
        <v>5</v>
      </c>
      <c r="H3427" s="57">
        <f t="shared" si="76"/>
        <v>35971</v>
      </c>
      <c r="I3427">
        <v>21</v>
      </c>
      <c r="J3427">
        <v>16</v>
      </c>
    </row>
    <row r="3428" spans="1:10">
      <c r="A3428" t="s">
        <v>248</v>
      </c>
      <c r="B3428" t="s">
        <v>254</v>
      </c>
      <c r="C3428" t="s">
        <v>75</v>
      </c>
      <c r="D3428">
        <v>1</v>
      </c>
      <c r="E3428" t="str">
        <f>VLOOKUP(D3428,'Treatment Struture'!$E$2:$G$10,3,FALSE)</f>
        <v>P3(150)</v>
      </c>
      <c r="F3428">
        <f>VLOOKUP(D3428,'Treatment Struture'!$E$2:$G$10,2,FALSE)</f>
        <v>1</v>
      </c>
      <c r="G3428" s="23">
        <v>6</v>
      </c>
      <c r="H3428" s="57">
        <f t="shared" si="76"/>
        <v>35971</v>
      </c>
      <c r="I3428">
        <v>22</v>
      </c>
      <c r="J3428">
        <v>16</v>
      </c>
    </row>
    <row r="3429" spans="1:10">
      <c r="A3429" t="s">
        <v>248</v>
      </c>
      <c r="B3429" t="s">
        <v>254</v>
      </c>
      <c r="C3429" t="s">
        <v>75</v>
      </c>
      <c r="D3429">
        <v>1</v>
      </c>
      <c r="E3429" t="str">
        <f>VLOOKUP(D3429,'Treatment Struture'!$E$2:$G$10,3,FALSE)</f>
        <v>P3(150)</v>
      </c>
      <c r="F3429">
        <f>VLOOKUP(D3429,'Treatment Struture'!$E$2:$G$10,2,FALSE)</f>
        <v>1</v>
      </c>
      <c r="G3429" s="23">
        <v>7</v>
      </c>
      <c r="H3429" s="57">
        <f t="shared" si="76"/>
        <v>35971</v>
      </c>
      <c r="I3429">
        <v>28</v>
      </c>
      <c r="J3429">
        <v>17</v>
      </c>
    </row>
    <row r="3430" spans="1:10">
      <c r="A3430" t="s">
        <v>248</v>
      </c>
      <c r="B3430" t="s">
        <v>254</v>
      </c>
      <c r="C3430" t="s">
        <v>75</v>
      </c>
      <c r="D3430">
        <v>1</v>
      </c>
      <c r="E3430" t="str">
        <f>VLOOKUP(D3430,'Treatment Struture'!$E$2:$G$10,3,FALSE)</f>
        <v>P3(150)</v>
      </c>
      <c r="F3430">
        <f>VLOOKUP(D3430,'Treatment Struture'!$E$2:$G$10,2,FALSE)</f>
        <v>1</v>
      </c>
      <c r="G3430" s="23">
        <v>8</v>
      </c>
      <c r="H3430" s="57">
        <f t="shared" si="76"/>
        <v>35971</v>
      </c>
      <c r="I3430">
        <v>28</v>
      </c>
      <c r="J3430">
        <v>15</v>
      </c>
    </row>
    <row r="3431" spans="1:10">
      <c r="A3431" t="s">
        <v>248</v>
      </c>
      <c r="B3431" t="s">
        <v>254</v>
      </c>
      <c r="C3431" t="s">
        <v>75</v>
      </c>
      <c r="D3431">
        <v>1</v>
      </c>
      <c r="E3431" t="str">
        <f>VLOOKUP(D3431,'Treatment Struture'!$E$2:$G$10,3,FALSE)</f>
        <v>P3(150)</v>
      </c>
      <c r="F3431">
        <f>VLOOKUP(D3431,'Treatment Struture'!$E$2:$G$10,2,FALSE)</f>
        <v>1</v>
      </c>
      <c r="G3431" s="23">
        <v>9</v>
      </c>
      <c r="H3431" s="57">
        <f t="shared" si="76"/>
        <v>35971</v>
      </c>
      <c r="I3431">
        <v>27</v>
      </c>
      <c r="J3431">
        <v>17</v>
      </c>
    </row>
    <row r="3432" spans="1:10">
      <c r="A3432" t="s">
        <v>248</v>
      </c>
      <c r="B3432" t="s">
        <v>254</v>
      </c>
      <c r="C3432" t="s">
        <v>75</v>
      </c>
      <c r="D3432">
        <v>1</v>
      </c>
      <c r="E3432" t="str">
        <f>VLOOKUP(D3432,'Treatment Struture'!$E$2:$G$10,3,FALSE)</f>
        <v>P3(150)</v>
      </c>
      <c r="F3432">
        <f>VLOOKUP(D3432,'Treatment Struture'!$E$2:$G$10,2,FALSE)</f>
        <v>1</v>
      </c>
      <c r="G3432" s="23">
        <v>10</v>
      </c>
      <c r="H3432" s="57">
        <f t="shared" si="76"/>
        <v>35971</v>
      </c>
      <c r="I3432">
        <v>26</v>
      </c>
      <c r="J3432">
        <v>16</v>
      </c>
    </row>
    <row r="3433" spans="1:10">
      <c r="A3433" t="s">
        <v>248</v>
      </c>
      <c r="B3433" t="s">
        <v>254</v>
      </c>
      <c r="C3433" t="s">
        <v>75</v>
      </c>
      <c r="D3433">
        <v>2</v>
      </c>
      <c r="E3433" t="str">
        <f>VLOOKUP(D3433,'Treatment Struture'!$E$2:$G$10,3,FALSE)</f>
        <v>P1(50)</v>
      </c>
      <c r="F3433">
        <f>VLOOKUP(D3433,'Treatment Struture'!$E$2:$G$10,2,FALSE)</f>
        <v>1</v>
      </c>
      <c r="G3433" s="23">
        <v>1</v>
      </c>
      <c r="H3433" s="57">
        <f t="shared" si="76"/>
        <v>35971</v>
      </c>
    </row>
    <row r="3434" spans="1:10">
      <c r="A3434" t="s">
        <v>248</v>
      </c>
      <c r="B3434" t="s">
        <v>254</v>
      </c>
      <c r="C3434" t="s">
        <v>75</v>
      </c>
      <c r="D3434">
        <v>2</v>
      </c>
      <c r="E3434" t="str">
        <f>VLOOKUP(D3434,'Treatment Struture'!$E$2:$G$10,3,FALSE)</f>
        <v>P1(50)</v>
      </c>
      <c r="F3434">
        <f>VLOOKUP(D3434,'Treatment Struture'!$E$2:$G$10,2,FALSE)</f>
        <v>1</v>
      </c>
      <c r="G3434" s="23">
        <v>2</v>
      </c>
      <c r="H3434" s="57">
        <f t="shared" si="76"/>
        <v>35971</v>
      </c>
    </row>
    <row r="3435" spans="1:10">
      <c r="A3435" t="s">
        <v>248</v>
      </c>
      <c r="B3435" t="s">
        <v>254</v>
      </c>
      <c r="C3435" t="s">
        <v>75</v>
      </c>
      <c r="D3435">
        <v>2</v>
      </c>
      <c r="E3435" t="str">
        <f>VLOOKUP(D3435,'Treatment Struture'!$E$2:$G$10,3,FALSE)</f>
        <v>P1(50)</v>
      </c>
      <c r="F3435">
        <f>VLOOKUP(D3435,'Treatment Struture'!$E$2:$G$10,2,FALSE)</f>
        <v>1</v>
      </c>
      <c r="G3435" s="23">
        <v>3</v>
      </c>
      <c r="H3435" s="57">
        <f t="shared" si="76"/>
        <v>35971</v>
      </c>
      <c r="I3435">
        <v>30</v>
      </c>
      <c r="J3435">
        <v>14</v>
      </c>
    </row>
    <row r="3436" spans="1:10">
      <c r="A3436" t="s">
        <v>248</v>
      </c>
      <c r="B3436" t="s">
        <v>254</v>
      </c>
      <c r="C3436" t="s">
        <v>75</v>
      </c>
      <c r="D3436">
        <v>2</v>
      </c>
      <c r="E3436" t="str">
        <f>VLOOKUP(D3436,'Treatment Struture'!$E$2:$G$10,3,FALSE)</f>
        <v>P1(50)</v>
      </c>
      <c r="F3436">
        <f>VLOOKUP(D3436,'Treatment Struture'!$E$2:$G$10,2,FALSE)</f>
        <v>1</v>
      </c>
      <c r="G3436" s="23">
        <v>4</v>
      </c>
      <c r="H3436" s="57">
        <f t="shared" si="76"/>
        <v>35971</v>
      </c>
      <c r="I3436">
        <v>31</v>
      </c>
      <c r="J3436">
        <v>19</v>
      </c>
    </row>
    <row r="3437" spans="1:10">
      <c r="A3437" t="s">
        <v>248</v>
      </c>
      <c r="B3437" t="s">
        <v>254</v>
      </c>
      <c r="C3437" t="s">
        <v>75</v>
      </c>
      <c r="D3437">
        <v>2</v>
      </c>
      <c r="E3437" t="str">
        <f>VLOOKUP(D3437,'Treatment Struture'!$E$2:$G$10,3,FALSE)</f>
        <v>P1(50)</v>
      </c>
      <c r="F3437">
        <f>VLOOKUP(D3437,'Treatment Struture'!$E$2:$G$10,2,FALSE)</f>
        <v>1</v>
      </c>
      <c r="G3437" s="23">
        <v>5</v>
      </c>
      <c r="H3437" s="57">
        <f t="shared" si="76"/>
        <v>35971</v>
      </c>
      <c r="J3437">
        <v>21</v>
      </c>
    </row>
    <row r="3438" spans="1:10">
      <c r="A3438" t="s">
        <v>248</v>
      </c>
      <c r="B3438" t="s">
        <v>254</v>
      </c>
      <c r="C3438" t="s">
        <v>75</v>
      </c>
      <c r="D3438">
        <v>2</v>
      </c>
      <c r="E3438" t="str">
        <f>VLOOKUP(D3438,'Treatment Struture'!$E$2:$G$10,3,FALSE)</f>
        <v>P1(50)</v>
      </c>
      <c r="F3438">
        <f>VLOOKUP(D3438,'Treatment Struture'!$E$2:$G$10,2,FALSE)</f>
        <v>1</v>
      </c>
      <c r="G3438" s="23">
        <v>6</v>
      </c>
      <c r="H3438" s="57">
        <f t="shared" si="76"/>
        <v>35971</v>
      </c>
      <c r="I3438">
        <v>28</v>
      </c>
      <c r="J3438">
        <v>19</v>
      </c>
    </row>
    <row r="3439" spans="1:10">
      <c r="A3439" t="s">
        <v>248</v>
      </c>
      <c r="B3439" t="s">
        <v>254</v>
      </c>
      <c r="C3439" t="s">
        <v>75</v>
      </c>
      <c r="D3439">
        <v>2</v>
      </c>
      <c r="E3439" t="str">
        <f>VLOOKUP(D3439,'Treatment Struture'!$E$2:$G$10,3,FALSE)</f>
        <v>P1(50)</v>
      </c>
      <c r="F3439">
        <f>VLOOKUP(D3439,'Treatment Struture'!$E$2:$G$10,2,FALSE)</f>
        <v>1</v>
      </c>
      <c r="G3439" s="23">
        <v>7</v>
      </c>
      <c r="H3439" s="57">
        <f t="shared" si="76"/>
        <v>35971</v>
      </c>
      <c r="I3439">
        <v>31</v>
      </c>
      <c r="J3439">
        <v>4</v>
      </c>
    </row>
    <row r="3440" spans="1:10">
      <c r="A3440" t="s">
        <v>248</v>
      </c>
      <c r="B3440" t="s">
        <v>254</v>
      </c>
      <c r="C3440" t="s">
        <v>75</v>
      </c>
      <c r="D3440">
        <v>2</v>
      </c>
      <c r="E3440" t="str">
        <f>VLOOKUP(D3440,'Treatment Struture'!$E$2:$G$10,3,FALSE)</f>
        <v>P1(50)</v>
      </c>
      <c r="F3440">
        <f>VLOOKUP(D3440,'Treatment Struture'!$E$2:$G$10,2,FALSE)</f>
        <v>1</v>
      </c>
      <c r="G3440" s="23">
        <v>8</v>
      </c>
      <c r="H3440" s="57">
        <f t="shared" si="76"/>
        <v>35971</v>
      </c>
    </row>
    <row r="3441" spans="1:10">
      <c r="A3441" t="s">
        <v>248</v>
      </c>
      <c r="B3441" t="s">
        <v>254</v>
      </c>
      <c r="C3441" t="s">
        <v>75</v>
      </c>
      <c r="D3441">
        <v>2</v>
      </c>
      <c r="E3441" t="str">
        <f>VLOOKUP(D3441,'Treatment Struture'!$E$2:$G$10,3,FALSE)</f>
        <v>P1(50)</v>
      </c>
      <c r="F3441">
        <f>VLOOKUP(D3441,'Treatment Struture'!$E$2:$G$10,2,FALSE)</f>
        <v>1</v>
      </c>
      <c r="G3441" s="23">
        <v>9</v>
      </c>
      <c r="H3441" s="57">
        <f t="shared" si="76"/>
        <v>35971</v>
      </c>
      <c r="I3441">
        <v>30</v>
      </c>
      <c r="J3441">
        <v>18</v>
      </c>
    </row>
    <row r="3442" spans="1:10">
      <c r="A3442" t="s">
        <v>248</v>
      </c>
      <c r="B3442" t="s">
        <v>254</v>
      </c>
      <c r="C3442" t="s">
        <v>75</v>
      </c>
      <c r="D3442">
        <v>2</v>
      </c>
      <c r="E3442" t="str">
        <f>VLOOKUP(D3442,'Treatment Struture'!$E$2:$G$10,3,FALSE)</f>
        <v>P1(50)</v>
      </c>
      <c r="F3442">
        <f>VLOOKUP(D3442,'Treatment Struture'!$E$2:$G$10,2,FALSE)</f>
        <v>1</v>
      </c>
      <c r="G3442" s="23">
        <v>10</v>
      </c>
      <c r="H3442" s="57">
        <f t="shared" si="76"/>
        <v>35971</v>
      </c>
      <c r="I3442">
        <v>28</v>
      </c>
      <c r="J3442">
        <v>9</v>
      </c>
    </row>
    <row r="3443" spans="1:10">
      <c r="A3443" t="s">
        <v>248</v>
      </c>
      <c r="B3443" t="s">
        <v>254</v>
      </c>
      <c r="C3443" t="s">
        <v>75</v>
      </c>
      <c r="D3443">
        <v>3</v>
      </c>
      <c r="E3443" t="str">
        <f>VLOOKUP(D3443,'Treatment Struture'!$E$2:$G$10,3,FALSE)</f>
        <v>P2(100)</v>
      </c>
      <c r="F3443">
        <f>VLOOKUP(D3443,'Treatment Struture'!$E$2:$G$10,2,FALSE)</f>
        <v>1</v>
      </c>
      <c r="G3443" s="23">
        <v>1</v>
      </c>
      <c r="H3443" s="57">
        <f t="shared" si="76"/>
        <v>35971</v>
      </c>
      <c r="I3443">
        <v>30</v>
      </c>
      <c r="J3443">
        <v>19</v>
      </c>
    </row>
    <row r="3444" spans="1:10">
      <c r="A3444" t="s">
        <v>248</v>
      </c>
      <c r="B3444" t="s">
        <v>254</v>
      </c>
      <c r="C3444" t="s">
        <v>75</v>
      </c>
      <c r="D3444">
        <v>3</v>
      </c>
      <c r="E3444" t="str">
        <f>VLOOKUP(D3444,'Treatment Struture'!$E$2:$G$10,3,FALSE)</f>
        <v>P2(100)</v>
      </c>
      <c r="F3444">
        <f>VLOOKUP(D3444,'Treatment Struture'!$E$2:$G$10,2,FALSE)</f>
        <v>1</v>
      </c>
      <c r="G3444" s="23">
        <v>2</v>
      </c>
      <c r="H3444" s="57">
        <f t="shared" si="76"/>
        <v>35971</v>
      </c>
    </row>
    <row r="3445" spans="1:10">
      <c r="A3445" t="s">
        <v>248</v>
      </c>
      <c r="B3445" t="s">
        <v>254</v>
      </c>
      <c r="C3445" t="s">
        <v>75</v>
      </c>
      <c r="D3445">
        <v>3</v>
      </c>
      <c r="E3445" t="str">
        <f>VLOOKUP(D3445,'Treatment Struture'!$E$2:$G$10,3,FALSE)</f>
        <v>P2(100)</v>
      </c>
      <c r="F3445">
        <f>VLOOKUP(D3445,'Treatment Struture'!$E$2:$G$10,2,FALSE)</f>
        <v>1</v>
      </c>
      <c r="G3445" s="23">
        <v>3</v>
      </c>
      <c r="H3445" s="57">
        <f t="shared" si="76"/>
        <v>35971</v>
      </c>
      <c r="I3445">
        <v>31</v>
      </c>
      <c r="J3445">
        <v>18</v>
      </c>
    </row>
    <row r="3446" spans="1:10">
      <c r="A3446" t="s">
        <v>248</v>
      </c>
      <c r="B3446" t="s">
        <v>254</v>
      </c>
      <c r="C3446" t="s">
        <v>75</v>
      </c>
      <c r="D3446">
        <v>3</v>
      </c>
      <c r="E3446" t="str">
        <f>VLOOKUP(D3446,'Treatment Struture'!$E$2:$G$10,3,FALSE)</f>
        <v>P2(100)</v>
      </c>
      <c r="F3446">
        <f>VLOOKUP(D3446,'Treatment Struture'!$E$2:$G$10,2,FALSE)</f>
        <v>1</v>
      </c>
      <c r="G3446" s="23">
        <v>4</v>
      </c>
      <c r="H3446" s="57">
        <f t="shared" si="76"/>
        <v>35971</v>
      </c>
    </row>
    <row r="3447" spans="1:10">
      <c r="A3447" t="s">
        <v>248</v>
      </c>
      <c r="B3447" t="s">
        <v>254</v>
      </c>
      <c r="C3447" t="s">
        <v>75</v>
      </c>
      <c r="D3447">
        <v>3</v>
      </c>
      <c r="E3447" t="str">
        <f>VLOOKUP(D3447,'Treatment Struture'!$E$2:$G$10,3,FALSE)</f>
        <v>P2(100)</v>
      </c>
      <c r="F3447">
        <f>VLOOKUP(D3447,'Treatment Struture'!$E$2:$G$10,2,FALSE)</f>
        <v>1</v>
      </c>
      <c r="G3447" s="23">
        <v>5</v>
      </c>
      <c r="H3447" s="57">
        <f t="shared" si="76"/>
        <v>35971</v>
      </c>
      <c r="I3447">
        <v>31</v>
      </c>
      <c r="J3447">
        <v>17</v>
      </c>
    </row>
    <row r="3448" spans="1:10">
      <c r="A3448" t="s">
        <v>248</v>
      </c>
      <c r="B3448" t="s">
        <v>254</v>
      </c>
      <c r="C3448" t="s">
        <v>75</v>
      </c>
      <c r="D3448">
        <v>3</v>
      </c>
      <c r="E3448" t="str">
        <f>VLOOKUP(D3448,'Treatment Struture'!$E$2:$G$10,3,FALSE)</f>
        <v>P2(100)</v>
      </c>
      <c r="F3448">
        <f>VLOOKUP(D3448,'Treatment Struture'!$E$2:$G$10,2,FALSE)</f>
        <v>1</v>
      </c>
      <c r="G3448" s="23">
        <v>6</v>
      </c>
      <c r="H3448" s="57">
        <f t="shared" si="76"/>
        <v>35971</v>
      </c>
      <c r="I3448">
        <v>29</v>
      </c>
      <c r="J3448">
        <v>17</v>
      </c>
    </row>
    <row r="3449" spans="1:10">
      <c r="A3449" t="s">
        <v>248</v>
      </c>
      <c r="B3449" t="s">
        <v>254</v>
      </c>
      <c r="C3449" t="s">
        <v>75</v>
      </c>
      <c r="D3449">
        <v>3</v>
      </c>
      <c r="E3449" t="str">
        <f>VLOOKUP(D3449,'Treatment Struture'!$E$2:$G$10,3,FALSE)</f>
        <v>P2(100)</v>
      </c>
      <c r="F3449">
        <f>VLOOKUP(D3449,'Treatment Struture'!$E$2:$G$10,2,FALSE)</f>
        <v>1</v>
      </c>
      <c r="G3449" s="23">
        <v>7</v>
      </c>
      <c r="H3449" s="57">
        <f t="shared" si="76"/>
        <v>35971</v>
      </c>
    </row>
    <row r="3450" spans="1:10">
      <c r="A3450" t="s">
        <v>248</v>
      </c>
      <c r="B3450" t="s">
        <v>254</v>
      </c>
      <c r="C3450" t="s">
        <v>75</v>
      </c>
      <c r="D3450">
        <v>3</v>
      </c>
      <c r="E3450" t="str">
        <f>VLOOKUP(D3450,'Treatment Struture'!$E$2:$G$10,3,FALSE)</f>
        <v>P2(100)</v>
      </c>
      <c r="F3450">
        <f>VLOOKUP(D3450,'Treatment Struture'!$E$2:$G$10,2,FALSE)</f>
        <v>1</v>
      </c>
      <c r="G3450" s="23">
        <v>8</v>
      </c>
      <c r="H3450" s="57">
        <f t="shared" si="76"/>
        <v>35971</v>
      </c>
    </row>
    <row r="3451" spans="1:10">
      <c r="A3451" t="s">
        <v>248</v>
      </c>
      <c r="B3451" t="s">
        <v>254</v>
      </c>
      <c r="C3451" t="s">
        <v>75</v>
      </c>
      <c r="D3451">
        <v>3</v>
      </c>
      <c r="E3451" t="str">
        <f>VLOOKUP(D3451,'Treatment Struture'!$E$2:$G$10,3,FALSE)</f>
        <v>P2(100)</v>
      </c>
      <c r="F3451">
        <f>VLOOKUP(D3451,'Treatment Struture'!$E$2:$G$10,2,FALSE)</f>
        <v>1</v>
      </c>
      <c r="G3451" s="23">
        <v>9</v>
      </c>
      <c r="H3451" s="57">
        <f t="shared" si="76"/>
        <v>35971</v>
      </c>
      <c r="I3451">
        <v>29</v>
      </c>
      <c r="J3451">
        <v>15</v>
      </c>
    </row>
    <row r="3452" spans="1:10">
      <c r="A3452" t="s">
        <v>248</v>
      </c>
      <c r="B3452" t="s">
        <v>254</v>
      </c>
      <c r="C3452" t="s">
        <v>75</v>
      </c>
      <c r="D3452">
        <v>3</v>
      </c>
      <c r="E3452" t="str">
        <f>VLOOKUP(D3452,'Treatment Struture'!$E$2:$G$10,3,FALSE)</f>
        <v>P2(100)</v>
      </c>
      <c r="F3452">
        <f>VLOOKUP(D3452,'Treatment Struture'!$E$2:$G$10,2,FALSE)</f>
        <v>1</v>
      </c>
      <c r="G3452" s="23">
        <v>10</v>
      </c>
      <c r="H3452" s="57">
        <f t="shared" si="76"/>
        <v>35971</v>
      </c>
    </row>
    <row r="3453" spans="1:10">
      <c r="A3453" t="s">
        <v>248</v>
      </c>
      <c r="B3453" t="s">
        <v>254</v>
      </c>
      <c r="C3453" t="s">
        <v>75</v>
      </c>
      <c r="D3453">
        <v>4</v>
      </c>
      <c r="E3453" t="str">
        <f>VLOOKUP(D3453,'Treatment Struture'!$E$2:$G$10,3,FALSE)</f>
        <v>P2(100)</v>
      </c>
      <c r="F3453">
        <f>VLOOKUP(D3453,'Treatment Struture'!$E$2:$G$10,2,FALSE)</f>
        <v>2</v>
      </c>
      <c r="G3453" s="23">
        <v>1</v>
      </c>
      <c r="H3453" s="57">
        <f t="shared" si="76"/>
        <v>35971</v>
      </c>
      <c r="I3453">
        <v>28</v>
      </c>
      <c r="J3453">
        <v>15</v>
      </c>
    </row>
    <row r="3454" spans="1:10">
      <c r="A3454" t="s">
        <v>248</v>
      </c>
      <c r="B3454" t="s">
        <v>254</v>
      </c>
      <c r="C3454" t="s">
        <v>75</v>
      </c>
      <c r="D3454">
        <v>4</v>
      </c>
      <c r="E3454" t="str">
        <f>VLOOKUP(D3454,'Treatment Struture'!$E$2:$G$10,3,FALSE)</f>
        <v>P2(100)</v>
      </c>
      <c r="F3454">
        <f>VLOOKUP(D3454,'Treatment Struture'!$E$2:$G$10,2,FALSE)</f>
        <v>2</v>
      </c>
      <c r="G3454" s="23">
        <v>2</v>
      </c>
      <c r="H3454" s="57">
        <f t="shared" si="76"/>
        <v>35971</v>
      </c>
      <c r="I3454">
        <v>29</v>
      </c>
      <c r="J3454">
        <v>16</v>
      </c>
    </row>
    <row r="3455" spans="1:10">
      <c r="A3455" t="s">
        <v>248</v>
      </c>
      <c r="B3455" t="s">
        <v>254</v>
      </c>
      <c r="C3455" t="s">
        <v>75</v>
      </c>
      <c r="D3455">
        <v>4</v>
      </c>
      <c r="E3455" t="str">
        <f>VLOOKUP(D3455,'Treatment Struture'!$E$2:$G$10,3,FALSE)</f>
        <v>P2(100)</v>
      </c>
      <c r="F3455">
        <f>VLOOKUP(D3455,'Treatment Struture'!$E$2:$G$10,2,FALSE)</f>
        <v>2</v>
      </c>
      <c r="G3455" s="23">
        <v>3</v>
      </c>
      <c r="H3455" s="57">
        <f t="shared" si="76"/>
        <v>35971</v>
      </c>
    </row>
    <row r="3456" spans="1:10">
      <c r="A3456" t="s">
        <v>248</v>
      </c>
      <c r="B3456" t="s">
        <v>254</v>
      </c>
      <c r="C3456" t="s">
        <v>75</v>
      </c>
      <c r="D3456">
        <v>4</v>
      </c>
      <c r="E3456" t="str">
        <f>VLOOKUP(D3456,'Treatment Struture'!$E$2:$G$10,3,FALSE)</f>
        <v>P2(100)</v>
      </c>
      <c r="F3456">
        <f>VLOOKUP(D3456,'Treatment Struture'!$E$2:$G$10,2,FALSE)</f>
        <v>2</v>
      </c>
      <c r="G3456" s="23">
        <v>4</v>
      </c>
      <c r="H3456" s="57">
        <f t="shared" si="76"/>
        <v>35971</v>
      </c>
      <c r="I3456">
        <v>29</v>
      </c>
      <c r="J3456">
        <v>18</v>
      </c>
    </row>
    <row r="3457" spans="1:10">
      <c r="A3457" t="s">
        <v>248</v>
      </c>
      <c r="B3457" t="s">
        <v>254</v>
      </c>
      <c r="C3457" t="s">
        <v>75</v>
      </c>
      <c r="D3457">
        <v>4</v>
      </c>
      <c r="E3457" t="str">
        <f>VLOOKUP(D3457,'Treatment Struture'!$E$2:$G$10,3,FALSE)</f>
        <v>P2(100)</v>
      </c>
      <c r="F3457">
        <f>VLOOKUP(D3457,'Treatment Struture'!$E$2:$G$10,2,FALSE)</f>
        <v>2</v>
      </c>
      <c r="G3457" s="23">
        <v>5</v>
      </c>
      <c r="H3457" s="57">
        <f t="shared" si="76"/>
        <v>35971</v>
      </c>
      <c r="I3457">
        <v>23</v>
      </c>
      <c r="J3457">
        <v>16</v>
      </c>
    </row>
    <row r="3458" spans="1:10">
      <c r="A3458" t="s">
        <v>248</v>
      </c>
      <c r="B3458" t="s">
        <v>254</v>
      </c>
      <c r="C3458" t="s">
        <v>75</v>
      </c>
      <c r="D3458">
        <v>4</v>
      </c>
      <c r="E3458" t="str">
        <f>VLOOKUP(D3458,'Treatment Struture'!$E$2:$G$10,3,FALSE)</f>
        <v>P2(100)</v>
      </c>
      <c r="F3458">
        <f>VLOOKUP(D3458,'Treatment Struture'!$E$2:$G$10,2,FALSE)</f>
        <v>2</v>
      </c>
      <c r="G3458" s="23">
        <v>6</v>
      </c>
      <c r="H3458" s="57">
        <f t="shared" si="76"/>
        <v>35971</v>
      </c>
      <c r="I3458">
        <v>27</v>
      </c>
      <c r="J3458">
        <v>11</v>
      </c>
    </row>
    <row r="3459" spans="1:10">
      <c r="A3459" t="s">
        <v>248</v>
      </c>
      <c r="B3459" t="s">
        <v>254</v>
      </c>
      <c r="C3459" t="s">
        <v>75</v>
      </c>
      <c r="D3459">
        <v>4</v>
      </c>
      <c r="E3459" t="str">
        <f>VLOOKUP(D3459,'Treatment Struture'!$E$2:$G$10,3,FALSE)</f>
        <v>P2(100)</v>
      </c>
      <c r="F3459">
        <f>VLOOKUP(D3459,'Treatment Struture'!$E$2:$G$10,2,FALSE)</f>
        <v>2</v>
      </c>
      <c r="G3459" s="23">
        <v>7</v>
      </c>
      <c r="H3459" s="57">
        <f t="shared" si="76"/>
        <v>35971</v>
      </c>
      <c r="I3459">
        <v>27</v>
      </c>
      <c r="J3459">
        <v>7</v>
      </c>
    </row>
    <row r="3460" spans="1:10">
      <c r="A3460" t="s">
        <v>248</v>
      </c>
      <c r="B3460" t="s">
        <v>254</v>
      </c>
      <c r="C3460" t="s">
        <v>75</v>
      </c>
      <c r="D3460">
        <v>4</v>
      </c>
      <c r="E3460" t="str">
        <f>VLOOKUP(D3460,'Treatment Struture'!$E$2:$G$10,3,FALSE)</f>
        <v>P2(100)</v>
      </c>
      <c r="F3460">
        <f>VLOOKUP(D3460,'Treatment Struture'!$E$2:$G$10,2,FALSE)</f>
        <v>2</v>
      </c>
      <c r="G3460" s="23">
        <v>8</v>
      </c>
      <c r="H3460" s="57">
        <f t="shared" si="76"/>
        <v>35971</v>
      </c>
    </row>
    <row r="3461" spans="1:10">
      <c r="A3461" t="s">
        <v>248</v>
      </c>
      <c r="B3461" t="s">
        <v>254</v>
      </c>
      <c r="C3461" t="s">
        <v>75</v>
      </c>
      <c r="D3461">
        <v>4</v>
      </c>
      <c r="E3461" t="str">
        <f>VLOOKUP(D3461,'Treatment Struture'!$E$2:$G$10,3,FALSE)</f>
        <v>P2(100)</v>
      </c>
      <c r="F3461">
        <f>VLOOKUP(D3461,'Treatment Struture'!$E$2:$G$10,2,FALSE)</f>
        <v>2</v>
      </c>
      <c r="G3461" s="23">
        <v>9</v>
      </c>
      <c r="H3461" s="57">
        <f t="shared" si="76"/>
        <v>35971</v>
      </c>
    </row>
    <row r="3462" spans="1:10">
      <c r="A3462" t="s">
        <v>248</v>
      </c>
      <c r="B3462" t="s">
        <v>254</v>
      </c>
      <c r="C3462" t="s">
        <v>75</v>
      </c>
      <c r="D3462">
        <v>4</v>
      </c>
      <c r="E3462" t="str">
        <f>VLOOKUP(D3462,'Treatment Struture'!$E$2:$G$10,3,FALSE)</f>
        <v>P2(100)</v>
      </c>
      <c r="F3462">
        <f>VLOOKUP(D3462,'Treatment Struture'!$E$2:$G$10,2,FALSE)</f>
        <v>2</v>
      </c>
      <c r="G3462" s="23">
        <v>10</v>
      </c>
      <c r="H3462" s="57">
        <f t="shared" si="76"/>
        <v>35971</v>
      </c>
      <c r="I3462">
        <v>29</v>
      </c>
      <c r="J3462">
        <v>21</v>
      </c>
    </row>
    <row r="3463" spans="1:10">
      <c r="A3463" t="s">
        <v>248</v>
      </c>
      <c r="B3463" t="s">
        <v>254</v>
      </c>
      <c r="C3463" t="s">
        <v>75</v>
      </c>
      <c r="D3463">
        <v>5</v>
      </c>
      <c r="E3463" t="str">
        <f>VLOOKUP(D3463,'Treatment Struture'!$E$2:$G$10,3,FALSE)</f>
        <v>P3(150)</v>
      </c>
      <c r="F3463">
        <f>VLOOKUP(D3463,'Treatment Struture'!$E$2:$G$10,2,FALSE)</f>
        <v>2</v>
      </c>
      <c r="G3463" s="23">
        <v>1</v>
      </c>
      <c r="H3463" s="57">
        <f t="shared" si="76"/>
        <v>35971</v>
      </c>
      <c r="I3463">
        <v>27</v>
      </c>
      <c r="J3463">
        <v>14</v>
      </c>
    </row>
    <row r="3464" spans="1:10">
      <c r="A3464" t="s">
        <v>248</v>
      </c>
      <c r="B3464" t="s">
        <v>254</v>
      </c>
      <c r="C3464" t="s">
        <v>75</v>
      </c>
      <c r="D3464">
        <v>5</v>
      </c>
      <c r="E3464" t="str">
        <f>VLOOKUP(D3464,'Treatment Struture'!$E$2:$G$10,3,FALSE)</f>
        <v>P3(150)</v>
      </c>
      <c r="F3464">
        <f>VLOOKUP(D3464,'Treatment Struture'!$E$2:$G$10,2,FALSE)</f>
        <v>2</v>
      </c>
      <c r="G3464" s="23">
        <v>2</v>
      </c>
      <c r="H3464" s="57">
        <f t="shared" si="76"/>
        <v>35971</v>
      </c>
      <c r="I3464">
        <v>27</v>
      </c>
      <c r="J3464">
        <v>8</v>
      </c>
    </row>
    <row r="3465" spans="1:10">
      <c r="A3465" t="s">
        <v>248</v>
      </c>
      <c r="B3465" t="s">
        <v>254</v>
      </c>
      <c r="C3465" t="s">
        <v>75</v>
      </c>
      <c r="D3465">
        <v>5</v>
      </c>
      <c r="E3465" t="str">
        <f>VLOOKUP(D3465,'Treatment Struture'!$E$2:$G$10,3,FALSE)</f>
        <v>P3(150)</v>
      </c>
      <c r="F3465">
        <f>VLOOKUP(D3465,'Treatment Struture'!$E$2:$G$10,2,FALSE)</f>
        <v>2</v>
      </c>
      <c r="G3465" s="23">
        <v>3</v>
      </c>
      <c r="H3465" s="57">
        <f t="shared" si="76"/>
        <v>35971</v>
      </c>
    </row>
    <row r="3466" spans="1:10">
      <c r="A3466" t="s">
        <v>248</v>
      </c>
      <c r="B3466" t="s">
        <v>254</v>
      </c>
      <c r="C3466" t="s">
        <v>75</v>
      </c>
      <c r="D3466">
        <v>5</v>
      </c>
      <c r="E3466" t="str">
        <f>VLOOKUP(D3466,'Treatment Struture'!$E$2:$G$10,3,FALSE)</f>
        <v>P3(150)</v>
      </c>
      <c r="F3466">
        <f>VLOOKUP(D3466,'Treatment Struture'!$E$2:$G$10,2,FALSE)</f>
        <v>2</v>
      </c>
      <c r="G3466" s="23">
        <v>4</v>
      </c>
      <c r="H3466" s="57">
        <f t="shared" si="76"/>
        <v>35971</v>
      </c>
      <c r="I3466">
        <v>27</v>
      </c>
      <c r="J3466">
        <v>20</v>
      </c>
    </row>
    <row r="3467" spans="1:10">
      <c r="A3467" t="s">
        <v>248</v>
      </c>
      <c r="B3467" t="s">
        <v>254</v>
      </c>
      <c r="C3467" t="s">
        <v>75</v>
      </c>
      <c r="D3467">
        <v>5</v>
      </c>
      <c r="E3467" t="str">
        <f>VLOOKUP(D3467,'Treatment Struture'!$E$2:$G$10,3,FALSE)</f>
        <v>P3(150)</v>
      </c>
      <c r="F3467">
        <f>VLOOKUP(D3467,'Treatment Struture'!$E$2:$G$10,2,FALSE)</f>
        <v>2</v>
      </c>
      <c r="G3467" s="23">
        <v>5</v>
      </c>
      <c r="H3467" s="57">
        <f t="shared" si="76"/>
        <v>35971</v>
      </c>
      <c r="I3467">
        <v>26</v>
      </c>
      <c r="J3467">
        <v>8</v>
      </c>
    </row>
    <row r="3468" spans="1:10">
      <c r="A3468" t="s">
        <v>248</v>
      </c>
      <c r="B3468" t="s">
        <v>254</v>
      </c>
      <c r="C3468" t="s">
        <v>75</v>
      </c>
      <c r="D3468">
        <v>5</v>
      </c>
      <c r="E3468" t="str">
        <f>VLOOKUP(D3468,'Treatment Struture'!$E$2:$G$10,3,FALSE)</f>
        <v>P3(150)</v>
      </c>
      <c r="F3468">
        <f>VLOOKUP(D3468,'Treatment Struture'!$E$2:$G$10,2,FALSE)</f>
        <v>2</v>
      </c>
      <c r="G3468" s="23">
        <v>6</v>
      </c>
      <c r="H3468" s="57">
        <f t="shared" si="76"/>
        <v>35971</v>
      </c>
      <c r="I3468">
        <v>27</v>
      </c>
      <c r="J3468">
        <v>18</v>
      </c>
    </row>
    <row r="3469" spans="1:10">
      <c r="A3469" t="s">
        <v>248</v>
      </c>
      <c r="B3469" t="s">
        <v>254</v>
      </c>
      <c r="C3469" t="s">
        <v>75</v>
      </c>
      <c r="D3469">
        <v>5</v>
      </c>
      <c r="E3469" t="str">
        <f>VLOOKUP(D3469,'Treatment Struture'!$E$2:$G$10,3,FALSE)</f>
        <v>P3(150)</v>
      </c>
      <c r="F3469">
        <f>VLOOKUP(D3469,'Treatment Struture'!$E$2:$G$10,2,FALSE)</f>
        <v>2</v>
      </c>
      <c r="G3469" s="23">
        <v>7</v>
      </c>
      <c r="H3469" s="57">
        <f t="shared" si="76"/>
        <v>35971</v>
      </c>
    </row>
    <row r="3470" spans="1:10">
      <c r="A3470" t="s">
        <v>248</v>
      </c>
      <c r="B3470" t="s">
        <v>254</v>
      </c>
      <c r="C3470" t="s">
        <v>75</v>
      </c>
      <c r="D3470">
        <v>5</v>
      </c>
      <c r="E3470" t="str">
        <f>VLOOKUP(D3470,'Treatment Struture'!$E$2:$G$10,3,FALSE)</f>
        <v>P3(150)</v>
      </c>
      <c r="F3470">
        <f>VLOOKUP(D3470,'Treatment Struture'!$E$2:$G$10,2,FALSE)</f>
        <v>2</v>
      </c>
      <c r="G3470" s="23">
        <v>8</v>
      </c>
      <c r="H3470" s="57">
        <f t="shared" si="76"/>
        <v>35971</v>
      </c>
      <c r="I3470">
        <v>27</v>
      </c>
      <c r="J3470">
        <v>15</v>
      </c>
    </row>
    <row r="3471" spans="1:10">
      <c r="A3471" t="s">
        <v>248</v>
      </c>
      <c r="B3471" t="s">
        <v>254</v>
      </c>
      <c r="C3471" t="s">
        <v>75</v>
      </c>
      <c r="D3471">
        <v>5</v>
      </c>
      <c r="E3471" t="str">
        <f>VLOOKUP(D3471,'Treatment Struture'!$E$2:$G$10,3,FALSE)</f>
        <v>P3(150)</v>
      </c>
      <c r="F3471">
        <f>VLOOKUP(D3471,'Treatment Struture'!$E$2:$G$10,2,FALSE)</f>
        <v>2</v>
      </c>
      <c r="G3471" s="23">
        <v>9</v>
      </c>
      <c r="H3471" s="57">
        <f t="shared" si="76"/>
        <v>35971</v>
      </c>
    </row>
    <row r="3472" spans="1:10">
      <c r="A3472" t="s">
        <v>248</v>
      </c>
      <c r="B3472" t="s">
        <v>254</v>
      </c>
      <c r="C3472" t="s">
        <v>75</v>
      </c>
      <c r="D3472">
        <v>5</v>
      </c>
      <c r="E3472" t="str">
        <f>VLOOKUP(D3472,'Treatment Struture'!$E$2:$G$10,3,FALSE)</f>
        <v>P3(150)</v>
      </c>
      <c r="F3472">
        <f>VLOOKUP(D3472,'Treatment Struture'!$E$2:$G$10,2,FALSE)</f>
        <v>2</v>
      </c>
      <c r="G3472" s="23">
        <v>10</v>
      </c>
      <c r="H3472" s="57">
        <f t="shared" si="76"/>
        <v>35971</v>
      </c>
      <c r="I3472">
        <v>27</v>
      </c>
      <c r="J3472">
        <v>10</v>
      </c>
    </row>
    <row r="3473" spans="1:10">
      <c r="A3473" t="s">
        <v>248</v>
      </c>
      <c r="B3473" t="s">
        <v>254</v>
      </c>
      <c r="C3473" t="s">
        <v>75</v>
      </c>
      <c r="D3473">
        <v>6</v>
      </c>
      <c r="E3473" t="str">
        <f>VLOOKUP(D3473,'Treatment Struture'!$E$2:$G$10,3,FALSE)</f>
        <v>P1(50)</v>
      </c>
      <c r="F3473">
        <f>VLOOKUP(D3473,'Treatment Struture'!$E$2:$G$10,2,FALSE)</f>
        <v>2</v>
      </c>
      <c r="G3473" s="23">
        <v>1</v>
      </c>
      <c r="H3473" s="57">
        <f t="shared" si="76"/>
        <v>35971</v>
      </c>
    </row>
    <row r="3474" spans="1:10">
      <c r="A3474" t="s">
        <v>248</v>
      </c>
      <c r="B3474" t="s">
        <v>254</v>
      </c>
      <c r="C3474" t="s">
        <v>75</v>
      </c>
      <c r="D3474">
        <v>6</v>
      </c>
      <c r="E3474" t="str">
        <f>VLOOKUP(D3474,'Treatment Struture'!$E$2:$G$10,3,FALSE)</f>
        <v>P1(50)</v>
      </c>
      <c r="F3474">
        <f>VLOOKUP(D3474,'Treatment Struture'!$E$2:$G$10,2,FALSE)</f>
        <v>2</v>
      </c>
      <c r="G3474" s="23">
        <v>2</v>
      </c>
      <c r="H3474" s="57">
        <f t="shared" si="76"/>
        <v>35971</v>
      </c>
    </row>
    <row r="3475" spans="1:10">
      <c r="A3475" t="s">
        <v>248</v>
      </c>
      <c r="B3475" t="s">
        <v>254</v>
      </c>
      <c r="C3475" t="s">
        <v>75</v>
      </c>
      <c r="D3475">
        <v>6</v>
      </c>
      <c r="E3475" t="str">
        <f>VLOOKUP(D3475,'Treatment Struture'!$E$2:$G$10,3,FALSE)</f>
        <v>P1(50)</v>
      </c>
      <c r="F3475">
        <f>VLOOKUP(D3475,'Treatment Struture'!$E$2:$G$10,2,FALSE)</f>
        <v>2</v>
      </c>
      <c r="G3475" s="23">
        <v>3</v>
      </c>
      <c r="H3475" s="57">
        <f t="shared" si="76"/>
        <v>35971</v>
      </c>
    </row>
    <row r="3476" spans="1:10">
      <c r="A3476" t="s">
        <v>248</v>
      </c>
      <c r="B3476" t="s">
        <v>254</v>
      </c>
      <c r="C3476" t="s">
        <v>75</v>
      </c>
      <c r="D3476">
        <v>6</v>
      </c>
      <c r="E3476" t="str">
        <f>VLOOKUP(D3476,'Treatment Struture'!$E$2:$G$10,3,FALSE)</f>
        <v>P1(50)</v>
      </c>
      <c r="F3476">
        <f>VLOOKUP(D3476,'Treatment Struture'!$E$2:$G$10,2,FALSE)</f>
        <v>2</v>
      </c>
      <c r="G3476" s="23">
        <v>4</v>
      </c>
      <c r="H3476" s="57">
        <f t="shared" si="76"/>
        <v>35971</v>
      </c>
      <c r="I3476">
        <v>32</v>
      </c>
      <c r="J3476">
        <v>16</v>
      </c>
    </row>
    <row r="3477" spans="1:10">
      <c r="A3477" t="s">
        <v>248</v>
      </c>
      <c r="B3477" t="s">
        <v>254</v>
      </c>
      <c r="C3477" t="s">
        <v>75</v>
      </c>
      <c r="D3477">
        <v>6</v>
      </c>
      <c r="E3477" t="str">
        <f>VLOOKUP(D3477,'Treatment Struture'!$E$2:$G$10,3,FALSE)</f>
        <v>P1(50)</v>
      </c>
      <c r="F3477">
        <f>VLOOKUP(D3477,'Treatment Struture'!$E$2:$G$10,2,FALSE)</f>
        <v>2</v>
      </c>
      <c r="G3477" s="23">
        <v>5</v>
      </c>
      <c r="H3477" s="57">
        <f t="shared" si="76"/>
        <v>35971</v>
      </c>
    </row>
    <row r="3478" spans="1:10">
      <c r="A3478" t="s">
        <v>248</v>
      </c>
      <c r="B3478" t="s">
        <v>254</v>
      </c>
      <c r="C3478" t="s">
        <v>75</v>
      </c>
      <c r="D3478">
        <v>6</v>
      </c>
      <c r="E3478" t="str">
        <f>VLOOKUP(D3478,'Treatment Struture'!$E$2:$G$10,3,FALSE)</f>
        <v>P1(50)</v>
      </c>
      <c r="F3478">
        <f>VLOOKUP(D3478,'Treatment Struture'!$E$2:$G$10,2,FALSE)</f>
        <v>2</v>
      </c>
      <c r="G3478" s="23">
        <v>6</v>
      </c>
      <c r="H3478" s="57">
        <f t="shared" si="76"/>
        <v>35971</v>
      </c>
    </row>
    <row r="3479" spans="1:10">
      <c r="A3479" t="s">
        <v>248</v>
      </c>
      <c r="B3479" t="s">
        <v>254</v>
      </c>
      <c r="C3479" t="s">
        <v>75</v>
      </c>
      <c r="D3479">
        <v>6</v>
      </c>
      <c r="E3479" t="str">
        <f>VLOOKUP(D3479,'Treatment Struture'!$E$2:$G$10,3,FALSE)</f>
        <v>P1(50)</v>
      </c>
      <c r="F3479">
        <f>VLOOKUP(D3479,'Treatment Struture'!$E$2:$G$10,2,FALSE)</f>
        <v>2</v>
      </c>
      <c r="G3479" s="23">
        <v>7</v>
      </c>
      <c r="H3479" s="57">
        <f t="shared" si="76"/>
        <v>35971</v>
      </c>
      <c r="I3479">
        <v>31</v>
      </c>
      <c r="J3479">
        <v>16</v>
      </c>
    </row>
    <row r="3480" spans="1:10">
      <c r="A3480" t="s">
        <v>248</v>
      </c>
      <c r="B3480" t="s">
        <v>254</v>
      </c>
      <c r="C3480" t="s">
        <v>75</v>
      </c>
      <c r="D3480">
        <v>6</v>
      </c>
      <c r="E3480" t="str">
        <f>VLOOKUP(D3480,'Treatment Struture'!$E$2:$G$10,3,FALSE)</f>
        <v>P1(50)</v>
      </c>
      <c r="F3480">
        <f>VLOOKUP(D3480,'Treatment Struture'!$E$2:$G$10,2,FALSE)</f>
        <v>2</v>
      </c>
      <c r="G3480" s="23">
        <v>8</v>
      </c>
      <c r="H3480" s="57">
        <f t="shared" si="76"/>
        <v>35971</v>
      </c>
    </row>
    <row r="3481" spans="1:10">
      <c r="A3481" t="s">
        <v>248</v>
      </c>
      <c r="B3481" t="s">
        <v>254</v>
      </c>
      <c r="C3481" t="s">
        <v>75</v>
      </c>
      <c r="D3481">
        <v>6</v>
      </c>
      <c r="E3481" t="str">
        <f>VLOOKUP(D3481,'Treatment Struture'!$E$2:$G$10,3,FALSE)</f>
        <v>P1(50)</v>
      </c>
      <c r="F3481">
        <f>VLOOKUP(D3481,'Treatment Struture'!$E$2:$G$10,2,FALSE)</f>
        <v>2</v>
      </c>
      <c r="G3481" s="23">
        <v>9</v>
      </c>
      <c r="H3481" s="57">
        <f t="shared" si="76"/>
        <v>35971</v>
      </c>
      <c r="I3481">
        <v>30</v>
      </c>
      <c r="J3481">
        <v>17</v>
      </c>
    </row>
    <row r="3482" spans="1:10">
      <c r="A3482" t="s">
        <v>248</v>
      </c>
      <c r="B3482" t="s">
        <v>254</v>
      </c>
      <c r="C3482" t="s">
        <v>75</v>
      </c>
      <c r="D3482">
        <v>6</v>
      </c>
      <c r="E3482" t="str">
        <f>VLOOKUP(D3482,'Treatment Struture'!$E$2:$G$10,3,FALSE)</f>
        <v>P1(50)</v>
      </c>
      <c r="F3482">
        <f>VLOOKUP(D3482,'Treatment Struture'!$E$2:$G$10,2,FALSE)</f>
        <v>2</v>
      </c>
      <c r="G3482" s="23">
        <v>10</v>
      </c>
      <c r="H3482" s="57">
        <f t="shared" si="76"/>
        <v>35971</v>
      </c>
      <c r="I3482">
        <v>26</v>
      </c>
      <c r="J3482">
        <v>16</v>
      </c>
    </row>
    <row r="3483" spans="1:10">
      <c r="A3483" t="s">
        <v>248</v>
      </c>
      <c r="B3483" t="s">
        <v>254</v>
      </c>
      <c r="C3483" t="s">
        <v>75</v>
      </c>
      <c r="D3483">
        <v>7</v>
      </c>
      <c r="E3483" t="str">
        <f>VLOOKUP(D3483,'Treatment Struture'!$E$2:$G$10,3,FALSE)</f>
        <v>P1(50)</v>
      </c>
      <c r="F3483">
        <f>VLOOKUP(D3483,'Treatment Struture'!$E$2:$G$10,2,FALSE)</f>
        <v>3</v>
      </c>
      <c r="G3483" s="23">
        <v>1</v>
      </c>
      <c r="H3483" s="57">
        <f t="shared" si="76"/>
        <v>35971</v>
      </c>
    </row>
    <row r="3484" spans="1:10">
      <c r="A3484" t="s">
        <v>248</v>
      </c>
      <c r="B3484" t="s">
        <v>254</v>
      </c>
      <c r="C3484" t="s">
        <v>75</v>
      </c>
      <c r="D3484">
        <v>7</v>
      </c>
      <c r="E3484" t="str">
        <f>VLOOKUP(D3484,'Treatment Struture'!$E$2:$G$10,3,FALSE)</f>
        <v>P1(50)</v>
      </c>
      <c r="F3484">
        <f>VLOOKUP(D3484,'Treatment Struture'!$E$2:$G$10,2,FALSE)</f>
        <v>3</v>
      </c>
      <c r="G3484" s="23">
        <v>2</v>
      </c>
      <c r="H3484" s="57">
        <f t="shared" si="76"/>
        <v>35971</v>
      </c>
    </row>
    <row r="3485" spans="1:10">
      <c r="A3485" t="s">
        <v>248</v>
      </c>
      <c r="B3485" t="s">
        <v>254</v>
      </c>
      <c r="C3485" t="s">
        <v>75</v>
      </c>
      <c r="D3485">
        <v>7</v>
      </c>
      <c r="E3485" t="str">
        <f>VLOOKUP(D3485,'Treatment Struture'!$E$2:$G$10,3,FALSE)</f>
        <v>P1(50)</v>
      </c>
      <c r="F3485">
        <f>VLOOKUP(D3485,'Treatment Struture'!$E$2:$G$10,2,FALSE)</f>
        <v>3</v>
      </c>
      <c r="G3485" s="23">
        <v>3</v>
      </c>
      <c r="H3485" s="57">
        <f t="shared" si="76"/>
        <v>35971</v>
      </c>
      <c r="I3485">
        <v>28</v>
      </c>
      <c r="J3485">
        <v>7</v>
      </c>
    </row>
    <row r="3486" spans="1:10">
      <c r="A3486" t="s">
        <v>248</v>
      </c>
      <c r="B3486" t="s">
        <v>254</v>
      </c>
      <c r="C3486" t="s">
        <v>75</v>
      </c>
      <c r="D3486">
        <v>7</v>
      </c>
      <c r="E3486" t="str">
        <f>VLOOKUP(D3486,'Treatment Struture'!$E$2:$G$10,3,FALSE)</f>
        <v>P1(50)</v>
      </c>
      <c r="F3486">
        <f>VLOOKUP(D3486,'Treatment Struture'!$E$2:$G$10,2,FALSE)</f>
        <v>3</v>
      </c>
      <c r="G3486" s="23">
        <v>4</v>
      </c>
      <c r="H3486" s="57">
        <f t="shared" si="76"/>
        <v>35971</v>
      </c>
      <c r="I3486">
        <v>29</v>
      </c>
      <c r="J3486">
        <v>18</v>
      </c>
    </row>
    <row r="3487" spans="1:10">
      <c r="A3487" t="s">
        <v>248</v>
      </c>
      <c r="B3487" t="s">
        <v>254</v>
      </c>
      <c r="C3487" t="s">
        <v>75</v>
      </c>
      <c r="D3487">
        <v>7</v>
      </c>
      <c r="E3487" t="str">
        <f>VLOOKUP(D3487,'Treatment Struture'!$E$2:$G$10,3,FALSE)</f>
        <v>P1(50)</v>
      </c>
      <c r="F3487">
        <f>VLOOKUP(D3487,'Treatment Struture'!$E$2:$G$10,2,FALSE)</f>
        <v>3</v>
      </c>
      <c r="G3487" s="23">
        <v>5</v>
      </c>
      <c r="H3487" s="57">
        <f t="shared" si="76"/>
        <v>35971</v>
      </c>
      <c r="I3487">
        <v>29</v>
      </c>
      <c r="J3487">
        <v>16</v>
      </c>
    </row>
    <row r="3488" spans="1:10">
      <c r="A3488" t="s">
        <v>248</v>
      </c>
      <c r="B3488" t="s">
        <v>254</v>
      </c>
      <c r="C3488" t="s">
        <v>75</v>
      </c>
      <c r="D3488">
        <v>7</v>
      </c>
      <c r="E3488" t="str">
        <f>VLOOKUP(D3488,'Treatment Struture'!$E$2:$G$10,3,FALSE)</f>
        <v>P1(50)</v>
      </c>
      <c r="F3488">
        <f>VLOOKUP(D3488,'Treatment Struture'!$E$2:$G$10,2,FALSE)</f>
        <v>3</v>
      </c>
      <c r="G3488" s="23">
        <v>6</v>
      </c>
      <c r="H3488" s="57">
        <f t="shared" si="76"/>
        <v>35971</v>
      </c>
      <c r="I3488">
        <v>29</v>
      </c>
      <c r="J3488">
        <v>6</v>
      </c>
    </row>
    <row r="3489" spans="1:10">
      <c r="A3489" t="s">
        <v>248</v>
      </c>
      <c r="B3489" t="s">
        <v>254</v>
      </c>
      <c r="C3489" t="s">
        <v>75</v>
      </c>
      <c r="D3489">
        <v>7</v>
      </c>
      <c r="E3489" t="str">
        <f>VLOOKUP(D3489,'Treatment Struture'!$E$2:$G$10,3,FALSE)</f>
        <v>P1(50)</v>
      </c>
      <c r="F3489">
        <f>VLOOKUP(D3489,'Treatment Struture'!$E$2:$G$10,2,FALSE)</f>
        <v>3</v>
      </c>
      <c r="G3489" s="23">
        <v>7</v>
      </c>
      <c r="H3489" s="57">
        <f t="shared" ref="H3489:H3512" si="77">H3488</f>
        <v>35971</v>
      </c>
      <c r="I3489">
        <v>28</v>
      </c>
      <c r="J3489">
        <v>11</v>
      </c>
    </row>
    <row r="3490" spans="1:10">
      <c r="A3490" t="s">
        <v>248</v>
      </c>
      <c r="B3490" t="s">
        <v>254</v>
      </c>
      <c r="C3490" t="s">
        <v>75</v>
      </c>
      <c r="D3490">
        <v>7</v>
      </c>
      <c r="E3490" t="str">
        <f>VLOOKUP(D3490,'Treatment Struture'!$E$2:$G$10,3,FALSE)</f>
        <v>P1(50)</v>
      </c>
      <c r="F3490">
        <f>VLOOKUP(D3490,'Treatment Struture'!$E$2:$G$10,2,FALSE)</f>
        <v>3</v>
      </c>
      <c r="G3490" s="23">
        <v>8</v>
      </c>
      <c r="H3490" s="57">
        <f t="shared" si="77"/>
        <v>35971</v>
      </c>
      <c r="I3490">
        <v>31</v>
      </c>
      <c r="J3490">
        <v>6</v>
      </c>
    </row>
    <row r="3491" spans="1:10">
      <c r="A3491" t="s">
        <v>248</v>
      </c>
      <c r="B3491" t="s">
        <v>254</v>
      </c>
      <c r="C3491" t="s">
        <v>75</v>
      </c>
      <c r="D3491">
        <v>7</v>
      </c>
      <c r="E3491" t="str">
        <f>VLOOKUP(D3491,'Treatment Struture'!$E$2:$G$10,3,FALSE)</f>
        <v>P1(50)</v>
      </c>
      <c r="F3491">
        <f>VLOOKUP(D3491,'Treatment Struture'!$E$2:$G$10,2,FALSE)</f>
        <v>3</v>
      </c>
      <c r="G3491" s="23">
        <v>9</v>
      </c>
      <c r="H3491" s="57">
        <f t="shared" si="77"/>
        <v>35971</v>
      </c>
      <c r="I3491">
        <v>28</v>
      </c>
      <c r="J3491">
        <v>6</v>
      </c>
    </row>
    <row r="3492" spans="1:10">
      <c r="A3492" t="s">
        <v>248</v>
      </c>
      <c r="B3492" t="s">
        <v>254</v>
      </c>
      <c r="C3492" t="s">
        <v>75</v>
      </c>
      <c r="D3492">
        <v>7</v>
      </c>
      <c r="E3492" t="str">
        <f>VLOOKUP(D3492,'Treatment Struture'!$E$2:$G$10,3,FALSE)</f>
        <v>P1(50)</v>
      </c>
      <c r="F3492">
        <f>VLOOKUP(D3492,'Treatment Struture'!$E$2:$G$10,2,FALSE)</f>
        <v>3</v>
      </c>
      <c r="G3492" s="23">
        <v>10</v>
      </c>
      <c r="H3492" s="57">
        <f t="shared" si="77"/>
        <v>35971</v>
      </c>
      <c r="I3492">
        <v>31</v>
      </c>
      <c r="J3492">
        <v>9</v>
      </c>
    </row>
    <row r="3493" spans="1:10">
      <c r="A3493" t="s">
        <v>248</v>
      </c>
      <c r="B3493" t="s">
        <v>254</v>
      </c>
      <c r="C3493" t="s">
        <v>75</v>
      </c>
      <c r="D3493">
        <v>8</v>
      </c>
      <c r="E3493" t="str">
        <f>VLOOKUP(D3493,'Treatment Struture'!$E$2:$G$10,3,FALSE)</f>
        <v>P2(100)</v>
      </c>
      <c r="F3493">
        <f>VLOOKUP(D3493,'Treatment Struture'!$E$2:$G$10,2,FALSE)</f>
        <v>3</v>
      </c>
      <c r="G3493" s="23">
        <v>1</v>
      </c>
      <c r="H3493" s="57">
        <f t="shared" si="77"/>
        <v>35971</v>
      </c>
      <c r="I3493">
        <v>28</v>
      </c>
      <c r="J3493">
        <v>11</v>
      </c>
    </row>
    <row r="3494" spans="1:10">
      <c r="A3494" t="s">
        <v>248</v>
      </c>
      <c r="B3494" t="s">
        <v>254</v>
      </c>
      <c r="C3494" t="s">
        <v>75</v>
      </c>
      <c r="D3494">
        <v>8</v>
      </c>
      <c r="E3494" t="str">
        <f>VLOOKUP(D3494,'Treatment Struture'!$E$2:$G$10,3,FALSE)</f>
        <v>P2(100)</v>
      </c>
      <c r="F3494">
        <f>VLOOKUP(D3494,'Treatment Struture'!$E$2:$G$10,2,FALSE)</f>
        <v>3</v>
      </c>
      <c r="G3494" s="23">
        <v>2</v>
      </c>
      <c r="H3494" s="57">
        <f t="shared" si="77"/>
        <v>35971</v>
      </c>
      <c r="I3494">
        <v>30</v>
      </c>
      <c r="J3494">
        <v>7</v>
      </c>
    </row>
    <row r="3495" spans="1:10">
      <c r="A3495" t="s">
        <v>248</v>
      </c>
      <c r="B3495" t="s">
        <v>254</v>
      </c>
      <c r="C3495" t="s">
        <v>75</v>
      </c>
      <c r="D3495">
        <v>8</v>
      </c>
      <c r="E3495" t="str">
        <f>VLOOKUP(D3495,'Treatment Struture'!$E$2:$G$10,3,FALSE)</f>
        <v>P2(100)</v>
      </c>
      <c r="F3495">
        <f>VLOOKUP(D3495,'Treatment Struture'!$E$2:$G$10,2,FALSE)</f>
        <v>3</v>
      </c>
      <c r="G3495" s="23">
        <v>3</v>
      </c>
      <c r="H3495" s="57">
        <f t="shared" si="77"/>
        <v>35971</v>
      </c>
      <c r="I3495">
        <v>28</v>
      </c>
      <c r="J3495">
        <v>12</v>
      </c>
    </row>
    <row r="3496" spans="1:10">
      <c r="A3496" t="s">
        <v>248</v>
      </c>
      <c r="B3496" t="s">
        <v>254</v>
      </c>
      <c r="C3496" t="s">
        <v>75</v>
      </c>
      <c r="D3496">
        <v>8</v>
      </c>
      <c r="E3496" t="str">
        <f>VLOOKUP(D3496,'Treatment Struture'!$E$2:$G$10,3,FALSE)</f>
        <v>P2(100)</v>
      </c>
      <c r="F3496">
        <f>VLOOKUP(D3496,'Treatment Struture'!$E$2:$G$10,2,FALSE)</f>
        <v>3</v>
      </c>
      <c r="G3496" s="23">
        <v>4</v>
      </c>
      <c r="H3496" s="57">
        <f t="shared" si="77"/>
        <v>35971</v>
      </c>
    </row>
    <row r="3497" spans="1:10">
      <c r="A3497" t="s">
        <v>248</v>
      </c>
      <c r="B3497" t="s">
        <v>254</v>
      </c>
      <c r="C3497" t="s">
        <v>75</v>
      </c>
      <c r="D3497">
        <v>8</v>
      </c>
      <c r="E3497" t="str">
        <f>VLOOKUP(D3497,'Treatment Struture'!$E$2:$G$10,3,FALSE)</f>
        <v>P2(100)</v>
      </c>
      <c r="F3497">
        <f>VLOOKUP(D3497,'Treatment Struture'!$E$2:$G$10,2,FALSE)</f>
        <v>3</v>
      </c>
      <c r="G3497" s="23">
        <v>5</v>
      </c>
      <c r="H3497" s="57">
        <f t="shared" si="77"/>
        <v>35971</v>
      </c>
      <c r="I3497">
        <v>27</v>
      </c>
      <c r="J3497">
        <v>6</v>
      </c>
    </row>
    <row r="3498" spans="1:10">
      <c r="A3498" t="s">
        <v>248</v>
      </c>
      <c r="B3498" t="s">
        <v>254</v>
      </c>
      <c r="C3498" t="s">
        <v>75</v>
      </c>
      <c r="D3498">
        <v>8</v>
      </c>
      <c r="E3498" t="str">
        <f>VLOOKUP(D3498,'Treatment Struture'!$E$2:$G$10,3,FALSE)</f>
        <v>P2(100)</v>
      </c>
      <c r="F3498">
        <f>VLOOKUP(D3498,'Treatment Struture'!$E$2:$G$10,2,FALSE)</f>
        <v>3</v>
      </c>
      <c r="G3498" s="23">
        <v>6</v>
      </c>
      <c r="H3498" s="57">
        <f t="shared" si="77"/>
        <v>35971</v>
      </c>
    </row>
    <row r="3499" spans="1:10">
      <c r="A3499" t="s">
        <v>248</v>
      </c>
      <c r="B3499" t="s">
        <v>254</v>
      </c>
      <c r="C3499" t="s">
        <v>75</v>
      </c>
      <c r="D3499">
        <v>8</v>
      </c>
      <c r="E3499" t="str">
        <f>VLOOKUP(D3499,'Treatment Struture'!$E$2:$G$10,3,FALSE)</f>
        <v>P2(100)</v>
      </c>
      <c r="F3499">
        <f>VLOOKUP(D3499,'Treatment Struture'!$E$2:$G$10,2,FALSE)</f>
        <v>3</v>
      </c>
      <c r="G3499" s="23">
        <v>7</v>
      </c>
      <c r="H3499" s="57">
        <f t="shared" si="77"/>
        <v>35971</v>
      </c>
    </row>
    <row r="3500" spans="1:10">
      <c r="A3500" t="s">
        <v>248</v>
      </c>
      <c r="B3500" t="s">
        <v>254</v>
      </c>
      <c r="C3500" t="s">
        <v>75</v>
      </c>
      <c r="D3500">
        <v>8</v>
      </c>
      <c r="E3500" t="str">
        <f>VLOOKUP(D3500,'Treatment Struture'!$E$2:$G$10,3,FALSE)</f>
        <v>P2(100)</v>
      </c>
      <c r="F3500">
        <f>VLOOKUP(D3500,'Treatment Struture'!$E$2:$G$10,2,FALSE)</f>
        <v>3</v>
      </c>
      <c r="G3500" s="23">
        <v>8</v>
      </c>
      <c r="H3500" s="57">
        <f t="shared" si="77"/>
        <v>35971</v>
      </c>
      <c r="I3500">
        <v>30</v>
      </c>
      <c r="J3500">
        <v>10</v>
      </c>
    </row>
    <row r="3501" spans="1:10">
      <c r="A3501" t="s">
        <v>248</v>
      </c>
      <c r="B3501" t="s">
        <v>254</v>
      </c>
      <c r="C3501" t="s">
        <v>75</v>
      </c>
      <c r="D3501">
        <v>8</v>
      </c>
      <c r="E3501" t="str">
        <f>VLOOKUP(D3501,'Treatment Struture'!$E$2:$G$10,3,FALSE)</f>
        <v>P2(100)</v>
      </c>
      <c r="F3501">
        <f>VLOOKUP(D3501,'Treatment Struture'!$E$2:$G$10,2,FALSE)</f>
        <v>3</v>
      </c>
      <c r="G3501" s="23">
        <v>9</v>
      </c>
      <c r="H3501" s="57">
        <f t="shared" si="77"/>
        <v>35971</v>
      </c>
      <c r="I3501">
        <v>28</v>
      </c>
      <c r="J3501">
        <v>4</v>
      </c>
    </row>
    <row r="3502" spans="1:10">
      <c r="A3502" t="s">
        <v>248</v>
      </c>
      <c r="B3502" t="s">
        <v>254</v>
      </c>
      <c r="C3502" t="s">
        <v>75</v>
      </c>
      <c r="D3502">
        <v>8</v>
      </c>
      <c r="E3502" t="str">
        <f>VLOOKUP(D3502,'Treatment Struture'!$E$2:$G$10,3,FALSE)</f>
        <v>P2(100)</v>
      </c>
      <c r="F3502">
        <f>VLOOKUP(D3502,'Treatment Struture'!$E$2:$G$10,2,FALSE)</f>
        <v>3</v>
      </c>
      <c r="G3502" s="23">
        <v>10</v>
      </c>
      <c r="H3502" s="57">
        <f t="shared" si="77"/>
        <v>35971</v>
      </c>
      <c r="I3502">
        <v>28</v>
      </c>
      <c r="J3502">
        <v>5</v>
      </c>
    </row>
    <row r="3503" spans="1:10">
      <c r="A3503" t="s">
        <v>248</v>
      </c>
      <c r="B3503" t="s">
        <v>254</v>
      </c>
      <c r="C3503" t="s">
        <v>75</v>
      </c>
      <c r="D3503">
        <v>9</v>
      </c>
      <c r="E3503" t="str">
        <f>VLOOKUP(D3503,'Treatment Struture'!$E$2:$G$10,3,FALSE)</f>
        <v>P3(150)</v>
      </c>
      <c r="F3503">
        <f>VLOOKUP(D3503,'Treatment Struture'!$E$2:$G$10,2,FALSE)</f>
        <v>3</v>
      </c>
      <c r="G3503" s="23">
        <v>1</v>
      </c>
      <c r="H3503" s="57">
        <f t="shared" si="77"/>
        <v>35971</v>
      </c>
      <c r="I3503">
        <v>27</v>
      </c>
      <c r="J3503">
        <v>19</v>
      </c>
    </row>
    <row r="3504" spans="1:10">
      <c r="A3504" t="s">
        <v>248</v>
      </c>
      <c r="B3504" t="s">
        <v>254</v>
      </c>
      <c r="C3504" t="s">
        <v>75</v>
      </c>
      <c r="D3504">
        <v>9</v>
      </c>
      <c r="E3504" t="str">
        <f>VLOOKUP(D3504,'Treatment Struture'!$E$2:$G$10,3,FALSE)</f>
        <v>P3(150)</v>
      </c>
      <c r="F3504">
        <f>VLOOKUP(D3504,'Treatment Struture'!$E$2:$G$10,2,FALSE)</f>
        <v>3</v>
      </c>
      <c r="G3504" s="23">
        <v>2</v>
      </c>
      <c r="H3504" s="57">
        <f t="shared" si="77"/>
        <v>35971</v>
      </c>
      <c r="I3504">
        <v>30</v>
      </c>
      <c r="J3504">
        <v>18</v>
      </c>
    </row>
    <row r="3505" spans="1:18">
      <c r="A3505" t="s">
        <v>248</v>
      </c>
      <c r="B3505" t="s">
        <v>254</v>
      </c>
      <c r="C3505" t="s">
        <v>75</v>
      </c>
      <c r="D3505">
        <v>9</v>
      </c>
      <c r="E3505" t="str">
        <f>VLOOKUP(D3505,'Treatment Struture'!$E$2:$G$10,3,FALSE)</f>
        <v>P3(150)</v>
      </c>
      <c r="F3505">
        <f>VLOOKUP(D3505,'Treatment Struture'!$E$2:$G$10,2,FALSE)</f>
        <v>3</v>
      </c>
      <c r="G3505" s="23">
        <v>3</v>
      </c>
      <c r="H3505" s="57">
        <f t="shared" si="77"/>
        <v>35971</v>
      </c>
    </row>
    <row r="3506" spans="1:18">
      <c r="A3506" t="s">
        <v>248</v>
      </c>
      <c r="B3506" t="s">
        <v>254</v>
      </c>
      <c r="C3506" t="s">
        <v>75</v>
      </c>
      <c r="D3506">
        <v>9</v>
      </c>
      <c r="E3506" t="str">
        <f>VLOOKUP(D3506,'Treatment Struture'!$E$2:$G$10,3,FALSE)</f>
        <v>P3(150)</v>
      </c>
      <c r="F3506">
        <f>VLOOKUP(D3506,'Treatment Struture'!$E$2:$G$10,2,FALSE)</f>
        <v>3</v>
      </c>
      <c r="G3506" s="23">
        <v>4</v>
      </c>
      <c r="H3506" s="57">
        <f t="shared" si="77"/>
        <v>35971</v>
      </c>
    </row>
    <row r="3507" spans="1:18">
      <c r="A3507" t="s">
        <v>248</v>
      </c>
      <c r="B3507" t="s">
        <v>254</v>
      </c>
      <c r="C3507" t="s">
        <v>75</v>
      </c>
      <c r="D3507">
        <v>9</v>
      </c>
      <c r="E3507" t="str">
        <f>VLOOKUP(D3507,'Treatment Struture'!$E$2:$G$10,3,FALSE)</f>
        <v>P3(150)</v>
      </c>
      <c r="F3507">
        <f>VLOOKUP(D3507,'Treatment Struture'!$E$2:$G$10,2,FALSE)</f>
        <v>3</v>
      </c>
      <c r="G3507" s="23">
        <v>5</v>
      </c>
      <c r="H3507" s="57">
        <f t="shared" si="77"/>
        <v>35971</v>
      </c>
      <c r="I3507">
        <v>27</v>
      </c>
      <c r="J3507">
        <v>16</v>
      </c>
    </row>
    <row r="3508" spans="1:18">
      <c r="A3508" t="s">
        <v>248</v>
      </c>
      <c r="B3508" t="s">
        <v>254</v>
      </c>
      <c r="C3508" t="s">
        <v>75</v>
      </c>
      <c r="D3508">
        <v>9</v>
      </c>
      <c r="E3508" t="str">
        <f>VLOOKUP(D3508,'Treatment Struture'!$E$2:$G$10,3,FALSE)</f>
        <v>P3(150)</v>
      </c>
      <c r="F3508">
        <f>VLOOKUP(D3508,'Treatment Struture'!$E$2:$G$10,2,FALSE)</f>
        <v>3</v>
      </c>
      <c r="G3508" s="23">
        <v>6</v>
      </c>
      <c r="H3508" s="57">
        <f t="shared" si="77"/>
        <v>35971</v>
      </c>
    </row>
    <row r="3509" spans="1:18">
      <c r="A3509" t="s">
        <v>248</v>
      </c>
      <c r="B3509" t="s">
        <v>254</v>
      </c>
      <c r="C3509" t="s">
        <v>75</v>
      </c>
      <c r="D3509">
        <v>9</v>
      </c>
      <c r="E3509" t="str">
        <f>VLOOKUP(D3509,'Treatment Struture'!$E$2:$G$10,3,FALSE)</f>
        <v>P3(150)</v>
      </c>
      <c r="F3509">
        <f>VLOOKUP(D3509,'Treatment Struture'!$E$2:$G$10,2,FALSE)</f>
        <v>3</v>
      </c>
      <c r="G3509" s="23">
        <v>7</v>
      </c>
      <c r="H3509" s="57">
        <f t="shared" si="77"/>
        <v>35971</v>
      </c>
      <c r="I3509">
        <v>24</v>
      </c>
      <c r="J3509">
        <v>6</v>
      </c>
    </row>
    <row r="3510" spans="1:18">
      <c r="A3510" t="s">
        <v>248</v>
      </c>
      <c r="B3510" t="s">
        <v>254</v>
      </c>
      <c r="C3510" t="s">
        <v>75</v>
      </c>
      <c r="D3510">
        <v>9</v>
      </c>
      <c r="E3510" t="str">
        <f>VLOOKUP(D3510,'Treatment Struture'!$E$2:$G$10,3,FALSE)</f>
        <v>P3(150)</v>
      </c>
      <c r="F3510">
        <f>VLOOKUP(D3510,'Treatment Struture'!$E$2:$G$10,2,FALSE)</f>
        <v>3</v>
      </c>
      <c r="G3510" s="23">
        <v>8</v>
      </c>
      <c r="H3510" s="57">
        <f t="shared" si="77"/>
        <v>35971</v>
      </c>
    </row>
    <row r="3511" spans="1:18">
      <c r="A3511" t="s">
        <v>248</v>
      </c>
      <c r="B3511" t="s">
        <v>254</v>
      </c>
      <c r="C3511" t="s">
        <v>75</v>
      </c>
      <c r="D3511">
        <v>9</v>
      </c>
      <c r="E3511" t="str">
        <f>VLOOKUP(D3511,'Treatment Struture'!$E$2:$G$10,3,FALSE)</f>
        <v>P3(150)</v>
      </c>
      <c r="F3511">
        <f>VLOOKUP(D3511,'Treatment Struture'!$E$2:$G$10,2,FALSE)</f>
        <v>3</v>
      </c>
      <c r="G3511" s="23">
        <v>9</v>
      </c>
      <c r="H3511" s="57">
        <f t="shared" si="77"/>
        <v>35971</v>
      </c>
    </row>
    <row r="3512" spans="1:18">
      <c r="A3512" t="s">
        <v>248</v>
      </c>
      <c r="B3512" t="s">
        <v>254</v>
      </c>
      <c r="C3512" t="s">
        <v>75</v>
      </c>
      <c r="D3512">
        <v>9</v>
      </c>
      <c r="E3512" t="str">
        <f>VLOOKUP(D3512,'Treatment Struture'!$E$2:$G$10,3,FALSE)</f>
        <v>P3(150)</v>
      </c>
      <c r="F3512">
        <f>VLOOKUP(D3512,'Treatment Struture'!$E$2:$G$10,2,FALSE)</f>
        <v>3</v>
      </c>
      <c r="G3512" s="23">
        <v>10</v>
      </c>
      <c r="H3512" s="57">
        <f t="shared" si="77"/>
        <v>35971</v>
      </c>
      <c r="I3512" s="29"/>
      <c r="J3512" s="29"/>
      <c r="K3512" s="29"/>
      <c r="L3512" s="29"/>
      <c r="M3512" s="29"/>
      <c r="N3512" s="29"/>
      <c r="O3512" s="29"/>
      <c r="P3512" s="29"/>
      <c r="Q3512" s="29"/>
      <c r="R3512" s="29"/>
    </row>
    <row r="3513" spans="1:18">
      <c r="A3513" t="s">
        <v>248</v>
      </c>
      <c r="B3513" t="s">
        <v>254</v>
      </c>
      <c r="C3513" t="s">
        <v>77</v>
      </c>
      <c r="D3513">
        <v>1</v>
      </c>
      <c r="E3513" t="str">
        <f>VLOOKUP(D3513,'Treatment Struture'!$E$2:$G$10,3,FALSE)</f>
        <v>P3(150)</v>
      </c>
      <c r="F3513">
        <f>VLOOKUP(D3513,'Treatment Struture'!$E$2:$G$10,2,FALSE)</f>
        <v>1</v>
      </c>
      <c r="G3513">
        <v>1</v>
      </c>
      <c r="H3513" s="55">
        <v>36137</v>
      </c>
      <c r="I3513" s="23">
        <v>3</v>
      </c>
      <c r="R3513" s="23">
        <v>19</v>
      </c>
    </row>
    <row r="3514" spans="1:18">
      <c r="A3514" t="s">
        <v>248</v>
      </c>
      <c r="B3514" t="s">
        <v>254</v>
      </c>
      <c r="C3514" t="s">
        <v>77</v>
      </c>
      <c r="D3514">
        <v>1</v>
      </c>
      <c r="E3514" t="str">
        <f>VLOOKUP(D3514,'Treatment Struture'!$E$2:$G$10,3,FALSE)</f>
        <v>P3(150)</v>
      </c>
      <c r="F3514">
        <f>VLOOKUP(D3514,'Treatment Struture'!$E$2:$G$10,2,FALSE)</f>
        <v>1</v>
      </c>
      <c r="G3514">
        <v>2</v>
      </c>
      <c r="H3514" s="57">
        <f>H3513</f>
        <v>36137</v>
      </c>
      <c r="I3514" s="23">
        <v>3</v>
      </c>
      <c r="R3514" s="23">
        <v>21</v>
      </c>
    </row>
    <row r="3515" spans="1:18">
      <c r="A3515" t="s">
        <v>248</v>
      </c>
      <c r="B3515" t="s">
        <v>254</v>
      </c>
      <c r="C3515" t="s">
        <v>77</v>
      </c>
      <c r="D3515">
        <v>1</v>
      </c>
      <c r="E3515" t="str">
        <f>VLOOKUP(D3515,'Treatment Struture'!$E$2:$G$10,3,FALSE)</f>
        <v>P3(150)</v>
      </c>
      <c r="F3515">
        <f>VLOOKUP(D3515,'Treatment Struture'!$E$2:$G$10,2,FALSE)</f>
        <v>1</v>
      </c>
      <c r="G3515">
        <v>3</v>
      </c>
      <c r="H3515" s="57">
        <f t="shared" ref="H3515:H3578" si="78">H3514</f>
        <v>36137</v>
      </c>
      <c r="I3515" s="23">
        <v>3</v>
      </c>
      <c r="R3515" s="23">
        <v>23</v>
      </c>
    </row>
    <row r="3516" spans="1:18">
      <c r="A3516" t="s">
        <v>248</v>
      </c>
      <c r="B3516" t="s">
        <v>254</v>
      </c>
      <c r="C3516" t="s">
        <v>77</v>
      </c>
      <c r="D3516">
        <v>1</v>
      </c>
      <c r="E3516" t="str">
        <f>VLOOKUP(D3516,'Treatment Struture'!$E$2:$G$10,3,FALSE)</f>
        <v>P3(150)</v>
      </c>
      <c r="F3516">
        <f>VLOOKUP(D3516,'Treatment Struture'!$E$2:$G$10,2,FALSE)</f>
        <v>1</v>
      </c>
      <c r="G3516">
        <v>4</v>
      </c>
      <c r="H3516" s="57">
        <f t="shared" si="78"/>
        <v>36137</v>
      </c>
      <c r="I3516" s="23">
        <v>3</v>
      </c>
      <c r="R3516" s="23">
        <v>20</v>
      </c>
    </row>
    <row r="3517" spans="1:18">
      <c r="A3517" t="s">
        <v>248</v>
      </c>
      <c r="B3517" t="s">
        <v>254</v>
      </c>
      <c r="C3517" t="s">
        <v>77</v>
      </c>
      <c r="D3517">
        <v>1</v>
      </c>
      <c r="E3517" t="str">
        <f>VLOOKUP(D3517,'Treatment Struture'!$E$2:$G$10,3,FALSE)</f>
        <v>P3(150)</v>
      </c>
      <c r="F3517">
        <f>VLOOKUP(D3517,'Treatment Struture'!$E$2:$G$10,2,FALSE)</f>
        <v>1</v>
      </c>
      <c r="G3517">
        <v>5</v>
      </c>
      <c r="H3517" s="57">
        <f t="shared" si="78"/>
        <v>36137</v>
      </c>
      <c r="I3517" s="23">
        <v>3</v>
      </c>
      <c r="R3517" s="23">
        <v>19</v>
      </c>
    </row>
    <row r="3518" spans="1:18">
      <c r="A3518" t="s">
        <v>248</v>
      </c>
      <c r="B3518" t="s">
        <v>254</v>
      </c>
      <c r="C3518" t="s">
        <v>77</v>
      </c>
      <c r="D3518">
        <v>1</v>
      </c>
      <c r="E3518" t="str">
        <f>VLOOKUP(D3518,'Treatment Struture'!$E$2:$G$10,3,FALSE)</f>
        <v>P3(150)</v>
      </c>
      <c r="F3518">
        <f>VLOOKUP(D3518,'Treatment Struture'!$E$2:$G$10,2,FALSE)</f>
        <v>1</v>
      </c>
      <c r="G3518">
        <v>6</v>
      </c>
      <c r="H3518" s="57">
        <f t="shared" si="78"/>
        <v>36137</v>
      </c>
      <c r="I3518" s="23">
        <v>3</v>
      </c>
    </row>
    <row r="3519" spans="1:18">
      <c r="A3519" t="s">
        <v>248</v>
      </c>
      <c r="B3519" t="s">
        <v>254</v>
      </c>
      <c r="C3519" t="s">
        <v>77</v>
      </c>
      <c r="D3519">
        <v>1</v>
      </c>
      <c r="E3519" t="str">
        <f>VLOOKUP(D3519,'Treatment Struture'!$E$2:$G$10,3,FALSE)</f>
        <v>P3(150)</v>
      </c>
      <c r="F3519">
        <f>VLOOKUP(D3519,'Treatment Struture'!$E$2:$G$10,2,FALSE)</f>
        <v>1</v>
      </c>
      <c r="G3519">
        <v>7</v>
      </c>
      <c r="H3519" s="57">
        <f t="shared" si="78"/>
        <v>36137</v>
      </c>
      <c r="I3519" s="23">
        <v>3</v>
      </c>
      <c r="R3519" s="23">
        <v>19</v>
      </c>
    </row>
    <row r="3520" spans="1:18">
      <c r="A3520" t="s">
        <v>248</v>
      </c>
      <c r="B3520" t="s">
        <v>254</v>
      </c>
      <c r="C3520" t="s">
        <v>77</v>
      </c>
      <c r="D3520">
        <v>1</v>
      </c>
      <c r="E3520" t="str">
        <f>VLOOKUP(D3520,'Treatment Struture'!$E$2:$G$10,3,FALSE)</f>
        <v>P3(150)</v>
      </c>
      <c r="F3520">
        <f>VLOOKUP(D3520,'Treatment Struture'!$E$2:$G$10,2,FALSE)</f>
        <v>1</v>
      </c>
      <c r="G3520">
        <v>8</v>
      </c>
      <c r="H3520" s="57">
        <f t="shared" si="78"/>
        <v>36137</v>
      </c>
      <c r="I3520" s="23">
        <v>2</v>
      </c>
      <c r="R3520" s="23">
        <v>18</v>
      </c>
    </row>
    <row r="3521" spans="1:18">
      <c r="A3521" t="s">
        <v>248</v>
      </c>
      <c r="B3521" t="s">
        <v>254</v>
      </c>
      <c r="C3521" t="s">
        <v>77</v>
      </c>
      <c r="D3521">
        <v>1</v>
      </c>
      <c r="E3521" t="str">
        <f>VLOOKUP(D3521,'Treatment Struture'!$E$2:$G$10,3,FALSE)</f>
        <v>P3(150)</v>
      </c>
      <c r="F3521">
        <f>VLOOKUP(D3521,'Treatment Struture'!$E$2:$G$10,2,FALSE)</f>
        <v>1</v>
      </c>
      <c r="G3521">
        <v>9</v>
      </c>
      <c r="H3521" s="57">
        <f t="shared" si="78"/>
        <v>36137</v>
      </c>
      <c r="I3521" s="23">
        <v>3</v>
      </c>
      <c r="R3521" s="23">
        <v>20</v>
      </c>
    </row>
    <row r="3522" spans="1:18">
      <c r="A3522" t="s">
        <v>248</v>
      </c>
      <c r="B3522" t="s">
        <v>254</v>
      </c>
      <c r="C3522" t="s">
        <v>77</v>
      </c>
      <c r="D3522">
        <v>1</v>
      </c>
      <c r="E3522" t="str">
        <f>VLOOKUP(D3522,'Treatment Struture'!$E$2:$G$10,3,FALSE)</f>
        <v>P3(150)</v>
      </c>
      <c r="F3522">
        <f>VLOOKUP(D3522,'Treatment Struture'!$E$2:$G$10,2,FALSE)</f>
        <v>1</v>
      </c>
      <c r="G3522">
        <v>10</v>
      </c>
      <c r="H3522" s="57">
        <f t="shared" si="78"/>
        <v>36137</v>
      </c>
      <c r="I3522" s="23">
        <v>3</v>
      </c>
      <c r="R3522" s="23">
        <v>19</v>
      </c>
    </row>
    <row r="3523" spans="1:18">
      <c r="A3523" t="s">
        <v>248</v>
      </c>
      <c r="B3523" t="s">
        <v>254</v>
      </c>
      <c r="C3523" t="s">
        <v>77</v>
      </c>
      <c r="D3523">
        <v>2</v>
      </c>
      <c r="E3523" t="str">
        <f>VLOOKUP(D3523,'Treatment Struture'!$E$2:$G$10,3,FALSE)</f>
        <v>P1(50)</v>
      </c>
      <c r="F3523">
        <f>VLOOKUP(D3523,'Treatment Struture'!$E$2:$G$10,2,FALSE)</f>
        <v>1</v>
      </c>
      <c r="G3523">
        <v>1</v>
      </c>
      <c r="H3523" s="57">
        <f t="shared" si="78"/>
        <v>36137</v>
      </c>
      <c r="I3523" s="23">
        <v>1</v>
      </c>
      <c r="R3523" s="23">
        <v>25</v>
      </c>
    </row>
    <row r="3524" spans="1:18">
      <c r="A3524" t="s">
        <v>248</v>
      </c>
      <c r="B3524" t="s">
        <v>254</v>
      </c>
      <c r="C3524" t="s">
        <v>77</v>
      </c>
      <c r="D3524">
        <v>2</v>
      </c>
      <c r="E3524" t="str">
        <f>VLOOKUP(D3524,'Treatment Struture'!$E$2:$G$10,3,FALSE)</f>
        <v>P1(50)</v>
      </c>
      <c r="F3524">
        <f>VLOOKUP(D3524,'Treatment Struture'!$E$2:$G$10,2,FALSE)</f>
        <v>1</v>
      </c>
      <c r="G3524">
        <v>2</v>
      </c>
      <c r="H3524" s="57">
        <f t="shared" si="78"/>
        <v>36137</v>
      </c>
      <c r="I3524" s="23">
        <v>1</v>
      </c>
      <c r="R3524" s="23">
        <v>25</v>
      </c>
    </row>
    <row r="3525" spans="1:18">
      <c r="A3525" t="s">
        <v>248</v>
      </c>
      <c r="B3525" t="s">
        <v>254</v>
      </c>
      <c r="C3525" t="s">
        <v>77</v>
      </c>
      <c r="D3525">
        <v>2</v>
      </c>
      <c r="E3525" t="str">
        <f>VLOOKUP(D3525,'Treatment Struture'!$E$2:$G$10,3,FALSE)</f>
        <v>P1(50)</v>
      </c>
      <c r="F3525">
        <f>VLOOKUP(D3525,'Treatment Struture'!$E$2:$G$10,2,FALSE)</f>
        <v>1</v>
      </c>
      <c r="G3525">
        <v>3</v>
      </c>
      <c r="H3525" s="57">
        <f t="shared" si="78"/>
        <v>36137</v>
      </c>
      <c r="I3525" s="23">
        <v>1</v>
      </c>
    </row>
    <row r="3526" spans="1:18">
      <c r="A3526" t="s">
        <v>248</v>
      </c>
      <c r="B3526" t="s">
        <v>254</v>
      </c>
      <c r="C3526" t="s">
        <v>77</v>
      </c>
      <c r="D3526">
        <v>2</v>
      </c>
      <c r="E3526" t="str">
        <f>VLOOKUP(D3526,'Treatment Struture'!$E$2:$G$10,3,FALSE)</f>
        <v>P1(50)</v>
      </c>
      <c r="F3526">
        <f>VLOOKUP(D3526,'Treatment Struture'!$E$2:$G$10,2,FALSE)</f>
        <v>1</v>
      </c>
      <c r="G3526">
        <v>4</v>
      </c>
      <c r="H3526" s="57">
        <f t="shared" si="78"/>
        <v>36137</v>
      </c>
      <c r="I3526" s="23">
        <v>1</v>
      </c>
      <c r="R3526" s="23">
        <v>24</v>
      </c>
    </row>
    <row r="3527" spans="1:18">
      <c r="A3527" t="s">
        <v>248</v>
      </c>
      <c r="B3527" t="s">
        <v>254</v>
      </c>
      <c r="C3527" t="s">
        <v>77</v>
      </c>
      <c r="D3527">
        <v>2</v>
      </c>
      <c r="E3527" t="str">
        <f>VLOOKUP(D3527,'Treatment Struture'!$E$2:$G$10,3,FALSE)</f>
        <v>P1(50)</v>
      </c>
      <c r="F3527">
        <f>VLOOKUP(D3527,'Treatment Struture'!$E$2:$G$10,2,FALSE)</f>
        <v>1</v>
      </c>
      <c r="G3527">
        <v>5</v>
      </c>
      <c r="H3527" s="57">
        <f t="shared" si="78"/>
        <v>36137</v>
      </c>
      <c r="I3527" s="23">
        <v>1</v>
      </c>
      <c r="R3527" s="23">
        <v>22</v>
      </c>
    </row>
    <row r="3528" spans="1:18">
      <c r="A3528" t="s">
        <v>248</v>
      </c>
      <c r="B3528" t="s">
        <v>254</v>
      </c>
      <c r="C3528" t="s">
        <v>77</v>
      </c>
      <c r="D3528">
        <v>2</v>
      </c>
      <c r="E3528" t="str">
        <f>VLOOKUP(D3528,'Treatment Struture'!$E$2:$G$10,3,FALSE)</f>
        <v>P1(50)</v>
      </c>
      <c r="F3528">
        <f>VLOOKUP(D3528,'Treatment Struture'!$E$2:$G$10,2,FALSE)</f>
        <v>1</v>
      </c>
      <c r="G3528">
        <v>6</v>
      </c>
      <c r="H3528" s="57">
        <f t="shared" si="78"/>
        <v>36137</v>
      </c>
      <c r="I3528" s="23">
        <v>1</v>
      </c>
      <c r="R3528" s="23">
        <v>18</v>
      </c>
    </row>
    <row r="3529" spans="1:18">
      <c r="A3529" t="s">
        <v>248</v>
      </c>
      <c r="B3529" t="s">
        <v>254</v>
      </c>
      <c r="C3529" t="s">
        <v>77</v>
      </c>
      <c r="D3529">
        <v>2</v>
      </c>
      <c r="E3529" t="str">
        <f>VLOOKUP(D3529,'Treatment Struture'!$E$2:$G$10,3,FALSE)</f>
        <v>P1(50)</v>
      </c>
      <c r="F3529">
        <f>VLOOKUP(D3529,'Treatment Struture'!$E$2:$G$10,2,FALSE)</f>
        <v>1</v>
      </c>
      <c r="G3529">
        <v>7</v>
      </c>
      <c r="H3529" s="57">
        <f t="shared" si="78"/>
        <v>36137</v>
      </c>
      <c r="I3529" s="23">
        <v>1</v>
      </c>
      <c r="R3529" s="23">
        <v>21</v>
      </c>
    </row>
    <row r="3530" spans="1:18">
      <c r="A3530" t="s">
        <v>248</v>
      </c>
      <c r="B3530" t="s">
        <v>254</v>
      </c>
      <c r="C3530" t="s">
        <v>77</v>
      </c>
      <c r="D3530">
        <v>2</v>
      </c>
      <c r="E3530" t="str">
        <f>VLOOKUP(D3530,'Treatment Struture'!$E$2:$G$10,3,FALSE)</f>
        <v>P1(50)</v>
      </c>
      <c r="F3530">
        <f>VLOOKUP(D3530,'Treatment Struture'!$E$2:$G$10,2,FALSE)</f>
        <v>1</v>
      </c>
      <c r="G3530">
        <v>8</v>
      </c>
      <c r="H3530" s="57">
        <f t="shared" si="78"/>
        <v>36137</v>
      </c>
      <c r="I3530" s="23">
        <v>1</v>
      </c>
      <c r="R3530" s="23">
        <v>27</v>
      </c>
    </row>
    <row r="3531" spans="1:18">
      <c r="A3531" t="s">
        <v>248</v>
      </c>
      <c r="B3531" t="s">
        <v>254</v>
      </c>
      <c r="C3531" t="s">
        <v>77</v>
      </c>
      <c r="D3531">
        <v>2</v>
      </c>
      <c r="E3531" t="str">
        <f>VLOOKUP(D3531,'Treatment Struture'!$E$2:$G$10,3,FALSE)</f>
        <v>P1(50)</v>
      </c>
      <c r="F3531">
        <f>VLOOKUP(D3531,'Treatment Struture'!$E$2:$G$10,2,FALSE)</f>
        <v>1</v>
      </c>
      <c r="G3531">
        <v>9</v>
      </c>
      <c r="H3531" s="57">
        <f t="shared" si="78"/>
        <v>36137</v>
      </c>
      <c r="I3531" s="23">
        <v>1</v>
      </c>
      <c r="R3531" s="23">
        <v>26</v>
      </c>
    </row>
    <row r="3532" spans="1:18">
      <c r="A3532" t="s">
        <v>248</v>
      </c>
      <c r="B3532" t="s">
        <v>254</v>
      </c>
      <c r="C3532" t="s">
        <v>77</v>
      </c>
      <c r="D3532">
        <v>2</v>
      </c>
      <c r="E3532" t="str">
        <f>VLOOKUP(D3532,'Treatment Struture'!$E$2:$G$10,3,FALSE)</f>
        <v>P1(50)</v>
      </c>
      <c r="F3532">
        <f>VLOOKUP(D3532,'Treatment Struture'!$E$2:$G$10,2,FALSE)</f>
        <v>1</v>
      </c>
      <c r="G3532">
        <v>10</v>
      </c>
      <c r="H3532" s="57">
        <f t="shared" si="78"/>
        <v>36137</v>
      </c>
      <c r="I3532" s="23">
        <v>3</v>
      </c>
      <c r="R3532" s="23">
        <v>26</v>
      </c>
    </row>
    <row r="3533" spans="1:18">
      <c r="A3533" t="s">
        <v>248</v>
      </c>
      <c r="B3533" t="s">
        <v>254</v>
      </c>
      <c r="C3533" t="s">
        <v>77</v>
      </c>
      <c r="D3533">
        <v>3</v>
      </c>
      <c r="E3533" t="str">
        <f>VLOOKUP(D3533,'Treatment Struture'!$E$2:$G$10,3,FALSE)</f>
        <v>P2(100)</v>
      </c>
      <c r="F3533">
        <f>VLOOKUP(D3533,'Treatment Struture'!$E$2:$G$10,2,FALSE)</f>
        <v>1</v>
      </c>
      <c r="G3533">
        <v>1</v>
      </c>
      <c r="H3533" s="57">
        <f t="shared" si="78"/>
        <v>36137</v>
      </c>
      <c r="I3533" s="23">
        <v>3</v>
      </c>
      <c r="R3533" s="23">
        <v>25</v>
      </c>
    </row>
    <row r="3534" spans="1:18">
      <c r="A3534" t="s">
        <v>248</v>
      </c>
      <c r="B3534" t="s">
        <v>254</v>
      </c>
      <c r="C3534" t="s">
        <v>77</v>
      </c>
      <c r="D3534">
        <v>3</v>
      </c>
      <c r="E3534" t="str">
        <f>VLOOKUP(D3534,'Treatment Struture'!$E$2:$G$10,3,FALSE)</f>
        <v>P2(100)</v>
      </c>
      <c r="F3534">
        <f>VLOOKUP(D3534,'Treatment Struture'!$E$2:$G$10,2,FALSE)</f>
        <v>1</v>
      </c>
      <c r="G3534">
        <v>2</v>
      </c>
      <c r="H3534" s="57">
        <f t="shared" si="78"/>
        <v>36137</v>
      </c>
      <c r="I3534" s="23">
        <v>3</v>
      </c>
    </row>
    <row r="3535" spans="1:18">
      <c r="A3535" t="s">
        <v>248</v>
      </c>
      <c r="B3535" t="s">
        <v>254</v>
      </c>
      <c r="C3535" t="s">
        <v>77</v>
      </c>
      <c r="D3535">
        <v>3</v>
      </c>
      <c r="E3535" t="str">
        <f>VLOOKUP(D3535,'Treatment Struture'!$E$2:$G$10,3,FALSE)</f>
        <v>P2(100)</v>
      </c>
      <c r="F3535">
        <f>VLOOKUP(D3535,'Treatment Struture'!$E$2:$G$10,2,FALSE)</f>
        <v>1</v>
      </c>
      <c r="G3535">
        <v>3</v>
      </c>
      <c r="H3535" s="57">
        <f t="shared" si="78"/>
        <v>36137</v>
      </c>
      <c r="I3535" s="23">
        <v>3</v>
      </c>
    </row>
    <row r="3536" spans="1:18">
      <c r="A3536" t="s">
        <v>248</v>
      </c>
      <c r="B3536" t="s">
        <v>254</v>
      </c>
      <c r="C3536" t="s">
        <v>77</v>
      </c>
      <c r="D3536">
        <v>3</v>
      </c>
      <c r="E3536" t="str">
        <f>VLOOKUP(D3536,'Treatment Struture'!$E$2:$G$10,3,FALSE)</f>
        <v>P2(100)</v>
      </c>
      <c r="F3536">
        <f>VLOOKUP(D3536,'Treatment Struture'!$E$2:$G$10,2,FALSE)</f>
        <v>1</v>
      </c>
      <c r="G3536">
        <v>4</v>
      </c>
      <c r="H3536" s="57">
        <f t="shared" si="78"/>
        <v>36137</v>
      </c>
      <c r="I3536" s="23">
        <v>3</v>
      </c>
      <c r="R3536" s="23">
        <v>23</v>
      </c>
    </row>
    <row r="3537" spans="1:18">
      <c r="A3537" t="s">
        <v>248</v>
      </c>
      <c r="B3537" t="s">
        <v>254</v>
      </c>
      <c r="C3537" t="s">
        <v>77</v>
      </c>
      <c r="D3537">
        <v>3</v>
      </c>
      <c r="E3537" t="str">
        <f>VLOOKUP(D3537,'Treatment Struture'!$E$2:$G$10,3,FALSE)</f>
        <v>P2(100)</v>
      </c>
      <c r="F3537">
        <f>VLOOKUP(D3537,'Treatment Struture'!$E$2:$G$10,2,FALSE)</f>
        <v>1</v>
      </c>
      <c r="G3537">
        <v>5</v>
      </c>
      <c r="H3537" s="57">
        <f t="shared" si="78"/>
        <v>36137</v>
      </c>
      <c r="I3537" s="23">
        <v>3</v>
      </c>
      <c r="R3537" s="23">
        <v>25</v>
      </c>
    </row>
    <row r="3538" spans="1:18">
      <c r="A3538" t="s">
        <v>248</v>
      </c>
      <c r="B3538" t="s">
        <v>254</v>
      </c>
      <c r="C3538" t="s">
        <v>77</v>
      </c>
      <c r="D3538">
        <v>3</v>
      </c>
      <c r="E3538" t="str">
        <f>VLOOKUP(D3538,'Treatment Struture'!$E$2:$G$10,3,FALSE)</f>
        <v>P2(100)</v>
      </c>
      <c r="F3538">
        <f>VLOOKUP(D3538,'Treatment Struture'!$E$2:$G$10,2,FALSE)</f>
        <v>1</v>
      </c>
      <c r="G3538">
        <v>6</v>
      </c>
      <c r="H3538" s="57">
        <f t="shared" si="78"/>
        <v>36137</v>
      </c>
      <c r="I3538" s="23">
        <v>1</v>
      </c>
      <c r="R3538" s="23">
        <v>23</v>
      </c>
    </row>
    <row r="3539" spans="1:18">
      <c r="A3539" t="s">
        <v>248</v>
      </c>
      <c r="B3539" t="s">
        <v>254</v>
      </c>
      <c r="C3539" t="s">
        <v>77</v>
      </c>
      <c r="D3539">
        <v>3</v>
      </c>
      <c r="E3539" t="str">
        <f>VLOOKUP(D3539,'Treatment Struture'!$E$2:$G$10,3,FALSE)</f>
        <v>P2(100)</v>
      </c>
      <c r="F3539">
        <f>VLOOKUP(D3539,'Treatment Struture'!$E$2:$G$10,2,FALSE)</f>
        <v>1</v>
      </c>
      <c r="G3539">
        <v>7</v>
      </c>
      <c r="H3539" s="57">
        <f t="shared" si="78"/>
        <v>36137</v>
      </c>
      <c r="I3539" s="23">
        <v>2</v>
      </c>
      <c r="R3539" s="23">
        <v>25</v>
      </c>
    </row>
    <row r="3540" spans="1:18">
      <c r="A3540" t="s">
        <v>248</v>
      </c>
      <c r="B3540" t="s">
        <v>254</v>
      </c>
      <c r="C3540" t="s">
        <v>77</v>
      </c>
      <c r="D3540">
        <v>3</v>
      </c>
      <c r="E3540" t="str">
        <f>VLOOKUP(D3540,'Treatment Struture'!$E$2:$G$10,3,FALSE)</f>
        <v>P2(100)</v>
      </c>
      <c r="F3540">
        <f>VLOOKUP(D3540,'Treatment Struture'!$E$2:$G$10,2,FALSE)</f>
        <v>1</v>
      </c>
      <c r="G3540">
        <v>8</v>
      </c>
      <c r="H3540" s="57">
        <f t="shared" si="78"/>
        <v>36137</v>
      </c>
      <c r="I3540" s="23">
        <v>3</v>
      </c>
    </row>
    <row r="3541" spans="1:18">
      <c r="A3541" t="s">
        <v>248</v>
      </c>
      <c r="B3541" t="s">
        <v>254</v>
      </c>
      <c r="C3541" t="s">
        <v>77</v>
      </c>
      <c r="D3541">
        <v>3</v>
      </c>
      <c r="E3541" t="str">
        <f>VLOOKUP(D3541,'Treatment Struture'!$E$2:$G$10,3,FALSE)</f>
        <v>P2(100)</v>
      </c>
      <c r="F3541">
        <f>VLOOKUP(D3541,'Treatment Struture'!$E$2:$G$10,2,FALSE)</f>
        <v>1</v>
      </c>
      <c r="G3541">
        <v>9</v>
      </c>
      <c r="H3541" s="57">
        <f t="shared" si="78"/>
        <v>36137</v>
      </c>
      <c r="I3541" s="23">
        <v>2</v>
      </c>
      <c r="R3541" s="23">
        <v>23</v>
      </c>
    </row>
    <row r="3542" spans="1:18">
      <c r="A3542" t="s">
        <v>248</v>
      </c>
      <c r="B3542" t="s">
        <v>254</v>
      </c>
      <c r="C3542" t="s">
        <v>77</v>
      </c>
      <c r="D3542">
        <v>3</v>
      </c>
      <c r="E3542" t="str">
        <f>VLOOKUP(D3542,'Treatment Struture'!$E$2:$G$10,3,FALSE)</f>
        <v>P2(100)</v>
      </c>
      <c r="F3542">
        <f>VLOOKUP(D3542,'Treatment Struture'!$E$2:$G$10,2,FALSE)</f>
        <v>1</v>
      </c>
      <c r="G3542">
        <v>10</v>
      </c>
      <c r="H3542" s="57">
        <f t="shared" si="78"/>
        <v>36137</v>
      </c>
      <c r="I3542" s="23">
        <v>3</v>
      </c>
      <c r="R3542" s="23">
        <v>20</v>
      </c>
    </row>
    <row r="3543" spans="1:18">
      <c r="A3543" t="s">
        <v>248</v>
      </c>
      <c r="B3543" t="s">
        <v>254</v>
      </c>
      <c r="C3543" t="s">
        <v>77</v>
      </c>
      <c r="D3543">
        <v>4</v>
      </c>
      <c r="E3543" t="str">
        <f>VLOOKUP(D3543,'Treatment Struture'!$E$2:$G$10,3,FALSE)</f>
        <v>P2(100)</v>
      </c>
      <c r="F3543">
        <f>VLOOKUP(D3543,'Treatment Struture'!$E$2:$G$10,2,FALSE)</f>
        <v>2</v>
      </c>
      <c r="G3543">
        <v>1</v>
      </c>
      <c r="H3543" s="57">
        <f t="shared" si="78"/>
        <v>36137</v>
      </c>
      <c r="I3543" s="23">
        <v>3</v>
      </c>
      <c r="R3543" s="23">
        <v>21</v>
      </c>
    </row>
    <row r="3544" spans="1:18">
      <c r="A3544" t="s">
        <v>248</v>
      </c>
      <c r="B3544" t="s">
        <v>254</v>
      </c>
      <c r="C3544" t="s">
        <v>77</v>
      </c>
      <c r="D3544">
        <v>4</v>
      </c>
      <c r="E3544" t="str">
        <f>VLOOKUP(D3544,'Treatment Struture'!$E$2:$G$10,3,FALSE)</f>
        <v>P2(100)</v>
      </c>
      <c r="F3544">
        <f>VLOOKUP(D3544,'Treatment Struture'!$E$2:$G$10,2,FALSE)</f>
        <v>2</v>
      </c>
      <c r="G3544">
        <v>2</v>
      </c>
      <c r="H3544" s="57">
        <f t="shared" si="78"/>
        <v>36137</v>
      </c>
      <c r="I3544" s="23">
        <v>3</v>
      </c>
      <c r="R3544" s="23">
        <v>20</v>
      </c>
    </row>
    <row r="3545" spans="1:18">
      <c r="A3545" t="s">
        <v>248</v>
      </c>
      <c r="B3545" t="s">
        <v>254</v>
      </c>
      <c r="C3545" t="s">
        <v>77</v>
      </c>
      <c r="D3545">
        <v>4</v>
      </c>
      <c r="E3545" t="str">
        <f>VLOOKUP(D3545,'Treatment Struture'!$E$2:$G$10,3,FALSE)</f>
        <v>P2(100)</v>
      </c>
      <c r="F3545">
        <f>VLOOKUP(D3545,'Treatment Struture'!$E$2:$G$10,2,FALSE)</f>
        <v>2</v>
      </c>
      <c r="G3545">
        <v>3</v>
      </c>
      <c r="H3545" s="57">
        <f t="shared" si="78"/>
        <v>36137</v>
      </c>
      <c r="I3545" s="23">
        <v>3</v>
      </c>
      <c r="R3545" s="23">
        <v>23</v>
      </c>
    </row>
    <row r="3546" spans="1:18">
      <c r="A3546" t="s">
        <v>248</v>
      </c>
      <c r="B3546" t="s">
        <v>254</v>
      </c>
      <c r="C3546" t="s">
        <v>77</v>
      </c>
      <c r="D3546">
        <v>4</v>
      </c>
      <c r="E3546" t="str">
        <f>VLOOKUP(D3546,'Treatment Struture'!$E$2:$G$10,3,FALSE)</f>
        <v>P2(100)</v>
      </c>
      <c r="F3546">
        <f>VLOOKUP(D3546,'Treatment Struture'!$E$2:$G$10,2,FALSE)</f>
        <v>2</v>
      </c>
      <c r="G3546">
        <v>4</v>
      </c>
      <c r="H3546" s="57">
        <f t="shared" si="78"/>
        <v>36137</v>
      </c>
      <c r="I3546" s="23">
        <v>3</v>
      </c>
      <c r="R3546" s="23">
        <v>22</v>
      </c>
    </row>
    <row r="3547" spans="1:18">
      <c r="A3547" t="s">
        <v>248</v>
      </c>
      <c r="B3547" t="s">
        <v>254</v>
      </c>
      <c r="C3547" t="s">
        <v>77</v>
      </c>
      <c r="D3547">
        <v>4</v>
      </c>
      <c r="E3547" t="str">
        <f>VLOOKUP(D3547,'Treatment Struture'!$E$2:$G$10,3,FALSE)</f>
        <v>P2(100)</v>
      </c>
      <c r="F3547">
        <f>VLOOKUP(D3547,'Treatment Struture'!$E$2:$G$10,2,FALSE)</f>
        <v>2</v>
      </c>
      <c r="G3547">
        <v>5</v>
      </c>
      <c r="H3547" s="57">
        <f t="shared" si="78"/>
        <v>36137</v>
      </c>
      <c r="I3547" s="23">
        <v>3</v>
      </c>
      <c r="R3547" s="23">
        <v>27</v>
      </c>
    </row>
    <row r="3548" spans="1:18">
      <c r="A3548" t="s">
        <v>248</v>
      </c>
      <c r="B3548" t="s">
        <v>254</v>
      </c>
      <c r="C3548" t="s">
        <v>77</v>
      </c>
      <c r="D3548">
        <v>4</v>
      </c>
      <c r="E3548" t="str">
        <f>VLOOKUP(D3548,'Treatment Struture'!$E$2:$G$10,3,FALSE)</f>
        <v>P2(100)</v>
      </c>
      <c r="F3548">
        <f>VLOOKUP(D3548,'Treatment Struture'!$E$2:$G$10,2,FALSE)</f>
        <v>2</v>
      </c>
      <c r="G3548">
        <v>6</v>
      </c>
      <c r="H3548" s="57">
        <f t="shared" si="78"/>
        <v>36137</v>
      </c>
      <c r="I3548" s="23">
        <v>2</v>
      </c>
      <c r="R3548" s="23">
        <v>20</v>
      </c>
    </row>
    <row r="3549" spans="1:18">
      <c r="A3549" t="s">
        <v>248</v>
      </c>
      <c r="B3549" t="s">
        <v>254</v>
      </c>
      <c r="C3549" t="s">
        <v>77</v>
      </c>
      <c r="D3549">
        <v>4</v>
      </c>
      <c r="E3549" t="str">
        <f>VLOOKUP(D3549,'Treatment Struture'!$E$2:$G$10,3,FALSE)</f>
        <v>P2(100)</v>
      </c>
      <c r="F3549">
        <f>VLOOKUP(D3549,'Treatment Struture'!$E$2:$G$10,2,FALSE)</f>
        <v>2</v>
      </c>
      <c r="G3549">
        <v>7</v>
      </c>
      <c r="H3549" s="57">
        <f t="shared" si="78"/>
        <v>36137</v>
      </c>
      <c r="I3549" s="23">
        <v>2</v>
      </c>
      <c r="R3549" s="23">
        <v>25</v>
      </c>
    </row>
    <row r="3550" spans="1:18">
      <c r="A3550" t="s">
        <v>248</v>
      </c>
      <c r="B3550" t="s">
        <v>254</v>
      </c>
      <c r="C3550" t="s">
        <v>77</v>
      </c>
      <c r="D3550">
        <v>4</v>
      </c>
      <c r="E3550" t="str">
        <f>VLOOKUP(D3550,'Treatment Struture'!$E$2:$G$10,3,FALSE)</f>
        <v>P2(100)</v>
      </c>
      <c r="F3550">
        <f>VLOOKUP(D3550,'Treatment Struture'!$E$2:$G$10,2,FALSE)</f>
        <v>2</v>
      </c>
      <c r="G3550">
        <v>8</v>
      </c>
      <c r="H3550" s="57">
        <f t="shared" si="78"/>
        <v>36137</v>
      </c>
      <c r="I3550" s="23">
        <v>3</v>
      </c>
      <c r="R3550" s="23">
        <v>27</v>
      </c>
    </row>
    <row r="3551" spans="1:18">
      <c r="A3551" t="s">
        <v>248</v>
      </c>
      <c r="B3551" t="s">
        <v>254</v>
      </c>
      <c r="C3551" t="s">
        <v>77</v>
      </c>
      <c r="D3551">
        <v>4</v>
      </c>
      <c r="E3551" t="str">
        <f>VLOOKUP(D3551,'Treatment Struture'!$E$2:$G$10,3,FALSE)</f>
        <v>P2(100)</v>
      </c>
      <c r="F3551">
        <f>VLOOKUP(D3551,'Treatment Struture'!$E$2:$G$10,2,FALSE)</f>
        <v>2</v>
      </c>
      <c r="G3551">
        <v>9</v>
      </c>
      <c r="H3551" s="57">
        <f t="shared" si="78"/>
        <v>36137</v>
      </c>
      <c r="I3551" s="23">
        <v>2</v>
      </c>
      <c r="R3551" s="23">
        <v>23</v>
      </c>
    </row>
    <row r="3552" spans="1:18">
      <c r="A3552" t="s">
        <v>248</v>
      </c>
      <c r="B3552" t="s">
        <v>254</v>
      </c>
      <c r="C3552" t="s">
        <v>77</v>
      </c>
      <c r="D3552">
        <v>4</v>
      </c>
      <c r="E3552" t="str">
        <f>VLOOKUP(D3552,'Treatment Struture'!$E$2:$G$10,3,FALSE)</f>
        <v>P2(100)</v>
      </c>
      <c r="F3552">
        <f>VLOOKUP(D3552,'Treatment Struture'!$E$2:$G$10,2,FALSE)</f>
        <v>2</v>
      </c>
      <c r="G3552">
        <v>10</v>
      </c>
      <c r="H3552" s="57">
        <f t="shared" si="78"/>
        <v>36137</v>
      </c>
      <c r="I3552" s="23">
        <v>3</v>
      </c>
      <c r="R3552" s="23">
        <v>20</v>
      </c>
    </row>
    <row r="3553" spans="1:18">
      <c r="A3553" t="s">
        <v>248</v>
      </c>
      <c r="B3553" t="s">
        <v>254</v>
      </c>
      <c r="C3553" t="s">
        <v>77</v>
      </c>
      <c r="D3553">
        <v>5</v>
      </c>
      <c r="E3553" t="str">
        <f>VLOOKUP(D3553,'Treatment Struture'!$E$2:$G$10,3,FALSE)</f>
        <v>P3(150)</v>
      </c>
      <c r="F3553">
        <f>VLOOKUP(D3553,'Treatment Struture'!$E$2:$G$10,2,FALSE)</f>
        <v>2</v>
      </c>
      <c r="G3553">
        <v>1</v>
      </c>
      <c r="H3553" s="57">
        <f t="shared" si="78"/>
        <v>36137</v>
      </c>
      <c r="I3553" s="23">
        <v>1</v>
      </c>
      <c r="R3553" s="23">
        <v>18</v>
      </c>
    </row>
    <row r="3554" spans="1:18">
      <c r="A3554" t="s">
        <v>248</v>
      </c>
      <c r="B3554" t="s">
        <v>254</v>
      </c>
      <c r="C3554" t="s">
        <v>77</v>
      </c>
      <c r="D3554">
        <v>5</v>
      </c>
      <c r="E3554" t="str">
        <f>VLOOKUP(D3554,'Treatment Struture'!$E$2:$G$10,3,FALSE)</f>
        <v>P3(150)</v>
      </c>
      <c r="F3554">
        <f>VLOOKUP(D3554,'Treatment Struture'!$E$2:$G$10,2,FALSE)</f>
        <v>2</v>
      </c>
      <c r="G3554">
        <v>2</v>
      </c>
      <c r="H3554" s="57">
        <f t="shared" si="78"/>
        <v>36137</v>
      </c>
      <c r="I3554" s="23">
        <v>1</v>
      </c>
      <c r="R3554" s="23">
        <v>19</v>
      </c>
    </row>
    <row r="3555" spans="1:18">
      <c r="A3555" t="s">
        <v>248</v>
      </c>
      <c r="B3555" t="s">
        <v>254</v>
      </c>
      <c r="C3555" t="s">
        <v>77</v>
      </c>
      <c r="D3555">
        <v>5</v>
      </c>
      <c r="E3555" t="str">
        <f>VLOOKUP(D3555,'Treatment Struture'!$E$2:$G$10,3,FALSE)</f>
        <v>P3(150)</v>
      </c>
      <c r="F3555">
        <f>VLOOKUP(D3555,'Treatment Struture'!$E$2:$G$10,2,FALSE)</f>
        <v>2</v>
      </c>
      <c r="G3555">
        <v>3</v>
      </c>
      <c r="H3555" s="57">
        <f t="shared" si="78"/>
        <v>36137</v>
      </c>
      <c r="I3555" s="23">
        <v>3</v>
      </c>
      <c r="R3555" s="23">
        <v>22</v>
      </c>
    </row>
    <row r="3556" spans="1:18">
      <c r="A3556" t="s">
        <v>248</v>
      </c>
      <c r="B3556" t="s">
        <v>254</v>
      </c>
      <c r="C3556" t="s">
        <v>77</v>
      </c>
      <c r="D3556">
        <v>5</v>
      </c>
      <c r="E3556" t="str">
        <f>VLOOKUP(D3556,'Treatment Struture'!$E$2:$G$10,3,FALSE)</f>
        <v>P3(150)</v>
      </c>
      <c r="F3556">
        <f>VLOOKUP(D3556,'Treatment Struture'!$E$2:$G$10,2,FALSE)</f>
        <v>2</v>
      </c>
      <c r="G3556">
        <v>4</v>
      </c>
      <c r="H3556" s="57">
        <f t="shared" si="78"/>
        <v>36137</v>
      </c>
      <c r="I3556" s="23">
        <v>3</v>
      </c>
      <c r="R3556" s="23">
        <v>26</v>
      </c>
    </row>
    <row r="3557" spans="1:18">
      <c r="A3557" t="s">
        <v>248</v>
      </c>
      <c r="B3557" t="s">
        <v>254</v>
      </c>
      <c r="C3557" t="s">
        <v>77</v>
      </c>
      <c r="D3557">
        <v>5</v>
      </c>
      <c r="E3557" t="str">
        <f>VLOOKUP(D3557,'Treatment Struture'!$E$2:$G$10,3,FALSE)</f>
        <v>P3(150)</v>
      </c>
      <c r="F3557">
        <f>VLOOKUP(D3557,'Treatment Struture'!$E$2:$G$10,2,FALSE)</f>
        <v>2</v>
      </c>
      <c r="G3557">
        <v>5</v>
      </c>
      <c r="H3557" s="57">
        <f t="shared" si="78"/>
        <v>36137</v>
      </c>
      <c r="I3557" s="23">
        <v>1</v>
      </c>
      <c r="R3557" s="23">
        <v>22</v>
      </c>
    </row>
    <row r="3558" spans="1:18">
      <c r="A3558" t="s">
        <v>248</v>
      </c>
      <c r="B3558" t="s">
        <v>254</v>
      </c>
      <c r="C3558" t="s">
        <v>77</v>
      </c>
      <c r="D3558">
        <v>5</v>
      </c>
      <c r="E3558" t="str">
        <f>VLOOKUP(D3558,'Treatment Struture'!$E$2:$G$10,3,FALSE)</f>
        <v>P3(150)</v>
      </c>
      <c r="F3558">
        <f>VLOOKUP(D3558,'Treatment Struture'!$E$2:$G$10,2,FALSE)</f>
        <v>2</v>
      </c>
      <c r="G3558">
        <v>6</v>
      </c>
      <c r="H3558" s="57">
        <f t="shared" si="78"/>
        <v>36137</v>
      </c>
      <c r="I3558" s="23">
        <v>2</v>
      </c>
      <c r="R3558" s="23">
        <v>25</v>
      </c>
    </row>
    <row r="3559" spans="1:18">
      <c r="A3559" t="s">
        <v>248</v>
      </c>
      <c r="B3559" t="s">
        <v>254</v>
      </c>
      <c r="C3559" t="s">
        <v>77</v>
      </c>
      <c r="D3559">
        <v>5</v>
      </c>
      <c r="E3559" t="str">
        <f>VLOOKUP(D3559,'Treatment Struture'!$E$2:$G$10,3,FALSE)</f>
        <v>P3(150)</v>
      </c>
      <c r="F3559">
        <f>VLOOKUP(D3559,'Treatment Struture'!$E$2:$G$10,2,FALSE)</f>
        <v>2</v>
      </c>
      <c r="G3559">
        <v>7</v>
      </c>
      <c r="H3559" s="57">
        <f t="shared" si="78"/>
        <v>36137</v>
      </c>
      <c r="I3559" s="23">
        <v>3</v>
      </c>
      <c r="R3559" s="23">
        <v>26</v>
      </c>
    </row>
    <row r="3560" spans="1:18">
      <c r="A3560" t="s">
        <v>248</v>
      </c>
      <c r="B3560" t="s">
        <v>254</v>
      </c>
      <c r="C3560" t="s">
        <v>77</v>
      </c>
      <c r="D3560">
        <v>5</v>
      </c>
      <c r="E3560" t="str">
        <f>VLOOKUP(D3560,'Treatment Struture'!$E$2:$G$10,3,FALSE)</f>
        <v>P3(150)</v>
      </c>
      <c r="F3560">
        <f>VLOOKUP(D3560,'Treatment Struture'!$E$2:$G$10,2,FALSE)</f>
        <v>2</v>
      </c>
      <c r="G3560">
        <v>8</v>
      </c>
      <c r="H3560" s="57">
        <f t="shared" si="78"/>
        <v>36137</v>
      </c>
      <c r="I3560" s="23">
        <v>2</v>
      </c>
      <c r="R3560" s="23">
        <v>21</v>
      </c>
    </row>
    <row r="3561" spans="1:18">
      <c r="A3561" t="s">
        <v>248</v>
      </c>
      <c r="B3561" t="s">
        <v>254</v>
      </c>
      <c r="C3561" t="s">
        <v>77</v>
      </c>
      <c r="D3561">
        <v>5</v>
      </c>
      <c r="E3561" t="str">
        <f>VLOOKUP(D3561,'Treatment Struture'!$E$2:$G$10,3,FALSE)</f>
        <v>P3(150)</v>
      </c>
      <c r="F3561">
        <f>VLOOKUP(D3561,'Treatment Struture'!$E$2:$G$10,2,FALSE)</f>
        <v>2</v>
      </c>
      <c r="G3561">
        <v>9</v>
      </c>
      <c r="H3561" s="57">
        <f t="shared" si="78"/>
        <v>36137</v>
      </c>
      <c r="I3561" s="23">
        <v>3</v>
      </c>
      <c r="R3561" s="23">
        <v>26</v>
      </c>
    </row>
    <row r="3562" spans="1:18">
      <c r="A3562" t="s">
        <v>248</v>
      </c>
      <c r="B3562" t="s">
        <v>254</v>
      </c>
      <c r="C3562" t="s">
        <v>77</v>
      </c>
      <c r="D3562">
        <v>5</v>
      </c>
      <c r="E3562" t="str">
        <f>VLOOKUP(D3562,'Treatment Struture'!$E$2:$G$10,3,FALSE)</f>
        <v>P3(150)</v>
      </c>
      <c r="F3562">
        <f>VLOOKUP(D3562,'Treatment Struture'!$E$2:$G$10,2,FALSE)</f>
        <v>2</v>
      </c>
      <c r="G3562">
        <v>10</v>
      </c>
      <c r="H3562" s="57">
        <f t="shared" si="78"/>
        <v>36137</v>
      </c>
      <c r="I3562" s="23">
        <v>3</v>
      </c>
      <c r="R3562" s="23">
        <v>20</v>
      </c>
    </row>
    <row r="3563" spans="1:18">
      <c r="A3563" t="s">
        <v>248</v>
      </c>
      <c r="B3563" t="s">
        <v>254</v>
      </c>
      <c r="C3563" t="s">
        <v>77</v>
      </c>
      <c r="D3563">
        <v>6</v>
      </c>
      <c r="E3563" t="str">
        <f>VLOOKUP(D3563,'Treatment Struture'!$E$2:$G$10,3,FALSE)</f>
        <v>P1(50)</v>
      </c>
      <c r="F3563">
        <f>VLOOKUP(D3563,'Treatment Struture'!$E$2:$G$10,2,FALSE)</f>
        <v>2</v>
      </c>
      <c r="G3563">
        <v>1</v>
      </c>
      <c r="H3563" s="57">
        <f t="shared" si="78"/>
        <v>36137</v>
      </c>
      <c r="I3563" s="23">
        <v>1</v>
      </c>
      <c r="R3563" s="23">
        <v>23</v>
      </c>
    </row>
    <row r="3564" spans="1:18">
      <c r="A3564" t="s">
        <v>248</v>
      </c>
      <c r="B3564" t="s">
        <v>254</v>
      </c>
      <c r="C3564" t="s">
        <v>77</v>
      </c>
      <c r="D3564">
        <v>6</v>
      </c>
      <c r="E3564" t="str">
        <f>VLOOKUP(D3564,'Treatment Struture'!$E$2:$G$10,3,FALSE)</f>
        <v>P1(50)</v>
      </c>
      <c r="F3564">
        <f>VLOOKUP(D3564,'Treatment Struture'!$E$2:$G$10,2,FALSE)</f>
        <v>2</v>
      </c>
      <c r="G3564">
        <v>2</v>
      </c>
      <c r="H3564" s="57">
        <f t="shared" si="78"/>
        <v>36137</v>
      </c>
      <c r="I3564" s="23">
        <v>2</v>
      </c>
    </row>
    <row r="3565" spans="1:18">
      <c r="A3565" t="s">
        <v>248</v>
      </c>
      <c r="B3565" t="s">
        <v>254</v>
      </c>
      <c r="C3565" t="s">
        <v>77</v>
      </c>
      <c r="D3565">
        <v>6</v>
      </c>
      <c r="E3565" t="str">
        <f>VLOOKUP(D3565,'Treatment Struture'!$E$2:$G$10,3,FALSE)</f>
        <v>P1(50)</v>
      </c>
      <c r="F3565">
        <f>VLOOKUP(D3565,'Treatment Struture'!$E$2:$G$10,2,FALSE)</f>
        <v>2</v>
      </c>
      <c r="G3565">
        <v>3</v>
      </c>
      <c r="H3565" s="57">
        <f t="shared" si="78"/>
        <v>36137</v>
      </c>
      <c r="I3565" s="23">
        <v>2</v>
      </c>
      <c r="R3565" s="23">
        <v>24</v>
      </c>
    </row>
    <row r="3566" spans="1:18">
      <c r="A3566" t="s">
        <v>248</v>
      </c>
      <c r="B3566" t="s">
        <v>254</v>
      </c>
      <c r="C3566" t="s">
        <v>77</v>
      </c>
      <c r="D3566">
        <v>6</v>
      </c>
      <c r="E3566" t="str">
        <f>VLOOKUP(D3566,'Treatment Struture'!$E$2:$G$10,3,FALSE)</f>
        <v>P1(50)</v>
      </c>
      <c r="F3566">
        <f>VLOOKUP(D3566,'Treatment Struture'!$E$2:$G$10,2,FALSE)</f>
        <v>2</v>
      </c>
      <c r="G3566">
        <v>4</v>
      </c>
      <c r="H3566" s="57">
        <f t="shared" si="78"/>
        <v>36137</v>
      </c>
      <c r="I3566" s="23">
        <v>3</v>
      </c>
      <c r="R3566" s="23">
        <v>27</v>
      </c>
    </row>
    <row r="3567" spans="1:18">
      <c r="A3567" t="s">
        <v>248</v>
      </c>
      <c r="B3567" t="s">
        <v>254</v>
      </c>
      <c r="C3567" t="s">
        <v>77</v>
      </c>
      <c r="D3567">
        <v>6</v>
      </c>
      <c r="E3567" t="str">
        <f>VLOOKUP(D3567,'Treatment Struture'!$E$2:$G$10,3,FALSE)</f>
        <v>P1(50)</v>
      </c>
      <c r="F3567">
        <f>VLOOKUP(D3567,'Treatment Struture'!$E$2:$G$10,2,FALSE)</f>
        <v>2</v>
      </c>
      <c r="G3567">
        <v>5</v>
      </c>
      <c r="H3567" s="57">
        <f t="shared" si="78"/>
        <v>36137</v>
      </c>
      <c r="I3567" s="23">
        <v>3</v>
      </c>
      <c r="R3567" s="23">
        <v>26</v>
      </c>
    </row>
    <row r="3568" spans="1:18">
      <c r="A3568" t="s">
        <v>248</v>
      </c>
      <c r="B3568" t="s">
        <v>254</v>
      </c>
      <c r="C3568" t="s">
        <v>77</v>
      </c>
      <c r="D3568">
        <v>6</v>
      </c>
      <c r="E3568" t="str">
        <f>VLOOKUP(D3568,'Treatment Struture'!$E$2:$G$10,3,FALSE)</f>
        <v>P1(50)</v>
      </c>
      <c r="F3568">
        <f>VLOOKUP(D3568,'Treatment Struture'!$E$2:$G$10,2,FALSE)</f>
        <v>2</v>
      </c>
      <c r="G3568">
        <v>6</v>
      </c>
      <c r="H3568" s="57">
        <f t="shared" si="78"/>
        <v>36137</v>
      </c>
      <c r="I3568" s="23">
        <v>3</v>
      </c>
      <c r="R3568" s="23">
        <v>24</v>
      </c>
    </row>
    <row r="3569" spans="1:18">
      <c r="A3569" t="s">
        <v>248</v>
      </c>
      <c r="B3569" t="s">
        <v>254</v>
      </c>
      <c r="C3569" t="s">
        <v>77</v>
      </c>
      <c r="D3569">
        <v>6</v>
      </c>
      <c r="E3569" t="str">
        <f>VLOOKUP(D3569,'Treatment Struture'!$E$2:$G$10,3,FALSE)</f>
        <v>P1(50)</v>
      </c>
      <c r="F3569">
        <f>VLOOKUP(D3569,'Treatment Struture'!$E$2:$G$10,2,FALSE)</f>
        <v>2</v>
      </c>
      <c r="G3569">
        <v>7</v>
      </c>
      <c r="H3569" s="57">
        <f t="shared" si="78"/>
        <v>36137</v>
      </c>
      <c r="I3569" s="23">
        <v>3</v>
      </c>
      <c r="R3569" s="23">
        <v>25</v>
      </c>
    </row>
    <row r="3570" spans="1:18">
      <c r="A3570" t="s">
        <v>248</v>
      </c>
      <c r="B3570" t="s">
        <v>254</v>
      </c>
      <c r="C3570" t="s">
        <v>77</v>
      </c>
      <c r="D3570">
        <v>6</v>
      </c>
      <c r="E3570" t="str">
        <f>VLOOKUP(D3570,'Treatment Struture'!$E$2:$G$10,3,FALSE)</f>
        <v>P1(50)</v>
      </c>
      <c r="F3570">
        <f>VLOOKUP(D3570,'Treatment Struture'!$E$2:$G$10,2,FALSE)</f>
        <v>2</v>
      </c>
      <c r="G3570">
        <v>8</v>
      </c>
      <c r="H3570" s="57">
        <f t="shared" si="78"/>
        <v>36137</v>
      </c>
      <c r="I3570" s="23">
        <v>2</v>
      </c>
      <c r="R3570" s="23">
        <v>25</v>
      </c>
    </row>
    <row r="3571" spans="1:18">
      <c r="A3571" t="s">
        <v>248</v>
      </c>
      <c r="B3571" t="s">
        <v>254</v>
      </c>
      <c r="C3571" t="s">
        <v>77</v>
      </c>
      <c r="D3571">
        <v>6</v>
      </c>
      <c r="E3571" t="str">
        <f>VLOOKUP(D3571,'Treatment Struture'!$E$2:$G$10,3,FALSE)</f>
        <v>P1(50)</v>
      </c>
      <c r="F3571">
        <f>VLOOKUP(D3571,'Treatment Struture'!$E$2:$G$10,2,FALSE)</f>
        <v>2</v>
      </c>
      <c r="G3571">
        <v>9</v>
      </c>
      <c r="H3571" s="57">
        <f t="shared" si="78"/>
        <v>36137</v>
      </c>
      <c r="I3571" s="23">
        <v>3</v>
      </c>
      <c r="R3571" s="23">
        <v>23</v>
      </c>
    </row>
    <row r="3572" spans="1:18">
      <c r="A3572" t="s">
        <v>248</v>
      </c>
      <c r="B3572" t="s">
        <v>254</v>
      </c>
      <c r="C3572" t="s">
        <v>77</v>
      </c>
      <c r="D3572">
        <v>6</v>
      </c>
      <c r="E3572" t="str">
        <f>VLOOKUP(D3572,'Treatment Struture'!$E$2:$G$10,3,FALSE)</f>
        <v>P1(50)</v>
      </c>
      <c r="F3572">
        <f>VLOOKUP(D3572,'Treatment Struture'!$E$2:$G$10,2,FALSE)</f>
        <v>2</v>
      </c>
      <c r="G3572">
        <v>10</v>
      </c>
      <c r="H3572" s="57">
        <f t="shared" si="78"/>
        <v>36137</v>
      </c>
      <c r="I3572" s="23">
        <v>3</v>
      </c>
      <c r="R3572" s="23">
        <v>25</v>
      </c>
    </row>
    <row r="3573" spans="1:18">
      <c r="A3573" t="s">
        <v>248</v>
      </c>
      <c r="B3573" t="s">
        <v>254</v>
      </c>
      <c r="C3573" t="s">
        <v>77</v>
      </c>
      <c r="D3573">
        <v>7</v>
      </c>
      <c r="E3573" t="str">
        <f>VLOOKUP(D3573,'Treatment Struture'!$E$2:$G$10,3,FALSE)</f>
        <v>P1(50)</v>
      </c>
      <c r="F3573">
        <f>VLOOKUP(D3573,'Treatment Struture'!$E$2:$G$10,2,FALSE)</f>
        <v>3</v>
      </c>
      <c r="G3573">
        <v>1</v>
      </c>
      <c r="H3573" s="57">
        <f t="shared" si="78"/>
        <v>36137</v>
      </c>
      <c r="I3573" s="23">
        <v>3</v>
      </c>
      <c r="R3573" s="23">
        <v>24</v>
      </c>
    </row>
    <row r="3574" spans="1:18">
      <c r="A3574" t="s">
        <v>248</v>
      </c>
      <c r="B3574" t="s">
        <v>254</v>
      </c>
      <c r="C3574" t="s">
        <v>77</v>
      </c>
      <c r="D3574">
        <v>7</v>
      </c>
      <c r="E3574" t="str">
        <f>VLOOKUP(D3574,'Treatment Struture'!$E$2:$G$10,3,FALSE)</f>
        <v>P1(50)</v>
      </c>
      <c r="F3574">
        <f>VLOOKUP(D3574,'Treatment Struture'!$E$2:$G$10,2,FALSE)</f>
        <v>3</v>
      </c>
      <c r="G3574">
        <v>2</v>
      </c>
      <c r="H3574" s="57">
        <f t="shared" si="78"/>
        <v>36137</v>
      </c>
      <c r="I3574" s="23">
        <v>3</v>
      </c>
      <c r="R3574" s="23">
        <v>25</v>
      </c>
    </row>
    <row r="3575" spans="1:18">
      <c r="A3575" t="s">
        <v>248</v>
      </c>
      <c r="B3575" t="s">
        <v>254</v>
      </c>
      <c r="C3575" t="s">
        <v>77</v>
      </c>
      <c r="D3575">
        <v>7</v>
      </c>
      <c r="E3575" t="str">
        <f>VLOOKUP(D3575,'Treatment Struture'!$E$2:$G$10,3,FALSE)</f>
        <v>P1(50)</v>
      </c>
      <c r="F3575">
        <f>VLOOKUP(D3575,'Treatment Struture'!$E$2:$G$10,2,FALSE)</f>
        <v>3</v>
      </c>
      <c r="G3575">
        <v>3</v>
      </c>
      <c r="H3575" s="57">
        <f t="shared" si="78"/>
        <v>36137</v>
      </c>
      <c r="I3575" s="23">
        <v>3</v>
      </c>
      <c r="R3575" s="23">
        <v>24</v>
      </c>
    </row>
    <row r="3576" spans="1:18">
      <c r="A3576" t="s">
        <v>248</v>
      </c>
      <c r="B3576" t="s">
        <v>254</v>
      </c>
      <c r="C3576" t="s">
        <v>77</v>
      </c>
      <c r="D3576">
        <v>7</v>
      </c>
      <c r="E3576" t="str">
        <f>VLOOKUP(D3576,'Treatment Struture'!$E$2:$G$10,3,FALSE)</f>
        <v>P1(50)</v>
      </c>
      <c r="F3576">
        <f>VLOOKUP(D3576,'Treatment Struture'!$E$2:$G$10,2,FALSE)</f>
        <v>3</v>
      </c>
      <c r="G3576">
        <v>4</v>
      </c>
      <c r="H3576" s="57">
        <f t="shared" si="78"/>
        <v>36137</v>
      </c>
      <c r="I3576" s="23">
        <v>3</v>
      </c>
      <c r="R3576" s="23">
        <v>24</v>
      </c>
    </row>
    <row r="3577" spans="1:18">
      <c r="A3577" t="s">
        <v>248</v>
      </c>
      <c r="B3577" t="s">
        <v>254</v>
      </c>
      <c r="C3577" t="s">
        <v>77</v>
      </c>
      <c r="D3577">
        <v>7</v>
      </c>
      <c r="E3577" t="str">
        <f>VLOOKUP(D3577,'Treatment Struture'!$E$2:$G$10,3,FALSE)</f>
        <v>P1(50)</v>
      </c>
      <c r="F3577">
        <f>VLOOKUP(D3577,'Treatment Struture'!$E$2:$G$10,2,FALSE)</f>
        <v>3</v>
      </c>
      <c r="G3577">
        <v>5</v>
      </c>
      <c r="H3577" s="57">
        <f t="shared" si="78"/>
        <v>36137</v>
      </c>
      <c r="I3577" s="23">
        <v>3</v>
      </c>
      <c r="R3577" s="23">
        <v>21</v>
      </c>
    </row>
    <row r="3578" spans="1:18">
      <c r="A3578" t="s">
        <v>248</v>
      </c>
      <c r="B3578" t="s">
        <v>254</v>
      </c>
      <c r="C3578" t="s">
        <v>77</v>
      </c>
      <c r="D3578">
        <v>7</v>
      </c>
      <c r="E3578" t="str">
        <f>VLOOKUP(D3578,'Treatment Struture'!$E$2:$G$10,3,FALSE)</f>
        <v>P1(50)</v>
      </c>
      <c r="F3578">
        <f>VLOOKUP(D3578,'Treatment Struture'!$E$2:$G$10,2,FALSE)</f>
        <v>3</v>
      </c>
      <c r="G3578">
        <v>6</v>
      </c>
      <c r="H3578" s="57">
        <f t="shared" si="78"/>
        <v>36137</v>
      </c>
      <c r="I3578" s="23">
        <v>3</v>
      </c>
      <c r="R3578" s="23">
        <v>20</v>
      </c>
    </row>
    <row r="3579" spans="1:18">
      <c r="A3579" t="s">
        <v>248</v>
      </c>
      <c r="B3579" t="s">
        <v>254</v>
      </c>
      <c r="C3579" t="s">
        <v>77</v>
      </c>
      <c r="D3579">
        <v>7</v>
      </c>
      <c r="E3579" t="str">
        <f>VLOOKUP(D3579,'Treatment Struture'!$E$2:$G$10,3,FALSE)</f>
        <v>P1(50)</v>
      </c>
      <c r="F3579">
        <f>VLOOKUP(D3579,'Treatment Struture'!$E$2:$G$10,2,FALSE)</f>
        <v>3</v>
      </c>
      <c r="G3579">
        <v>7</v>
      </c>
      <c r="H3579" s="57">
        <f t="shared" ref="H3579:H3602" si="79">H3578</f>
        <v>36137</v>
      </c>
      <c r="I3579" s="23">
        <v>2</v>
      </c>
      <c r="R3579" s="23">
        <v>23</v>
      </c>
    </row>
    <row r="3580" spans="1:18">
      <c r="A3580" t="s">
        <v>248</v>
      </c>
      <c r="B3580" t="s">
        <v>254</v>
      </c>
      <c r="C3580" t="s">
        <v>77</v>
      </c>
      <c r="D3580">
        <v>7</v>
      </c>
      <c r="E3580" t="str">
        <f>VLOOKUP(D3580,'Treatment Struture'!$E$2:$G$10,3,FALSE)</f>
        <v>P1(50)</v>
      </c>
      <c r="F3580">
        <f>VLOOKUP(D3580,'Treatment Struture'!$E$2:$G$10,2,FALSE)</f>
        <v>3</v>
      </c>
      <c r="G3580">
        <v>8</v>
      </c>
      <c r="H3580" s="57">
        <f t="shared" si="79"/>
        <v>36137</v>
      </c>
      <c r="I3580" s="23">
        <v>2</v>
      </c>
      <c r="R3580" s="23">
        <v>23</v>
      </c>
    </row>
    <row r="3581" spans="1:18">
      <c r="A3581" t="s">
        <v>248</v>
      </c>
      <c r="B3581" t="s">
        <v>254</v>
      </c>
      <c r="C3581" t="s">
        <v>77</v>
      </c>
      <c r="D3581">
        <v>7</v>
      </c>
      <c r="E3581" t="str">
        <f>VLOOKUP(D3581,'Treatment Struture'!$E$2:$G$10,3,FALSE)</f>
        <v>P1(50)</v>
      </c>
      <c r="F3581">
        <f>VLOOKUP(D3581,'Treatment Struture'!$E$2:$G$10,2,FALSE)</f>
        <v>3</v>
      </c>
      <c r="G3581">
        <v>9</v>
      </c>
      <c r="H3581" s="57">
        <f t="shared" si="79"/>
        <v>36137</v>
      </c>
      <c r="I3581" s="23">
        <v>2</v>
      </c>
    </row>
    <row r="3582" spans="1:18">
      <c r="A3582" t="s">
        <v>248</v>
      </c>
      <c r="B3582" t="s">
        <v>254</v>
      </c>
      <c r="C3582" t="s">
        <v>77</v>
      </c>
      <c r="D3582">
        <v>7</v>
      </c>
      <c r="E3582" t="str">
        <f>VLOOKUP(D3582,'Treatment Struture'!$E$2:$G$10,3,FALSE)</f>
        <v>P1(50)</v>
      </c>
      <c r="F3582">
        <f>VLOOKUP(D3582,'Treatment Struture'!$E$2:$G$10,2,FALSE)</f>
        <v>3</v>
      </c>
      <c r="G3582">
        <v>10</v>
      </c>
      <c r="H3582" s="57">
        <f t="shared" si="79"/>
        <v>36137</v>
      </c>
      <c r="I3582" s="23">
        <v>3</v>
      </c>
      <c r="R3582" s="23">
        <v>22</v>
      </c>
    </row>
    <row r="3583" spans="1:18">
      <c r="A3583" t="s">
        <v>248</v>
      </c>
      <c r="B3583" t="s">
        <v>254</v>
      </c>
      <c r="C3583" t="s">
        <v>77</v>
      </c>
      <c r="D3583">
        <v>8</v>
      </c>
      <c r="E3583" t="str">
        <f>VLOOKUP(D3583,'Treatment Struture'!$E$2:$G$10,3,FALSE)</f>
        <v>P2(100)</v>
      </c>
      <c r="F3583">
        <f>VLOOKUP(D3583,'Treatment Struture'!$E$2:$G$10,2,FALSE)</f>
        <v>3</v>
      </c>
      <c r="G3583">
        <v>1</v>
      </c>
      <c r="H3583" s="57">
        <f t="shared" si="79"/>
        <v>36137</v>
      </c>
      <c r="I3583" s="23">
        <v>3</v>
      </c>
      <c r="R3583" s="23">
        <v>23</v>
      </c>
    </row>
    <row r="3584" spans="1:18">
      <c r="A3584" t="s">
        <v>248</v>
      </c>
      <c r="B3584" t="s">
        <v>254</v>
      </c>
      <c r="C3584" t="s">
        <v>77</v>
      </c>
      <c r="D3584">
        <v>8</v>
      </c>
      <c r="E3584" t="str">
        <f>VLOOKUP(D3584,'Treatment Struture'!$E$2:$G$10,3,FALSE)</f>
        <v>P2(100)</v>
      </c>
      <c r="F3584">
        <f>VLOOKUP(D3584,'Treatment Struture'!$E$2:$G$10,2,FALSE)</f>
        <v>3</v>
      </c>
      <c r="G3584">
        <v>2</v>
      </c>
      <c r="H3584" s="57">
        <f t="shared" si="79"/>
        <v>36137</v>
      </c>
      <c r="I3584" s="23">
        <v>3</v>
      </c>
      <c r="R3584" s="23">
        <v>22</v>
      </c>
    </row>
    <row r="3585" spans="1:18">
      <c r="A3585" t="s">
        <v>248</v>
      </c>
      <c r="B3585" t="s">
        <v>254</v>
      </c>
      <c r="C3585" t="s">
        <v>77</v>
      </c>
      <c r="D3585">
        <v>8</v>
      </c>
      <c r="E3585" t="str">
        <f>VLOOKUP(D3585,'Treatment Struture'!$E$2:$G$10,3,FALSE)</f>
        <v>P2(100)</v>
      </c>
      <c r="F3585">
        <f>VLOOKUP(D3585,'Treatment Struture'!$E$2:$G$10,2,FALSE)</f>
        <v>3</v>
      </c>
      <c r="G3585">
        <v>3</v>
      </c>
      <c r="H3585" s="57">
        <f t="shared" si="79"/>
        <v>36137</v>
      </c>
      <c r="I3585" s="23">
        <v>3</v>
      </c>
      <c r="R3585" s="23">
        <v>23</v>
      </c>
    </row>
    <row r="3586" spans="1:18">
      <c r="A3586" t="s">
        <v>248</v>
      </c>
      <c r="B3586" t="s">
        <v>254</v>
      </c>
      <c r="C3586" t="s">
        <v>77</v>
      </c>
      <c r="D3586">
        <v>8</v>
      </c>
      <c r="E3586" t="str">
        <f>VLOOKUP(D3586,'Treatment Struture'!$E$2:$G$10,3,FALSE)</f>
        <v>P2(100)</v>
      </c>
      <c r="F3586">
        <f>VLOOKUP(D3586,'Treatment Struture'!$E$2:$G$10,2,FALSE)</f>
        <v>3</v>
      </c>
      <c r="G3586">
        <v>4</v>
      </c>
      <c r="H3586" s="57">
        <f t="shared" si="79"/>
        <v>36137</v>
      </c>
      <c r="I3586" s="23">
        <v>3</v>
      </c>
      <c r="R3586" s="23">
        <v>25</v>
      </c>
    </row>
    <row r="3587" spans="1:18">
      <c r="A3587" t="s">
        <v>248</v>
      </c>
      <c r="B3587" t="s">
        <v>254</v>
      </c>
      <c r="C3587" t="s">
        <v>77</v>
      </c>
      <c r="D3587">
        <v>8</v>
      </c>
      <c r="E3587" t="str">
        <f>VLOOKUP(D3587,'Treatment Struture'!$E$2:$G$10,3,FALSE)</f>
        <v>P2(100)</v>
      </c>
      <c r="F3587">
        <f>VLOOKUP(D3587,'Treatment Struture'!$E$2:$G$10,2,FALSE)</f>
        <v>3</v>
      </c>
      <c r="G3587">
        <v>5</v>
      </c>
      <c r="H3587" s="57">
        <f t="shared" si="79"/>
        <v>36137</v>
      </c>
      <c r="I3587" s="23">
        <v>3</v>
      </c>
      <c r="R3587" s="23">
        <v>20</v>
      </c>
    </row>
    <row r="3588" spans="1:18">
      <c r="A3588" t="s">
        <v>248</v>
      </c>
      <c r="B3588" t="s">
        <v>254</v>
      </c>
      <c r="C3588" t="s">
        <v>77</v>
      </c>
      <c r="D3588">
        <v>8</v>
      </c>
      <c r="E3588" t="str">
        <f>VLOOKUP(D3588,'Treatment Struture'!$E$2:$G$10,3,FALSE)</f>
        <v>P2(100)</v>
      </c>
      <c r="F3588">
        <f>VLOOKUP(D3588,'Treatment Struture'!$E$2:$G$10,2,FALSE)</f>
        <v>3</v>
      </c>
      <c r="G3588">
        <v>6</v>
      </c>
      <c r="H3588" s="57">
        <f t="shared" si="79"/>
        <v>36137</v>
      </c>
      <c r="I3588" s="23">
        <v>3</v>
      </c>
      <c r="R3588" s="23">
        <v>19</v>
      </c>
    </row>
    <row r="3589" spans="1:18">
      <c r="A3589" t="s">
        <v>248</v>
      </c>
      <c r="B3589" t="s">
        <v>254</v>
      </c>
      <c r="C3589" t="s">
        <v>77</v>
      </c>
      <c r="D3589">
        <v>8</v>
      </c>
      <c r="E3589" t="str">
        <f>VLOOKUP(D3589,'Treatment Struture'!$E$2:$G$10,3,FALSE)</f>
        <v>P2(100)</v>
      </c>
      <c r="F3589">
        <f>VLOOKUP(D3589,'Treatment Struture'!$E$2:$G$10,2,FALSE)</f>
        <v>3</v>
      </c>
      <c r="G3589">
        <v>7</v>
      </c>
      <c r="H3589" s="57">
        <f t="shared" si="79"/>
        <v>36137</v>
      </c>
      <c r="I3589" s="23">
        <v>3</v>
      </c>
    </row>
    <row r="3590" spans="1:18">
      <c r="A3590" t="s">
        <v>248</v>
      </c>
      <c r="B3590" t="s">
        <v>254</v>
      </c>
      <c r="C3590" t="s">
        <v>77</v>
      </c>
      <c r="D3590">
        <v>8</v>
      </c>
      <c r="E3590" t="str">
        <f>VLOOKUP(D3590,'Treatment Struture'!$E$2:$G$10,3,FALSE)</f>
        <v>P2(100)</v>
      </c>
      <c r="F3590">
        <f>VLOOKUP(D3590,'Treatment Struture'!$E$2:$G$10,2,FALSE)</f>
        <v>3</v>
      </c>
      <c r="G3590">
        <v>8</v>
      </c>
      <c r="H3590" s="57">
        <f t="shared" si="79"/>
        <v>36137</v>
      </c>
      <c r="I3590" s="23">
        <v>3</v>
      </c>
      <c r="R3590" s="23">
        <v>25</v>
      </c>
    </row>
    <row r="3591" spans="1:18">
      <c r="A3591" t="s">
        <v>248</v>
      </c>
      <c r="B3591" t="s">
        <v>254</v>
      </c>
      <c r="C3591" t="s">
        <v>77</v>
      </c>
      <c r="D3591">
        <v>8</v>
      </c>
      <c r="E3591" t="str">
        <f>VLOOKUP(D3591,'Treatment Struture'!$E$2:$G$10,3,FALSE)</f>
        <v>P2(100)</v>
      </c>
      <c r="F3591">
        <f>VLOOKUP(D3591,'Treatment Struture'!$E$2:$G$10,2,FALSE)</f>
        <v>3</v>
      </c>
      <c r="G3591">
        <v>9</v>
      </c>
      <c r="H3591" s="57">
        <f t="shared" si="79"/>
        <v>36137</v>
      </c>
      <c r="I3591" s="23">
        <v>3</v>
      </c>
      <c r="R3591" s="23">
        <v>25</v>
      </c>
    </row>
    <row r="3592" spans="1:18">
      <c r="A3592" t="s">
        <v>248</v>
      </c>
      <c r="B3592" t="s">
        <v>254</v>
      </c>
      <c r="C3592" t="s">
        <v>77</v>
      </c>
      <c r="D3592">
        <v>8</v>
      </c>
      <c r="E3592" t="str">
        <f>VLOOKUP(D3592,'Treatment Struture'!$E$2:$G$10,3,FALSE)</f>
        <v>P2(100)</v>
      </c>
      <c r="F3592">
        <f>VLOOKUP(D3592,'Treatment Struture'!$E$2:$G$10,2,FALSE)</f>
        <v>3</v>
      </c>
      <c r="G3592">
        <v>10</v>
      </c>
      <c r="H3592" s="57">
        <f t="shared" si="79"/>
        <v>36137</v>
      </c>
      <c r="I3592" s="23">
        <v>3</v>
      </c>
      <c r="R3592" s="23">
        <v>23</v>
      </c>
    </row>
    <row r="3593" spans="1:18">
      <c r="A3593" t="s">
        <v>248</v>
      </c>
      <c r="B3593" t="s">
        <v>254</v>
      </c>
      <c r="C3593" t="s">
        <v>77</v>
      </c>
      <c r="D3593">
        <v>9</v>
      </c>
      <c r="E3593" t="str">
        <f>VLOOKUP(D3593,'Treatment Struture'!$E$2:$G$10,3,FALSE)</f>
        <v>P3(150)</v>
      </c>
      <c r="F3593">
        <f>VLOOKUP(D3593,'Treatment Struture'!$E$2:$G$10,2,FALSE)</f>
        <v>3</v>
      </c>
      <c r="G3593">
        <v>1</v>
      </c>
      <c r="H3593" s="57">
        <f t="shared" si="79"/>
        <v>36137</v>
      </c>
      <c r="I3593" s="23">
        <v>3</v>
      </c>
      <c r="R3593" s="23">
        <v>24</v>
      </c>
    </row>
    <row r="3594" spans="1:18">
      <c r="A3594" t="s">
        <v>248</v>
      </c>
      <c r="B3594" t="s">
        <v>254</v>
      </c>
      <c r="C3594" t="s">
        <v>77</v>
      </c>
      <c r="D3594">
        <v>9</v>
      </c>
      <c r="E3594" t="str">
        <f>VLOOKUP(D3594,'Treatment Struture'!$E$2:$G$10,3,FALSE)</f>
        <v>P3(150)</v>
      </c>
      <c r="F3594">
        <f>VLOOKUP(D3594,'Treatment Struture'!$E$2:$G$10,2,FALSE)</f>
        <v>3</v>
      </c>
      <c r="G3594">
        <v>2</v>
      </c>
      <c r="H3594" s="57">
        <f t="shared" si="79"/>
        <v>36137</v>
      </c>
      <c r="I3594" s="23">
        <v>1</v>
      </c>
    </row>
    <row r="3595" spans="1:18">
      <c r="A3595" t="s">
        <v>248</v>
      </c>
      <c r="B3595" t="s">
        <v>254</v>
      </c>
      <c r="C3595" t="s">
        <v>77</v>
      </c>
      <c r="D3595">
        <v>9</v>
      </c>
      <c r="E3595" t="str">
        <f>VLOOKUP(D3595,'Treatment Struture'!$E$2:$G$10,3,FALSE)</f>
        <v>P3(150)</v>
      </c>
      <c r="F3595">
        <f>VLOOKUP(D3595,'Treatment Struture'!$E$2:$G$10,2,FALSE)</f>
        <v>3</v>
      </c>
      <c r="G3595">
        <v>3</v>
      </c>
      <c r="H3595" s="57">
        <f t="shared" si="79"/>
        <v>36137</v>
      </c>
      <c r="I3595" s="23">
        <v>3</v>
      </c>
      <c r="R3595" s="23">
        <v>20</v>
      </c>
    </row>
    <row r="3596" spans="1:18">
      <c r="A3596" t="s">
        <v>248</v>
      </c>
      <c r="B3596" t="s">
        <v>254</v>
      </c>
      <c r="C3596" t="s">
        <v>77</v>
      </c>
      <c r="D3596">
        <v>9</v>
      </c>
      <c r="E3596" t="str">
        <f>VLOOKUP(D3596,'Treatment Struture'!$E$2:$G$10,3,FALSE)</f>
        <v>P3(150)</v>
      </c>
      <c r="F3596">
        <f>VLOOKUP(D3596,'Treatment Struture'!$E$2:$G$10,2,FALSE)</f>
        <v>3</v>
      </c>
      <c r="G3596">
        <v>4</v>
      </c>
      <c r="H3596" s="57">
        <f t="shared" si="79"/>
        <v>36137</v>
      </c>
      <c r="I3596" s="23">
        <v>3</v>
      </c>
      <c r="R3596" s="23">
        <v>20</v>
      </c>
    </row>
    <row r="3597" spans="1:18">
      <c r="A3597" t="s">
        <v>248</v>
      </c>
      <c r="B3597" t="s">
        <v>254</v>
      </c>
      <c r="C3597" t="s">
        <v>77</v>
      </c>
      <c r="D3597">
        <v>9</v>
      </c>
      <c r="E3597" t="str">
        <f>VLOOKUP(D3597,'Treatment Struture'!$E$2:$G$10,3,FALSE)</f>
        <v>P3(150)</v>
      </c>
      <c r="F3597">
        <f>VLOOKUP(D3597,'Treatment Struture'!$E$2:$G$10,2,FALSE)</f>
        <v>3</v>
      </c>
      <c r="G3597">
        <v>5</v>
      </c>
      <c r="H3597" s="57">
        <f t="shared" si="79"/>
        <v>36137</v>
      </c>
      <c r="I3597" s="23">
        <v>3</v>
      </c>
      <c r="R3597" s="23">
        <v>21</v>
      </c>
    </row>
    <row r="3598" spans="1:18">
      <c r="A3598" t="s">
        <v>248</v>
      </c>
      <c r="B3598" t="s">
        <v>254</v>
      </c>
      <c r="C3598" t="s">
        <v>77</v>
      </c>
      <c r="D3598">
        <v>9</v>
      </c>
      <c r="E3598" t="str">
        <f>VLOOKUP(D3598,'Treatment Struture'!$E$2:$G$10,3,FALSE)</f>
        <v>P3(150)</v>
      </c>
      <c r="F3598">
        <f>VLOOKUP(D3598,'Treatment Struture'!$E$2:$G$10,2,FALSE)</f>
        <v>3</v>
      </c>
      <c r="G3598">
        <v>6</v>
      </c>
      <c r="H3598" s="57">
        <f t="shared" si="79"/>
        <v>36137</v>
      </c>
      <c r="I3598" s="23">
        <v>3</v>
      </c>
      <c r="R3598" s="23">
        <v>22</v>
      </c>
    </row>
    <row r="3599" spans="1:18">
      <c r="A3599" t="s">
        <v>248</v>
      </c>
      <c r="B3599" t="s">
        <v>254</v>
      </c>
      <c r="C3599" t="s">
        <v>77</v>
      </c>
      <c r="D3599">
        <v>9</v>
      </c>
      <c r="E3599" t="str">
        <f>VLOOKUP(D3599,'Treatment Struture'!$E$2:$G$10,3,FALSE)</f>
        <v>P3(150)</v>
      </c>
      <c r="F3599">
        <f>VLOOKUP(D3599,'Treatment Struture'!$E$2:$G$10,2,FALSE)</f>
        <v>3</v>
      </c>
      <c r="G3599">
        <v>7</v>
      </c>
      <c r="H3599" s="57">
        <f t="shared" si="79"/>
        <v>36137</v>
      </c>
      <c r="I3599" s="23">
        <v>3</v>
      </c>
      <c r="R3599" s="23">
        <v>21</v>
      </c>
    </row>
    <row r="3600" spans="1:18">
      <c r="A3600" t="s">
        <v>248</v>
      </c>
      <c r="B3600" t="s">
        <v>254</v>
      </c>
      <c r="C3600" t="s">
        <v>77</v>
      </c>
      <c r="D3600">
        <v>9</v>
      </c>
      <c r="E3600" t="str">
        <f>VLOOKUP(D3600,'Treatment Struture'!$E$2:$G$10,3,FALSE)</f>
        <v>P3(150)</v>
      </c>
      <c r="F3600">
        <f>VLOOKUP(D3600,'Treatment Struture'!$E$2:$G$10,2,FALSE)</f>
        <v>3</v>
      </c>
      <c r="G3600">
        <v>8</v>
      </c>
      <c r="H3600" s="57">
        <f t="shared" si="79"/>
        <v>36137</v>
      </c>
      <c r="I3600" s="23">
        <v>2</v>
      </c>
      <c r="R3600" s="23">
        <v>22</v>
      </c>
    </row>
    <row r="3601" spans="1:18">
      <c r="A3601" t="s">
        <v>248</v>
      </c>
      <c r="B3601" t="s">
        <v>254</v>
      </c>
      <c r="C3601" t="s">
        <v>77</v>
      </c>
      <c r="D3601">
        <v>9</v>
      </c>
      <c r="E3601" t="str">
        <f>VLOOKUP(D3601,'Treatment Struture'!$E$2:$G$10,3,FALSE)</f>
        <v>P3(150)</v>
      </c>
      <c r="F3601">
        <f>VLOOKUP(D3601,'Treatment Struture'!$E$2:$G$10,2,FALSE)</f>
        <v>3</v>
      </c>
      <c r="G3601">
        <v>9</v>
      </c>
      <c r="H3601" s="57">
        <f t="shared" si="79"/>
        <v>36137</v>
      </c>
      <c r="I3601" s="23">
        <v>1</v>
      </c>
      <c r="R3601" s="23">
        <v>17</v>
      </c>
    </row>
    <row r="3602" spans="1:18">
      <c r="A3602" t="s">
        <v>248</v>
      </c>
      <c r="B3602" t="s">
        <v>254</v>
      </c>
      <c r="C3602" t="s">
        <v>77</v>
      </c>
      <c r="D3602">
        <v>9</v>
      </c>
      <c r="E3602" t="str">
        <f>VLOOKUP(D3602,'Treatment Struture'!$E$2:$G$10,3,FALSE)</f>
        <v>P3(150)</v>
      </c>
      <c r="F3602">
        <f>VLOOKUP(D3602,'Treatment Struture'!$E$2:$G$10,2,FALSE)</f>
        <v>3</v>
      </c>
      <c r="G3602">
        <v>10</v>
      </c>
      <c r="H3602" s="57">
        <f t="shared" si="79"/>
        <v>36137</v>
      </c>
      <c r="I3602" s="23">
        <v>3</v>
      </c>
    </row>
    <row r="3603" spans="1:18">
      <c r="A3603" t="s">
        <v>248</v>
      </c>
      <c r="B3603" t="s">
        <v>254</v>
      </c>
      <c r="C3603" t="s">
        <v>77</v>
      </c>
      <c r="D3603">
        <v>1</v>
      </c>
      <c r="E3603" t="str">
        <f>VLOOKUP(D3603,'Treatment Struture'!$E$2:$G$10,3,FALSE)</f>
        <v>P3(150)</v>
      </c>
      <c r="F3603">
        <f>VLOOKUP(D3603,'Treatment Struture'!$E$2:$G$10,2,FALSE)</f>
        <v>1</v>
      </c>
      <c r="G3603" s="23">
        <v>1</v>
      </c>
      <c r="H3603" s="55">
        <v>36143</v>
      </c>
      <c r="I3603" s="23">
        <v>5</v>
      </c>
    </row>
    <row r="3604" spans="1:18">
      <c r="A3604" t="s">
        <v>248</v>
      </c>
      <c r="B3604" t="s">
        <v>254</v>
      </c>
      <c r="C3604" t="s">
        <v>77</v>
      </c>
      <c r="D3604">
        <v>1</v>
      </c>
      <c r="E3604" t="str">
        <f>VLOOKUP(D3604,'Treatment Struture'!$E$2:$G$10,3,FALSE)</f>
        <v>P3(150)</v>
      </c>
      <c r="F3604">
        <f>VLOOKUP(D3604,'Treatment Struture'!$E$2:$G$10,2,FALSE)</f>
        <v>1</v>
      </c>
      <c r="G3604" s="23">
        <v>2</v>
      </c>
      <c r="H3604" s="57">
        <f>H3603</f>
        <v>36143</v>
      </c>
      <c r="I3604" s="23">
        <v>4</v>
      </c>
    </row>
    <row r="3605" spans="1:18">
      <c r="A3605" t="s">
        <v>248</v>
      </c>
      <c r="B3605" t="s">
        <v>254</v>
      </c>
      <c r="C3605" t="s">
        <v>77</v>
      </c>
      <c r="D3605">
        <v>1</v>
      </c>
      <c r="E3605" t="str">
        <f>VLOOKUP(D3605,'Treatment Struture'!$E$2:$G$10,3,FALSE)</f>
        <v>P3(150)</v>
      </c>
      <c r="F3605">
        <f>VLOOKUP(D3605,'Treatment Struture'!$E$2:$G$10,2,FALSE)</f>
        <v>1</v>
      </c>
      <c r="G3605" s="23">
        <v>3</v>
      </c>
      <c r="H3605" s="57">
        <f t="shared" ref="H3605:H3668" si="80">H3604</f>
        <v>36143</v>
      </c>
      <c r="I3605" s="23">
        <v>4</v>
      </c>
    </row>
    <row r="3606" spans="1:18">
      <c r="A3606" t="s">
        <v>248</v>
      </c>
      <c r="B3606" t="s">
        <v>254</v>
      </c>
      <c r="C3606" t="s">
        <v>77</v>
      </c>
      <c r="D3606">
        <v>1</v>
      </c>
      <c r="E3606" t="str">
        <f>VLOOKUP(D3606,'Treatment Struture'!$E$2:$G$10,3,FALSE)</f>
        <v>P3(150)</v>
      </c>
      <c r="F3606">
        <f>VLOOKUP(D3606,'Treatment Struture'!$E$2:$G$10,2,FALSE)</f>
        <v>1</v>
      </c>
      <c r="G3606" s="23">
        <v>4</v>
      </c>
      <c r="H3606" s="57">
        <f t="shared" si="80"/>
        <v>36143</v>
      </c>
      <c r="I3606" s="23">
        <v>4</v>
      </c>
    </row>
    <row r="3607" spans="1:18">
      <c r="A3607" t="s">
        <v>248</v>
      </c>
      <c r="B3607" t="s">
        <v>254</v>
      </c>
      <c r="C3607" t="s">
        <v>77</v>
      </c>
      <c r="D3607">
        <v>1</v>
      </c>
      <c r="E3607" t="str">
        <f>VLOOKUP(D3607,'Treatment Struture'!$E$2:$G$10,3,FALSE)</f>
        <v>P3(150)</v>
      </c>
      <c r="F3607">
        <f>VLOOKUP(D3607,'Treatment Struture'!$E$2:$G$10,2,FALSE)</f>
        <v>1</v>
      </c>
      <c r="G3607" s="23">
        <v>5</v>
      </c>
      <c r="H3607" s="57">
        <f t="shared" si="80"/>
        <v>36143</v>
      </c>
      <c r="I3607" s="23">
        <v>4</v>
      </c>
    </row>
    <row r="3608" spans="1:18">
      <c r="A3608" t="s">
        <v>248</v>
      </c>
      <c r="B3608" t="s">
        <v>254</v>
      </c>
      <c r="C3608" t="s">
        <v>77</v>
      </c>
      <c r="D3608">
        <v>1</v>
      </c>
      <c r="E3608" t="str">
        <f>VLOOKUP(D3608,'Treatment Struture'!$E$2:$G$10,3,FALSE)</f>
        <v>P3(150)</v>
      </c>
      <c r="F3608">
        <f>VLOOKUP(D3608,'Treatment Struture'!$E$2:$G$10,2,FALSE)</f>
        <v>1</v>
      </c>
      <c r="G3608" s="23">
        <v>6</v>
      </c>
      <c r="H3608" s="57">
        <f t="shared" si="80"/>
        <v>36143</v>
      </c>
      <c r="I3608" s="23">
        <v>4</v>
      </c>
    </row>
    <row r="3609" spans="1:18">
      <c r="A3609" t="s">
        <v>248</v>
      </c>
      <c r="B3609" t="s">
        <v>254</v>
      </c>
      <c r="C3609" t="s">
        <v>77</v>
      </c>
      <c r="D3609">
        <v>1</v>
      </c>
      <c r="E3609" t="str">
        <f>VLOOKUP(D3609,'Treatment Struture'!$E$2:$G$10,3,FALSE)</f>
        <v>P3(150)</v>
      </c>
      <c r="F3609">
        <f>VLOOKUP(D3609,'Treatment Struture'!$E$2:$G$10,2,FALSE)</f>
        <v>1</v>
      </c>
      <c r="G3609" s="23">
        <v>7</v>
      </c>
      <c r="H3609" s="57">
        <f t="shared" si="80"/>
        <v>36143</v>
      </c>
      <c r="I3609" s="23">
        <v>4</v>
      </c>
    </row>
    <row r="3610" spans="1:18">
      <c r="A3610" t="s">
        <v>248</v>
      </c>
      <c r="B3610" t="s">
        <v>254</v>
      </c>
      <c r="C3610" t="s">
        <v>77</v>
      </c>
      <c r="D3610">
        <v>1</v>
      </c>
      <c r="E3610" t="str">
        <f>VLOOKUP(D3610,'Treatment Struture'!$E$2:$G$10,3,FALSE)</f>
        <v>P3(150)</v>
      </c>
      <c r="F3610">
        <f>VLOOKUP(D3610,'Treatment Struture'!$E$2:$G$10,2,FALSE)</f>
        <v>1</v>
      </c>
      <c r="G3610" s="23">
        <v>8</v>
      </c>
      <c r="H3610" s="57">
        <f t="shared" si="80"/>
        <v>36143</v>
      </c>
      <c r="I3610" s="23">
        <v>4</v>
      </c>
    </row>
    <row r="3611" spans="1:18">
      <c r="A3611" t="s">
        <v>248</v>
      </c>
      <c r="B3611" t="s">
        <v>254</v>
      </c>
      <c r="C3611" t="s">
        <v>77</v>
      </c>
      <c r="D3611">
        <v>1</v>
      </c>
      <c r="E3611" t="str">
        <f>VLOOKUP(D3611,'Treatment Struture'!$E$2:$G$10,3,FALSE)</f>
        <v>P3(150)</v>
      </c>
      <c r="F3611">
        <f>VLOOKUP(D3611,'Treatment Struture'!$E$2:$G$10,2,FALSE)</f>
        <v>1</v>
      </c>
      <c r="G3611" s="23">
        <v>9</v>
      </c>
      <c r="H3611" s="57">
        <f t="shared" si="80"/>
        <v>36143</v>
      </c>
      <c r="I3611" s="23">
        <v>4</v>
      </c>
    </row>
    <row r="3612" spans="1:18">
      <c r="A3612" t="s">
        <v>248</v>
      </c>
      <c r="B3612" t="s">
        <v>254</v>
      </c>
      <c r="C3612" t="s">
        <v>77</v>
      </c>
      <c r="D3612">
        <v>1</v>
      </c>
      <c r="E3612" t="str">
        <f>VLOOKUP(D3612,'Treatment Struture'!$E$2:$G$10,3,FALSE)</f>
        <v>P3(150)</v>
      </c>
      <c r="F3612">
        <f>VLOOKUP(D3612,'Treatment Struture'!$E$2:$G$10,2,FALSE)</f>
        <v>1</v>
      </c>
      <c r="G3612" s="23">
        <v>10</v>
      </c>
      <c r="H3612" s="57">
        <f t="shared" si="80"/>
        <v>36143</v>
      </c>
      <c r="I3612" s="23">
        <v>4</v>
      </c>
    </row>
    <row r="3613" spans="1:18">
      <c r="A3613" t="s">
        <v>248</v>
      </c>
      <c r="B3613" t="s">
        <v>254</v>
      </c>
      <c r="C3613" t="s">
        <v>77</v>
      </c>
      <c r="D3613">
        <v>2</v>
      </c>
      <c r="E3613" t="str">
        <f>VLOOKUP(D3613,'Treatment Struture'!$E$2:$G$10,3,FALSE)</f>
        <v>P1(50)</v>
      </c>
      <c r="F3613">
        <f>VLOOKUP(D3613,'Treatment Struture'!$E$2:$G$10,2,FALSE)</f>
        <v>1</v>
      </c>
      <c r="G3613" s="23">
        <v>1</v>
      </c>
      <c r="H3613" s="57">
        <f t="shared" si="80"/>
        <v>36143</v>
      </c>
      <c r="I3613" s="23">
        <v>3</v>
      </c>
    </row>
    <row r="3614" spans="1:18">
      <c r="A3614" t="s">
        <v>248</v>
      </c>
      <c r="B3614" t="s">
        <v>254</v>
      </c>
      <c r="C3614" t="s">
        <v>77</v>
      </c>
      <c r="D3614">
        <v>2</v>
      </c>
      <c r="E3614" t="str">
        <f>VLOOKUP(D3614,'Treatment Struture'!$E$2:$G$10,3,FALSE)</f>
        <v>P1(50)</v>
      </c>
      <c r="F3614">
        <f>VLOOKUP(D3614,'Treatment Struture'!$E$2:$G$10,2,FALSE)</f>
        <v>1</v>
      </c>
      <c r="G3614" s="23">
        <v>2</v>
      </c>
      <c r="H3614" s="57">
        <f t="shared" si="80"/>
        <v>36143</v>
      </c>
      <c r="I3614" s="23">
        <v>3</v>
      </c>
    </row>
    <row r="3615" spans="1:18">
      <c r="A3615" t="s">
        <v>248</v>
      </c>
      <c r="B3615" t="s">
        <v>254</v>
      </c>
      <c r="C3615" t="s">
        <v>77</v>
      </c>
      <c r="D3615">
        <v>2</v>
      </c>
      <c r="E3615" t="str">
        <f>VLOOKUP(D3615,'Treatment Struture'!$E$2:$G$10,3,FALSE)</f>
        <v>P1(50)</v>
      </c>
      <c r="F3615">
        <f>VLOOKUP(D3615,'Treatment Struture'!$E$2:$G$10,2,FALSE)</f>
        <v>1</v>
      </c>
      <c r="G3615" s="23">
        <v>3</v>
      </c>
      <c r="H3615" s="57">
        <f t="shared" si="80"/>
        <v>36143</v>
      </c>
      <c r="I3615" s="23">
        <v>3</v>
      </c>
    </row>
    <row r="3616" spans="1:18">
      <c r="A3616" t="s">
        <v>248</v>
      </c>
      <c r="B3616" t="s">
        <v>254</v>
      </c>
      <c r="C3616" t="s">
        <v>77</v>
      </c>
      <c r="D3616">
        <v>2</v>
      </c>
      <c r="E3616" t="str">
        <f>VLOOKUP(D3616,'Treatment Struture'!$E$2:$G$10,3,FALSE)</f>
        <v>P1(50)</v>
      </c>
      <c r="F3616">
        <f>VLOOKUP(D3616,'Treatment Struture'!$E$2:$G$10,2,FALSE)</f>
        <v>1</v>
      </c>
      <c r="G3616" s="23">
        <v>4</v>
      </c>
      <c r="H3616" s="57">
        <f t="shared" si="80"/>
        <v>36143</v>
      </c>
      <c r="I3616" s="23">
        <v>3</v>
      </c>
    </row>
    <row r="3617" spans="1:9">
      <c r="A3617" t="s">
        <v>248</v>
      </c>
      <c r="B3617" t="s">
        <v>254</v>
      </c>
      <c r="C3617" t="s">
        <v>77</v>
      </c>
      <c r="D3617">
        <v>2</v>
      </c>
      <c r="E3617" t="str">
        <f>VLOOKUP(D3617,'Treatment Struture'!$E$2:$G$10,3,FALSE)</f>
        <v>P1(50)</v>
      </c>
      <c r="F3617">
        <f>VLOOKUP(D3617,'Treatment Struture'!$E$2:$G$10,2,FALSE)</f>
        <v>1</v>
      </c>
      <c r="G3617" s="23">
        <v>5</v>
      </c>
      <c r="H3617" s="57">
        <f t="shared" si="80"/>
        <v>36143</v>
      </c>
      <c r="I3617" s="23">
        <v>3</v>
      </c>
    </row>
    <row r="3618" spans="1:9">
      <c r="A3618" t="s">
        <v>248</v>
      </c>
      <c r="B3618" t="s">
        <v>254</v>
      </c>
      <c r="C3618" t="s">
        <v>77</v>
      </c>
      <c r="D3618">
        <v>2</v>
      </c>
      <c r="E3618" t="str">
        <f>VLOOKUP(D3618,'Treatment Struture'!$E$2:$G$10,3,FALSE)</f>
        <v>P1(50)</v>
      </c>
      <c r="F3618">
        <f>VLOOKUP(D3618,'Treatment Struture'!$E$2:$G$10,2,FALSE)</f>
        <v>1</v>
      </c>
      <c r="G3618" s="23">
        <v>6</v>
      </c>
      <c r="H3618" s="57">
        <f t="shared" si="80"/>
        <v>36143</v>
      </c>
      <c r="I3618" s="23">
        <v>3</v>
      </c>
    </row>
    <row r="3619" spans="1:9">
      <c r="A3619" t="s">
        <v>248</v>
      </c>
      <c r="B3619" t="s">
        <v>254</v>
      </c>
      <c r="C3619" t="s">
        <v>77</v>
      </c>
      <c r="D3619">
        <v>2</v>
      </c>
      <c r="E3619" t="str">
        <f>VLOOKUP(D3619,'Treatment Struture'!$E$2:$G$10,3,FALSE)</f>
        <v>P1(50)</v>
      </c>
      <c r="F3619">
        <f>VLOOKUP(D3619,'Treatment Struture'!$E$2:$G$10,2,FALSE)</f>
        <v>1</v>
      </c>
      <c r="G3619" s="23">
        <v>7</v>
      </c>
      <c r="H3619" s="57">
        <f t="shared" si="80"/>
        <v>36143</v>
      </c>
      <c r="I3619" s="23">
        <v>2</v>
      </c>
    </row>
    <row r="3620" spans="1:9">
      <c r="A3620" t="s">
        <v>248</v>
      </c>
      <c r="B3620" t="s">
        <v>254</v>
      </c>
      <c r="C3620" t="s">
        <v>77</v>
      </c>
      <c r="D3620">
        <v>2</v>
      </c>
      <c r="E3620" t="str">
        <f>VLOOKUP(D3620,'Treatment Struture'!$E$2:$G$10,3,FALSE)</f>
        <v>P1(50)</v>
      </c>
      <c r="F3620">
        <f>VLOOKUP(D3620,'Treatment Struture'!$E$2:$G$10,2,FALSE)</f>
        <v>1</v>
      </c>
      <c r="G3620" s="23">
        <v>8</v>
      </c>
      <c r="H3620" s="57">
        <f t="shared" si="80"/>
        <v>36143</v>
      </c>
      <c r="I3620" s="23">
        <v>2</v>
      </c>
    </row>
    <row r="3621" spans="1:9">
      <c r="A3621" t="s">
        <v>248</v>
      </c>
      <c r="B3621" t="s">
        <v>254</v>
      </c>
      <c r="C3621" t="s">
        <v>77</v>
      </c>
      <c r="D3621">
        <v>2</v>
      </c>
      <c r="E3621" t="str">
        <f>VLOOKUP(D3621,'Treatment Struture'!$E$2:$G$10,3,FALSE)</f>
        <v>P1(50)</v>
      </c>
      <c r="F3621">
        <f>VLOOKUP(D3621,'Treatment Struture'!$E$2:$G$10,2,FALSE)</f>
        <v>1</v>
      </c>
      <c r="G3621" s="23">
        <v>9</v>
      </c>
      <c r="H3621" s="57">
        <f t="shared" si="80"/>
        <v>36143</v>
      </c>
      <c r="I3621" s="23">
        <v>3</v>
      </c>
    </row>
    <row r="3622" spans="1:9">
      <c r="A3622" t="s">
        <v>248</v>
      </c>
      <c r="B3622" t="s">
        <v>254</v>
      </c>
      <c r="C3622" t="s">
        <v>77</v>
      </c>
      <c r="D3622">
        <v>2</v>
      </c>
      <c r="E3622" t="str">
        <f>VLOOKUP(D3622,'Treatment Struture'!$E$2:$G$10,3,FALSE)</f>
        <v>P1(50)</v>
      </c>
      <c r="F3622">
        <f>VLOOKUP(D3622,'Treatment Struture'!$E$2:$G$10,2,FALSE)</f>
        <v>1</v>
      </c>
      <c r="G3622" s="23">
        <v>10</v>
      </c>
      <c r="H3622" s="57">
        <f t="shared" si="80"/>
        <v>36143</v>
      </c>
      <c r="I3622" s="23">
        <v>4</v>
      </c>
    </row>
    <row r="3623" spans="1:9">
      <c r="A3623" t="s">
        <v>248</v>
      </c>
      <c r="B3623" t="s">
        <v>254</v>
      </c>
      <c r="C3623" t="s">
        <v>77</v>
      </c>
      <c r="D3623">
        <v>3</v>
      </c>
      <c r="E3623" t="str">
        <f>VLOOKUP(D3623,'Treatment Struture'!$E$2:$G$10,3,FALSE)</f>
        <v>P2(100)</v>
      </c>
      <c r="F3623">
        <f>VLOOKUP(D3623,'Treatment Struture'!$E$2:$G$10,2,FALSE)</f>
        <v>1</v>
      </c>
      <c r="G3623" s="23">
        <v>1</v>
      </c>
      <c r="H3623" s="57">
        <f t="shared" si="80"/>
        <v>36143</v>
      </c>
      <c r="I3623" s="23">
        <v>4</v>
      </c>
    </row>
    <row r="3624" spans="1:9">
      <c r="A3624" t="s">
        <v>248</v>
      </c>
      <c r="B3624" t="s">
        <v>254</v>
      </c>
      <c r="C3624" t="s">
        <v>77</v>
      </c>
      <c r="D3624">
        <v>3</v>
      </c>
      <c r="E3624" t="str">
        <f>VLOOKUP(D3624,'Treatment Struture'!$E$2:$G$10,3,FALSE)</f>
        <v>P2(100)</v>
      </c>
      <c r="F3624">
        <f>VLOOKUP(D3624,'Treatment Struture'!$E$2:$G$10,2,FALSE)</f>
        <v>1</v>
      </c>
      <c r="G3624" s="23">
        <v>2</v>
      </c>
      <c r="H3624" s="57">
        <f t="shared" si="80"/>
        <v>36143</v>
      </c>
      <c r="I3624" s="23">
        <v>4</v>
      </c>
    </row>
    <row r="3625" spans="1:9">
      <c r="A3625" t="s">
        <v>248</v>
      </c>
      <c r="B3625" t="s">
        <v>254</v>
      </c>
      <c r="C3625" t="s">
        <v>77</v>
      </c>
      <c r="D3625">
        <v>3</v>
      </c>
      <c r="E3625" t="str">
        <f>VLOOKUP(D3625,'Treatment Struture'!$E$2:$G$10,3,FALSE)</f>
        <v>P2(100)</v>
      </c>
      <c r="F3625">
        <f>VLOOKUP(D3625,'Treatment Struture'!$E$2:$G$10,2,FALSE)</f>
        <v>1</v>
      </c>
      <c r="G3625" s="23">
        <v>3</v>
      </c>
      <c r="H3625" s="57">
        <f t="shared" si="80"/>
        <v>36143</v>
      </c>
      <c r="I3625" s="23">
        <v>4</v>
      </c>
    </row>
    <row r="3626" spans="1:9">
      <c r="A3626" t="s">
        <v>248</v>
      </c>
      <c r="B3626" t="s">
        <v>254</v>
      </c>
      <c r="C3626" t="s">
        <v>77</v>
      </c>
      <c r="D3626">
        <v>3</v>
      </c>
      <c r="E3626" t="str">
        <f>VLOOKUP(D3626,'Treatment Struture'!$E$2:$G$10,3,FALSE)</f>
        <v>P2(100)</v>
      </c>
      <c r="F3626">
        <f>VLOOKUP(D3626,'Treatment Struture'!$E$2:$G$10,2,FALSE)</f>
        <v>1</v>
      </c>
      <c r="G3626" s="23">
        <v>4</v>
      </c>
      <c r="H3626" s="57">
        <f t="shared" si="80"/>
        <v>36143</v>
      </c>
      <c r="I3626" s="23">
        <v>4</v>
      </c>
    </row>
    <row r="3627" spans="1:9">
      <c r="A3627" t="s">
        <v>248</v>
      </c>
      <c r="B3627" t="s">
        <v>254</v>
      </c>
      <c r="C3627" t="s">
        <v>77</v>
      </c>
      <c r="D3627">
        <v>3</v>
      </c>
      <c r="E3627" t="str">
        <f>VLOOKUP(D3627,'Treatment Struture'!$E$2:$G$10,3,FALSE)</f>
        <v>P2(100)</v>
      </c>
      <c r="F3627">
        <f>VLOOKUP(D3627,'Treatment Struture'!$E$2:$G$10,2,FALSE)</f>
        <v>1</v>
      </c>
      <c r="G3627" s="23">
        <v>5</v>
      </c>
      <c r="H3627" s="57">
        <f t="shared" si="80"/>
        <v>36143</v>
      </c>
      <c r="I3627" s="23">
        <v>5</v>
      </c>
    </row>
    <row r="3628" spans="1:9">
      <c r="A3628" t="s">
        <v>248</v>
      </c>
      <c r="B3628" t="s">
        <v>254</v>
      </c>
      <c r="C3628" t="s">
        <v>77</v>
      </c>
      <c r="D3628">
        <v>3</v>
      </c>
      <c r="E3628" t="str">
        <f>VLOOKUP(D3628,'Treatment Struture'!$E$2:$G$10,3,FALSE)</f>
        <v>P2(100)</v>
      </c>
      <c r="F3628">
        <f>VLOOKUP(D3628,'Treatment Struture'!$E$2:$G$10,2,FALSE)</f>
        <v>1</v>
      </c>
      <c r="G3628" s="23">
        <v>6</v>
      </c>
      <c r="H3628" s="57">
        <f t="shared" si="80"/>
        <v>36143</v>
      </c>
      <c r="I3628" s="23">
        <v>3</v>
      </c>
    </row>
    <row r="3629" spans="1:9">
      <c r="A3629" t="s">
        <v>248</v>
      </c>
      <c r="B3629" t="s">
        <v>254</v>
      </c>
      <c r="C3629" t="s">
        <v>77</v>
      </c>
      <c r="D3629">
        <v>3</v>
      </c>
      <c r="E3629" t="str">
        <f>VLOOKUP(D3629,'Treatment Struture'!$E$2:$G$10,3,FALSE)</f>
        <v>P2(100)</v>
      </c>
      <c r="F3629">
        <f>VLOOKUP(D3629,'Treatment Struture'!$E$2:$G$10,2,FALSE)</f>
        <v>1</v>
      </c>
      <c r="G3629" s="23">
        <v>7</v>
      </c>
      <c r="H3629" s="57">
        <f t="shared" si="80"/>
        <v>36143</v>
      </c>
      <c r="I3629" s="23">
        <v>3</v>
      </c>
    </row>
    <row r="3630" spans="1:9">
      <c r="A3630" t="s">
        <v>248</v>
      </c>
      <c r="B3630" t="s">
        <v>254</v>
      </c>
      <c r="C3630" t="s">
        <v>77</v>
      </c>
      <c r="D3630">
        <v>3</v>
      </c>
      <c r="E3630" t="str">
        <f>VLOOKUP(D3630,'Treatment Struture'!$E$2:$G$10,3,FALSE)</f>
        <v>P2(100)</v>
      </c>
      <c r="F3630">
        <f>VLOOKUP(D3630,'Treatment Struture'!$E$2:$G$10,2,FALSE)</f>
        <v>1</v>
      </c>
      <c r="G3630" s="23">
        <v>8</v>
      </c>
      <c r="H3630" s="57">
        <f t="shared" si="80"/>
        <v>36143</v>
      </c>
      <c r="I3630" s="23">
        <v>4</v>
      </c>
    </row>
    <row r="3631" spans="1:9">
      <c r="A3631" t="s">
        <v>248</v>
      </c>
      <c r="B3631" t="s">
        <v>254</v>
      </c>
      <c r="C3631" t="s">
        <v>77</v>
      </c>
      <c r="D3631">
        <v>3</v>
      </c>
      <c r="E3631" t="str">
        <f>VLOOKUP(D3631,'Treatment Struture'!$E$2:$G$10,3,FALSE)</f>
        <v>P2(100)</v>
      </c>
      <c r="F3631">
        <f>VLOOKUP(D3631,'Treatment Struture'!$E$2:$G$10,2,FALSE)</f>
        <v>1</v>
      </c>
      <c r="G3631" s="23">
        <v>9</v>
      </c>
      <c r="H3631" s="57">
        <f t="shared" si="80"/>
        <v>36143</v>
      </c>
      <c r="I3631" s="23">
        <v>3</v>
      </c>
    </row>
    <row r="3632" spans="1:9">
      <c r="A3632" t="s">
        <v>248</v>
      </c>
      <c r="B3632" t="s">
        <v>254</v>
      </c>
      <c r="C3632" t="s">
        <v>77</v>
      </c>
      <c r="D3632">
        <v>3</v>
      </c>
      <c r="E3632" t="str">
        <f>VLOOKUP(D3632,'Treatment Struture'!$E$2:$G$10,3,FALSE)</f>
        <v>P2(100)</v>
      </c>
      <c r="F3632">
        <f>VLOOKUP(D3632,'Treatment Struture'!$E$2:$G$10,2,FALSE)</f>
        <v>1</v>
      </c>
      <c r="G3632" s="23">
        <v>10</v>
      </c>
      <c r="H3632" s="57">
        <f t="shared" si="80"/>
        <v>36143</v>
      </c>
      <c r="I3632" s="23">
        <v>4</v>
      </c>
    </row>
    <row r="3633" spans="1:9">
      <c r="A3633" t="s">
        <v>248</v>
      </c>
      <c r="B3633" t="s">
        <v>254</v>
      </c>
      <c r="C3633" t="s">
        <v>77</v>
      </c>
      <c r="D3633">
        <v>4</v>
      </c>
      <c r="E3633" t="str">
        <f>VLOOKUP(D3633,'Treatment Struture'!$E$2:$G$10,3,FALSE)</f>
        <v>P2(100)</v>
      </c>
      <c r="F3633">
        <f>VLOOKUP(D3633,'Treatment Struture'!$E$2:$G$10,2,FALSE)</f>
        <v>2</v>
      </c>
      <c r="G3633" s="23">
        <v>1</v>
      </c>
      <c r="H3633" s="57">
        <f t="shared" si="80"/>
        <v>36143</v>
      </c>
      <c r="I3633" s="23">
        <v>4</v>
      </c>
    </row>
    <row r="3634" spans="1:9">
      <c r="A3634" t="s">
        <v>248</v>
      </c>
      <c r="B3634" t="s">
        <v>254</v>
      </c>
      <c r="C3634" t="s">
        <v>77</v>
      </c>
      <c r="D3634">
        <v>4</v>
      </c>
      <c r="E3634" t="str">
        <f>VLOOKUP(D3634,'Treatment Struture'!$E$2:$G$10,3,FALSE)</f>
        <v>P2(100)</v>
      </c>
      <c r="F3634">
        <f>VLOOKUP(D3634,'Treatment Struture'!$E$2:$G$10,2,FALSE)</f>
        <v>2</v>
      </c>
      <c r="G3634" s="23">
        <v>2</v>
      </c>
      <c r="H3634" s="57">
        <f t="shared" si="80"/>
        <v>36143</v>
      </c>
      <c r="I3634" s="23">
        <v>4</v>
      </c>
    </row>
    <row r="3635" spans="1:9">
      <c r="A3635" t="s">
        <v>248</v>
      </c>
      <c r="B3635" t="s">
        <v>254</v>
      </c>
      <c r="C3635" t="s">
        <v>77</v>
      </c>
      <c r="D3635">
        <v>4</v>
      </c>
      <c r="E3635" t="str">
        <f>VLOOKUP(D3635,'Treatment Struture'!$E$2:$G$10,3,FALSE)</f>
        <v>P2(100)</v>
      </c>
      <c r="F3635">
        <f>VLOOKUP(D3635,'Treatment Struture'!$E$2:$G$10,2,FALSE)</f>
        <v>2</v>
      </c>
      <c r="G3635" s="23">
        <v>3</v>
      </c>
      <c r="H3635" s="57">
        <f t="shared" si="80"/>
        <v>36143</v>
      </c>
      <c r="I3635" s="23">
        <v>4</v>
      </c>
    </row>
    <row r="3636" spans="1:9">
      <c r="A3636" t="s">
        <v>248</v>
      </c>
      <c r="B3636" t="s">
        <v>254</v>
      </c>
      <c r="C3636" t="s">
        <v>77</v>
      </c>
      <c r="D3636">
        <v>4</v>
      </c>
      <c r="E3636" t="str">
        <f>VLOOKUP(D3636,'Treatment Struture'!$E$2:$G$10,3,FALSE)</f>
        <v>P2(100)</v>
      </c>
      <c r="F3636">
        <f>VLOOKUP(D3636,'Treatment Struture'!$E$2:$G$10,2,FALSE)</f>
        <v>2</v>
      </c>
      <c r="G3636" s="23">
        <v>4</v>
      </c>
      <c r="H3636" s="57">
        <f t="shared" si="80"/>
        <v>36143</v>
      </c>
      <c r="I3636" s="23">
        <v>4</v>
      </c>
    </row>
    <row r="3637" spans="1:9">
      <c r="A3637" t="s">
        <v>248</v>
      </c>
      <c r="B3637" t="s">
        <v>254</v>
      </c>
      <c r="C3637" t="s">
        <v>77</v>
      </c>
      <c r="D3637">
        <v>4</v>
      </c>
      <c r="E3637" t="str">
        <f>VLOOKUP(D3637,'Treatment Struture'!$E$2:$G$10,3,FALSE)</f>
        <v>P2(100)</v>
      </c>
      <c r="F3637">
        <f>VLOOKUP(D3637,'Treatment Struture'!$E$2:$G$10,2,FALSE)</f>
        <v>2</v>
      </c>
      <c r="G3637" s="23">
        <v>5</v>
      </c>
      <c r="H3637" s="57">
        <f t="shared" si="80"/>
        <v>36143</v>
      </c>
      <c r="I3637" s="23">
        <v>5</v>
      </c>
    </row>
    <row r="3638" spans="1:9">
      <c r="A3638" t="s">
        <v>248</v>
      </c>
      <c r="B3638" t="s">
        <v>254</v>
      </c>
      <c r="C3638" t="s">
        <v>77</v>
      </c>
      <c r="D3638">
        <v>4</v>
      </c>
      <c r="E3638" t="str">
        <f>VLOOKUP(D3638,'Treatment Struture'!$E$2:$G$10,3,FALSE)</f>
        <v>P2(100)</v>
      </c>
      <c r="F3638">
        <f>VLOOKUP(D3638,'Treatment Struture'!$E$2:$G$10,2,FALSE)</f>
        <v>2</v>
      </c>
      <c r="G3638" s="23">
        <v>6</v>
      </c>
      <c r="H3638" s="57">
        <f t="shared" si="80"/>
        <v>36143</v>
      </c>
      <c r="I3638" s="23">
        <v>3</v>
      </c>
    </row>
    <row r="3639" spans="1:9">
      <c r="A3639" t="s">
        <v>248</v>
      </c>
      <c r="B3639" t="s">
        <v>254</v>
      </c>
      <c r="C3639" t="s">
        <v>77</v>
      </c>
      <c r="D3639">
        <v>4</v>
      </c>
      <c r="E3639" t="str">
        <f>VLOOKUP(D3639,'Treatment Struture'!$E$2:$G$10,3,FALSE)</f>
        <v>P2(100)</v>
      </c>
      <c r="F3639">
        <f>VLOOKUP(D3639,'Treatment Struture'!$E$2:$G$10,2,FALSE)</f>
        <v>2</v>
      </c>
      <c r="G3639" s="23">
        <v>7</v>
      </c>
      <c r="H3639" s="57">
        <f t="shared" si="80"/>
        <v>36143</v>
      </c>
      <c r="I3639" s="23">
        <v>4</v>
      </c>
    </row>
    <row r="3640" spans="1:9">
      <c r="A3640" t="s">
        <v>248</v>
      </c>
      <c r="B3640" t="s">
        <v>254</v>
      </c>
      <c r="C3640" t="s">
        <v>77</v>
      </c>
      <c r="D3640">
        <v>4</v>
      </c>
      <c r="E3640" t="str">
        <f>VLOOKUP(D3640,'Treatment Struture'!$E$2:$G$10,3,FALSE)</f>
        <v>P2(100)</v>
      </c>
      <c r="F3640">
        <f>VLOOKUP(D3640,'Treatment Struture'!$E$2:$G$10,2,FALSE)</f>
        <v>2</v>
      </c>
      <c r="G3640" s="23">
        <v>8</v>
      </c>
      <c r="H3640" s="57">
        <f t="shared" si="80"/>
        <v>36143</v>
      </c>
      <c r="I3640" s="23">
        <v>4</v>
      </c>
    </row>
    <row r="3641" spans="1:9">
      <c r="A3641" t="s">
        <v>248</v>
      </c>
      <c r="B3641" t="s">
        <v>254</v>
      </c>
      <c r="C3641" t="s">
        <v>77</v>
      </c>
      <c r="D3641">
        <v>4</v>
      </c>
      <c r="E3641" t="str">
        <f>VLOOKUP(D3641,'Treatment Struture'!$E$2:$G$10,3,FALSE)</f>
        <v>P2(100)</v>
      </c>
      <c r="F3641">
        <f>VLOOKUP(D3641,'Treatment Struture'!$E$2:$G$10,2,FALSE)</f>
        <v>2</v>
      </c>
      <c r="G3641" s="23">
        <v>9</v>
      </c>
      <c r="H3641" s="57">
        <f t="shared" si="80"/>
        <v>36143</v>
      </c>
      <c r="I3641" s="23">
        <v>3</v>
      </c>
    </row>
    <row r="3642" spans="1:9">
      <c r="A3642" t="s">
        <v>248</v>
      </c>
      <c r="B3642" t="s">
        <v>254</v>
      </c>
      <c r="C3642" t="s">
        <v>77</v>
      </c>
      <c r="D3642">
        <v>4</v>
      </c>
      <c r="E3642" t="str">
        <f>VLOOKUP(D3642,'Treatment Struture'!$E$2:$G$10,3,FALSE)</f>
        <v>P2(100)</v>
      </c>
      <c r="F3642">
        <f>VLOOKUP(D3642,'Treatment Struture'!$E$2:$G$10,2,FALSE)</f>
        <v>2</v>
      </c>
      <c r="G3642" s="23">
        <v>10</v>
      </c>
      <c r="H3642" s="57">
        <f t="shared" si="80"/>
        <v>36143</v>
      </c>
      <c r="I3642" s="23">
        <v>4</v>
      </c>
    </row>
    <row r="3643" spans="1:9">
      <c r="A3643" t="s">
        <v>248</v>
      </c>
      <c r="B3643" t="s">
        <v>254</v>
      </c>
      <c r="C3643" t="s">
        <v>77</v>
      </c>
      <c r="D3643">
        <v>5</v>
      </c>
      <c r="E3643" t="str">
        <f>VLOOKUP(D3643,'Treatment Struture'!$E$2:$G$10,3,FALSE)</f>
        <v>P3(150)</v>
      </c>
      <c r="F3643">
        <f>VLOOKUP(D3643,'Treatment Struture'!$E$2:$G$10,2,FALSE)</f>
        <v>2</v>
      </c>
      <c r="G3643" s="23">
        <v>1</v>
      </c>
      <c r="H3643" s="57">
        <f t="shared" si="80"/>
        <v>36143</v>
      </c>
      <c r="I3643" s="23">
        <v>3</v>
      </c>
    </row>
    <row r="3644" spans="1:9">
      <c r="A3644" t="s">
        <v>248</v>
      </c>
      <c r="B3644" t="s">
        <v>254</v>
      </c>
      <c r="C3644" t="s">
        <v>77</v>
      </c>
      <c r="D3644">
        <v>5</v>
      </c>
      <c r="E3644" t="str">
        <f>VLOOKUP(D3644,'Treatment Struture'!$E$2:$G$10,3,FALSE)</f>
        <v>P3(150)</v>
      </c>
      <c r="F3644">
        <f>VLOOKUP(D3644,'Treatment Struture'!$E$2:$G$10,2,FALSE)</f>
        <v>2</v>
      </c>
      <c r="G3644" s="23">
        <v>2</v>
      </c>
      <c r="H3644" s="57">
        <f t="shared" si="80"/>
        <v>36143</v>
      </c>
      <c r="I3644" s="23">
        <v>3</v>
      </c>
    </row>
    <row r="3645" spans="1:9">
      <c r="A3645" t="s">
        <v>248</v>
      </c>
      <c r="B3645" t="s">
        <v>254</v>
      </c>
      <c r="C3645" t="s">
        <v>77</v>
      </c>
      <c r="D3645">
        <v>5</v>
      </c>
      <c r="E3645" t="str">
        <f>VLOOKUP(D3645,'Treatment Struture'!$E$2:$G$10,3,FALSE)</f>
        <v>P3(150)</v>
      </c>
      <c r="F3645">
        <f>VLOOKUP(D3645,'Treatment Struture'!$E$2:$G$10,2,FALSE)</f>
        <v>2</v>
      </c>
      <c r="G3645" s="23">
        <v>3</v>
      </c>
      <c r="H3645" s="57">
        <f t="shared" si="80"/>
        <v>36143</v>
      </c>
      <c r="I3645" s="23">
        <v>5</v>
      </c>
    </row>
    <row r="3646" spans="1:9">
      <c r="A3646" t="s">
        <v>248</v>
      </c>
      <c r="B3646" t="s">
        <v>254</v>
      </c>
      <c r="C3646" t="s">
        <v>77</v>
      </c>
      <c r="D3646">
        <v>5</v>
      </c>
      <c r="E3646" t="str">
        <f>VLOOKUP(D3646,'Treatment Struture'!$E$2:$G$10,3,FALSE)</f>
        <v>P3(150)</v>
      </c>
      <c r="F3646">
        <f>VLOOKUP(D3646,'Treatment Struture'!$E$2:$G$10,2,FALSE)</f>
        <v>2</v>
      </c>
      <c r="G3646" s="23">
        <v>4</v>
      </c>
      <c r="H3646" s="57">
        <f t="shared" si="80"/>
        <v>36143</v>
      </c>
      <c r="I3646" s="23">
        <v>4</v>
      </c>
    </row>
    <row r="3647" spans="1:9">
      <c r="A3647" t="s">
        <v>248</v>
      </c>
      <c r="B3647" t="s">
        <v>254</v>
      </c>
      <c r="C3647" t="s">
        <v>77</v>
      </c>
      <c r="D3647">
        <v>5</v>
      </c>
      <c r="E3647" t="str">
        <f>VLOOKUP(D3647,'Treatment Struture'!$E$2:$G$10,3,FALSE)</f>
        <v>P3(150)</v>
      </c>
      <c r="F3647">
        <f>VLOOKUP(D3647,'Treatment Struture'!$E$2:$G$10,2,FALSE)</f>
        <v>2</v>
      </c>
      <c r="G3647" s="23">
        <v>5</v>
      </c>
      <c r="H3647" s="57">
        <f t="shared" si="80"/>
        <v>36143</v>
      </c>
      <c r="I3647" s="23">
        <v>3</v>
      </c>
    </row>
    <row r="3648" spans="1:9">
      <c r="A3648" t="s">
        <v>248</v>
      </c>
      <c r="B3648" t="s">
        <v>254</v>
      </c>
      <c r="C3648" t="s">
        <v>77</v>
      </c>
      <c r="D3648">
        <v>5</v>
      </c>
      <c r="E3648" t="str">
        <f>VLOOKUP(D3648,'Treatment Struture'!$E$2:$G$10,3,FALSE)</f>
        <v>P3(150)</v>
      </c>
      <c r="F3648">
        <f>VLOOKUP(D3648,'Treatment Struture'!$E$2:$G$10,2,FALSE)</f>
        <v>2</v>
      </c>
      <c r="G3648" s="23">
        <v>6</v>
      </c>
      <c r="H3648" s="57">
        <f t="shared" si="80"/>
        <v>36143</v>
      </c>
      <c r="I3648" s="23">
        <v>3</v>
      </c>
    </row>
    <row r="3649" spans="1:9">
      <c r="A3649" t="s">
        <v>248</v>
      </c>
      <c r="B3649" t="s">
        <v>254</v>
      </c>
      <c r="C3649" t="s">
        <v>77</v>
      </c>
      <c r="D3649">
        <v>5</v>
      </c>
      <c r="E3649" t="str">
        <f>VLOOKUP(D3649,'Treatment Struture'!$E$2:$G$10,3,FALSE)</f>
        <v>P3(150)</v>
      </c>
      <c r="F3649">
        <f>VLOOKUP(D3649,'Treatment Struture'!$E$2:$G$10,2,FALSE)</f>
        <v>2</v>
      </c>
      <c r="G3649" s="23">
        <v>7</v>
      </c>
      <c r="H3649" s="57">
        <f t="shared" si="80"/>
        <v>36143</v>
      </c>
      <c r="I3649" s="23">
        <v>5</v>
      </c>
    </row>
    <row r="3650" spans="1:9">
      <c r="A3650" t="s">
        <v>248</v>
      </c>
      <c r="B3650" t="s">
        <v>254</v>
      </c>
      <c r="C3650" t="s">
        <v>77</v>
      </c>
      <c r="D3650">
        <v>5</v>
      </c>
      <c r="E3650" t="str">
        <f>VLOOKUP(D3650,'Treatment Struture'!$E$2:$G$10,3,FALSE)</f>
        <v>P3(150)</v>
      </c>
      <c r="F3650">
        <f>VLOOKUP(D3650,'Treatment Struture'!$E$2:$G$10,2,FALSE)</f>
        <v>2</v>
      </c>
      <c r="G3650" s="23">
        <v>8</v>
      </c>
      <c r="H3650" s="57">
        <f t="shared" si="80"/>
        <v>36143</v>
      </c>
      <c r="I3650" s="23">
        <v>4</v>
      </c>
    </row>
    <row r="3651" spans="1:9">
      <c r="A3651" t="s">
        <v>248</v>
      </c>
      <c r="B3651" t="s">
        <v>254</v>
      </c>
      <c r="C3651" t="s">
        <v>77</v>
      </c>
      <c r="D3651">
        <v>5</v>
      </c>
      <c r="E3651" t="str">
        <f>VLOOKUP(D3651,'Treatment Struture'!$E$2:$G$10,3,FALSE)</f>
        <v>P3(150)</v>
      </c>
      <c r="F3651">
        <f>VLOOKUP(D3651,'Treatment Struture'!$E$2:$G$10,2,FALSE)</f>
        <v>2</v>
      </c>
      <c r="G3651" s="23">
        <v>9</v>
      </c>
      <c r="H3651" s="57">
        <f t="shared" si="80"/>
        <v>36143</v>
      </c>
      <c r="I3651" s="23">
        <v>4</v>
      </c>
    </row>
    <row r="3652" spans="1:9">
      <c r="A3652" t="s">
        <v>248</v>
      </c>
      <c r="B3652" t="s">
        <v>254</v>
      </c>
      <c r="C3652" t="s">
        <v>77</v>
      </c>
      <c r="D3652">
        <v>5</v>
      </c>
      <c r="E3652" t="str">
        <f>VLOOKUP(D3652,'Treatment Struture'!$E$2:$G$10,3,FALSE)</f>
        <v>P3(150)</v>
      </c>
      <c r="F3652">
        <f>VLOOKUP(D3652,'Treatment Struture'!$E$2:$G$10,2,FALSE)</f>
        <v>2</v>
      </c>
      <c r="G3652" s="23">
        <v>10</v>
      </c>
      <c r="H3652" s="57">
        <f t="shared" si="80"/>
        <v>36143</v>
      </c>
      <c r="I3652" s="23">
        <v>4</v>
      </c>
    </row>
    <row r="3653" spans="1:9">
      <c r="A3653" t="s">
        <v>248</v>
      </c>
      <c r="B3653" t="s">
        <v>254</v>
      </c>
      <c r="C3653" t="s">
        <v>77</v>
      </c>
      <c r="D3653">
        <v>6</v>
      </c>
      <c r="E3653" t="str">
        <f>VLOOKUP(D3653,'Treatment Struture'!$E$2:$G$10,3,FALSE)</f>
        <v>P1(50)</v>
      </c>
      <c r="F3653">
        <f>VLOOKUP(D3653,'Treatment Struture'!$E$2:$G$10,2,FALSE)</f>
        <v>2</v>
      </c>
      <c r="G3653" s="23">
        <v>1</v>
      </c>
      <c r="H3653" s="57">
        <f t="shared" si="80"/>
        <v>36143</v>
      </c>
      <c r="I3653" s="23">
        <v>3</v>
      </c>
    </row>
    <row r="3654" spans="1:9">
      <c r="A3654" t="s">
        <v>248</v>
      </c>
      <c r="B3654" t="s">
        <v>254</v>
      </c>
      <c r="C3654" t="s">
        <v>77</v>
      </c>
      <c r="D3654">
        <v>6</v>
      </c>
      <c r="E3654" t="str">
        <f>VLOOKUP(D3654,'Treatment Struture'!$E$2:$G$10,3,FALSE)</f>
        <v>P1(50)</v>
      </c>
      <c r="F3654">
        <f>VLOOKUP(D3654,'Treatment Struture'!$E$2:$G$10,2,FALSE)</f>
        <v>2</v>
      </c>
      <c r="G3654" s="23">
        <v>2</v>
      </c>
      <c r="H3654" s="57">
        <f t="shared" si="80"/>
        <v>36143</v>
      </c>
      <c r="I3654" s="23">
        <v>3</v>
      </c>
    </row>
    <row r="3655" spans="1:9">
      <c r="A3655" t="s">
        <v>248</v>
      </c>
      <c r="B3655" t="s">
        <v>254</v>
      </c>
      <c r="C3655" t="s">
        <v>77</v>
      </c>
      <c r="D3655">
        <v>6</v>
      </c>
      <c r="E3655" t="str">
        <f>VLOOKUP(D3655,'Treatment Struture'!$E$2:$G$10,3,FALSE)</f>
        <v>P1(50)</v>
      </c>
      <c r="F3655">
        <f>VLOOKUP(D3655,'Treatment Struture'!$E$2:$G$10,2,FALSE)</f>
        <v>2</v>
      </c>
      <c r="G3655" s="23">
        <v>3</v>
      </c>
      <c r="H3655" s="57">
        <f t="shared" si="80"/>
        <v>36143</v>
      </c>
      <c r="I3655" s="23">
        <v>3</v>
      </c>
    </row>
    <row r="3656" spans="1:9">
      <c r="A3656" t="s">
        <v>248</v>
      </c>
      <c r="B3656" t="s">
        <v>254</v>
      </c>
      <c r="C3656" t="s">
        <v>77</v>
      </c>
      <c r="D3656">
        <v>6</v>
      </c>
      <c r="E3656" t="str">
        <f>VLOOKUP(D3656,'Treatment Struture'!$E$2:$G$10,3,FALSE)</f>
        <v>P1(50)</v>
      </c>
      <c r="F3656">
        <f>VLOOKUP(D3656,'Treatment Struture'!$E$2:$G$10,2,FALSE)</f>
        <v>2</v>
      </c>
      <c r="G3656" s="23">
        <v>4</v>
      </c>
      <c r="H3656" s="57">
        <f t="shared" si="80"/>
        <v>36143</v>
      </c>
      <c r="I3656" s="23">
        <v>5</v>
      </c>
    </row>
    <row r="3657" spans="1:9">
      <c r="A3657" t="s">
        <v>248</v>
      </c>
      <c r="B3657" t="s">
        <v>254</v>
      </c>
      <c r="C3657" t="s">
        <v>77</v>
      </c>
      <c r="D3657">
        <v>6</v>
      </c>
      <c r="E3657" t="str">
        <f>VLOOKUP(D3657,'Treatment Struture'!$E$2:$G$10,3,FALSE)</f>
        <v>P1(50)</v>
      </c>
      <c r="F3657">
        <f>VLOOKUP(D3657,'Treatment Struture'!$E$2:$G$10,2,FALSE)</f>
        <v>2</v>
      </c>
      <c r="G3657" s="23">
        <v>5</v>
      </c>
      <c r="H3657" s="57">
        <f t="shared" si="80"/>
        <v>36143</v>
      </c>
      <c r="I3657" s="23">
        <v>4</v>
      </c>
    </row>
    <row r="3658" spans="1:9">
      <c r="A3658" t="s">
        <v>248</v>
      </c>
      <c r="B3658" t="s">
        <v>254</v>
      </c>
      <c r="C3658" t="s">
        <v>77</v>
      </c>
      <c r="D3658">
        <v>6</v>
      </c>
      <c r="E3658" t="str">
        <f>VLOOKUP(D3658,'Treatment Struture'!$E$2:$G$10,3,FALSE)</f>
        <v>P1(50)</v>
      </c>
      <c r="F3658">
        <f>VLOOKUP(D3658,'Treatment Struture'!$E$2:$G$10,2,FALSE)</f>
        <v>2</v>
      </c>
      <c r="G3658" s="23">
        <v>6</v>
      </c>
      <c r="H3658" s="57">
        <f t="shared" si="80"/>
        <v>36143</v>
      </c>
      <c r="I3658" s="23">
        <v>4</v>
      </c>
    </row>
    <row r="3659" spans="1:9">
      <c r="A3659" t="s">
        <v>248</v>
      </c>
      <c r="B3659" t="s">
        <v>254</v>
      </c>
      <c r="C3659" t="s">
        <v>77</v>
      </c>
      <c r="D3659">
        <v>6</v>
      </c>
      <c r="E3659" t="str">
        <f>VLOOKUP(D3659,'Treatment Struture'!$E$2:$G$10,3,FALSE)</f>
        <v>P1(50)</v>
      </c>
      <c r="F3659">
        <f>VLOOKUP(D3659,'Treatment Struture'!$E$2:$G$10,2,FALSE)</f>
        <v>2</v>
      </c>
      <c r="G3659" s="23">
        <v>7</v>
      </c>
      <c r="H3659" s="57">
        <f t="shared" si="80"/>
        <v>36143</v>
      </c>
      <c r="I3659" s="23">
        <v>4</v>
      </c>
    </row>
    <row r="3660" spans="1:9">
      <c r="A3660" t="s">
        <v>248</v>
      </c>
      <c r="B3660" t="s">
        <v>254</v>
      </c>
      <c r="C3660" t="s">
        <v>77</v>
      </c>
      <c r="D3660">
        <v>6</v>
      </c>
      <c r="E3660" t="str">
        <f>VLOOKUP(D3660,'Treatment Struture'!$E$2:$G$10,3,FALSE)</f>
        <v>P1(50)</v>
      </c>
      <c r="F3660">
        <f>VLOOKUP(D3660,'Treatment Struture'!$E$2:$G$10,2,FALSE)</f>
        <v>2</v>
      </c>
      <c r="G3660" s="23">
        <v>8</v>
      </c>
      <c r="H3660" s="57">
        <f t="shared" si="80"/>
        <v>36143</v>
      </c>
      <c r="I3660" s="23">
        <v>3</v>
      </c>
    </row>
    <row r="3661" spans="1:9">
      <c r="A3661" t="s">
        <v>248</v>
      </c>
      <c r="B3661" t="s">
        <v>254</v>
      </c>
      <c r="C3661" t="s">
        <v>77</v>
      </c>
      <c r="D3661">
        <v>6</v>
      </c>
      <c r="E3661" t="str">
        <f>VLOOKUP(D3661,'Treatment Struture'!$E$2:$G$10,3,FALSE)</f>
        <v>P1(50)</v>
      </c>
      <c r="F3661">
        <f>VLOOKUP(D3661,'Treatment Struture'!$E$2:$G$10,2,FALSE)</f>
        <v>2</v>
      </c>
      <c r="G3661" s="23">
        <v>9</v>
      </c>
      <c r="H3661" s="57">
        <f t="shared" si="80"/>
        <v>36143</v>
      </c>
      <c r="I3661" s="23">
        <v>4</v>
      </c>
    </row>
    <row r="3662" spans="1:9">
      <c r="A3662" t="s">
        <v>248</v>
      </c>
      <c r="B3662" t="s">
        <v>254</v>
      </c>
      <c r="C3662" t="s">
        <v>77</v>
      </c>
      <c r="D3662">
        <v>6</v>
      </c>
      <c r="E3662" t="str">
        <f>VLOOKUP(D3662,'Treatment Struture'!$E$2:$G$10,3,FALSE)</f>
        <v>P1(50)</v>
      </c>
      <c r="F3662">
        <f>VLOOKUP(D3662,'Treatment Struture'!$E$2:$G$10,2,FALSE)</f>
        <v>2</v>
      </c>
      <c r="G3662" s="23">
        <v>10</v>
      </c>
      <c r="H3662" s="57">
        <f t="shared" si="80"/>
        <v>36143</v>
      </c>
      <c r="I3662" s="23">
        <v>4</v>
      </c>
    </row>
    <row r="3663" spans="1:9">
      <c r="A3663" t="s">
        <v>248</v>
      </c>
      <c r="B3663" t="s">
        <v>254</v>
      </c>
      <c r="C3663" t="s">
        <v>77</v>
      </c>
      <c r="D3663">
        <v>7</v>
      </c>
      <c r="E3663" t="str">
        <f>VLOOKUP(D3663,'Treatment Struture'!$E$2:$G$10,3,FALSE)</f>
        <v>P1(50)</v>
      </c>
      <c r="F3663">
        <f>VLOOKUP(D3663,'Treatment Struture'!$E$2:$G$10,2,FALSE)</f>
        <v>3</v>
      </c>
      <c r="G3663" s="23">
        <v>1</v>
      </c>
      <c r="H3663" s="57">
        <f t="shared" si="80"/>
        <v>36143</v>
      </c>
      <c r="I3663" s="23">
        <v>5</v>
      </c>
    </row>
    <row r="3664" spans="1:9">
      <c r="A3664" t="s">
        <v>248</v>
      </c>
      <c r="B3664" t="s">
        <v>254</v>
      </c>
      <c r="C3664" t="s">
        <v>77</v>
      </c>
      <c r="D3664">
        <v>7</v>
      </c>
      <c r="E3664" t="str">
        <f>VLOOKUP(D3664,'Treatment Struture'!$E$2:$G$10,3,FALSE)</f>
        <v>P1(50)</v>
      </c>
      <c r="F3664">
        <f>VLOOKUP(D3664,'Treatment Struture'!$E$2:$G$10,2,FALSE)</f>
        <v>3</v>
      </c>
      <c r="G3664" s="23">
        <v>2</v>
      </c>
      <c r="H3664" s="57">
        <f t="shared" si="80"/>
        <v>36143</v>
      </c>
      <c r="I3664" s="23">
        <v>4</v>
      </c>
    </row>
    <row r="3665" spans="1:9">
      <c r="A3665" t="s">
        <v>248</v>
      </c>
      <c r="B3665" t="s">
        <v>254</v>
      </c>
      <c r="C3665" t="s">
        <v>77</v>
      </c>
      <c r="D3665">
        <v>7</v>
      </c>
      <c r="E3665" t="str">
        <f>VLOOKUP(D3665,'Treatment Struture'!$E$2:$G$10,3,FALSE)</f>
        <v>P1(50)</v>
      </c>
      <c r="F3665">
        <f>VLOOKUP(D3665,'Treatment Struture'!$E$2:$G$10,2,FALSE)</f>
        <v>3</v>
      </c>
      <c r="G3665" s="23">
        <v>3</v>
      </c>
      <c r="H3665" s="57">
        <f t="shared" si="80"/>
        <v>36143</v>
      </c>
      <c r="I3665" s="23">
        <v>5</v>
      </c>
    </row>
    <row r="3666" spans="1:9">
      <c r="A3666" t="s">
        <v>248</v>
      </c>
      <c r="B3666" t="s">
        <v>254</v>
      </c>
      <c r="C3666" t="s">
        <v>77</v>
      </c>
      <c r="D3666">
        <v>7</v>
      </c>
      <c r="E3666" t="str">
        <f>VLOOKUP(D3666,'Treatment Struture'!$E$2:$G$10,3,FALSE)</f>
        <v>P1(50)</v>
      </c>
      <c r="F3666">
        <f>VLOOKUP(D3666,'Treatment Struture'!$E$2:$G$10,2,FALSE)</f>
        <v>3</v>
      </c>
      <c r="G3666" s="23">
        <v>4</v>
      </c>
      <c r="H3666" s="57">
        <f t="shared" si="80"/>
        <v>36143</v>
      </c>
      <c r="I3666" s="23">
        <v>4</v>
      </c>
    </row>
    <row r="3667" spans="1:9">
      <c r="A3667" t="s">
        <v>248</v>
      </c>
      <c r="B3667" t="s">
        <v>254</v>
      </c>
      <c r="C3667" t="s">
        <v>77</v>
      </c>
      <c r="D3667">
        <v>7</v>
      </c>
      <c r="E3667" t="str">
        <f>VLOOKUP(D3667,'Treatment Struture'!$E$2:$G$10,3,FALSE)</f>
        <v>P1(50)</v>
      </c>
      <c r="F3667">
        <f>VLOOKUP(D3667,'Treatment Struture'!$E$2:$G$10,2,FALSE)</f>
        <v>3</v>
      </c>
      <c r="G3667" s="23">
        <v>5</v>
      </c>
      <c r="H3667" s="57">
        <f t="shared" si="80"/>
        <v>36143</v>
      </c>
      <c r="I3667" s="23">
        <v>4</v>
      </c>
    </row>
    <row r="3668" spans="1:9">
      <c r="A3668" t="s">
        <v>248</v>
      </c>
      <c r="B3668" t="s">
        <v>254</v>
      </c>
      <c r="C3668" t="s">
        <v>77</v>
      </c>
      <c r="D3668">
        <v>7</v>
      </c>
      <c r="E3668" t="str">
        <f>VLOOKUP(D3668,'Treatment Struture'!$E$2:$G$10,3,FALSE)</f>
        <v>P1(50)</v>
      </c>
      <c r="F3668">
        <f>VLOOKUP(D3668,'Treatment Struture'!$E$2:$G$10,2,FALSE)</f>
        <v>3</v>
      </c>
      <c r="G3668" s="23">
        <v>6</v>
      </c>
      <c r="H3668" s="57">
        <f t="shared" si="80"/>
        <v>36143</v>
      </c>
      <c r="I3668" s="23">
        <v>4</v>
      </c>
    </row>
    <row r="3669" spans="1:9">
      <c r="A3669" t="s">
        <v>248</v>
      </c>
      <c r="B3669" t="s">
        <v>254</v>
      </c>
      <c r="C3669" t="s">
        <v>77</v>
      </c>
      <c r="D3669">
        <v>7</v>
      </c>
      <c r="E3669" t="str">
        <f>VLOOKUP(D3669,'Treatment Struture'!$E$2:$G$10,3,FALSE)</f>
        <v>P1(50)</v>
      </c>
      <c r="F3669">
        <f>VLOOKUP(D3669,'Treatment Struture'!$E$2:$G$10,2,FALSE)</f>
        <v>3</v>
      </c>
      <c r="G3669" s="23">
        <v>7</v>
      </c>
      <c r="H3669" s="57">
        <f t="shared" ref="H3669:H3692" si="81">H3668</f>
        <v>36143</v>
      </c>
      <c r="I3669" s="23">
        <v>3</v>
      </c>
    </row>
    <row r="3670" spans="1:9">
      <c r="A3670" t="s">
        <v>248</v>
      </c>
      <c r="B3670" t="s">
        <v>254</v>
      </c>
      <c r="C3670" t="s">
        <v>77</v>
      </c>
      <c r="D3670">
        <v>7</v>
      </c>
      <c r="E3670" t="str">
        <f>VLOOKUP(D3670,'Treatment Struture'!$E$2:$G$10,3,FALSE)</f>
        <v>P1(50)</v>
      </c>
      <c r="F3670">
        <f>VLOOKUP(D3670,'Treatment Struture'!$E$2:$G$10,2,FALSE)</f>
        <v>3</v>
      </c>
      <c r="G3670" s="23">
        <v>8</v>
      </c>
      <c r="H3670" s="57">
        <f t="shared" si="81"/>
        <v>36143</v>
      </c>
      <c r="I3670" s="23">
        <v>5</v>
      </c>
    </row>
    <row r="3671" spans="1:9">
      <c r="A3671" t="s">
        <v>248</v>
      </c>
      <c r="B3671" t="s">
        <v>254</v>
      </c>
      <c r="C3671" t="s">
        <v>77</v>
      </c>
      <c r="D3671">
        <v>7</v>
      </c>
      <c r="E3671" t="str">
        <f>VLOOKUP(D3671,'Treatment Struture'!$E$2:$G$10,3,FALSE)</f>
        <v>P1(50)</v>
      </c>
      <c r="F3671">
        <f>VLOOKUP(D3671,'Treatment Struture'!$E$2:$G$10,2,FALSE)</f>
        <v>3</v>
      </c>
      <c r="G3671" s="23">
        <v>9</v>
      </c>
      <c r="H3671" s="57">
        <f t="shared" si="81"/>
        <v>36143</v>
      </c>
      <c r="I3671" s="23">
        <v>4</v>
      </c>
    </row>
    <row r="3672" spans="1:9">
      <c r="A3672" t="s">
        <v>248</v>
      </c>
      <c r="B3672" t="s">
        <v>254</v>
      </c>
      <c r="C3672" t="s">
        <v>77</v>
      </c>
      <c r="D3672">
        <v>7</v>
      </c>
      <c r="E3672" t="str">
        <f>VLOOKUP(D3672,'Treatment Struture'!$E$2:$G$10,3,FALSE)</f>
        <v>P1(50)</v>
      </c>
      <c r="F3672">
        <f>VLOOKUP(D3672,'Treatment Struture'!$E$2:$G$10,2,FALSE)</f>
        <v>3</v>
      </c>
      <c r="G3672" s="23">
        <v>10</v>
      </c>
      <c r="H3672" s="57">
        <f t="shared" si="81"/>
        <v>36143</v>
      </c>
      <c r="I3672" s="23">
        <v>4</v>
      </c>
    </row>
    <row r="3673" spans="1:9">
      <c r="A3673" t="s">
        <v>248</v>
      </c>
      <c r="B3673" t="s">
        <v>254</v>
      </c>
      <c r="C3673" t="s">
        <v>77</v>
      </c>
      <c r="D3673">
        <v>8</v>
      </c>
      <c r="E3673" t="str">
        <f>VLOOKUP(D3673,'Treatment Struture'!$E$2:$G$10,3,FALSE)</f>
        <v>P2(100)</v>
      </c>
      <c r="F3673">
        <f>VLOOKUP(D3673,'Treatment Struture'!$E$2:$G$10,2,FALSE)</f>
        <v>3</v>
      </c>
      <c r="G3673" s="23">
        <v>1</v>
      </c>
      <c r="H3673" s="57">
        <f t="shared" si="81"/>
        <v>36143</v>
      </c>
      <c r="I3673" s="23">
        <v>4</v>
      </c>
    </row>
    <row r="3674" spans="1:9">
      <c r="A3674" t="s">
        <v>248</v>
      </c>
      <c r="B3674" t="s">
        <v>254</v>
      </c>
      <c r="C3674" t="s">
        <v>77</v>
      </c>
      <c r="D3674">
        <v>8</v>
      </c>
      <c r="E3674" t="str">
        <f>VLOOKUP(D3674,'Treatment Struture'!$E$2:$G$10,3,FALSE)</f>
        <v>P2(100)</v>
      </c>
      <c r="F3674">
        <f>VLOOKUP(D3674,'Treatment Struture'!$E$2:$G$10,2,FALSE)</f>
        <v>3</v>
      </c>
      <c r="G3674" s="23">
        <v>2</v>
      </c>
      <c r="H3674" s="57">
        <f t="shared" si="81"/>
        <v>36143</v>
      </c>
      <c r="I3674" s="23">
        <v>4</v>
      </c>
    </row>
    <row r="3675" spans="1:9">
      <c r="A3675" t="s">
        <v>248</v>
      </c>
      <c r="B3675" t="s">
        <v>254</v>
      </c>
      <c r="C3675" t="s">
        <v>77</v>
      </c>
      <c r="D3675">
        <v>8</v>
      </c>
      <c r="E3675" t="str">
        <f>VLOOKUP(D3675,'Treatment Struture'!$E$2:$G$10,3,FALSE)</f>
        <v>P2(100)</v>
      </c>
      <c r="F3675">
        <f>VLOOKUP(D3675,'Treatment Struture'!$E$2:$G$10,2,FALSE)</f>
        <v>3</v>
      </c>
      <c r="G3675" s="23">
        <v>3</v>
      </c>
      <c r="H3675" s="57">
        <f t="shared" si="81"/>
        <v>36143</v>
      </c>
      <c r="I3675" s="23">
        <v>5</v>
      </c>
    </row>
    <row r="3676" spans="1:9">
      <c r="A3676" t="s">
        <v>248</v>
      </c>
      <c r="B3676" t="s">
        <v>254</v>
      </c>
      <c r="C3676" t="s">
        <v>77</v>
      </c>
      <c r="D3676">
        <v>8</v>
      </c>
      <c r="E3676" t="str">
        <f>VLOOKUP(D3676,'Treatment Struture'!$E$2:$G$10,3,FALSE)</f>
        <v>P2(100)</v>
      </c>
      <c r="F3676">
        <f>VLOOKUP(D3676,'Treatment Struture'!$E$2:$G$10,2,FALSE)</f>
        <v>3</v>
      </c>
      <c r="G3676" s="23">
        <v>4</v>
      </c>
      <c r="H3676" s="57">
        <f t="shared" si="81"/>
        <v>36143</v>
      </c>
      <c r="I3676" s="23">
        <v>5</v>
      </c>
    </row>
    <row r="3677" spans="1:9">
      <c r="A3677" t="s">
        <v>248</v>
      </c>
      <c r="B3677" t="s">
        <v>254</v>
      </c>
      <c r="C3677" t="s">
        <v>77</v>
      </c>
      <c r="D3677">
        <v>8</v>
      </c>
      <c r="E3677" t="str">
        <f>VLOOKUP(D3677,'Treatment Struture'!$E$2:$G$10,3,FALSE)</f>
        <v>P2(100)</v>
      </c>
      <c r="F3677">
        <f>VLOOKUP(D3677,'Treatment Struture'!$E$2:$G$10,2,FALSE)</f>
        <v>3</v>
      </c>
      <c r="G3677" s="23">
        <v>5</v>
      </c>
      <c r="H3677" s="57">
        <f t="shared" si="81"/>
        <v>36143</v>
      </c>
      <c r="I3677" s="23">
        <v>4</v>
      </c>
    </row>
    <row r="3678" spans="1:9">
      <c r="A3678" t="s">
        <v>248</v>
      </c>
      <c r="B3678" t="s">
        <v>254</v>
      </c>
      <c r="C3678" t="s">
        <v>77</v>
      </c>
      <c r="D3678">
        <v>8</v>
      </c>
      <c r="E3678" t="str">
        <f>VLOOKUP(D3678,'Treatment Struture'!$E$2:$G$10,3,FALSE)</f>
        <v>P2(100)</v>
      </c>
      <c r="F3678">
        <f>VLOOKUP(D3678,'Treatment Struture'!$E$2:$G$10,2,FALSE)</f>
        <v>3</v>
      </c>
      <c r="G3678" s="23">
        <v>6</v>
      </c>
      <c r="H3678" s="57">
        <f t="shared" si="81"/>
        <v>36143</v>
      </c>
      <c r="I3678" s="23">
        <v>4</v>
      </c>
    </row>
    <row r="3679" spans="1:9">
      <c r="A3679" t="s">
        <v>248</v>
      </c>
      <c r="B3679" t="s">
        <v>254</v>
      </c>
      <c r="C3679" t="s">
        <v>77</v>
      </c>
      <c r="D3679">
        <v>8</v>
      </c>
      <c r="E3679" t="str">
        <f>VLOOKUP(D3679,'Treatment Struture'!$E$2:$G$10,3,FALSE)</f>
        <v>P2(100)</v>
      </c>
      <c r="F3679">
        <f>VLOOKUP(D3679,'Treatment Struture'!$E$2:$G$10,2,FALSE)</f>
        <v>3</v>
      </c>
      <c r="G3679" s="23">
        <v>7</v>
      </c>
      <c r="H3679" s="57">
        <f t="shared" si="81"/>
        <v>36143</v>
      </c>
      <c r="I3679" s="23">
        <v>5</v>
      </c>
    </row>
    <row r="3680" spans="1:9">
      <c r="A3680" t="s">
        <v>248</v>
      </c>
      <c r="B3680" t="s">
        <v>254</v>
      </c>
      <c r="C3680" t="s">
        <v>77</v>
      </c>
      <c r="D3680">
        <v>8</v>
      </c>
      <c r="E3680" t="str">
        <f>VLOOKUP(D3680,'Treatment Struture'!$E$2:$G$10,3,FALSE)</f>
        <v>P2(100)</v>
      </c>
      <c r="F3680">
        <f>VLOOKUP(D3680,'Treatment Struture'!$E$2:$G$10,2,FALSE)</f>
        <v>3</v>
      </c>
      <c r="G3680" s="23">
        <v>8</v>
      </c>
      <c r="H3680" s="57">
        <f t="shared" si="81"/>
        <v>36143</v>
      </c>
      <c r="I3680" s="23">
        <v>4</v>
      </c>
    </row>
    <row r="3681" spans="1:9">
      <c r="A3681" t="s">
        <v>248</v>
      </c>
      <c r="B3681" t="s">
        <v>254</v>
      </c>
      <c r="C3681" t="s">
        <v>77</v>
      </c>
      <c r="D3681">
        <v>8</v>
      </c>
      <c r="E3681" t="str">
        <f>VLOOKUP(D3681,'Treatment Struture'!$E$2:$G$10,3,FALSE)</f>
        <v>P2(100)</v>
      </c>
      <c r="F3681">
        <f>VLOOKUP(D3681,'Treatment Struture'!$E$2:$G$10,2,FALSE)</f>
        <v>3</v>
      </c>
      <c r="G3681" s="23">
        <v>9</v>
      </c>
      <c r="H3681" s="57">
        <f t="shared" si="81"/>
        <v>36143</v>
      </c>
      <c r="I3681" s="23">
        <v>4</v>
      </c>
    </row>
    <row r="3682" spans="1:9">
      <c r="A3682" t="s">
        <v>248</v>
      </c>
      <c r="B3682" t="s">
        <v>254</v>
      </c>
      <c r="C3682" t="s">
        <v>77</v>
      </c>
      <c r="D3682">
        <v>8</v>
      </c>
      <c r="E3682" t="str">
        <f>VLOOKUP(D3682,'Treatment Struture'!$E$2:$G$10,3,FALSE)</f>
        <v>P2(100)</v>
      </c>
      <c r="F3682">
        <f>VLOOKUP(D3682,'Treatment Struture'!$E$2:$G$10,2,FALSE)</f>
        <v>3</v>
      </c>
      <c r="G3682" s="23">
        <v>10</v>
      </c>
      <c r="H3682" s="57">
        <f t="shared" si="81"/>
        <v>36143</v>
      </c>
      <c r="I3682" s="23">
        <v>4</v>
      </c>
    </row>
    <row r="3683" spans="1:9">
      <c r="A3683" t="s">
        <v>248</v>
      </c>
      <c r="B3683" t="s">
        <v>254</v>
      </c>
      <c r="C3683" t="s">
        <v>77</v>
      </c>
      <c r="D3683">
        <v>9</v>
      </c>
      <c r="E3683" t="str">
        <f>VLOOKUP(D3683,'Treatment Struture'!$E$2:$G$10,3,FALSE)</f>
        <v>P3(150)</v>
      </c>
      <c r="F3683">
        <f>VLOOKUP(D3683,'Treatment Struture'!$E$2:$G$10,2,FALSE)</f>
        <v>3</v>
      </c>
      <c r="G3683" s="23">
        <v>1</v>
      </c>
      <c r="H3683" s="57">
        <f t="shared" si="81"/>
        <v>36143</v>
      </c>
      <c r="I3683" s="23">
        <v>5</v>
      </c>
    </row>
    <row r="3684" spans="1:9">
      <c r="A3684" t="s">
        <v>248</v>
      </c>
      <c r="B3684" t="s">
        <v>254</v>
      </c>
      <c r="C3684" t="s">
        <v>77</v>
      </c>
      <c r="D3684">
        <v>9</v>
      </c>
      <c r="E3684" t="str">
        <f>VLOOKUP(D3684,'Treatment Struture'!$E$2:$G$10,3,FALSE)</f>
        <v>P3(150)</v>
      </c>
      <c r="F3684">
        <f>VLOOKUP(D3684,'Treatment Struture'!$E$2:$G$10,2,FALSE)</f>
        <v>3</v>
      </c>
      <c r="G3684" s="23">
        <v>2</v>
      </c>
      <c r="H3684" s="57">
        <f t="shared" si="81"/>
        <v>36143</v>
      </c>
      <c r="I3684" s="23">
        <v>4</v>
      </c>
    </row>
    <row r="3685" spans="1:9">
      <c r="A3685" t="s">
        <v>248</v>
      </c>
      <c r="B3685" t="s">
        <v>254</v>
      </c>
      <c r="C3685" t="s">
        <v>77</v>
      </c>
      <c r="D3685">
        <v>9</v>
      </c>
      <c r="E3685" t="str">
        <f>VLOOKUP(D3685,'Treatment Struture'!$E$2:$G$10,3,FALSE)</f>
        <v>P3(150)</v>
      </c>
      <c r="F3685">
        <f>VLOOKUP(D3685,'Treatment Struture'!$E$2:$G$10,2,FALSE)</f>
        <v>3</v>
      </c>
      <c r="G3685" s="23">
        <v>3</v>
      </c>
      <c r="H3685" s="57">
        <f t="shared" si="81"/>
        <v>36143</v>
      </c>
      <c r="I3685" s="23">
        <v>4</v>
      </c>
    </row>
    <row r="3686" spans="1:9">
      <c r="A3686" t="s">
        <v>248</v>
      </c>
      <c r="B3686" t="s">
        <v>254</v>
      </c>
      <c r="C3686" t="s">
        <v>77</v>
      </c>
      <c r="D3686">
        <v>9</v>
      </c>
      <c r="E3686" t="str">
        <f>VLOOKUP(D3686,'Treatment Struture'!$E$2:$G$10,3,FALSE)</f>
        <v>P3(150)</v>
      </c>
      <c r="F3686">
        <f>VLOOKUP(D3686,'Treatment Struture'!$E$2:$G$10,2,FALSE)</f>
        <v>3</v>
      </c>
      <c r="G3686" s="23">
        <v>4</v>
      </c>
      <c r="H3686" s="57">
        <f t="shared" si="81"/>
        <v>36143</v>
      </c>
      <c r="I3686" s="23">
        <v>4</v>
      </c>
    </row>
    <row r="3687" spans="1:9">
      <c r="A3687" t="s">
        <v>248</v>
      </c>
      <c r="B3687" t="s">
        <v>254</v>
      </c>
      <c r="C3687" t="s">
        <v>77</v>
      </c>
      <c r="D3687">
        <v>9</v>
      </c>
      <c r="E3687" t="str">
        <f>VLOOKUP(D3687,'Treatment Struture'!$E$2:$G$10,3,FALSE)</f>
        <v>P3(150)</v>
      </c>
      <c r="F3687">
        <f>VLOOKUP(D3687,'Treatment Struture'!$E$2:$G$10,2,FALSE)</f>
        <v>3</v>
      </c>
      <c r="G3687" s="23">
        <v>5</v>
      </c>
      <c r="H3687" s="57">
        <f t="shared" si="81"/>
        <v>36143</v>
      </c>
      <c r="I3687" s="23">
        <v>4</v>
      </c>
    </row>
    <row r="3688" spans="1:9">
      <c r="A3688" t="s">
        <v>248</v>
      </c>
      <c r="B3688" t="s">
        <v>254</v>
      </c>
      <c r="C3688" t="s">
        <v>77</v>
      </c>
      <c r="D3688">
        <v>9</v>
      </c>
      <c r="E3688" t="str">
        <f>VLOOKUP(D3688,'Treatment Struture'!$E$2:$G$10,3,FALSE)</f>
        <v>P3(150)</v>
      </c>
      <c r="F3688">
        <f>VLOOKUP(D3688,'Treatment Struture'!$E$2:$G$10,2,FALSE)</f>
        <v>3</v>
      </c>
      <c r="G3688" s="23">
        <v>6</v>
      </c>
      <c r="H3688" s="57">
        <f t="shared" si="81"/>
        <v>36143</v>
      </c>
      <c r="I3688" s="23">
        <v>5</v>
      </c>
    </row>
    <row r="3689" spans="1:9">
      <c r="A3689" t="s">
        <v>248</v>
      </c>
      <c r="B3689" t="s">
        <v>254</v>
      </c>
      <c r="C3689" t="s">
        <v>77</v>
      </c>
      <c r="D3689">
        <v>9</v>
      </c>
      <c r="E3689" t="str">
        <f>VLOOKUP(D3689,'Treatment Struture'!$E$2:$G$10,3,FALSE)</f>
        <v>P3(150)</v>
      </c>
      <c r="F3689">
        <f>VLOOKUP(D3689,'Treatment Struture'!$E$2:$G$10,2,FALSE)</f>
        <v>3</v>
      </c>
      <c r="G3689" s="23">
        <v>7</v>
      </c>
      <c r="H3689" s="57">
        <f t="shared" si="81"/>
        <v>36143</v>
      </c>
      <c r="I3689" s="23">
        <v>5</v>
      </c>
    </row>
    <row r="3690" spans="1:9">
      <c r="A3690" t="s">
        <v>248</v>
      </c>
      <c r="B3690" t="s">
        <v>254</v>
      </c>
      <c r="C3690" t="s">
        <v>77</v>
      </c>
      <c r="D3690">
        <v>9</v>
      </c>
      <c r="E3690" t="str">
        <f>VLOOKUP(D3690,'Treatment Struture'!$E$2:$G$10,3,FALSE)</f>
        <v>P3(150)</v>
      </c>
      <c r="F3690">
        <f>VLOOKUP(D3690,'Treatment Struture'!$E$2:$G$10,2,FALSE)</f>
        <v>3</v>
      </c>
      <c r="G3690" s="23">
        <v>8</v>
      </c>
      <c r="H3690" s="57">
        <f t="shared" si="81"/>
        <v>36143</v>
      </c>
      <c r="I3690" s="23">
        <v>4</v>
      </c>
    </row>
    <row r="3691" spans="1:9">
      <c r="A3691" t="s">
        <v>248</v>
      </c>
      <c r="B3691" t="s">
        <v>254</v>
      </c>
      <c r="C3691" t="s">
        <v>77</v>
      </c>
      <c r="D3691">
        <v>9</v>
      </c>
      <c r="E3691" t="str">
        <f>VLOOKUP(D3691,'Treatment Struture'!$E$2:$G$10,3,FALSE)</f>
        <v>P3(150)</v>
      </c>
      <c r="F3691">
        <f>VLOOKUP(D3691,'Treatment Struture'!$E$2:$G$10,2,FALSE)</f>
        <v>3</v>
      </c>
      <c r="G3691" s="23">
        <v>9</v>
      </c>
      <c r="H3691" s="57">
        <f t="shared" si="81"/>
        <v>36143</v>
      </c>
      <c r="I3691" s="23">
        <v>3</v>
      </c>
    </row>
    <row r="3692" spans="1:9">
      <c r="A3692" t="s">
        <v>248</v>
      </c>
      <c r="B3692" t="s">
        <v>254</v>
      </c>
      <c r="C3692" t="s">
        <v>77</v>
      </c>
      <c r="D3692">
        <v>9</v>
      </c>
      <c r="E3692" t="str">
        <f>VLOOKUP(D3692,'Treatment Struture'!$E$2:$G$10,3,FALSE)</f>
        <v>P3(150)</v>
      </c>
      <c r="F3692">
        <f>VLOOKUP(D3692,'Treatment Struture'!$E$2:$G$10,2,FALSE)</f>
        <v>3</v>
      </c>
      <c r="G3692" s="23">
        <v>10</v>
      </c>
      <c r="H3692" s="57">
        <f t="shared" si="81"/>
        <v>36143</v>
      </c>
      <c r="I3692" s="23">
        <v>4</v>
      </c>
    </row>
    <row r="3693" spans="1:9">
      <c r="A3693" t="s">
        <v>248</v>
      </c>
      <c r="B3693" t="s">
        <v>254</v>
      </c>
      <c r="C3693" t="s">
        <v>77</v>
      </c>
      <c r="D3693">
        <v>1</v>
      </c>
      <c r="E3693" t="str">
        <f>VLOOKUP(D3693,'Treatment Struture'!$E$2:$G$10,3,FALSE)</f>
        <v>P3(150)</v>
      </c>
      <c r="F3693">
        <f>VLOOKUP(D3693,'Treatment Struture'!$E$2:$G$10,2,FALSE)</f>
        <v>1</v>
      </c>
      <c r="G3693" s="23">
        <v>1</v>
      </c>
      <c r="H3693" s="55">
        <v>36150</v>
      </c>
      <c r="I3693" s="23">
        <v>7</v>
      </c>
    </row>
    <row r="3694" spans="1:9">
      <c r="A3694" t="s">
        <v>248</v>
      </c>
      <c r="B3694" t="s">
        <v>254</v>
      </c>
      <c r="C3694" t="s">
        <v>77</v>
      </c>
      <c r="D3694">
        <v>1</v>
      </c>
      <c r="E3694" t="str">
        <f>VLOOKUP(D3694,'Treatment Struture'!$E$2:$G$10,3,FALSE)</f>
        <v>P3(150)</v>
      </c>
      <c r="F3694">
        <f>VLOOKUP(D3694,'Treatment Struture'!$E$2:$G$10,2,FALSE)</f>
        <v>1</v>
      </c>
      <c r="G3694" s="23">
        <v>2</v>
      </c>
      <c r="H3694" s="57">
        <f>H3693</f>
        <v>36150</v>
      </c>
      <c r="I3694" s="23">
        <v>7</v>
      </c>
    </row>
    <row r="3695" spans="1:9">
      <c r="A3695" t="s">
        <v>248</v>
      </c>
      <c r="B3695" t="s">
        <v>254</v>
      </c>
      <c r="C3695" t="s">
        <v>77</v>
      </c>
      <c r="D3695">
        <v>1</v>
      </c>
      <c r="E3695" t="str">
        <f>VLOOKUP(D3695,'Treatment Struture'!$E$2:$G$10,3,FALSE)</f>
        <v>P3(150)</v>
      </c>
      <c r="F3695">
        <f>VLOOKUP(D3695,'Treatment Struture'!$E$2:$G$10,2,FALSE)</f>
        <v>1</v>
      </c>
      <c r="G3695" s="23">
        <v>3</v>
      </c>
      <c r="H3695" s="57">
        <f t="shared" ref="H3695:H3758" si="82">H3694</f>
        <v>36150</v>
      </c>
      <c r="I3695" s="23">
        <v>7</v>
      </c>
    </row>
    <row r="3696" spans="1:9">
      <c r="A3696" t="s">
        <v>248</v>
      </c>
      <c r="B3696" t="s">
        <v>254</v>
      </c>
      <c r="C3696" t="s">
        <v>77</v>
      </c>
      <c r="D3696">
        <v>1</v>
      </c>
      <c r="E3696" t="str">
        <f>VLOOKUP(D3696,'Treatment Struture'!$E$2:$G$10,3,FALSE)</f>
        <v>P3(150)</v>
      </c>
      <c r="F3696">
        <f>VLOOKUP(D3696,'Treatment Struture'!$E$2:$G$10,2,FALSE)</f>
        <v>1</v>
      </c>
      <c r="G3696" s="23">
        <v>4</v>
      </c>
      <c r="H3696" s="57">
        <f t="shared" si="82"/>
        <v>36150</v>
      </c>
      <c r="I3696" s="23">
        <v>7</v>
      </c>
    </row>
    <row r="3697" spans="1:9">
      <c r="A3697" t="s">
        <v>248</v>
      </c>
      <c r="B3697" t="s">
        <v>254</v>
      </c>
      <c r="C3697" t="s">
        <v>77</v>
      </c>
      <c r="D3697">
        <v>1</v>
      </c>
      <c r="E3697" t="str">
        <f>VLOOKUP(D3697,'Treatment Struture'!$E$2:$G$10,3,FALSE)</f>
        <v>P3(150)</v>
      </c>
      <c r="F3697">
        <f>VLOOKUP(D3697,'Treatment Struture'!$E$2:$G$10,2,FALSE)</f>
        <v>1</v>
      </c>
      <c r="G3697" s="23">
        <v>5</v>
      </c>
      <c r="H3697" s="57">
        <f t="shared" si="82"/>
        <v>36150</v>
      </c>
      <c r="I3697" s="23">
        <v>7</v>
      </c>
    </row>
    <row r="3698" spans="1:9">
      <c r="A3698" t="s">
        <v>248</v>
      </c>
      <c r="B3698" t="s">
        <v>254</v>
      </c>
      <c r="C3698" t="s">
        <v>77</v>
      </c>
      <c r="D3698">
        <v>1</v>
      </c>
      <c r="E3698" t="str">
        <f>VLOOKUP(D3698,'Treatment Struture'!$E$2:$G$10,3,FALSE)</f>
        <v>P3(150)</v>
      </c>
      <c r="F3698">
        <f>VLOOKUP(D3698,'Treatment Struture'!$E$2:$G$10,2,FALSE)</f>
        <v>1</v>
      </c>
      <c r="G3698" s="23">
        <v>6</v>
      </c>
      <c r="H3698" s="57">
        <f t="shared" si="82"/>
        <v>36150</v>
      </c>
      <c r="I3698" s="23">
        <v>6</v>
      </c>
    </row>
    <row r="3699" spans="1:9">
      <c r="A3699" t="s">
        <v>248</v>
      </c>
      <c r="B3699" t="s">
        <v>254</v>
      </c>
      <c r="C3699" t="s">
        <v>77</v>
      </c>
      <c r="D3699">
        <v>1</v>
      </c>
      <c r="E3699" t="str">
        <f>VLOOKUP(D3699,'Treatment Struture'!$E$2:$G$10,3,FALSE)</f>
        <v>P3(150)</v>
      </c>
      <c r="F3699">
        <f>VLOOKUP(D3699,'Treatment Struture'!$E$2:$G$10,2,FALSE)</f>
        <v>1</v>
      </c>
      <c r="G3699" s="23">
        <v>7</v>
      </c>
      <c r="H3699" s="57">
        <f t="shared" si="82"/>
        <v>36150</v>
      </c>
      <c r="I3699" s="23">
        <v>7</v>
      </c>
    </row>
    <row r="3700" spans="1:9">
      <c r="A3700" t="s">
        <v>248</v>
      </c>
      <c r="B3700" t="s">
        <v>254</v>
      </c>
      <c r="C3700" t="s">
        <v>77</v>
      </c>
      <c r="D3700">
        <v>1</v>
      </c>
      <c r="E3700" t="str">
        <f>VLOOKUP(D3700,'Treatment Struture'!$E$2:$G$10,3,FALSE)</f>
        <v>P3(150)</v>
      </c>
      <c r="F3700">
        <f>VLOOKUP(D3700,'Treatment Struture'!$E$2:$G$10,2,FALSE)</f>
        <v>1</v>
      </c>
      <c r="G3700" s="23">
        <v>8</v>
      </c>
      <c r="H3700" s="57">
        <f t="shared" si="82"/>
        <v>36150</v>
      </c>
      <c r="I3700" s="23">
        <v>6</v>
      </c>
    </row>
    <row r="3701" spans="1:9">
      <c r="A3701" t="s">
        <v>248</v>
      </c>
      <c r="B3701" t="s">
        <v>254</v>
      </c>
      <c r="C3701" t="s">
        <v>77</v>
      </c>
      <c r="D3701">
        <v>1</v>
      </c>
      <c r="E3701" t="str">
        <f>VLOOKUP(D3701,'Treatment Struture'!$E$2:$G$10,3,FALSE)</f>
        <v>P3(150)</v>
      </c>
      <c r="F3701">
        <f>VLOOKUP(D3701,'Treatment Struture'!$E$2:$G$10,2,FALSE)</f>
        <v>1</v>
      </c>
      <c r="G3701" s="23">
        <v>9</v>
      </c>
      <c r="H3701" s="57">
        <f t="shared" si="82"/>
        <v>36150</v>
      </c>
      <c r="I3701" s="23">
        <v>6</v>
      </c>
    </row>
    <row r="3702" spans="1:9">
      <c r="A3702" t="s">
        <v>248</v>
      </c>
      <c r="B3702" t="s">
        <v>254</v>
      </c>
      <c r="C3702" t="s">
        <v>77</v>
      </c>
      <c r="D3702">
        <v>1</v>
      </c>
      <c r="E3702" t="str">
        <f>VLOOKUP(D3702,'Treatment Struture'!$E$2:$G$10,3,FALSE)</f>
        <v>P3(150)</v>
      </c>
      <c r="F3702">
        <f>VLOOKUP(D3702,'Treatment Struture'!$E$2:$G$10,2,FALSE)</f>
        <v>1</v>
      </c>
      <c r="G3702" s="23">
        <v>10</v>
      </c>
      <c r="H3702" s="57">
        <f t="shared" si="82"/>
        <v>36150</v>
      </c>
      <c r="I3702" s="23">
        <v>7</v>
      </c>
    </row>
    <row r="3703" spans="1:9">
      <c r="A3703" t="s">
        <v>248</v>
      </c>
      <c r="B3703" t="s">
        <v>254</v>
      </c>
      <c r="C3703" t="s">
        <v>77</v>
      </c>
      <c r="D3703">
        <v>2</v>
      </c>
      <c r="E3703" t="str">
        <f>VLOOKUP(D3703,'Treatment Struture'!$E$2:$G$10,3,FALSE)</f>
        <v>P1(50)</v>
      </c>
      <c r="F3703">
        <f>VLOOKUP(D3703,'Treatment Struture'!$E$2:$G$10,2,FALSE)</f>
        <v>1</v>
      </c>
      <c r="G3703" s="23">
        <v>1</v>
      </c>
      <c r="H3703" s="57">
        <f t="shared" si="82"/>
        <v>36150</v>
      </c>
      <c r="I3703" s="23">
        <v>5</v>
      </c>
    </row>
    <row r="3704" spans="1:9">
      <c r="A3704" t="s">
        <v>248</v>
      </c>
      <c r="B3704" t="s">
        <v>254</v>
      </c>
      <c r="C3704" t="s">
        <v>77</v>
      </c>
      <c r="D3704">
        <v>2</v>
      </c>
      <c r="E3704" t="str">
        <f>VLOOKUP(D3704,'Treatment Struture'!$E$2:$G$10,3,FALSE)</f>
        <v>P1(50)</v>
      </c>
      <c r="F3704">
        <f>VLOOKUP(D3704,'Treatment Struture'!$E$2:$G$10,2,FALSE)</f>
        <v>1</v>
      </c>
      <c r="G3704" s="23">
        <v>2</v>
      </c>
      <c r="H3704" s="57">
        <f t="shared" si="82"/>
        <v>36150</v>
      </c>
      <c r="I3704" s="23">
        <v>5</v>
      </c>
    </row>
    <row r="3705" spans="1:9">
      <c r="A3705" t="s">
        <v>248</v>
      </c>
      <c r="B3705" t="s">
        <v>254</v>
      </c>
      <c r="C3705" t="s">
        <v>77</v>
      </c>
      <c r="D3705">
        <v>2</v>
      </c>
      <c r="E3705" t="str">
        <f>VLOOKUP(D3705,'Treatment Struture'!$E$2:$G$10,3,FALSE)</f>
        <v>P1(50)</v>
      </c>
      <c r="F3705">
        <f>VLOOKUP(D3705,'Treatment Struture'!$E$2:$G$10,2,FALSE)</f>
        <v>1</v>
      </c>
      <c r="G3705" s="23">
        <v>3</v>
      </c>
      <c r="H3705" s="57">
        <f t="shared" si="82"/>
        <v>36150</v>
      </c>
      <c r="I3705" s="23">
        <v>5</v>
      </c>
    </row>
    <row r="3706" spans="1:9">
      <c r="A3706" t="s">
        <v>248</v>
      </c>
      <c r="B3706" t="s">
        <v>254</v>
      </c>
      <c r="C3706" t="s">
        <v>77</v>
      </c>
      <c r="D3706">
        <v>2</v>
      </c>
      <c r="E3706" t="str">
        <f>VLOOKUP(D3706,'Treatment Struture'!$E$2:$G$10,3,FALSE)</f>
        <v>P1(50)</v>
      </c>
      <c r="F3706">
        <f>VLOOKUP(D3706,'Treatment Struture'!$E$2:$G$10,2,FALSE)</f>
        <v>1</v>
      </c>
      <c r="G3706" s="23">
        <v>4</v>
      </c>
      <c r="H3706" s="57">
        <f t="shared" si="82"/>
        <v>36150</v>
      </c>
      <c r="I3706" s="23">
        <v>5</v>
      </c>
    </row>
    <row r="3707" spans="1:9">
      <c r="A3707" t="s">
        <v>248</v>
      </c>
      <c r="B3707" t="s">
        <v>254</v>
      </c>
      <c r="C3707" t="s">
        <v>77</v>
      </c>
      <c r="D3707">
        <v>2</v>
      </c>
      <c r="E3707" t="str">
        <f>VLOOKUP(D3707,'Treatment Struture'!$E$2:$G$10,3,FALSE)</f>
        <v>P1(50)</v>
      </c>
      <c r="F3707">
        <f>VLOOKUP(D3707,'Treatment Struture'!$E$2:$G$10,2,FALSE)</f>
        <v>1</v>
      </c>
      <c r="G3707" s="23">
        <v>5</v>
      </c>
      <c r="H3707" s="57">
        <f t="shared" si="82"/>
        <v>36150</v>
      </c>
      <c r="I3707" s="23">
        <v>5</v>
      </c>
    </row>
    <row r="3708" spans="1:9">
      <c r="A3708" t="s">
        <v>248</v>
      </c>
      <c r="B3708" t="s">
        <v>254</v>
      </c>
      <c r="C3708" t="s">
        <v>77</v>
      </c>
      <c r="D3708">
        <v>2</v>
      </c>
      <c r="E3708" t="str">
        <f>VLOOKUP(D3708,'Treatment Struture'!$E$2:$G$10,3,FALSE)</f>
        <v>P1(50)</v>
      </c>
      <c r="F3708">
        <f>VLOOKUP(D3708,'Treatment Struture'!$E$2:$G$10,2,FALSE)</f>
        <v>1</v>
      </c>
      <c r="G3708" s="23">
        <v>6</v>
      </c>
      <c r="H3708" s="57">
        <f t="shared" si="82"/>
        <v>36150</v>
      </c>
      <c r="I3708" s="23">
        <v>6</v>
      </c>
    </row>
    <row r="3709" spans="1:9">
      <c r="A3709" t="s">
        <v>248</v>
      </c>
      <c r="B3709" t="s">
        <v>254</v>
      </c>
      <c r="C3709" t="s">
        <v>77</v>
      </c>
      <c r="D3709">
        <v>2</v>
      </c>
      <c r="E3709" t="str">
        <f>VLOOKUP(D3709,'Treatment Struture'!$E$2:$G$10,3,FALSE)</f>
        <v>P1(50)</v>
      </c>
      <c r="F3709">
        <f>VLOOKUP(D3709,'Treatment Struture'!$E$2:$G$10,2,FALSE)</f>
        <v>1</v>
      </c>
      <c r="G3709" s="23">
        <v>7</v>
      </c>
      <c r="H3709" s="57">
        <f t="shared" si="82"/>
        <v>36150</v>
      </c>
      <c r="I3709" s="23">
        <v>5</v>
      </c>
    </row>
    <row r="3710" spans="1:9">
      <c r="A3710" t="s">
        <v>248</v>
      </c>
      <c r="B3710" t="s">
        <v>254</v>
      </c>
      <c r="C3710" t="s">
        <v>77</v>
      </c>
      <c r="D3710">
        <v>2</v>
      </c>
      <c r="E3710" t="str">
        <f>VLOOKUP(D3710,'Treatment Struture'!$E$2:$G$10,3,FALSE)</f>
        <v>P1(50)</v>
      </c>
      <c r="F3710">
        <f>VLOOKUP(D3710,'Treatment Struture'!$E$2:$G$10,2,FALSE)</f>
        <v>1</v>
      </c>
      <c r="G3710" s="23">
        <v>8</v>
      </c>
      <c r="H3710" s="57">
        <f t="shared" si="82"/>
        <v>36150</v>
      </c>
      <c r="I3710" s="23">
        <v>5</v>
      </c>
    </row>
    <row r="3711" spans="1:9">
      <c r="A3711" t="s">
        <v>248</v>
      </c>
      <c r="B3711" t="s">
        <v>254</v>
      </c>
      <c r="C3711" t="s">
        <v>77</v>
      </c>
      <c r="D3711">
        <v>2</v>
      </c>
      <c r="E3711" t="str">
        <f>VLOOKUP(D3711,'Treatment Struture'!$E$2:$G$10,3,FALSE)</f>
        <v>P1(50)</v>
      </c>
      <c r="F3711">
        <f>VLOOKUP(D3711,'Treatment Struture'!$E$2:$G$10,2,FALSE)</f>
        <v>1</v>
      </c>
      <c r="G3711" s="23">
        <v>9</v>
      </c>
      <c r="H3711" s="57">
        <f t="shared" si="82"/>
        <v>36150</v>
      </c>
      <c r="I3711" s="23">
        <v>5</v>
      </c>
    </row>
    <row r="3712" spans="1:9">
      <c r="A3712" t="s">
        <v>248</v>
      </c>
      <c r="B3712" t="s">
        <v>254</v>
      </c>
      <c r="C3712" t="s">
        <v>77</v>
      </c>
      <c r="D3712">
        <v>2</v>
      </c>
      <c r="E3712" t="str">
        <f>VLOOKUP(D3712,'Treatment Struture'!$E$2:$G$10,3,FALSE)</f>
        <v>P1(50)</v>
      </c>
      <c r="F3712">
        <f>VLOOKUP(D3712,'Treatment Struture'!$E$2:$G$10,2,FALSE)</f>
        <v>1</v>
      </c>
      <c r="G3712" s="23">
        <v>10</v>
      </c>
      <c r="H3712" s="57">
        <f t="shared" si="82"/>
        <v>36150</v>
      </c>
      <c r="I3712" s="23">
        <v>6</v>
      </c>
    </row>
    <row r="3713" spans="1:9">
      <c r="A3713" t="s">
        <v>248</v>
      </c>
      <c r="B3713" t="s">
        <v>254</v>
      </c>
      <c r="C3713" t="s">
        <v>77</v>
      </c>
      <c r="D3713">
        <v>3</v>
      </c>
      <c r="E3713" t="str">
        <f>VLOOKUP(D3713,'Treatment Struture'!$E$2:$G$10,3,FALSE)</f>
        <v>P2(100)</v>
      </c>
      <c r="F3713">
        <f>VLOOKUP(D3713,'Treatment Struture'!$E$2:$G$10,2,FALSE)</f>
        <v>1</v>
      </c>
      <c r="G3713" s="23">
        <v>1</v>
      </c>
      <c r="H3713" s="57">
        <f t="shared" si="82"/>
        <v>36150</v>
      </c>
      <c r="I3713" s="23">
        <v>6</v>
      </c>
    </row>
    <row r="3714" spans="1:9">
      <c r="A3714" t="s">
        <v>248</v>
      </c>
      <c r="B3714" t="s">
        <v>254</v>
      </c>
      <c r="C3714" t="s">
        <v>77</v>
      </c>
      <c r="D3714">
        <v>3</v>
      </c>
      <c r="E3714" t="str">
        <f>VLOOKUP(D3714,'Treatment Struture'!$E$2:$G$10,3,FALSE)</f>
        <v>P2(100)</v>
      </c>
      <c r="F3714">
        <f>VLOOKUP(D3714,'Treatment Struture'!$E$2:$G$10,2,FALSE)</f>
        <v>1</v>
      </c>
      <c r="G3714" s="23">
        <v>2</v>
      </c>
      <c r="H3714" s="57">
        <f t="shared" si="82"/>
        <v>36150</v>
      </c>
      <c r="I3714" s="23">
        <v>6</v>
      </c>
    </row>
    <row r="3715" spans="1:9">
      <c r="A3715" t="s">
        <v>248</v>
      </c>
      <c r="B3715" t="s">
        <v>254</v>
      </c>
      <c r="C3715" t="s">
        <v>77</v>
      </c>
      <c r="D3715">
        <v>3</v>
      </c>
      <c r="E3715" t="str">
        <f>VLOOKUP(D3715,'Treatment Struture'!$E$2:$G$10,3,FALSE)</f>
        <v>P2(100)</v>
      </c>
      <c r="F3715">
        <f>VLOOKUP(D3715,'Treatment Struture'!$E$2:$G$10,2,FALSE)</f>
        <v>1</v>
      </c>
      <c r="G3715" s="23">
        <v>3</v>
      </c>
      <c r="H3715" s="57">
        <f t="shared" si="82"/>
        <v>36150</v>
      </c>
      <c r="I3715" s="23">
        <v>6</v>
      </c>
    </row>
    <row r="3716" spans="1:9">
      <c r="A3716" t="s">
        <v>248</v>
      </c>
      <c r="B3716" t="s">
        <v>254</v>
      </c>
      <c r="C3716" t="s">
        <v>77</v>
      </c>
      <c r="D3716">
        <v>3</v>
      </c>
      <c r="E3716" t="str">
        <f>VLOOKUP(D3716,'Treatment Struture'!$E$2:$G$10,3,FALSE)</f>
        <v>P2(100)</v>
      </c>
      <c r="F3716">
        <f>VLOOKUP(D3716,'Treatment Struture'!$E$2:$G$10,2,FALSE)</f>
        <v>1</v>
      </c>
      <c r="G3716" s="23">
        <v>4</v>
      </c>
      <c r="H3716" s="57">
        <f t="shared" si="82"/>
        <v>36150</v>
      </c>
      <c r="I3716" s="23">
        <v>6</v>
      </c>
    </row>
    <row r="3717" spans="1:9">
      <c r="A3717" t="s">
        <v>248</v>
      </c>
      <c r="B3717" t="s">
        <v>254</v>
      </c>
      <c r="C3717" t="s">
        <v>77</v>
      </c>
      <c r="D3717">
        <v>3</v>
      </c>
      <c r="E3717" t="str">
        <f>VLOOKUP(D3717,'Treatment Struture'!$E$2:$G$10,3,FALSE)</f>
        <v>P2(100)</v>
      </c>
      <c r="F3717">
        <f>VLOOKUP(D3717,'Treatment Struture'!$E$2:$G$10,2,FALSE)</f>
        <v>1</v>
      </c>
      <c r="G3717" s="23">
        <v>5</v>
      </c>
      <c r="H3717" s="57">
        <f t="shared" si="82"/>
        <v>36150</v>
      </c>
      <c r="I3717" s="23">
        <v>6</v>
      </c>
    </row>
    <row r="3718" spans="1:9">
      <c r="A3718" t="s">
        <v>248</v>
      </c>
      <c r="B3718" t="s">
        <v>254</v>
      </c>
      <c r="C3718" t="s">
        <v>77</v>
      </c>
      <c r="D3718">
        <v>3</v>
      </c>
      <c r="E3718" t="str">
        <f>VLOOKUP(D3718,'Treatment Struture'!$E$2:$G$10,3,FALSE)</f>
        <v>P2(100)</v>
      </c>
      <c r="F3718">
        <f>VLOOKUP(D3718,'Treatment Struture'!$E$2:$G$10,2,FALSE)</f>
        <v>1</v>
      </c>
      <c r="G3718" s="23">
        <v>6</v>
      </c>
      <c r="H3718" s="57">
        <f t="shared" si="82"/>
        <v>36150</v>
      </c>
      <c r="I3718" s="23">
        <v>5</v>
      </c>
    </row>
    <row r="3719" spans="1:9">
      <c r="A3719" t="s">
        <v>248</v>
      </c>
      <c r="B3719" t="s">
        <v>254</v>
      </c>
      <c r="C3719" t="s">
        <v>77</v>
      </c>
      <c r="D3719">
        <v>3</v>
      </c>
      <c r="E3719" t="str">
        <f>VLOOKUP(D3719,'Treatment Struture'!$E$2:$G$10,3,FALSE)</f>
        <v>P2(100)</v>
      </c>
      <c r="F3719">
        <f>VLOOKUP(D3719,'Treatment Struture'!$E$2:$G$10,2,FALSE)</f>
        <v>1</v>
      </c>
      <c r="G3719" s="23">
        <v>7</v>
      </c>
      <c r="H3719" s="57">
        <f t="shared" si="82"/>
        <v>36150</v>
      </c>
      <c r="I3719" s="23">
        <v>6</v>
      </c>
    </row>
    <row r="3720" spans="1:9">
      <c r="A3720" t="s">
        <v>248</v>
      </c>
      <c r="B3720" t="s">
        <v>254</v>
      </c>
      <c r="C3720" t="s">
        <v>77</v>
      </c>
      <c r="D3720">
        <v>3</v>
      </c>
      <c r="E3720" t="str">
        <f>VLOOKUP(D3720,'Treatment Struture'!$E$2:$G$10,3,FALSE)</f>
        <v>P2(100)</v>
      </c>
      <c r="F3720">
        <f>VLOOKUP(D3720,'Treatment Struture'!$E$2:$G$10,2,FALSE)</f>
        <v>1</v>
      </c>
      <c r="G3720" s="23">
        <v>8</v>
      </c>
      <c r="H3720" s="57">
        <f t="shared" si="82"/>
        <v>36150</v>
      </c>
      <c r="I3720" s="23">
        <v>6</v>
      </c>
    </row>
    <row r="3721" spans="1:9">
      <c r="A3721" t="s">
        <v>248</v>
      </c>
      <c r="B3721" t="s">
        <v>254</v>
      </c>
      <c r="C3721" t="s">
        <v>77</v>
      </c>
      <c r="D3721">
        <v>3</v>
      </c>
      <c r="E3721" t="str">
        <f>VLOOKUP(D3721,'Treatment Struture'!$E$2:$G$10,3,FALSE)</f>
        <v>P2(100)</v>
      </c>
      <c r="F3721">
        <f>VLOOKUP(D3721,'Treatment Struture'!$E$2:$G$10,2,FALSE)</f>
        <v>1</v>
      </c>
      <c r="G3721" s="23">
        <v>9</v>
      </c>
      <c r="H3721" s="57">
        <f t="shared" si="82"/>
        <v>36150</v>
      </c>
      <c r="I3721" s="23">
        <v>6</v>
      </c>
    </row>
    <row r="3722" spans="1:9">
      <c r="A3722" t="s">
        <v>248</v>
      </c>
      <c r="B3722" t="s">
        <v>254</v>
      </c>
      <c r="C3722" t="s">
        <v>77</v>
      </c>
      <c r="D3722">
        <v>3</v>
      </c>
      <c r="E3722" t="str">
        <f>VLOOKUP(D3722,'Treatment Struture'!$E$2:$G$10,3,FALSE)</f>
        <v>P2(100)</v>
      </c>
      <c r="F3722">
        <f>VLOOKUP(D3722,'Treatment Struture'!$E$2:$G$10,2,FALSE)</f>
        <v>1</v>
      </c>
      <c r="G3722" s="23">
        <v>10</v>
      </c>
      <c r="H3722" s="57">
        <f t="shared" si="82"/>
        <v>36150</v>
      </c>
      <c r="I3722" s="23">
        <v>6</v>
      </c>
    </row>
    <row r="3723" spans="1:9">
      <c r="A3723" t="s">
        <v>248</v>
      </c>
      <c r="B3723" t="s">
        <v>254</v>
      </c>
      <c r="C3723" t="s">
        <v>77</v>
      </c>
      <c r="D3723">
        <v>4</v>
      </c>
      <c r="E3723" t="str">
        <f>VLOOKUP(D3723,'Treatment Struture'!$E$2:$G$10,3,FALSE)</f>
        <v>P2(100)</v>
      </c>
      <c r="F3723">
        <f>VLOOKUP(D3723,'Treatment Struture'!$E$2:$G$10,2,FALSE)</f>
        <v>2</v>
      </c>
      <c r="G3723" s="23">
        <v>1</v>
      </c>
      <c r="H3723" s="57">
        <f t="shared" si="82"/>
        <v>36150</v>
      </c>
      <c r="I3723" s="23">
        <v>7</v>
      </c>
    </row>
    <row r="3724" spans="1:9">
      <c r="A3724" t="s">
        <v>248</v>
      </c>
      <c r="B3724" t="s">
        <v>254</v>
      </c>
      <c r="C3724" t="s">
        <v>77</v>
      </c>
      <c r="D3724">
        <v>4</v>
      </c>
      <c r="E3724" t="str">
        <f>VLOOKUP(D3724,'Treatment Struture'!$E$2:$G$10,3,FALSE)</f>
        <v>P2(100)</v>
      </c>
      <c r="F3724">
        <f>VLOOKUP(D3724,'Treatment Struture'!$E$2:$G$10,2,FALSE)</f>
        <v>2</v>
      </c>
      <c r="G3724" s="23">
        <v>2</v>
      </c>
      <c r="H3724" s="57">
        <f t="shared" si="82"/>
        <v>36150</v>
      </c>
      <c r="I3724" s="23">
        <v>7</v>
      </c>
    </row>
    <row r="3725" spans="1:9">
      <c r="A3725" t="s">
        <v>248</v>
      </c>
      <c r="B3725" t="s">
        <v>254</v>
      </c>
      <c r="C3725" t="s">
        <v>77</v>
      </c>
      <c r="D3725">
        <v>4</v>
      </c>
      <c r="E3725" t="str">
        <f>VLOOKUP(D3725,'Treatment Struture'!$E$2:$G$10,3,FALSE)</f>
        <v>P2(100)</v>
      </c>
      <c r="F3725">
        <f>VLOOKUP(D3725,'Treatment Struture'!$E$2:$G$10,2,FALSE)</f>
        <v>2</v>
      </c>
      <c r="G3725" s="23">
        <v>3</v>
      </c>
      <c r="H3725" s="57">
        <f t="shared" si="82"/>
        <v>36150</v>
      </c>
      <c r="I3725" s="23">
        <v>6</v>
      </c>
    </row>
    <row r="3726" spans="1:9">
      <c r="A3726" t="s">
        <v>248</v>
      </c>
      <c r="B3726" t="s">
        <v>254</v>
      </c>
      <c r="C3726" t="s">
        <v>77</v>
      </c>
      <c r="D3726">
        <v>4</v>
      </c>
      <c r="E3726" t="str">
        <f>VLOOKUP(D3726,'Treatment Struture'!$E$2:$G$10,3,FALSE)</f>
        <v>P2(100)</v>
      </c>
      <c r="F3726">
        <f>VLOOKUP(D3726,'Treatment Struture'!$E$2:$G$10,2,FALSE)</f>
        <v>2</v>
      </c>
      <c r="G3726" s="23">
        <v>4</v>
      </c>
      <c r="H3726" s="57">
        <f t="shared" si="82"/>
        <v>36150</v>
      </c>
      <c r="I3726" s="23">
        <v>7</v>
      </c>
    </row>
    <row r="3727" spans="1:9">
      <c r="A3727" t="s">
        <v>248</v>
      </c>
      <c r="B3727" t="s">
        <v>254</v>
      </c>
      <c r="C3727" t="s">
        <v>77</v>
      </c>
      <c r="D3727">
        <v>4</v>
      </c>
      <c r="E3727" t="str">
        <f>VLOOKUP(D3727,'Treatment Struture'!$E$2:$G$10,3,FALSE)</f>
        <v>P2(100)</v>
      </c>
      <c r="F3727">
        <f>VLOOKUP(D3727,'Treatment Struture'!$E$2:$G$10,2,FALSE)</f>
        <v>2</v>
      </c>
      <c r="G3727" s="23">
        <v>5</v>
      </c>
      <c r="H3727" s="57">
        <f t="shared" si="82"/>
        <v>36150</v>
      </c>
      <c r="I3727" s="23">
        <v>7</v>
      </c>
    </row>
    <row r="3728" spans="1:9">
      <c r="A3728" t="s">
        <v>248</v>
      </c>
      <c r="B3728" t="s">
        <v>254</v>
      </c>
      <c r="C3728" t="s">
        <v>77</v>
      </c>
      <c r="D3728">
        <v>4</v>
      </c>
      <c r="E3728" t="str">
        <f>VLOOKUP(D3728,'Treatment Struture'!$E$2:$G$10,3,FALSE)</f>
        <v>P2(100)</v>
      </c>
      <c r="F3728">
        <f>VLOOKUP(D3728,'Treatment Struture'!$E$2:$G$10,2,FALSE)</f>
        <v>2</v>
      </c>
      <c r="G3728" s="23">
        <v>6</v>
      </c>
      <c r="H3728" s="57">
        <f t="shared" si="82"/>
        <v>36150</v>
      </c>
      <c r="I3728" s="23">
        <v>6</v>
      </c>
    </row>
    <row r="3729" spans="1:9">
      <c r="A3729" t="s">
        <v>248</v>
      </c>
      <c r="B3729" t="s">
        <v>254</v>
      </c>
      <c r="C3729" t="s">
        <v>77</v>
      </c>
      <c r="D3729">
        <v>4</v>
      </c>
      <c r="E3729" t="str">
        <f>VLOOKUP(D3729,'Treatment Struture'!$E$2:$G$10,3,FALSE)</f>
        <v>P2(100)</v>
      </c>
      <c r="F3729">
        <f>VLOOKUP(D3729,'Treatment Struture'!$E$2:$G$10,2,FALSE)</f>
        <v>2</v>
      </c>
      <c r="G3729" s="23">
        <v>7</v>
      </c>
      <c r="H3729" s="57">
        <f t="shared" si="82"/>
        <v>36150</v>
      </c>
      <c r="I3729" s="23">
        <v>7</v>
      </c>
    </row>
    <row r="3730" spans="1:9">
      <c r="A3730" t="s">
        <v>248</v>
      </c>
      <c r="B3730" t="s">
        <v>254</v>
      </c>
      <c r="C3730" t="s">
        <v>77</v>
      </c>
      <c r="D3730">
        <v>4</v>
      </c>
      <c r="E3730" t="str">
        <f>VLOOKUP(D3730,'Treatment Struture'!$E$2:$G$10,3,FALSE)</f>
        <v>P2(100)</v>
      </c>
      <c r="F3730">
        <f>VLOOKUP(D3730,'Treatment Struture'!$E$2:$G$10,2,FALSE)</f>
        <v>2</v>
      </c>
      <c r="G3730" s="23">
        <v>8</v>
      </c>
      <c r="H3730" s="57">
        <f t="shared" si="82"/>
        <v>36150</v>
      </c>
      <c r="I3730" s="23">
        <v>7</v>
      </c>
    </row>
    <row r="3731" spans="1:9">
      <c r="A3731" t="s">
        <v>248</v>
      </c>
      <c r="B3731" t="s">
        <v>254</v>
      </c>
      <c r="C3731" t="s">
        <v>77</v>
      </c>
      <c r="D3731">
        <v>4</v>
      </c>
      <c r="E3731" t="str">
        <f>VLOOKUP(D3731,'Treatment Struture'!$E$2:$G$10,3,FALSE)</f>
        <v>P2(100)</v>
      </c>
      <c r="F3731">
        <f>VLOOKUP(D3731,'Treatment Struture'!$E$2:$G$10,2,FALSE)</f>
        <v>2</v>
      </c>
      <c r="G3731" s="23">
        <v>9</v>
      </c>
      <c r="H3731" s="57">
        <f t="shared" si="82"/>
        <v>36150</v>
      </c>
      <c r="I3731" s="23">
        <v>6</v>
      </c>
    </row>
    <row r="3732" spans="1:9">
      <c r="A3732" t="s">
        <v>248</v>
      </c>
      <c r="B3732" t="s">
        <v>254</v>
      </c>
      <c r="C3732" t="s">
        <v>77</v>
      </c>
      <c r="D3732">
        <v>4</v>
      </c>
      <c r="E3732" t="str">
        <f>VLOOKUP(D3732,'Treatment Struture'!$E$2:$G$10,3,FALSE)</f>
        <v>P2(100)</v>
      </c>
      <c r="F3732">
        <f>VLOOKUP(D3732,'Treatment Struture'!$E$2:$G$10,2,FALSE)</f>
        <v>2</v>
      </c>
      <c r="G3732" s="23">
        <v>10</v>
      </c>
      <c r="H3732" s="57">
        <f t="shared" si="82"/>
        <v>36150</v>
      </c>
      <c r="I3732" s="23">
        <v>7</v>
      </c>
    </row>
    <row r="3733" spans="1:9">
      <c r="A3733" t="s">
        <v>248</v>
      </c>
      <c r="B3733" t="s">
        <v>254</v>
      </c>
      <c r="C3733" t="s">
        <v>77</v>
      </c>
      <c r="D3733">
        <v>5</v>
      </c>
      <c r="E3733" t="str">
        <f>VLOOKUP(D3733,'Treatment Struture'!$E$2:$G$10,3,FALSE)</f>
        <v>P3(150)</v>
      </c>
      <c r="F3733">
        <f>VLOOKUP(D3733,'Treatment Struture'!$E$2:$G$10,2,FALSE)</f>
        <v>2</v>
      </c>
      <c r="G3733" s="23">
        <v>1</v>
      </c>
      <c r="H3733" s="57">
        <f t="shared" si="82"/>
        <v>36150</v>
      </c>
      <c r="I3733" s="23">
        <v>5</v>
      </c>
    </row>
    <row r="3734" spans="1:9">
      <c r="A3734" t="s">
        <v>248</v>
      </c>
      <c r="B3734" t="s">
        <v>254</v>
      </c>
      <c r="C3734" t="s">
        <v>77</v>
      </c>
      <c r="D3734">
        <v>5</v>
      </c>
      <c r="E3734" t="str">
        <f>VLOOKUP(D3734,'Treatment Struture'!$E$2:$G$10,3,FALSE)</f>
        <v>P3(150)</v>
      </c>
      <c r="F3734">
        <f>VLOOKUP(D3734,'Treatment Struture'!$E$2:$G$10,2,FALSE)</f>
        <v>2</v>
      </c>
      <c r="G3734" s="23">
        <v>2</v>
      </c>
      <c r="H3734" s="57">
        <f t="shared" si="82"/>
        <v>36150</v>
      </c>
      <c r="I3734" s="23">
        <v>5</v>
      </c>
    </row>
    <row r="3735" spans="1:9">
      <c r="A3735" t="s">
        <v>248</v>
      </c>
      <c r="B3735" t="s">
        <v>254</v>
      </c>
      <c r="C3735" t="s">
        <v>77</v>
      </c>
      <c r="D3735">
        <v>5</v>
      </c>
      <c r="E3735" t="str">
        <f>VLOOKUP(D3735,'Treatment Struture'!$E$2:$G$10,3,FALSE)</f>
        <v>P3(150)</v>
      </c>
      <c r="F3735">
        <f>VLOOKUP(D3735,'Treatment Struture'!$E$2:$G$10,2,FALSE)</f>
        <v>2</v>
      </c>
      <c r="G3735" s="23">
        <v>3</v>
      </c>
      <c r="H3735" s="57">
        <f t="shared" si="82"/>
        <v>36150</v>
      </c>
      <c r="I3735" s="23">
        <v>7</v>
      </c>
    </row>
    <row r="3736" spans="1:9">
      <c r="A3736" t="s">
        <v>248</v>
      </c>
      <c r="B3736" t="s">
        <v>254</v>
      </c>
      <c r="C3736" t="s">
        <v>77</v>
      </c>
      <c r="D3736">
        <v>5</v>
      </c>
      <c r="E3736" t="str">
        <f>VLOOKUP(D3736,'Treatment Struture'!$E$2:$G$10,3,FALSE)</f>
        <v>P3(150)</v>
      </c>
      <c r="F3736">
        <f>VLOOKUP(D3736,'Treatment Struture'!$E$2:$G$10,2,FALSE)</f>
        <v>2</v>
      </c>
      <c r="G3736" s="23">
        <v>4</v>
      </c>
      <c r="H3736" s="57">
        <f t="shared" si="82"/>
        <v>36150</v>
      </c>
      <c r="I3736" s="23">
        <v>7</v>
      </c>
    </row>
    <row r="3737" spans="1:9">
      <c r="A3737" t="s">
        <v>248</v>
      </c>
      <c r="B3737" t="s">
        <v>254</v>
      </c>
      <c r="C3737" t="s">
        <v>77</v>
      </c>
      <c r="D3737">
        <v>5</v>
      </c>
      <c r="E3737" t="str">
        <f>VLOOKUP(D3737,'Treatment Struture'!$E$2:$G$10,3,FALSE)</f>
        <v>P3(150)</v>
      </c>
      <c r="F3737">
        <f>VLOOKUP(D3737,'Treatment Struture'!$E$2:$G$10,2,FALSE)</f>
        <v>2</v>
      </c>
      <c r="G3737" s="23">
        <v>5</v>
      </c>
      <c r="H3737" s="57">
        <f t="shared" si="82"/>
        <v>36150</v>
      </c>
      <c r="I3737" s="23">
        <v>5</v>
      </c>
    </row>
    <row r="3738" spans="1:9">
      <c r="A3738" t="s">
        <v>248</v>
      </c>
      <c r="B3738" t="s">
        <v>254</v>
      </c>
      <c r="C3738" t="s">
        <v>77</v>
      </c>
      <c r="D3738">
        <v>5</v>
      </c>
      <c r="E3738" t="str">
        <f>VLOOKUP(D3738,'Treatment Struture'!$E$2:$G$10,3,FALSE)</f>
        <v>P3(150)</v>
      </c>
      <c r="F3738">
        <f>VLOOKUP(D3738,'Treatment Struture'!$E$2:$G$10,2,FALSE)</f>
        <v>2</v>
      </c>
      <c r="G3738" s="23">
        <v>6</v>
      </c>
      <c r="H3738" s="57">
        <f t="shared" si="82"/>
        <v>36150</v>
      </c>
      <c r="I3738" s="23">
        <v>6</v>
      </c>
    </row>
    <row r="3739" spans="1:9">
      <c r="A3739" t="s">
        <v>248</v>
      </c>
      <c r="B3739" t="s">
        <v>254</v>
      </c>
      <c r="C3739" t="s">
        <v>77</v>
      </c>
      <c r="D3739">
        <v>5</v>
      </c>
      <c r="E3739" t="str">
        <f>VLOOKUP(D3739,'Treatment Struture'!$E$2:$G$10,3,FALSE)</f>
        <v>P3(150)</v>
      </c>
      <c r="F3739">
        <f>VLOOKUP(D3739,'Treatment Struture'!$E$2:$G$10,2,FALSE)</f>
        <v>2</v>
      </c>
      <c r="G3739" s="23">
        <v>7</v>
      </c>
      <c r="H3739" s="57">
        <f t="shared" si="82"/>
        <v>36150</v>
      </c>
      <c r="I3739" s="23">
        <v>6</v>
      </c>
    </row>
    <row r="3740" spans="1:9">
      <c r="A3740" t="s">
        <v>248</v>
      </c>
      <c r="B3740" t="s">
        <v>254</v>
      </c>
      <c r="C3740" t="s">
        <v>77</v>
      </c>
      <c r="D3740">
        <v>5</v>
      </c>
      <c r="E3740" t="str">
        <f>VLOOKUP(D3740,'Treatment Struture'!$E$2:$G$10,3,FALSE)</f>
        <v>P3(150)</v>
      </c>
      <c r="F3740">
        <f>VLOOKUP(D3740,'Treatment Struture'!$E$2:$G$10,2,FALSE)</f>
        <v>2</v>
      </c>
      <c r="G3740" s="23">
        <v>8</v>
      </c>
      <c r="H3740" s="57">
        <f t="shared" si="82"/>
        <v>36150</v>
      </c>
      <c r="I3740" s="23">
        <v>6</v>
      </c>
    </row>
    <row r="3741" spans="1:9">
      <c r="A3741" t="s">
        <v>248</v>
      </c>
      <c r="B3741" t="s">
        <v>254</v>
      </c>
      <c r="C3741" t="s">
        <v>77</v>
      </c>
      <c r="D3741">
        <v>5</v>
      </c>
      <c r="E3741" t="str">
        <f>VLOOKUP(D3741,'Treatment Struture'!$E$2:$G$10,3,FALSE)</f>
        <v>P3(150)</v>
      </c>
      <c r="F3741">
        <f>VLOOKUP(D3741,'Treatment Struture'!$E$2:$G$10,2,FALSE)</f>
        <v>2</v>
      </c>
      <c r="G3741" s="23">
        <v>9</v>
      </c>
      <c r="H3741" s="57">
        <f t="shared" si="82"/>
        <v>36150</v>
      </c>
      <c r="I3741" s="23">
        <v>6</v>
      </c>
    </row>
    <row r="3742" spans="1:9">
      <c r="A3742" t="s">
        <v>248</v>
      </c>
      <c r="B3742" t="s">
        <v>254</v>
      </c>
      <c r="C3742" t="s">
        <v>77</v>
      </c>
      <c r="D3742">
        <v>5</v>
      </c>
      <c r="E3742" t="str">
        <f>VLOOKUP(D3742,'Treatment Struture'!$E$2:$G$10,3,FALSE)</f>
        <v>P3(150)</v>
      </c>
      <c r="F3742">
        <f>VLOOKUP(D3742,'Treatment Struture'!$E$2:$G$10,2,FALSE)</f>
        <v>2</v>
      </c>
      <c r="G3742" s="23">
        <v>10</v>
      </c>
      <c r="H3742" s="57">
        <f t="shared" si="82"/>
        <v>36150</v>
      </c>
      <c r="I3742" s="23">
        <v>7</v>
      </c>
    </row>
    <row r="3743" spans="1:9">
      <c r="A3743" t="s">
        <v>248</v>
      </c>
      <c r="B3743" t="s">
        <v>254</v>
      </c>
      <c r="C3743" t="s">
        <v>77</v>
      </c>
      <c r="D3743">
        <v>6</v>
      </c>
      <c r="E3743" t="str">
        <f>VLOOKUP(D3743,'Treatment Struture'!$E$2:$G$10,3,FALSE)</f>
        <v>P1(50)</v>
      </c>
      <c r="F3743">
        <f>VLOOKUP(D3743,'Treatment Struture'!$E$2:$G$10,2,FALSE)</f>
        <v>2</v>
      </c>
      <c r="G3743" s="23">
        <v>1</v>
      </c>
      <c r="H3743" s="57">
        <f t="shared" si="82"/>
        <v>36150</v>
      </c>
      <c r="I3743" s="23">
        <v>5</v>
      </c>
    </row>
    <row r="3744" spans="1:9">
      <c r="A3744" t="s">
        <v>248</v>
      </c>
      <c r="B3744" t="s">
        <v>254</v>
      </c>
      <c r="C3744" t="s">
        <v>77</v>
      </c>
      <c r="D3744">
        <v>6</v>
      </c>
      <c r="E3744" t="str">
        <f>VLOOKUP(D3744,'Treatment Struture'!$E$2:$G$10,3,FALSE)</f>
        <v>P1(50)</v>
      </c>
      <c r="F3744">
        <f>VLOOKUP(D3744,'Treatment Struture'!$E$2:$G$10,2,FALSE)</f>
        <v>2</v>
      </c>
      <c r="G3744" s="23">
        <v>2</v>
      </c>
      <c r="H3744" s="57">
        <f t="shared" si="82"/>
        <v>36150</v>
      </c>
      <c r="I3744" s="23">
        <v>5</v>
      </c>
    </row>
    <row r="3745" spans="1:9">
      <c r="A3745" t="s">
        <v>248</v>
      </c>
      <c r="B3745" t="s">
        <v>254</v>
      </c>
      <c r="C3745" t="s">
        <v>77</v>
      </c>
      <c r="D3745">
        <v>6</v>
      </c>
      <c r="E3745" t="str">
        <f>VLOOKUP(D3745,'Treatment Struture'!$E$2:$G$10,3,FALSE)</f>
        <v>P1(50)</v>
      </c>
      <c r="F3745">
        <f>VLOOKUP(D3745,'Treatment Struture'!$E$2:$G$10,2,FALSE)</f>
        <v>2</v>
      </c>
      <c r="G3745" s="23">
        <v>3</v>
      </c>
      <c r="H3745" s="57">
        <f t="shared" si="82"/>
        <v>36150</v>
      </c>
      <c r="I3745" s="23">
        <v>5</v>
      </c>
    </row>
    <row r="3746" spans="1:9">
      <c r="A3746" t="s">
        <v>248</v>
      </c>
      <c r="B3746" t="s">
        <v>254</v>
      </c>
      <c r="C3746" t="s">
        <v>77</v>
      </c>
      <c r="D3746">
        <v>6</v>
      </c>
      <c r="E3746" t="str">
        <f>VLOOKUP(D3746,'Treatment Struture'!$E$2:$G$10,3,FALSE)</f>
        <v>P1(50)</v>
      </c>
      <c r="F3746">
        <f>VLOOKUP(D3746,'Treatment Struture'!$E$2:$G$10,2,FALSE)</f>
        <v>2</v>
      </c>
      <c r="G3746" s="23">
        <v>4</v>
      </c>
      <c r="H3746" s="57">
        <f t="shared" si="82"/>
        <v>36150</v>
      </c>
      <c r="I3746" s="23">
        <v>7</v>
      </c>
    </row>
    <row r="3747" spans="1:9">
      <c r="A3747" t="s">
        <v>248</v>
      </c>
      <c r="B3747" t="s">
        <v>254</v>
      </c>
      <c r="C3747" t="s">
        <v>77</v>
      </c>
      <c r="D3747">
        <v>6</v>
      </c>
      <c r="E3747" t="str">
        <f>VLOOKUP(D3747,'Treatment Struture'!$E$2:$G$10,3,FALSE)</f>
        <v>P1(50)</v>
      </c>
      <c r="F3747">
        <f>VLOOKUP(D3747,'Treatment Struture'!$E$2:$G$10,2,FALSE)</f>
        <v>2</v>
      </c>
      <c r="G3747" s="23">
        <v>5</v>
      </c>
      <c r="H3747" s="57">
        <f t="shared" si="82"/>
        <v>36150</v>
      </c>
      <c r="I3747" s="23">
        <v>7</v>
      </c>
    </row>
    <row r="3748" spans="1:9">
      <c r="A3748" t="s">
        <v>248</v>
      </c>
      <c r="B3748" t="s">
        <v>254</v>
      </c>
      <c r="C3748" t="s">
        <v>77</v>
      </c>
      <c r="D3748">
        <v>6</v>
      </c>
      <c r="E3748" t="str">
        <f>VLOOKUP(D3748,'Treatment Struture'!$E$2:$G$10,3,FALSE)</f>
        <v>P1(50)</v>
      </c>
      <c r="F3748">
        <f>VLOOKUP(D3748,'Treatment Struture'!$E$2:$G$10,2,FALSE)</f>
        <v>2</v>
      </c>
      <c r="G3748" s="23">
        <v>6</v>
      </c>
      <c r="H3748" s="57">
        <f t="shared" si="82"/>
        <v>36150</v>
      </c>
      <c r="I3748" s="23">
        <v>7</v>
      </c>
    </row>
    <row r="3749" spans="1:9">
      <c r="A3749" t="s">
        <v>248</v>
      </c>
      <c r="B3749" t="s">
        <v>254</v>
      </c>
      <c r="C3749" t="s">
        <v>77</v>
      </c>
      <c r="D3749">
        <v>6</v>
      </c>
      <c r="E3749" t="str">
        <f>VLOOKUP(D3749,'Treatment Struture'!$E$2:$G$10,3,FALSE)</f>
        <v>P1(50)</v>
      </c>
      <c r="F3749">
        <f>VLOOKUP(D3749,'Treatment Struture'!$E$2:$G$10,2,FALSE)</f>
        <v>2</v>
      </c>
      <c r="G3749" s="23">
        <v>7</v>
      </c>
      <c r="H3749" s="57">
        <f t="shared" si="82"/>
        <v>36150</v>
      </c>
      <c r="I3749" s="23">
        <v>6</v>
      </c>
    </row>
    <row r="3750" spans="1:9">
      <c r="A3750" t="s">
        <v>248</v>
      </c>
      <c r="B3750" t="s">
        <v>254</v>
      </c>
      <c r="C3750" t="s">
        <v>77</v>
      </c>
      <c r="D3750">
        <v>6</v>
      </c>
      <c r="E3750" t="str">
        <f>VLOOKUP(D3750,'Treatment Struture'!$E$2:$G$10,3,FALSE)</f>
        <v>P1(50)</v>
      </c>
      <c r="F3750">
        <f>VLOOKUP(D3750,'Treatment Struture'!$E$2:$G$10,2,FALSE)</f>
        <v>2</v>
      </c>
      <c r="G3750" s="23">
        <v>8</v>
      </c>
      <c r="H3750" s="57">
        <f t="shared" si="82"/>
        <v>36150</v>
      </c>
      <c r="I3750" s="23">
        <v>7</v>
      </c>
    </row>
    <row r="3751" spans="1:9">
      <c r="A3751" t="s">
        <v>248</v>
      </c>
      <c r="B3751" t="s">
        <v>254</v>
      </c>
      <c r="C3751" t="s">
        <v>77</v>
      </c>
      <c r="D3751">
        <v>6</v>
      </c>
      <c r="E3751" t="str">
        <f>VLOOKUP(D3751,'Treatment Struture'!$E$2:$G$10,3,FALSE)</f>
        <v>P1(50)</v>
      </c>
      <c r="F3751">
        <f>VLOOKUP(D3751,'Treatment Struture'!$E$2:$G$10,2,FALSE)</f>
        <v>2</v>
      </c>
      <c r="G3751" s="23">
        <v>9</v>
      </c>
      <c r="H3751" s="57">
        <f t="shared" si="82"/>
        <v>36150</v>
      </c>
      <c r="I3751" s="23">
        <v>7</v>
      </c>
    </row>
    <row r="3752" spans="1:9">
      <c r="A3752" t="s">
        <v>248</v>
      </c>
      <c r="B3752" t="s">
        <v>254</v>
      </c>
      <c r="C3752" t="s">
        <v>77</v>
      </c>
      <c r="D3752">
        <v>6</v>
      </c>
      <c r="E3752" t="str">
        <f>VLOOKUP(D3752,'Treatment Struture'!$E$2:$G$10,3,FALSE)</f>
        <v>P1(50)</v>
      </c>
      <c r="F3752">
        <f>VLOOKUP(D3752,'Treatment Struture'!$E$2:$G$10,2,FALSE)</f>
        <v>2</v>
      </c>
      <c r="G3752" s="23">
        <v>10</v>
      </c>
      <c r="H3752" s="57">
        <f t="shared" si="82"/>
        <v>36150</v>
      </c>
      <c r="I3752" s="23">
        <v>7</v>
      </c>
    </row>
    <row r="3753" spans="1:9">
      <c r="A3753" t="s">
        <v>248</v>
      </c>
      <c r="B3753" t="s">
        <v>254</v>
      </c>
      <c r="C3753" t="s">
        <v>77</v>
      </c>
      <c r="D3753">
        <v>7</v>
      </c>
      <c r="E3753" t="str">
        <f>VLOOKUP(D3753,'Treatment Struture'!$E$2:$G$10,3,FALSE)</f>
        <v>P1(50)</v>
      </c>
      <c r="F3753">
        <f>VLOOKUP(D3753,'Treatment Struture'!$E$2:$G$10,2,FALSE)</f>
        <v>3</v>
      </c>
      <c r="G3753" s="23">
        <v>1</v>
      </c>
      <c r="H3753" s="57">
        <f t="shared" si="82"/>
        <v>36150</v>
      </c>
      <c r="I3753" s="23">
        <v>7</v>
      </c>
    </row>
    <row r="3754" spans="1:9">
      <c r="A3754" t="s">
        <v>248</v>
      </c>
      <c r="B3754" t="s">
        <v>254</v>
      </c>
      <c r="C3754" t="s">
        <v>77</v>
      </c>
      <c r="D3754">
        <v>7</v>
      </c>
      <c r="E3754" t="str">
        <f>VLOOKUP(D3754,'Treatment Struture'!$E$2:$G$10,3,FALSE)</f>
        <v>P1(50)</v>
      </c>
      <c r="F3754">
        <f>VLOOKUP(D3754,'Treatment Struture'!$E$2:$G$10,2,FALSE)</f>
        <v>3</v>
      </c>
      <c r="G3754" s="23">
        <v>2</v>
      </c>
      <c r="H3754" s="57">
        <f t="shared" si="82"/>
        <v>36150</v>
      </c>
      <c r="I3754" s="23">
        <v>7</v>
      </c>
    </row>
    <row r="3755" spans="1:9">
      <c r="A3755" t="s">
        <v>248</v>
      </c>
      <c r="B3755" t="s">
        <v>254</v>
      </c>
      <c r="C3755" t="s">
        <v>77</v>
      </c>
      <c r="D3755">
        <v>7</v>
      </c>
      <c r="E3755" t="str">
        <f>VLOOKUP(D3755,'Treatment Struture'!$E$2:$G$10,3,FALSE)</f>
        <v>P1(50)</v>
      </c>
      <c r="F3755">
        <f>VLOOKUP(D3755,'Treatment Struture'!$E$2:$G$10,2,FALSE)</f>
        <v>3</v>
      </c>
      <c r="G3755" s="23">
        <v>3</v>
      </c>
      <c r="H3755" s="57">
        <f t="shared" si="82"/>
        <v>36150</v>
      </c>
      <c r="I3755" s="23">
        <v>7</v>
      </c>
    </row>
    <row r="3756" spans="1:9">
      <c r="A3756" t="s">
        <v>248</v>
      </c>
      <c r="B3756" t="s">
        <v>254</v>
      </c>
      <c r="C3756" t="s">
        <v>77</v>
      </c>
      <c r="D3756">
        <v>7</v>
      </c>
      <c r="E3756" t="str">
        <f>VLOOKUP(D3756,'Treatment Struture'!$E$2:$G$10,3,FALSE)</f>
        <v>P1(50)</v>
      </c>
      <c r="F3756">
        <f>VLOOKUP(D3756,'Treatment Struture'!$E$2:$G$10,2,FALSE)</f>
        <v>3</v>
      </c>
      <c r="G3756" s="23">
        <v>4</v>
      </c>
      <c r="H3756" s="57">
        <f t="shared" si="82"/>
        <v>36150</v>
      </c>
      <c r="I3756" s="23">
        <v>7</v>
      </c>
    </row>
    <row r="3757" spans="1:9">
      <c r="A3757" t="s">
        <v>248</v>
      </c>
      <c r="B3757" t="s">
        <v>254</v>
      </c>
      <c r="C3757" t="s">
        <v>77</v>
      </c>
      <c r="D3757">
        <v>7</v>
      </c>
      <c r="E3757" t="str">
        <f>VLOOKUP(D3757,'Treatment Struture'!$E$2:$G$10,3,FALSE)</f>
        <v>P1(50)</v>
      </c>
      <c r="F3757">
        <f>VLOOKUP(D3757,'Treatment Struture'!$E$2:$G$10,2,FALSE)</f>
        <v>3</v>
      </c>
      <c r="G3757" s="23">
        <v>5</v>
      </c>
      <c r="H3757" s="57">
        <f t="shared" si="82"/>
        <v>36150</v>
      </c>
      <c r="I3757" s="23">
        <v>7</v>
      </c>
    </row>
    <row r="3758" spans="1:9">
      <c r="A3758" t="s">
        <v>248</v>
      </c>
      <c r="B3758" t="s">
        <v>254</v>
      </c>
      <c r="C3758" t="s">
        <v>77</v>
      </c>
      <c r="D3758">
        <v>7</v>
      </c>
      <c r="E3758" t="str">
        <f>VLOOKUP(D3758,'Treatment Struture'!$E$2:$G$10,3,FALSE)</f>
        <v>P1(50)</v>
      </c>
      <c r="F3758">
        <f>VLOOKUP(D3758,'Treatment Struture'!$E$2:$G$10,2,FALSE)</f>
        <v>3</v>
      </c>
      <c r="G3758" s="23">
        <v>6</v>
      </c>
      <c r="H3758" s="57">
        <f t="shared" si="82"/>
        <v>36150</v>
      </c>
      <c r="I3758" s="23">
        <v>7</v>
      </c>
    </row>
    <row r="3759" spans="1:9">
      <c r="A3759" t="s">
        <v>248</v>
      </c>
      <c r="B3759" t="s">
        <v>254</v>
      </c>
      <c r="C3759" t="s">
        <v>77</v>
      </c>
      <c r="D3759">
        <v>7</v>
      </c>
      <c r="E3759" t="str">
        <f>VLOOKUP(D3759,'Treatment Struture'!$E$2:$G$10,3,FALSE)</f>
        <v>P1(50)</v>
      </c>
      <c r="F3759">
        <f>VLOOKUP(D3759,'Treatment Struture'!$E$2:$G$10,2,FALSE)</f>
        <v>3</v>
      </c>
      <c r="G3759" s="23">
        <v>7</v>
      </c>
      <c r="H3759" s="57">
        <f t="shared" ref="H3759:H3782" si="83">H3758</f>
        <v>36150</v>
      </c>
      <c r="I3759" s="23">
        <v>6</v>
      </c>
    </row>
    <row r="3760" spans="1:9">
      <c r="A3760" t="s">
        <v>248</v>
      </c>
      <c r="B3760" t="s">
        <v>254</v>
      </c>
      <c r="C3760" t="s">
        <v>77</v>
      </c>
      <c r="D3760">
        <v>7</v>
      </c>
      <c r="E3760" t="str">
        <f>VLOOKUP(D3760,'Treatment Struture'!$E$2:$G$10,3,FALSE)</f>
        <v>P1(50)</v>
      </c>
      <c r="F3760">
        <f>VLOOKUP(D3760,'Treatment Struture'!$E$2:$G$10,2,FALSE)</f>
        <v>3</v>
      </c>
      <c r="G3760" s="23">
        <v>8</v>
      </c>
      <c r="H3760" s="57">
        <f t="shared" si="83"/>
        <v>36150</v>
      </c>
      <c r="I3760" s="23">
        <v>7</v>
      </c>
    </row>
    <row r="3761" spans="1:9">
      <c r="A3761" t="s">
        <v>248</v>
      </c>
      <c r="B3761" t="s">
        <v>254</v>
      </c>
      <c r="C3761" t="s">
        <v>77</v>
      </c>
      <c r="D3761">
        <v>7</v>
      </c>
      <c r="E3761" t="str">
        <f>VLOOKUP(D3761,'Treatment Struture'!$E$2:$G$10,3,FALSE)</f>
        <v>P1(50)</v>
      </c>
      <c r="F3761">
        <f>VLOOKUP(D3761,'Treatment Struture'!$E$2:$G$10,2,FALSE)</f>
        <v>3</v>
      </c>
      <c r="G3761" s="23">
        <v>9</v>
      </c>
      <c r="H3761" s="57">
        <f t="shared" si="83"/>
        <v>36150</v>
      </c>
      <c r="I3761" s="23">
        <v>6</v>
      </c>
    </row>
    <row r="3762" spans="1:9">
      <c r="A3762" t="s">
        <v>248</v>
      </c>
      <c r="B3762" t="s">
        <v>254</v>
      </c>
      <c r="C3762" t="s">
        <v>77</v>
      </c>
      <c r="D3762">
        <v>7</v>
      </c>
      <c r="E3762" t="str">
        <f>VLOOKUP(D3762,'Treatment Struture'!$E$2:$G$10,3,FALSE)</f>
        <v>P1(50)</v>
      </c>
      <c r="F3762">
        <f>VLOOKUP(D3762,'Treatment Struture'!$E$2:$G$10,2,FALSE)</f>
        <v>3</v>
      </c>
      <c r="G3762" s="23">
        <v>10</v>
      </c>
      <c r="H3762" s="57">
        <f t="shared" si="83"/>
        <v>36150</v>
      </c>
      <c r="I3762" s="23">
        <v>7</v>
      </c>
    </row>
    <row r="3763" spans="1:9">
      <c r="A3763" t="s">
        <v>248</v>
      </c>
      <c r="B3763" t="s">
        <v>254</v>
      </c>
      <c r="C3763" t="s">
        <v>77</v>
      </c>
      <c r="D3763">
        <v>8</v>
      </c>
      <c r="E3763" t="str">
        <f>VLOOKUP(D3763,'Treatment Struture'!$E$2:$G$10,3,FALSE)</f>
        <v>P2(100)</v>
      </c>
      <c r="F3763">
        <f>VLOOKUP(D3763,'Treatment Struture'!$E$2:$G$10,2,FALSE)</f>
        <v>3</v>
      </c>
      <c r="G3763" s="23">
        <v>1</v>
      </c>
      <c r="H3763" s="57">
        <f t="shared" si="83"/>
        <v>36150</v>
      </c>
      <c r="I3763" s="23">
        <v>7</v>
      </c>
    </row>
    <row r="3764" spans="1:9">
      <c r="A3764" t="s">
        <v>248</v>
      </c>
      <c r="B3764" t="s">
        <v>254</v>
      </c>
      <c r="C3764" t="s">
        <v>77</v>
      </c>
      <c r="D3764">
        <v>8</v>
      </c>
      <c r="E3764" t="str">
        <f>VLOOKUP(D3764,'Treatment Struture'!$E$2:$G$10,3,FALSE)</f>
        <v>P2(100)</v>
      </c>
      <c r="F3764">
        <f>VLOOKUP(D3764,'Treatment Struture'!$E$2:$G$10,2,FALSE)</f>
        <v>3</v>
      </c>
      <c r="G3764" s="23">
        <v>2</v>
      </c>
      <c r="H3764" s="57">
        <f t="shared" si="83"/>
        <v>36150</v>
      </c>
      <c r="I3764" s="23">
        <v>7</v>
      </c>
    </row>
    <row r="3765" spans="1:9">
      <c r="A3765" t="s">
        <v>248</v>
      </c>
      <c r="B3765" t="s">
        <v>254</v>
      </c>
      <c r="C3765" t="s">
        <v>77</v>
      </c>
      <c r="D3765">
        <v>8</v>
      </c>
      <c r="E3765" t="str">
        <f>VLOOKUP(D3765,'Treatment Struture'!$E$2:$G$10,3,FALSE)</f>
        <v>P2(100)</v>
      </c>
      <c r="F3765">
        <f>VLOOKUP(D3765,'Treatment Struture'!$E$2:$G$10,2,FALSE)</f>
        <v>3</v>
      </c>
      <c r="G3765" s="23">
        <v>3</v>
      </c>
      <c r="H3765" s="57">
        <f t="shared" si="83"/>
        <v>36150</v>
      </c>
      <c r="I3765" s="23">
        <v>7</v>
      </c>
    </row>
    <row r="3766" spans="1:9">
      <c r="A3766" t="s">
        <v>248</v>
      </c>
      <c r="B3766" t="s">
        <v>254</v>
      </c>
      <c r="C3766" t="s">
        <v>77</v>
      </c>
      <c r="D3766">
        <v>8</v>
      </c>
      <c r="E3766" t="str">
        <f>VLOOKUP(D3766,'Treatment Struture'!$E$2:$G$10,3,FALSE)</f>
        <v>P2(100)</v>
      </c>
      <c r="F3766">
        <f>VLOOKUP(D3766,'Treatment Struture'!$E$2:$G$10,2,FALSE)</f>
        <v>3</v>
      </c>
      <c r="G3766" s="23">
        <v>4</v>
      </c>
      <c r="H3766" s="57">
        <f t="shared" si="83"/>
        <v>36150</v>
      </c>
      <c r="I3766" s="23">
        <v>7</v>
      </c>
    </row>
    <row r="3767" spans="1:9">
      <c r="A3767" t="s">
        <v>248</v>
      </c>
      <c r="B3767" t="s">
        <v>254</v>
      </c>
      <c r="C3767" t="s">
        <v>77</v>
      </c>
      <c r="D3767">
        <v>8</v>
      </c>
      <c r="E3767" t="str">
        <f>VLOOKUP(D3767,'Treatment Struture'!$E$2:$G$10,3,FALSE)</f>
        <v>P2(100)</v>
      </c>
      <c r="F3767">
        <f>VLOOKUP(D3767,'Treatment Struture'!$E$2:$G$10,2,FALSE)</f>
        <v>3</v>
      </c>
      <c r="G3767" s="23">
        <v>5</v>
      </c>
      <c r="H3767" s="57">
        <f t="shared" si="83"/>
        <v>36150</v>
      </c>
      <c r="I3767" s="23">
        <v>7</v>
      </c>
    </row>
    <row r="3768" spans="1:9">
      <c r="A3768" t="s">
        <v>248</v>
      </c>
      <c r="B3768" t="s">
        <v>254</v>
      </c>
      <c r="C3768" t="s">
        <v>77</v>
      </c>
      <c r="D3768">
        <v>8</v>
      </c>
      <c r="E3768" t="str">
        <f>VLOOKUP(D3768,'Treatment Struture'!$E$2:$G$10,3,FALSE)</f>
        <v>P2(100)</v>
      </c>
      <c r="F3768">
        <f>VLOOKUP(D3768,'Treatment Struture'!$E$2:$G$10,2,FALSE)</f>
        <v>3</v>
      </c>
      <c r="G3768" s="23">
        <v>6</v>
      </c>
      <c r="H3768" s="57">
        <f t="shared" si="83"/>
        <v>36150</v>
      </c>
      <c r="I3768" s="23">
        <v>7</v>
      </c>
    </row>
    <row r="3769" spans="1:9">
      <c r="A3769" t="s">
        <v>248</v>
      </c>
      <c r="B3769" t="s">
        <v>254</v>
      </c>
      <c r="C3769" t="s">
        <v>77</v>
      </c>
      <c r="D3769">
        <v>8</v>
      </c>
      <c r="E3769" t="str">
        <f>VLOOKUP(D3769,'Treatment Struture'!$E$2:$G$10,3,FALSE)</f>
        <v>P2(100)</v>
      </c>
      <c r="F3769">
        <f>VLOOKUP(D3769,'Treatment Struture'!$E$2:$G$10,2,FALSE)</f>
        <v>3</v>
      </c>
      <c r="G3769" s="23">
        <v>7</v>
      </c>
      <c r="H3769" s="57">
        <f t="shared" si="83"/>
        <v>36150</v>
      </c>
      <c r="I3769" s="23">
        <v>7</v>
      </c>
    </row>
    <row r="3770" spans="1:9">
      <c r="A3770" t="s">
        <v>248</v>
      </c>
      <c r="B3770" t="s">
        <v>254</v>
      </c>
      <c r="C3770" t="s">
        <v>77</v>
      </c>
      <c r="D3770">
        <v>8</v>
      </c>
      <c r="E3770" t="str">
        <f>VLOOKUP(D3770,'Treatment Struture'!$E$2:$G$10,3,FALSE)</f>
        <v>P2(100)</v>
      </c>
      <c r="F3770">
        <f>VLOOKUP(D3770,'Treatment Struture'!$E$2:$G$10,2,FALSE)</f>
        <v>3</v>
      </c>
      <c r="G3770" s="23">
        <v>8</v>
      </c>
      <c r="H3770" s="57">
        <f t="shared" si="83"/>
        <v>36150</v>
      </c>
      <c r="I3770" s="23">
        <v>7</v>
      </c>
    </row>
    <row r="3771" spans="1:9">
      <c r="A3771" t="s">
        <v>248</v>
      </c>
      <c r="B3771" t="s">
        <v>254</v>
      </c>
      <c r="C3771" t="s">
        <v>77</v>
      </c>
      <c r="D3771">
        <v>8</v>
      </c>
      <c r="E3771" t="str">
        <f>VLOOKUP(D3771,'Treatment Struture'!$E$2:$G$10,3,FALSE)</f>
        <v>P2(100)</v>
      </c>
      <c r="F3771">
        <f>VLOOKUP(D3771,'Treatment Struture'!$E$2:$G$10,2,FALSE)</f>
        <v>3</v>
      </c>
      <c r="G3771" s="23">
        <v>9</v>
      </c>
      <c r="H3771" s="57">
        <f t="shared" si="83"/>
        <v>36150</v>
      </c>
      <c r="I3771" s="23">
        <v>6</v>
      </c>
    </row>
    <row r="3772" spans="1:9">
      <c r="A3772" t="s">
        <v>248</v>
      </c>
      <c r="B3772" t="s">
        <v>254</v>
      </c>
      <c r="C3772" t="s">
        <v>77</v>
      </c>
      <c r="D3772">
        <v>8</v>
      </c>
      <c r="E3772" t="str">
        <f>VLOOKUP(D3772,'Treatment Struture'!$E$2:$G$10,3,FALSE)</f>
        <v>P2(100)</v>
      </c>
      <c r="F3772">
        <f>VLOOKUP(D3772,'Treatment Struture'!$E$2:$G$10,2,FALSE)</f>
        <v>3</v>
      </c>
      <c r="G3772" s="23">
        <v>10</v>
      </c>
      <c r="H3772" s="57">
        <f t="shared" si="83"/>
        <v>36150</v>
      </c>
      <c r="I3772" s="23">
        <v>6</v>
      </c>
    </row>
    <row r="3773" spans="1:9">
      <c r="A3773" t="s">
        <v>248</v>
      </c>
      <c r="B3773" t="s">
        <v>254</v>
      </c>
      <c r="C3773" t="s">
        <v>77</v>
      </c>
      <c r="D3773">
        <v>9</v>
      </c>
      <c r="E3773" t="str">
        <f>VLOOKUP(D3773,'Treatment Struture'!$E$2:$G$10,3,FALSE)</f>
        <v>P3(150)</v>
      </c>
      <c r="F3773">
        <f>VLOOKUP(D3773,'Treatment Struture'!$E$2:$G$10,2,FALSE)</f>
        <v>3</v>
      </c>
      <c r="G3773" s="23">
        <v>1</v>
      </c>
      <c r="H3773" s="57">
        <f t="shared" si="83"/>
        <v>36150</v>
      </c>
      <c r="I3773" s="23">
        <v>7</v>
      </c>
    </row>
    <row r="3774" spans="1:9">
      <c r="A3774" t="s">
        <v>248</v>
      </c>
      <c r="B3774" t="s">
        <v>254</v>
      </c>
      <c r="C3774" t="s">
        <v>77</v>
      </c>
      <c r="D3774">
        <v>9</v>
      </c>
      <c r="E3774" t="str">
        <f>VLOOKUP(D3774,'Treatment Struture'!$E$2:$G$10,3,FALSE)</f>
        <v>P3(150)</v>
      </c>
      <c r="F3774">
        <f>VLOOKUP(D3774,'Treatment Struture'!$E$2:$G$10,2,FALSE)</f>
        <v>3</v>
      </c>
      <c r="G3774" s="23">
        <v>2</v>
      </c>
      <c r="H3774" s="57">
        <f t="shared" si="83"/>
        <v>36150</v>
      </c>
      <c r="I3774" s="23">
        <v>5</v>
      </c>
    </row>
    <row r="3775" spans="1:9">
      <c r="A3775" t="s">
        <v>248</v>
      </c>
      <c r="B3775" t="s">
        <v>254</v>
      </c>
      <c r="C3775" t="s">
        <v>77</v>
      </c>
      <c r="D3775">
        <v>9</v>
      </c>
      <c r="E3775" t="str">
        <f>VLOOKUP(D3775,'Treatment Struture'!$E$2:$G$10,3,FALSE)</f>
        <v>P3(150)</v>
      </c>
      <c r="F3775">
        <f>VLOOKUP(D3775,'Treatment Struture'!$E$2:$G$10,2,FALSE)</f>
        <v>3</v>
      </c>
      <c r="G3775" s="23">
        <v>3</v>
      </c>
      <c r="H3775" s="57">
        <f t="shared" si="83"/>
        <v>36150</v>
      </c>
      <c r="I3775" s="23">
        <v>7</v>
      </c>
    </row>
    <row r="3776" spans="1:9">
      <c r="A3776" t="s">
        <v>248</v>
      </c>
      <c r="B3776" t="s">
        <v>254</v>
      </c>
      <c r="C3776" t="s">
        <v>77</v>
      </c>
      <c r="D3776">
        <v>9</v>
      </c>
      <c r="E3776" t="str">
        <f>VLOOKUP(D3776,'Treatment Struture'!$E$2:$G$10,3,FALSE)</f>
        <v>P3(150)</v>
      </c>
      <c r="F3776">
        <f>VLOOKUP(D3776,'Treatment Struture'!$E$2:$G$10,2,FALSE)</f>
        <v>3</v>
      </c>
      <c r="G3776" s="23">
        <v>4</v>
      </c>
      <c r="H3776" s="57">
        <f t="shared" si="83"/>
        <v>36150</v>
      </c>
      <c r="I3776" s="23">
        <v>7</v>
      </c>
    </row>
    <row r="3777" spans="1:9">
      <c r="A3777" t="s">
        <v>248</v>
      </c>
      <c r="B3777" t="s">
        <v>254</v>
      </c>
      <c r="C3777" t="s">
        <v>77</v>
      </c>
      <c r="D3777">
        <v>9</v>
      </c>
      <c r="E3777" t="str">
        <f>VLOOKUP(D3777,'Treatment Struture'!$E$2:$G$10,3,FALSE)</f>
        <v>P3(150)</v>
      </c>
      <c r="F3777">
        <f>VLOOKUP(D3777,'Treatment Struture'!$E$2:$G$10,2,FALSE)</f>
        <v>3</v>
      </c>
      <c r="G3777" s="23">
        <v>5</v>
      </c>
      <c r="H3777" s="57">
        <f t="shared" si="83"/>
        <v>36150</v>
      </c>
      <c r="I3777" s="23">
        <v>7</v>
      </c>
    </row>
    <row r="3778" spans="1:9">
      <c r="A3778" t="s">
        <v>248</v>
      </c>
      <c r="B3778" t="s">
        <v>254</v>
      </c>
      <c r="C3778" t="s">
        <v>77</v>
      </c>
      <c r="D3778">
        <v>9</v>
      </c>
      <c r="E3778" t="str">
        <f>VLOOKUP(D3778,'Treatment Struture'!$E$2:$G$10,3,FALSE)</f>
        <v>P3(150)</v>
      </c>
      <c r="F3778">
        <f>VLOOKUP(D3778,'Treatment Struture'!$E$2:$G$10,2,FALSE)</f>
        <v>3</v>
      </c>
      <c r="G3778" s="23">
        <v>6</v>
      </c>
      <c r="H3778" s="57">
        <f t="shared" si="83"/>
        <v>36150</v>
      </c>
      <c r="I3778" s="23">
        <v>7</v>
      </c>
    </row>
    <row r="3779" spans="1:9">
      <c r="A3779" t="s">
        <v>248</v>
      </c>
      <c r="B3779" t="s">
        <v>254</v>
      </c>
      <c r="C3779" t="s">
        <v>77</v>
      </c>
      <c r="D3779">
        <v>9</v>
      </c>
      <c r="E3779" t="str">
        <f>VLOOKUP(D3779,'Treatment Struture'!$E$2:$G$10,3,FALSE)</f>
        <v>P3(150)</v>
      </c>
      <c r="F3779">
        <f>VLOOKUP(D3779,'Treatment Struture'!$E$2:$G$10,2,FALSE)</f>
        <v>3</v>
      </c>
      <c r="G3779" s="23">
        <v>7</v>
      </c>
      <c r="H3779" s="57">
        <f t="shared" si="83"/>
        <v>36150</v>
      </c>
      <c r="I3779" s="23">
        <v>7</v>
      </c>
    </row>
    <row r="3780" spans="1:9">
      <c r="A3780" t="s">
        <v>248</v>
      </c>
      <c r="B3780" t="s">
        <v>254</v>
      </c>
      <c r="C3780" t="s">
        <v>77</v>
      </c>
      <c r="D3780">
        <v>9</v>
      </c>
      <c r="E3780" t="str">
        <f>VLOOKUP(D3780,'Treatment Struture'!$E$2:$G$10,3,FALSE)</f>
        <v>P3(150)</v>
      </c>
      <c r="F3780">
        <f>VLOOKUP(D3780,'Treatment Struture'!$E$2:$G$10,2,FALSE)</f>
        <v>3</v>
      </c>
      <c r="G3780" s="23">
        <v>8</v>
      </c>
      <c r="H3780" s="57">
        <f t="shared" si="83"/>
        <v>36150</v>
      </c>
      <c r="I3780" s="23">
        <v>7</v>
      </c>
    </row>
    <row r="3781" spans="1:9">
      <c r="A3781" t="s">
        <v>248</v>
      </c>
      <c r="B3781" t="s">
        <v>254</v>
      </c>
      <c r="C3781" t="s">
        <v>77</v>
      </c>
      <c r="D3781">
        <v>9</v>
      </c>
      <c r="E3781" t="str">
        <f>VLOOKUP(D3781,'Treatment Struture'!$E$2:$G$10,3,FALSE)</f>
        <v>P3(150)</v>
      </c>
      <c r="F3781">
        <f>VLOOKUP(D3781,'Treatment Struture'!$E$2:$G$10,2,FALSE)</f>
        <v>3</v>
      </c>
      <c r="G3781" s="23">
        <v>9</v>
      </c>
      <c r="H3781" s="57">
        <f t="shared" si="83"/>
        <v>36150</v>
      </c>
      <c r="I3781" s="23">
        <v>6</v>
      </c>
    </row>
    <row r="3782" spans="1:9">
      <c r="A3782" t="s">
        <v>248</v>
      </c>
      <c r="B3782" t="s">
        <v>254</v>
      </c>
      <c r="C3782" t="s">
        <v>77</v>
      </c>
      <c r="D3782">
        <v>9</v>
      </c>
      <c r="E3782" t="str">
        <f>VLOOKUP(D3782,'Treatment Struture'!$E$2:$G$10,3,FALSE)</f>
        <v>P3(150)</v>
      </c>
      <c r="F3782">
        <f>VLOOKUP(D3782,'Treatment Struture'!$E$2:$G$10,2,FALSE)</f>
        <v>3</v>
      </c>
      <c r="G3782" s="23">
        <v>10</v>
      </c>
      <c r="H3782" s="57">
        <f t="shared" si="83"/>
        <v>36150</v>
      </c>
      <c r="I3782" s="23">
        <v>6</v>
      </c>
    </row>
    <row r="3783" spans="1:9">
      <c r="A3783" t="s">
        <v>248</v>
      </c>
      <c r="B3783" t="s">
        <v>254</v>
      </c>
      <c r="C3783" t="s">
        <v>77</v>
      </c>
      <c r="D3783">
        <v>1</v>
      </c>
      <c r="E3783" t="str">
        <f>VLOOKUP(D3783,'Treatment Struture'!$E$2:$G$10,3,FALSE)</f>
        <v>P3(150)</v>
      </c>
      <c r="F3783">
        <f>VLOOKUP(D3783,'Treatment Struture'!$E$2:$G$10,2,FALSE)</f>
        <v>1</v>
      </c>
      <c r="G3783" s="23">
        <v>1</v>
      </c>
      <c r="H3783" s="55">
        <v>36157</v>
      </c>
      <c r="I3783" s="23">
        <v>10</v>
      </c>
    </row>
    <row r="3784" spans="1:9">
      <c r="A3784" t="s">
        <v>248</v>
      </c>
      <c r="B3784" t="s">
        <v>254</v>
      </c>
      <c r="C3784" t="s">
        <v>77</v>
      </c>
      <c r="D3784">
        <v>1</v>
      </c>
      <c r="E3784" t="str">
        <f>VLOOKUP(D3784,'Treatment Struture'!$E$2:$G$10,3,FALSE)</f>
        <v>P3(150)</v>
      </c>
      <c r="F3784">
        <f>VLOOKUP(D3784,'Treatment Struture'!$E$2:$G$10,2,FALSE)</f>
        <v>1</v>
      </c>
      <c r="G3784" s="23">
        <v>2</v>
      </c>
      <c r="H3784" s="57">
        <f>H3783</f>
        <v>36157</v>
      </c>
      <c r="I3784" s="23">
        <v>10</v>
      </c>
    </row>
    <row r="3785" spans="1:9">
      <c r="A3785" t="s">
        <v>248</v>
      </c>
      <c r="B3785" t="s">
        <v>254</v>
      </c>
      <c r="C3785" t="s">
        <v>77</v>
      </c>
      <c r="D3785">
        <v>1</v>
      </c>
      <c r="E3785" t="str">
        <f>VLOOKUP(D3785,'Treatment Struture'!$E$2:$G$10,3,FALSE)</f>
        <v>P3(150)</v>
      </c>
      <c r="F3785">
        <f>VLOOKUP(D3785,'Treatment Struture'!$E$2:$G$10,2,FALSE)</f>
        <v>1</v>
      </c>
      <c r="G3785" s="23">
        <v>3</v>
      </c>
      <c r="H3785" s="57">
        <f t="shared" ref="H3785:H3848" si="84">H3784</f>
        <v>36157</v>
      </c>
      <c r="I3785" s="23">
        <v>10</v>
      </c>
    </row>
    <row r="3786" spans="1:9">
      <c r="A3786" t="s">
        <v>248</v>
      </c>
      <c r="B3786" t="s">
        <v>254</v>
      </c>
      <c r="C3786" t="s">
        <v>77</v>
      </c>
      <c r="D3786">
        <v>1</v>
      </c>
      <c r="E3786" t="str">
        <f>VLOOKUP(D3786,'Treatment Struture'!$E$2:$G$10,3,FALSE)</f>
        <v>P3(150)</v>
      </c>
      <c r="F3786">
        <f>VLOOKUP(D3786,'Treatment Struture'!$E$2:$G$10,2,FALSE)</f>
        <v>1</v>
      </c>
      <c r="G3786" s="23">
        <v>4</v>
      </c>
      <c r="H3786" s="57">
        <f t="shared" si="84"/>
        <v>36157</v>
      </c>
      <c r="I3786" s="23">
        <v>10</v>
      </c>
    </row>
    <row r="3787" spans="1:9">
      <c r="A3787" t="s">
        <v>248</v>
      </c>
      <c r="B3787" t="s">
        <v>254</v>
      </c>
      <c r="C3787" t="s">
        <v>77</v>
      </c>
      <c r="D3787">
        <v>1</v>
      </c>
      <c r="E3787" t="str">
        <f>VLOOKUP(D3787,'Treatment Struture'!$E$2:$G$10,3,FALSE)</f>
        <v>P3(150)</v>
      </c>
      <c r="F3787">
        <f>VLOOKUP(D3787,'Treatment Struture'!$E$2:$G$10,2,FALSE)</f>
        <v>1</v>
      </c>
      <c r="G3787" s="23">
        <v>5</v>
      </c>
      <c r="H3787" s="57">
        <f t="shared" si="84"/>
        <v>36157</v>
      </c>
      <c r="I3787" s="23">
        <v>10</v>
      </c>
    </row>
    <row r="3788" spans="1:9">
      <c r="A3788" t="s">
        <v>248</v>
      </c>
      <c r="B3788" t="s">
        <v>254</v>
      </c>
      <c r="C3788" t="s">
        <v>77</v>
      </c>
      <c r="D3788">
        <v>1</v>
      </c>
      <c r="E3788" t="str">
        <f>VLOOKUP(D3788,'Treatment Struture'!$E$2:$G$10,3,FALSE)</f>
        <v>P3(150)</v>
      </c>
      <c r="F3788">
        <f>VLOOKUP(D3788,'Treatment Struture'!$E$2:$G$10,2,FALSE)</f>
        <v>1</v>
      </c>
      <c r="G3788" s="23">
        <v>6</v>
      </c>
      <c r="H3788" s="57">
        <f t="shared" si="84"/>
        <v>36157</v>
      </c>
      <c r="I3788" s="23">
        <v>7</v>
      </c>
    </row>
    <row r="3789" spans="1:9">
      <c r="A3789" t="s">
        <v>248</v>
      </c>
      <c r="B3789" t="s">
        <v>254</v>
      </c>
      <c r="C3789" t="s">
        <v>77</v>
      </c>
      <c r="D3789">
        <v>1</v>
      </c>
      <c r="E3789" t="str">
        <f>VLOOKUP(D3789,'Treatment Struture'!$E$2:$G$10,3,FALSE)</f>
        <v>P3(150)</v>
      </c>
      <c r="F3789">
        <f>VLOOKUP(D3789,'Treatment Struture'!$E$2:$G$10,2,FALSE)</f>
        <v>1</v>
      </c>
      <c r="G3789" s="23">
        <v>7</v>
      </c>
      <c r="H3789" s="57">
        <f t="shared" si="84"/>
        <v>36157</v>
      </c>
      <c r="I3789" s="23">
        <v>9</v>
      </c>
    </row>
    <row r="3790" spans="1:9">
      <c r="A3790" t="s">
        <v>248</v>
      </c>
      <c r="B3790" t="s">
        <v>254</v>
      </c>
      <c r="C3790" t="s">
        <v>77</v>
      </c>
      <c r="D3790">
        <v>1</v>
      </c>
      <c r="E3790" t="str">
        <f>VLOOKUP(D3790,'Treatment Struture'!$E$2:$G$10,3,FALSE)</f>
        <v>P3(150)</v>
      </c>
      <c r="F3790">
        <f>VLOOKUP(D3790,'Treatment Struture'!$E$2:$G$10,2,FALSE)</f>
        <v>1</v>
      </c>
      <c r="G3790" s="23">
        <v>8</v>
      </c>
      <c r="H3790" s="57">
        <f t="shared" si="84"/>
        <v>36157</v>
      </c>
      <c r="I3790" s="23">
        <v>9</v>
      </c>
    </row>
    <row r="3791" spans="1:9">
      <c r="A3791" t="s">
        <v>248</v>
      </c>
      <c r="B3791" t="s">
        <v>254</v>
      </c>
      <c r="C3791" t="s">
        <v>77</v>
      </c>
      <c r="D3791">
        <v>1</v>
      </c>
      <c r="E3791" t="str">
        <f>VLOOKUP(D3791,'Treatment Struture'!$E$2:$G$10,3,FALSE)</f>
        <v>P3(150)</v>
      </c>
      <c r="F3791">
        <f>VLOOKUP(D3791,'Treatment Struture'!$E$2:$G$10,2,FALSE)</f>
        <v>1</v>
      </c>
      <c r="G3791" s="23">
        <v>9</v>
      </c>
      <c r="H3791" s="57">
        <f t="shared" si="84"/>
        <v>36157</v>
      </c>
      <c r="I3791" s="23">
        <v>9</v>
      </c>
    </row>
    <row r="3792" spans="1:9">
      <c r="A3792" t="s">
        <v>248</v>
      </c>
      <c r="B3792" t="s">
        <v>254</v>
      </c>
      <c r="C3792" t="s">
        <v>77</v>
      </c>
      <c r="D3792">
        <v>1</v>
      </c>
      <c r="E3792" t="str">
        <f>VLOOKUP(D3792,'Treatment Struture'!$E$2:$G$10,3,FALSE)</f>
        <v>P3(150)</v>
      </c>
      <c r="F3792">
        <f>VLOOKUP(D3792,'Treatment Struture'!$E$2:$G$10,2,FALSE)</f>
        <v>1</v>
      </c>
      <c r="G3792" s="23">
        <v>10</v>
      </c>
      <c r="H3792" s="57">
        <f t="shared" si="84"/>
        <v>36157</v>
      </c>
      <c r="I3792" s="23">
        <v>10</v>
      </c>
    </row>
    <row r="3793" spans="1:9">
      <c r="A3793" t="s">
        <v>248</v>
      </c>
      <c r="B3793" t="s">
        <v>254</v>
      </c>
      <c r="C3793" t="s">
        <v>77</v>
      </c>
      <c r="D3793">
        <v>2</v>
      </c>
      <c r="E3793" t="str">
        <f>VLOOKUP(D3793,'Treatment Struture'!$E$2:$G$10,3,FALSE)</f>
        <v>P1(50)</v>
      </c>
      <c r="F3793">
        <f>VLOOKUP(D3793,'Treatment Struture'!$E$2:$G$10,2,FALSE)</f>
        <v>1</v>
      </c>
      <c r="G3793" s="23">
        <v>1</v>
      </c>
      <c r="H3793" s="57">
        <f t="shared" si="84"/>
        <v>36157</v>
      </c>
      <c r="I3793" s="23">
        <v>9</v>
      </c>
    </row>
    <row r="3794" spans="1:9">
      <c r="A3794" t="s">
        <v>248</v>
      </c>
      <c r="B3794" t="s">
        <v>254</v>
      </c>
      <c r="C3794" t="s">
        <v>77</v>
      </c>
      <c r="D3794">
        <v>2</v>
      </c>
      <c r="E3794" t="str">
        <f>VLOOKUP(D3794,'Treatment Struture'!$E$2:$G$10,3,FALSE)</f>
        <v>P1(50)</v>
      </c>
      <c r="F3794">
        <f>VLOOKUP(D3794,'Treatment Struture'!$E$2:$G$10,2,FALSE)</f>
        <v>1</v>
      </c>
      <c r="G3794" s="23">
        <v>2</v>
      </c>
      <c r="H3794" s="57">
        <f t="shared" si="84"/>
        <v>36157</v>
      </c>
      <c r="I3794" s="23">
        <v>9</v>
      </c>
    </row>
    <row r="3795" spans="1:9">
      <c r="A3795" t="s">
        <v>248</v>
      </c>
      <c r="B3795" t="s">
        <v>254</v>
      </c>
      <c r="C3795" t="s">
        <v>77</v>
      </c>
      <c r="D3795">
        <v>2</v>
      </c>
      <c r="E3795" t="str">
        <f>VLOOKUP(D3795,'Treatment Struture'!$E$2:$G$10,3,FALSE)</f>
        <v>P1(50)</v>
      </c>
      <c r="F3795">
        <f>VLOOKUP(D3795,'Treatment Struture'!$E$2:$G$10,2,FALSE)</f>
        <v>1</v>
      </c>
      <c r="G3795" s="23">
        <v>3</v>
      </c>
      <c r="H3795" s="57">
        <f t="shared" si="84"/>
        <v>36157</v>
      </c>
      <c r="I3795" s="23">
        <v>9</v>
      </c>
    </row>
    <row r="3796" spans="1:9">
      <c r="A3796" t="s">
        <v>248</v>
      </c>
      <c r="B3796" t="s">
        <v>254</v>
      </c>
      <c r="C3796" t="s">
        <v>77</v>
      </c>
      <c r="D3796">
        <v>2</v>
      </c>
      <c r="E3796" t="str">
        <f>VLOOKUP(D3796,'Treatment Struture'!$E$2:$G$10,3,FALSE)</f>
        <v>P1(50)</v>
      </c>
      <c r="F3796">
        <f>VLOOKUP(D3796,'Treatment Struture'!$E$2:$G$10,2,FALSE)</f>
        <v>1</v>
      </c>
      <c r="G3796" s="23">
        <v>4</v>
      </c>
      <c r="H3796" s="57">
        <f t="shared" si="84"/>
        <v>36157</v>
      </c>
      <c r="I3796" s="23">
        <v>8</v>
      </c>
    </row>
    <row r="3797" spans="1:9">
      <c r="A3797" t="s">
        <v>248</v>
      </c>
      <c r="B3797" t="s">
        <v>254</v>
      </c>
      <c r="C3797" t="s">
        <v>77</v>
      </c>
      <c r="D3797">
        <v>2</v>
      </c>
      <c r="E3797" t="str">
        <f>VLOOKUP(D3797,'Treatment Struture'!$E$2:$G$10,3,FALSE)</f>
        <v>P1(50)</v>
      </c>
      <c r="F3797">
        <f>VLOOKUP(D3797,'Treatment Struture'!$E$2:$G$10,2,FALSE)</f>
        <v>1</v>
      </c>
      <c r="G3797" s="23">
        <v>5</v>
      </c>
      <c r="H3797" s="57">
        <f t="shared" si="84"/>
        <v>36157</v>
      </c>
      <c r="I3797" s="23">
        <v>9</v>
      </c>
    </row>
    <row r="3798" spans="1:9">
      <c r="A3798" t="s">
        <v>248</v>
      </c>
      <c r="B3798" t="s">
        <v>254</v>
      </c>
      <c r="C3798" t="s">
        <v>77</v>
      </c>
      <c r="D3798">
        <v>2</v>
      </c>
      <c r="E3798" t="str">
        <f>VLOOKUP(D3798,'Treatment Struture'!$E$2:$G$10,3,FALSE)</f>
        <v>P1(50)</v>
      </c>
      <c r="F3798">
        <f>VLOOKUP(D3798,'Treatment Struture'!$E$2:$G$10,2,FALSE)</f>
        <v>1</v>
      </c>
      <c r="G3798" s="23">
        <v>6</v>
      </c>
      <c r="H3798" s="57">
        <f t="shared" si="84"/>
        <v>36157</v>
      </c>
      <c r="I3798" s="23">
        <v>8</v>
      </c>
    </row>
    <row r="3799" spans="1:9">
      <c r="A3799" t="s">
        <v>248</v>
      </c>
      <c r="B3799" t="s">
        <v>254</v>
      </c>
      <c r="C3799" t="s">
        <v>77</v>
      </c>
      <c r="D3799">
        <v>2</v>
      </c>
      <c r="E3799" t="str">
        <f>VLOOKUP(D3799,'Treatment Struture'!$E$2:$G$10,3,FALSE)</f>
        <v>P1(50)</v>
      </c>
      <c r="F3799">
        <f>VLOOKUP(D3799,'Treatment Struture'!$E$2:$G$10,2,FALSE)</f>
        <v>1</v>
      </c>
      <c r="G3799" s="23">
        <v>7</v>
      </c>
      <c r="H3799" s="57">
        <f t="shared" si="84"/>
        <v>36157</v>
      </c>
      <c r="I3799" s="23">
        <v>7</v>
      </c>
    </row>
    <row r="3800" spans="1:9">
      <c r="A3800" t="s">
        <v>248</v>
      </c>
      <c r="B3800" t="s">
        <v>254</v>
      </c>
      <c r="C3800" t="s">
        <v>77</v>
      </c>
      <c r="D3800">
        <v>2</v>
      </c>
      <c r="E3800" t="str">
        <f>VLOOKUP(D3800,'Treatment Struture'!$E$2:$G$10,3,FALSE)</f>
        <v>P1(50)</v>
      </c>
      <c r="F3800">
        <f>VLOOKUP(D3800,'Treatment Struture'!$E$2:$G$10,2,FALSE)</f>
        <v>1</v>
      </c>
      <c r="G3800" s="23">
        <v>8</v>
      </c>
      <c r="H3800" s="57">
        <f t="shared" si="84"/>
        <v>36157</v>
      </c>
      <c r="I3800" s="23">
        <v>7</v>
      </c>
    </row>
    <row r="3801" spans="1:9">
      <c r="A3801" t="s">
        <v>248</v>
      </c>
      <c r="B3801" t="s">
        <v>254</v>
      </c>
      <c r="C3801" t="s">
        <v>77</v>
      </c>
      <c r="D3801">
        <v>2</v>
      </c>
      <c r="E3801" t="str">
        <f>VLOOKUP(D3801,'Treatment Struture'!$E$2:$G$10,3,FALSE)</f>
        <v>P1(50)</v>
      </c>
      <c r="F3801">
        <f>VLOOKUP(D3801,'Treatment Struture'!$E$2:$G$10,2,FALSE)</f>
        <v>1</v>
      </c>
      <c r="G3801" s="23">
        <v>9</v>
      </c>
      <c r="H3801" s="57">
        <f t="shared" si="84"/>
        <v>36157</v>
      </c>
      <c r="I3801" s="23">
        <v>8</v>
      </c>
    </row>
    <row r="3802" spans="1:9">
      <c r="A3802" t="s">
        <v>248</v>
      </c>
      <c r="B3802" t="s">
        <v>254</v>
      </c>
      <c r="C3802" t="s">
        <v>77</v>
      </c>
      <c r="D3802">
        <v>2</v>
      </c>
      <c r="E3802" t="str">
        <f>VLOOKUP(D3802,'Treatment Struture'!$E$2:$G$10,3,FALSE)</f>
        <v>P1(50)</v>
      </c>
      <c r="F3802">
        <f>VLOOKUP(D3802,'Treatment Struture'!$E$2:$G$10,2,FALSE)</f>
        <v>1</v>
      </c>
      <c r="G3802" s="23">
        <v>10</v>
      </c>
      <c r="H3802" s="57">
        <f t="shared" si="84"/>
        <v>36157</v>
      </c>
      <c r="I3802" s="23">
        <v>9</v>
      </c>
    </row>
    <row r="3803" spans="1:9">
      <c r="A3803" t="s">
        <v>248</v>
      </c>
      <c r="B3803" t="s">
        <v>254</v>
      </c>
      <c r="C3803" t="s">
        <v>77</v>
      </c>
      <c r="D3803">
        <v>3</v>
      </c>
      <c r="E3803" t="str">
        <f>VLOOKUP(D3803,'Treatment Struture'!$E$2:$G$10,3,FALSE)</f>
        <v>P2(100)</v>
      </c>
      <c r="F3803">
        <f>VLOOKUP(D3803,'Treatment Struture'!$E$2:$G$10,2,FALSE)</f>
        <v>1</v>
      </c>
      <c r="G3803" s="23">
        <v>1</v>
      </c>
      <c r="H3803" s="57">
        <f t="shared" si="84"/>
        <v>36157</v>
      </c>
      <c r="I3803" s="23">
        <v>9</v>
      </c>
    </row>
    <row r="3804" spans="1:9">
      <c r="A3804" t="s">
        <v>248</v>
      </c>
      <c r="B3804" t="s">
        <v>254</v>
      </c>
      <c r="C3804" t="s">
        <v>77</v>
      </c>
      <c r="D3804">
        <v>3</v>
      </c>
      <c r="E3804" t="str">
        <f>VLOOKUP(D3804,'Treatment Struture'!$E$2:$G$10,3,FALSE)</f>
        <v>P2(100)</v>
      </c>
      <c r="F3804">
        <f>VLOOKUP(D3804,'Treatment Struture'!$E$2:$G$10,2,FALSE)</f>
        <v>1</v>
      </c>
      <c r="G3804" s="23">
        <v>2</v>
      </c>
      <c r="H3804" s="57">
        <f t="shared" si="84"/>
        <v>36157</v>
      </c>
      <c r="I3804" s="23">
        <v>10</v>
      </c>
    </row>
    <row r="3805" spans="1:9">
      <c r="A3805" t="s">
        <v>248</v>
      </c>
      <c r="B3805" t="s">
        <v>254</v>
      </c>
      <c r="C3805" t="s">
        <v>77</v>
      </c>
      <c r="D3805">
        <v>3</v>
      </c>
      <c r="E3805" t="str">
        <f>VLOOKUP(D3805,'Treatment Struture'!$E$2:$G$10,3,FALSE)</f>
        <v>P2(100)</v>
      </c>
      <c r="F3805">
        <f>VLOOKUP(D3805,'Treatment Struture'!$E$2:$G$10,2,FALSE)</f>
        <v>1</v>
      </c>
      <c r="G3805" s="23">
        <v>3</v>
      </c>
      <c r="H3805" s="57">
        <f t="shared" si="84"/>
        <v>36157</v>
      </c>
      <c r="I3805" s="23">
        <v>10</v>
      </c>
    </row>
    <row r="3806" spans="1:9">
      <c r="A3806" t="s">
        <v>248</v>
      </c>
      <c r="B3806" t="s">
        <v>254</v>
      </c>
      <c r="C3806" t="s">
        <v>77</v>
      </c>
      <c r="D3806">
        <v>3</v>
      </c>
      <c r="E3806" t="str">
        <f>VLOOKUP(D3806,'Treatment Struture'!$E$2:$G$10,3,FALSE)</f>
        <v>P2(100)</v>
      </c>
      <c r="F3806">
        <f>VLOOKUP(D3806,'Treatment Struture'!$E$2:$G$10,2,FALSE)</f>
        <v>1</v>
      </c>
      <c r="G3806" s="23">
        <v>4</v>
      </c>
      <c r="H3806" s="57">
        <f t="shared" si="84"/>
        <v>36157</v>
      </c>
      <c r="I3806" s="23">
        <v>10</v>
      </c>
    </row>
    <row r="3807" spans="1:9">
      <c r="A3807" t="s">
        <v>248</v>
      </c>
      <c r="B3807" t="s">
        <v>254</v>
      </c>
      <c r="C3807" t="s">
        <v>77</v>
      </c>
      <c r="D3807">
        <v>3</v>
      </c>
      <c r="E3807" t="str">
        <f>VLOOKUP(D3807,'Treatment Struture'!$E$2:$G$10,3,FALSE)</f>
        <v>P2(100)</v>
      </c>
      <c r="F3807">
        <f>VLOOKUP(D3807,'Treatment Struture'!$E$2:$G$10,2,FALSE)</f>
        <v>1</v>
      </c>
      <c r="G3807" s="23">
        <v>5</v>
      </c>
      <c r="H3807" s="57">
        <f t="shared" si="84"/>
        <v>36157</v>
      </c>
      <c r="I3807" s="23">
        <v>10</v>
      </c>
    </row>
    <row r="3808" spans="1:9">
      <c r="A3808" t="s">
        <v>248</v>
      </c>
      <c r="B3808" t="s">
        <v>254</v>
      </c>
      <c r="C3808" t="s">
        <v>77</v>
      </c>
      <c r="D3808">
        <v>3</v>
      </c>
      <c r="E3808" t="str">
        <f>VLOOKUP(D3808,'Treatment Struture'!$E$2:$G$10,3,FALSE)</f>
        <v>P2(100)</v>
      </c>
      <c r="F3808">
        <f>VLOOKUP(D3808,'Treatment Struture'!$E$2:$G$10,2,FALSE)</f>
        <v>1</v>
      </c>
      <c r="G3808" s="23">
        <v>6</v>
      </c>
      <c r="H3808" s="57">
        <f t="shared" si="84"/>
        <v>36157</v>
      </c>
      <c r="I3808" s="23">
        <v>8</v>
      </c>
    </row>
    <row r="3809" spans="1:9">
      <c r="A3809" t="s">
        <v>248</v>
      </c>
      <c r="B3809" t="s">
        <v>254</v>
      </c>
      <c r="C3809" t="s">
        <v>77</v>
      </c>
      <c r="D3809">
        <v>3</v>
      </c>
      <c r="E3809" t="str">
        <f>VLOOKUP(D3809,'Treatment Struture'!$E$2:$G$10,3,FALSE)</f>
        <v>P2(100)</v>
      </c>
      <c r="F3809">
        <f>VLOOKUP(D3809,'Treatment Struture'!$E$2:$G$10,2,FALSE)</f>
        <v>1</v>
      </c>
      <c r="G3809" s="23">
        <v>7</v>
      </c>
      <c r="H3809" s="57">
        <f t="shared" si="84"/>
        <v>36157</v>
      </c>
      <c r="I3809" s="23">
        <v>9</v>
      </c>
    </row>
    <row r="3810" spans="1:9">
      <c r="A3810" t="s">
        <v>248</v>
      </c>
      <c r="B3810" t="s">
        <v>254</v>
      </c>
      <c r="C3810" t="s">
        <v>77</v>
      </c>
      <c r="D3810">
        <v>3</v>
      </c>
      <c r="E3810" t="str">
        <f>VLOOKUP(D3810,'Treatment Struture'!$E$2:$G$10,3,FALSE)</f>
        <v>P2(100)</v>
      </c>
      <c r="F3810">
        <f>VLOOKUP(D3810,'Treatment Struture'!$E$2:$G$10,2,FALSE)</f>
        <v>1</v>
      </c>
      <c r="G3810" s="23">
        <v>8</v>
      </c>
      <c r="H3810" s="57">
        <f t="shared" si="84"/>
        <v>36157</v>
      </c>
      <c r="I3810" s="23">
        <v>9</v>
      </c>
    </row>
    <row r="3811" spans="1:9">
      <c r="A3811" t="s">
        <v>248</v>
      </c>
      <c r="B3811" t="s">
        <v>254</v>
      </c>
      <c r="C3811" t="s">
        <v>77</v>
      </c>
      <c r="D3811">
        <v>3</v>
      </c>
      <c r="E3811" t="str">
        <f>VLOOKUP(D3811,'Treatment Struture'!$E$2:$G$10,3,FALSE)</f>
        <v>P2(100)</v>
      </c>
      <c r="F3811">
        <f>VLOOKUP(D3811,'Treatment Struture'!$E$2:$G$10,2,FALSE)</f>
        <v>1</v>
      </c>
      <c r="G3811" s="23">
        <v>9</v>
      </c>
      <c r="H3811" s="57">
        <f t="shared" si="84"/>
        <v>36157</v>
      </c>
      <c r="I3811" s="23">
        <v>9</v>
      </c>
    </row>
    <row r="3812" spans="1:9">
      <c r="A3812" t="s">
        <v>248</v>
      </c>
      <c r="B3812" t="s">
        <v>254</v>
      </c>
      <c r="C3812" t="s">
        <v>77</v>
      </c>
      <c r="D3812">
        <v>3</v>
      </c>
      <c r="E3812" t="str">
        <f>VLOOKUP(D3812,'Treatment Struture'!$E$2:$G$10,3,FALSE)</f>
        <v>P2(100)</v>
      </c>
      <c r="F3812">
        <f>VLOOKUP(D3812,'Treatment Struture'!$E$2:$G$10,2,FALSE)</f>
        <v>1</v>
      </c>
      <c r="G3812" s="23">
        <v>10</v>
      </c>
      <c r="H3812" s="57">
        <f t="shared" si="84"/>
        <v>36157</v>
      </c>
      <c r="I3812" s="23">
        <v>9</v>
      </c>
    </row>
    <row r="3813" spans="1:9">
      <c r="A3813" t="s">
        <v>248</v>
      </c>
      <c r="B3813" t="s">
        <v>254</v>
      </c>
      <c r="C3813" t="s">
        <v>77</v>
      </c>
      <c r="D3813">
        <v>4</v>
      </c>
      <c r="E3813" t="str">
        <f>VLOOKUP(D3813,'Treatment Struture'!$E$2:$G$10,3,FALSE)</f>
        <v>P2(100)</v>
      </c>
      <c r="F3813">
        <f>VLOOKUP(D3813,'Treatment Struture'!$E$2:$G$10,2,FALSE)</f>
        <v>2</v>
      </c>
      <c r="G3813" s="23">
        <v>1</v>
      </c>
      <c r="H3813" s="57">
        <f t="shared" si="84"/>
        <v>36157</v>
      </c>
      <c r="I3813" s="23">
        <v>10</v>
      </c>
    </row>
    <row r="3814" spans="1:9">
      <c r="A3814" t="s">
        <v>248</v>
      </c>
      <c r="B3814" t="s">
        <v>254</v>
      </c>
      <c r="C3814" t="s">
        <v>77</v>
      </c>
      <c r="D3814">
        <v>4</v>
      </c>
      <c r="E3814" t="str">
        <f>VLOOKUP(D3814,'Treatment Struture'!$E$2:$G$10,3,FALSE)</f>
        <v>P2(100)</v>
      </c>
      <c r="F3814">
        <f>VLOOKUP(D3814,'Treatment Struture'!$E$2:$G$10,2,FALSE)</f>
        <v>2</v>
      </c>
      <c r="G3814" s="23">
        <v>2</v>
      </c>
      <c r="H3814" s="57">
        <f t="shared" si="84"/>
        <v>36157</v>
      </c>
      <c r="I3814" s="23">
        <v>10</v>
      </c>
    </row>
    <row r="3815" spans="1:9">
      <c r="A3815" t="s">
        <v>248</v>
      </c>
      <c r="B3815" t="s">
        <v>254</v>
      </c>
      <c r="C3815" t="s">
        <v>77</v>
      </c>
      <c r="D3815">
        <v>4</v>
      </c>
      <c r="E3815" t="str">
        <f>VLOOKUP(D3815,'Treatment Struture'!$E$2:$G$10,3,FALSE)</f>
        <v>P2(100)</v>
      </c>
      <c r="F3815">
        <f>VLOOKUP(D3815,'Treatment Struture'!$E$2:$G$10,2,FALSE)</f>
        <v>2</v>
      </c>
      <c r="G3815" s="23">
        <v>3</v>
      </c>
      <c r="H3815" s="57">
        <f t="shared" si="84"/>
        <v>36157</v>
      </c>
      <c r="I3815" s="23">
        <v>8</v>
      </c>
    </row>
    <row r="3816" spans="1:9">
      <c r="A3816" t="s">
        <v>248</v>
      </c>
      <c r="B3816" t="s">
        <v>254</v>
      </c>
      <c r="C3816" t="s">
        <v>77</v>
      </c>
      <c r="D3816">
        <v>4</v>
      </c>
      <c r="E3816" t="str">
        <f>VLOOKUP(D3816,'Treatment Struture'!$E$2:$G$10,3,FALSE)</f>
        <v>P2(100)</v>
      </c>
      <c r="F3816">
        <f>VLOOKUP(D3816,'Treatment Struture'!$E$2:$G$10,2,FALSE)</f>
        <v>2</v>
      </c>
      <c r="G3816" s="23">
        <v>4</v>
      </c>
      <c r="H3816" s="57">
        <f t="shared" si="84"/>
        <v>36157</v>
      </c>
      <c r="I3816" s="23">
        <v>10</v>
      </c>
    </row>
    <row r="3817" spans="1:9">
      <c r="A3817" t="s">
        <v>248</v>
      </c>
      <c r="B3817" t="s">
        <v>254</v>
      </c>
      <c r="C3817" t="s">
        <v>77</v>
      </c>
      <c r="D3817">
        <v>4</v>
      </c>
      <c r="E3817" t="str">
        <f>VLOOKUP(D3817,'Treatment Struture'!$E$2:$G$10,3,FALSE)</f>
        <v>P2(100)</v>
      </c>
      <c r="F3817">
        <f>VLOOKUP(D3817,'Treatment Struture'!$E$2:$G$10,2,FALSE)</f>
        <v>2</v>
      </c>
      <c r="G3817" s="23">
        <v>5</v>
      </c>
      <c r="H3817" s="57">
        <f t="shared" si="84"/>
        <v>36157</v>
      </c>
      <c r="I3817" s="23">
        <v>9</v>
      </c>
    </row>
    <row r="3818" spans="1:9">
      <c r="A3818" t="s">
        <v>248</v>
      </c>
      <c r="B3818" t="s">
        <v>254</v>
      </c>
      <c r="C3818" t="s">
        <v>77</v>
      </c>
      <c r="D3818">
        <v>4</v>
      </c>
      <c r="E3818" t="str">
        <f>VLOOKUP(D3818,'Treatment Struture'!$E$2:$G$10,3,FALSE)</f>
        <v>P2(100)</v>
      </c>
      <c r="F3818">
        <f>VLOOKUP(D3818,'Treatment Struture'!$E$2:$G$10,2,FALSE)</f>
        <v>2</v>
      </c>
      <c r="G3818" s="23">
        <v>6</v>
      </c>
      <c r="H3818" s="57">
        <f t="shared" si="84"/>
        <v>36157</v>
      </c>
      <c r="I3818" s="23">
        <v>9</v>
      </c>
    </row>
    <row r="3819" spans="1:9">
      <c r="A3819" t="s">
        <v>248</v>
      </c>
      <c r="B3819" t="s">
        <v>254</v>
      </c>
      <c r="C3819" t="s">
        <v>77</v>
      </c>
      <c r="D3819">
        <v>4</v>
      </c>
      <c r="E3819" t="str">
        <f>VLOOKUP(D3819,'Treatment Struture'!$E$2:$G$10,3,FALSE)</f>
        <v>P2(100)</v>
      </c>
      <c r="F3819">
        <f>VLOOKUP(D3819,'Treatment Struture'!$E$2:$G$10,2,FALSE)</f>
        <v>2</v>
      </c>
      <c r="G3819" s="23">
        <v>7</v>
      </c>
      <c r="H3819" s="57">
        <f t="shared" si="84"/>
        <v>36157</v>
      </c>
      <c r="I3819" s="23">
        <v>9</v>
      </c>
    </row>
    <row r="3820" spans="1:9">
      <c r="A3820" t="s">
        <v>248</v>
      </c>
      <c r="B3820" t="s">
        <v>254</v>
      </c>
      <c r="C3820" t="s">
        <v>77</v>
      </c>
      <c r="D3820">
        <v>4</v>
      </c>
      <c r="E3820" t="str">
        <f>VLOOKUP(D3820,'Treatment Struture'!$E$2:$G$10,3,FALSE)</f>
        <v>P2(100)</v>
      </c>
      <c r="F3820">
        <f>VLOOKUP(D3820,'Treatment Struture'!$E$2:$G$10,2,FALSE)</f>
        <v>2</v>
      </c>
      <c r="G3820" s="23">
        <v>8</v>
      </c>
      <c r="H3820" s="57">
        <f t="shared" si="84"/>
        <v>36157</v>
      </c>
      <c r="I3820" s="23">
        <v>10</v>
      </c>
    </row>
    <row r="3821" spans="1:9">
      <c r="A3821" t="s">
        <v>248</v>
      </c>
      <c r="B3821" t="s">
        <v>254</v>
      </c>
      <c r="C3821" t="s">
        <v>77</v>
      </c>
      <c r="D3821">
        <v>4</v>
      </c>
      <c r="E3821" t="str">
        <f>VLOOKUP(D3821,'Treatment Struture'!$E$2:$G$10,3,FALSE)</f>
        <v>P2(100)</v>
      </c>
      <c r="F3821">
        <f>VLOOKUP(D3821,'Treatment Struture'!$E$2:$G$10,2,FALSE)</f>
        <v>2</v>
      </c>
      <c r="G3821" s="23">
        <v>9</v>
      </c>
      <c r="H3821" s="57">
        <f t="shared" si="84"/>
        <v>36157</v>
      </c>
      <c r="I3821" s="23">
        <v>9</v>
      </c>
    </row>
    <row r="3822" spans="1:9">
      <c r="A3822" t="s">
        <v>248</v>
      </c>
      <c r="B3822" t="s">
        <v>254</v>
      </c>
      <c r="C3822" t="s">
        <v>77</v>
      </c>
      <c r="D3822">
        <v>4</v>
      </c>
      <c r="E3822" t="str">
        <f>VLOOKUP(D3822,'Treatment Struture'!$E$2:$G$10,3,FALSE)</f>
        <v>P2(100)</v>
      </c>
      <c r="F3822">
        <f>VLOOKUP(D3822,'Treatment Struture'!$E$2:$G$10,2,FALSE)</f>
        <v>2</v>
      </c>
      <c r="G3822" s="23">
        <v>10</v>
      </c>
      <c r="H3822" s="57">
        <f t="shared" si="84"/>
        <v>36157</v>
      </c>
      <c r="I3822" s="23">
        <v>10</v>
      </c>
    </row>
    <row r="3823" spans="1:9">
      <c r="A3823" t="s">
        <v>248</v>
      </c>
      <c r="B3823" t="s">
        <v>254</v>
      </c>
      <c r="C3823" t="s">
        <v>77</v>
      </c>
      <c r="D3823">
        <v>5</v>
      </c>
      <c r="E3823" t="str">
        <f>VLOOKUP(D3823,'Treatment Struture'!$E$2:$G$10,3,FALSE)</f>
        <v>P3(150)</v>
      </c>
      <c r="F3823">
        <f>VLOOKUP(D3823,'Treatment Struture'!$E$2:$G$10,2,FALSE)</f>
        <v>2</v>
      </c>
      <c r="G3823" s="23">
        <v>1</v>
      </c>
      <c r="H3823" s="57">
        <f t="shared" si="84"/>
        <v>36157</v>
      </c>
      <c r="I3823" s="23">
        <v>8</v>
      </c>
    </row>
    <row r="3824" spans="1:9">
      <c r="A3824" t="s">
        <v>248</v>
      </c>
      <c r="B3824" t="s">
        <v>254</v>
      </c>
      <c r="C3824" t="s">
        <v>77</v>
      </c>
      <c r="D3824">
        <v>5</v>
      </c>
      <c r="E3824" t="str">
        <f>VLOOKUP(D3824,'Treatment Struture'!$E$2:$G$10,3,FALSE)</f>
        <v>P3(150)</v>
      </c>
      <c r="F3824">
        <f>VLOOKUP(D3824,'Treatment Struture'!$E$2:$G$10,2,FALSE)</f>
        <v>2</v>
      </c>
      <c r="G3824" s="23">
        <v>2</v>
      </c>
      <c r="H3824" s="57">
        <f t="shared" si="84"/>
        <v>36157</v>
      </c>
      <c r="I3824" s="23">
        <v>8</v>
      </c>
    </row>
    <row r="3825" spans="1:9">
      <c r="A3825" t="s">
        <v>248</v>
      </c>
      <c r="B3825" t="s">
        <v>254</v>
      </c>
      <c r="C3825" t="s">
        <v>77</v>
      </c>
      <c r="D3825">
        <v>5</v>
      </c>
      <c r="E3825" t="str">
        <f>VLOOKUP(D3825,'Treatment Struture'!$E$2:$G$10,3,FALSE)</f>
        <v>P3(150)</v>
      </c>
      <c r="F3825">
        <f>VLOOKUP(D3825,'Treatment Struture'!$E$2:$G$10,2,FALSE)</f>
        <v>2</v>
      </c>
      <c r="G3825" s="23">
        <v>3</v>
      </c>
      <c r="H3825" s="57">
        <f t="shared" si="84"/>
        <v>36157</v>
      </c>
      <c r="I3825" s="23">
        <v>11</v>
      </c>
    </row>
    <row r="3826" spans="1:9">
      <c r="A3826" t="s">
        <v>248</v>
      </c>
      <c r="B3826" t="s">
        <v>254</v>
      </c>
      <c r="C3826" t="s">
        <v>77</v>
      </c>
      <c r="D3826">
        <v>5</v>
      </c>
      <c r="E3826" t="str">
        <f>VLOOKUP(D3826,'Treatment Struture'!$E$2:$G$10,3,FALSE)</f>
        <v>P3(150)</v>
      </c>
      <c r="F3826">
        <f>VLOOKUP(D3826,'Treatment Struture'!$E$2:$G$10,2,FALSE)</f>
        <v>2</v>
      </c>
      <c r="G3826" s="23">
        <v>4</v>
      </c>
      <c r="H3826" s="57">
        <f t="shared" si="84"/>
        <v>36157</v>
      </c>
      <c r="I3826" s="23">
        <v>10</v>
      </c>
    </row>
    <row r="3827" spans="1:9">
      <c r="A3827" t="s">
        <v>248</v>
      </c>
      <c r="B3827" t="s">
        <v>254</v>
      </c>
      <c r="C3827" t="s">
        <v>77</v>
      </c>
      <c r="D3827">
        <v>5</v>
      </c>
      <c r="E3827" t="str">
        <f>VLOOKUP(D3827,'Treatment Struture'!$E$2:$G$10,3,FALSE)</f>
        <v>P3(150)</v>
      </c>
      <c r="F3827">
        <f>VLOOKUP(D3827,'Treatment Struture'!$E$2:$G$10,2,FALSE)</f>
        <v>2</v>
      </c>
      <c r="G3827" s="23">
        <v>5</v>
      </c>
      <c r="H3827" s="57">
        <f t="shared" si="84"/>
        <v>36157</v>
      </c>
      <c r="I3827" s="23">
        <v>8</v>
      </c>
    </row>
    <row r="3828" spans="1:9">
      <c r="A3828" t="s">
        <v>248</v>
      </c>
      <c r="B3828" t="s">
        <v>254</v>
      </c>
      <c r="C3828" t="s">
        <v>77</v>
      </c>
      <c r="D3828">
        <v>5</v>
      </c>
      <c r="E3828" t="str">
        <f>VLOOKUP(D3828,'Treatment Struture'!$E$2:$G$10,3,FALSE)</f>
        <v>P3(150)</v>
      </c>
      <c r="F3828">
        <f>VLOOKUP(D3828,'Treatment Struture'!$E$2:$G$10,2,FALSE)</f>
        <v>2</v>
      </c>
      <c r="G3828" s="23">
        <v>6</v>
      </c>
      <c r="H3828" s="57">
        <f t="shared" si="84"/>
        <v>36157</v>
      </c>
      <c r="I3828" s="23">
        <v>10</v>
      </c>
    </row>
    <row r="3829" spans="1:9">
      <c r="A3829" t="s">
        <v>248</v>
      </c>
      <c r="B3829" t="s">
        <v>254</v>
      </c>
      <c r="C3829" t="s">
        <v>77</v>
      </c>
      <c r="D3829">
        <v>5</v>
      </c>
      <c r="E3829" t="str">
        <f>VLOOKUP(D3829,'Treatment Struture'!$E$2:$G$10,3,FALSE)</f>
        <v>P3(150)</v>
      </c>
      <c r="F3829">
        <f>VLOOKUP(D3829,'Treatment Struture'!$E$2:$G$10,2,FALSE)</f>
        <v>2</v>
      </c>
      <c r="G3829" s="23">
        <v>7</v>
      </c>
      <c r="H3829" s="57">
        <f t="shared" si="84"/>
        <v>36157</v>
      </c>
      <c r="I3829" s="23">
        <v>10</v>
      </c>
    </row>
    <row r="3830" spans="1:9">
      <c r="A3830" t="s">
        <v>248</v>
      </c>
      <c r="B3830" t="s">
        <v>254</v>
      </c>
      <c r="C3830" t="s">
        <v>77</v>
      </c>
      <c r="D3830">
        <v>5</v>
      </c>
      <c r="E3830" t="str">
        <f>VLOOKUP(D3830,'Treatment Struture'!$E$2:$G$10,3,FALSE)</f>
        <v>P3(150)</v>
      </c>
      <c r="F3830">
        <f>VLOOKUP(D3830,'Treatment Struture'!$E$2:$G$10,2,FALSE)</f>
        <v>2</v>
      </c>
      <c r="G3830" s="23">
        <v>8</v>
      </c>
      <c r="H3830" s="57">
        <f t="shared" si="84"/>
        <v>36157</v>
      </c>
      <c r="I3830" s="23">
        <v>10</v>
      </c>
    </row>
    <row r="3831" spans="1:9">
      <c r="A3831" t="s">
        <v>248</v>
      </c>
      <c r="B3831" t="s">
        <v>254</v>
      </c>
      <c r="C3831" t="s">
        <v>77</v>
      </c>
      <c r="D3831">
        <v>5</v>
      </c>
      <c r="E3831" t="str">
        <f>VLOOKUP(D3831,'Treatment Struture'!$E$2:$G$10,3,FALSE)</f>
        <v>P3(150)</v>
      </c>
      <c r="F3831">
        <f>VLOOKUP(D3831,'Treatment Struture'!$E$2:$G$10,2,FALSE)</f>
        <v>2</v>
      </c>
      <c r="G3831" s="23">
        <v>9</v>
      </c>
      <c r="H3831" s="57">
        <f t="shared" si="84"/>
        <v>36157</v>
      </c>
      <c r="I3831" s="23">
        <v>10</v>
      </c>
    </row>
    <row r="3832" spans="1:9">
      <c r="A3832" t="s">
        <v>248</v>
      </c>
      <c r="B3832" t="s">
        <v>254</v>
      </c>
      <c r="C3832" t="s">
        <v>77</v>
      </c>
      <c r="D3832">
        <v>5</v>
      </c>
      <c r="E3832" t="str">
        <f>VLOOKUP(D3832,'Treatment Struture'!$E$2:$G$10,3,FALSE)</f>
        <v>P3(150)</v>
      </c>
      <c r="F3832">
        <f>VLOOKUP(D3832,'Treatment Struture'!$E$2:$G$10,2,FALSE)</f>
        <v>2</v>
      </c>
      <c r="G3832" s="23">
        <v>10</v>
      </c>
      <c r="H3832" s="57">
        <f t="shared" si="84"/>
        <v>36157</v>
      </c>
      <c r="I3832" s="23">
        <v>10</v>
      </c>
    </row>
    <row r="3833" spans="1:9">
      <c r="A3833" t="s">
        <v>248</v>
      </c>
      <c r="B3833" t="s">
        <v>254</v>
      </c>
      <c r="C3833" t="s">
        <v>77</v>
      </c>
      <c r="D3833">
        <v>6</v>
      </c>
      <c r="E3833" t="str">
        <f>VLOOKUP(D3833,'Treatment Struture'!$E$2:$G$10,3,FALSE)</f>
        <v>P1(50)</v>
      </c>
      <c r="F3833">
        <f>VLOOKUP(D3833,'Treatment Struture'!$E$2:$G$10,2,FALSE)</f>
        <v>2</v>
      </c>
      <c r="G3833" s="23">
        <v>1</v>
      </c>
      <c r="H3833" s="57">
        <f t="shared" si="84"/>
        <v>36157</v>
      </c>
      <c r="I3833" s="23">
        <v>10</v>
      </c>
    </row>
    <row r="3834" spans="1:9">
      <c r="A3834" t="s">
        <v>248</v>
      </c>
      <c r="B3834" t="s">
        <v>254</v>
      </c>
      <c r="C3834" t="s">
        <v>77</v>
      </c>
      <c r="D3834">
        <v>6</v>
      </c>
      <c r="E3834" t="str">
        <f>VLOOKUP(D3834,'Treatment Struture'!$E$2:$G$10,3,FALSE)</f>
        <v>P1(50)</v>
      </c>
      <c r="F3834">
        <f>VLOOKUP(D3834,'Treatment Struture'!$E$2:$G$10,2,FALSE)</f>
        <v>2</v>
      </c>
      <c r="G3834" s="23">
        <v>2</v>
      </c>
      <c r="H3834" s="57">
        <f t="shared" si="84"/>
        <v>36157</v>
      </c>
      <c r="I3834" s="23">
        <v>9</v>
      </c>
    </row>
    <row r="3835" spans="1:9">
      <c r="A3835" t="s">
        <v>248</v>
      </c>
      <c r="B3835" t="s">
        <v>254</v>
      </c>
      <c r="C3835" t="s">
        <v>77</v>
      </c>
      <c r="D3835">
        <v>6</v>
      </c>
      <c r="E3835" t="str">
        <f>VLOOKUP(D3835,'Treatment Struture'!$E$2:$G$10,3,FALSE)</f>
        <v>P1(50)</v>
      </c>
      <c r="F3835">
        <f>VLOOKUP(D3835,'Treatment Struture'!$E$2:$G$10,2,FALSE)</f>
        <v>2</v>
      </c>
      <c r="G3835" s="23">
        <v>3</v>
      </c>
      <c r="H3835" s="57">
        <f t="shared" si="84"/>
        <v>36157</v>
      </c>
      <c r="I3835" s="23">
        <v>9</v>
      </c>
    </row>
    <row r="3836" spans="1:9">
      <c r="A3836" t="s">
        <v>248</v>
      </c>
      <c r="B3836" t="s">
        <v>254</v>
      </c>
      <c r="C3836" t="s">
        <v>77</v>
      </c>
      <c r="D3836">
        <v>6</v>
      </c>
      <c r="E3836" t="str">
        <f>VLOOKUP(D3836,'Treatment Struture'!$E$2:$G$10,3,FALSE)</f>
        <v>P1(50)</v>
      </c>
      <c r="F3836">
        <f>VLOOKUP(D3836,'Treatment Struture'!$E$2:$G$10,2,FALSE)</f>
        <v>2</v>
      </c>
      <c r="G3836" s="23">
        <v>4</v>
      </c>
      <c r="H3836" s="57">
        <f t="shared" si="84"/>
        <v>36157</v>
      </c>
      <c r="I3836" s="23">
        <v>9</v>
      </c>
    </row>
    <row r="3837" spans="1:9">
      <c r="A3837" t="s">
        <v>248</v>
      </c>
      <c r="B3837" t="s">
        <v>254</v>
      </c>
      <c r="C3837" t="s">
        <v>77</v>
      </c>
      <c r="D3837">
        <v>6</v>
      </c>
      <c r="E3837" t="str">
        <f>VLOOKUP(D3837,'Treatment Struture'!$E$2:$G$10,3,FALSE)</f>
        <v>P1(50)</v>
      </c>
      <c r="F3837">
        <f>VLOOKUP(D3837,'Treatment Struture'!$E$2:$G$10,2,FALSE)</f>
        <v>2</v>
      </c>
      <c r="G3837" s="23">
        <v>5</v>
      </c>
      <c r="H3837" s="57">
        <f t="shared" si="84"/>
        <v>36157</v>
      </c>
      <c r="I3837" s="23">
        <v>10</v>
      </c>
    </row>
    <row r="3838" spans="1:9">
      <c r="A3838" t="s">
        <v>248</v>
      </c>
      <c r="B3838" t="s">
        <v>254</v>
      </c>
      <c r="C3838" t="s">
        <v>77</v>
      </c>
      <c r="D3838">
        <v>6</v>
      </c>
      <c r="E3838" t="str">
        <f>VLOOKUP(D3838,'Treatment Struture'!$E$2:$G$10,3,FALSE)</f>
        <v>P1(50)</v>
      </c>
      <c r="F3838">
        <f>VLOOKUP(D3838,'Treatment Struture'!$E$2:$G$10,2,FALSE)</f>
        <v>2</v>
      </c>
      <c r="G3838" s="23">
        <v>6</v>
      </c>
      <c r="H3838" s="57">
        <f t="shared" si="84"/>
        <v>36157</v>
      </c>
      <c r="I3838" s="23">
        <v>8</v>
      </c>
    </row>
    <row r="3839" spans="1:9">
      <c r="A3839" t="s">
        <v>248</v>
      </c>
      <c r="B3839" t="s">
        <v>254</v>
      </c>
      <c r="C3839" t="s">
        <v>77</v>
      </c>
      <c r="D3839">
        <v>6</v>
      </c>
      <c r="E3839" t="str">
        <f>VLOOKUP(D3839,'Treatment Struture'!$E$2:$G$10,3,FALSE)</f>
        <v>P1(50)</v>
      </c>
      <c r="F3839">
        <f>VLOOKUP(D3839,'Treatment Struture'!$E$2:$G$10,2,FALSE)</f>
        <v>2</v>
      </c>
      <c r="G3839" s="23">
        <v>7</v>
      </c>
      <c r="H3839" s="57">
        <f t="shared" si="84"/>
        <v>36157</v>
      </c>
      <c r="I3839" s="23">
        <v>8</v>
      </c>
    </row>
    <row r="3840" spans="1:9">
      <c r="A3840" t="s">
        <v>248</v>
      </c>
      <c r="B3840" t="s">
        <v>254</v>
      </c>
      <c r="C3840" t="s">
        <v>77</v>
      </c>
      <c r="D3840">
        <v>6</v>
      </c>
      <c r="E3840" t="str">
        <f>VLOOKUP(D3840,'Treatment Struture'!$E$2:$G$10,3,FALSE)</f>
        <v>P1(50)</v>
      </c>
      <c r="F3840">
        <f>VLOOKUP(D3840,'Treatment Struture'!$E$2:$G$10,2,FALSE)</f>
        <v>2</v>
      </c>
      <c r="G3840" s="23">
        <v>8</v>
      </c>
      <c r="H3840" s="57">
        <f t="shared" si="84"/>
        <v>36157</v>
      </c>
      <c r="I3840" s="23">
        <v>9</v>
      </c>
    </row>
    <row r="3841" spans="1:9">
      <c r="A3841" t="s">
        <v>248</v>
      </c>
      <c r="B3841" t="s">
        <v>254</v>
      </c>
      <c r="C3841" t="s">
        <v>77</v>
      </c>
      <c r="D3841">
        <v>6</v>
      </c>
      <c r="E3841" t="str">
        <f>VLOOKUP(D3841,'Treatment Struture'!$E$2:$G$10,3,FALSE)</f>
        <v>P1(50)</v>
      </c>
      <c r="F3841">
        <f>VLOOKUP(D3841,'Treatment Struture'!$E$2:$G$10,2,FALSE)</f>
        <v>2</v>
      </c>
      <c r="G3841" s="23">
        <v>9</v>
      </c>
      <c r="H3841" s="57">
        <f t="shared" si="84"/>
        <v>36157</v>
      </c>
      <c r="I3841" s="23">
        <v>10</v>
      </c>
    </row>
    <row r="3842" spans="1:9">
      <c r="A3842" t="s">
        <v>248</v>
      </c>
      <c r="B3842" t="s">
        <v>254</v>
      </c>
      <c r="C3842" t="s">
        <v>77</v>
      </c>
      <c r="D3842">
        <v>6</v>
      </c>
      <c r="E3842" t="str">
        <f>VLOOKUP(D3842,'Treatment Struture'!$E$2:$G$10,3,FALSE)</f>
        <v>P1(50)</v>
      </c>
      <c r="F3842">
        <f>VLOOKUP(D3842,'Treatment Struture'!$E$2:$G$10,2,FALSE)</f>
        <v>2</v>
      </c>
      <c r="G3842" s="23">
        <v>10</v>
      </c>
      <c r="H3842" s="57">
        <f t="shared" si="84"/>
        <v>36157</v>
      </c>
      <c r="I3842" s="23">
        <v>10</v>
      </c>
    </row>
    <row r="3843" spans="1:9">
      <c r="A3843" t="s">
        <v>248</v>
      </c>
      <c r="B3843" t="s">
        <v>254</v>
      </c>
      <c r="C3843" t="s">
        <v>77</v>
      </c>
      <c r="D3843">
        <v>7</v>
      </c>
      <c r="E3843" t="str">
        <f>VLOOKUP(D3843,'Treatment Struture'!$E$2:$G$10,3,FALSE)</f>
        <v>P1(50)</v>
      </c>
      <c r="F3843">
        <f>VLOOKUP(D3843,'Treatment Struture'!$E$2:$G$10,2,FALSE)</f>
        <v>3</v>
      </c>
      <c r="G3843" s="23">
        <v>1</v>
      </c>
      <c r="H3843" s="57">
        <f t="shared" si="84"/>
        <v>36157</v>
      </c>
      <c r="I3843" s="23">
        <v>11</v>
      </c>
    </row>
    <row r="3844" spans="1:9">
      <c r="A3844" t="s">
        <v>248</v>
      </c>
      <c r="B3844" t="s">
        <v>254</v>
      </c>
      <c r="C3844" t="s">
        <v>77</v>
      </c>
      <c r="D3844">
        <v>7</v>
      </c>
      <c r="E3844" t="str">
        <f>VLOOKUP(D3844,'Treatment Struture'!$E$2:$G$10,3,FALSE)</f>
        <v>P1(50)</v>
      </c>
      <c r="F3844">
        <f>VLOOKUP(D3844,'Treatment Struture'!$E$2:$G$10,2,FALSE)</f>
        <v>3</v>
      </c>
      <c r="G3844" s="23">
        <v>2</v>
      </c>
      <c r="H3844" s="57">
        <f t="shared" si="84"/>
        <v>36157</v>
      </c>
      <c r="I3844" s="23">
        <v>10</v>
      </c>
    </row>
    <row r="3845" spans="1:9">
      <c r="A3845" t="s">
        <v>248</v>
      </c>
      <c r="B3845" t="s">
        <v>254</v>
      </c>
      <c r="C3845" t="s">
        <v>77</v>
      </c>
      <c r="D3845">
        <v>7</v>
      </c>
      <c r="E3845" t="str">
        <f>VLOOKUP(D3845,'Treatment Struture'!$E$2:$G$10,3,FALSE)</f>
        <v>P1(50)</v>
      </c>
      <c r="F3845">
        <f>VLOOKUP(D3845,'Treatment Struture'!$E$2:$G$10,2,FALSE)</f>
        <v>3</v>
      </c>
      <c r="G3845" s="23">
        <v>3</v>
      </c>
      <c r="H3845" s="57">
        <f t="shared" si="84"/>
        <v>36157</v>
      </c>
      <c r="I3845" s="23">
        <v>10</v>
      </c>
    </row>
    <row r="3846" spans="1:9">
      <c r="A3846" t="s">
        <v>248</v>
      </c>
      <c r="B3846" t="s">
        <v>254</v>
      </c>
      <c r="C3846" t="s">
        <v>77</v>
      </c>
      <c r="D3846">
        <v>7</v>
      </c>
      <c r="E3846" t="str">
        <f>VLOOKUP(D3846,'Treatment Struture'!$E$2:$G$10,3,FALSE)</f>
        <v>P1(50)</v>
      </c>
      <c r="F3846">
        <f>VLOOKUP(D3846,'Treatment Struture'!$E$2:$G$10,2,FALSE)</f>
        <v>3</v>
      </c>
      <c r="G3846" s="23">
        <v>4</v>
      </c>
      <c r="H3846" s="57">
        <f t="shared" si="84"/>
        <v>36157</v>
      </c>
      <c r="I3846" s="23">
        <v>10</v>
      </c>
    </row>
    <row r="3847" spans="1:9">
      <c r="A3847" t="s">
        <v>248</v>
      </c>
      <c r="B3847" t="s">
        <v>254</v>
      </c>
      <c r="C3847" t="s">
        <v>77</v>
      </c>
      <c r="D3847">
        <v>7</v>
      </c>
      <c r="E3847" t="str">
        <f>VLOOKUP(D3847,'Treatment Struture'!$E$2:$G$10,3,FALSE)</f>
        <v>P1(50)</v>
      </c>
      <c r="F3847">
        <f>VLOOKUP(D3847,'Treatment Struture'!$E$2:$G$10,2,FALSE)</f>
        <v>3</v>
      </c>
      <c r="G3847" s="23">
        <v>5</v>
      </c>
      <c r="H3847" s="57">
        <f t="shared" si="84"/>
        <v>36157</v>
      </c>
      <c r="I3847" s="23">
        <v>9</v>
      </c>
    </row>
    <row r="3848" spans="1:9">
      <c r="A3848" t="s">
        <v>248</v>
      </c>
      <c r="B3848" t="s">
        <v>254</v>
      </c>
      <c r="C3848" t="s">
        <v>77</v>
      </c>
      <c r="D3848">
        <v>7</v>
      </c>
      <c r="E3848" t="str">
        <f>VLOOKUP(D3848,'Treatment Struture'!$E$2:$G$10,3,FALSE)</f>
        <v>P1(50)</v>
      </c>
      <c r="F3848">
        <f>VLOOKUP(D3848,'Treatment Struture'!$E$2:$G$10,2,FALSE)</f>
        <v>3</v>
      </c>
      <c r="G3848" s="23">
        <v>6</v>
      </c>
      <c r="H3848" s="57">
        <f t="shared" si="84"/>
        <v>36157</v>
      </c>
      <c r="I3848" s="23">
        <v>9</v>
      </c>
    </row>
    <row r="3849" spans="1:9">
      <c r="A3849" t="s">
        <v>248</v>
      </c>
      <c r="B3849" t="s">
        <v>254</v>
      </c>
      <c r="C3849" t="s">
        <v>77</v>
      </c>
      <c r="D3849">
        <v>7</v>
      </c>
      <c r="E3849" t="str">
        <f>VLOOKUP(D3849,'Treatment Struture'!$E$2:$G$10,3,FALSE)</f>
        <v>P1(50)</v>
      </c>
      <c r="F3849">
        <f>VLOOKUP(D3849,'Treatment Struture'!$E$2:$G$10,2,FALSE)</f>
        <v>3</v>
      </c>
      <c r="G3849" s="23">
        <v>7</v>
      </c>
      <c r="H3849" s="57">
        <f t="shared" ref="H3849:H3872" si="85">H3848</f>
        <v>36157</v>
      </c>
      <c r="I3849" s="23">
        <v>8</v>
      </c>
    </row>
    <row r="3850" spans="1:9">
      <c r="A3850" t="s">
        <v>248</v>
      </c>
      <c r="B3850" t="s">
        <v>254</v>
      </c>
      <c r="C3850" t="s">
        <v>77</v>
      </c>
      <c r="D3850">
        <v>7</v>
      </c>
      <c r="E3850" t="str">
        <f>VLOOKUP(D3850,'Treatment Struture'!$E$2:$G$10,3,FALSE)</f>
        <v>P1(50)</v>
      </c>
      <c r="F3850">
        <f>VLOOKUP(D3850,'Treatment Struture'!$E$2:$G$10,2,FALSE)</f>
        <v>3</v>
      </c>
      <c r="G3850" s="23">
        <v>8</v>
      </c>
      <c r="H3850" s="57">
        <f t="shared" si="85"/>
        <v>36157</v>
      </c>
      <c r="I3850" s="23">
        <v>9</v>
      </c>
    </row>
    <row r="3851" spans="1:9">
      <c r="A3851" t="s">
        <v>248</v>
      </c>
      <c r="B3851" t="s">
        <v>254</v>
      </c>
      <c r="C3851" t="s">
        <v>77</v>
      </c>
      <c r="D3851">
        <v>7</v>
      </c>
      <c r="E3851" t="str">
        <f>VLOOKUP(D3851,'Treatment Struture'!$E$2:$G$10,3,FALSE)</f>
        <v>P1(50)</v>
      </c>
      <c r="F3851">
        <f>VLOOKUP(D3851,'Treatment Struture'!$E$2:$G$10,2,FALSE)</f>
        <v>3</v>
      </c>
      <c r="G3851" s="23">
        <v>9</v>
      </c>
      <c r="H3851" s="57">
        <f t="shared" si="85"/>
        <v>36157</v>
      </c>
      <c r="I3851" s="23">
        <v>9</v>
      </c>
    </row>
    <row r="3852" spans="1:9">
      <c r="A3852" t="s">
        <v>248</v>
      </c>
      <c r="B3852" t="s">
        <v>254</v>
      </c>
      <c r="C3852" t="s">
        <v>77</v>
      </c>
      <c r="D3852">
        <v>7</v>
      </c>
      <c r="E3852" t="str">
        <f>VLOOKUP(D3852,'Treatment Struture'!$E$2:$G$10,3,FALSE)</f>
        <v>P1(50)</v>
      </c>
      <c r="F3852">
        <f>VLOOKUP(D3852,'Treatment Struture'!$E$2:$G$10,2,FALSE)</f>
        <v>3</v>
      </c>
      <c r="G3852" s="23">
        <v>10</v>
      </c>
      <c r="H3852" s="57">
        <f t="shared" si="85"/>
        <v>36157</v>
      </c>
      <c r="I3852" s="23">
        <v>10</v>
      </c>
    </row>
    <row r="3853" spans="1:9">
      <c r="A3853" t="s">
        <v>248</v>
      </c>
      <c r="B3853" t="s">
        <v>254</v>
      </c>
      <c r="C3853" t="s">
        <v>77</v>
      </c>
      <c r="D3853">
        <v>8</v>
      </c>
      <c r="E3853" t="str">
        <f>VLOOKUP(D3853,'Treatment Struture'!$E$2:$G$10,3,FALSE)</f>
        <v>P2(100)</v>
      </c>
      <c r="F3853">
        <f>VLOOKUP(D3853,'Treatment Struture'!$E$2:$G$10,2,FALSE)</f>
        <v>3</v>
      </c>
      <c r="G3853" s="23">
        <v>1</v>
      </c>
      <c r="H3853" s="57">
        <f t="shared" si="85"/>
        <v>36157</v>
      </c>
      <c r="I3853" s="23">
        <v>11</v>
      </c>
    </row>
    <row r="3854" spans="1:9">
      <c r="A3854" t="s">
        <v>248</v>
      </c>
      <c r="B3854" t="s">
        <v>254</v>
      </c>
      <c r="C3854" t="s">
        <v>77</v>
      </c>
      <c r="D3854">
        <v>8</v>
      </c>
      <c r="E3854" t="str">
        <f>VLOOKUP(D3854,'Treatment Struture'!$E$2:$G$10,3,FALSE)</f>
        <v>P2(100)</v>
      </c>
      <c r="F3854">
        <f>VLOOKUP(D3854,'Treatment Struture'!$E$2:$G$10,2,FALSE)</f>
        <v>3</v>
      </c>
      <c r="G3854" s="23">
        <v>2</v>
      </c>
      <c r="H3854" s="57">
        <f t="shared" si="85"/>
        <v>36157</v>
      </c>
      <c r="I3854" s="23">
        <v>10</v>
      </c>
    </row>
    <row r="3855" spans="1:9">
      <c r="A3855" t="s">
        <v>248</v>
      </c>
      <c r="B3855" t="s">
        <v>254</v>
      </c>
      <c r="C3855" t="s">
        <v>77</v>
      </c>
      <c r="D3855">
        <v>8</v>
      </c>
      <c r="E3855" t="str">
        <f>VLOOKUP(D3855,'Treatment Struture'!$E$2:$G$10,3,FALSE)</f>
        <v>P2(100)</v>
      </c>
      <c r="F3855">
        <f>VLOOKUP(D3855,'Treatment Struture'!$E$2:$G$10,2,FALSE)</f>
        <v>3</v>
      </c>
      <c r="G3855" s="23">
        <v>3</v>
      </c>
      <c r="H3855" s="57">
        <f t="shared" si="85"/>
        <v>36157</v>
      </c>
      <c r="I3855" s="23">
        <v>11</v>
      </c>
    </row>
    <row r="3856" spans="1:9">
      <c r="A3856" t="s">
        <v>248</v>
      </c>
      <c r="B3856" t="s">
        <v>254</v>
      </c>
      <c r="C3856" t="s">
        <v>77</v>
      </c>
      <c r="D3856">
        <v>8</v>
      </c>
      <c r="E3856" t="str">
        <f>VLOOKUP(D3856,'Treatment Struture'!$E$2:$G$10,3,FALSE)</f>
        <v>P2(100)</v>
      </c>
      <c r="F3856">
        <f>VLOOKUP(D3856,'Treatment Struture'!$E$2:$G$10,2,FALSE)</f>
        <v>3</v>
      </c>
      <c r="G3856" s="23">
        <v>4</v>
      </c>
      <c r="H3856" s="57">
        <f t="shared" si="85"/>
        <v>36157</v>
      </c>
      <c r="I3856" s="23">
        <v>10</v>
      </c>
    </row>
    <row r="3857" spans="1:9">
      <c r="A3857" t="s">
        <v>248</v>
      </c>
      <c r="B3857" t="s">
        <v>254</v>
      </c>
      <c r="C3857" t="s">
        <v>77</v>
      </c>
      <c r="D3857">
        <v>8</v>
      </c>
      <c r="E3857" t="str">
        <f>VLOOKUP(D3857,'Treatment Struture'!$E$2:$G$10,3,FALSE)</f>
        <v>P2(100)</v>
      </c>
      <c r="F3857">
        <f>VLOOKUP(D3857,'Treatment Struture'!$E$2:$G$10,2,FALSE)</f>
        <v>3</v>
      </c>
      <c r="G3857" s="23">
        <v>5</v>
      </c>
      <c r="H3857" s="57">
        <f t="shared" si="85"/>
        <v>36157</v>
      </c>
      <c r="I3857" s="23">
        <v>10</v>
      </c>
    </row>
    <row r="3858" spans="1:9">
      <c r="A3858" t="s">
        <v>248</v>
      </c>
      <c r="B3858" t="s">
        <v>254</v>
      </c>
      <c r="C3858" t="s">
        <v>77</v>
      </c>
      <c r="D3858">
        <v>8</v>
      </c>
      <c r="E3858" t="str">
        <f>VLOOKUP(D3858,'Treatment Struture'!$E$2:$G$10,3,FALSE)</f>
        <v>P2(100)</v>
      </c>
      <c r="F3858">
        <f>VLOOKUP(D3858,'Treatment Struture'!$E$2:$G$10,2,FALSE)</f>
        <v>3</v>
      </c>
      <c r="G3858" s="23">
        <v>6</v>
      </c>
      <c r="H3858" s="57">
        <f t="shared" si="85"/>
        <v>36157</v>
      </c>
      <c r="I3858" s="23">
        <v>10</v>
      </c>
    </row>
    <row r="3859" spans="1:9">
      <c r="A3859" t="s">
        <v>248</v>
      </c>
      <c r="B3859" t="s">
        <v>254</v>
      </c>
      <c r="C3859" t="s">
        <v>77</v>
      </c>
      <c r="D3859">
        <v>8</v>
      </c>
      <c r="E3859" t="str">
        <f>VLOOKUP(D3859,'Treatment Struture'!$E$2:$G$10,3,FALSE)</f>
        <v>P2(100)</v>
      </c>
      <c r="F3859">
        <f>VLOOKUP(D3859,'Treatment Struture'!$E$2:$G$10,2,FALSE)</f>
        <v>3</v>
      </c>
      <c r="G3859" s="23">
        <v>7</v>
      </c>
      <c r="H3859" s="57">
        <f t="shared" si="85"/>
        <v>36157</v>
      </c>
      <c r="I3859" s="23">
        <v>9</v>
      </c>
    </row>
    <row r="3860" spans="1:9">
      <c r="A3860" t="s">
        <v>248</v>
      </c>
      <c r="B3860" t="s">
        <v>254</v>
      </c>
      <c r="C3860" t="s">
        <v>77</v>
      </c>
      <c r="D3860">
        <v>8</v>
      </c>
      <c r="E3860" t="str">
        <f>VLOOKUP(D3860,'Treatment Struture'!$E$2:$G$10,3,FALSE)</f>
        <v>P2(100)</v>
      </c>
      <c r="F3860">
        <f>VLOOKUP(D3860,'Treatment Struture'!$E$2:$G$10,2,FALSE)</f>
        <v>3</v>
      </c>
      <c r="G3860" s="23">
        <v>8</v>
      </c>
      <c r="H3860" s="57">
        <f t="shared" si="85"/>
        <v>36157</v>
      </c>
      <c r="I3860" s="23">
        <v>11</v>
      </c>
    </row>
    <row r="3861" spans="1:9">
      <c r="A3861" t="s">
        <v>248</v>
      </c>
      <c r="B3861" t="s">
        <v>254</v>
      </c>
      <c r="C3861" t="s">
        <v>77</v>
      </c>
      <c r="D3861">
        <v>8</v>
      </c>
      <c r="E3861" t="str">
        <f>VLOOKUP(D3861,'Treatment Struture'!$E$2:$G$10,3,FALSE)</f>
        <v>P2(100)</v>
      </c>
      <c r="F3861">
        <f>VLOOKUP(D3861,'Treatment Struture'!$E$2:$G$10,2,FALSE)</f>
        <v>3</v>
      </c>
      <c r="G3861" s="23">
        <v>9</v>
      </c>
      <c r="H3861" s="57">
        <f t="shared" si="85"/>
        <v>36157</v>
      </c>
      <c r="I3861" s="23">
        <v>9</v>
      </c>
    </row>
    <row r="3862" spans="1:9">
      <c r="A3862" t="s">
        <v>248</v>
      </c>
      <c r="B3862" t="s">
        <v>254</v>
      </c>
      <c r="C3862" t="s">
        <v>77</v>
      </c>
      <c r="D3862">
        <v>8</v>
      </c>
      <c r="E3862" t="str">
        <f>VLOOKUP(D3862,'Treatment Struture'!$E$2:$G$10,3,FALSE)</f>
        <v>P2(100)</v>
      </c>
      <c r="F3862">
        <f>VLOOKUP(D3862,'Treatment Struture'!$E$2:$G$10,2,FALSE)</f>
        <v>3</v>
      </c>
      <c r="G3862" s="23">
        <v>10</v>
      </c>
      <c r="H3862" s="57">
        <f t="shared" si="85"/>
        <v>36157</v>
      </c>
      <c r="I3862" s="23">
        <v>8</v>
      </c>
    </row>
    <row r="3863" spans="1:9">
      <c r="A3863" t="s">
        <v>248</v>
      </c>
      <c r="B3863" t="s">
        <v>254</v>
      </c>
      <c r="C3863" t="s">
        <v>77</v>
      </c>
      <c r="D3863">
        <v>9</v>
      </c>
      <c r="E3863" t="str">
        <f>VLOOKUP(D3863,'Treatment Struture'!$E$2:$G$10,3,FALSE)</f>
        <v>P3(150)</v>
      </c>
      <c r="F3863">
        <f>VLOOKUP(D3863,'Treatment Struture'!$E$2:$G$10,2,FALSE)</f>
        <v>3</v>
      </c>
      <c r="G3863" s="23">
        <v>1</v>
      </c>
      <c r="H3863" s="57">
        <f t="shared" si="85"/>
        <v>36157</v>
      </c>
      <c r="I3863" s="23">
        <v>10</v>
      </c>
    </row>
    <row r="3864" spans="1:9">
      <c r="A3864" t="s">
        <v>248</v>
      </c>
      <c r="B3864" t="s">
        <v>254</v>
      </c>
      <c r="C3864" t="s">
        <v>77</v>
      </c>
      <c r="D3864">
        <v>9</v>
      </c>
      <c r="E3864" t="str">
        <f>VLOOKUP(D3864,'Treatment Struture'!$E$2:$G$10,3,FALSE)</f>
        <v>P3(150)</v>
      </c>
      <c r="F3864">
        <f>VLOOKUP(D3864,'Treatment Struture'!$E$2:$G$10,2,FALSE)</f>
        <v>3</v>
      </c>
      <c r="G3864" s="23">
        <v>2</v>
      </c>
      <c r="H3864" s="57">
        <f t="shared" si="85"/>
        <v>36157</v>
      </c>
      <c r="I3864" s="23">
        <v>8</v>
      </c>
    </row>
    <row r="3865" spans="1:9">
      <c r="A3865" t="s">
        <v>248</v>
      </c>
      <c r="B3865" t="s">
        <v>254</v>
      </c>
      <c r="C3865" t="s">
        <v>77</v>
      </c>
      <c r="D3865">
        <v>9</v>
      </c>
      <c r="E3865" t="str">
        <f>VLOOKUP(D3865,'Treatment Struture'!$E$2:$G$10,3,FALSE)</f>
        <v>P3(150)</v>
      </c>
      <c r="F3865">
        <f>VLOOKUP(D3865,'Treatment Struture'!$E$2:$G$10,2,FALSE)</f>
        <v>3</v>
      </c>
      <c r="G3865" s="23">
        <v>3</v>
      </c>
      <c r="H3865" s="57">
        <f t="shared" si="85"/>
        <v>36157</v>
      </c>
      <c r="I3865" s="23">
        <v>10</v>
      </c>
    </row>
    <row r="3866" spans="1:9">
      <c r="A3866" t="s">
        <v>248</v>
      </c>
      <c r="B3866" t="s">
        <v>254</v>
      </c>
      <c r="C3866" t="s">
        <v>77</v>
      </c>
      <c r="D3866">
        <v>9</v>
      </c>
      <c r="E3866" t="str">
        <f>VLOOKUP(D3866,'Treatment Struture'!$E$2:$G$10,3,FALSE)</f>
        <v>P3(150)</v>
      </c>
      <c r="F3866">
        <f>VLOOKUP(D3866,'Treatment Struture'!$E$2:$G$10,2,FALSE)</f>
        <v>3</v>
      </c>
      <c r="G3866" s="23">
        <v>4</v>
      </c>
      <c r="H3866" s="57">
        <f t="shared" si="85"/>
        <v>36157</v>
      </c>
      <c r="I3866" s="23">
        <v>10</v>
      </c>
    </row>
    <row r="3867" spans="1:9">
      <c r="A3867" t="s">
        <v>248</v>
      </c>
      <c r="B3867" t="s">
        <v>254</v>
      </c>
      <c r="C3867" t="s">
        <v>77</v>
      </c>
      <c r="D3867">
        <v>9</v>
      </c>
      <c r="E3867" t="str">
        <f>VLOOKUP(D3867,'Treatment Struture'!$E$2:$G$10,3,FALSE)</f>
        <v>P3(150)</v>
      </c>
      <c r="F3867">
        <f>VLOOKUP(D3867,'Treatment Struture'!$E$2:$G$10,2,FALSE)</f>
        <v>3</v>
      </c>
      <c r="G3867" s="23">
        <v>5</v>
      </c>
      <c r="H3867" s="57">
        <f t="shared" si="85"/>
        <v>36157</v>
      </c>
      <c r="I3867" s="23">
        <v>10</v>
      </c>
    </row>
    <row r="3868" spans="1:9">
      <c r="A3868" t="s">
        <v>248</v>
      </c>
      <c r="B3868" t="s">
        <v>254</v>
      </c>
      <c r="C3868" t="s">
        <v>77</v>
      </c>
      <c r="D3868">
        <v>9</v>
      </c>
      <c r="E3868" t="str">
        <f>VLOOKUP(D3868,'Treatment Struture'!$E$2:$G$10,3,FALSE)</f>
        <v>P3(150)</v>
      </c>
      <c r="F3868">
        <f>VLOOKUP(D3868,'Treatment Struture'!$E$2:$G$10,2,FALSE)</f>
        <v>3</v>
      </c>
      <c r="G3868" s="23">
        <v>6</v>
      </c>
      <c r="H3868" s="57">
        <f t="shared" si="85"/>
        <v>36157</v>
      </c>
      <c r="I3868" s="23">
        <v>10</v>
      </c>
    </row>
    <row r="3869" spans="1:9">
      <c r="A3869" t="s">
        <v>248</v>
      </c>
      <c r="B3869" t="s">
        <v>254</v>
      </c>
      <c r="C3869" t="s">
        <v>77</v>
      </c>
      <c r="D3869">
        <v>9</v>
      </c>
      <c r="E3869" t="str">
        <f>VLOOKUP(D3869,'Treatment Struture'!$E$2:$G$10,3,FALSE)</f>
        <v>P3(150)</v>
      </c>
      <c r="F3869">
        <f>VLOOKUP(D3869,'Treatment Struture'!$E$2:$G$10,2,FALSE)</f>
        <v>3</v>
      </c>
      <c r="G3869" s="23">
        <v>7</v>
      </c>
      <c r="H3869" s="57">
        <f t="shared" si="85"/>
        <v>36157</v>
      </c>
      <c r="I3869" s="23">
        <v>10</v>
      </c>
    </row>
    <row r="3870" spans="1:9">
      <c r="A3870" t="s">
        <v>248</v>
      </c>
      <c r="B3870" t="s">
        <v>254</v>
      </c>
      <c r="C3870" t="s">
        <v>77</v>
      </c>
      <c r="D3870">
        <v>9</v>
      </c>
      <c r="E3870" t="str">
        <f>VLOOKUP(D3870,'Treatment Struture'!$E$2:$G$10,3,FALSE)</f>
        <v>P3(150)</v>
      </c>
      <c r="F3870">
        <f>VLOOKUP(D3870,'Treatment Struture'!$E$2:$G$10,2,FALSE)</f>
        <v>3</v>
      </c>
      <c r="G3870" s="23">
        <v>8</v>
      </c>
      <c r="H3870" s="57">
        <f t="shared" si="85"/>
        <v>36157</v>
      </c>
      <c r="I3870" s="23">
        <v>9</v>
      </c>
    </row>
    <row r="3871" spans="1:9">
      <c r="A3871" t="s">
        <v>248</v>
      </c>
      <c r="B3871" t="s">
        <v>254</v>
      </c>
      <c r="C3871" t="s">
        <v>77</v>
      </c>
      <c r="D3871">
        <v>9</v>
      </c>
      <c r="E3871" t="str">
        <f>VLOOKUP(D3871,'Treatment Struture'!$E$2:$G$10,3,FALSE)</f>
        <v>P3(150)</v>
      </c>
      <c r="F3871">
        <f>VLOOKUP(D3871,'Treatment Struture'!$E$2:$G$10,2,FALSE)</f>
        <v>3</v>
      </c>
      <c r="G3871" s="23">
        <v>9</v>
      </c>
      <c r="H3871" s="57">
        <f t="shared" si="85"/>
        <v>36157</v>
      </c>
      <c r="I3871" s="23">
        <v>7</v>
      </c>
    </row>
    <row r="3872" spans="1:9">
      <c r="A3872" t="s">
        <v>248</v>
      </c>
      <c r="B3872" t="s">
        <v>254</v>
      </c>
      <c r="C3872" t="s">
        <v>77</v>
      </c>
      <c r="D3872">
        <v>9</v>
      </c>
      <c r="E3872" t="str">
        <f>VLOOKUP(D3872,'Treatment Struture'!$E$2:$G$10,3,FALSE)</f>
        <v>P3(150)</v>
      </c>
      <c r="F3872">
        <f>VLOOKUP(D3872,'Treatment Struture'!$E$2:$G$10,2,FALSE)</f>
        <v>3</v>
      </c>
      <c r="G3872" s="23">
        <v>10</v>
      </c>
      <c r="H3872" s="57">
        <f t="shared" si="85"/>
        <v>36157</v>
      </c>
      <c r="I3872" s="23">
        <v>8</v>
      </c>
    </row>
    <row r="3873" spans="1:10">
      <c r="A3873" t="s">
        <v>248</v>
      </c>
      <c r="B3873" t="s">
        <v>254</v>
      </c>
      <c r="C3873" t="s">
        <v>77</v>
      </c>
      <c r="D3873">
        <v>1</v>
      </c>
      <c r="E3873" t="str">
        <f>VLOOKUP(D3873,'Treatment Struture'!$E$2:$G$10,3,FALSE)</f>
        <v>P3(150)</v>
      </c>
      <c r="F3873">
        <f>VLOOKUP(D3873,'Treatment Struture'!$E$2:$G$10,2,FALSE)</f>
        <v>1</v>
      </c>
      <c r="G3873" s="23">
        <v>1</v>
      </c>
      <c r="H3873" s="55">
        <v>36166</v>
      </c>
      <c r="I3873" s="23">
        <v>16</v>
      </c>
      <c r="J3873" s="23">
        <v>0</v>
      </c>
    </row>
    <row r="3874" spans="1:10">
      <c r="A3874" t="s">
        <v>248</v>
      </c>
      <c r="B3874" t="s">
        <v>254</v>
      </c>
      <c r="C3874" t="s">
        <v>77</v>
      </c>
      <c r="D3874">
        <v>1</v>
      </c>
      <c r="E3874" t="str">
        <f>VLOOKUP(D3874,'Treatment Struture'!$E$2:$G$10,3,FALSE)</f>
        <v>P3(150)</v>
      </c>
      <c r="F3874">
        <f>VLOOKUP(D3874,'Treatment Struture'!$E$2:$G$10,2,FALSE)</f>
        <v>1</v>
      </c>
      <c r="G3874" s="23">
        <v>2</v>
      </c>
      <c r="H3874" s="57">
        <f>H3873</f>
        <v>36166</v>
      </c>
      <c r="I3874" s="23">
        <v>16</v>
      </c>
      <c r="J3874" s="23">
        <v>1</v>
      </c>
    </row>
    <row r="3875" spans="1:10">
      <c r="A3875" t="s">
        <v>248</v>
      </c>
      <c r="B3875" t="s">
        <v>254</v>
      </c>
      <c r="C3875" t="s">
        <v>77</v>
      </c>
      <c r="D3875">
        <v>1</v>
      </c>
      <c r="E3875" t="str">
        <f>VLOOKUP(D3875,'Treatment Struture'!$E$2:$G$10,3,FALSE)</f>
        <v>P3(150)</v>
      </c>
      <c r="F3875">
        <f>VLOOKUP(D3875,'Treatment Struture'!$E$2:$G$10,2,FALSE)</f>
        <v>1</v>
      </c>
      <c r="G3875" s="23">
        <v>3</v>
      </c>
      <c r="H3875" s="57">
        <f t="shared" ref="H3875:H3938" si="86">H3874</f>
        <v>36166</v>
      </c>
      <c r="I3875" s="23">
        <v>16</v>
      </c>
      <c r="J3875" s="23">
        <v>1</v>
      </c>
    </row>
    <row r="3876" spans="1:10">
      <c r="A3876" t="s">
        <v>248</v>
      </c>
      <c r="B3876" t="s">
        <v>254</v>
      </c>
      <c r="C3876" t="s">
        <v>77</v>
      </c>
      <c r="D3876">
        <v>1</v>
      </c>
      <c r="E3876" t="str">
        <f>VLOOKUP(D3876,'Treatment Struture'!$E$2:$G$10,3,FALSE)</f>
        <v>P3(150)</v>
      </c>
      <c r="F3876">
        <f>VLOOKUP(D3876,'Treatment Struture'!$E$2:$G$10,2,FALSE)</f>
        <v>1</v>
      </c>
      <c r="G3876" s="23">
        <v>4</v>
      </c>
      <c r="H3876" s="57">
        <f t="shared" si="86"/>
        <v>36166</v>
      </c>
      <c r="I3876" s="23">
        <v>16</v>
      </c>
      <c r="J3876" s="23">
        <v>0</v>
      </c>
    </row>
    <row r="3877" spans="1:10">
      <c r="A3877" t="s">
        <v>248</v>
      </c>
      <c r="B3877" t="s">
        <v>254</v>
      </c>
      <c r="C3877" t="s">
        <v>77</v>
      </c>
      <c r="D3877">
        <v>1</v>
      </c>
      <c r="E3877" t="str">
        <f>VLOOKUP(D3877,'Treatment Struture'!$E$2:$G$10,3,FALSE)</f>
        <v>P3(150)</v>
      </c>
      <c r="F3877">
        <f>VLOOKUP(D3877,'Treatment Struture'!$E$2:$G$10,2,FALSE)</f>
        <v>1</v>
      </c>
      <c r="G3877" s="23">
        <v>5</v>
      </c>
      <c r="H3877" s="57">
        <f t="shared" si="86"/>
        <v>36166</v>
      </c>
      <c r="I3877" s="23">
        <v>15</v>
      </c>
      <c r="J3877" s="23">
        <v>1</v>
      </c>
    </row>
    <row r="3878" spans="1:10">
      <c r="A3878" t="s">
        <v>248</v>
      </c>
      <c r="B3878" t="s">
        <v>254</v>
      </c>
      <c r="C3878" t="s">
        <v>77</v>
      </c>
      <c r="D3878">
        <v>1</v>
      </c>
      <c r="E3878" t="str">
        <f>VLOOKUP(D3878,'Treatment Struture'!$E$2:$G$10,3,FALSE)</f>
        <v>P3(150)</v>
      </c>
      <c r="F3878">
        <f>VLOOKUP(D3878,'Treatment Struture'!$E$2:$G$10,2,FALSE)</f>
        <v>1</v>
      </c>
      <c r="G3878" s="23">
        <v>6</v>
      </c>
      <c r="H3878" s="57">
        <f t="shared" si="86"/>
        <v>36166</v>
      </c>
      <c r="I3878" s="23">
        <v>9</v>
      </c>
      <c r="J3878" s="23">
        <v>0</v>
      </c>
    </row>
    <row r="3879" spans="1:10">
      <c r="A3879" t="s">
        <v>248</v>
      </c>
      <c r="B3879" t="s">
        <v>254</v>
      </c>
      <c r="C3879" t="s">
        <v>77</v>
      </c>
      <c r="D3879">
        <v>1</v>
      </c>
      <c r="E3879" t="str">
        <f>VLOOKUP(D3879,'Treatment Struture'!$E$2:$G$10,3,FALSE)</f>
        <v>P3(150)</v>
      </c>
      <c r="F3879">
        <f>VLOOKUP(D3879,'Treatment Struture'!$E$2:$G$10,2,FALSE)</f>
        <v>1</v>
      </c>
      <c r="G3879" s="23">
        <v>7</v>
      </c>
      <c r="H3879" s="57">
        <f t="shared" si="86"/>
        <v>36166</v>
      </c>
      <c r="I3879" s="23">
        <v>15</v>
      </c>
      <c r="J3879" s="23">
        <v>0</v>
      </c>
    </row>
    <row r="3880" spans="1:10">
      <c r="A3880" t="s">
        <v>248</v>
      </c>
      <c r="B3880" t="s">
        <v>254</v>
      </c>
      <c r="C3880" t="s">
        <v>77</v>
      </c>
      <c r="D3880">
        <v>1</v>
      </c>
      <c r="E3880" t="str">
        <f>VLOOKUP(D3880,'Treatment Struture'!$E$2:$G$10,3,FALSE)</f>
        <v>P3(150)</v>
      </c>
      <c r="F3880">
        <f>VLOOKUP(D3880,'Treatment Struture'!$E$2:$G$10,2,FALSE)</f>
        <v>1</v>
      </c>
      <c r="G3880" s="23">
        <v>8</v>
      </c>
      <c r="H3880" s="57">
        <f t="shared" si="86"/>
        <v>36166</v>
      </c>
      <c r="I3880" s="23">
        <v>15</v>
      </c>
      <c r="J3880" s="23">
        <v>0</v>
      </c>
    </row>
    <row r="3881" spans="1:10">
      <c r="A3881" t="s">
        <v>248</v>
      </c>
      <c r="B3881" t="s">
        <v>254</v>
      </c>
      <c r="C3881" t="s">
        <v>77</v>
      </c>
      <c r="D3881">
        <v>1</v>
      </c>
      <c r="E3881" t="str">
        <f>VLOOKUP(D3881,'Treatment Struture'!$E$2:$G$10,3,FALSE)</f>
        <v>P3(150)</v>
      </c>
      <c r="F3881">
        <f>VLOOKUP(D3881,'Treatment Struture'!$E$2:$G$10,2,FALSE)</f>
        <v>1</v>
      </c>
      <c r="G3881" s="23">
        <v>9</v>
      </c>
      <c r="H3881" s="57">
        <f t="shared" si="86"/>
        <v>36166</v>
      </c>
      <c r="I3881" s="23">
        <v>15</v>
      </c>
      <c r="J3881" s="23">
        <v>0</v>
      </c>
    </row>
    <row r="3882" spans="1:10">
      <c r="A3882" t="s">
        <v>248</v>
      </c>
      <c r="B3882" t="s">
        <v>254</v>
      </c>
      <c r="C3882" t="s">
        <v>77</v>
      </c>
      <c r="D3882">
        <v>1</v>
      </c>
      <c r="E3882" t="str">
        <f>VLOOKUP(D3882,'Treatment Struture'!$E$2:$G$10,3,FALSE)</f>
        <v>P3(150)</v>
      </c>
      <c r="F3882">
        <f>VLOOKUP(D3882,'Treatment Struture'!$E$2:$G$10,2,FALSE)</f>
        <v>1</v>
      </c>
      <c r="G3882" s="23">
        <v>10</v>
      </c>
      <c r="H3882" s="57">
        <f t="shared" si="86"/>
        <v>36166</v>
      </c>
      <c r="I3882" s="23">
        <v>15</v>
      </c>
      <c r="J3882" s="23">
        <v>0</v>
      </c>
    </row>
    <row r="3883" spans="1:10">
      <c r="A3883" t="s">
        <v>248</v>
      </c>
      <c r="B3883" t="s">
        <v>254</v>
      </c>
      <c r="C3883" t="s">
        <v>77</v>
      </c>
      <c r="D3883">
        <v>2</v>
      </c>
      <c r="E3883" t="str">
        <f>VLOOKUP(D3883,'Treatment Struture'!$E$2:$G$10,3,FALSE)</f>
        <v>P1(50)</v>
      </c>
      <c r="F3883">
        <f>VLOOKUP(D3883,'Treatment Struture'!$E$2:$G$10,2,FALSE)</f>
        <v>1</v>
      </c>
      <c r="G3883" s="23">
        <v>1</v>
      </c>
      <c r="H3883" s="57">
        <f t="shared" si="86"/>
        <v>36166</v>
      </c>
      <c r="I3883" s="23">
        <v>14</v>
      </c>
      <c r="J3883" s="23">
        <v>0</v>
      </c>
    </row>
    <row r="3884" spans="1:10">
      <c r="A3884" t="s">
        <v>248</v>
      </c>
      <c r="B3884" t="s">
        <v>254</v>
      </c>
      <c r="C3884" t="s">
        <v>77</v>
      </c>
      <c r="D3884">
        <v>2</v>
      </c>
      <c r="E3884" t="str">
        <f>VLOOKUP(D3884,'Treatment Struture'!$E$2:$G$10,3,FALSE)</f>
        <v>P1(50)</v>
      </c>
      <c r="F3884">
        <f>VLOOKUP(D3884,'Treatment Struture'!$E$2:$G$10,2,FALSE)</f>
        <v>1</v>
      </c>
      <c r="G3884" s="23">
        <v>2</v>
      </c>
      <c r="H3884" s="57">
        <f t="shared" si="86"/>
        <v>36166</v>
      </c>
      <c r="I3884" s="23">
        <v>15</v>
      </c>
      <c r="J3884" s="23">
        <v>0</v>
      </c>
    </row>
    <row r="3885" spans="1:10">
      <c r="A3885" t="s">
        <v>248</v>
      </c>
      <c r="B3885" t="s">
        <v>254</v>
      </c>
      <c r="C3885" t="s">
        <v>77</v>
      </c>
      <c r="D3885">
        <v>2</v>
      </c>
      <c r="E3885" t="str">
        <f>VLOOKUP(D3885,'Treatment Struture'!$E$2:$G$10,3,FALSE)</f>
        <v>P1(50)</v>
      </c>
      <c r="F3885">
        <f>VLOOKUP(D3885,'Treatment Struture'!$E$2:$G$10,2,FALSE)</f>
        <v>1</v>
      </c>
      <c r="G3885" s="23">
        <v>3</v>
      </c>
      <c r="H3885" s="57">
        <f t="shared" si="86"/>
        <v>36166</v>
      </c>
      <c r="I3885" s="23">
        <v>15</v>
      </c>
      <c r="J3885" s="23">
        <v>0</v>
      </c>
    </row>
    <row r="3886" spans="1:10">
      <c r="A3886" t="s">
        <v>248</v>
      </c>
      <c r="B3886" t="s">
        <v>254</v>
      </c>
      <c r="C3886" t="s">
        <v>77</v>
      </c>
      <c r="D3886">
        <v>2</v>
      </c>
      <c r="E3886" t="str">
        <f>VLOOKUP(D3886,'Treatment Struture'!$E$2:$G$10,3,FALSE)</f>
        <v>P1(50)</v>
      </c>
      <c r="F3886">
        <f>VLOOKUP(D3886,'Treatment Struture'!$E$2:$G$10,2,FALSE)</f>
        <v>1</v>
      </c>
      <c r="G3886" s="23">
        <v>4</v>
      </c>
      <c r="H3886" s="57">
        <f t="shared" si="86"/>
        <v>36166</v>
      </c>
      <c r="I3886" s="23">
        <v>14</v>
      </c>
      <c r="J3886" s="23">
        <v>0</v>
      </c>
    </row>
    <row r="3887" spans="1:10">
      <c r="A3887" t="s">
        <v>248</v>
      </c>
      <c r="B3887" t="s">
        <v>254</v>
      </c>
      <c r="C3887" t="s">
        <v>77</v>
      </c>
      <c r="D3887">
        <v>2</v>
      </c>
      <c r="E3887" t="str">
        <f>VLOOKUP(D3887,'Treatment Struture'!$E$2:$G$10,3,FALSE)</f>
        <v>P1(50)</v>
      </c>
      <c r="F3887">
        <f>VLOOKUP(D3887,'Treatment Struture'!$E$2:$G$10,2,FALSE)</f>
        <v>1</v>
      </c>
      <c r="G3887" s="23">
        <v>5</v>
      </c>
      <c r="H3887" s="57">
        <f t="shared" si="86"/>
        <v>36166</v>
      </c>
      <c r="I3887" s="23">
        <v>15</v>
      </c>
      <c r="J3887" s="23">
        <v>1</v>
      </c>
    </row>
    <row r="3888" spans="1:10">
      <c r="A3888" t="s">
        <v>248</v>
      </c>
      <c r="B3888" t="s">
        <v>254</v>
      </c>
      <c r="C3888" t="s">
        <v>77</v>
      </c>
      <c r="D3888">
        <v>2</v>
      </c>
      <c r="E3888" t="str">
        <f>VLOOKUP(D3888,'Treatment Struture'!$E$2:$G$10,3,FALSE)</f>
        <v>P1(50)</v>
      </c>
      <c r="F3888">
        <f>VLOOKUP(D3888,'Treatment Struture'!$E$2:$G$10,2,FALSE)</f>
        <v>1</v>
      </c>
      <c r="G3888" s="23">
        <v>6</v>
      </c>
      <c r="H3888" s="57">
        <f t="shared" si="86"/>
        <v>36166</v>
      </c>
      <c r="I3888" s="23">
        <v>13</v>
      </c>
      <c r="J3888" s="23">
        <v>0</v>
      </c>
    </row>
    <row r="3889" spans="1:10">
      <c r="A3889" t="s">
        <v>248</v>
      </c>
      <c r="B3889" t="s">
        <v>254</v>
      </c>
      <c r="C3889" t="s">
        <v>77</v>
      </c>
      <c r="D3889">
        <v>2</v>
      </c>
      <c r="E3889" t="str">
        <f>VLOOKUP(D3889,'Treatment Struture'!$E$2:$G$10,3,FALSE)</f>
        <v>P1(50)</v>
      </c>
      <c r="F3889">
        <f>VLOOKUP(D3889,'Treatment Struture'!$E$2:$G$10,2,FALSE)</f>
        <v>1</v>
      </c>
      <c r="G3889" s="23">
        <v>7</v>
      </c>
      <c r="H3889" s="57">
        <f t="shared" si="86"/>
        <v>36166</v>
      </c>
      <c r="I3889" s="23">
        <v>13</v>
      </c>
      <c r="J3889" s="23">
        <v>0</v>
      </c>
    </row>
    <row r="3890" spans="1:10">
      <c r="A3890" t="s">
        <v>248</v>
      </c>
      <c r="B3890" t="s">
        <v>254</v>
      </c>
      <c r="C3890" t="s">
        <v>77</v>
      </c>
      <c r="D3890">
        <v>2</v>
      </c>
      <c r="E3890" t="str">
        <f>VLOOKUP(D3890,'Treatment Struture'!$E$2:$G$10,3,FALSE)</f>
        <v>P1(50)</v>
      </c>
      <c r="F3890">
        <f>VLOOKUP(D3890,'Treatment Struture'!$E$2:$G$10,2,FALSE)</f>
        <v>1</v>
      </c>
      <c r="G3890" s="23">
        <v>8</v>
      </c>
      <c r="H3890" s="57">
        <f t="shared" si="86"/>
        <v>36166</v>
      </c>
      <c r="I3890" s="23">
        <v>13</v>
      </c>
      <c r="J3890" s="23">
        <v>0</v>
      </c>
    </row>
    <row r="3891" spans="1:10">
      <c r="A3891" t="s">
        <v>248</v>
      </c>
      <c r="B3891" t="s">
        <v>254</v>
      </c>
      <c r="C3891" t="s">
        <v>77</v>
      </c>
      <c r="D3891">
        <v>2</v>
      </c>
      <c r="E3891" t="str">
        <f>VLOOKUP(D3891,'Treatment Struture'!$E$2:$G$10,3,FALSE)</f>
        <v>P1(50)</v>
      </c>
      <c r="F3891">
        <f>VLOOKUP(D3891,'Treatment Struture'!$E$2:$G$10,2,FALSE)</f>
        <v>1</v>
      </c>
      <c r="G3891" s="23">
        <v>9</v>
      </c>
      <c r="H3891" s="57">
        <f t="shared" si="86"/>
        <v>36166</v>
      </c>
      <c r="I3891" s="23">
        <v>14</v>
      </c>
      <c r="J3891" s="23">
        <v>0</v>
      </c>
    </row>
    <row r="3892" spans="1:10">
      <c r="A3892" t="s">
        <v>248</v>
      </c>
      <c r="B3892" t="s">
        <v>254</v>
      </c>
      <c r="C3892" t="s">
        <v>77</v>
      </c>
      <c r="D3892">
        <v>2</v>
      </c>
      <c r="E3892" t="str">
        <f>VLOOKUP(D3892,'Treatment Struture'!$E$2:$G$10,3,FALSE)</f>
        <v>P1(50)</v>
      </c>
      <c r="F3892">
        <f>VLOOKUP(D3892,'Treatment Struture'!$E$2:$G$10,2,FALSE)</f>
        <v>1</v>
      </c>
      <c r="G3892" s="23">
        <v>10</v>
      </c>
      <c r="H3892" s="57">
        <f t="shared" si="86"/>
        <v>36166</v>
      </c>
      <c r="I3892" s="23">
        <v>15</v>
      </c>
      <c r="J3892" s="23">
        <v>0</v>
      </c>
    </row>
    <row r="3893" spans="1:10">
      <c r="A3893" t="s">
        <v>248</v>
      </c>
      <c r="B3893" t="s">
        <v>254</v>
      </c>
      <c r="C3893" t="s">
        <v>77</v>
      </c>
      <c r="D3893">
        <v>3</v>
      </c>
      <c r="E3893" t="str">
        <f>VLOOKUP(D3893,'Treatment Struture'!$E$2:$G$10,3,FALSE)</f>
        <v>P2(100)</v>
      </c>
      <c r="F3893">
        <f>VLOOKUP(D3893,'Treatment Struture'!$E$2:$G$10,2,FALSE)</f>
        <v>1</v>
      </c>
      <c r="G3893" s="23">
        <v>1</v>
      </c>
      <c r="H3893" s="57">
        <f t="shared" si="86"/>
        <v>36166</v>
      </c>
      <c r="I3893" s="23">
        <v>15</v>
      </c>
      <c r="J3893" s="23">
        <v>1</v>
      </c>
    </row>
    <row r="3894" spans="1:10">
      <c r="A3894" t="s">
        <v>248</v>
      </c>
      <c r="B3894" t="s">
        <v>254</v>
      </c>
      <c r="C3894" t="s">
        <v>77</v>
      </c>
      <c r="D3894">
        <v>3</v>
      </c>
      <c r="E3894" t="str">
        <f>VLOOKUP(D3894,'Treatment Struture'!$E$2:$G$10,3,FALSE)</f>
        <v>P2(100)</v>
      </c>
      <c r="F3894">
        <f>VLOOKUP(D3894,'Treatment Struture'!$E$2:$G$10,2,FALSE)</f>
        <v>1</v>
      </c>
      <c r="G3894" s="23">
        <v>2</v>
      </c>
      <c r="H3894" s="57">
        <f t="shared" si="86"/>
        <v>36166</v>
      </c>
      <c r="I3894" s="23">
        <v>15</v>
      </c>
      <c r="J3894" s="23">
        <v>1</v>
      </c>
    </row>
    <row r="3895" spans="1:10">
      <c r="A3895" t="s">
        <v>248</v>
      </c>
      <c r="B3895" t="s">
        <v>254</v>
      </c>
      <c r="C3895" t="s">
        <v>77</v>
      </c>
      <c r="D3895">
        <v>3</v>
      </c>
      <c r="E3895" t="str">
        <f>VLOOKUP(D3895,'Treatment Struture'!$E$2:$G$10,3,FALSE)</f>
        <v>P2(100)</v>
      </c>
      <c r="F3895">
        <f>VLOOKUP(D3895,'Treatment Struture'!$E$2:$G$10,2,FALSE)</f>
        <v>1</v>
      </c>
      <c r="G3895" s="23">
        <v>3</v>
      </c>
      <c r="H3895" s="57">
        <f t="shared" si="86"/>
        <v>36166</v>
      </c>
      <c r="I3895" s="23">
        <v>15</v>
      </c>
      <c r="J3895" s="23">
        <v>0</v>
      </c>
    </row>
    <row r="3896" spans="1:10">
      <c r="A3896" t="s">
        <v>248</v>
      </c>
      <c r="B3896" t="s">
        <v>254</v>
      </c>
      <c r="C3896" t="s">
        <v>77</v>
      </c>
      <c r="D3896">
        <v>3</v>
      </c>
      <c r="E3896" t="str">
        <f>VLOOKUP(D3896,'Treatment Struture'!$E$2:$G$10,3,FALSE)</f>
        <v>P2(100)</v>
      </c>
      <c r="F3896">
        <f>VLOOKUP(D3896,'Treatment Struture'!$E$2:$G$10,2,FALSE)</f>
        <v>1</v>
      </c>
      <c r="G3896" s="23">
        <v>4</v>
      </c>
      <c r="H3896" s="57">
        <f t="shared" si="86"/>
        <v>36166</v>
      </c>
      <c r="I3896" s="23">
        <v>15</v>
      </c>
      <c r="J3896" s="23">
        <v>0</v>
      </c>
    </row>
    <row r="3897" spans="1:10">
      <c r="A3897" t="s">
        <v>248</v>
      </c>
      <c r="B3897" t="s">
        <v>254</v>
      </c>
      <c r="C3897" t="s">
        <v>77</v>
      </c>
      <c r="D3897">
        <v>3</v>
      </c>
      <c r="E3897" t="str">
        <f>VLOOKUP(D3897,'Treatment Struture'!$E$2:$G$10,3,FALSE)</f>
        <v>P2(100)</v>
      </c>
      <c r="F3897">
        <f>VLOOKUP(D3897,'Treatment Struture'!$E$2:$G$10,2,FALSE)</f>
        <v>1</v>
      </c>
      <c r="G3897" s="23">
        <v>5</v>
      </c>
      <c r="H3897" s="57">
        <f t="shared" si="86"/>
        <v>36166</v>
      </c>
      <c r="I3897" s="23">
        <v>15</v>
      </c>
      <c r="J3897" s="23">
        <v>1</v>
      </c>
    </row>
    <row r="3898" spans="1:10">
      <c r="A3898" t="s">
        <v>248</v>
      </c>
      <c r="B3898" t="s">
        <v>254</v>
      </c>
      <c r="C3898" t="s">
        <v>77</v>
      </c>
      <c r="D3898">
        <v>3</v>
      </c>
      <c r="E3898" t="str">
        <f>VLOOKUP(D3898,'Treatment Struture'!$E$2:$G$10,3,FALSE)</f>
        <v>P2(100)</v>
      </c>
      <c r="F3898">
        <f>VLOOKUP(D3898,'Treatment Struture'!$E$2:$G$10,2,FALSE)</f>
        <v>1</v>
      </c>
      <c r="G3898" s="23">
        <v>6</v>
      </c>
      <c r="H3898" s="57">
        <f t="shared" si="86"/>
        <v>36166</v>
      </c>
      <c r="I3898" s="23">
        <v>14</v>
      </c>
      <c r="J3898" s="23">
        <v>0</v>
      </c>
    </row>
    <row r="3899" spans="1:10">
      <c r="A3899" t="s">
        <v>248</v>
      </c>
      <c r="B3899" t="s">
        <v>254</v>
      </c>
      <c r="C3899" t="s">
        <v>77</v>
      </c>
      <c r="D3899">
        <v>3</v>
      </c>
      <c r="E3899" t="str">
        <f>VLOOKUP(D3899,'Treatment Struture'!$E$2:$G$10,3,FALSE)</f>
        <v>P2(100)</v>
      </c>
      <c r="F3899">
        <f>VLOOKUP(D3899,'Treatment Struture'!$E$2:$G$10,2,FALSE)</f>
        <v>1</v>
      </c>
      <c r="G3899" s="23">
        <v>7</v>
      </c>
      <c r="H3899" s="57">
        <f t="shared" si="86"/>
        <v>36166</v>
      </c>
      <c r="I3899" s="23">
        <v>14</v>
      </c>
      <c r="J3899" s="23">
        <v>0</v>
      </c>
    </row>
    <row r="3900" spans="1:10">
      <c r="A3900" t="s">
        <v>248</v>
      </c>
      <c r="B3900" t="s">
        <v>254</v>
      </c>
      <c r="C3900" t="s">
        <v>77</v>
      </c>
      <c r="D3900">
        <v>3</v>
      </c>
      <c r="E3900" t="str">
        <f>VLOOKUP(D3900,'Treatment Struture'!$E$2:$G$10,3,FALSE)</f>
        <v>P2(100)</v>
      </c>
      <c r="F3900">
        <f>VLOOKUP(D3900,'Treatment Struture'!$E$2:$G$10,2,FALSE)</f>
        <v>1</v>
      </c>
      <c r="G3900" s="23">
        <v>8</v>
      </c>
      <c r="H3900" s="57">
        <f t="shared" si="86"/>
        <v>36166</v>
      </c>
      <c r="I3900" s="23">
        <v>15</v>
      </c>
      <c r="J3900" s="23">
        <v>0</v>
      </c>
    </row>
    <row r="3901" spans="1:10">
      <c r="A3901" t="s">
        <v>248</v>
      </c>
      <c r="B3901" t="s">
        <v>254</v>
      </c>
      <c r="C3901" t="s">
        <v>77</v>
      </c>
      <c r="D3901">
        <v>3</v>
      </c>
      <c r="E3901" t="str">
        <f>VLOOKUP(D3901,'Treatment Struture'!$E$2:$G$10,3,FALSE)</f>
        <v>P2(100)</v>
      </c>
      <c r="F3901">
        <f>VLOOKUP(D3901,'Treatment Struture'!$E$2:$G$10,2,FALSE)</f>
        <v>1</v>
      </c>
      <c r="G3901" s="23">
        <v>9</v>
      </c>
      <c r="H3901" s="57">
        <f t="shared" si="86"/>
        <v>36166</v>
      </c>
      <c r="I3901" s="23">
        <v>15</v>
      </c>
      <c r="J3901" s="23">
        <v>0</v>
      </c>
    </row>
    <row r="3902" spans="1:10">
      <c r="A3902" t="s">
        <v>248</v>
      </c>
      <c r="B3902" t="s">
        <v>254</v>
      </c>
      <c r="C3902" t="s">
        <v>77</v>
      </c>
      <c r="D3902">
        <v>3</v>
      </c>
      <c r="E3902" t="str">
        <f>VLOOKUP(D3902,'Treatment Struture'!$E$2:$G$10,3,FALSE)</f>
        <v>P2(100)</v>
      </c>
      <c r="F3902">
        <f>VLOOKUP(D3902,'Treatment Struture'!$E$2:$G$10,2,FALSE)</f>
        <v>1</v>
      </c>
      <c r="G3902" s="23">
        <v>10</v>
      </c>
      <c r="H3902" s="57">
        <f t="shared" si="86"/>
        <v>36166</v>
      </c>
      <c r="I3902" s="23">
        <v>14</v>
      </c>
      <c r="J3902" s="23">
        <v>0</v>
      </c>
    </row>
    <row r="3903" spans="1:10">
      <c r="A3903" t="s">
        <v>248</v>
      </c>
      <c r="B3903" t="s">
        <v>254</v>
      </c>
      <c r="C3903" t="s">
        <v>77</v>
      </c>
      <c r="D3903">
        <v>4</v>
      </c>
      <c r="E3903" t="str">
        <f>VLOOKUP(D3903,'Treatment Struture'!$E$2:$G$10,3,FALSE)</f>
        <v>P2(100)</v>
      </c>
      <c r="F3903">
        <f>VLOOKUP(D3903,'Treatment Struture'!$E$2:$G$10,2,FALSE)</f>
        <v>2</v>
      </c>
      <c r="G3903" s="23">
        <v>1</v>
      </c>
      <c r="H3903" s="57">
        <f t="shared" si="86"/>
        <v>36166</v>
      </c>
      <c r="I3903" s="23">
        <v>16</v>
      </c>
      <c r="J3903" s="23">
        <v>0</v>
      </c>
    </row>
    <row r="3904" spans="1:10">
      <c r="A3904" t="s">
        <v>248</v>
      </c>
      <c r="B3904" t="s">
        <v>254</v>
      </c>
      <c r="C3904" t="s">
        <v>77</v>
      </c>
      <c r="D3904">
        <v>4</v>
      </c>
      <c r="E3904" t="str">
        <f>VLOOKUP(D3904,'Treatment Struture'!$E$2:$G$10,3,FALSE)</f>
        <v>P2(100)</v>
      </c>
      <c r="F3904">
        <f>VLOOKUP(D3904,'Treatment Struture'!$E$2:$G$10,2,FALSE)</f>
        <v>2</v>
      </c>
      <c r="G3904" s="23">
        <v>2</v>
      </c>
      <c r="H3904" s="57">
        <f t="shared" si="86"/>
        <v>36166</v>
      </c>
      <c r="I3904" s="23">
        <v>16</v>
      </c>
      <c r="J3904" s="23">
        <v>0</v>
      </c>
    </row>
    <row r="3905" spans="1:10">
      <c r="A3905" t="s">
        <v>248</v>
      </c>
      <c r="B3905" t="s">
        <v>254</v>
      </c>
      <c r="C3905" t="s">
        <v>77</v>
      </c>
      <c r="D3905">
        <v>4</v>
      </c>
      <c r="E3905" t="str">
        <f>VLOOKUP(D3905,'Treatment Struture'!$E$2:$G$10,3,FALSE)</f>
        <v>P2(100)</v>
      </c>
      <c r="F3905">
        <f>VLOOKUP(D3905,'Treatment Struture'!$E$2:$G$10,2,FALSE)</f>
        <v>2</v>
      </c>
      <c r="G3905" s="23">
        <v>3</v>
      </c>
      <c r="H3905" s="57">
        <f t="shared" si="86"/>
        <v>36166</v>
      </c>
      <c r="I3905" s="23">
        <v>15</v>
      </c>
      <c r="J3905" s="23">
        <v>0</v>
      </c>
    </row>
    <row r="3906" spans="1:10">
      <c r="A3906" t="s">
        <v>248</v>
      </c>
      <c r="B3906" t="s">
        <v>254</v>
      </c>
      <c r="C3906" t="s">
        <v>77</v>
      </c>
      <c r="D3906">
        <v>4</v>
      </c>
      <c r="E3906" t="str">
        <f>VLOOKUP(D3906,'Treatment Struture'!$E$2:$G$10,3,FALSE)</f>
        <v>P2(100)</v>
      </c>
      <c r="F3906">
        <f>VLOOKUP(D3906,'Treatment Struture'!$E$2:$G$10,2,FALSE)</f>
        <v>2</v>
      </c>
      <c r="G3906" s="23">
        <v>4</v>
      </c>
      <c r="H3906" s="57">
        <f t="shared" si="86"/>
        <v>36166</v>
      </c>
      <c r="I3906" s="23">
        <v>16</v>
      </c>
      <c r="J3906" s="23">
        <v>0</v>
      </c>
    </row>
    <row r="3907" spans="1:10">
      <c r="A3907" t="s">
        <v>248</v>
      </c>
      <c r="B3907" t="s">
        <v>254</v>
      </c>
      <c r="C3907" t="s">
        <v>77</v>
      </c>
      <c r="D3907">
        <v>4</v>
      </c>
      <c r="E3907" t="str">
        <f>VLOOKUP(D3907,'Treatment Struture'!$E$2:$G$10,3,FALSE)</f>
        <v>P2(100)</v>
      </c>
      <c r="F3907">
        <f>VLOOKUP(D3907,'Treatment Struture'!$E$2:$G$10,2,FALSE)</f>
        <v>2</v>
      </c>
      <c r="G3907" s="23">
        <v>5</v>
      </c>
      <c r="H3907" s="57">
        <f t="shared" si="86"/>
        <v>36166</v>
      </c>
      <c r="I3907" s="23">
        <v>16</v>
      </c>
      <c r="J3907" s="23">
        <v>0</v>
      </c>
    </row>
    <row r="3908" spans="1:10">
      <c r="A3908" t="s">
        <v>248</v>
      </c>
      <c r="B3908" t="s">
        <v>254</v>
      </c>
      <c r="C3908" t="s">
        <v>77</v>
      </c>
      <c r="D3908">
        <v>4</v>
      </c>
      <c r="E3908" t="str">
        <f>VLOOKUP(D3908,'Treatment Struture'!$E$2:$G$10,3,FALSE)</f>
        <v>P2(100)</v>
      </c>
      <c r="F3908">
        <f>VLOOKUP(D3908,'Treatment Struture'!$E$2:$G$10,2,FALSE)</f>
        <v>2</v>
      </c>
      <c r="G3908" s="23">
        <v>6</v>
      </c>
      <c r="H3908" s="57">
        <f t="shared" si="86"/>
        <v>36166</v>
      </c>
      <c r="I3908" s="23">
        <v>14</v>
      </c>
      <c r="J3908" s="23">
        <v>0</v>
      </c>
    </row>
    <row r="3909" spans="1:10">
      <c r="A3909" t="s">
        <v>248</v>
      </c>
      <c r="B3909" t="s">
        <v>254</v>
      </c>
      <c r="C3909" t="s">
        <v>77</v>
      </c>
      <c r="D3909">
        <v>4</v>
      </c>
      <c r="E3909" t="str">
        <f>VLOOKUP(D3909,'Treatment Struture'!$E$2:$G$10,3,FALSE)</f>
        <v>P2(100)</v>
      </c>
      <c r="F3909">
        <f>VLOOKUP(D3909,'Treatment Struture'!$E$2:$G$10,2,FALSE)</f>
        <v>2</v>
      </c>
      <c r="G3909" s="23">
        <v>7</v>
      </c>
      <c r="H3909" s="57">
        <f t="shared" si="86"/>
        <v>36166</v>
      </c>
      <c r="I3909" s="23">
        <v>15</v>
      </c>
      <c r="J3909" s="23">
        <v>1</v>
      </c>
    </row>
    <row r="3910" spans="1:10">
      <c r="A3910" t="s">
        <v>248</v>
      </c>
      <c r="B3910" t="s">
        <v>254</v>
      </c>
      <c r="C3910" t="s">
        <v>77</v>
      </c>
      <c r="D3910">
        <v>4</v>
      </c>
      <c r="E3910" t="str">
        <f>VLOOKUP(D3910,'Treatment Struture'!$E$2:$G$10,3,FALSE)</f>
        <v>P2(100)</v>
      </c>
      <c r="F3910">
        <f>VLOOKUP(D3910,'Treatment Struture'!$E$2:$G$10,2,FALSE)</f>
        <v>2</v>
      </c>
      <c r="G3910" s="23">
        <v>8</v>
      </c>
      <c r="H3910" s="57">
        <f t="shared" si="86"/>
        <v>36166</v>
      </c>
      <c r="I3910" s="23">
        <v>16</v>
      </c>
      <c r="J3910" s="23">
        <v>0</v>
      </c>
    </row>
    <row r="3911" spans="1:10">
      <c r="A3911" t="s">
        <v>248</v>
      </c>
      <c r="B3911" t="s">
        <v>254</v>
      </c>
      <c r="C3911" t="s">
        <v>77</v>
      </c>
      <c r="D3911">
        <v>4</v>
      </c>
      <c r="E3911" t="str">
        <f>VLOOKUP(D3911,'Treatment Struture'!$E$2:$G$10,3,FALSE)</f>
        <v>P2(100)</v>
      </c>
      <c r="F3911">
        <f>VLOOKUP(D3911,'Treatment Struture'!$E$2:$G$10,2,FALSE)</f>
        <v>2</v>
      </c>
      <c r="G3911" s="23">
        <v>9</v>
      </c>
      <c r="H3911" s="57">
        <f t="shared" si="86"/>
        <v>36166</v>
      </c>
      <c r="I3911" s="23">
        <v>14</v>
      </c>
      <c r="J3911" s="23">
        <v>0</v>
      </c>
    </row>
    <row r="3912" spans="1:10">
      <c r="A3912" t="s">
        <v>248</v>
      </c>
      <c r="B3912" t="s">
        <v>254</v>
      </c>
      <c r="C3912" t="s">
        <v>77</v>
      </c>
      <c r="D3912">
        <v>4</v>
      </c>
      <c r="E3912" t="str">
        <f>VLOOKUP(D3912,'Treatment Struture'!$E$2:$G$10,3,FALSE)</f>
        <v>P2(100)</v>
      </c>
      <c r="F3912">
        <f>VLOOKUP(D3912,'Treatment Struture'!$E$2:$G$10,2,FALSE)</f>
        <v>2</v>
      </c>
      <c r="G3912" s="23">
        <v>10</v>
      </c>
      <c r="H3912" s="57">
        <f t="shared" si="86"/>
        <v>36166</v>
      </c>
      <c r="I3912" s="23">
        <v>16</v>
      </c>
      <c r="J3912" s="23">
        <v>0</v>
      </c>
    </row>
    <row r="3913" spans="1:10">
      <c r="A3913" t="s">
        <v>248</v>
      </c>
      <c r="B3913" t="s">
        <v>254</v>
      </c>
      <c r="C3913" t="s">
        <v>77</v>
      </c>
      <c r="D3913">
        <v>5</v>
      </c>
      <c r="E3913" t="str">
        <f>VLOOKUP(D3913,'Treatment Struture'!$E$2:$G$10,3,FALSE)</f>
        <v>P3(150)</v>
      </c>
      <c r="F3913">
        <f>VLOOKUP(D3913,'Treatment Struture'!$E$2:$G$10,2,FALSE)</f>
        <v>2</v>
      </c>
      <c r="G3913" s="23">
        <v>1</v>
      </c>
      <c r="H3913" s="57">
        <f t="shared" si="86"/>
        <v>36166</v>
      </c>
      <c r="I3913" s="23">
        <v>12</v>
      </c>
      <c r="J3913" s="23">
        <v>0</v>
      </c>
    </row>
    <row r="3914" spans="1:10">
      <c r="A3914" t="s">
        <v>248</v>
      </c>
      <c r="B3914" t="s">
        <v>254</v>
      </c>
      <c r="C3914" t="s">
        <v>77</v>
      </c>
      <c r="D3914">
        <v>5</v>
      </c>
      <c r="E3914" t="str">
        <f>VLOOKUP(D3914,'Treatment Struture'!$E$2:$G$10,3,FALSE)</f>
        <v>P3(150)</v>
      </c>
      <c r="F3914">
        <f>VLOOKUP(D3914,'Treatment Struture'!$E$2:$G$10,2,FALSE)</f>
        <v>2</v>
      </c>
      <c r="G3914" s="23">
        <v>2</v>
      </c>
      <c r="H3914" s="57">
        <f t="shared" si="86"/>
        <v>36166</v>
      </c>
      <c r="I3914" s="23">
        <v>14</v>
      </c>
      <c r="J3914" s="23">
        <v>0</v>
      </c>
    </row>
    <row r="3915" spans="1:10">
      <c r="A3915" t="s">
        <v>248</v>
      </c>
      <c r="B3915" t="s">
        <v>254</v>
      </c>
      <c r="C3915" t="s">
        <v>77</v>
      </c>
      <c r="D3915">
        <v>5</v>
      </c>
      <c r="E3915" t="str">
        <f>VLOOKUP(D3915,'Treatment Struture'!$E$2:$G$10,3,FALSE)</f>
        <v>P3(150)</v>
      </c>
      <c r="F3915">
        <f>VLOOKUP(D3915,'Treatment Struture'!$E$2:$G$10,2,FALSE)</f>
        <v>2</v>
      </c>
      <c r="G3915" s="23">
        <v>3</v>
      </c>
      <c r="H3915" s="57">
        <f t="shared" si="86"/>
        <v>36166</v>
      </c>
      <c r="I3915" s="23">
        <v>16</v>
      </c>
      <c r="J3915" s="23">
        <v>0</v>
      </c>
    </row>
    <row r="3916" spans="1:10">
      <c r="A3916" t="s">
        <v>248</v>
      </c>
      <c r="B3916" t="s">
        <v>254</v>
      </c>
      <c r="C3916" t="s">
        <v>77</v>
      </c>
      <c r="D3916">
        <v>5</v>
      </c>
      <c r="E3916" t="str">
        <f>VLOOKUP(D3916,'Treatment Struture'!$E$2:$G$10,3,FALSE)</f>
        <v>P3(150)</v>
      </c>
      <c r="F3916">
        <f>VLOOKUP(D3916,'Treatment Struture'!$E$2:$G$10,2,FALSE)</f>
        <v>2</v>
      </c>
      <c r="G3916" s="23">
        <v>4</v>
      </c>
      <c r="H3916" s="57">
        <f t="shared" si="86"/>
        <v>36166</v>
      </c>
      <c r="I3916" s="23">
        <v>16</v>
      </c>
      <c r="J3916" s="23">
        <v>0</v>
      </c>
    </row>
    <row r="3917" spans="1:10">
      <c r="A3917" t="s">
        <v>248</v>
      </c>
      <c r="B3917" t="s">
        <v>254</v>
      </c>
      <c r="C3917" t="s">
        <v>77</v>
      </c>
      <c r="D3917">
        <v>5</v>
      </c>
      <c r="E3917" t="str">
        <f>VLOOKUP(D3917,'Treatment Struture'!$E$2:$G$10,3,FALSE)</f>
        <v>P3(150)</v>
      </c>
      <c r="F3917">
        <f>VLOOKUP(D3917,'Treatment Struture'!$E$2:$G$10,2,FALSE)</f>
        <v>2</v>
      </c>
      <c r="G3917" s="23">
        <v>5</v>
      </c>
      <c r="H3917" s="57">
        <f t="shared" si="86"/>
        <v>36166</v>
      </c>
      <c r="I3917" s="23">
        <v>14</v>
      </c>
      <c r="J3917" s="23">
        <v>0</v>
      </c>
    </row>
    <row r="3918" spans="1:10">
      <c r="A3918" t="s">
        <v>248</v>
      </c>
      <c r="B3918" t="s">
        <v>254</v>
      </c>
      <c r="C3918" t="s">
        <v>77</v>
      </c>
      <c r="D3918">
        <v>5</v>
      </c>
      <c r="E3918" t="str">
        <f>VLOOKUP(D3918,'Treatment Struture'!$E$2:$G$10,3,FALSE)</f>
        <v>P3(150)</v>
      </c>
      <c r="F3918">
        <f>VLOOKUP(D3918,'Treatment Struture'!$E$2:$G$10,2,FALSE)</f>
        <v>2</v>
      </c>
      <c r="G3918" s="23">
        <v>6</v>
      </c>
      <c r="H3918" s="57">
        <f t="shared" si="86"/>
        <v>36166</v>
      </c>
      <c r="I3918" s="23">
        <v>15</v>
      </c>
      <c r="J3918" s="23">
        <v>0</v>
      </c>
    </row>
    <row r="3919" spans="1:10">
      <c r="A3919" t="s">
        <v>248</v>
      </c>
      <c r="B3919" t="s">
        <v>254</v>
      </c>
      <c r="C3919" t="s">
        <v>77</v>
      </c>
      <c r="D3919">
        <v>5</v>
      </c>
      <c r="E3919" t="str">
        <f>VLOOKUP(D3919,'Treatment Struture'!$E$2:$G$10,3,FALSE)</f>
        <v>P3(150)</v>
      </c>
      <c r="F3919">
        <f>VLOOKUP(D3919,'Treatment Struture'!$E$2:$G$10,2,FALSE)</f>
        <v>2</v>
      </c>
      <c r="G3919" s="23">
        <v>7</v>
      </c>
      <c r="H3919" s="57">
        <f t="shared" si="86"/>
        <v>36166</v>
      </c>
      <c r="I3919" s="23">
        <v>16</v>
      </c>
      <c r="J3919" s="23">
        <v>0</v>
      </c>
    </row>
    <row r="3920" spans="1:10">
      <c r="A3920" t="s">
        <v>248</v>
      </c>
      <c r="B3920" t="s">
        <v>254</v>
      </c>
      <c r="C3920" t="s">
        <v>77</v>
      </c>
      <c r="D3920">
        <v>5</v>
      </c>
      <c r="E3920" t="str">
        <f>VLOOKUP(D3920,'Treatment Struture'!$E$2:$G$10,3,FALSE)</f>
        <v>P3(150)</v>
      </c>
      <c r="F3920">
        <f>VLOOKUP(D3920,'Treatment Struture'!$E$2:$G$10,2,FALSE)</f>
        <v>2</v>
      </c>
      <c r="G3920" s="23">
        <v>8</v>
      </c>
      <c r="H3920" s="57">
        <f t="shared" si="86"/>
        <v>36166</v>
      </c>
      <c r="I3920" s="23">
        <v>15</v>
      </c>
      <c r="J3920" s="23">
        <v>0</v>
      </c>
    </row>
    <row r="3921" spans="1:10">
      <c r="A3921" t="s">
        <v>248</v>
      </c>
      <c r="B3921" t="s">
        <v>254</v>
      </c>
      <c r="C3921" t="s">
        <v>77</v>
      </c>
      <c r="D3921">
        <v>5</v>
      </c>
      <c r="E3921" t="str">
        <f>VLOOKUP(D3921,'Treatment Struture'!$E$2:$G$10,3,FALSE)</f>
        <v>P3(150)</v>
      </c>
      <c r="F3921">
        <f>VLOOKUP(D3921,'Treatment Struture'!$E$2:$G$10,2,FALSE)</f>
        <v>2</v>
      </c>
      <c r="G3921" s="23">
        <v>9</v>
      </c>
      <c r="H3921" s="57">
        <f t="shared" si="86"/>
        <v>36166</v>
      </c>
      <c r="I3921" s="23">
        <v>15</v>
      </c>
      <c r="J3921" s="23">
        <v>0</v>
      </c>
    </row>
    <row r="3922" spans="1:10">
      <c r="A3922" t="s">
        <v>248</v>
      </c>
      <c r="B3922" t="s">
        <v>254</v>
      </c>
      <c r="C3922" t="s">
        <v>77</v>
      </c>
      <c r="D3922">
        <v>5</v>
      </c>
      <c r="E3922" t="str">
        <f>VLOOKUP(D3922,'Treatment Struture'!$E$2:$G$10,3,FALSE)</f>
        <v>P3(150)</v>
      </c>
      <c r="F3922">
        <f>VLOOKUP(D3922,'Treatment Struture'!$E$2:$G$10,2,FALSE)</f>
        <v>2</v>
      </c>
      <c r="G3922" s="23">
        <v>10</v>
      </c>
      <c r="H3922" s="57">
        <f t="shared" si="86"/>
        <v>36166</v>
      </c>
      <c r="I3922" s="23">
        <v>15</v>
      </c>
      <c r="J3922" s="23">
        <v>0</v>
      </c>
    </row>
    <row r="3923" spans="1:10">
      <c r="A3923" t="s">
        <v>248</v>
      </c>
      <c r="B3923" t="s">
        <v>254</v>
      </c>
      <c r="C3923" t="s">
        <v>77</v>
      </c>
      <c r="D3923">
        <v>6</v>
      </c>
      <c r="E3923" t="str">
        <f>VLOOKUP(D3923,'Treatment Struture'!$E$2:$G$10,3,FALSE)</f>
        <v>P1(50)</v>
      </c>
      <c r="F3923">
        <f>VLOOKUP(D3923,'Treatment Struture'!$E$2:$G$10,2,FALSE)</f>
        <v>2</v>
      </c>
      <c r="G3923" s="23">
        <v>1</v>
      </c>
      <c r="H3923" s="57">
        <f t="shared" si="86"/>
        <v>36166</v>
      </c>
      <c r="I3923" s="23">
        <v>14</v>
      </c>
      <c r="J3923" s="23">
        <v>0</v>
      </c>
    </row>
    <row r="3924" spans="1:10">
      <c r="A3924" t="s">
        <v>248</v>
      </c>
      <c r="B3924" t="s">
        <v>254</v>
      </c>
      <c r="C3924" t="s">
        <v>77</v>
      </c>
      <c r="D3924">
        <v>6</v>
      </c>
      <c r="E3924" t="str">
        <f>VLOOKUP(D3924,'Treatment Struture'!$E$2:$G$10,3,FALSE)</f>
        <v>P1(50)</v>
      </c>
      <c r="F3924">
        <f>VLOOKUP(D3924,'Treatment Struture'!$E$2:$G$10,2,FALSE)</f>
        <v>2</v>
      </c>
      <c r="G3924" s="23">
        <v>2</v>
      </c>
      <c r="H3924" s="57">
        <f t="shared" si="86"/>
        <v>36166</v>
      </c>
      <c r="I3924" s="23">
        <v>14</v>
      </c>
      <c r="J3924" s="23">
        <v>0</v>
      </c>
    </row>
    <row r="3925" spans="1:10">
      <c r="A3925" t="s">
        <v>248</v>
      </c>
      <c r="B3925" t="s">
        <v>254</v>
      </c>
      <c r="C3925" t="s">
        <v>77</v>
      </c>
      <c r="D3925">
        <v>6</v>
      </c>
      <c r="E3925" t="str">
        <f>VLOOKUP(D3925,'Treatment Struture'!$E$2:$G$10,3,FALSE)</f>
        <v>P1(50)</v>
      </c>
      <c r="F3925">
        <f>VLOOKUP(D3925,'Treatment Struture'!$E$2:$G$10,2,FALSE)</f>
        <v>2</v>
      </c>
      <c r="G3925" s="23">
        <v>3</v>
      </c>
      <c r="H3925" s="57">
        <f t="shared" si="86"/>
        <v>36166</v>
      </c>
      <c r="I3925" s="23">
        <v>13</v>
      </c>
      <c r="J3925" s="23">
        <v>0</v>
      </c>
    </row>
    <row r="3926" spans="1:10">
      <c r="A3926" t="s">
        <v>248</v>
      </c>
      <c r="B3926" t="s">
        <v>254</v>
      </c>
      <c r="C3926" t="s">
        <v>77</v>
      </c>
      <c r="D3926">
        <v>6</v>
      </c>
      <c r="E3926" t="str">
        <f>VLOOKUP(D3926,'Treatment Struture'!$E$2:$G$10,3,FALSE)</f>
        <v>P1(50)</v>
      </c>
      <c r="F3926">
        <f>VLOOKUP(D3926,'Treatment Struture'!$E$2:$G$10,2,FALSE)</f>
        <v>2</v>
      </c>
      <c r="G3926" s="23">
        <v>4</v>
      </c>
      <c r="H3926" s="57">
        <f t="shared" si="86"/>
        <v>36166</v>
      </c>
      <c r="I3926" s="23">
        <v>16</v>
      </c>
      <c r="J3926" s="23">
        <v>0</v>
      </c>
    </row>
    <row r="3927" spans="1:10">
      <c r="A3927" t="s">
        <v>248</v>
      </c>
      <c r="B3927" t="s">
        <v>254</v>
      </c>
      <c r="C3927" t="s">
        <v>77</v>
      </c>
      <c r="D3927">
        <v>6</v>
      </c>
      <c r="E3927" t="str">
        <f>VLOOKUP(D3927,'Treatment Struture'!$E$2:$G$10,3,FALSE)</f>
        <v>P1(50)</v>
      </c>
      <c r="F3927">
        <f>VLOOKUP(D3927,'Treatment Struture'!$E$2:$G$10,2,FALSE)</f>
        <v>2</v>
      </c>
      <c r="G3927" s="23">
        <v>5</v>
      </c>
      <c r="H3927" s="57">
        <f t="shared" si="86"/>
        <v>36166</v>
      </c>
      <c r="I3927" s="23">
        <v>16</v>
      </c>
      <c r="J3927" s="23">
        <v>0</v>
      </c>
    </row>
    <row r="3928" spans="1:10">
      <c r="A3928" t="s">
        <v>248</v>
      </c>
      <c r="B3928" t="s">
        <v>254</v>
      </c>
      <c r="C3928" t="s">
        <v>77</v>
      </c>
      <c r="D3928">
        <v>6</v>
      </c>
      <c r="E3928" t="str">
        <f>VLOOKUP(D3928,'Treatment Struture'!$E$2:$G$10,3,FALSE)</f>
        <v>P1(50)</v>
      </c>
      <c r="F3928">
        <f>VLOOKUP(D3928,'Treatment Struture'!$E$2:$G$10,2,FALSE)</f>
        <v>2</v>
      </c>
      <c r="G3928" s="23">
        <v>6</v>
      </c>
      <c r="H3928" s="57">
        <f t="shared" si="86"/>
        <v>36166</v>
      </c>
      <c r="I3928" s="23">
        <v>15</v>
      </c>
      <c r="J3928" s="23">
        <v>0</v>
      </c>
    </row>
    <row r="3929" spans="1:10">
      <c r="A3929" t="s">
        <v>248</v>
      </c>
      <c r="B3929" t="s">
        <v>254</v>
      </c>
      <c r="C3929" t="s">
        <v>77</v>
      </c>
      <c r="D3929">
        <v>6</v>
      </c>
      <c r="E3929" t="str">
        <f>VLOOKUP(D3929,'Treatment Struture'!$E$2:$G$10,3,FALSE)</f>
        <v>P1(50)</v>
      </c>
      <c r="F3929">
        <f>VLOOKUP(D3929,'Treatment Struture'!$E$2:$G$10,2,FALSE)</f>
        <v>2</v>
      </c>
      <c r="G3929" s="23">
        <v>7</v>
      </c>
      <c r="H3929" s="57">
        <f t="shared" si="86"/>
        <v>36166</v>
      </c>
      <c r="I3929" s="23">
        <v>15</v>
      </c>
      <c r="J3929" s="23">
        <v>0</v>
      </c>
    </row>
    <row r="3930" spans="1:10">
      <c r="A3930" t="s">
        <v>248</v>
      </c>
      <c r="B3930" t="s">
        <v>254</v>
      </c>
      <c r="C3930" t="s">
        <v>77</v>
      </c>
      <c r="D3930">
        <v>6</v>
      </c>
      <c r="E3930" t="str">
        <f>VLOOKUP(D3930,'Treatment Struture'!$E$2:$G$10,3,FALSE)</f>
        <v>P1(50)</v>
      </c>
      <c r="F3930">
        <f>VLOOKUP(D3930,'Treatment Struture'!$E$2:$G$10,2,FALSE)</f>
        <v>2</v>
      </c>
      <c r="G3930" s="23">
        <v>8</v>
      </c>
      <c r="H3930" s="57">
        <f t="shared" si="86"/>
        <v>36166</v>
      </c>
      <c r="I3930" s="23">
        <v>14</v>
      </c>
      <c r="J3930" s="23">
        <v>0</v>
      </c>
    </row>
    <row r="3931" spans="1:10">
      <c r="A3931" t="s">
        <v>248</v>
      </c>
      <c r="B3931" t="s">
        <v>254</v>
      </c>
      <c r="C3931" t="s">
        <v>77</v>
      </c>
      <c r="D3931">
        <v>6</v>
      </c>
      <c r="E3931" t="str">
        <f>VLOOKUP(D3931,'Treatment Struture'!$E$2:$G$10,3,FALSE)</f>
        <v>P1(50)</v>
      </c>
      <c r="F3931">
        <f>VLOOKUP(D3931,'Treatment Struture'!$E$2:$G$10,2,FALSE)</f>
        <v>2</v>
      </c>
      <c r="G3931" s="23">
        <v>9</v>
      </c>
      <c r="H3931" s="57">
        <f t="shared" si="86"/>
        <v>36166</v>
      </c>
      <c r="I3931" s="23">
        <v>15</v>
      </c>
      <c r="J3931" s="23">
        <v>0</v>
      </c>
    </row>
    <row r="3932" spans="1:10">
      <c r="A3932" t="s">
        <v>248</v>
      </c>
      <c r="B3932" t="s">
        <v>254</v>
      </c>
      <c r="C3932" t="s">
        <v>77</v>
      </c>
      <c r="D3932">
        <v>6</v>
      </c>
      <c r="E3932" t="str">
        <f>VLOOKUP(D3932,'Treatment Struture'!$E$2:$G$10,3,FALSE)</f>
        <v>P1(50)</v>
      </c>
      <c r="F3932">
        <f>VLOOKUP(D3932,'Treatment Struture'!$E$2:$G$10,2,FALSE)</f>
        <v>2</v>
      </c>
      <c r="G3932" s="23">
        <v>10</v>
      </c>
      <c r="H3932" s="57">
        <f t="shared" si="86"/>
        <v>36166</v>
      </c>
      <c r="I3932" s="23">
        <v>16</v>
      </c>
      <c r="J3932" s="23">
        <v>0</v>
      </c>
    </row>
    <row r="3933" spans="1:10">
      <c r="A3933" t="s">
        <v>248</v>
      </c>
      <c r="B3933" t="s">
        <v>254</v>
      </c>
      <c r="C3933" t="s">
        <v>77</v>
      </c>
      <c r="D3933">
        <v>7</v>
      </c>
      <c r="E3933" t="str">
        <f>VLOOKUP(D3933,'Treatment Struture'!$E$2:$G$10,3,FALSE)</f>
        <v>P1(50)</v>
      </c>
      <c r="F3933">
        <f>VLOOKUP(D3933,'Treatment Struture'!$E$2:$G$10,2,FALSE)</f>
        <v>3</v>
      </c>
      <c r="G3933" s="23">
        <v>1</v>
      </c>
      <c r="H3933" s="57">
        <f t="shared" si="86"/>
        <v>36166</v>
      </c>
      <c r="I3933" s="23">
        <v>16</v>
      </c>
      <c r="J3933" s="23">
        <v>0</v>
      </c>
    </row>
    <row r="3934" spans="1:10">
      <c r="A3934" t="s">
        <v>248</v>
      </c>
      <c r="B3934" t="s">
        <v>254</v>
      </c>
      <c r="C3934" t="s">
        <v>77</v>
      </c>
      <c r="D3934">
        <v>7</v>
      </c>
      <c r="E3934" t="str">
        <f>VLOOKUP(D3934,'Treatment Struture'!$E$2:$G$10,3,FALSE)</f>
        <v>P1(50)</v>
      </c>
      <c r="F3934">
        <f>VLOOKUP(D3934,'Treatment Struture'!$E$2:$G$10,2,FALSE)</f>
        <v>3</v>
      </c>
      <c r="G3934" s="23">
        <v>2</v>
      </c>
      <c r="H3934" s="57">
        <f t="shared" si="86"/>
        <v>36166</v>
      </c>
      <c r="I3934" s="23">
        <v>15</v>
      </c>
      <c r="J3934" s="23">
        <v>0</v>
      </c>
    </row>
    <row r="3935" spans="1:10">
      <c r="A3935" t="s">
        <v>248</v>
      </c>
      <c r="B3935" t="s">
        <v>254</v>
      </c>
      <c r="C3935" t="s">
        <v>77</v>
      </c>
      <c r="D3935">
        <v>7</v>
      </c>
      <c r="E3935" t="str">
        <f>VLOOKUP(D3935,'Treatment Struture'!$E$2:$G$10,3,FALSE)</f>
        <v>P1(50)</v>
      </c>
      <c r="F3935">
        <f>VLOOKUP(D3935,'Treatment Struture'!$E$2:$G$10,2,FALSE)</f>
        <v>3</v>
      </c>
      <c r="G3935" s="23">
        <v>3</v>
      </c>
      <c r="H3935" s="57">
        <f t="shared" si="86"/>
        <v>36166</v>
      </c>
      <c r="I3935" s="23">
        <v>16</v>
      </c>
      <c r="J3935" s="23">
        <v>0</v>
      </c>
    </row>
    <row r="3936" spans="1:10">
      <c r="A3936" t="s">
        <v>248</v>
      </c>
      <c r="B3936" t="s">
        <v>254</v>
      </c>
      <c r="C3936" t="s">
        <v>77</v>
      </c>
      <c r="D3936">
        <v>7</v>
      </c>
      <c r="E3936" t="str">
        <f>VLOOKUP(D3936,'Treatment Struture'!$E$2:$G$10,3,FALSE)</f>
        <v>P1(50)</v>
      </c>
      <c r="F3936">
        <f>VLOOKUP(D3936,'Treatment Struture'!$E$2:$G$10,2,FALSE)</f>
        <v>3</v>
      </c>
      <c r="G3936" s="23">
        <v>4</v>
      </c>
      <c r="H3936" s="57">
        <f t="shared" si="86"/>
        <v>36166</v>
      </c>
      <c r="I3936" s="23">
        <v>17</v>
      </c>
      <c r="J3936" s="23">
        <v>0</v>
      </c>
    </row>
    <row r="3937" spans="1:10">
      <c r="A3937" t="s">
        <v>248</v>
      </c>
      <c r="B3937" t="s">
        <v>254</v>
      </c>
      <c r="C3937" t="s">
        <v>77</v>
      </c>
      <c r="D3937">
        <v>7</v>
      </c>
      <c r="E3937" t="str">
        <f>VLOOKUP(D3937,'Treatment Struture'!$E$2:$G$10,3,FALSE)</f>
        <v>P1(50)</v>
      </c>
      <c r="F3937">
        <f>VLOOKUP(D3937,'Treatment Struture'!$E$2:$G$10,2,FALSE)</f>
        <v>3</v>
      </c>
      <c r="G3937" s="23">
        <v>5</v>
      </c>
      <c r="H3937" s="57">
        <f t="shared" si="86"/>
        <v>36166</v>
      </c>
      <c r="I3937" s="23">
        <v>14</v>
      </c>
      <c r="J3937" s="23">
        <v>0</v>
      </c>
    </row>
    <row r="3938" spans="1:10">
      <c r="A3938" t="s">
        <v>248</v>
      </c>
      <c r="B3938" t="s">
        <v>254</v>
      </c>
      <c r="C3938" t="s">
        <v>77</v>
      </c>
      <c r="D3938">
        <v>7</v>
      </c>
      <c r="E3938" t="str">
        <f>VLOOKUP(D3938,'Treatment Struture'!$E$2:$G$10,3,FALSE)</f>
        <v>P1(50)</v>
      </c>
      <c r="F3938">
        <f>VLOOKUP(D3938,'Treatment Struture'!$E$2:$G$10,2,FALSE)</f>
        <v>3</v>
      </c>
      <c r="G3938" s="23">
        <v>6</v>
      </c>
      <c r="H3938" s="57">
        <f t="shared" si="86"/>
        <v>36166</v>
      </c>
      <c r="I3938" s="23">
        <v>15</v>
      </c>
      <c r="J3938" s="23">
        <v>0</v>
      </c>
    </row>
    <row r="3939" spans="1:10">
      <c r="A3939" t="s">
        <v>248</v>
      </c>
      <c r="B3939" t="s">
        <v>254</v>
      </c>
      <c r="C3939" t="s">
        <v>77</v>
      </c>
      <c r="D3939">
        <v>7</v>
      </c>
      <c r="E3939" t="str">
        <f>VLOOKUP(D3939,'Treatment Struture'!$E$2:$G$10,3,FALSE)</f>
        <v>P1(50)</v>
      </c>
      <c r="F3939">
        <f>VLOOKUP(D3939,'Treatment Struture'!$E$2:$G$10,2,FALSE)</f>
        <v>3</v>
      </c>
      <c r="G3939" s="23">
        <v>7</v>
      </c>
      <c r="H3939" s="57">
        <f t="shared" ref="H3939:H3962" si="87">H3938</f>
        <v>36166</v>
      </c>
      <c r="I3939" s="23">
        <v>14</v>
      </c>
      <c r="J3939" s="23">
        <v>0</v>
      </c>
    </row>
    <row r="3940" spans="1:10">
      <c r="A3940" t="s">
        <v>248</v>
      </c>
      <c r="B3940" t="s">
        <v>254</v>
      </c>
      <c r="C3940" t="s">
        <v>77</v>
      </c>
      <c r="D3940">
        <v>7</v>
      </c>
      <c r="E3940" t="str">
        <f>VLOOKUP(D3940,'Treatment Struture'!$E$2:$G$10,3,FALSE)</f>
        <v>P1(50)</v>
      </c>
      <c r="F3940">
        <f>VLOOKUP(D3940,'Treatment Struture'!$E$2:$G$10,2,FALSE)</f>
        <v>3</v>
      </c>
      <c r="G3940" s="23">
        <v>8</v>
      </c>
      <c r="H3940" s="57">
        <f t="shared" si="87"/>
        <v>36166</v>
      </c>
      <c r="I3940" s="23">
        <v>16</v>
      </c>
      <c r="J3940" s="23">
        <v>0</v>
      </c>
    </row>
    <row r="3941" spans="1:10">
      <c r="A3941" t="s">
        <v>248</v>
      </c>
      <c r="B3941" t="s">
        <v>254</v>
      </c>
      <c r="C3941" t="s">
        <v>77</v>
      </c>
      <c r="D3941">
        <v>7</v>
      </c>
      <c r="E3941" t="str">
        <f>VLOOKUP(D3941,'Treatment Struture'!$E$2:$G$10,3,FALSE)</f>
        <v>P1(50)</v>
      </c>
      <c r="F3941">
        <f>VLOOKUP(D3941,'Treatment Struture'!$E$2:$G$10,2,FALSE)</f>
        <v>3</v>
      </c>
      <c r="G3941" s="23">
        <v>9</v>
      </c>
      <c r="H3941" s="57">
        <f t="shared" si="87"/>
        <v>36166</v>
      </c>
      <c r="I3941" s="23">
        <v>13</v>
      </c>
      <c r="J3941" s="23">
        <v>0</v>
      </c>
    </row>
    <row r="3942" spans="1:10">
      <c r="A3942" t="s">
        <v>248</v>
      </c>
      <c r="B3942" t="s">
        <v>254</v>
      </c>
      <c r="C3942" t="s">
        <v>77</v>
      </c>
      <c r="D3942">
        <v>7</v>
      </c>
      <c r="E3942" t="str">
        <f>VLOOKUP(D3942,'Treatment Struture'!$E$2:$G$10,3,FALSE)</f>
        <v>P1(50)</v>
      </c>
      <c r="F3942">
        <f>VLOOKUP(D3942,'Treatment Struture'!$E$2:$G$10,2,FALSE)</f>
        <v>3</v>
      </c>
      <c r="G3942" s="23">
        <v>10</v>
      </c>
      <c r="H3942" s="57">
        <f t="shared" si="87"/>
        <v>36166</v>
      </c>
      <c r="I3942" s="23">
        <v>16</v>
      </c>
      <c r="J3942" s="23">
        <v>0</v>
      </c>
    </row>
    <row r="3943" spans="1:10">
      <c r="A3943" t="s">
        <v>248</v>
      </c>
      <c r="B3943" t="s">
        <v>254</v>
      </c>
      <c r="C3943" t="s">
        <v>77</v>
      </c>
      <c r="D3943">
        <v>8</v>
      </c>
      <c r="E3943" t="str">
        <f>VLOOKUP(D3943,'Treatment Struture'!$E$2:$G$10,3,FALSE)</f>
        <v>P2(100)</v>
      </c>
      <c r="F3943">
        <f>VLOOKUP(D3943,'Treatment Struture'!$E$2:$G$10,2,FALSE)</f>
        <v>3</v>
      </c>
      <c r="G3943" s="23">
        <v>1</v>
      </c>
      <c r="H3943" s="57">
        <f t="shared" si="87"/>
        <v>36166</v>
      </c>
      <c r="I3943" s="23">
        <v>15</v>
      </c>
      <c r="J3943" s="23">
        <v>0</v>
      </c>
    </row>
    <row r="3944" spans="1:10">
      <c r="A3944" t="s">
        <v>248</v>
      </c>
      <c r="B3944" t="s">
        <v>254</v>
      </c>
      <c r="C3944" t="s">
        <v>77</v>
      </c>
      <c r="D3944">
        <v>8</v>
      </c>
      <c r="E3944" t="str">
        <f>VLOOKUP(D3944,'Treatment Struture'!$E$2:$G$10,3,FALSE)</f>
        <v>P2(100)</v>
      </c>
      <c r="F3944">
        <f>VLOOKUP(D3944,'Treatment Struture'!$E$2:$G$10,2,FALSE)</f>
        <v>3</v>
      </c>
      <c r="G3944" s="23">
        <v>2</v>
      </c>
      <c r="H3944" s="57">
        <f t="shared" si="87"/>
        <v>36166</v>
      </c>
      <c r="I3944" s="23">
        <v>16</v>
      </c>
      <c r="J3944" s="23">
        <v>0</v>
      </c>
    </row>
    <row r="3945" spans="1:10">
      <c r="A3945" t="s">
        <v>248</v>
      </c>
      <c r="B3945" t="s">
        <v>254</v>
      </c>
      <c r="C3945" t="s">
        <v>77</v>
      </c>
      <c r="D3945">
        <v>8</v>
      </c>
      <c r="E3945" t="str">
        <f>VLOOKUP(D3945,'Treatment Struture'!$E$2:$G$10,3,FALSE)</f>
        <v>P2(100)</v>
      </c>
      <c r="F3945">
        <f>VLOOKUP(D3945,'Treatment Struture'!$E$2:$G$10,2,FALSE)</f>
        <v>3</v>
      </c>
      <c r="G3945" s="23">
        <v>3</v>
      </c>
      <c r="H3945" s="57">
        <f t="shared" si="87"/>
        <v>36166</v>
      </c>
      <c r="I3945" s="23">
        <v>16</v>
      </c>
      <c r="J3945" s="23">
        <v>0</v>
      </c>
    </row>
    <row r="3946" spans="1:10">
      <c r="A3946" t="s">
        <v>248</v>
      </c>
      <c r="B3946" t="s">
        <v>254</v>
      </c>
      <c r="C3946" t="s">
        <v>77</v>
      </c>
      <c r="D3946">
        <v>8</v>
      </c>
      <c r="E3946" t="str">
        <f>VLOOKUP(D3946,'Treatment Struture'!$E$2:$G$10,3,FALSE)</f>
        <v>P2(100)</v>
      </c>
      <c r="F3946">
        <f>VLOOKUP(D3946,'Treatment Struture'!$E$2:$G$10,2,FALSE)</f>
        <v>3</v>
      </c>
      <c r="G3946" s="23">
        <v>4</v>
      </c>
      <c r="H3946" s="57">
        <f t="shared" si="87"/>
        <v>36166</v>
      </c>
      <c r="I3946" s="23">
        <v>17</v>
      </c>
      <c r="J3946" s="23">
        <v>0</v>
      </c>
    </row>
    <row r="3947" spans="1:10">
      <c r="A3947" t="s">
        <v>248</v>
      </c>
      <c r="B3947" t="s">
        <v>254</v>
      </c>
      <c r="C3947" t="s">
        <v>77</v>
      </c>
      <c r="D3947">
        <v>8</v>
      </c>
      <c r="E3947" t="str">
        <f>VLOOKUP(D3947,'Treatment Struture'!$E$2:$G$10,3,FALSE)</f>
        <v>P2(100)</v>
      </c>
      <c r="F3947">
        <f>VLOOKUP(D3947,'Treatment Struture'!$E$2:$G$10,2,FALSE)</f>
        <v>3</v>
      </c>
      <c r="G3947" s="23">
        <v>5</v>
      </c>
      <c r="H3947" s="57">
        <f t="shared" si="87"/>
        <v>36166</v>
      </c>
      <c r="I3947" s="23">
        <v>16</v>
      </c>
      <c r="J3947" s="23">
        <v>0</v>
      </c>
    </row>
    <row r="3948" spans="1:10">
      <c r="A3948" t="s">
        <v>248</v>
      </c>
      <c r="B3948" t="s">
        <v>254</v>
      </c>
      <c r="C3948" t="s">
        <v>77</v>
      </c>
      <c r="D3948">
        <v>8</v>
      </c>
      <c r="E3948" t="str">
        <f>VLOOKUP(D3948,'Treatment Struture'!$E$2:$G$10,3,FALSE)</f>
        <v>P2(100)</v>
      </c>
      <c r="F3948">
        <f>VLOOKUP(D3948,'Treatment Struture'!$E$2:$G$10,2,FALSE)</f>
        <v>3</v>
      </c>
      <c r="G3948" s="23">
        <v>6</v>
      </c>
      <c r="H3948" s="57">
        <f t="shared" si="87"/>
        <v>36166</v>
      </c>
      <c r="I3948" s="23">
        <v>15</v>
      </c>
      <c r="J3948" s="23">
        <v>0</v>
      </c>
    </row>
    <row r="3949" spans="1:10">
      <c r="A3949" t="s">
        <v>248</v>
      </c>
      <c r="B3949" t="s">
        <v>254</v>
      </c>
      <c r="C3949" t="s">
        <v>77</v>
      </c>
      <c r="D3949">
        <v>8</v>
      </c>
      <c r="E3949" t="str">
        <f>VLOOKUP(D3949,'Treatment Struture'!$E$2:$G$10,3,FALSE)</f>
        <v>P2(100)</v>
      </c>
      <c r="F3949">
        <f>VLOOKUP(D3949,'Treatment Struture'!$E$2:$G$10,2,FALSE)</f>
        <v>3</v>
      </c>
      <c r="G3949" s="23">
        <v>7</v>
      </c>
      <c r="H3949" s="57">
        <f t="shared" si="87"/>
        <v>36166</v>
      </c>
      <c r="I3949" s="23">
        <v>13</v>
      </c>
      <c r="J3949" s="23">
        <v>0</v>
      </c>
    </row>
    <row r="3950" spans="1:10">
      <c r="A3950" t="s">
        <v>248</v>
      </c>
      <c r="B3950" t="s">
        <v>254</v>
      </c>
      <c r="C3950" t="s">
        <v>77</v>
      </c>
      <c r="D3950">
        <v>8</v>
      </c>
      <c r="E3950" t="str">
        <f>VLOOKUP(D3950,'Treatment Struture'!$E$2:$G$10,3,FALSE)</f>
        <v>P2(100)</v>
      </c>
      <c r="F3950">
        <f>VLOOKUP(D3950,'Treatment Struture'!$E$2:$G$10,2,FALSE)</f>
        <v>3</v>
      </c>
      <c r="G3950" s="23">
        <v>8</v>
      </c>
      <c r="H3950" s="57">
        <f t="shared" si="87"/>
        <v>36166</v>
      </c>
      <c r="I3950" s="23">
        <v>17</v>
      </c>
      <c r="J3950" s="23">
        <v>0</v>
      </c>
    </row>
    <row r="3951" spans="1:10">
      <c r="A3951" t="s">
        <v>248</v>
      </c>
      <c r="B3951" t="s">
        <v>254</v>
      </c>
      <c r="C3951" t="s">
        <v>77</v>
      </c>
      <c r="D3951">
        <v>8</v>
      </c>
      <c r="E3951" t="str">
        <f>VLOOKUP(D3951,'Treatment Struture'!$E$2:$G$10,3,FALSE)</f>
        <v>P2(100)</v>
      </c>
      <c r="F3951">
        <f>VLOOKUP(D3951,'Treatment Struture'!$E$2:$G$10,2,FALSE)</f>
        <v>3</v>
      </c>
      <c r="G3951" s="23">
        <v>9</v>
      </c>
      <c r="H3951" s="57">
        <f t="shared" si="87"/>
        <v>36166</v>
      </c>
      <c r="I3951" s="23">
        <v>16</v>
      </c>
      <c r="J3951" s="23">
        <v>1</v>
      </c>
    </row>
    <row r="3952" spans="1:10">
      <c r="A3952" t="s">
        <v>248</v>
      </c>
      <c r="B3952" t="s">
        <v>254</v>
      </c>
      <c r="C3952" t="s">
        <v>77</v>
      </c>
      <c r="D3952">
        <v>8</v>
      </c>
      <c r="E3952" t="str">
        <f>VLOOKUP(D3952,'Treatment Struture'!$E$2:$G$10,3,FALSE)</f>
        <v>P2(100)</v>
      </c>
      <c r="F3952">
        <f>VLOOKUP(D3952,'Treatment Struture'!$E$2:$G$10,2,FALSE)</f>
        <v>3</v>
      </c>
      <c r="G3952" s="23">
        <v>10</v>
      </c>
      <c r="H3952" s="57">
        <f t="shared" si="87"/>
        <v>36166</v>
      </c>
      <c r="I3952" s="23">
        <v>14</v>
      </c>
      <c r="J3952" s="23">
        <v>0</v>
      </c>
    </row>
    <row r="3953" spans="1:10">
      <c r="A3953" t="s">
        <v>248</v>
      </c>
      <c r="B3953" t="s">
        <v>254</v>
      </c>
      <c r="C3953" t="s">
        <v>77</v>
      </c>
      <c r="D3953">
        <v>9</v>
      </c>
      <c r="E3953" t="str">
        <f>VLOOKUP(D3953,'Treatment Struture'!$E$2:$G$10,3,FALSE)</f>
        <v>P3(150)</v>
      </c>
      <c r="F3953">
        <f>VLOOKUP(D3953,'Treatment Struture'!$E$2:$G$10,2,FALSE)</f>
        <v>3</v>
      </c>
      <c r="G3953" s="23">
        <v>1</v>
      </c>
      <c r="H3953" s="57">
        <f t="shared" si="87"/>
        <v>36166</v>
      </c>
      <c r="I3953" s="23">
        <v>16</v>
      </c>
      <c r="J3953" s="23">
        <v>0</v>
      </c>
    </row>
    <row r="3954" spans="1:10">
      <c r="A3954" t="s">
        <v>248</v>
      </c>
      <c r="B3954" t="s">
        <v>254</v>
      </c>
      <c r="C3954" t="s">
        <v>77</v>
      </c>
      <c r="D3954">
        <v>9</v>
      </c>
      <c r="E3954" t="str">
        <f>VLOOKUP(D3954,'Treatment Struture'!$E$2:$G$10,3,FALSE)</f>
        <v>P3(150)</v>
      </c>
      <c r="F3954">
        <f>VLOOKUP(D3954,'Treatment Struture'!$E$2:$G$10,2,FALSE)</f>
        <v>3</v>
      </c>
      <c r="G3954" s="23">
        <v>2</v>
      </c>
      <c r="H3954" s="57">
        <f t="shared" si="87"/>
        <v>36166</v>
      </c>
      <c r="I3954" s="23">
        <v>13</v>
      </c>
      <c r="J3954" s="23">
        <v>0</v>
      </c>
    </row>
    <row r="3955" spans="1:10">
      <c r="A3955" t="s">
        <v>248</v>
      </c>
      <c r="B3955" t="s">
        <v>254</v>
      </c>
      <c r="C3955" t="s">
        <v>77</v>
      </c>
      <c r="D3955">
        <v>9</v>
      </c>
      <c r="E3955" t="str">
        <f>VLOOKUP(D3955,'Treatment Struture'!$E$2:$G$10,3,FALSE)</f>
        <v>P3(150)</v>
      </c>
      <c r="F3955">
        <f>VLOOKUP(D3955,'Treatment Struture'!$E$2:$G$10,2,FALSE)</f>
        <v>3</v>
      </c>
      <c r="G3955" s="23">
        <v>3</v>
      </c>
      <c r="H3955" s="57">
        <f t="shared" si="87"/>
        <v>36166</v>
      </c>
      <c r="I3955" s="23">
        <v>15</v>
      </c>
      <c r="J3955" s="23">
        <v>0</v>
      </c>
    </row>
    <row r="3956" spans="1:10">
      <c r="A3956" t="s">
        <v>248</v>
      </c>
      <c r="B3956" t="s">
        <v>254</v>
      </c>
      <c r="C3956" t="s">
        <v>77</v>
      </c>
      <c r="D3956">
        <v>9</v>
      </c>
      <c r="E3956" t="str">
        <f>VLOOKUP(D3956,'Treatment Struture'!$E$2:$G$10,3,FALSE)</f>
        <v>P3(150)</v>
      </c>
      <c r="F3956">
        <f>VLOOKUP(D3956,'Treatment Struture'!$E$2:$G$10,2,FALSE)</f>
        <v>3</v>
      </c>
      <c r="G3956" s="23">
        <v>4</v>
      </c>
      <c r="H3956" s="57">
        <f t="shared" si="87"/>
        <v>36166</v>
      </c>
      <c r="I3956" s="23">
        <v>15</v>
      </c>
      <c r="J3956" s="23">
        <v>0</v>
      </c>
    </row>
    <row r="3957" spans="1:10">
      <c r="A3957" t="s">
        <v>248</v>
      </c>
      <c r="B3957" t="s">
        <v>254</v>
      </c>
      <c r="C3957" t="s">
        <v>77</v>
      </c>
      <c r="D3957">
        <v>9</v>
      </c>
      <c r="E3957" t="str">
        <f>VLOOKUP(D3957,'Treatment Struture'!$E$2:$G$10,3,FALSE)</f>
        <v>P3(150)</v>
      </c>
      <c r="F3957">
        <f>VLOOKUP(D3957,'Treatment Struture'!$E$2:$G$10,2,FALSE)</f>
        <v>3</v>
      </c>
      <c r="G3957" s="23">
        <v>5</v>
      </c>
      <c r="H3957" s="57">
        <f t="shared" si="87"/>
        <v>36166</v>
      </c>
      <c r="I3957" s="23">
        <v>16</v>
      </c>
      <c r="J3957" s="23">
        <v>0</v>
      </c>
    </row>
    <row r="3958" spans="1:10">
      <c r="A3958" t="s">
        <v>248</v>
      </c>
      <c r="B3958" t="s">
        <v>254</v>
      </c>
      <c r="C3958" t="s">
        <v>77</v>
      </c>
      <c r="D3958">
        <v>9</v>
      </c>
      <c r="E3958" t="str">
        <f>VLOOKUP(D3958,'Treatment Struture'!$E$2:$G$10,3,FALSE)</f>
        <v>P3(150)</v>
      </c>
      <c r="F3958">
        <f>VLOOKUP(D3958,'Treatment Struture'!$E$2:$G$10,2,FALSE)</f>
        <v>3</v>
      </c>
      <c r="G3958" s="23">
        <v>6</v>
      </c>
      <c r="H3958" s="57">
        <f t="shared" si="87"/>
        <v>36166</v>
      </c>
      <c r="I3958" s="23">
        <v>16</v>
      </c>
      <c r="J3958" s="23">
        <v>0</v>
      </c>
    </row>
    <row r="3959" spans="1:10">
      <c r="A3959" t="s">
        <v>248</v>
      </c>
      <c r="B3959" t="s">
        <v>254</v>
      </c>
      <c r="C3959" t="s">
        <v>77</v>
      </c>
      <c r="D3959">
        <v>9</v>
      </c>
      <c r="E3959" t="str">
        <f>VLOOKUP(D3959,'Treatment Struture'!$E$2:$G$10,3,FALSE)</f>
        <v>P3(150)</v>
      </c>
      <c r="F3959">
        <f>VLOOKUP(D3959,'Treatment Struture'!$E$2:$G$10,2,FALSE)</f>
        <v>3</v>
      </c>
      <c r="G3959" s="23">
        <v>7</v>
      </c>
      <c r="H3959" s="57">
        <f t="shared" si="87"/>
        <v>36166</v>
      </c>
      <c r="I3959" s="23">
        <v>15</v>
      </c>
      <c r="J3959" s="23">
        <v>0</v>
      </c>
    </row>
    <row r="3960" spans="1:10">
      <c r="A3960" t="s">
        <v>248</v>
      </c>
      <c r="B3960" t="s">
        <v>254</v>
      </c>
      <c r="C3960" t="s">
        <v>77</v>
      </c>
      <c r="D3960">
        <v>9</v>
      </c>
      <c r="E3960" t="str">
        <f>VLOOKUP(D3960,'Treatment Struture'!$E$2:$G$10,3,FALSE)</f>
        <v>P3(150)</v>
      </c>
      <c r="F3960">
        <f>VLOOKUP(D3960,'Treatment Struture'!$E$2:$G$10,2,FALSE)</f>
        <v>3</v>
      </c>
      <c r="G3960" s="23">
        <v>8</v>
      </c>
      <c r="H3960" s="57">
        <f t="shared" si="87"/>
        <v>36166</v>
      </c>
      <c r="I3960" s="23">
        <v>16</v>
      </c>
      <c r="J3960" s="23">
        <v>1</v>
      </c>
    </row>
    <row r="3961" spans="1:10">
      <c r="A3961" t="s">
        <v>248</v>
      </c>
      <c r="B3961" t="s">
        <v>254</v>
      </c>
      <c r="C3961" t="s">
        <v>77</v>
      </c>
      <c r="D3961">
        <v>9</v>
      </c>
      <c r="E3961" t="str">
        <f>VLOOKUP(D3961,'Treatment Struture'!$E$2:$G$10,3,FALSE)</f>
        <v>P3(150)</v>
      </c>
      <c r="F3961">
        <f>VLOOKUP(D3961,'Treatment Struture'!$E$2:$G$10,2,FALSE)</f>
        <v>3</v>
      </c>
      <c r="G3961" s="23">
        <v>9</v>
      </c>
      <c r="H3961" s="57">
        <f t="shared" si="87"/>
        <v>36166</v>
      </c>
      <c r="I3961" s="23">
        <v>13</v>
      </c>
      <c r="J3961" s="23">
        <v>0</v>
      </c>
    </row>
    <row r="3962" spans="1:10">
      <c r="A3962" t="s">
        <v>248</v>
      </c>
      <c r="B3962" t="s">
        <v>254</v>
      </c>
      <c r="C3962" t="s">
        <v>77</v>
      </c>
      <c r="D3962">
        <v>9</v>
      </c>
      <c r="E3962" t="str">
        <f>VLOOKUP(D3962,'Treatment Struture'!$E$2:$G$10,3,FALSE)</f>
        <v>P3(150)</v>
      </c>
      <c r="F3962">
        <f>VLOOKUP(D3962,'Treatment Struture'!$E$2:$G$10,2,FALSE)</f>
        <v>3</v>
      </c>
      <c r="G3962" s="23">
        <v>10</v>
      </c>
      <c r="H3962" s="57">
        <f t="shared" si="87"/>
        <v>36166</v>
      </c>
      <c r="I3962" s="23">
        <v>12</v>
      </c>
      <c r="J3962" s="23">
        <v>0</v>
      </c>
    </row>
    <row r="3963" spans="1:10">
      <c r="A3963" t="s">
        <v>248</v>
      </c>
      <c r="B3963" t="s">
        <v>254</v>
      </c>
      <c r="C3963" t="s">
        <v>77</v>
      </c>
      <c r="D3963">
        <v>1</v>
      </c>
      <c r="E3963" t="str">
        <f>VLOOKUP(D3963,'Treatment Struture'!$E$2:$G$10,3,FALSE)</f>
        <v>P3(150)</v>
      </c>
      <c r="F3963">
        <f>VLOOKUP(D3963,'Treatment Struture'!$E$2:$G$10,2,FALSE)</f>
        <v>1</v>
      </c>
      <c r="G3963" s="23">
        <v>1</v>
      </c>
      <c r="H3963" s="55">
        <v>36172</v>
      </c>
      <c r="I3963" s="23">
        <v>18</v>
      </c>
      <c r="J3963" s="23">
        <v>1</v>
      </c>
    </row>
    <row r="3964" spans="1:10">
      <c r="A3964" t="s">
        <v>248</v>
      </c>
      <c r="B3964" t="s">
        <v>254</v>
      </c>
      <c r="C3964" t="s">
        <v>77</v>
      </c>
      <c r="D3964">
        <v>1</v>
      </c>
      <c r="E3964" t="str">
        <f>VLOOKUP(D3964,'Treatment Struture'!$E$2:$G$10,3,FALSE)</f>
        <v>P3(150)</v>
      </c>
      <c r="F3964">
        <f>VLOOKUP(D3964,'Treatment Struture'!$E$2:$G$10,2,FALSE)</f>
        <v>1</v>
      </c>
      <c r="G3964" s="23">
        <v>2</v>
      </c>
      <c r="H3964" s="57">
        <f>H3963</f>
        <v>36172</v>
      </c>
      <c r="I3964" s="23">
        <v>18</v>
      </c>
      <c r="J3964" s="23">
        <v>3</v>
      </c>
    </row>
    <row r="3965" spans="1:10">
      <c r="A3965" t="s">
        <v>248</v>
      </c>
      <c r="B3965" t="s">
        <v>254</v>
      </c>
      <c r="C3965" t="s">
        <v>77</v>
      </c>
      <c r="D3965">
        <v>1</v>
      </c>
      <c r="E3965" t="str">
        <f>VLOOKUP(D3965,'Treatment Struture'!$E$2:$G$10,3,FALSE)</f>
        <v>P3(150)</v>
      </c>
      <c r="F3965">
        <f>VLOOKUP(D3965,'Treatment Struture'!$E$2:$G$10,2,FALSE)</f>
        <v>1</v>
      </c>
      <c r="G3965" s="23">
        <v>3</v>
      </c>
      <c r="H3965" s="57">
        <f t="shared" ref="H3965:H4028" si="88">H3964</f>
        <v>36172</v>
      </c>
      <c r="I3965" s="23">
        <v>18</v>
      </c>
      <c r="J3965" s="23">
        <v>3</v>
      </c>
    </row>
    <row r="3966" spans="1:10">
      <c r="A3966" t="s">
        <v>248</v>
      </c>
      <c r="B3966" t="s">
        <v>254</v>
      </c>
      <c r="C3966" t="s">
        <v>77</v>
      </c>
      <c r="D3966">
        <v>1</v>
      </c>
      <c r="E3966" t="str">
        <f>VLOOKUP(D3966,'Treatment Struture'!$E$2:$G$10,3,FALSE)</f>
        <v>P3(150)</v>
      </c>
      <c r="F3966">
        <f>VLOOKUP(D3966,'Treatment Struture'!$E$2:$G$10,2,FALSE)</f>
        <v>1</v>
      </c>
      <c r="G3966" s="23">
        <v>4</v>
      </c>
      <c r="H3966" s="57">
        <f t="shared" si="88"/>
        <v>36172</v>
      </c>
      <c r="I3966" s="23">
        <v>17</v>
      </c>
      <c r="J3966" s="23">
        <v>2</v>
      </c>
    </row>
    <row r="3967" spans="1:10">
      <c r="A3967" t="s">
        <v>248</v>
      </c>
      <c r="B3967" t="s">
        <v>254</v>
      </c>
      <c r="C3967" t="s">
        <v>77</v>
      </c>
      <c r="D3967">
        <v>1</v>
      </c>
      <c r="E3967" t="str">
        <f>VLOOKUP(D3967,'Treatment Struture'!$E$2:$G$10,3,FALSE)</f>
        <v>P3(150)</v>
      </c>
      <c r="F3967">
        <f>VLOOKUP(D3967,'Treatment Struture'!$E$2:$G$10,2,FALSE)</f>
        <v>1</v>
      </c>
      <c r="G3967" s="23">
        <v>5</v>
      </c>
      <c r="H3967" s="57">
        <f t="shared" si="88"/>
        <v>36172</v>
      </c>
      <c r="I3967" s="23">
        <v>17</v>
      </c>
      <c r="J3967" s="23">
        <v>3</v>
      </c>
    </row>
    <row r="3968" spans="1:10">
      <c r="A3968" t="s">
        <v>248</v>
      </c>
      <c r="B3968" t="s">
        <v>254</v>
      </c>
      <c r="C3968" t="s">
        <v>77</v>
      </c>
      <c r="D3968">
        <v>1</v>
      </c>
      <c r="E3968" t="str">
        <f>VLOOKUP(D3968,'Treatment Struture'!$E$2:$G$10,3,FALSE)</f>
        <v>P3(150)</v>
      </c>
      <c r="F3968">
        <f>VLOOKUP(D3968,'Treatment Struture'!$E$2:$G$10,2,FALSE)</f>
        <v>1</v>
      </c>
      <c r="G3968" s="23">
        <v>6</v>
      </c>
      <c r="H3968" s="57">
        <f t="shared" si="88"/>
        <v>36172</v>
      </c>
    </row>
    <row r="3969" spans="1:10">
      <c r="A3969" t="s">
        <v>248</v>
      </c>
      <c r="B3969" t="s">
        <v>254</v>
      </c>
      <c r="C3969" t="s">
        <v>77</v>
      </c>
      <c r="D3969">
        <v>1</v>
      </c>
      <c r="E3969" t="str">
        <f>VLOOKUP(D3969,'Treatment Struture'!$E$2:$G$10,3,FALSE)</f>
        <v>P3(150)</v>
      </c>
      <c r="F3969">
        <f>VLOOKUP(D3969,'Treatment Struture'!$E$2:$G$10,2,FALSE)</f>
        <v>1</v>
      </c>
      <c r="G3969" s="23">
        <v>7</v>
      </c>
      <c r="H3969" s="57">
        <f t="shared" si="88"/>
        <v>36172</v>
      </c>
      <c r="I3969" s="23">
        <v>18</v>
      </c>
      <c r="J3969" s="23">
        <v>3</v>
      </c>
    </row>
    <row r="3970" spans="1:10">
      <c r="A3970" t="s">
        <v>248</v>
      </c>
      <c r="B3970" t="s">
        <v>254</v>
      </c>
      <c r="C3970" t="s">
        <v>77</v>
      </c>
      <c r="D3970">
        <v>1</v>
      </c>
      <c r="E3970" t="str">
        <f>VLOOKUP(D3970,'Treatment Struture'!$E$2:$G$10,3,FALSE)</f>
        <v>P3(150)</v>
      </c>
      <c r="F3970">
        <f>VLOOKUP(D3970,'Treatment Struture'!$E$2:$G$10,2,FALSE)</f>
        <v>1</v>
      </c>
      <c r="G3970" s="23">
        <v>8</v>
      </c>
      <c r="H3970" s="57">
        <f t="shared" si="88"/>
        <v>36172</v>
      </c>
      <c r="I3970" s="23">
        <v>17</v>
      </c>
      <c r="J3970" s="23">
        <v>2</v>
      </c>
    </row>
    <row r="3971" spans="1:10">
      <c r="A3971" t="s">
        <v>248</v>
      </c>
      <c r="B3971" t="s">
        <v>254</v>
      </c>
      <c r="C3971" t="s">
        <v>77</v>
      </c>
      <c r="D3971">
        <v>1</v>
      </c>
      <c r="E3971" t="str">
        <f>VLOOKUP(D3971,'Treatment Struture'!$E$2:$G$10,3,FALSE)</f>
        <v>P3(150)</v>
      </c>
      <c r="F3971">
        <f>VLOOKUP(D3971,'Treatment Struture'!$E$2:$G$10,2,FALSE)</f>
        <v>1</v>
      </c>
      <c r="G3971" s="23">
        <v>9</v>
      </c>
      <c r="H3971" s="57">
        <f t="shared" si="88"/>
        <v>36172</v>
      </c>
      <c r="I3971" s="23">
        <v>17</v>
      </c>
      <c r="J3971" s="23">
        <v>3</v>
      </c>
    </row>
    <row r="3972" spans="1:10">
      <c r="A3972" t="s">
        <v>248</v>
      </c>
      <c r="B3972" t="s">
        <v>254</v>
      </c>
      <c r="C3972" t="s">
        <v>77</v>
      </c>
      <c r="D3972">
        <v>1</v>
      </c>
      <c r="E3972" t="str">
        <f>VLOOKUP(D3972,'Treatment Struture'!$E$2:$G$10,3,FALSE)</f>
        <v>P3(150)</v>
      </c>
      <c r="F3972">
        <f>VLOOKUP(D3972,'Treatment Struture'!$E$2:$G$10,2,FALSE)</f>
        <v>1</v>
      </c>
      <c r="G3972" s="23">
        <v>10</v>
      </c>
      <c r="H3972" s="57">
        <f t="shared" si="88"/>
        <v>36172</v>
      </c>
      <c r="I3972" s="23">
        <v>17</v>
      </c>
      <c r="J3972" s="23">
        <v>2</v>
      </c>
    </row>
    <row r="3973" spans="1:10">
      <c r="A3973" t="s">
        <v>248</v>
      </c>
      <c r="B3973" t="s">
        <v>254</v>
      </c>
      <c r="C3973" t="s">
        <v>77</v>
      </c>
      <c r="D3973">
        <v>2</v>
      </c>
      <c r="E3973" t="str">
        <f>VLOOKUP(D3973,'Treatment Struture'!$E$2:$G$10,3,FALSE)</f>
        <v>P1(50)</v>
      </c>
      <c r="F3973">
        <f>VLOOKUP(D3973,'Treatment Struture'!$E$2:$G$10,2,FALSE)</f>
        <v>1</v>
      </c>
      <c r="G3973" s="23">
        <v>1</v>
      </c>
      <c r="H3973" s="57">
        <f t="shared" si="88"/>
        <v>36172</v>
      </c>
      <c r="I3973" s="23">
        <v>16</v>
      </c>
      <c r="J3973" s="23">
        <v>2</v>
      </c>
    </row>
    <row r="3974" spans="1:10">
      <c r="A3974" t="s">
        <v>248</v>
      </c>
      <c r="B3974" t="s">
        <v>254</v>
      </c>
      <c r="C3974" t="s">
        <v>77</v>
      </c>
      <c r="D3974">
        <v>2</v>
      </c>
      <c r="E3974" t="str">
        <f>VLOOKUP(D3974,'Treatment Struture'!$E$2:$G$10,3,FALSE)</f>
        <v>P1(50)</v>
      </c>
      <c r="F3974">
        <f>VLOOKUP(D3974,'Treatment Struture'!$E$2:$G$10,2,FALSE)</f>
        <v>1</v>
      </c>
      <c r="G3974" s="23">
        <v>2</v>
      </c>
      <c r="H3974" s="57">
        <f t="shared" si="88"/>
        <v>36172</v>
      </c>
      <c r="I3974" s="23">
        <v>17</v>
      </c>
      <c r="J3974" s="23">
        <v>1</v>
      </c>
    </row>
    <row r="3975" spans="1:10">
      <c r="A3975" t="s">
        <v>248</v>
      </c>
      <c r="B3975" t="s">
        <v>254</v>
      </c>
      <c r="C3975" t="s">
        <v>77</v>
      </c>
      <c r="D3975">
        <v>2</v>
      </c>
      <c r="E3975" t="str">
        <f>VLOOKUP(D3975,'Treatment Struture'!$E$2:$G$10,3,FALSE)</f>
        <v>P1(50)</v>
      </c>
      <c r="F3975">
        <f>VLOOKUP(D3975,'Treatment Struture'!$E$2:$G$10,2,FALSE)</f>
        <v>1</v>
      </c>
      <c r="G3975" s="23">
        <v>3</v>
      </c>
      <c r="H3975" s="57">
        <f t="shared" si="88"/>
        <v>36172</v>
      </c>
    </row>
    <row r="3976" spans="1:10">
      <c r="A3976" t="s">
        <v>248</v>
      </c>
      <c r="B3976" t="s">
        <v>254</v>
      </c>
      <c r="C3976" t="s">
        <v>77</v>
      </c>
      <c r="D3976">
        <v>2</v>
      </c>
      <c r="E3976" t="str">
        <f>VLOOKUP(D3976,'Treatment Struture'!$E$2:$G$10,3,FALSE)</f>
        <v>P1(50)</v>
      </c>
      <c r="F3976">
        <f>VLOOKUP(D3976,'Treatment Struture'!$E$2:$G$10,2,FALSE)</f>
        <v>1</v>
      </c>
      <c r="G3976" s="23">
        <v>4</v>
      </c>
      <c r="H3976" s="57">
        <f t="shared" si="88"/>
        <v>36172</v>
      </c>
      <c r="I3976" s="23">
        <v>17</v>
      </c>
      <c r="J3976" s="23">
        <v>1</v>
      </c>
    </row>
    <row r="3977" spans="1:10">
      <c r="A3977" t="s">
        <v>248</v>
      </c>
      <c r="B3977" t="s">
        <v>254</v>
      </c>
      <c r="C3977" t="s">
        <v>77</v>
      </c>
      <c r="D3977">
        <v>2</v>
      </c>
      <c r="E3977" t="str">
        <f>VLOOKUP(D3977,'Treatment Struture'!$E$2:$G$10,3,FALSE)</f>
        <v>P1(50)</v>
      </c>
      <c r="F3977">
        <f>VLOOKUP(D3977,'Treatment Struture'!$E$2:$G$10,2,FALSE)</f>
        <v>1</v>
      </c>
      <c r="G3977" s="23">
        <v>5</v>
      </c>
      <c r="H3977" s="57">
        <f t="shared" si="88"/>
        <v>36172</v>
      </c>
      <c r="I3977" s="23">
        <v>17</v>
      </c>
      <c r="J3977" s="23">
        <v>2</v>
      </c>
    </row>
    <row r="3978" spans="1:10">
      <c r="A3978" t="s">
        <v>248</v>
      </c>
      <c r="B3978" t="s">
        <v>254</v>
      </c>
      <c r="C3978" t="s">
        <v>77</v>
      </c>
      <c r="D3978">
        <v>2</v>
      </c>
      <c r="E3978" t="str">
        <f>VLOOKUP(D3978,'Treatment Struture'!$E$2:$G$10,3,FALSE)</f>
        <v>P1(50)</v>
      </c>
      <c r="F3978">
        <f>VLOOKUP(D3978,'Treatment Struture'!$E$2:$G$10,2,FALSE)</f>
        <v>1</v>
      </c>
      <c r="G3978" s="23">
        <v>6</v>
      </c>
      <c r="H3978" s="57">
        <f t="shared" si="88"/>
        <v>36172</v>
      </c>
      <c r="I3978" s="23">
        <v>16</v>
      </c>
      <c r="J3978" s="23">
        <v>1</v>
      </c>
    </row>
    <row r="3979" spans="1:10">
      <c r="A3979" t="s">
        <v>248</v>
      </c>
      <c r="B3979" t="s">
        <v>254</v>
      </c>
      <c r="C3979" t="s">
        <v>77</v>
      </c>
      <c r="D3979">
        <v>2</v>
      </c>
      <c r="E3979" t="str">
        <f>VLOOKUP(D3979,'Treatment Struture'!$E$2:$G$10,3,FALSE)</f>
        <v>P1(50)</v>
      </c>
      <c r="F3979">
        <f>VLOOKUP(D3979,'Treatment Struture'!$E$2:$G$10,2,FALSE)</f>
        <v>1</v>
      </c>
      <c r="G3979" s="23">
        <v>7</v>
      </c>
      <c r="H3979" s="57">
        <f t="shared" si="88"/>
        <v>36172</v>
      </c>
      <c r="I3979" s="23">
        <v>15</v>
      </c>
      <c r="J3979" s="23">
        <v>1</v>
      </c>
    </row>
    <row r="3980" spans="1:10">
      <c r="A3980" t="s">
        <v>248</v>
      </c>
      <c r="B3980" t="s">
        <v>254</v>
      </c>
      <c r="C3980" t="s">
        <v>77</v>
      </c>
      <c r="D3980">
        <v>2</v>
      </c>
      <c r="E3980" t="str">
        <f>VLOOKUP(D3980,'Treatment Struture'!$E$2:$G$10,3,FALSE)</f>
        <v>P1(50)</v>
      </c>
      <c r="F3980">
        <f>VLOOKUP(D3980,'Treatment Struture'!$E$2:$G$10,2,FALSE)</f>
        <v>1</v>
      </c>
      <c r="G3980" s="23">
        <v>8</v>
      </c>
      <c r="H3980" s="57">
        <f t="shared" si="88"/>
        <v>36172</v>
      </c>
      <c r="I3980" s="23">
        <v>16</v>
      </c>
      <c r="J3980" s="23">
        <v>0</v>
      </c>
    </row>
    <row r="3981" spans="1:10">
      <c r="A3981" t="s">
        <v>248</v>
      </c>
      <c r="B3981" t="s">
        <v>254</v>
      </c>
      <c r="C3981" t="s">
        <v>77</v>
      </c>
      <c r="D3981">
        <v>2</v>
      </c>
      <c r="E3981" t="str">
        <f>VLOOKUP(D3981,'Treatment Struture'!$E$2:$G$10,3,FALSE)</f>
        <v>P1(50)</v>
      </c>
      <c r="F3981">
        <f>VLOOKUP(D3981,'Treatment Struture'!$E$2:$G$10,2,FALSE)</f>
        <v>1</v>
      </c>
      <c r="G3981" s="23">
        <v>9</v>
      </c>
      <c r="H3981" s="57">
        <f t="shared" si="88"/>
        <v>36172</v>
      </c>
      <c r="I3981" s="23">
        <v>16</v>
      </c>
      <c r="J3981" s="23">
        <v>1</v>
      </c>
    </row>
    <row r="3982" spans="1:10">
      <c r="A3982" t="s">
        <v>248</v>
      </c>
      <c r="B3982" t="s">
        <v>254</v>
      </c>
      <c r="C3982" t="s">
        <v>77</v>
      </c>
      <c r="D3982">
        <v>2</v>
      </c>
      <c r="E3982" t="str">
        <f>VLOOKUP(D3982,'Treatment Struture'!$E$2:$G$10,3,FALSE)</f>
        <v>P1(50)</v>
      </c>
      <c r="F3982">
        <f>VLOOKUP(D3982,'Treatment Struture'!$E$2:$G$10,2,FALSE)</f>
        <v>1</v>
      </c>
      <c r="G3982" s="23">
        <v>10</v>
      </c>
      <c r="H3982" s="57">
        <f t="shared" si="88"/>
        <v>36172</v>
      </c>
      <c r="I3982" s="23">
        <v>17</v>
      </c>
      <c r="J3982" s="23">
        <v>0</v>
      </c>
    </row>
    <row r="3983" spans="1:10">
      <c r="A3983" t="s">
        <v>248</v>
      </c>
      <c r="B3983" t="s">
        <v>254</v>
      </c>
      <c r="C3983" t="s">
        <v>77</v>
      </c>
      <c r="D3983">
        <v>3</v>
      </c>
      <c r="E3983" t="str">
        <f>VLOOKUP(D3983,'Treatment Struture'!$E$2:$G$10,3,FALSE)</f>
        <v>P2(100)</v>
      </c>
      <c r="F3983">
        <f>VLOOKUP(D3983,'Treatment Struture'!$E$2:$G$10,2,FALSE)</f>
        <v>1</v>
      </c>
      <c r="G3983" s="23">
        <v>1</v>
      </c>
      <c r="H3983" s="57">
        <f t="shared" si="88"/>
        <v>36172</v>
      </c>
      <c r="I3983" s="23">
        <v>17</v>
      </c>
      <c r="J3983" s="23">
        <v>3</v>
      </c>
    </row>
    <row r="3984" spans="1:10">
      <c r="A3984" t="s">
        <v>248</v>
      </c>
      <c r="B3984" t="s">
        <v>254</v>
      </c>
      <c r="C3984" t="s">
        <v>77</v>
      </c>
      <c r="D3984">
        <v>3</v>
      </c>
      <c r="E3984" t="str">
        <f>VLOOKUP(D3984,'Treatment Struture'!$E$2:$G$10,3,FALSE)</f>
        <v>P2(100)</v>
      </c>
      <c r="F3984">
        <f>VLOOKUP(D3984,'Treatment Struture'!$E$2:$G$10,2,FALSE)</f>
        <v>1</v>
      </c>
      <c r="G3984" s="23">
        <v>2</v>
      </c>
      <c r="H3984" s="57">
        <f t="shared" si="88"/>
        <v>36172</v>
      </c>
      <c r="I3984" s="23">
        <v>18</v>
      </c>
      <c r="J3984" s="23">
        <v>2</v>
      </c>
    </row>
    <row r="3985" spans="1:10">
      <c r="A3985" t="s">
        <v>248</v>
      </c>
      <c r="B3985" t="s">
        <v>254</v>
      </c>
      <c r="C3985" t="s">
        <v>77</v>
      </c>
      <c r="D3985">
        <v>3</v>
      </c>
      <c r="E3985" t="str">
        <f>VLOOKUP(D3985,'Treatment Struture'!$E$2:$G$10,3,FALSE)</f>
        <v>P2(100)</v>
      </c>
      <c r="F3985">
        <f>VLOOKUP(D3985,'Treatment Struture'!$E$2:$G$10,2,FALSE)</f>
        <v>1</v>
      </c>
      <c r="G3985" s="23">
        <v>3</v>
      </c>
      <c r="H3985" s="57">
        <f t="shared" si="88"/>
        <v>36172</v>
      </c>
      <c r="I3985" s="23">
        <v>16</v>
      </c>
      <c r="J3985" s="23">
        <v>1</v>
      </c>
    </row>
    <row r="3986" spans="1:10">
      <c r="A3986" t="s">
        <v>248</v>
      </c>
      <c r="B3986" t="s">
        <v>254</v>
      </c>
      <c r="C3986" t="s">
        <v>77</v>
      </c>
      <c r="D3986">
        <v>3</v>
      </c>
      <c r="E3986" t="str">
        <f>VLOOKUP(D3986,'Treatment Struture'!$E$2:$G$10,3,FALSE)</f>
        <v>P2(100)</v>
      </c>
      <c r="F3986">
        <f>VLOOKUP(D3986,'Treatment Struture'!$E$2:$G$10,2,FALSE)</f>
        <v>1</v>
      </c>
      <c r="G3986" s="23">
        <v>4</v>
      </c>
      <c r="H3986" s="57">
        <f t="shared" si="88"/>
        <v>36172</v>
      </c>
      <c r="I3986" s="23">
        <v>17</v>
      </c>
      <c r="J3986" s="23">
        <v>2</v>
      </c>
    </row>
    <row r="3987" spans="1:10">
      <c r="A3987" t="s">
        <v>248</v>
      </c>
      <c r="B3987" t="s">
        <v>254</v>
      </c>
      <c r="C3987" t="s">
        <v>77</v>
      </c>
      <c r="D3987">
        <v>3</v>
      </c>
      <c r="E3987" t="str">
        <f>VLOOKUP(D3987,'Treatment Struture'!$E$2:$G$10,3,FALSE)</f>
        <v>P2(100)</v>
      </c>
      <c r="F3987">
        <f>VLOOKUP(D3987,'Treatment Struture'!$E$2:$G$10,2,FALSE)</f>
        <v>1</v>
      </c>
      <c r="G3987" s="23">
        <v>5</v>
      </c>
      <c r="H3987" s="57">
        <f t="shared" si="88"/>
        <v>36172</v>
      </c>
      <c r="I3987" s="23">
        <v>17</v>
      </c>
      <c r="J3987" s="23">
        <v>2</v>
      </c>
    </row>
    <row r="3988" spans="1:10">
      <c r="A3988" t="s">
        <v>248</v>
      </c>
      <c r="B3988" t="s">
        <v>254</v>
      </c>
      <c r="C3988" t="s">
        <v>77</v>
      </c>
      <c r="D3988">
        <v>3</v>
      </c>
      <c r="E3988" t="str">
        <f>VLOOKUP(D3988,'Treatment Struture'!$E$2:$G$10,3,FALSE)</f>
        <v>P2(100)</v>
      </c>
      <c r="F3988">
        <f>VLOOKUP(D3988,'Treatment Struture'!$E$2:$G$10,2,FALSE)</f>
        <v>1</v>
      </c>
      <c r="G3988" s="23">
        <v>6</v>
      </c>
      <c r="H3988" s="57">
        <f t="shared" si="88"/>
        <v>36172</v>
      </c>
      <c r="I3988" s="23">
        <v>16</v>
      </c>
      <c r="J3988" s="23">
        <v>1</v>
      </c>
    </row>
    <row r="3989" spans="1:10">
      <c r="A3989" t="s">
        <v>248</v>
      </c>
      <c r="B3989" t="s">
        <v>254</v>
      </c>
      <c r="C3989" t="s">
        <v>77</v>
      </c>
      <c r="D3989">
        <v>3</v>
      </c>
      <c r="E3989" t="str">
        <f>VLOOKUP(D3989,'Treatment Struture'!$E$2:$G$10,3,FALSE)</f>
        <v>P2(100)</v>
      </c>
      <c r="F3989">
        <f>VLOOKUP(D3989,'Treatment Struture'!$E$2:$G$10,2,FALSE)</f>
        <v>1</v>
      </c>
      <c r="G3989" s="23">
        <v>7</v>
      </c>
      <c r="H3989" s="57">
        <f t="shared" si="88"/>
        <v>36172</v>
      </c>
      <c r="I3989" s="23">
        <v>17</v>
      </c>
      <c r="J3989" s="23">
        <v>1</v>
      </c>
    </row>
    <row r="3990" spans="1:10">
      <c r="A3990" t="s">
        <v>248</v>
      </c>
      <c r="B3990" t="s">
        <v>254</v>
      </c>
      <c r="C3990" t="s">
        <v>77</v>
      </c>
      <c r="D3990">
        <v>3</v>
      </c>
      <c r="E3990" t="str">
        <f>VLOOKUP(D3990,'Treatment Struture'!$E$2:$G$10,3,FALSE)</f>
        <v>P2(100)</v>
      </c>
      <c r="F3990">
        <f>VLOOKUP(D3990,'Treatment Struture'!$E$2:$G$10,2,FALSE)</f>
        <v>1</v>
      </c>
      <c r="G3990" s="23">
        <v>8</v>
      </c>
      <c r="H3990" s="57">
        <f t="shared" si="88"/>
        <v>36172</v>
      </c>
      <c r="I3990" s="23">
        <v>18</v>
      </c>
      <c r="J3990" s="23">
        <v>1</v>
      </c>
    </row>
    <row r="3991" spans="1:10">
      <c r="A3991" t="s">
        <v>248</v>
      </c>
      <c r="B3991" t="s">
        <v>254</v>
      </c>
      <c r="C3991" t="s">
        <v>77</v>
      </c>
      <c r="D3991">
        <v>3</v>
      </c>
      <c r="E3991" t="str">
        <f>VLOOKUP(D3991,'Treatment Struture'!$E$2:$G$10,3,FALSE)</f>
        <v>P2(100)</v>
      </c>
      <c r="F3991">
        <f>VLOOKUP(D3991,'Treatment Struture'!$E$2:$G$10,2,FALSE)</f>
        <v>1</v>
      </c>
      <c r="G3991" s="23">
        <v>9</v>
      </c>
      <c r="H3991" s="57">
        <f t="shared" si="88"/>
        <v>36172</v>
      </c>
      <c r="I3991" s="23">
        <v>17</v>
      </c>
      <c r="J3991" s="23">
        <v>2</v>
      </c>
    </row>
    <row r="3992" spans="1:10">
      <c r="A3992" t="s">
        <v>248</v>
      </c>
      <c r="B3992" t="s">
        <v>254</v>
      </c>
      <c r="C3992" t="s">
        <v>77</v>
      </c>
      <c r="D3992">
        <v>3</v>
      </c>
      <c r="E3992" t="str">
        <f>VLOOKUP(D3992,'Treatment Struture'!$E$2:$G$10,3,FALSE)</f>
        <v>P2(100)</v>
      </c>
      <c r="F3992">
        <f>VLOOKUP(D3992,'Treatment Struture'!$E$2:$G$10,2,FALSE)</f>
        <v>1</v>
      </c>
      <c r="G3992" s="23">
        <v>10</v>
      </c>
      <c r="H3992" s="57">
        <f t="shared" si="88"/>
        <v>36172</v>
      </c>
      <c r="I3992" s="23">
        <v>17</v>
      </c>
      <c r="J3992" s="23">
        <v>1</v>
      </c>
    </row>
    <row r="3993" spans="1:10">
      <c r="A3993" t="s">
        <v>248</v>
      </c>
      <c r="B3993" t="s">
        <v>254</v>
      </c>
      <c r="C3993" t="s">
        <v>77</v>
      </c>
      <c r="D3993">
        <v>4</v>
      </c>
      <c r="E3993" t="str">
        <f>VLOOKUP(D3993,'Treatment Struture'!$E$2:$G$10,3,FALSE)</f>
        <v>P2(100)</v>
      </c>
      <c r="F3993">
        <f>VLOOKUP(D3993,'Treatment Struture'!$E$2:$G$10,2,FALSE)</f>
        <v>2</v>
      </c>
      <c r="G3993" s="23">
        <v>1</v>
      </c>
      <c r="H3993" s="57">
        <f t="shared" si="88"/>
        <v>36172</v>
      </c>
      <c r="I3993" s="23">
        <v>18</v>
      </c>
      <c r="J3993" s="23">
        <v>1</v>
      </c>
    </row>
    <row r="3994" spans="1:10">
      <c r="A3994" t="s">
        <v>248</v>
      </c>
      <c r="B3994" t="s">
        <v>254</v>
      </c>
      <c r="C3994" t="s">
        <v>77</v>
      </c>
      <c r="D3994">
        <v>4</v>
      </c>
      <c r="E3994" t="str">
        <f>VLOOKUP(D3994,'Treatment Struture'!$E$2:$G$10,3,FALSE)</f>
        <v>P2(100)</v>
      </c>
      <c r="F3994">
        <f>VLOOKUP(D3994,'Treatment Struture'!$E$2:$G$10,2,FALSE)</f>
        <v>2</v>
      </c>
      <c r="G3994" s="23">
        <v>2</v>
      </c>
      <c r="H3994" s="57">
        <f t="shared" si="88"/>
        <v>36172</v>
      </c>
      <c r="I3994" s="23">
        <v>18</v>
      </c>
      <c r="J3994" s="23">
        <v>2</v>
      </c>
    </row>
    <row r="3995" spans="1:10">
      <c r="A3995" t="s">
        <v>248</v>
      </c>
      <c r="B3995" t="s">
        <v>254</v>
      </c>
      <c r="C3995" t="s">
        <v>77</v>
      </c>
      <c r="D3995">
        <v>4</v>
      </c>
      <c r="E3995" t="str">
        <f>VLOOKUP(D3995,'Treatment Struture'!$E$2:$G$10,3,FALSE)</f>
        <v>P2(100)</v>
      </c>
      <c r="F3995">
        <f>VLOOKUP(D3995,'Treatment Struture'!$E$2:$G$10,2,FALSE)</f>
        <v>2</v>
      </c>
      <c r="G3995" s="23">
        <v>3</v>
      </c>
      <c r="H3995" s="57">
        <f t="shared" si="88"/>
        <v>36172</v>
      </c>
      <c r="I3995" s="23">
        <v>17</v>
      </c>
      <c r="J3995" s="23">
        <v>1</v>
      </c>
    </row>
    <row r="3996" spans="1:10">
      <c r="A3996" t="s">
        <v>248</v>
      </c>
      <c r="B3996" t="s">
        <v>254</v>
      </c>
      <c r="C3996" t="s">
        <v>77</v>
      </c>
      <c r="D3996">
        <v>4</v>
      </c>
      <c r="E3996" t="str">
        <f>VLOOKUP(D3996,'Treatment Struture'!$E$2:$G$10,3,FALSE)</f>
        <v>P2(100)</v>
      </c>
      <c r="F3996">
        <f>VLOOKUP(D3996,'Treatment Struture'!$E$2:$G$10,2,FALSE)</f>
        <v>2</v>
      </c>
      <c r="G3996" s="23">
        <v>4</v>
      </c>
      <c r="H3996" s="57">
        <f t="shared" si="88"/>
        <v>36172</v>
      </c>
      <c r="I3996" s="23">
        <v>18</v>
      </c>
      <c r="J3996" s="23">
        <v>0</v>
      </c>
    </row>
    <row r="3997" spans="1:10">
      <c r="A3997" t="s">
        <v>248</v>
      </c>
      <c r="B3997" t="s">
        <v>254</v>
      </c>
      <c r="C3997" t="s">
        <v>77</v>
      </c>
      <c r="D3997">
        <v>4</v>
      </c>
      <c r="E3997" t="str">
        <f>VLOOKUP(D3997,'Treatment Struture'!$E$2:$G$10,3,FALSE)</f>
        <v>P2(100)</v>
      </c>
      <c r="F3997">
        <f>VLOOKUP(D3997,'Treatment Struture'!$E$2:$G$10,2,FALSE)</f>
        <v>2</v>
      </c>
      <c r="G3997" s="23">
        <v>5</v>
      </c>
      <c r="H3997" s="57">
        <f t="shared" si="88"/>
        <v>36172</v>
      </c>
      <c r="I3997" s="23">
        <v>19</v>
      </c>
      <c r="J3997" s="23">
        <v>1</v>
      </c>
    </row>
    <row r="3998" spans="1:10">
      <c r="A3998" t="s">
        <v>248</v>
      </c>
      <c r="B3998" t="s">
        <v>254</v>
      </c>
      <c r="C3998" t="s">
        <v>77</v>
      </c>
      <c r="D3998">
        <v>4</v>
      </c>
      <c r="E3998" t="str">
        <f>VLOOKUP(D3998,'Treatment Struture'!$E$2:$G$10,3,FALSE)</f>
        <v>P2(100)</v>
      </c>
      <c r="F3998">
        <f>VLOOKUP(D3998,'Treatment Struture'!$E$2:$G$10,2,FALSE)</f>
        <v>2</v>
      </c>
      <c r="G3998" s="23">
        <v>6</v>
      </c>
      <c r="H3998" s="57">
        <f t="shared" si="88"/>
        <v>36172</v>
      </c>
      <c r="I3998" s="23">
        <v>16</v>
      </c>
      <c r="J3998" s="23">
        <v>1</v>
      </c>
    </row>
    <row r="3999" spans="1:10">
      <c r="A3999" t="s">
        <v>248</v>
      </c>
      <c r="B3999" t="s">
        <v>254</v>
      </c>
      <c r="C3999" t="s">
        <v>77</v>
      </c>
      <c r="D3999">
        <v>4</v>
      </c>
      <c r="E3999" t="str">
        <f>VLOOKUP(D3999,'Treatment Struture'!$E$2:$G$10,3,FALSE)</f>
        <v>P2(100)</v>
      </c>
      <c r="F3999">
        <f>VLOOKUP(D3999,'Treatment Struture'!$E$2:$G$10,2,FALSE)</f>
        <v>2</v>
      </c>
      <c r="G3999" s="23">
        <v>7</v>
      </c>
      <c r="H3999" s="57">
        <f t="shared" si="88"/>
        <v>36172</v>
      </c>
      <c r="I3999" s="23">
        <v>20</v>
      </c>
      <c r="J3999" s="23">
        <v>3</v>
      </c>
    </row>
    <row r="4000" spans="1:10">
      <c r="A4000" t="s">
        <v>248</v>
      </c>
      <c r="B4000" t="s">
        <v>254</v>
      </c>
      <c r="C4000" t="s">
        <v>77</v>
      </c>
      <c r="D4000">
        <v>4</v>
      </c>
      <c r="E4000" t="str">
        <f>VLOOKUP(D4000,'Treatment Struture'!$E$2:$G$10,3,FALSE)</f>
        <v>P2(100)</v>
      </c>
      <c r="F4000">
        <f>VLOOKUP(D4000,'Treatment Struture'!$E$2:$G$10,2,FALSE)</f>
        <v>2</v>
      </c>
      <c r="G4000" s="23">
        <v>8</v>
      </c>
      <c r="H4000" s="57">
        <f t="shared" si="88"/>
        <v>36172</v>
      </c>
      <c r="I4000" s="23">
        <v>18</v>
      </c>
      <c r="J4000" s="23">
        <v>1</v>
      </c>
    </row>
    <row r="4001" spans="1:10">
      <c r="A4001" t="s">
        <v>248</v>
      </c>
      <c r="B4001" t="s">
        <v>254</v>
      </c>
      <c r="C4001" t="s">
        <v>77</v>
      </c>
      <c r="D4001">
        <v>4</v>
      </c>
      <c r="E4001" t="str">
        <f>VLOOKUP(D4001,'Treatment Struture'!$E$2:$G$10,3,FALSE)</f>
        <v>P2(100)</v>
      </c>
      <c r="F4001">
        <f>VLOOKUP(D4001,'Treatment Struture'!$E$2:$G$10,2,FALSE)</f>
        <v>2</v>
      </c>
      <c r="G4001" s="23">
        <v>9</v>
      </c>
      <c r="H4001" s="57">
        <f t="shared" si="88"/>
        <v>36172</v>
      </c>
      <c r="I4001" s="23">
        <v>17</v>
      </c>
      <c r="J4001" s="23">
        <v>2</v>
      </c>
    </row>
    <row r="4002" spans="1:10">
      <c r="A4002" t="s">
        <v>248</v>
      </c>
      <c r="B4002" t="s">
        <v>254</v>
      </c>
      <c r="C4002" t="s">
        <v>77</v>
      </c>
      <c r="D4002">
        <v>4</v>
      </c>
      <c r="E4002" t="str">
        <f>VLOOKUP(D4002,'Treatment Struture'!$E$2:$G$10,3,FALSE)</f>
        <v>P2(100)</v>
      </c>
      <c r="F4002">
        <f>VLOOKUP(D4002,'Treatment Struture'!$E$2:$G$10,2,FALSE)</f>
        <v>2</v>
      </c>
      <c r="G4002" s="23">
        <v>10</v>
      </c>
      <c r="H4002" s="57">
        <f t="shared" si="88"/>
        <v>36172</v>
      </c>
      <c r="I4002" s="23">
        <v>18</v>
      </c>
      <c r="J4002" s="23">
        <v>2</v>
      </c>
    </row>
    <row r="4003" spans="1:10">
      <c r="A4003" t="s">
        <v>248</v>
      </c>
      <c r="B4003" t="s">
        <v>254</v>
      </c>
      <c r="C4003" t="s">
        <v>77</v>
      </c>
      <c r="D4003">
        <v>5</v>
      </c>
      <c r="E4003" t="str">
        <f>VLOOKUP(D4003,'Treatment Struture'!$E$2:$G$10,3,FALSE)</f>
        <v>P3(150)</v>
      </c>
      <c r="F4003">
        <f>VLOOKUP(D4003,'Treatment Struture'!$E$2:$G$10,2,FALSE)</f>
        <v>2</v>
      </c>
      <c r="G4003" s="23">
        <v>1</v>
      </c>
      <c r="H4003" s="57">
        <f t="shared" si="88"/>
        <v>36172</v>
      </c>
      <c r="I4003" s="23">
        <v>16</v>
      </c>
      <c r="J4003" s="23">
        <v>2</v>
      </c>
    </row>
    <row r="4004" spans="1:10">
      <c r="A4004" t="s">
        <v>248</v>
      </c>
      <c r="B4004" t="s">
        <v>254</v>
      </c>
      <c r="C4004" t="s">
        <v>77</v>
      </c>
      <c r="D4004">
        <v>5</v>
      </c>
      <c r="E4004" t="str">
        <f>VLOOKUP(D4004,'Treatment Struture'!$E$2:$G$10,3,FALSE)</f>
        <v>P3(150)</v>
      </c>
      <c r="F4004">
        <f>VLOOKUP(D4004,'Treatment Struture'!$E$2:$G$10,2,FALSE)</f>
        <v>2</v>
      </c>
      <c r="G4004" s="23">
        <v>2</v>
      </c>
      <c r="H4004" s="57">
        <f t="shared" si="88"/>
        <v>36172</v>
      </c>
      <c r="I4004" s="23">
        <v>16</v>
      </c>
      <c r="J4004" s="23">
        <v>2</v>
      </c>
    </row>
    <row r="4005" spans="1:10">
      <c r="A4005" t="s">
        <v>248</v>
      </c>
      <c r="B4005" t="s">
        <v>254</v>
      </c>
      <c r="C4005" t="s">
        <v>77</v>
      </c>
      <c r="D4005">
        <v>5</v>
      </c>
      <c r="E4005" t="str">
        <f>VLOOKUP(D4005,'Treatment Struture'!$E$2:$G$10,3,FALSE)</f>
        <v>P3(150)</v>
      </c>
      <c r="F4005">
        <f>VLOOKUP(D4005,'Treatment Struture'!$E$2:$G$10,2,FALSE)</f>
        <v>2</v>
      </c>
      <c r="G4005" s="23">
        <v>3</v>
      </c>
      <c r="H4005" s="57">
        <f t="shared" si="88"/>
        <v>36172</v>
      </c>
      <c r="I4005" s="23">
        <v>18</v>
      </c>
      <c r="J4005" s="23">
        <v>2</v>
      </c>
    </row>
    <row r="4006" spans="1:10">
      <c r="A4006" t="s">
        <v>248</v>
      </c>
      <c r="B4006" t="s">
        <v>254</v>
      </c>
      <c r="C4006" t="s">
        <v>77</v>
      </c>
      <c r="D4006">
        <v>5</v>
      </c>
      <c r="E4006" t="str">
        <f>VLOOKUP(D4006,'Treatment Struture'!$E$2:$G$10,3,FALSE)</f>
        <v>P3(150)</v>
      </c>
      <c r="F4006">
        <f>VLOOKUP(D4006,'Treatment Struture'!$E$2:$G$10,2,FALSE)</f>
        <v>2</v>
      </c>
      <c r="G4006" s="23">
        <v>4</v>
      </c>
      <c r="H4006" s="57">
        <f t="shared" si="88"/>
        <v>36172</v>
      </c>
      <c r="I4006" s="23">
        <v>19</v>
      </c>
      <c r="J4006" s="23">
        <v>1</v>
      </c>
    </row>
    <row r="4007" spans="1:10">
      <c r="A4007" t="s">
        <v>248</v>
      </c>
      <c r="B4007" t="s">
        <v>254</v>
      </c>
      <c r="C4007" t="s">
        <v>77</v>
      </c>
      <c r="D4007">
        <v>5</v>
      </c>
      <c r="E4007" t="str">
        <f>VLOOKUP(D4007,'Treatment Struture'!$E$2:$G$10,3,FALSE)</f>
        <v>P3(150)</v>
      </c>
      <c r="F4007">
        <f>VLOOKUP(D4007,'Treatment Struture'!$E$2:$G$10,2,FALSE)</f>
        <v>2</v>
      </c>
      <c r="G4007" s="23">
        <v>5</v>
      </c>
      <c r="H4007" s="57">
        <f t="shared" si="88"/>
        <v>36172</v>
      </c>
      <c r="I4007" s="23">
        <v>17</v>
      </c>
      <c r="J4007" s="23">
        <v>2</v>
      </c>
    </row>
    <row r="4008" spans="1:10">
      <c r="A4008" t="s">
        <v>248</v>
      </c>
      <c r="B4008" t="s">
        <v>254</v>
      </c>
      <c r="C4008" t="s">
        <v>77</v>
      </c>
      <c r="D4008">
        <v>5</v>
      </c>
      <c r="E4008" t="str">
        <f>VLOOKUP(D4008,'Treatment Struture'!$E$2:$G$10,3,FALSE)</f>
        <v>P3(150)</v>
      </c>
      <c r="F4008">
        <f>VLOOKUP(D4008,'Treatment Struture'!$E$2:$G$10,2,FALSE)</f>
        <v>2</v>
      </c>
      <c r="G4008" s="23">
        <v>6</v>
      </c>
      <c r="H4008" s="57">
        <f t="shared" si="88"/>
        <v>36172</v>
      </c>
      <c r="I4008" s="23">
        <v>17</v>
      </c>
      <c r="J4008" s="23">
        <v>1</v>
      </c>
    </row>
    <row r="4009" spans="1:10">
      <c r="A4009" t="s">
        <v>248</v>
      </c>
      <c r="B4009" t="s">
        <v>254</v>
      </c>
      <c r="C4009" t="s">
        <v>77</v>
      </c>
      <c r="D4009">
        <v>5</v>
      </c>
      <c r="E4009" t="str">
        <f>VLOOKUP(D4009,'Treatment Struture'!$E$2:$G$10,3,FALSE)</f>
        <v>P3(150)</v>
      </c>
      <c r="F4009">
        <f>VLOOKUP(D4009,'Treatment Struture'!$E$2:$G$10,2,FALSE)</f>
        <v>2</v>
      </c>
      <c r="G4009" s="23">
        <v>7</v>
      </c>
      <c r="H4009" s="57">
        <f t="shared" si="88"/>
        <v>36172</v>
      </c>
      <c r="I4009" s="23">
        <v>17</v>
      </c>
      <c r="J4009" s="23">
        <v>1</v>
      </c>
    </row>
    <row r="4010" spans="1:10">
      <c r="A4010" t="s">
        <v>248</v>
      </c>
      <c r="B4010" t="s">
        <v>254</v>
      </c>
      <c r="C4010" t="s">
        <v>77</v>
      </c>
      <c r="D4010">
        <v>5</v>
      </c>
      <c r="E4010" t="str">
        <f>VLOOKUP(D4010,'Treatment Struture'!$E$2:$G$10,3,FALSE)</f>
        <v>P3(150)</v>
      </c>
      <c r="F4010">
        <f>VLOOKUP(D4010,'Treatment Struture'!$E$2:$G$10,2,FALSE)</f>
        <v>2</v>
      </c>
      <c r="G4010" s="23">
        <v>8</v>
      </c>
      <c r="H4010" s="57">
        <f t="shared" si="88"/>
        <v>36172</v>
      </c>
      <c r="I4010" s="23">
        <v>17</v>
      </c>
      <c r="J4010" s="23">
        <v>2</v>
      </c>
    </row>
    <row r="4011" spans="1:10">
      <c r="A4011" t="s">
        <v>248</v>
      </c>
      <c r="B4011" t="s">
        <v>254</v>
      </c>
      <c r="C4011" t="s">
        <v>77</v>
      </c>
      <c r="D4011">
        <v>5</v>
      </c>
      <c r="E4011" t="str">
        <f>VLOOKUP(D4011,'Treatment Struture'!$E$2:$G$10,3,FALSE)</f>
        <v>P3(150)</v>
      </c>
      <c r="F4011">
        <f>VLOOKUP(D4011,'Treatment Struture'!$E$2:$G$10,2,FALSE)</f>
        <v>2</v>
      </c>
      <c r="G4011" s="23">
        <v>9</v>
      </c>
      <c r="H4011" s="57">
        <f t="shared" si="88"/>
        <v>36172</v>
      </c>
      <c r="I4011" s="23">
        <v>17</v>
      </c>
      <c r="J4011" s="23">
        <v>1</v>
      </c>
    </row>
    <row r="4012" spans="1:10">
      <c r="A4012" t="s">
        <v>248</v>
      </c>
      <c r="B4012" t="s">
        <v>254</v>
      </c>
      <c r="C4012" t="s">
        <v>77</v>
      </c>
      <c r="D4012">
        <v>5</v>
      </c>
      <c r="E4012" t="str">
        <f>VLOOKUP(D4012,'Treatment Struture'!$E$2:$G$10,3,FALSE)</f>
        <v>P3(150)</v>
      </c>
      <c r="F4012">
        <f>VLOOKUP(D4012,'Treatment Struture'!$E$2:$G$10,2,FALSE)</f>
        <v>2</v>
      </c>
      <c r="G4012" s="23">
        <v>10</v>
      </c>
      <c r="H4012" s="57">
        <f t="shared" si="88"/>
        <v>36172</v>
      </c>
      <c r="I4012" s="23">
        <v>18</v>
      </c>
      <c r="J4012" s="23">
        <v>1</v>
      </c>
    </row>
    <row r="4013" spans="1:10">
      <c r="A4013" t="s">
        <v>248</v>
      </c>
      <c r="B4013" t="s">
        <v>254</v>
      </c>
      <c r="C4013" t="s">
        <v>77</v>
      </c>
      <c r="D4013">
        <v>6</v>
      </c>
      <c r="E4013" t="str">
        <f>VLOOKUP(D4013,'Treatment Struture'!$E$2:$G$10,3,FALSE)</f>
        <v>P1(50)</v>
      </c>
      <c r="F4013">
        <f>VLOOKUP(D4013,'Treatment Struture'!$E$2:$G$10,2,FALSE)</f>
        <v>2</v>
      </c>
      <c r="G4013" s="23">
        <v>1</v>
      </c>
      <c r="H4013" s="57">
        <f t="shared" si="88"/>
        <v>36172</v>
      </c>
      <c r="I4013" s="23">
        <v>17</v>
      </c>
      <c r="J4013" s="23">
        <v>2</v>
      </c>
    </row>
    <row r="4014" spans="1:10">
      <c r="A4014" t="s">
        <v>248</v>
      </c>
      <c r="B4014" t="s">
        <v>254</v>
      </c>
      <c r="C4014" t="s">
        <v>77</v>
      </c>
      <c r="D4014">
        <v>6</v>
      </c>
      <c r="E4014" t="str">
        <f>VLOOKUP(D4014,'Treatment Struture'!$E$2:$G$10,3,FALSE)</f>
        <v>P1(50)</v>
      </c>
      <c r="F4014">
        <f>VLOOKUP(D4014,'Treatment Struture'!$E$2:$G$10,2,FALSE)</f>
        <v>2</v>
      </c>
      <c r="G4014" s="23">
        <v>2</v>
      </c>
      <c r="H4014" s="57">
        <f t="shared" si="88"/>
        <v>36172</v>
      </c>
      <c r="I4014" s="23">
        <v>17</v>
      </c>
      <c r="J4014" s="23">
        <v>1</v>
      </c>
    </row>
    <row r="4015" spans="1:10">
      <c r="A4015" t="s">
        <v>248</v>
      </c>
      <c r="B4015" t="s">
        <v>254</v>
      </c>
      <c r="C4015" t="s">
        <v>77</v>
      </c>
      <c r="D4015">
        <v>6</v>
      </c>
      <c r="E4015" t="str">
        <f>VLOOKUP(D4015,'Treatment Struture'!$E$2:$G$10,3,FALSE)</f>
        <v>P1(50)</v>
      </c>
      <c r="F4015">
        <f>VLOOKUP(D4015,'Treatment Struture'!$E$2:$G$10,2,FALSE)</f>
        <v>2</v>
      </c>
      <c r="G4015" s="23">
        <v>3</v>
      </c>
      <c r="H4015" s="57">
        <f t="shared" si="88"/>
        <v>36172</v>
      </c>
      <c r="I4015" s="23">
        <v>16</v>
      </c>
      <c r="J4015" s="23">
        <v>3</v>
      </c>
    </row>
    <row r="4016" spans="1:10">
      <c r="A4016" t="s">
        <v>248</v>
      </c>
      <c r="B4016" t="s">
        <v>254</v>
      </c>
      <c r="C4016" t="s">
        <v>77</v>
      </c>
      <c r="D4016">
        <v>6</v>
      </c>
      <c r="E4016" t="str">
        <f>VLOOKUP(D4016,'Treatment Struture'!$E$2:$G$10,3,FALSE)</f>
        <v>P1(50)</v>
      </c>
      <c r="F4016">
        <f>VLOOKUP(D4016,'Treatment Struture'!$E$2:$G$10,2,FALSE)</f>
        <v>2</v>
      </c>
      <c r="G4016" s="23">
        <v>4</v>
      </c>
      <c r="H4016" s="57">
        <f t="shared" si="88"/>
        <v>36172</v>
      </c>
      <c r="I4016" s="23">
        <v>19</v>
      </c>
      <c r="J4016" s="23">
        <v>2</v>
      </c>
    </row>
    <row r="4017" spans="1:10">
      <c r="A4017" t="s">
        <v>248</v>
      </c>
      <c r="B4017" t="s">
        <v>254</v>
      </c>
      <c r="C4017" t="s">
        <v>77</v>
      </c>
      <c r="D4017">
        <v>6</v>
      </c>
      <c r="E4017" t="str">
        <f>VLOOKUP(D4017,'Treatment Struture'!$E$2:$G$10,3,FALSE)</f>
        <v>P1(50)</v>
      </c>
      <c r="F4017">
        <f>VLOOKUP(D4017,'Treatment Struture'!$E$2:$G$10,2,FALSE)</f>
        <v>2</v>
      </c>
      <c r="G4017" s="23">
        <v>5</v>
      </c>
      <c r="H4017" s="57">
        <f t="shared" si="88"/>
        <v>36172</v>
      </c>
      <c r="I4017" s="23">
        <v>18</v>
      </c>
      <c r="J4017" s="23">
        <v>1</v>
      </c>
    </row>
    <row r="4018" spans="1:10">
      <c r="A4018" t="s">
        <v>248</v>
      </c>
      <c r="B4018" t="s">
        <v>254</v>
      </c>
      <c r="C4018" t="s">
        <v>77</v>
      </c>
      <c r="D4018">
        <v>6</v>
      </c>
      <c r="E4018" t="str">
        <f>VLOOKUP(D4018,'Treatment Struture'!$E$2:$G$10,3,FALSE)</f>
        <v>P1(50)</v>
      </c>
      <c r="F4018">
        <f>VLOOKUP(D4018,'Treatment Struture'!$E$2:$G$10,2,FALSE)</f>
        <v>2</v>
      </c>
      <c r="G4018" s="23">
        <v>6</v>
      </c>
      <c r="H4018" s="57">
        <f t="shared" si="88"/>
        <v>36172</v>
      </c>
      <c r="I4018" s="23">
        <v>18</v>
      </c>
      <c r="J4018" s="23">
        <v>2</v>
      </c>
    </row>
    <row r="4019" spans="1:10">
      <c r="A4019" t="s">
        <v>248</v>
      </c>
      <c r="B4019" t="s">
        <v>254</v>
      </c>
      <c r="C4019" t="s">
        <v>77</v>
      </c>
      <c r="D4019">
        <v>6</v>
      </c>
      <c r="E4019" t="str">
        <f>VLOOKUP(D4019,'Treatment Struture'!$E$2:$G$10,3,FALSE)</f>
        <v>P1(50)</v>
      </c>
      <c r="F4019">
        <f>VLOOKUP(D4019,'Treatment Struture'!$E$2:$G$10,2,FALSE)</f>
        <v>2</v>
      </c>
      <c r="G4019" s="23">
        <v>7</v>
      </c>
      <c r="H4019" s="57">
        <f t="shared" si="88"/>
        <v>36172</v>
      </c>
      <c r="I4019" s="23">
        <v>17</v>
      </c>
      <c r="J4019" s="23">
        <v>1</v>
      </c>
    </row>
    <row r="4020" spans="1:10">
      <c r="A4020" t="s">
        <v>248</v>
      </c>
      <c r="B4020" t="s">
        <v>254</v>
      </c>
      <c r="C4020" t="s">
        <v>77</v>
      </c>
      <c r="D4020">
        <v>6</v>
      </c>
      <c r="E4020" t="str">
        <f>VLOOKUP(D4020,'Treatment Struture'!$E$2:$G$10,3,FALSE)</f>
        <v>P1(50)</v>
      </c>
      <c r="F4020">
        <f>VLOOKUP(D4020,'Treatment Struture'!$E$2:$G$10,2,FALSE)</f>
        <v>2</v>
      </c>
      <c r="G4020" s="23">
        <v>8</v>
      </c>
      <c r="H4020" s="57">
        <f t="shared" si="88"/>
        <v>36172</v>
      </c>
      <c r="I4020" s="23">
        <v>17</v>
      </c>
      <c r="J4020" s="23">
        <v>1</v>
      </c>
    </row>
    <row r="4021" spans="1:10">
      <c r="A4021" t="s">
        <v>248</v>
      </c>
      <c r="B4021" t="s">
        <v>254</v>
      </c>
      <c r="C4021" t="s">
        <v>77</v>
      </c>
      <c r="D4021">
        <v>6</v>
      </c>
      <c r="E4021" t="str">
        <f>VLOOKUP(D4021,'Treatment Struture'!$E$2:$G$10,3,FALSE)</f>
        <v>P1(50)</v>
      </c>
      <c r="F4021">
        <f>VLOOKUP(D4021,'Treatment Struture'!$E$2:$G$10,2,FALSE)</f>
        <v>2</v>
      </c>
      <c r="G4021" s="23">
        <v>9</v>
      </c>
      <c r="H4021" s="57">
        <f t="shared" si="88"/>
        <v>36172</v>
      </c>
      <c r="I4021" s="23">
        <v>18</v>
      </c>
      <c r="J4021" s="23">
        <v>1</v>
      </c>
    </row>
    <row r="4022" spans="1:10">
      <c r="A4022" t="s">
        <v>248</v>
      </c>
      <c r="B4022" t="s">
        <v>254</v>
      </c>
      <c r="C4022" t="s">
        <v>77</v>
      </c>
      <c r="D4022">
        <v>6</v>
      </c>
      <c r="E4022" t="str">
        <f>VLOOKUP(D4022,'Treatment Struture'!$E$2:$G$10,3,FALSE)</f>
        <v>P1(50)</v>
      </c>
      <c r="F4022">
        <f>VLOOKUP(D4022,'Treatment Struture'!$E$2:$G$10,2,FALSE)</f>
        <v>2</v>
      </c>
      <c r="G4022" s="23">
        <v>10</v>
      </c>
      <c r="H4022" s="57">
        <f t="shared" si="88"/>
        <v>36172</v>
      </c>
      <c r="I4022" s="23">
        <v>18</v>
      </c>
      <c r="J4022" s="23">
        <v>2</v>
      </c>
    </row>
    <row r="4023" spans="1:10">
      <c r="A4023" t="s">
        <v>248</v>
      </c>
      <c r="B4023" t="s">
        <v>254</v>
      </c>
      <c r="C4023" t="s">
        <v>77</v>
      </c>
      <c r="D4023">
        <v>7</v>
      </c>
      <c r="E4023" t="str">
        <f>VLOOKUP(D4023,'Treatment Struture'!$E$2:$G$10,3,FALSE)</f>
        <v>P1(50)</v>
      </c>
      <c r="F4023">
        <f>VLOOKUP(D4023,'Treatment Struture'!$E$2:$G$10,2,FALSE)</f>
        <v>3</v>
      </c>
      <c r="G4023" s="23">
        <v>1</v>
      </c>
      <c r="H4023" s="57">
        <f t="shared" si="88"/>
        <v>36172</v>
      </c>
      <c r="I4023" s="23">
        <v>19</v>
      </c>
      <c r="J4023" s="23">
        <v>3</v>
      </c>
    </row>
    <row r="4024" spans="1:10">
      <c r="A4024" t="s">
        <v>248</v>
      </c>
      <c r="B4024" t="s">
        <v>254</v>
      </c>
      <c r="C4024" t="s">
        <v>77</v>
      </c>
      <c r="D4024">
        <v>7</v>
      </c>
      <c r="E4024" t="str">
        <f>VLOOKUP(D4024,'Treatment Struture'!$E$2:$G$10,3,FALSE)</f>
        <v>P1(50)</v>
      </c>
      <c r="F4024">
        <f>VLOOKUP(D4024,'Treatment Struture'!$E$2:$G$10,2,FALSE)</f>
        <v>3</v>
      </c>
      <c r="G4024" s="23">
        <v>2</v>
      </c>
      <c r="H4024" s="57">
        <f t="shared" si="88"/>
        <v>36172</v>
      </c>
      <c r="I4024" s="23">
        <v>18</v>
      </c>
      <c r="J4024" s="23">
        <v>2</v>
      </c>
    </row>
    <row r="4025" spans="1:10">
      <c r="A4025" t="s">
        <v>248</v>
      </c>
      <c r="B4025" t="s">
        <v>254</v>
      </c>
      <c r="C4025" t="s">
        <v>77</v>
      </c>
      <c r="D4025">
        <v>7</v>
      </c>
      <c r="E4025" t="str">
        <f>VLOOKUP(D4025,'Treatment Struture'!$E$2:$G$10,3,FALSE)</f>
        <v>P1(50)</v>
      </c>
      <c r="F4025">
        <f>VLOOKUP(D4025,'Treatment Struture'!$E$2:$G$10,2,FALSE)</f>
        <v>3</v>
      </c>
      <c r="G4025" s="23">
        <v>3</v>
      </c>
      <c r="H4025" s="57">
        <f t="shared" si="88"/>
        <v>36172</v>
      </c>
      <c r="I4025" s="23">
        <v>18</v>
      </c>
      <c r="J4025" s="23">
        <v>1</v>
      </c>
    </row>
    <row r="4026" spans="1:10">
      <c r="A4026" t="s">
        <v>248</v>
      </c>
      <c r="B4026" t="s">
        <v>254</v>
      </c>
      <c r="C4026" t="s">
        <v>77</v>
      </c>
      <c r="D4026">
        <v>7</v>
      </c>
      <c r="E4026" t="str">
        <f>VLOOKUP(D4026,'Treatment Struture'!$E$2:$G$10,3,FALSE)</f>
        <v>P1(50)</v>
      </c>
      <c r="F4026">
        <f>VLOOKUP(D4026,'Treatment Struture'!$E$2:$G$10,2,FALSE)</f>
        <v>3</v>
      </c>
      <c r="G4026" s="23">
        <v>4</v>
      </c>
      <c r="H4026" s="57">
        <f t="shared" si="88"/>
        <v>36172</v>
      </c>
      <c r="I4026" s="23">
        <v>19</v>
      </c>
      <c r="J4026" s="23">
        <v>2</v>
      </c>
    </row>
    <row r="4027" spans="1:10">
      <c r="A4027" t="s">
        <v>248</v>
      </c>
      <c r="B4027" t="s">
        <v>254</v>
      </c>
      <c r="C4027" t="s">
        <v>77</v>
      </c>
      <c r="D4027">
        <v>7</v>
      </c>
      <c r="E4027" t="str">
        <f>VLOOKUP(D4027,'Treatment Struture'!$E$2:$G$10,3,FALSE)</f>
        <v>P1(50)</v>
      </c>
      <c r="F4027">
        <f>VLOOKUP(D4027,'Treatment Struture'!$E$2:$G$10,2,FALSE)</f>
        <v>3</v>
      </c>
      <c r="G4027" s="23">
        <v>5</v>
      </c>
      <c r="H4027" s="57">
        <f t="shared" si="88"/>
        <v>36172</v>
      </c>
      <c r="I4027" s="23">
        <v>16</v>
      </c>
      <c r="J4027" s="23">
        <v>1</v>
      </c>
    </row>
    <row r="4028" spans="1:10">
      <c r="A4028" t="s">
        <v>248</v>
      </c>
      <c r="B4028" t="s">
        <v>254</v>
      </c>
      <c r="C4028" t="s">
        <v>77</v>
      </c>
      <c r="D4028">
        <v>7</v>
      </c>
      <c r="E4028" t="str">
        <f>VLOOKUP(D4028,'Treatment Struture'!$E$2:$G$10,3,FALSE)</f>
        <v>P1(50)</v>
      </c>
      <c r="F4028">
        <f>VLOOKUP(D4028,'Treatment Struture'!$E$2:$G$10,2,FALSE)</f>
        <v>3</v>
      </c>
      <c r="G4028" s="23">
        <v>6</v>
      </c>
      <c r="H4028" s="57">
        <f t="shared" si="88"/>
        <v>36172</v>
      </c>
      <c r="I4028" s="23">
        <v>17</v>
      </c>
      <c r="J4028" s="23">
        <v>2</v>
      </c>
    </row>
    <row r="4029" spans="1:10">
      <c r="A4029" t="s">
        <v>248</v>
      </c>
      <c r="B4029" t="s">
        <v>254</v>
      </c>
      <c r="C4029" t="s">
        <v>77</v>
      </c>
      <c r="D4029">
        <v>7</v>
      </c>
      <c r="E4029" t="str">
        <f>VLOOKUP(D4029,'Treatment Struture'!$E$2:$G$10,3,FALSE)</f>
        <v>P1(50)</v>
      </c>
      <c r="F4029">
        <f>VLOOKUP(D4029,'Treatment Struture'!$E$2:$G$10,2,FALSE)</f>
        <v>3</v>
      </c>
      <c r="G4029" s="23">
        <v>7</v>
      </c>
      <c r="H4029" s="57">
        <f t="shared" ref="H4029:H4052" si="89">H4028</f>
        <v>36172</v>
      </c>
      <c r="I4029" s="23">
        <v>17</v>
      </c>
      <c r="J4029" s="23">
        <v>2</v>
      </c>
    </row>
    <row r="4030" spans="1:10">
      <c r="A4030" t="s">
        <v>248</v>
      </c>
      <c r="B4030" t="s">
        <v>254</v>
      </c>
      <c r="C4030" t="s">
        <v>77</v>
      </c>
      <c r="D4030">
        <v>7</v>
      </c>
      <c r="E4030" t="str">
        <f>VLOOKUP(D4030,'Treatment Struture'!$E$2:$G$10,3,FALSE)</f>
        <v>P1(50)</v>
      </c>
      <c r="F4030">
        <f>VLOOKUP(D4030,'Treatment Struture'!$E$2:$G$10,2,FALSE)</f>
        <v>3</v>
      </c>
      <c r="G4030" s="23">
        <v>8</v>
      </c>
      <c r="H4030" s="57">
        <f t="shared" si="89"/>
        <v>36172</v>
      </c>
      <c r="I4030" s="23">
        <v>18</v>
      </c>
      <c r="J4030" s="23">
        <v>2</v>
      </c>
    </row>
    <row r="4031" spans="1:10">
      <c r="A4031" t="s">
        <v>248</v>
      </c>
      <c r="B4031" t="s">
        <v>254</v>
      </c>
      <c r="C4031" t="s">
        <v>77</v>
      </c>
      <c r="D4031">
        <v>7</v>
      </c>
      <c r="E4031" t="str">
        <f>VLOOKUP(D4031,'Treatment Struture'!$E$2:$G$10,3,FALSE)</f>
        <v>P1(50)</v>
      </c>
      <c r="F4031">
        <f>VLOOKUP(D4031,'Treatment Struture'!$E$2:$G$10,2,FALSE)</f>
        <v>3</v>
      </c>
      <c r="G4031" s="23">
        <v>9</v>
      </c>
      <c r="H4031" s="57">
        <f t="shared" si="89"/>
        <v>36172</v>
      </c>
    </row>
    <row r="4032" spans="1:10">
      <c r="A4032" t="s">
        <v>248</v>
      </c>
      <c r="B4032" t="s">
        <v>254</v>
      </c>
      <c r="C4032" t="s">
        <v>77</v>
      </c>
      <c r="D4032">
        <v>7</v>
      </c>
      <c r="E4032" t="str">
        <f>VLOOKUP(D4032,'Treatment Struture'!$E$2:$G$10,3,FALSE)</f>
        <v>P1(50)</v>
      </c>
      <c r="F4032">
        <f>VLOOKUP(D4032,'Treatment Struture'!$E$2:$G$10,2,FALSE)</f>
        <v>3</v>
      </c>
      <c r="G4032" s="23">
        <v>10</v>
      </c>
      <c r="H4032" s="57">
        <f t="shared" si="89"/>
        <v>36172</v>
      </c>
      <c r="I4032" s="23">
        <v>17</v>
      </c>
      <c r="J4032" s="23">
        <v>3</v>
      </c>
    </row>
    <row r="4033" spans="1:10">
      <c r="A4033" t="s">
        <v>248</v>
      </c>
      <c r="B4033" t="s">
        <v>254</v>
      </c>
      <c r="C4033" t="s">
        <v>77</v>
      </c>
      <c r="D4033">
        <v>8</v>
      </c>
      <c r="E4033" t="str">
        <f>VLOOKUP(D4033,'Treatment Struture'!$E$2:$G$10,3,FALSE)</f>
        <v>P2(100)</v>
      </c>
      <c r="F4033">
        <f>VLOOKUP(D4033,'Treatment Struture'!$E$2:$G$10,2,FALSE)</f>
        <v>3</v>
      </c>
      <c r="G4033" s="23">
        <v>1</v>
      </c>
      <c r="H4033" s="57">
        <f t="shared" si="89"/>
        <v>36172</v>
      </c>
      <c r="I4033" s="23">
        <v>18</v>
      </c>
      <c r="J4033" s="23">
        <v>2</v>
      </c>
    </row>
    <row r="4034" spans="1:10">
      <c r="A4034" t="s">
        <v>248</v>
      </c>
      <c r="B4034" t="s">
        <v>254</v>
      </c>
      <c r="C4034" t="s">
        <v>77</v>
      </c>
      <c r="D4034">
        <v>8</v>
      </c>
      <c r="E4034" t="str">
        <f>VLOOKUP(D4034,'Treatment Struture'!$E$2:$G$10,3,FALSE)</f>
        <v>P2(100)</v>
      </c>
      <c r="F4034">
        <f>VLOOKUP(D4034,'Treatment Struture'!$E$2:$G$10,2,FALSE)</f>
        <v>3</v>
      </c>
      <c r="G4034" s="23">
        <v>2</v>
      </c>
      <c r="H4034" s="57">
        <f t="shared" si="89"/>
        <v>36172</v>
      </c>
      <c r="I4034" s="23">
        <v>18</v>
      </c>
      <c r="J4034" s="23">
        <v>2</v>
      </c>
    </row>
    <row r="4035" spans="1:10">
      <c r="A4035" t="s">
        <v>248</v>
      </c>
      <c r="B4035" t="s">
        <v>254</v>
      </c>
      <c r="C4035" t="s">
        <v>77</v>
      </c>
      <c r="D4035">
        <v>8</v>
      </c>
      <c r="E4035" t="str">
        <f>VLOOKUP(D4035,'Treatment Struture'!$E$2:$G$10,3,FALSE)</f>
        <v>P2(100)</v>
      </c>
      <c r="F4035">
        <f>VLOOKUP(D4035,'Treatment Struture'!$E$2:$G$10,2,FALSE)</f>
        <v>3</v>
      </c>
      <c r="G4035" s="23">
        <v>3</v>
      </c>
      <c r="H4035" s="57">
        <f t="shared" si="89"/>
        <v>36172</v>
      </c>
      <c r="I4035" s="23">
        <v>19</v>
      </c>
      <c r="J4035" s="23">
        <v>1</v>
      </c>
    </row>
    <row r="4036" spans="1:10">
      <c r="A4036" t="s">
        <v>248</v>
      </c>
      <c r="B4036" t="s">
        <v>254</v>
      </c>
      <c r="C4036" t="s">
        <v>77</v>
      </c>
      <c r="D4036">
        <v>8</v>
      </c>
      <c r="E4036" t="str">
        <f>VLOOKUP(D4036,'Treatment Struture'!$E$2:$G$10,3,FALSE)</f>
        <v>P2(100)</v>
      </c>
      <c r="F4036">
        <f>VLOOKUP(D4036,'Treatment Struture'!$E$2:$G$10,2,FALSE)</f>
        <v>3</v>
      </c>
      <c r="G4036" s="23">
        <v>4</v>
      </c>
      <c r="H4036" s="57">
        <f t="shared" si="89"/>
        <v>36172</v>
      </c>
      <c r="I4036" s="23">
        <v>19</v>
      </c>
      <c r="J4036" s="23">
        <v>1</v>
      </c>
    </row>
    <row r="4037" spans="1:10">
      <c r="A4037" t="s">
        <v>248</v>
      </c>
      <c r="B4037" t="s">
        <v>254</v>
      </c>
      <c r="C4037" t="s">
        <v>77</v>
      </c>
      <c r="D4037">
        <v>8</v>
      </c>
      <c r="E4037" t="str">
        <f>VLOOKUP(D4037,'Treatment Struture'!$E$2:$G$10,3,FALSE)</f>
        <v>P2(100)</v>
      </c>
      <c r="F4037">
        <f>VLOOKUP(D4037,'Treatment Struture'!$E$2:$G$10,2,FALSE)</f>
        <v>3</v>
      </c>
      <c r="G4037" s="23">
        <v>5</v>
      </c>
      <c r="H4037" s="57">
        <f t="shared" si="89"/>
        <v>36172</v>
      </c>
      <c r="I4037" s="23">
        <v>18</v>
      </c>
      <c r="J4037" s="23">
        <v>2</v>
      </c>
    </row>
    <row r="4038" spans="1:10">
      <c r="A4038" t="s">
        <v>248</v>
      </c>
      <c r="B4038" t="s">
        <v>254</v>
      </c>
      <c r="C4038" t="s">
        <v>77</v>
      </c>
      <c r="D4038">
        <v>8</v>
      </c>
      <c r="E4038" t="str">
        <f>VLOOKUP(D4038,'Treatment Struture'!$E$2:$G$10,3,FALSE)</f>
        <v>P2(100)</v>
      </c>
      <c r="F4038">
        <f>VLOOKUP(D4038,'Treatment Struture'!$E$2:$G$10,2,FALSE)</f>
        <v>3</v>
      </c>
      <c r="G4038" s="23">
        <v>6</v>
      </c>
      <c r="H4038" s="57">
        <f t="shared" si="89"/>
        <v>36172</v>
      </c>
      <c r="I4038" s="23">
        <v>17</v>
      </c>
      <c r="J4038" s="23">
        <v>1</v>
      </c>
    </row>
    <row r="4039" spans="1:10">
      <c r="A4039" t="s">
        <v>248</v>
      </c>
      <c r="B4039" t="s">
        <v>254</v>
      </c>
      <c r="C4039" t="s">
        <v>77</v>
      </c>
      <c r="D4039">
        <v>8</v>
      </c>
      <c r="E4039" t="str">
        <f>VLOOKUP(D4039,'Treatment Struture'!$E$2:$G$10,3,FALSE)</f>
        <v>P2(100)</v>
      </c>
      <c r="F4039">
        <f>VLOOKUP(D4039,'Treatment Struture'!$E$2:$G$10,2,FALSE)</f>
        <v>3</v>
      </c>
      <c r="G4039" s="23">
        <v>7</v>
      </c>
      <c r="H4039" s="57">
        <f t="shared" si="89"/>
        <v>36172</v>
      </c>
      <c r="I4039" s="23">
        <v>13</v>
      </c>
      <c r="J4039" s="23">
        <v>2</v>
      </c>
    </row>
    <row r="4040" spans="1:10">
      <c r="A4040" t="s">
        <v>248</v>
      </c>
      <c r="B4040" t="s">
        <v>254</v>
      </c>
      <c r="C4040" t="s">
        <v>77</v>
      </c>
      <c r="D4040">
        <v>8</v>
      </c>
      <c r="E4040" t="str">
        <f>VLOOKUP(D4040,'Treatment Struture'!$E$2:$G$10,3,FALSE)</f>
        <v>P2(100)</v>
      </c>
      <c r="F4040">
        <f>VLOOKUP(D4040,'Treatment Struture'!$E$2:$G$10,2,FALSE)</f>
        <v>3</v>
      </c>
      <c r="G4040" s="23">
        <v>8</v>
      </c>
      <c r="H4040" s="57">
        <f t="shared" si="89"/>
        <v>36172</v>
      </c>
      <c r="I4040" s="23">
        <v>19</v>
      </c>
      <c r="J4040" s="23">
        <v>2</v>
      </c>
    </row>
    <row r="4041" spans="1:10">
      <c r="A4041" t="s">
        <v>248</v>
      </c>
      <c r="B4041" t="s">
        <v>254</v>
      </c>
      <c r="C4041" t="s">
        <v>77</v>
      </c>
      <c r="D4041">
        <v>8</v>
      </c>
      <c r="E4041" t="str">
        <f>VLOOKUP(D4041,'Treatment Struture'!$E$2:$G$10,3,FALSE)</f>
        <v>P2(100)</v>
      </c>
      <c r="F4041">
        <f>VLOOKUP(D4041,'Treatment Struture'!$E$2:$G$10,2,FALSE)</f>
        <v>3</v>
      </c>
      <c r="G4041" s="23">
        <v>9</v>
      </c>
      <c r="H4041" s="57">
        <f t="shared" si="89"/>
        <v>36172</v>
      </c>
      <c r="I4041" s="23">
        <v>18</v>
      </c>
      <c r="J4041" s="23">
        <v>2</v>
      </c>
    </row>
    <row r="4042" spans="1:10">
      <c r="A4042" t="s">
        <v>248</v>
      </c>
      <c r="B4042" t="s">
        <v>254</v>
      </c>
      <c r="C4042" t="s">
        <v>77</v>
      </c>
      <c r="D4042">
        <v>8</v>
      </c>
      <c r="E4042" t="str">
        <f>VLOOKUP(D4042,'Treatment Struture'!$E$2:$G$10,3,FALSE)</f>
        <v>P2(100)</v>
      </c>
      <c r="F4042">
        <f>VLOOKUP(D4042,'Treatment Struture'!$E$2:$G$10,2,FALSE)</f>
        <v>3</v>
      </c>
      <c r="G4042" s="23">
        <v>10</v>
      </c>
      <c r="H4042" s="57">
        <f t="shared" si="89"/>
        <v>36172</v>
      </c>
      <c r="I4042" s="23">
        <v>17</v>
      </c>
      <c r="J4042" s="23">
        <v>1</v>
      </c>
    </row>
    <row r="4043" spans="1:10">
      <c r="A4043" t="s">
        <v>248</v>
      </c>
      <c r="B4043" t="s">
        <v>254</v>
      </c>
      <c r="C4043" t="s">
        <v>77</v>
      </c>
      <c r="D4043">
        <v>9</v>
      </c>
      <c r="E4043" t="str">
        <f>VLOOKUP(D4043,'Treatment Struture'!$E$2:$G$10,3,FALSE)</f>
        <v>P3(150)</v>
      </c>
      <c r="F4043">
        <f>VLOOKUP(D4043,'Treatment Struture'!$E$2:$G$10,2,FALSE)</f>
        <v>3</v>
      </c>
      <c r="G4043" s="23">
        <v>1</v>
      </c>
      <c r="H4043" s="57">
        <f t="shared" si="89"/>
        <v>36172</v>
      </c>
      <c r="I4043" s="23">
        <v>19</v>
      </c>
      <c r="J4043" s="23">
        <v>3</v>
      </c>
    </row>
    <row r="4044" spans="1:10">
      <c r="A4044" t="s">
        <v>248</v>
      </c>
      <c r="B4044" t="s">
        <v>254</v>
      </c>
      <c r="C4044" t="s">
        <v>77</v>
      </c>
      <c r="D4044">
        <v>9</v>
      </c>
      <c r="E4044" t="str">
        <f>VLOOKUP(D4044,'Treatment Struture'!$E$2:$G$10,3,FALSE)</f>
        <v>P3(150)</v>
      </c>
      <c r="F4044">
        <f>VLOOKUP(D4044,'Treatment Struture'!$E$2:$G$10,2,FALSE)</f>
        <v>3</v>
      </c>
      <c r="G4044" s="23">
        <v>2</v>
      </c>
      <c r="H4044" s="57">
        <f t="shared" si="89"/>
        <v>36172</v>
      </c>
      <c r="I4044" s="23">
        <v>15</v>
      </c>
      <c r="J4044" s="23">
        <v>2</v>
      </c>
    </row>
    <row r="4045" spans="1:10">
      <c r="A4045" t="s">
        <v>248</v>
      </c>
      <c r="B4045" t="s">
        <v>254</v>
      </c>
      <c r="C4045" t="s">
        <v>77</v>
      </c>
      <c r="D4045">
        <v>9</v>
      </c>
      <c r="E4045" t="str">
        <f>VLOOKUP(D4045,'Treatment Struture'!$E$2:$G$10,3,FALSE)</f>
        <v>P3(150)</v>
      </c>
      <c r="F4045">
        <f>VLOOKUP(D4045,'Treatment Struture'!$E$2:$G$10,2,FALSE)</f>
        <v>3</v>
      </c>
      <c r="G4045" s="23">
        <v>3</v>
      </c>
      <c r="H4045" s="57">
        <f t="shared" si="89"/>
        <v>36172</v>
      </c>
      <c r="I4045" s="23">
        <v>18</v>
      </c>
      <c r="J4045" s="23">
        <v>1</v>
      </c>
    </row>
    <row r="4046" spans="1:10">
      <c r="A4046" t="s">
        <v>248</v>
      </c>
      <c r="B4046" t="s">
        <v>254</v>
      </c>
      <c r="C4046" t="s">
        <v>77</v>
      </c>
      <c r="D4046">
        <v>9</v>
      </c>
      <c r="E4046" t="str">
        <f>VLOOKUP(D4046,'Treatment Struture'!$E$2:$G$10,3,FALSE)</f>
        <v>P3(150)</v>
      </c>
      <c r="F4046">
        <f>VLOOKUP(D4046,'Treatment Struture'!$E$2:$G$10,2,FALSE)</f>
        <v>3</v>
      </c>
      <c r="G4046" s="23">
        <v>4</v>
      </c>
      <c r="H4046" s="57">
        <f t="shared" si="89"/>
        <v>36172</v>
      </c>
      <c r="I4046" s="23">
        <v>18</v>
      </c>
      <c r="J4046" s="23">
        <v>1</v>
      </c>
    </row>
    <row r="4047" spans="1:10">
      <c r="A4047" t="s">
        <v>248</v>
      </c>
      <c r="B4047" t="s">
        <v>254</v>
      </c>
      <c r="C4047" t="s">
        <v>77</v>
      </c>
      <c r="D4047">
        <v>9</v>
      </c>
      <c r="E4047" t="str">
        <f>VLOOKUP(D4047,'Treatment Struture'!$E$2:$G$10,3,FALSE)</f>
        <v>P3(150)</v>
      </c>
      <c r="F4047">
        <f>VLOOKUP(D4047,'Treatment Struture'!$E$2:$G$10,2,FALSE)</f>
        <v>3</v>
      </c>
      <c r="G4047" s="23">
        <v>5</v>
      </c>
      <c r="H4047" s="57">
        <f t="shared" si="89"/>
        <v>36172</v>
      </c>
      <c r="I4047" s="23">
        <v>18</v>
      </c>
      <c r="J4047" s="23">
        <v>1</v>
      </c>
    </row>
    <row r="4048" spans="1:10">
      <c r="A4048" t="s">
        <v>248</v>
      </c>
      <c r="B4048" t="s">
        <v>254</v>
      </c>
      <c r="C4048" t="s">
        <v>77</v>
      </c>
      <c r="D4048">
        <v>9</v>
      </c>
      <c r="E4048" t="str">
        <f>VLOOKUP(D4048,'Treatment Struture'!$E$2:$G$10,3,FALSE)</f>
        <v>P3(150)</v>
      </c>
      <c r="F4048">
        <f>VLOOKUP(D4048,'Treatment Struture'!$E$2:$G$10,2,FALSE)</f>
        <v>3</v>
      </c>
      <c r="G4048" s="23">
        <v>6</v>
      </c>
      <c r="H4048" s="57">
        <f t="shared" si="89"/>
        <v>36172</v>
      </c>
      <c r="I4048" s="23">
        <v>19</v>
      </c>
      <c r="J4048" s="23">
        <v>1</v>
      </c>
    </row>
    <row r="4049" spans="1:10">
      <c r="A4049" t="s">
        <v>248</v>
      </c>
      <c r="B4049" t="s">
        <v>254</v>
      </c>
      <c r="C4049" t="s">
        <v>77</v>
      </c>
      <c r="D4049">
        <v>9</v>
      </c>
      <c r="E4049" t="str">
        <f>VLOOKUP(D4049,'Treatment Struture'!$E$2:$G$10,3,FALSE)</f>
        <v>P3(150)</v>
      </c>
      <c r="F4049">
        <f>VLOOKUP(D4049,'Treatment Struture'!$E$2:$G$10,2,FALSE)</f>
        <v>3</v>
      </c>
      <c r="G4049" s="23">
        <v>7</v>
      </c>
      <c r="H4049" s="57">
        <f t="shared" si="89"/>
        <v>36172</v>
      </c>
      <c r="I4049" s="23">
        <v>18</v>
      </c>
      <c r="J4049" s="23">
        <v>1</v>
      </c>
    </row>
    <row r="4050" spans="1:10">
      <c r="A4050" t="s">
        <v>248</v>
      </c>
      <c r="B4050" t="s">
        <v>254</v>
      </c>
      <c r="C4050" t="s">
        <v>77</v>
      </c>
      <c r="D4050">
        <v>9</v>
      </c>
      <c r="E4050" t="str">
        <f>VLOOKUP(D4050,'Treatment Struture'!$E$2:$G$10,3,FALSE)</f>
        <v>P3(150)</v>
      </c>
      <c r="F4050">
        <f>VLOOKUP(D4050,'Treatment Struture'!$E$2:$G$10,2,FALSE)</f>
        <v>3</v>
      </c>
      <c r="G4050" s="23">
        <v>8</v>
      </c>
      <c r="H4050" s="57">
        <f t="shared" si="89"/>
        <v>36172</v>
      </c>
      <c r="I4050" s="23">
        <v>18</v>
      </c>
      <c r="J4050" s="23">
        <v>2</v>
      </c>
    </row>
    <row r="4051" spans="1:10">
      <c r="A4051" t="s">
        <v>248</v>
      </c>
      <c r="B4051" t="s">
        <v>254</v>
      </c>
      <c r="C4051" t="s">
        <v>77</v>
      </c>
      <c r="D4051">
        <v>9</v>
      </c>
      <c r="E4051" t="str">
        <f>VLOOKUP(D4051,'Treatment Struture'!$E$2:$G$10,3,FALSE)</f>
        <v>P3(150)</v>
      </c>
      <c r="F4051">
        <f>VLOOKUP(D4051,'Treatment Struture'!$E$2:$G$10,2,FALSE)</f>
        <v>3</v>
      </c>
      <c r="G4051" s="23">
        <v>9</v>
      </c>
      <c r="H4051" s="57">
        <f t="shared" si="89"/>
        <v>36172</v>
      </c>
      <c r="I4051" s="23">
        <v>15</v>
      </c>
      <c r="J4051" s="23">
        <v>2</v>
      </c>
    </row>
    <row r="4052" spans="1:10">
      <c r="A4052" t="s">
        <v>248</v>
      </c>
      <c r="B4052" t="s">
        <v>254</v>
      </c>
      <c r="C4052" t="s">
        <v>77</v>
      </c>
      <c r="D4052">
        <v>9</v>
      </c>
      <c r="E4052" t="str">
        <f>VLOOKUP(D4052,'Treatment Struture'!$E$2:$G$10,3,FALSE)</f>
        <v>P3(150)</v>
      </c>
      <c r="F4052">
        <f>VLOOKUP(D4052,'Treatment Struture'!$E$2:$G$10,2,FALSE)</f>
        <v>3</v>
      </c>
      <c r="G4052" s="23">
        <v>10</v>
      </c>
      <c r="H4052" s="57">
        <f t="shared" si="89"/>
        <v>36172</v>
      </c>
    </row>
    <row r="4053" spans="1:10">
      <c r="A4053" t="s">
        <v>248</v>
      </c>
      <c r="B4053" t="s">
        <v>254</v>
      </c>
      <c r="C4053" t="s">
        <v>77</v>
      </c>
      <c r="D4053">
        <v>1</v>
      </c>
      <c r="E4053" t="str">
        <f>VLOOKUP(D4053,'Treatment Struture'!$E$2:$G$10,3,FALSE)</f>
        <v>P3(150)</v>
      </c>
      <c r="F4053">
        <f>VLOOKUP(D4053,'Treatment Struture'!$E$2:$G$10,2,FALSE)</f>
        <v>1</v>
      </c>
      <c r="G4053" s="23">
        <v>1</v>
      </c>
      <c r="H4053" s="55">
        <v>36178</v>
      </c>
      <c r="I4053" s="23">
        <v>21</v>
      </c>
      <c r="J4053" s="23">
        <v>5</v>
      </c>
    </row>
    <row r="4054" spans="1:10">
      <c r="A4054" t="s">
        <v>248</v>
      </c>
      <c r="B4054" t="s">
        <v>254</v>
      </c>
      <c r="C4054" t="s">
        <v>77</v>
      </c>
      <c r="D4054">
        <v>1</v>
      </c>
      <c r="E4054" t="str">
        <f>VLOOKUP(D4054,'Treatment Struture'!$E$2:$G$10,3,FALSE)</f>
        <v>P3(150)</v>
      </c>
      <c r="F4054">
        <f>VLOOKUP(D4054,'Treatment Struture'!$E$2:$G$10,2,FALSE)</f>
        <v>1</v>
      </c>
      <c r="G4054" s="23">
        <v>2</v>
      </c>
      <c r="H4054" s="57">
        <f>H4053</f>
        <v>36178</v>
      </c>
      <c r="I4054" s="23">
        <v>21</v>
      </c>
      <c r="J4054" s="23">
        <v>4</v>
      </c>
    </row>
    <row r="4055" spans="1:10">
      <c r="A4055" t="s">
        <v>248</v>
      </c>
      <c r="B4055" t="s">
        <v>254</v>
      </c>
      <c r="C4055" t="s">
        <v>77</v>
      </c>
      <c r="D4055">
        <v>1</v>
      </c>
      <c r="E4055" t="str">
        <f>VLOOKUP(D4055,'Treatment Struture'!$E$2:$G$10,3,FALSE)</f>
        <v>P3(150)</v>
      </c>
      <c r="F4055">
        <f>VLOOKUP(D4055,'Treatment Struture'!$E$2:$G$10,2,FALSE)</f>
        <v>1</v>
      </c>
      <c r="G4055" s="23">
        <v>3</v>
      </c>
      <c r="H4055" s="57">
        <f t="shared" ref="H4055:H4118" si="90">H4054</f>
        <v>36178</v>
      </c>
      <c r="I4055" s="23">
        <v>21</v>
      </c>
      <c r="J4055" s="23">
        <v>5</v>
      </c>
    </row>
    <row r="4056" spans="1:10">
      <c r="A4056" t="s">
        <v>248</v>
      </c>
      <c r="B4056" t="s">
        <v>254</v>
      </c>
      <c r="C4056" t="s">
        <v>77</v>
      </c>
      <c r="D4056">
        <v>1</v>
      </c>
      <c r="E4056" t="str">
        <f>VLOOKUP(D4056,'Treatment Struture'!$E$2:$G$10,3,FALSE)</f>
        <v>P3(150)</v>
      </c>
      <c r="F4056">
        <f>VLOOKUP(D4056,'Treatment Struture'!$E$2:$G$10,2,FALSE)</f>
        <v>1</v>
      </c>
      <c r="G4056" s="23">
        <v>4</v>
      </c>
      <c r="H4056" s="57">
        <f t="shared" si="90"/>
        <v>36178</v>
      </c>
      <c r="I4056" s="23">
        <v>20</v>
      </c>
      <c r="J4056" s="23">
        <v>8</v>
      </c>
    </row>
    <row r="4057" spans="1:10">
      <c r="A4057" t="s">
        <v>248</v>
      </c>
      <c r="B4057" t="s">
        <v>254</v>
      </c>
      <c r="C4057" t="s">
        <v>77</v>
      </c>
      <c r="D4057">
        <v>1</v>
      </c>
      <c r="E4057" t="str">
        <f>VLOOKUP(D4057,'Treatment Struture'!$E$2:$G$10,3,FALSE)</f>
        <v>P3(150)</v>
      </c>
      <c r="F4057">
        <f>VLOOKUP(D4057,'Treatment Struture'!$E$2:$G$10,2,FALSE)</f>
        <v>1</v>
      </c>
      <c r="G4057" s="23">
        <v>5</v>
      </c>
      <c r="H4057" s="57">
        <f t="shared" si="90"/>
        <v>36178</v>
      </c>
      <c r="I4057" s="23">
        <v>19</v>
      </c>
      <c r="J4057" s="23">
        <v>9</v>
      </c>
    </row>
    <row r="4058" spans="1:10">
      <c r="A4058" t="s">
        <v>248</v>
      </c>
      <c r="B4058" t="s">
        <v>254</v>
      </c>
      <c r="C4058" t="s">
        <v>77</v>
      </c>
      <c r="D4058">
        <v>1</v>
      </c>
      <c r="E4058" t="str">
        <f>VLOOKUP(D4058,'Treatment Struture'!$E$2:$G$10,3,FALSE)</f>
        <v>P3(150)</v>
      </c>
      <c r="F4058">
        <f>VLOOKUP(D4058,'Treatment Struture'!$E$2:$G$10,2,FALSE)</f>
        <v>1</v>
      </c>
      <c r="G4058" s="23">
        <v>6</v>
      </c>
      <c r="H4058" s="57">
        <f t="shared" si="90"/>
        <v>36178</v>
      </c>
    </row>
    <row r="4059" spans="1:10">
      <c r="A4059" t="s">
        <v>248</v>
      </c>
      <c r="B4059" t="s">
        <v>254</v>
      </c>
      <c r="C4059" t="s">
        <v>77</v>
      </c>
      <c r="D4059">
        <v>1</v>
      </c>
      <c r="E4059" t="str">
        <f>VLOOKUP(D4059,'Treatment Struture'!$E$2:$G$10,3,FALSE)</f>
        <v>P3(150)</v>
      </c>
      <c r="F4059">
        <f>VLOOKUP(D4059,'Treatment Struture'!$E$2:$G$10,2,FALSE)</f>
        <v>1</v>
      </c>
      <c r="G4059" s="23">
        <v>7</v>
      </c>
      <c r="H4059" s="57">
        <f t="shared" si="90"/>
        <v>36178</v>
      </c>
      <c r="I4059" s="23">
        <v>19</v>
      </c>
      <c r="J4059" s="23">
        <v>4</v>
      </c>
    </row>
    <row r="4060" spans="1:10">
      <c r="A4060" t="s">
        <v>248</v>
      </c>
      <c r="B4060" t="s">
        <v>254</v>
      </c>
      <c r="C4060" t="s">
        <v>77</v>
      </c>
      <c r="D4060">
        <v>1</v>
      </c>
      <c r="E4060" t="str">
        <f>VLOOKUP(D4060,'Treatment Struture'!$E$2:$G$10,3,FALSE)</f>
        <v>P3(150)</v>
      </c>
      <c r="F4060">
        <f>VLOOKUP(D4060,'Treatment Struture'!$E$2:$G$10,2,FALSE)</f>
        <v>1</v>
      </c>
      <c r="G4060" s="23">
        <v>8</v>
      </c>
      <c r="H4060" s="57">
        <f t="shared" si="90"/>
        <v>36178</v>
      </c>
      <c r="I4060" s="23">
        <v>19</v>
      </c>
      <c r="J4060" s="23">
        <v>4</v>
      </c>
    </row>
    <row r="4061" spans="1:10">
      <c r="A4061" t="s">
        <v>248</v>
      </c>
      <c r="B4061" t="s">
        <v>254</v>
      </c>
      <c r="C4061" t="s">
        <v>77</v>
      </c>
      <c r="D4061">
        <v>1</v>
      </c>
      <c r="E4061" t="str">
        <f>VLOOKUP(D4061,'Treatment Struture'!$E$2:$G$10,3,FALSE)</f>
        <v>P3(150)</v>
      </c>
      <c r="F4061">
        <f>VLOOKUP(D4061,'Treatment Struture'!$E$2:$G$10,2,FALSE)</f>
        <v>1</v>
      </c>
      <c r="G4061" s="23">
        <v>9</v>
      </c>
      <c r="H4061" s="57">
        <f t="shared" si="90"/>
        <v>36178</v>
      </c>
      <c r="I4061" s="23">
        <v>19</v>
      </c>
      <c r="J4061" s="23">
        <v>5</v>
      </c>
    </row>
    <row r="4062" spans="1:10">
      <c r="A4062" t="s">
        <v>248</v>
      </c>
      <c r="B4062" t="s">
        <v>254</v>
      </c>
      <c r="C4062" t="s">
        <v>77</v>
      </c>
      <c r="D4062">
        <v>1</v>
      </c>
      <c r="E4062" t="str">
        <f>VLOOKUP(D4062,'Treatment Struture'!$E$2:$G$10,3,FALSE)</f>
        <v>P3(150)</v>
      </c>
      <c r="F4062">
        <f>VLOOKUP(D4062,'Treatment Struture'!$E$2:$G$10,2,FALSE)</f>
        <v>1</v>
      </c>
      <c r="G4062" s="23">
        <v>10</v>
      </c>
      <c r="H4062" s="57">
        <f t="shared" si="90"/>
        <v>36178</v>
      </c>
      <c r="I4062" s="23">
        <v>19</v>
      </c>
      <c r="J4062" s="23">
        <v>5</v>
      </c>
    </row>
    <row r="4063" spans="1:10">
      <c r="A4063" t="s">
        <v>248</v>
      </c>
      <c r="B4063" t="s">
        <v>254</v>
      </c>
      <c r="C4063" t="s">
        <v>77</v>
      </c>
      <c r="D4063">
        <v>2</v>
      </c>
      <c r="E4063" t="str">
        <f>VLOOKUP(D4063,'Treatment Struture'!$E$2:$G$10,3,FALSE)</f>
        <v>P1(50)</v>
      </c>
      <c r="F4063">
        <f>VLOOKUP(D4063,'Treatment Struture'!$E$2:$G$10,2,FALSE)</f>
        <v>1</v>
      </c>
      <c r="G4063" s="23">
        <v>1</v>
      </c>
      <c r="H4063" s="57">
        <f t="shared" si="90"/>
        <v>36178</v>
      </c>
      <c r="I4063" s="23">
        <v>19</v>
      </c>
      <c r="J4063" s="23">
        <v>2</v>
      </c>
    </row>
    <row r="4064" spans="1:10">
      <c r="A4064" t="s">
        <v>248</v>
      </c>
      <c r="B4064" t="s">
        <v>254</v>
      </c>
      <c r="C4064" t="s">
        <v>77</v>
      </c>
      <c r="D4064">
        <v>2</v>
      </c>
      <c r="E4064" t="str">
        <f>VLOOKUP(D4064,'Treatment Struture'!$E$2:$G$10,3,FALSE)</f>
        <v>P1(50)</v>
      </c>
      <c r="F4064">
        <f>VLOOKUP(D4064,'Treatment Struture'!$E$2:$G$10,2,FALSE)</f>
        <v>1</v>
      </c>
      <c r="G4064" s="23">
        <v>2</v>
      </c>
      <c r="H4064" s="57">
        <f t="shared" si="90"/>
        <v>36178</v>
      </c>
      <c r="I4064" s="23">
        <v>20</v>
      </c>
      <c r="J4064" s="23">
        <v>2</v>
      </c>
    </row>
    <row r="4065" spans="1:10">
      <c r="A4065" t="s">
        <v>248</v>
      </c>
      <c r="B4065" t="s">
        <v>254</v>
      </c>
      <c r="C4065" t="s">
        <v>77</v>
      </c>
      <c r="D4065">
        <v>2</v>
      </c>
      <c r="E4065" t="str">
        <f>VLOOKUP(D4065,'Treatment Struture'!$E$2:$G$10,3,FALSE)</f>
        <v>P1(50)</v>
      </c>
      <c r="F4065">
        <f>VLOOKUP(D4065,'Treatment Struture'!$E$2:$G$10,2,FALSE)</f>
        <v>1</v>
      </c>
      <c r="G4065" s="23">
        <v>3</v>
      </c>
      <c r="H4065" s="57">
        <f t="shared" si="90"/>
        <v>36178</v>
      </c>
    </row>
    <row r="4066" spans="1:10">
      <c r="A4066" t="s">
        <v>248</v>
      </c>
      <c r="B4066" t="s">
        <v>254</v>
      </c>
      <c r="C4066" t="s">
        <v>77</v>
      </c>
      <c r="D4066">
        <v>2</v>
      </c>
      <c r="E4066" t="str">
        <f>VLOOKUP(D4066,'Treatment Struture'!$E$2:$G$10,3,FALSE)</f>
        <v>P1(50)</v>
      </c>
      <c r="F4066">
        <f>VLOOKUP(D4066,'Treatment Struture'!$E$2:$G$10,2,FALSE)</f>
        <v>1</v>
      </c>
      <c r="G4066" s="23">
        <v>4</v>
      </c>
      <c r="H4066" s="57">
        <f t="shared" si="90"/>
        <v>36178</v>
      </c>
      <c r="I4066" s="23">
        <v>19</v>
      </c>
      <c r="J4066" s="23">
        <v>3</v>
      </c>
    </row>
    <row r="4067" spans="1:10">
      <c r="A4067" t="s">
        <v>248</v>
      </c>
      <c r="B4067" t="s">
        <v>254</v>
      </c>
      <c r="C4067" t="s">
        <v>77</v>
      </c>
      <c r="D4067">
        <v>2</v>
      </c>
      <c r="E4067" t="str">
        <f>VLOOKUP(D4067,'Treatment Struture'!$E$2:$G$10,3,FALSE)</f>
        <v>P1(50)</v>
      </c>
      <c r="F4067">
        <f>VLOOKUP(D4067,'Treatment Struture'!$E$2:$G$10,2,FALSE)</f>
        <v>1</v>
      </c>
      <c r="G4067" s="23">
        <v>5</v>
      </c>
      <c r="H4067" s="57">
        <f t="shared" si="90"/>
        <v>36178</v>
      </c>
      <c r="I4067" s="23">
        <v>18</v>
      </c>
      <c r="J4067" s="23">
        <v>4</v>
      </c>
    </row>
    <row r="4068" spans="1:10">
      <c r="A4068" t="s">
        <v>248</v>
      </c>
      <c r="B4068" t="s">
        <v>254</v>
      </c>
      <c r="C4068" t="s">
        <v>77</v>
      </c>
      <c r="D4068">
        <v>2</v>
      </c>
      <c r="E4068" t="str">
        <f>VLOOKUP(D4068,'Treatment Struture'!$E$2:$G$10,3,FALSE)</f>
        <v>P1(50)</v>
      </c>
      <c r="F4068">
        <f>VLOOKUP(D4068,'Treatment Struture'!$E$2:$G$10,2,FALSE)</f>
        <v>1</v>
      </c>
      <c r="G4068" s="23">
        <v>6</v>
      </c>
      <c r="H4068" s="57">
        <f t="shared" si="90"/>
        <v>36178</v>
      </c>
      <c r="I4068" s="23">
        <v>17</v>
      </c>
      <c r="J4068" s="23">
        <v>6</v>
      </c>
    </row>
    <row r="4069" spans="1:10">
      <c r="A4069" t="s">
        <v>248</v>
      </c>
      <c r="B4069" t="s">
        <v>254</v>
      </c>
      <c r="C4069" t="s">
        <v>77</v>
      </c>
      <c r="D4069">
        <v>2</v>
      </c>
      <c r="E4069" t="str">
        <f>VLOOKUP(D4069,'Treatment Struture'!$E$2:$G$10,3,FALSE)</f>
        <v>P1(50)</v>
      </c>
      <c r="F4069">
        <f>VLOOKUP(D4069,'Treatment Struture'!$E$2:$G$10,2,FALSE)</f>
        <v>1</v>
      </c>
      <c r="G4069" s="23">
        <v>7</v>
      </c>
      <c r="H4069" s="57">
        <f t="shared" si="90"/>
        <v>36178</v>
      </c>
      <c r="I4069" s="23">
        <v>19</v>
      </c>
      <c r="J4069" s="23">
        <v>1</v>
      </c>
    </row>
    <row r="4070" spans="1:10">
      <c r="A4070" t="s">
        <v>248</v>
      </c>
      <c r="B4070" t="s">
        <v>254</v>
      </c>
      <c r="C4070" t="s">
        <v>77</v>
      </c>
      <c r="D4070">
        <v>2</v>
      </c>
      <c r="E4070" t="str">
        <f>VLOOKUP(D4070,'Treatment Struture'!$E$2:$G$10,3,FALSE)</f>
        <v>P1(50)</v>
      </c>
      <c r="F4070">
        <f>VLOOKUP(D4070,'Treatment Struture'!$E$2:$G$10,2,FALSE)</f>
        <v>1</v>
      </c>
      <c r="G4070" s="23">
        <v>8</v>
      </c>
      <c r="H4070" s="57">
        <f t="shared" si="90"/>
        <v>36178</v>
      </c>
      <c r="I4070" s="23">
        <v>20</v>
      </c>
      <c r="J4070" s="23">
        <v>0</v>
      </c>
    </row>
    <row r="4071" spans="1:10">
      <c r="A4071" t="s">
        <v>248</v>
      </c>
      <c r="B4071" t="s">
        <v>254</v>
      </c>
      <c r="C4071" t="s">
        <v>77</v>
      </c>
      <c r="D4071">
        <v>2</v>
      </c>
      <c r="E4071" t="str">
        <f>VLOOKUP(D4071,'Treatment Struture'!$E$2:$G$10,3,FALSE)</f>
        <v>P1(50)</v>
      </c>
      <c r="F4071">
        <f>VLOOKUP(D4071,'Treatment Struture'!$E$2:$G$10,2,FALSE)</f>
        <v>1</v>
      </c>
      <c r="G4071" s="23">
        <v>9</v>
      </c>
      <c r="H4071" s="57">
        <f t="shared" si="90"/>
        <v>36178</v>
      </c>
      <c r="I4071" s="23">
        <v>20</v>
      </c>
      <c r="J4071" s="23">
        <v>1</v>
      </c>
    </row>
    <row r="4072" spans="1:10">
      <c r="A4072" t="s">
        <v>248</v>
      </c>
      <c r="B4072" t="s">
        <v>254</v>
      </c>
      <c r="C4072" t="s">
        <v>77</v>
      </c>
      <c r="D4072">
        <v>2</v>
      </c>
      <c r="E4072" t="str">
        <f>VLOOKUP(D4072,'Treatment Struture'!$E$2:$G$10,3,FALSE)</f>
        <v>P1(50)</v>
      </c>
      <c r="F4072">
        <f>VLOOKUP(D4072,'Treatment Struture'!$E$2:$G$10,2,FALSE)</f>
        <v>1</v>
      </c>
      <c r="G4072" s="23">
        <v>10</v>
      </c>
      <c r="H4072" s="57">
        <f t="shared" si="90"/>
        <v>36178</v>
      </c>
      <c r="I4072" s="23">
        <v>21</v>
      </c>
      <c r="J4072" s="23">
        <v>2</v>
      </c>
    </row>
    <row r="4073" spans="1:10">
      <c r="A4073" t="s">
        <v>248</v>
      </c>
      <c r="B4073" t="s">
        <v>254</v>
      </c>
      <c r="C4073" t="s">
        <v>77</v>
      </c>
      <c r="D4073">
        <v>3</v>
      </c>
      <c r="E4073" t="str">
        <f>VLOOKUP(D4073,'Treatment Struture'!$E$2:$G$10,3,FALSE)</f>
        <v>P2(100)</v>
      </c>
      <c r="F4073">
        <f>VLOOKUP(D4073,'Treatment Struture'!$E$2:$G$10,2,FALSE)</f>
        <v>1</v>
      </c>
      <c r="G4073" s="23">
        <v>1</v>
      </c>
      <c r="H4073" s="57">
        <f t="shared" si="90"/>
        <v>36178</v>
      </c>
      <c r="I4073" s="23">
        <v>20</v>
      </c>
      <c r="J4073" s="23">
        <v>5</v>
      </c>
    </row>
    <row r="4074" spans="1:10">
      <c r="A4074" t="s">
        <v>248</v>
      </c>
      <c r="B4074" t="s">
        <v>254</v>
      </c>
      <c r="C4074" t="s">
        <v>77</v>
      </c>
      <c r="D4074">
        <v>3</v>
      </c>
      <c r="E4074" t="str">
        <f>VLOOKUP(D4074,'Treatment Struture'!$E$2:$G$10,3,FALSE)</f>
        <v>P2(100)</v>
      </c>
      <c r="F4074">
        <f>VLOOKUP(D4074,'Treatment Struture'!$E$2:$G$10,2,FALSE)</f>
        <v>1</v>
      </c>
      <c r="G4074" s="23">
        <v>2</v>
      </c>
      <c r="H4074" s="57">
        <f t="shared" si="90"/>
        <v>36178</v>
      </c>
      <c r="I4074" s="23">
        <v>20</v>
      </c>
      <c r="J4074" s="23">
        <v>3</v>
      </c>
    </row>
    <row r="4075" spans="1:10">
      <c r="A4075" t="s">
        <v>248</v>
      </c>
      <c r="B4075" t="s">
        <v>254</v>
      </c>
      <c r="C4075" t="s">
        <v>77</v>
      </c>
      <c r="D4075">
        <v>3</v>
      </c>
      <c r="E4075" t="str">
        <f>VLOOKUP(D4075,'Treatment Struture'!$E$2:$G$10,3,FALSE)</f>
        <v>P2(100)</v>
      </c>
      <c r="F4075">
        <f>VLOOKUP(D4075,'Treatment Struture'!$E$2:$G$10,2,FALSE)</f>
        <v>1</v>
      </c>
      <c r="G4075" s="23">
        <v>3</v>
      </c>
      <c r="H4075" s="57">
        <f t="shared" si="90"/>
        <v>36178</v>
      </c>
      <c r="I4075" s="23">
        <v>20</v>
      </c>
      <c r="J4075" s="23">
        <v>2</v>
      </c>
    </row>
    <row r="4076" spans="1:10">
      <c r="A4076" t="s">
        <v>248</v>
      </c>
      <c r="B4076" t="s">
        <v>254</v>
      </c>
      <c r="C4076" t="s">
        <v>77</v>
      </c>
      <c r="D4076">
        <v>3</v>
      </c>
      <c r="E4076" t="str">
        <f>VLOOKUP(D4076,'Treatment Struture'!$E$2:$G$10,3,FALSE)</f>
        <v>P2(100)</v>
      </c>
      <c r="F4076">
        <f>VLOOKUP(D4076,'Treatment Struture'!$E$2:$G$10,2,FALSE)</f>
        <v>1</v>
      </c>
      <c r="G4076" s="23">
        <v>4</v>
      </c>
      <c r="H4076" s="57">
        <f t="shared" si="90"/>
        <v>36178</v>
      </c>
      <c r="I4076" s="23">
        <v>17</v>
      </c>
      <c r="J4076" s="23">
        <v>4</v>
      </c>
    </row>
    <row r="4077" spans="1:10">
      <c r="A4077" t="s">
        <v>248</v>
      </c>
      <c r="B4077" t="s">
        <v>254</v>
      </c>
      <c r="C4077" t="s">
        <v>77</v>
      </c>
      <c r="D4077">
        <v>3</v>
      </c>
      <c r="E4077" t="str">
        <f>VLOOKUP(D4077,'Treatment Struture'!$E$2:$G$10,3,FALSE)</f>
        <v>P2(100)</v>
      </c>
      <c r="F4077">
        <f>VLOOKUP(D4077,'Treatment Struture'!$E$2:$G$10,2,FALSE)</f>
        <v>1</v>
      </c>
      <c r="G4077" s="23">
        <v>5</v>
      </c>
      <c r="H4077" s="57">
        <f t="shared" si="90"/>
        <v>36178</v>
      </c>
      <c r="I4077" s="23">
        <v>21</v>
      </c>
      <c r="J4077" s="23">
        <v>2</v>
      </c>
    </row>
    <row r="4078" spans="1:10">
      <c r="A4078" t="s">
        <v>248</v>
      </c>
      <c r="B4078" t="s">
        <v>254</v>
      </c>
      <c r="C4078" t="s">
        <v>77</v>
      </c>
      <c r="D4078">
        <v>3</v>
      </c>
      <c r="E4078" t="str">
        <f>VLOOKUP(D4078,'Treatment Struture'!$E$2:$G$10,3,FALSE)</f>
        <v>P2(100)</v>
      </c>
      <c r="F4078">
        <f>VLOOKUP(D4078,'Treatment Struture'!$E$2:$G$10,2,FALSE)</f>
        <v>1</v>
      </c>
      <c r="G4078" s="23">
        <v>6</v>
      </c>
      <c r="H4078" s="57">
        <f t="shared" si="90"/>
        <v>36178</v>
      </c>
      <c r="I4078" s="23">
        <v>19</v>
      </c>
      <c r="J4078" s="23">
        <v>4</v>
      </c>
    </row>
    <row r="4079" spans="1:10">
      <c r="A4079" t="s">
        <v>248</v>
      </c>
      <c r="B4079" t="s">
        <v>254</v>
      </c>
      <c r="C4079" t="s">
        <v>77</v>
      </c>
      <c r="D4079">
        <v>3</v>
      </c>
      <c r="E4079" t="str">
        <f>VLOOKUP(D4079,'Treatment Struture'!$E$2:$G$10,3,FALSE)</f>
        <v>P2(100)</v>
      </c>
      <c r="F4079">
        <f>VLOOKUP(D4079,'Treatment Struture'!$E$2:$G$10,2,FALSE)</f>
        <v>1</v>
      </c>
      <c r="G4079" s="23">
        <v>7</v>
      </c>
      <c r="H4079" s="57">
        <f t="shared" si="90"/>
        <v>36178</v>
      </c>
      <c r="I4079" s="23">
        <v>20</v>
      </c>
      <c r="J4079" s="23">
        <v>4</v>
      </c>
    </row>
    <row r="4080" spans="1:10">
      <c r="A4080" t="s">
        <v>248</v>
      </c>
      <c r="B4080" t="s">
        <v>254</v>
      </c>
      <c r="C4080" t="s">
        <v>77</v>
      </c>
      <c r="D4080">
        <v>3</v>
      </c>
      <c r="E4080" t="str">
        <f>VLOOKUP(D4080,'Treatment Struture'!$E$2:$G$10,3,FALSE)</f>
        <v>P2(100)</v>
      </c>
      <c r="F4080">
        <f>VLOOKUP(D4080,'Treatment Struture'!$E$2:$G$10,2,FALSE)</f>
        <v>1</v>
      </c>
      <c r="G4080" s="23">
        <v>8</v>
      </c>
      <c r="H4080" s="57">
        <f t="shared" si="90"/>
        <v>36178</v>
      </c>
      <c r="I4080" s="23">
        <v>21</v>
      </c>
      <c r="J4080" s="23">
        <v>6</v>
      </c>
    </row>
    <row r="4081" spans="1:10">
      <c r="A4081" t="s">
        <v>248</v>
      </c>
      <c r="B4081" t="s">
        <v>254</v>
      </c>
      <c r="C4081" t="s">
        <v>77</v>
      </c>
      <c r="D4081">
        <v>3</v>
      </c>
      <c r="E4081" t="str">
        <f>VLOOKUP(D4081,'Treatment Struture'!$E$2:$G$10,3,FALSE)</f>
        <v>P2(100)</v>
      </c>
      <c r="F4081">
        <f>VLOOKUP(D4081,'Treatment Struture'!$E$2:$G$10,2,FALSE)</f>
        <v>1</v>
      </c>
      <c r="G4081" s="23">
        <v>9</v>
      </c>
      <c r="H4081" s="57">
        <f t="shared" si="90"/>
        <v>36178</v>
      </c>
      <c r="I4081" s="23">
        <v>21</v>
      </c>
      <c r="J4081" s="23">
        <v>7</v>
      </c>
    </row>
    <row r="4082" spans="1:10">
      <c r="A4082" t="s">
        <v>248</v>
      </c>
      <c r="B4082" t="s">
        <v>254</v>
      </c>
      <c r="C4082" t="s">
        <v>77</v>
      </c>
      <c r="D4082">
        <v>3</v>
      </c>
      <c r="E4082" t="str">
        <f>VLOOKUP(D4082,'Treatment Struture'!$E$2:$G$10,3,FALSE)</f>
        <v>P2(100)</v>
      </c>
      <c r="F4082">
        <f>VLOOKUP(D4082,'Treatment Struture'!$E$2:$G$10,2,FALSE)</f>
        <v>1</v>
      </c>
      <c r="G4082" s="23">
        <v>10</v>
      </c>
      <c r="H4082" s="57">
        <f t="shared" si="90"/>
        <v>36178</v>
      </c>
      <c r="I4082" s="23">
        <v>20</v>
      </c>
      <c r="J4082" s="23">
        <v>7</v>
      </c>
    </row>
    <row r="4083" spans="1:10">
      <c r="A4083" t="s">
        <v>248</v>
      </c>
      <c r="B4083" t="s">
        <v>254</v>
      </c>
      <c r="C4083" t="s">
        <v>77</v>
      </c>
      <c r="D4083">
        <v>4</v>
      </c>
      <c r="E4083" t="str">
        <f>VLOOKUP(D4083,'Treatment Struture'!$E$2:$G$10,3,FALSE)</f>
        <v>P2(100)</v>
      </c>
      <c r="F4083">
        <f>VLOOKUP(D4083,'Treatment Struture'!$E$2:$G$10,2,FALSE)</f>
        <v>2</v>
      </c>
      <c r="G4083" s="23">
        <v>1</v>
      </c>
      <c r="H4083" s="57">
        <f t="shared" si="90"/>
        <v>36178</v>
      </c>
      <c r="I4083" s="23">
        <v>20</v>
      </c>
      <c r="J4083" s="23">
        <v>5</v>
      </c>
    </row>
    <row r="4084" spans="1:10">
      <c r="A4084" t="s">
        <v>248</v>
      </c>
      <c r="B4084" t="s">
        <v>254</v>
      </c>
      <c r="C4084" t="s">
        <v>77</v>
      </c>
      <c r="D4084">
        <v>4</v>
      </c>
      <c r="E4084" t="str">
        <f>VLOOKUP(D4084,'Treatment Struture'!$E$2:$G$10,3,FALSE)</f>
        <v>P2(100)</v>
      </c>
      <c r="F4084">
        <f>VLOOKUP(D4084,'Treatment Struture'!$E$2:$G$10,2,FALSE)</f>
        <v>2</v>
      </c>
      <c r="G4084" s="23">
        <v>2</v>
      </c>
      <c r="H4084" s="57">
        <f t="shared" si="90"/>
        <v>36178</v>
      </c>
      <c r="I4084" s="23">
        <v>20</v>
      </c>
      <c r="J4084" s="23">
        <v>3</v>
      </c>
    </row>
    <row r="4085" spans="1:10">
      <c r="A4085" t="s">
        <v>248</v>
      </c>
      <c r="B4085" t="s">
        <v>254</v>
      </c>
      <c r="C4085" t="s">
        <v>77</v>
      </c>
      <c r="D4085">
        <v>4</v>
      </c>
      <c r="E4085" t="str">
        <f>VLOOKUP(D4085,'Treatment Struture'!$E$2:$G$10,3,FALSE)</f>
        <v>P2(100)</v>
      </c>
      <c r="F4085">
        <f>VLOOKUP(D4085,'Treatment Struture'!$E$2:$G$10,2,FALSE)</f>
        <v>2</v>
      </c>
      <c r="G4085" s="23">
        <v>3</v>
      </c>
      <c r="H4085" s="57">
        <f t="shared" si="90"/>
        <v>36178</v>
      </c>
      <c r="I4085" s="23">
        <v>20</v>
      </c>
      <c r="J4085" s="23">
        <v>2</v>
      </c>
    </row>
    <row r="4086" spans="1:10">
      <c r="A4086" t="s">
        <v>248</v>
      </c>
      <c r="B4086" t="s">
        <v>254</v>
      </c>
      <c r="C4086" t="s">
        <v>77</v>
      </c>
      <c r="D4086">
        <v>4</v>
      </c>
      <c r="E4086" t="str">
        <f>VLOOKUP(D4086,'Treatment Struture'!$E$2:$G$10,3,FALSE)</f>
        <v>P2(100)</v>
      </c>
      <c r="F4086">
        <f>VLOOKUP(D4086,'Treatment Struture'!$E$2:$G$10,2,FALSE)</f>
        <v>2</v>
      </c>
      <c r="G4086" s="23">
        <v>4</v>
      </c>
      <c r="H4086" s="57">
        <f t="shared" si="90"/>
        <v>36178</v>
      </c>
      <c r="I4086" s="23">
        <v>21</v>
      </c>
      <c r="J4086" s="23">
        <v>3</v>
      </c>
    </row>
    <row r="4087" spans="1:10">
      <c r="A4087" t="s">
        <v>248</v>
      </c>
      <c r="B4087" t="s">
        <v>254</v>
      </c>
      <c r="C4087" t="s">
        <v>77</v>
      </c>
      <c r="D4087">
        <v>4</v>
      </c>
      <c r="E4087" t="str">
        <f>VLOOKUP(D4087,'Treatment Struture'!$E$2:$G$10,3,FALSE)</f>
        <v>P2(100)</v>
      </c>
      <c r="F4087">
        <f>VLOOKUP(D4087,'Treatment Struture'!$E$2:$G$10,2,FALSE)</f>
        <v>2</v>
      </c>
      <c r="G4087" s="23">
        <v>5</v>
      </c>
      <c r="H4087" s="57">
        <f t="shared" si="90"/>
        <v>36178</v>
      </c>
      <c r="I4087" s="23">
        <v>21</v>
      </c>
      <c r="J4087" s="23">
        <v>5</v>
      </c>
    </row>
    <row r="4088" spans="1:10">
      <c r="A4088" t="s">
        <v>248</v>
      </c>
      <c r="B4088" t="s">
        <v>254</v>
      </c>
      <c r="C4088" t="s">
        <v>77</v>
      </c>
      <c r="D4088">
        <v>4</v>
      </c>
      <c r="E4088" t="str">
        <f>VLOOKUP(D4088,'Treatment Struture'!$E$2:$G$10,3,FALSE)</f>
        <v>P2(100)</v>
      </c>
      <c r="F4088">
        <f>VLOOKUP(D4088,'Treatment Struture'!$E$2:$G$10,2,FALSE)</f>
        <v>2</v>
      </c>
      <c r="G4088" s="23">
        <v>6</v>
      </c>
      <c r="H4088" s="57">
        <f t="shared" si="90"/>
        <v>36178</v>
      </c>
      <c r="I4088" s="23">
        <v>18</v>
      </c>
      <c r="J4088" s="23">
        <v>2</v>
      </c>
    </row>
    <row r="4089" spans="1:10">
      <c r="A4089" t="s">
        <v>248</v>
      </c>
      <c r="B4089" t="s">
        <v>254</v>
      </c>
      <c r="C4089" t="s">
        <v>77</v>
      </c>
      <c r="D4089">
        <v>4</v>
      </c>
      <c r="E4089" t="str">
        <f>VLOOKUP(D4089,'Treatment Struture'!$E$2:$G$10,3,FALSE)</f>
        <v>P2(100)</v>
      </c>
      <c r="F4089">
        <f>VLOOKUP(D4089,'Treatment Struture'!$E$2:$G$10,2,FALSE)</f>
        <v>2</v>
      </c>
      <c r="G4089" s="23">
        <v>7</v>
      </c>
      <c r="H4089" s="57">
        <f t="shared" si="90"/>
        <v>36178</v>
      </c>
      <c r="I4089" s="23">
        <v>23</v>
      </c>
      <c r="J4089" s="23">
        <v>6</v>
      </c>
    </row>
    <row r="4090" spans="1:10">
      <c r="A4090" t="s">
        <v>248</v>
      </c>
      <c r="B4090" t="s">
        <v>254</v>
      </c>
      <c r="C4090" t="s">
        <v>77</v>
      </c>
      <c r="D4090">
        <v>4</v>
      </c>
      <c r="E4090" t="str">
        <f>VLOOKUP(D4090,'Treatment Struture'!$E$2:$G$10,3,FALSE)</f>
        <v>P2(100)</v>
      </c>
      <c r="F4090">
        <f>VLOOKUP(D4090,'Treatment Struture'!$E$2:$G$10,2,FALSE)</f>
        <v>2</v>
      </c>
      <c r="G4090" s="23">
        <v>8</v>
      </c>
      <c r="H4090" s="57">
        <f t="shared" si="90"/>
        <v>36178</v>
      </c>
      <c r="I4090" s="23">
        <v>21</v>
      </c>
      <c r="J4090" s="23">
        <v>5</v>
      </c>
    </row>
    <row r="4091" spans="1:10">
      <c r="A4091" t="s">
        <v>248</v>
      </c>
      <c r="B4091" t="s">
        <v>254</v>
      </c>
      <c r="C4091" t="s">
        <v>77</v>
      </c>
      <c r="D4091">
        <v>4</v>
      </c>
      <c r="E4091" t="str">
        <f>VLOOKUP(D4091,'Treatment Struture'!$E$2:$G$10,3,FALSE)</f>
        <v>P2(100)</v>
      </c>
      <c r="F4091">
        <f>VLOOKUP(D4091,'Treatment Struture'!$E$2:$G$10,2,FALSE)</f>
        <v>2</v>
      </c>
      <c r="G4091" s="23">
        <v>9</v>
      </c>
      <c r="H4091" s="57">
        <f t="shared" si="90"/>
        <v>36178</v>
      </c>
      <c r="I4091" s="23">
        <v>20</v>
      </c>
      <c r="J4091" s="23">
        <v>4</v>
      </c>
    </row>
    <row r="4092" spans="1:10">
      <c r="A4092" t="s">
        <v>248</v>
      </c>
      <c r="B4092" t="s">
        <v>254</v>
      </c>
      <c r="C4092" t="s">
        <v>77</v>
      </c>
      <c r="D4092">
        <v>4</v>
      </c>
      <c r="E4092" t="str">
        <f>VLOOKUP(D4092,'Treatment Struture'!$E$2:$G$10,3,FALSE)</f>
        <v>P2(100)</v>
      </c>
      <c r="F4092">
        <f>VLOOKUP(D4092,'Treatment Struture'!$E$2:$G$10,2,FALSE)</f>
        <v>2</v>
      </c>
      <c r="G4092" s="23">
        <v>10</v>
      </c>
      <c r="H4092" s="57">
        <f t="shared" si="90"/>
        <v>36178</v>
      </c>
      <c r="I4092" s="23">
        <v>19</v>
      </c>
      <c r="J4092" s="23">
        <v>5</v>
      </c>
    </row>
    <row r="4093" spans="1:10">
      <c r="A4093" t="s">
        <v>248</v>
      </c>
      <c r="B4093" t="s">
        <v>254</v>
      </c>
      <c r="C4093" t="s">
        <v>77</v>
      </c>
      <c r="D4093">
        <v>5</v>
      </c>
      <c r="E4093" t="str">
        <f>VLOOKUP(D4093,'Treatment Struture'!$E$2:$G$10,3,FALSE)</f>
        <v>P3(150)</v>
      </c>
      <c r="F4093">
        <f>VLOOKUP(D4093,'Treatment Struture'!$E$2:$G$10,2,FALSE)</f>
        <v>2</v>
      </c>
      <c r="G4093" s="23">
        <v>1</v>
      </c>
      <c r="H4093" s="57">
        <f t="shared" si="90"/>
        <v>36178</v>
      </c>
      <c r="I4093" s="23">
        <v>19</v>
      </c>
      <c r="J4093" s="23">
        <v>6</v>
      </c>
    </row>
    <row r="4094" spans="1:10">
      <c r="A4094" t="s">
        <v>248</v>
      </c>
      <c r="B4094" t="s">
        <v>254</v>
      </c>
      <c r="C4094" t="s">
        <v>77</v>
      </c>
      <c r="D4094">
        <v>5</v>
      </c>
      <c r="E4094" t="str">
        <f>VLOOKUP(D4094,'Treatment Struture'!$E$2:$G$10,3,FALSE)</f>
        <v>P3(150)</v>
      </c>
      <c r="F4094">
        <f>VLOOKUP(D4094,'Treatment Struture'!$E$2:$G$10,2,FALSE)</f>
        <v>2</v>
      </c>
      <c r="G4094" s="23">
        <v>2</v>
      </c>
      <c r="H4094" s="57">
        <f t="shared" si="90"/>
        <v>36178</v>
      </c>
      <c r="I4094" s="23">
        <v>19</v>
      </c>
      <c r="J4094" s="23">
        <v>7</v>
      </c>
    </row>
    <row r="4095" spans="1:10">
      <c r="A4095" t="s">
        <v>248</v>
      </c>
      <c r="B4095" t="s">
        <v>254</v>
      </c>
      <c r="C4095" t="s">
        <v>77</v>
      </c>
      <c r="D4095">
        <v>5</v>
      </c>
      <c r="E4095" t="str">
        <f>VLOOKUP(D4095,'Treatment Struture'!$E$2:$G$10,3,FALSE)</f>
        <v>P3(150)</v>
      </c>
      <c r="F4095">
        <f>VLOOKUP(D4095,'Treatment Struture'!$E$2:$G$10,2,FALSE)</f>
        <v>2</v>
      </c>
      <c r="G4095" s="23">
        <v>3</v>
      </c>
      <c r="H4095" s="57">
        <f t="shared" si="90"/>
        <v>36178</v>
      </c>
      <c r="I4095" s="23">
        <v>22</v>
      </c>
      <c r="J4095" s="23">
        <v>8</v>
      </c>
    </row>
    <row r="4096" spans="1:10">
      <c r="A4096" t="s">
        <v>248</v>
      </c>
      <c r="B4096" t="s">
        <v>254</v>
      </c>
      <c r="C4096" t="s">
        <v>77</v>
      </c>
      <c r="D4096">
        <v>5</v>
      </c>
      <c r="E4096" t="str">
        <f>VLOOKUP(D4096,'Treatment Struture'!$E$2:$G$10,3,FALSE)</f>
        <v>P3(150)</v>
      </c>
      <c r="F4096">
        <f>VLOOKUP(D4096,'Treatment Struture'!$E$2:$G$10,2,FALSE)</f>
        <v>2</v>
      </c>
      <c r="G4096" s="23">
        <v>4</v>
      </c>
      <c r="H4096" s="57">
        <f t="shared" si="90"/>
        <v>36178</v>
      </c>
      <c r="I4096" s="23">
        <v>23</v>
      </c>
      <c r="J4096" s="23">
        <v>8</v>
      </c>
    </row>
    <row r="4097" spans="1:10">
      <c r="A4097" t="s">
        <v>248</v>
      </c>
      <c r="B4097" t="s">
        <v>254</v>
      </c>
      <c r="C4097" t="s">
        <v>77</v>
      </c>
      <c r="D4097">
        <v>5</v>
      </c>
      <c r="E4097" t="str">
        <f>VLOOKUP(D4097,'Treatment Struture'!$E$2:$G$10,3,FALSE)</f>
        <v>P3(150)</v>
      </c>
      <c r="F4097">
        <f>VLOOKUP(D4097,'Treatment Struture'!$E$2:$G$10,2,FALSE)</f>
        <v>2</v>
      </c>
      <c r="G4097" s="23">
        <v>5</v>
      </c>
      <c r="H4097" s="57">
        <f t="shared" si="90"/>
        <v>36178</v>
      </c>
      <c r="I4097" s="23">
        <v>20</v>
      </c>
      <c r="J4097" s="23">
        <v>8</v>
      </c>
    </row>
    <row r="4098" spans="1:10">
      <c r="A4098" t="s">
        <v>248</v>
      </c>
      <c r="B4098" t="s">
        <v>254</v>
      </c>
      <c r="C4098" t="s">
        <v>77</v>
      </c>
      <c r="D4098">
        <v>5</v>
      </c>
      <c r="E4098" t="str">
        <f>VLOOKUP(D4098,'Treatment Struture'!$E$2:$G$10,3,FALSE)</f>
        <v>P3(150)</v>
      </c>
      <c r="F4098">
        <f>VLOOKUP(D4098,'Treatment Struture'!$E$2:$G$10,2,FALSE)</f>
        <v>2</v>
      </c>
      <c r="G4098" s="23">
        <v>6</v>
      </c>
      <c r="H4098" s="57">
        <f t="shared" si="90"/>
        <v>36178</v>
      </c>
      <c r="I4098" s="23">
        <v>20</v>
      </c>
      <c r="J4098" s="23">
        <v>4</v>
      </c>
    </row>
    <row r="4099" spans="1:10">
      <c r="A4099" t="s">
        <v>248</v>
      </c>
      <c r="B4099" t="s">
        <v>254</v>
      </c>
      <c r="C4099" t="s">
        <v>77</v>
      </c>
      <c r="D4099">
        <v>5</v>
      </c>
      <c r="E4099" t="str">
        <f>VLOOKUP(D4099,'Treatment Struture'!$E$2:$G$10,3,FALSE)</f>
        <v>P3(150)</v>
      </c>
      <c r="F4099">
        <f>VLOOKUP(D4099,'Treatment Struture'!$E$2:$G$10,2,FALSE)</f>
        <v>2</v>
      </c>
      <c r="G4099" s="23">
        <v>7</v>
      </c>
      <c r="H4099" s="57">
        <f t="shared" si="90"/>
        <v>36178</v>
      </c>
      <c r="I4099" s="23">
        <v>21</v>
      </c>
      <c r="J4099" s="23">
        <v>6</v>
      </c>
    </row>
    <row r="4100" spans="1:10">
      <c r="A4100" t="s">
        <v>248</v>
      </c>
      <c r="B4100" t="s">
        <v>254</v>
      </c>
      <c r="C4100" t="s">
        <v>77</v>
      </c>
      <c r="D4100">
        <v>5</v>
      </c>
      <c r="E4100" t="str">
        <f>VLOOKUP(D4100,'Treatment Struture'!$E$2:$G$10,3,FALSE)</f>
        <v>P3(150)</v>
      </c>
      <c r="F4100">
        <f>VLOOKUP(D4100,'Treatment Struture'!$E$2:$G$10,2,FALSE)</f>
        <v>2</v>
      </c>
      <c r="G4100" s="23">
        <v>8</v>
      </c>
      <c r="H4100" s="57">
        <f t="shared" si="90"/>
        <v>36178</v>
      </c>
      <c r="I4100" s="23">
        <v>18</v>
      </c>
      <c r="J4100" s="23">
        <v>6</v>
      </c>
    </row>
    <row r="4101" spans="1:10">
      <c r="A4101" t="s">
        <v>248</v>
      </c>
      <c r="B4101" t="s">
        <v>254</v>
      </c>
      <c r="C4101" t="s">
        <v>77</v>
      </c>
      <c r="D4101">
        <v>5</v>
      </c>
      <c r="E4101" t="str">
        <f>VLOOKUP(D4101,'Treatment Struture'!$E$2:$G$10,3,FALSE)</f>
        <v>P3(150)</v>
      </c>
      <c r="F4101">
        <f>VLOOKUP(D4101,'Treatment Struture'!$E$2:$G$10,2,FALSE)</f>
        <v>2</v>
      </c>
      <c r="G4101" s="23">
        <v>9</v>
      </c>
      <c r="H4101" s="57">
        <f t="shared" si="90"/>
        <v>36178</v>
      </c>
      <c r="I4101" s="23">
        <v>20</v>
      </c>
      <c r="J4101" s="23">
        <v>3</v>
      </c>
    </row>
    <row r="4102" spans="1:10">
      <c r="A4102" t="s">
        <v>248</v>
      </c>
      <c r="B4102" t="s">
        <v>254</v>
      </c>
      <c r="C4102" t="s">
        <v>77</v>
      </c>
      <c r="D4102">
        <v>5</v>
      </c>
      <c r="E4102" t="str">
        <f>VLOOKUP(D4102,'Treatment Struture'!$E$2:$G$10,3,FALSE)</f>
        <v>P3(150)</v>
      </c>
      <c r="F4102">
        <f>VLOOKUP(D4102,'Treatment Struture'!$E$2:$G$10,2,FALSE)</f>
        <v>2</v>
      </c>
      <c r="G4102" s="23">
        <v>10</v>
      </c>
      <c r="H4102" s="57">
        <f t="shared" si="90"/>
        <v>36178</v>
      </c>
      <c r="I4102" s="23">
        <v>19</v>
      </c>
      <c r="J4102" s="23">
        <v>7</v>
      </c>
    </row>
    <row r="4103" spans="1:10">
      <c r="A4103" t="s">
        <v>248</v>
      </c>
      <c r="B4103" t="s">
        <v>254</v>
      </c>
      <c r="C4103" t="s">
        <v>77</v>
      </c>
      <c r="D4103">
        <v>6</v>
      </c>
      <c r="E4103" t="str">
        <f>VLOOKUP(D4103,'Treatment Struture'!$E$2:$G$10,3,FALSE)</f>
        <v>P1(50)</v>
      </c>
      <c r="F4103">
        <f>VLOOKUP(D4103,'Treatment Struture'!$E$2:$G$10,2,FALSE)</f>
        <v>2</v>
      </c>
      <c r="G4103" s="23">
        <v>1</v>
      </c>
      <c r="H4103" s="57">
        <f t="shared" si="90"/>
        <v>36178</v>
      </c>
      <c r="I4103" s="23">
        <v>20</v>
      </c>
      <c r="J4103" s="23">
        <v>3</v>
      </c>
    </row>
    <row r="4104" spans="1:10">
      <c r="A4104" t="s">
        <v>248</v>
      </c>
      <c r="B4104" t="s">
        <v>254</v>
      </c>
      <c r="C4104" t="s">
        <v>77</v>
      </c>
      <c r="D4104">
        <v>6</v>
      </c>
      <c r="E4104" t="str">
        <f>VLOOKUP(D4104,'Treatment Struture'!$E$2:$G$10,3,FALSE)</f>
        <v>P1(50)</v>
      </c>
      <c r="F4104">
        <f>VLOOKUP(D4104,'Treatment Struture'!$E$2:$G$10,2,FALSE)</f>
        <v>2</v>
      </c>
      <c r="G4104" s="23">
        <v>2</v>
      </c>
      <c r="H4104" s="57">
        <f t="shared" si="90"/>
        <v>36178</v>
      </c>
      <c r="I4104" s="23">
        <v>21</v>
      </c>
      <c r="J4104" s="23">
        <v>2</v>
      </c>
    </row>
    <row r="4105" spans="1:10">
      <c r="A4105" t="s">
        <v>248</v>
      </c>
      <c r="B4105" t="s">
        <v>254</v>
      </c>
      <c r="C4105" t="s">
        <v>77</v>
      </c>
      <c r="D4105">
        <v>6</v>
      </c>
      <c r="E4105" t="str">
        <f>VLOOKUP(D4105,'Treatment Struture'!$E$2:$G$10,3,FALSE)</f>
        <v>P1(50)</v>
      </c>
      <c r="F4105">
        <f>VLOOKUP(D4105,'Treatment Struture'!$E$2:$G$10,2,FALSE)</f>
        <v>2</v>
      </c>
      <c r="G4105" s="23">
        <v>3</v>
      </c>
      <c r="H4105" s="57">
        <f t="shared" si="90"/>
        <v>36178</v>
      </c>
      <c r="I4105" s="23">
        <v>20</v>
      </c>
      <c r="J4105" s="23">
        <v>7</v>
      </c>
    </row>
    <row r="4106" spans="1:10">
      <c r="A4106" t="s">
        <v>248</v>
      </c>
      <c r="B4106" t="s">
        <v>254</v>
      </c>
      <c r="C4106" t="s">
        <v>77</v>
      </c>
      <c r="D4106">
        <v>6</v>
      </c>
      <c r="E4106" t="str">
        <f>VLOOKUP(D4106,'Treatment Struture'!$E$2:$G$10,3,FALSE)</f>
        <v>P1(50)</v>
      </c>
      <c r="F4106">
        <f>VLOOKUP(D4106,'Treatment Struture'!$E$2:$G$10,2,FALSE)</f>
        <v>2</v>
      </c>
      <c r="G4106" s="23">
        <v>4</v>
      </c>
      <c r="H4106" s="57">
        <f t="shared" si="90"/>
        <v>36178</v>
      </c>
      <c r="I4106" s="23">
        <v>23</v>
      </c>
      <c r="J4106" s="23">
        <v>7</v>
      </c>
    </row>
    <row r="4107" spans="1:10">
      <c r="A4107" t="s">
        <v>248</v>
      </c>
      <c r="B4107" t="s">
        <v>254</v>
      </c>
      <c r="C4107" t="s">
        <v>77</v>
      </c>
      <c r="D4107">
        <v>6</v>
      </c>
      <c r="E4107" t="str">
        <f>VLOOKUP(D4107,'Treatment Struture'!$E$2:$G$10,3,FALSE)</f>
        <v>P1(50)</v>
      </c>
      <c r="F4107">
        <f>VLOOKUP(D4107,'Treatment Struture'!$E$2:$G$10,2,FALSE)</f>
        <v>2</v>
      </c>
      <c r="G4107" s="23">
        <v>5</v>
      </c>
      <c r="H4107" s="57">
        <f t="shared" si="90"/>
        <v>36178</v>
      </c>
      <c r="I4107" s="23">
        <v>23</v>
      </c>
      <c r="J4107" s="23">
        <v>7</v>
      </c>
    </row>
    <row r="4108" spans="1:10">
      <c r="A4108" t="s">
        <v>248</v>
      </c>
      <c r="B4108" t="s">
        <v>254</v>
      </c>
      <c r="C4108" t="s">
        <v>77</v>
      </c>
      <c r="D4108">
        <v>6</v>
      </c>
      <c r="E4108" t="str">
        <f>VLOOKUP(D4108,'Treatment Struture'!$E$2:$G$10,3,FALSE)</f>
        <v>P1(50)</v>
      </c>
      <c r="F4108">
        <f>VLOOKUP(D4108,'Treatment Struture'!$E$2:$G$10,2,FALSE)</f>
        <v>2</v>
      </c>
      <c r="G4108" s="23">
        <v>6</v>
      </c>
      <c r="H4108" s="57">
        <f t="shared" si="90"/>
        <v>36178</v>
      </c>
      <c r="I4108" s="23">
        <v>21</v>
      </c>
      <c r="J4108" s="23">
        <v>4</v>
      </c>
    </row>
    <row r="4109" spans="1:10">
      <c r="A4109" t="s">
        <v>248</v>
      </c>
      <c r="B4109" t="s">
        <v>254</v>
      </c>
      <c r="C4109" t="s">
        <v>77</v>
      </c>
      <c r="D4109">
        <v>6</v>
      </c>
      <c r="E4109" t="str">
        <f>VLOOKUP(D4109,'Treatment Struture'!$E$2:$G$10,3,FALSE)</f>
        <v>P1(50)</v>
      </c>
      <c r="F4109">
        <f>VLOOKUP(D4109,'Treatment Struture'!$E$2:$G$10,2,FALSE)</f>
        <v>2</v>
      </c>
      <c r="G4109" s="23">
        <v>7</v>
      </c>
      <c r="H4109" s="57">
        <f t="shared" si="90"/>
        <v>36178</v>
      </c>
      <c r="I4109" s="23">
        <v>20</v>
      </c>
      <c r="J4109" s="23">
        <v>4</v>
      </c>
    </row>
    <row r="4110" spans="1:10">
      <c r="A4110" t="s">
        <v>248</v>
      </c>
      <c r="B4110" t="s">
        <v>254</v>
      </c>
      <c r="C4110" t="s">
        <v>77</v>
      </c>
      <c r="D4110">
        <v>6</v>
      </c>
      <c r="E4110" t="str">
        <f>VLOOKUP(D4110,'Treatment Struture'!$E$2:$G$10,3,FALSE)</f>
        <v>P1(50)</v>
      </c>
      <c r="F4110">
        <f>VLOOKUP(D4110,'Treatment Struture'!$E$2:$G$10,2,FALSE)</f>
        <v>2</v>
      </c>
      <c r="G4110" s="23">
        <v>8</v>
      </c>
      <c r="H4110" s="57">
        <f t="shared" si="90"/>
        <v>36178</v>
      </c>
      <c r="I4110" s="23">
        <v>17</v>
      </c>
      <c r="J4110" s="23">
        <v>2</v>
      </c>
    </row>
    <row r="4111" spans="1:10">
      <c r="A4111" t="s">
        <v>248</v>
      </c>
      <c r="B4111" t="s">
        <v>254</v>
      </c>
      <c r="C4111" t="s">
        <v>77</v>
      </c>
      <c r="D4111">
        <v>6</v>
      </c>
      <c r="E4111" t="str">
        <f>VLOOKUP(D4111,'Treatment Struture'!$E$2:$G$10,3,FALSE)</f>
        <v>P1(50)</v>
      </c>
      <c r="F4111">
        <f>VLOOKUP(D4111,'Treatment Struture'!$E$2:$G$10,2,FALSE)</f>
        <v>2</v>
      </c>
      <c r="G4111" s="23">
        <v>9</v>
      </c>
      <c r="H4111" s="57">
        <f t="shared" si="90"/>
        <v>36178</v>
      </c>
      <c r="I4111" s="23">
        <v>20</v>
      </c>
      <c r="J4111" s="23">
        <v>3</v>
      </c>
    </row>
    <row r="4112" spans="1:10">
      <c r="A4112" t="s">
        <v>248</v>
      </c>
      <c r="B4112" t="s">
        <v>254</v>
      </c>
      <c r="C4112" t="s">
        <v>77</v>
      </c>
      <c r="D4112">
        <v>6</v>
      </c>
      <c r="E4112" t="str">
        <f>VLOOKUP(D4112,'Treatment Struture'!$E$2:$G$10,3,FALSE)</f>
        <v>P1(50)</v>
      </c>
      <c r="F4112">
        <f>VLOOKUP(D4112,'Treatment Struture'!$E$2:$G$10,2,FALSE)</f>
        <v>2</v>
      </c>
      <c r="G4112" s="23">
        <v>10</v>
      </c>
      <c r="H4112" s="57">
        <f t="shared" si="90"/>
        <v>36178</v>
      </c>
      <c r="I4112" s="23">
        <v>21</v>
      </c>
      <c r="J4112" s="23">
        <v>3</v>
      </c>
    </row>
    <row r="4113" spans="1:10">
      <c r="A4113" t="s">
        <v>248</v>
      </c>
      <c r="B4113" t="s">
        <v>254</v>
      </c>
      <c r="C4113" t="s">
        <v>77</v>
      </c>
      <c r="D4113">
        <v>7</v>
      </c>
      <c r="E4113" t="str">
        <f>VLOOKUP(D4113,'Treatment Struture'!$E$2:$G$10,3,FALSE)</f>
        <v>P1(50)</v>
      </c>
      <c r="F4113">
        <f>VLOOKUP(D4113,'Treatment Struture'!$E$2:$G$10,2,FALSE)</f>
        <v>3</v>
      </c>
      <c r="G4113" s="23">
        <v>1</v>
      </c>
      <c r="H4113" s="57">
        <f t="shared" si="90"/>
        <v>36178</v>
      </c>
      <c r="I4113" s="23">
        <v>21</v>
      </c>
      <c r="J4113" s="23">
        <v>6</v>
      </c>
    </row>
    <row r="4114" spans="1:10">
      <c r="A4114" t="s">
        <v>248</v>
      </c>
      <c r="B4114" t="s">
        <v>254</v>
      </c>
      <c r="C4114" t="s">
        <v>77</v>
      </c>
      <c r="D4114">
        <v>7</v>
      </c>
      <c r="E4114" t="str">
        <f>VLOOKUP(D4114,'Treatment Struture'!$E$2:$G$10,3,FALSE)</f>
        <v>P1(50)</v>
      </c>
      <c r="F4114">
        <f>VLOOKUP(D4114,'Treatment Struture'!$E$2:$G$10,2,FALSE)</f>
        <v>3</v>
      </c>
      <c r="G4114" s="23">
        <v>2</v>
      </c>
      <c r="H4114" s="57">
        <f t="shared" si="90"/>
        <v>36178</v>
      </c>
      <c r="I4114" s="23">
        <v>21</v>
      </c>
      <c r="J4114" s="23">
        <v>7</v>
      </c>
    </row>
    <row r="4115" spans="1:10">
      <c r="A4115" t="s">
        <v>248</v>
      </c>
      <c r="B4115" t="s">
        <v>254</v>
      </c>
      <c r="C4115" t="s">
        <v>77</v>
      </c>
      <c r="D4115">
        <v>7</v>
      </c>
      <c r="E4115" t="str">
        <f>VLOOKUP(D4115,'Treatment Struture'!$E$2:$G$10,3,FALSE)</f>
        <v>P1(50)</v>
      </c>
      <c r="F4115">
        <f>VLOOKUP(D4115,'Treatment Struture'!$E$2:$G$10,2,FALSE)</f>
        <v>3</v>
      </c>
      <c r="G4115" s="23">
        <v>3</v>
      </c>
      <c r="H4115" s="57">
        <f t="shared" si="90"/>
        <v>36178</v>
      </c>
      <c r="I4115" s="23">
        <v>21</v>
      </c>
      <c r="J4115" s="23">
        <v>6</v>
      </c>
    </row>
    <row r="4116" spans="1:10">
      <c r="A4116" t="s">
        <v>248</v>
      </c>
      <c r="B4116" t="s">
        <v>254</v>
      </c>
      <c r="C4116" t="s">
        <v>77</v>
      </c>
      <c r="D4116">
        <v>7</v>
      </c>
      <c r="E4116" t="str">
        <f>VLOOKUP(D4116,'Treatment Struture'!$E$2:$G$10,3,FALSE)</f>
        <v>P1(50)</v>
      </c>
      <c r="F4116">
        <f>VLOOKUP(D4116,'Treatment Struture'!$E$2:$G$10,2,FALSE)</f>
        <v>3</v>
      </c>
      <c r="G4116" s="23">
        <v>4</v>
      </c>
      <c r="H4116" s="57">
        <f t="shared" si="90"/>
        <v>36178</v>
      </c>
      <c r="I4116" s="23">
        <v>21</v>
      </c>
      <c r="J4116" s="23">
        <v>3</v>
      </c>
    </row>
    <row r="4117" spans="1:10">
      <c r="A4117" t="s">
        <v>248</v>
      </c>
      <c r="B4117" t="s">
        <v>254</v>
      </c>
      <c r="C4117" t="s">
        <v>77</v>
      </c>
      <c r="D4117">
        <v>7</v>
      </c>
      <c r="E4117" t="str">
        <f>VLOOKUP(D4117,'Treatment Struture'!$E$2:$G$10,3,FALSE)</f>
        <v>P1(50)</v>
      </c>
      <c r="F4117">
        <f>VLOOKUP(D4117,'Treatment Struture'!$E$2:$G$10,2,FALSE)</f>
        <v>3</v>
      </c>
      <c r="G4117" s="23">
        <v>5</v>
      </c>
      <c r="H4117" s="57">
        <f t="shared" si="90"/>
        <v>36178</v>
      </c>
      <c r="I4117" s="23">
        <v>19</v>
      </c>
      <c r="J4117" s="23">
        <v>2</v>
      </c>
    </row>
    <row r="4118" spans="1:10">
      <c r="A4118" t="s">
        <v>248</v>
      </c>
      <c r="B4118" t="s">
        <v>254</v>
      </c>
      <c r="C4118" t="s">
        <v>77</v>
      </c>
      <c r="D4118">
        <v>7</v>
      </c>
      <c r="E4118" t="str">
        <f>VLOOKUP(D4118,'Treatment Struture'!$E$2:$G$10,3,FALSE)</f>
        <v>P1(50)</v>
      </c>
      <c r="F4118">
        <f>VLOOKUP(D4118,'Treatment Struture'!$E$2:$G$10,2,FALSE)</f>
        <v>3</v>
      </c>
      <c r="G4118" s="23">
        <v>6</v>
      </c>
      <c r="H4118" s="57">
        <f t="shared" si="90"/>
        <v>36178</v>
      </c>
      <c r="I4118" s="23">
        <v>20</v>
      </c>
      <c r="J4118" s="23">
        <v>7</v>
      </c>
    </row>
    <row r="4119" spans="1:10">
      <c r="A4119" t="s">
        <v>248</v>
      </c>
      <c r="B4119" t="s">
        <v>254</v>
      </c>
      <c r="C4119" t="s">
        <v>77</v>
      </c>
      <c r="D4119">
        <v>7</v>
      </c>
      <c r="E4119" t="str">
        <f>VLOOKUP(D4119,'Treatment Struture'!$E$2:$G$10,3,FALSE)</f>
        <v>P1(50)</v>
      </c>
      <c r="F4119">
        <f>VLOOKUP(D4119,'Treatment Struture'!$E$2:$G$10,2,FALSE)</f>
        <v>3</v>
      </c>
      <c r="G4119" s="23">
        <v>7</v>
      </c>
      <c r="H4119" s="57">
        <f t="shared" ref="H4119:H4142" si="91">H4118</f>
        <v>36178</v>
      </c>
      <c r="I4119" s="23">
        <v>20</v>
      </c>
      <c r="J4119" s="23">
        <v>5</v>
      </c>
    </row>
    <row r="4120" spans="1:10">
      <c r="A4120" t="s">
        <v>248</v>
      </c>
      <c r="B4120" t="s">
        <v>254</v>
      </c>
      <c r="C4120" t="s">
        <v>77</v>
      </c>
      <c r="D4120">
        <v>7</v>
      </c>
      <c r="E4120" t="str">
        <f>VLOOKUP(D4120,'Treatment Struture'!$E$2:$G$10,3,FALSE)</f>
        <v>P1(50)</v>
      </c>
      <c r="F4120">
        <f>VLOOKUP(D4120,'Treatment Struture'!$E$2:$G$10,2,FALSE)</f>
        <v>3</v>
      </c>
      <c r="G4120" s="23">
        <v>8</v>
      </c>
      <c r="H4120" s="57">
        <f t="shared" si="91"/>
        <v>36178</v>
      </c>
      <c r="I4120" s="23">
        <v>22</v>
      </c>
      <c r="J4120" s="23">
        <v>5</v>
      </c>
    </row>
    <row r="4121" spans="1:10">
      <c r="A4121" t="s">
        <v>248</v>
      </c>
      <c r="B4121" t="s">
        <v>254</v>
      </c>
      <c r="C4121" t="s">
        <v>77</v>
      </c>
      <c r="D4121">
        <v>7</v>
      </c>
      <c r="E4121" t="str">
        <f>VLOOKUP(D4121,'Treatment Struture'!$E$2:$G$10,3,FALSE)</f>
        <v>P1(50)</v>
      </c>
      <c r="F4121">
        <f>VLOOKUP(D4121,'Treatment Struture'!$E$2:$G$10,2,FALSE)</f>
        <v>3</v>
      </c>
      <c r="G4121" s="23">
        <v>9</v>
      </c>
      <c r="H4121" s="57">
        <f t="shared" si="91"/>
        <v>36178</v>
      </c>
    </row>
    <row r="4122" spans="1:10">
      <c r="A4122" t="s">
        <v>248</v>
      </c>
      <c r="B4122" t="s">
        <v>254</v>
      </c>
      <c r="C4122" t="s">
        <v>77</v>
      </c>
      <c r="D4122">
        <v>7</v>
      </c>
      <c r="E4122" t="str">
        <f>VLOOKUP(D4122,'Treatment Struture'!$E$2:$G$10,3,FALSE)</f>
        <v>P1(50)</v>
      </c>
      <c r="F4122">
        <f>VLOOKUP(D4122,'Treatment Struture'!$E$2:$G$10,2,FALSE)</f>
        <v>3</v>
      </c>
      <c r="G4122" s="23">
        <v>10</v>
      </c>
      <c r="H4122" s="57">
        <f t="shared" si="91"/>
        <v>36178</v>
      </c>
      <c r="I4122" s="23">
        <v>20</v>
      </c>
      <c r="J4122" s="23">
        <v>5</v>
      </c>
    </row>
    <row r="4123" spans="1:10">
      <c r="A4123" t="s">
        <v>248</v>
      </c>
      <c r="B4123" t="s">
        <v>254</v>
      </c>
      <c r="C4123" t="s">
        <v>77</v>
      </c>
      <c r="D4123">
        <v>8</v>
      </c>
      <c r="E4123" t="str">
        <f>VLOOKUP(D4123,'Treatment Struture'!$E$2:$G$10,3,FALSE)</f>
        <v>P2(100)</v>
      </c>
      <c r="F4123">
        <f>VLOOKUP(D4123,'Treatment Struture'!$E$2:$G$10,2,FALSE)</f>
        <v>3</v>
      </c>
      <c r="G4123" s="23">
        <v>1</v>
      </c>
      <c r="H4123" s="57">
        <f t="shared" si="91"/>
        <v>36178</v>
      </c>
      <c r="I4123" s="23">
        <v>21</v>
      </c>
      <c r="J4123" s="23">
        <v>4</v>
      </c>
    </row>
    <row r="4124" spans="1:10">
      <c r="A4124" t="s">
        <v>248</v>
      </c>
      <c r="B4124" t="s">
        <v>254</v>
      </c>
      <c r="C4124" t="s">
        <v>77</v>
      </c>
      <c r="D4124">
        <v>8</v>
      </c>
      <c r="E4124" t="str">
        <f>VLOOKUP(D4124,'Treatment Struture'!$E$2:$G$10,3,FALSE)</f>
        <v>P2(100)</v>
      </c>
      <c r="F4124">
        <f>VLOOKUP(D4124,'Treatment Struture'!$E$2:$G$10,2,FALSE)</f>
        <v>3</v>
      </c>
      <c r="G4124" s="23">
        <v>2</v>
      </c>
      <c r="H4124" s="57">
        <f t="shared" si="91"/>
        <v>36178</v>
      </c>
      <c r="I4124" s="23">
        <v>20</v>
      </c>
      <c r="J4124" s="23">
        <v>7</v>
      </c>
    </row>
    <row r="4125" spans="1:10">
      <c r="A4125" t="s">
        <v>248</v>
      </c>
      <c r="B4125" t="s">
        <v>254</v>
      </c>
      <c r="C4125" t="s">
        <v>77</v>
      </c>
      <c r="D4125">
        <v>8</v>
      </c>
      <c r="E4125" t="str">
        <f>VLOOKUP(D4125,'Treatment Struture'!$E$2:$G$10,3,FALSE)</f>
        <v>P2(100)</v>
      </c>
      <c r="F4125">
        <f>VLOOKUP(D4125,'Treatment Struture'!$E$2:$G$10,2,FALSE)</f>
        <v>3</v>
      </c>
      <c r="G4125" s="23">
        <v>3</v>
      </c>
      <c r="H4125" s="57">
        <f t="shared" si="91"/>
        <v>36178</v>
      </c>
      <c r="I4125" s="23">
        <v>21</v>
      </c>
      <c r="J4125" s="23">
        <v>7</v>
      </c>
    </row>
    <row r="4126" spans="1:10">
      <c r="A4126" t="s">
        <v>248</v>
      </c>
      <c r="B4126" t="s">
        <v>254</v>
      </c>
      <c r="C4126" t="s">
        <v>77</v>
      </c>
      <c r="D4126">
        <v>8</v>
      </c>
      <c r="E4126" t="str">
        <f>VLOOKUP(D4126,'Treatment Struture'!$E$2:$G$10,3,FALSE)</f>
        <v>P2(100)</v>
      </c>
      <c r="F4126">
        <f>VLOOKUP(D4126,'Treatment Struture'!$E$2:$G$10,2,FALSE)</f>
        <v>3</v>
      </c>
      <c r="G4126" s="23">
        <v>4</v>
      </c>
      <c r="H4126" s="57">
        <f t="shared" si="91"/>
        <v>36178</v>
      </c>
      <c r="I4126" s="23">
        <v>22</v>
      </c>
      <c r="J4126" s="23">
        <v>5</v>
      </c>
    </row>
    <row r="4127" spans="1:10">
      <c r="A4127" t="s">
        <v>248</v>
      </c>
      <c r="B4127" t="s">
        <v>254</v>
      </c>
      <c r="C4127" t="s">
        <v>77</v>
      </c>
      <c r="D4127">
        <v>8</v>
      </c>
      <c r="E4127" t="str">
        <f>VLOOKUP(D4127,'Treatment Struture'!$E$2:$G$10,3,FALSE)</f>
        <v>P2(100)</v>
      </c>
      <c r="F4127">
        <f>VLOOKUP(D4127,'Treatment Struture'!$E$2:$G$10,2,FALSE)</f>
        <v>3</v>
      </c>
      <c r="G4127" s="23">
        <v>5</v>
      </c>
      <c r="H4127" s="57">
        <f t="shared" si="91"/>
        <v>36178</v>
      </c>
      <c r="I4127" s="23">
        <v>19</v>
      </c>
      <c r="J4127" s="23">
        <v>2</v>
      </c>
    </row>
    <row r="4128" spans="1:10">
      <c r="A4128" t="s">
        <v>248</v>
      </c>
      <c r="B4128" t="s">
        <v>254</v>
      </c>
      <c r="C4128" t="s">
        <v>77</v>
      </c>
      <c r="D4128">
        <v>8</v>
      </c>
      <c r="E4128" t="str">
        <f>VLOOKUP(D4128,'Treatment Struture'!$E$2:$G$10,3,FALSE)</f>
        <v>P2(100)</v>
      </c>
      <c r="F4128">
        <f>VLOOKUP(D4128,'Treatment Struture'!$E$2:$G$10,2,FALSE)</f>
        <v>3</v>
      </c>
      <c r="G4128" s="23">
        <v>6</v>
      </c>
      <c r="H4128" s="57">
        <f t="shared" si="91"/>
        <v>36178</v>
      </c>
      <c r="I4128" s="23">
        <v>20</v>
      </c>
      <c r="J4128" s="23">
        <v>5</v>
      </c>
    </row>
    <row r="4129" spans="1:10">
      <c r="A4129" t="s">
        <v>248</v>
      </c>
      <c r="B4129" t="s">
        <v>254</v>
      </c>
      <c r="C4129" t="s">
        <v>77</v>
      </c>
      <c r="D4129">
        <v>8</v>
      </c>
      <c r="E4129" t="str">
        <f>VLOOKUP(D4129,'Treatment Struture'!$E$2:$G$10,3,FALSE)</f>
        <v>P2(100)</v>
      </c>
      <c r="F4129">
        <f>VLOOKUP(D4129,'Treatment Struture'!$E$2:$G$10,2,FALSE)</f>
        <v>3</v>
      </c>
      <c r="G4129" s="23">
        <v>7</v>
      </c>
      <c r="H4129" s="57">
        <f t="shared" si="91"/>
        <v>36178</v>
      </c>
      <c r="I4129" s="23">
        <v>16</v>
      </c>
      <c r="J4129" s="23">
        <v>2</v>
      </c>
    </row>
    <row r="4130" spans="1:10">
      <c r="A4130" t="s">
        <v>248</v>
      </c>
      <c r="B4130" t="s">
        <v>254</v>
      </c>
      <c r="C4130" t="s">
        <v>77</v>
      </c>
      <c r="D4130">
        <v>8</v>
      </c>
      <c r="E4130" t="str">
        <f>VLOOKUP(D4130,'Treatment Struture'!$E$2:$G$10,3,FALSE)</f>
        <v>P2(100)</v>
      </c>
      <c r="F4130">
        <f>VLOOKUP(D4130,'Treatment Struture'!$E$2:$G$10,2,FALSE)</f>
        <v>3</v>
      </c>
      <c r="G4130" s="23">
        <v>8</v>
      </c>
      <c r="H4130" s="57">
        <f t="shared" si="91"/>
        <v>36178</v>
      </c>
      <c r="I4130" s="23">
        <v>23</v>
      </c>
      <c r="J4130" s="23">
        <v>5</v>
      </c>
    </row>
    <row r="4131" spans="1:10">
      <c r="A4131" t="s">
        <v>248</v>
      </c>
      <c r="B4131" t="s">
        <v>254</v>
      </c>
      <c r="C4131" t="s">
        <v>77</v>
      </c>
      <c r="D4131">
        <v>8</v>
      </c>
      <c r="E4131" t="str">
        <f>VLOOKUP(D4131,'Treatment Struture'!$E$2:$G$10,3,FALSE)</f>
        <v>P2(100)</v>
      </c>
      <c r="F4131">
        <f>VLOOKUP(D4131,'Treatment Struture'!$E$2:$G$10,2,FALSE)</f>
        <v>3</v>
      </c>
      <c r="G4131" s="23">
        <v>9</v>
      </c>
      <c r="H4131" s="57">
        <f t="shared" si="91"/>
        <v>36178</v>
      </c>
      <c r="I4131" s="23">
        <v>22</v>
      </c>
      <c r="J4131" s="23">
        <v>7</v>
      </c>
    </row>
    <row r="4132" spans="1:10">
      <c r="A4132" t="s">
        <v>248</v>
      </c>
      <c r="B4132" t="s">
        <v>254</v>
      </c>
      <c r="C4132" t="s">
        <v>77</v>
      </c>
      <c r="D4132">
        <v>8</v>
      </c>
      <c r="E4132" t="str">
        <f>VLOOKUP(D4132,'Treatment Struture'!$E$2:$G$10,3,FALSE)</f>
        <v>P2(100)</v>
      </c>
      <c r="F4132">
        <f>VLOOKUP(D4132,'Treatment Struture'!$E$2:$G$10,2,FALSE)</f>
        <v>3</v>
      </c>
      <c r="G4132" s="23">
        <v>10</v>
      </c>
      <c r="H4132" s="57">
        <f t="shared" si="91"/>
        <v>36178</v>
      </c>
      <c r="I4132" s="23">
        <v>20</v>
      </c>
      <c r="J4132" s="23">
        <v>8</v>
      </c>
    </row>
    <row r="4133" spans="1:10">
      <c r="A4133" t="s">
        <v>248</v>
      </c>
      <c r="B4133" t="s">
        <v>254</v>
      </c>
      <c r="C4133" t="s">
        <v>77</v>
      </c>
      <c r="D4133">
        <v>9</v>
      </c>
      <c r="E4133" t="str">
        <f>VLOOKUP(D4133,'Treatment Struture'!$E$2:$G$10,3,FALSE)</f>
        <v>P3(150)</v>
      </c>
      <c r="F4133">
        <f>VLOOKUP(D4133,'Treatment Struture'!$E$2:$G$10,2,FALSE)</f>
        <v>3</v>
      </c>
      <c r="G4133" s="23">
        <v>1</v>
      </c>
      <c r="H4133" s="57">
        <f t="shared" si="91"/>
        <v>36178</v>
      </c>
      <c r="I4133" s="23">
        <v>22</v>
      </c>
      <c r="J4133" s="23">
        <v>6</v>
      </c>
    </row>
    <row r="4134" spans="1:10">
      <c r="A4134" t="s">
        <v>248</v>
      </c>
      <c r="B4134" t="s">
        <v>254</v>
      </c>
      <c r="C4134" t="s">
        <v>77</v>
      </c>
      <c r="D4134">
        <v>9</v>
      </c>
      <c r="E4134" t="str">
        <f>VLOOKUP(D4134,'Treatment Struture'!$E$2:$G$10,3,FALSE)</f>
        <v>P3(150)</v>
      </c>
      <c r="F4134">
        <f>VLOOKUP(D4134,'Treatment Struture'!$E$2:$G$10,2,FALSE)</f>
        <v>3</v>
      </c>
      <c r="G4134" s="23">
        <v>2</v>
      </c>
      <c r="H4134" s="57">
        <f t="shared" si="91"/>
        <v>36178</v>
      </c>
      <c r="I4134" s="23">
        <v>16</v>
      </c>
      <c r="J4134" s="23">
        <v>7</v>
      </c>
    </row>
    <row r="4135" spans="1:10">
      <c r="A4135" t="s">
        <v>248</v>
      </c>
      <c r="B4135" t="s">
        <v>254</v>
      </c>
      <c r="C4135" t="s">
        <v>77</v>
      </c>
      <c r="D4135">
        <v>9</v>
      </c>
      <c r="E4135" t="str">
        <f>VLOOKUP(D4135,'Treatment Struture'!$E$2:$G$10,3,FALSE)</f>
        <v>P3(150)</v>
      </c>
      <c r="F4135">
        <f>VLOOKUP(D4135,'Treatment Struture'!$E$2:$G$10,2,FALSE)</f>
        <v>3</v>
      </c>
      <c r="G4135" s="23">
        <v>3</v>
      </c>
      <c r="H4135" s="57">
        <f t="shared" si="91"/>
        <v>36178</v>
      </c>
      <c r="I4135" s="23">
        <v>19</v>
      </c>
      <c r="J4135" s="23">
        <v>3</v>
      </c>
    </row>
    <row r="4136" spans="1:10">
      <c r="A4136" t="s">
        <v>248</v>
      </c>
      <c r="B4136" t="s">
        <v>254</v>
      </c>
      <c r="C4136" t="s">
        <v>77</v>
      </c>
      <c r="D4136">
        <v>9</v>
      </c>
      <c r="E4136" t="str">
        <f>VLOOKUP(D4136,'Treatment Struture'!$E$2:$G$10,3,FALSE)</f>
        <v>P3(150)</v>
      </c>
      <c r="F4136">
        <f>VLOOKUP(D4136,'Treatment Struture'!$E$2:$G$10,2,FALSE)</f>
        <v>3</v>
      </c>
      <c r="G4136" s="23">
        <v>4</v>
      </c>
      <c r="H4136" s="57">
        <f t="shared" si="91"/>
        <v>36178</v>
      </c>
      <c r="I4136" s="23">
        <v>19</v>
      </c>
      <c r="J4136" s="23">
        <v>4</v>
      </c>
    </row>
    <row r="4137" spans="1:10">
      <c r="A4137" t="s">
        <v>248</v>
      </c>
      <c r="B4137" t="s">
        <v>254</v>
      </c>
      <c r="C4137" t="s">
        <v>77</v>
      </c>
      <c r="D4137">
        <v>9</v>
      </c>
      <c r="E4137" t="str">
        <f>VLOOKUP(D4137,'Treatment Struture'!$E$2:$G$10,3,FALSE)</f>
        <v>P3(150)</v>
      </c>
      <c r="F4137">
        <f>VLOOKUP(D4137,'Treatment Struture'!$E$2:$G$10,2,FALSE)</f>
        <v>3</v>
      </c>
      <c r="G4137" s="23">
        <v>5</v>
      </c>
      <c r="H4137" s="57">
        <f t="shared" si="91"/>
        <v>36178</v>
      </c>
      <c r="I4137" s="23">
        <v>20</v>
      </c>
      <c r="J4137" s="23">
        <v>7</v>
      </c>
    </row>
    <row r="4138" spans="1:10">
      <c r="A4138" t="s">
        <v>248</v>
      </c>
      <c r="B4138" t="s">
        <v>254</v>
      </c>
      <c r="C4138" t="s">
        <v>77</v>
      </c>
      <c r="D4138">
        <v>9</v>
      </c>
      <c r="E4138" t="str">
        <f>VLOOKUP(D4138,'Treatment Struture'!$E$2:$G$10,3,FALSE)</f>
        <v>P3(150)</v>
      </c>
      <c r="F4138">
        <f>VLOOKUP(D4138,'Treatment Struture'!$E$2:$G$10,2,FALSE)</f>
        <v>3</v>
      </c>
      <c r="G4138" s="23">
        <v>6</v>
      </c>
      <c r="H4138" s="57">
        <f t="shared" si="91"/>
        <v>36178</v>
      </c>
      <c r="I4138" s="23">
        <v>21</v>
      </c>
      <c r="J4138" s="23">
        <v>3</v>
      </c>
    </row>
    <row r="4139" spans="1:10">
      <c r="A4139" t="s">
        <v>248</v>
      </c>
      <c r="B4139" t="s">
        <v>254</v>
      </c>
      <c r="C4139" t="s">
        <v>77</v>
      </c>
      <c r="D4139">
        <v>9</v>
      </c>
      <c r="E4139" t="str">
        <f>VLOOKUP(D4139,'Treatment Struture'!$E$2:$G$10,3,FALSE)</f>
        <v>P3(150)</v>
      </c>
      <c r="F4139">
        <f>VLOOKUP(D4139,'Treatment Struture'!$E$2:$G$10,2,FALSE)</f>
        <v>3</v>
      </c>
      <c r="G4139" s="23">
        <v>7</v>
      </c>
      <c r="H4139" s="57">
        <f t="shared" si="91"/>
        <v>36178</v>
      </c>
      <c r="I4139" s="23">
        <v>20</v>
      </c>
      <c r="J4139" s="23">
        <v>2</v>
      </c>
    </row>
    <row r="4140" spans="1:10">
      <c r="A4140" t="s">
        <v>248</v>
      </c>
      <c r="B4140" t="s">
        <v>254</v>
      </c>
      <c r="C4140" t="s">
        <v>77</v>
      </c>
      <c r="D4140">
        <v>9</v>
      </c>
      <c r="E4140" t="str">
        <f>VLOOKUP(D4140,'Treatment Struture'!$E$2:$G$10,3,FALSE)</f>
        <v>P3(150)</v>
      </c>
      <c r="F4140">
        <f>VLOOKUP(D4140,'Treatment Struture'!$E$2:$G$10,2,FALSE)</f>
        <v>3</v>
      </c>
      <c r="G4140" s="23">
        <v>8</v>
      </c>
      <c r="H4140" s="57">
        <f t="shared" si="91"/>
        <v>36178</v>
      </c>
      <c r="I4140" s="23">
        <v>21</v>
      </c>
      <c r="J4140" s="23">
        <v>3</v>
      </c>
    </row>
    <row r="4141" spans="1:10">
      <c r="A4141" t="s">
        <v>248</v>
      </c>
      <c r="B4141" t="s">
        <v>254</v>
      </c>
      <c r="C4141" t="s">
        <v>77</v>
      </c>
      <c r="D4141">
        <v>9</v>
      </c>
      <c r="E4141" t="str">
        <f>VLOOKUP(D4141,'Treatment Struture'!$E$2:$G$10,3,FALSE)</f>
        <v>P3(150)</v>
      </c>
      <c r="F4141">
        <f>VLOOKUP(D4141,'Treatment Struture'!$E$2:$G$10,2,FALSE)</f>
        <v>3</v>
      </c>
      <c r="G4141" s="23">
        <v>9</v>
      </c>
      <c r="H4141" s="57">
        <f t="shared" si="91"/>
        <v>36178</v>
      </c>
      <c r="I4141" s="23">
        <v>17</v>
      </c>
      <c r="J4141" s="23">
        <v>4</v>
      </c>
    </row>
    <row r="4142" spans="1:10">
      <c r="A4142" t="s">
        <v>248</v>
      </c>
      <c r="B4142" t="s">
        <v>254</v>
      </c>
      <c r="C4142" t="s">
        <v>77</v>
      </c>
      <c r="D4142">
        <v>9</v>
      </c>
      <c r="E4142" t="str">
        <f>VLOOKUP(D4142,'Treatment Struture'!$E$2:$G$10,3,FALSE)</f>
        <v>P3(150)</v>
      </c>
      <c r="F4142">
        <f>VLOOKUP(D4142,'Treatment Struture'!$E$2:$G$10,2,FALSE)</f>
        <v>3</v>
      </c>
      <c r="G4142" s="23">
        <v>10</v>
      </c>
      <c r="H4142" s="57">
        <f t="shared" si="91"/>
        <v>36178</v>
      </c>
    </row>
    <row r="4143" spans="1:10">
      <c r="A4143" t="s">
        <v>248</v>
      </c>
      <c r="B4143" t="s">
        <v>254</v>
      </c>
      <c r="C4143" t="s">
        <v>77</v>
      </c>
      <c r="D4143">
        <v>1</v>
      </c>
      <c r="E4143" t="str">
        <f>VLOOKUP(D4143,'Treatment Struture'!$E$2:$G$10,3,FALSE)</f>
        <v>P3(150)</v>
      </c>
      <c r="F4143">
        <f>VLOOKUP(D4143,'Treatment Struture'!$E$2:$G$10,2,FALSE)</f>
        <v>1</v>
      </c>
      <c r="G4143" s="23">
        <v>1</v>
      </c>
      <c r="H4143" s="55">
        <v>36187</v>
      </c>
      <c r="I4143" s="23">
        <v>21</v>
      </c>
      <c r="J4143" s="23">
        <v>13</v>
      </c>
    </row>
    <row r="4144" spans="1:10">
      <c r="A4144" t="s">
        <v>248</v>
      </c>
      <c r="B4144" t="s">
        <v>254</v>
      </c>
      <c r="C4144" t="s">
        <v>77</v>
      </c>
      <c r="D4144">
        <v>1</v>
      </c>
      <c r="E4144" t="str">
        <f>VLOOKUP(D4144,'Treatment Struture'!$E$2:$G$10,3,FALSE)</f>
        <v>P3(150)</v>
      </c>
      <c r="F4144">
        <f>VLOOKUP(D4144,'Treatment Struture'!$E$2:$G$10,2,FALSE)</f>
        <v>1</v>
      </c>
      <c r="G4144" s="23">
        <v>2</v>
      </c>
      <c r="H4144" s="57">
        <f>H4143</f>
        <v>36187</v>
      </c>
      <c r="I4144" s="23">
        <v>21</v>
      </c>
      <c r="J4144" s="23">
        <v>12</v>
      </c>
    </row>
    <row r="4145" spans="1:10">
      <c r="A4145" t="s">
        <v>248</v>
      </c>
      <c r="B4145" t="s">
        <v>254</v>
      </c>
      <c r="C4145" t="s">
        <v>77</v>
      </c>
      <c r="D4145">
        <v>1</v>
      </c>
      <c r="E4145" t="str">
        <f>VLOOKUP(D4145,'Treatment Struture'!$E$2:$G$10,3,FALSE)</f>
        <v>P3(150)</v>
      </c>
      <c r="F4145">
        <f>VLOOKUP(D4145,'Treatment Struture'!$E$2:$G$10,2,FALSE)</f>
        <v>1</v>
      </c>
      <c r="G4145" s="23">
        <v>3</v>
      </c>
      <c r="H4145" s="57">
        <f t="shared" ref="H4145:H4208" si="92">H4144</f>
        <v>36187</v>
      </c>
      <c r="I4145" s="23">
        <v>23</v>
      </c>
      <c r="J4145" s="23">
        <v>11</v>
      </c>
    </row>
    <row r="4146" spans="1:10">
      <c r="A4146" t="s">
        <v>248</v>
      </c>
      <c r="B4146" t="s">
        <v>254</v>
      </c>
      <c r="C4146" t="s">
        <v>77</v>
      </c>
      <c r="D4146">
        <v>1</v>
      </c>
      <c r="E4146" t="str">
        <f>VLOOKUP(D4146,'Treatment Struture'!$E$2:$G$10,3,FALSE)</f>
        <v>P3(150)</v>
      </c>
      <c r="F4146">
        <f>VLOOKUP(D4146,'Treatment Struture'!$E$2:$G$10,2,FALSE)</f>
        <v>1</v>
      </c>
      <c r="G4146" s="23">
        <v>4</v>
      </c>
      <c r="H4146" s="57">
        <f t="shared" si="92"/>
        <v>36187</v>
      </c>
      <c r="I4146" s="23">
        <v>20</v>
      </c>
      <c r="J4146" s="23">
        <v>11</v>
      </c>
    </row>
    <row r="4147" spans="1:10">
      <c r="A4147" t="s">
        <v>248</v>
      </c>
      <c r="B4147" t="s">
        <v>254</v>
      </c>
      <c r="C4147" t="s">
        <v>77</v>
      </c>
      <c r="D4147">
        <v>1</v>
      </c>
      <c r="E4147" t="str">
        <f>VLOOKUP(D4147,'Treatment Struture'!$E$2:$G$10,3,FALSE)</f>
        <v>P3(150)</v>
      </c>
      <c r="F4147">
        <f>VLOOKUP(D4147,'Treatment Struture'!$E$2:$G$10,2,FALSE)</f>
        <v>1</v>
      </c>
      <c r="G4147" s="23">
        <v>5</v>
      </c>
      <c r="H4147" s="57">
        <f t="shared" si="92"/>
        <v>36187</v>
      </c>
      <c r="I4147" s="23">
        <v>19</v>
      </c>
      <c r="J4147" s="23">
        <v>10</v>
      </c>
    </row>
    <row r="4148" spans="1:10">
      <c r="A4148" t="s">
        <v>248</v>
      </c>
      <c r="B4148" t="s">
        <v>254</v>
      </c>
      <c r="C4148" t="s">
        <v>77</v>
      </c>
      <c r="D4148">
        <v>1</v>
      </c>
      <c r="E4148" t="str">
        <f>VLOOKUP(D4148,'Treatment Struture'!$E$2:$G$10,3,FALSE)</f>
        <v>P3(150)</v>
      </c>
      <c r="F4148">
        <f>VLOOKUP(D4148,'Treatment Struture'!$E$2:$G$10,2,FALSE)</f>
        <v>1</v>
      </c>
      <c r="G4148" s="23">
        <v>6</v>
      </c>
      <c r="H4148" s="57">
        <f t="shared" si="92"/>
        <v>36187</v>
      </c>
    </row>
    <row r="4149" spans="1:10">
      <c r="A4149" t="s">
        <v>248</v>
      </c>
      <c r="B4149" t="s">
        <v>254</v>
      </c>
      <c r="C4149" t="s">
        <v>77</v>
      </c>
      <c r="D4149">
        <v>1</v>
      </c>
      <c r="E4149" t="str">
        <f>VLOOKUP(D4149,'Treatment Struture'!$E$2:$G$10,3,FALSE)</f>
        <v>P3(150)</v>
      </c>
      <c r="F4149">
        <f>VLOOKUP(D4149,'Treatment Struture'!$E$2:$G$10,2,FALSE)</f>
        <v>1</v>
      </c>
      <c r="G4149" s="23">
        <v>7</v>
      </c>
      <c r="H4149" s="57">
        <f t="shared" si="92"/>
        <v>36187</v>
      </c>
      <c r="I4149" s="23">
        <v>20</v>
      </c>
      <c r="J4149" s="23">
        <v>9</v>
      </c>
    </row>
    <row r="4150" spans="1:10">
      <c r="A4150" t="s">
        <v>248</v>
      </c>
      <c r="B4150" t="s">
        <v>254</v>
      </c>
      <c r="C4150" t="s">
        <v>77</v>
      </c>
      <c r="D4150">
        <v>1</v>
      </c>
      <c r="E4150" t="str">
        <f>VLOOKUP(D4150,'Treatment Struture'!$E$2:$G$10,3,FALSE)</f>
        <v>P3(150)</v>
      </c>
      <c r="F4150">
        <f>VLOOKUP(D4150,'Treatment Struture'!$E$2:$G$10,2,FALSE)</f>
        <v>1</v>
      </c>
      <c r="G4150" s="23">
        <v>8</v>
      </c>
      <c r="H4150" s="57">
        <f t="shared" si="92"/>
        <v>36187</v>
      </c>
      <c r="I4150" s="23">
        <v>23</v>
      </c>
      <c r="J4150" s="23">
        <v>11</v>
      </c>
    </row>
    <row r="4151" spans="1:10">
      <c r="A4151" t="s">
        <v>248</v>
      </c>
      <c r="B4151" t="s">
        <v>254</v>
      </c>
      <c r="C4151" t="s">
        <v>77</v>
      </c>
      <c r="D4151">
        <v>1</v>
      </c>
      <c r="E4151" t="str">
        <f>VLOOKUP(D4151,'Treatment Struture'!$E$2:$G$10,3,FALSE)</f>
        <v>P3(150)</v>
      </c>
      <c r="F4151">
        <f>VLOOKUP(D4151,'Treatment Struture'!$E$2:$G$10,2,FALSE)</f>
        <v>1</v>
      </c>
      <c r="G4151" s="23">
        <v>9</v>
      </c>
      <c r="H4151" s="57">
        <f t="shared" si="92"/>
        <v>36187</v>
      </c>
      <c r="I4151" s="23">
        <v>20</v>
      </c>
      <c r="J4151" s="23">
        <v>12</v>
      </c>
    </row>
    <row r="4152" spans="1:10">
      <c r="A4152" t="s">
        <v>248</v>
      </c>
      <c r="B4152" t="s">
        <v>254</v>
      </c>
      <c r="C4152" t="s">
        <v>77</v>
      </c>
      <c r="D4152">
        <v>1</v>
      </c>
      <c r="E4152" t="str">
        <f>VLOOKUP(D4152,'Treatment Struture'!$E$2:$G$10,3,FALSE)</f>
        <v>P3(150)</v>
      </c>
      <c r="F4152">
        <f>VLOOKUP(D4152,'Treatment Struture'!$E$2:$G$10,2,FALSE)</f>
        <v>1</v>
      </c>
      <c r="G4152" s="23">
        <v>10</v>
      </c>
      <c r="H4152" s="57">
        <f t="shared" si="92"/>
        <v>36187</v>
      </c>
      <c r="I4152" s="23">
        <v>20</v>
      </c>
      <c r="J4152" s="23">
        <v>11</v>
      </c>
    </row>
    <row r="4153" spans="1:10">
      <c r="A4153" t="s">
        <v>248</v>
      </c>
      <c r="B4153" t="s">
        <v>254</v>
      </c>
      <c r="C4153" t="s">
        <v>77</v>
      </c>
      <c r="D4153">
        <v>2</v>
      </c>
      <c r="E4153" t="str">
        <f>VLOOKUP(D4153,'Treatment Struture'!$E$2:$G$10,3,FALSE)</f>
        <v>P1(50)</v>
      </c>
      <c r="F4153">
        <f>VLOOKUP(D4153,'Treatment Struture'!$E$2:$G$10,2,FALSE)</f>
        <v>1</v>
      </c>
      <c r="G4153" s="23">
        <v>1</v>
      </c>
      <c r="H4153" s="57">
        <f t="shared" si="92"/>
        <v>36187</v>
      </c>
      <c r="I4153" s="23">
        <v>24</v>
      </c>
      <c r="J4153" s="23">
        <v>10</v>
      </c>
    </row>
    <row r="4154" spans="1:10">
      <c r="A4154" t="s">
        <v>248</v>
      </c>
      <c r="B4154" t="s">
        <v>254</v>
      </c>
      <c r="C4154" t="s">
        <v>77</v>
      </c>
      <c r="D4154">
        <v>2</v>
      </c>
      <c r="E4154" t="str">
        <f>VLOOKUP(D4154,'Treatment Struture'!$E$2:$G$10,3,FALSE)</f>
        <v>P1(50)</v>
      </c>
      <c r="F4154">
        <f>VLOOKUP(D4154,'Treatment Struture'!$E$2:$G$10,2,FALSE)</f>
        <v>1</v>
      </c>
      <c r="G4154" s="23">
        <v>2</v>
      </c>
      <c r="H4154" s="57">
        <f t="shared" si="92"/>
        <v>36187</v>
      </c>
      <c r="I4154" s="23">
        <v>24</v>
      </c>
      <c r="J4154" s="23">
        <v>10</v>
      </c>
    </row>
    <row r="4155" spans="1:10">
      <c r="A4155" t="s">
        <v>248</v>
      </c>
      <c r="B4155" t="s">
        <v>254</v>
      </c>
      <c r="C4155" t="s">
        <v>77</v>
      </c>
      <c r="D4155">
        <v>2</v>
      </c>
      <c r="E4155" t="str">
        <f>VLOOKUP(D4155,'Treatment Struture'!$E$2:$G$10,3,FALSE)</f>
        <v>P1(50)</v>
      </c>
      <c r="F4155">
        <f>VLOOKUP(D4155,'Treatment Struture'!$E$2:$G$10,2,FALSE)</f>
        <v>1</v>
      </c>
      <c r="G4155" s="23">
        <v>3</v>
      </c>
      <c r="H4155" s="57">
        <f t="shared" si="92"/>
        <v>36187</v>
      </c>
    </row>
    <row r="4156" spans="1:10">
      <c r="A4156" t="s">
        <v>248</v>
      </c>
      <c r="B4156" t="s">
        <v>254</v>
      </c>
      <c r="C4156" t="s">
        <v>77</v>
      </c>
      <c r="D4156">
        <v>2</v>
      </c>
      <c r="E4156" t="str">
        <f>VLOOKUP(D4156,'Treatment Struture'!$E$2:$G$10,3,FALSE)</f>
        <v>P1(50)</v>
      </c>
      <c r="F4156">
        <f>VLOOKUP(D4156,'Treatment Struture'!$E$2:$G$10,2,FALSE)</f>
        <v>1</v>
      </c>
      <c r="G4156" s="23">
        <v>4</v>
      </c>
      <c r="H4156" s="57">
        <f t="shared" si="92"/>
        <v>36187</v>
      </c>
      <c r="I4156" s="23">
        <v>23</v>
      </c>
      <c r="J4156" s="23">
        <v>10</v>
      </c>
    </row>
    <row r="4157" spans="1:10">
      <c r="A4157" t="s">
        <v>248</v>
      </c>
      <c r="B4157" t="s">
        <v>254</v>
      </c>
      <c r="C4157" t="s">
        <v>77</v>
      </c>
      <c r="D4157">
        <v>2</v>
      </c>
      <c r="E4157" t="str">
        <f>VLOOKUP(D4157,'Treatment Struture'!$E$2:$G$10,3,FALSE)</f>
        <v>P1(50)</v>
      </c>
      <c r="F4157">
        <f>VLOOKUP(D4157,'Treatment Struture'!$E$2:$G$10,2,FALSE)</f>
        <v>1</v>
      </c>
      <c r="G4157" s="23">
        <v>5</v>
      </c>
      <c r="H4157" s="57">
        <f t="shared" si="92"/>
        <v>36187</v>
      </c>
      <c r="I4157" s="23">
        <v>22</v>
      </c>
      <c r="J4157" s="23">
        <v>11</v>
      </c>
    </row>
    <row r="4158" spans="1:10">
      <c r="A4158" t="s">
        <v>248</v>
      </c>
      <c r="B4158" t="s">
        <v>254</v>
      </c>
      <c r="C4158" t="s">
        <v>77</v>
      </c>
      <c r="D4158">
        <v>2</v>
      </c>
      <c r="E4158" t="str">
        <f>VLOOKUP(D4158,'Treatment Struture'!$E$2:$G$10,3,FALSE)</f>
        <v>P1(50)</v>
      </c>
      <c r="F4158">
        <f>VLOOKUP(D4158,'Treatment Struture'!$E$2:$G$10,2,FALSE)</f>
        <v>1</v>
      </c>
      <c r="G4158" s="23">
        <v>6</v>
      </c>
      <c r="H4158" s="57">
        <f t="shared" si="92"/>
        <v>36187</v>
      </c>
      <c r="I4158" s="23">
        <v>19</v>
      </c>
      <c r="J4158" s="23">
        <v>7</v>
      </c>
    </row>
    <row r="4159" spans="1:10">
      <c r="A4159" t="s">
        <v>248</v>
      </c>
      <c r="B4159" t="s">
        <v>254</v>
      </c>
      <c r="C4159" t="s">
        <v>77</v>
      </c>
      <c r="D4159">
        <v>2</v>
      </c>
      <c r="E4159" t="str">
        <f>VLOOKUP(D4159,'Treatment Struture'!$E$2:$G$10,3,FALSE)</f>
        <v>P1(50)</v>
      </c>
      <c r="F4159">
        <f>VLOOKUP(D4159,'Treatment Struture'!$E$2:$G$10,2,FALSE)</f>
        <v>1</v>
      </c>
      <c r="G4159" s="23">
        <v>7</v>
      </c>
      <c r="H4159" s="57">
        <f t="shared" si="92"/>
        <v>36187</v>
      </c>
      <c r="I4159" s="23">
        <v>23</v>
      </c>
      <c r="J4159" s="23">
        <v>8</v>
      </c>
    </row>
    <row r="4160" spans="1:10">
      <c r="A4160" t="s">
        <v>248</v>
      </c>
      <c r="B4160" t="s">
        <v>254</v>
      </c>
      <c r="C4160" t="s">
        <v>77</v>
      </c>
      <c r="D4160">
        <v>2</v>
      </c>
      <c r="E4160" t="str">
        <f>VLOOKUP(D4160,'Treatment Struture'!$E$2:$G$10,3,FALSE)</f>
        <v>P1(50)</v>
      </c>
      <c r="F4160">
        <f>VLOOKUP(D4160,'Treatment Struture'!$E$2:$G$10,2,FALSE)</f>
        <v>1</v>
      </c>
      <c r="G4160" s="23">
        <v>8</v>
      </c>
      <c r="H4160" s="57">
        <f t="shared" si="92"/>
        <v>36187</v>
      </c>
      <c r="I4160" s="23">
        <v>23</v>
      </c>
      <c r="J4160" s="23">
        <v>9</v>
      </c>
    </row>
    <row r="4161" spans="1:10">
      <c r="A4161" t="s">
        <v>248</v>
      </c>
      <c r="B4161" t="s">
        <v>254</v>
      </c>
      <c r="C4161" t="s">
        <v>77</v>
      </c>
      <c r="D4161">
        <v>2</v>
      </c>
      <c r="E4161" t="str">
        <f>VLOOKUP(D4161,'Treatment Struture'!$E$2:$G$10,3,FALSE)</f>
        <v>P1(50)</v>
      </c>
      <c r="F4161">
        <f>VLOOKUP(D4161,'Treatment Struture'!$E$2:$G$10,2,FALSE)</f>
        <v>1</v>
      </c>
      <c r="G4161" s="23">
        <v>9</v>
      </c>
      <c r="H4161" s="57">
        <f t="shared" si="92"/>
        <v>36187</v>
      </c>
      <c r="I4161" s="23">
        <v>24</v>
      </c>
      <c r="J4161" s="23">
        <v>8</v>
      </c>
    </row>
    <row r="4162" spans="1:10">
      <c r="A4162" t="s">
        <v>248</v>
      </c>
      <c r="B4162" t="s">
        <v>254</v>
      </c>
      <c r="C4162" t="s">
        <v>77</v>
      </c>
      <c r="D4162">
        <v>2</v>
      </c>
      <c r="E4162" t="str">
        <f>VLOOKUP(D4162,'Treatment Struture'!$E$2:$G$10,3,FALSE)</f>
        <v>P1(50)</v>
      </c>
      <c r="F4162">
        <f>VLOOKUP(D4162,'Treatment Struture'!$E$2:$G$10,2,FALSE)</f>
        <v>1</v>
      </c>
      <c r="G4162" s="23">
        <v>10</v>
      </c>
      <c r="H4162" s="57">
        <f t="shared" si="92"/>
        <v>36187</v>
      </c>
      <c r="I4162" s="23">
        <v>23</v>
      </c>
      <c r="J4162" s="23">
        <v>11</v>
      </c>
    </row>
    <row r="4163" spans="1:10">
      <c r="A4163" t="s">
        <v>248</v>
      </c>
      <c r="B4163" t="s">
        <v>254</v>
      </c>
      <c r="C4163" t="s">
        <v>77</v>
      </c>
      <c r="D4163">
        <v>3</v>
      </c>
      <c r="E4163" t="str">
        <f>VLOOKUP(D4163,'Treatment Struture'!$E$2:$G$10,3,FALSE)</f>
        <v>P2(100)</v>
      </c>
      <c r="F4163">
        <f>VLOOKUP(D4163,'Treatment Struture'!$E$2:$G$10,2,FALSE)</f>
        <v>1</v>
      </c>
      <c r="G4163" s="23">
        <v>1</v>
      </c>
      <c r="H4163" s="57">
        <f t="shared" si="92"/>
        <v>36187</v>
      </c>
      <c r="I4163" s="23">
        <v>24</v>
      </c>
      <c r="J4163" s="23">
        <v>11</v>
      </c>
    </row>
    <row r="4164" spans="1:10">
      <c r="A4164" t="s">
        <v>248</v>
      </c>
      <c r="B4164" t="s">
        <v>254</v>
      </c>
      <c r="C4164" t="s">
        <v>77</v>
      </c>
      <c r="D4164">
        <v>3</v>
      </c>
      <c r="E4164" t="str">
        <f>VLOOKUP(D4164,'Treatment Struture'!$E$2:$G$10,3,FALSE)</f>
        <v>P2(100)</v>
      </c>
      <c r="F4164">
        <f>VLOOKUP(D4164,'Treatment Struture'!$E$2:$G$10,2,FALSE)</f>
        <v>1</v>
      </c>
      <c r="G4164" s="23">
        <v>2</v>
      </c>
      <c r="H4164" s="57">
        <f t="shared" si="92"/>
        <v>36187</v>
      </c>
      <c r="I4164" s="23">
        <v>24</v>
      </c>
      <c r="J4164" s="23">
        <v>11</v>
      </c>
    </row>
    <row r="4165" spans="1:10">
      <c r="A4165" t="s">
        <v>248</v>
      </c>
      <c r="B4165" t="s">
        <v>254</v>
      </c>
      <c r="C4165" t="s">
        <v>77</v>
      </c>
      <c r="D4165">
        <v>3</v>
      </c>
      <c r="E4165" t="str">
        <f>VLOOKUP(D4165,'Treatment Struture'!$E$2:$G$10,3,FALSE)</f>
        <v>P2(100)</v>
      </c>
      <c r="F4165">
        <f>VLOOKUP(D4165,'Treatment Struture'!$E$2:$G$10,2,FALSE)</f>
        <v>1</v>
      </c>
      <c r="G4165" s="23">
        <v>3</v>
      </c>
      <c r="H4165" s="57">
        <f t="shared" si="92"/>
        <v>36187</v>
      </c>
    </row>
    <row r="4166" spans="1:10">
      <c r="A4166" t="s">
        <v>248</v>
      </c>
      <c r="B4166" t="s">
        <v>254</v>
      </c>
      <c r="C4166" t="s">
        <v>77</v>
      </c>
      <c r="D4166">
        <v>3</v>
      </c>
      <c r="E4166" t="str">
        <f>VLOOKUP(D4166,'Treatment Struture'!$E$2:$G$10,3,FALSE)</f>
        <v>P2(100)</v>
      </c>
      <c r="F4166">
        <f>VLOOKUP(D4166,'Treatment Struture'!$E$2:$G$10,2,FALSE)</f>
        <v>1</v>
      </c>
      <c r="G4166" s="23">
        <v>4</v>
      </c>
      <c r="H4166" s="57">
        <f t="shared" si="92"/>
        <v>36187</v>
      </c>
      <c r="I4166" s="23">
        <v>23</v>
      </c>
      <c r="J4166" s="23">
        <v>11</v>
      </c>
    </row>
    <row r="4167" spans="1:10">
      <c r="A4167" t="s">
        <v>248</v>
      </c>
      <c r="B4167" t="s">
        <v>254</v>
      </c>
      <c r="C4167" t="s">
        <v>77</v>
      </c>
      <c r="D4167">
        <v>3</v>
      </c>
      <c r="E4167" t="str">
        <f>VLOOKUP(D4167,'Treatment Struture'!$E$2:$G$10,3,FALSE)</f>
        <v>P2(100)</v>
      </c>
      <c r="F4167">
        <f>VLOOKUP(D4167,'Treatment Struture'!$E$2:$G$10,2,FALSE)</f>
        <v>1</v>
      </c>
      <c r="G4167" s="23">
        <v>5</v>
      </c>
      <c r="H4167" s="57">
        <f t="shared" si="92"/>
        <v>36187</v>
      </c>
      <c r="I4167" s="23">
        <v>25</v>
      </c>
      <c r="J4167" s="23">
        <v>11</v>
      </c>
    </row>
    <row r="4168" spans="1:10">
      <c r="A4168" t="s">
        <v>248</v>
      </c>
      <c r="B4168" t="s">
        <v>254</v>
      </c>
      <c r="C4168" t="s">
        <v>77</v>
      </c>
      <c r="D4168">
        <v>3</v>
      </c>
      <c r="E4168" t="str">
        <f>VLOOKUP(D4168,'Treatment Struture'!$E$2:$G$10,3,FALSE)</f>
        <v>P2(100)</v>
      </c>
      <c r="F4168">
        <f>VLOOKUP(D4168,'Treatment Struture'!$E$2:$G$10,2,FALSE)</f>
        <v>1</v>
      </c>
      <c r="G4168" s="23">
        <v>6</v>
      </c>
      <c r="H4168" s="57">
        <f t="shared" si="92"/>
        <v>36187</v>
      </c>
      <c r="I4168" s="23">
        <v>23</v>
      </c>
      <c r="J4168" s="23">
        <v>8</v>
      </c>
    </row>
    <row r="4169" spans="1:10">
      <c r="A4169" t="s">
        <v>248</v>
      </c>
      <c r="B4169" t="s">
        <v>254</v>
      </c>
      <c r="C4169" t="s">
        <v>77</v>
      </c>
      <c r="D4169">
        <v>3</v>
      </c>
      <c r="E4169" t="str">
        <f>VLOOKUP(D4169,'Treatment Struture'!$E$2:$G$10,3,FALSE)</f>
        <v>P2(100)</v>
      </c>
      <c r="F4169">
        <f>VLOOKUP(D4169,'Treatment Struture'!$E$2:$G$10,2,FALSE)</f>
        <v>1</v>
      </c>
      <c r="G4169" s="23">
        <v>7</v>
      </c>
      <c r="H4169" s="57">
        <f t="shared" si="92"/>
        <v>36187</v>
      </c>
      <c r="I4169" s="23">
        <v>23</v>
      </c>
      <c r="J4169" s="23">
        <v>8</v>
      </c>
    </row>
    <row r="4170" spans="1:10">
      <c r="A4170" t="s">
        <v>248</v>
      </c>
      <c r="B4170" t="s">
        <v>254</v>
      </c>
      <c r="C4170" t="s">
        <v>77</v>
      </c>
      <c r="D4170">
        <v>3</v>
      </c>
      <c r="E4170" t="str">
        <f>VLOOKUP(D4170,'Treatment Struture'!$E$2:$G$10,3,FALSE)</f>
        <v>P2(100)</v>
      </c>
      <c r="F4170">
        <f>VLOOKUP(D4170,'Treatment Struture'!$E$2:$G$10,2,FALSE)</f>
        <v>1</v>
      </c>
      <c r="G4170" s="23">
        <v>8</v>
      </c>
      <c r="H4170" s="57">
        <f t="shared" si="92"/>
        <v>36187</v>
      </c>
    </row>
    <row r="4171" spans="1:10">
      <c r="A4171" t="s">
        <v>248</v>
      </c>
      <c r="B4171" t="s">
        <v>254</v>
      </c>
      <c r="C4171" t="s">
        <v>77</v>
      </c>
      <c r="D4171">
        <v>3</v>
      </c>
      <c r="E4171" t="str">
        <f>VLOOKUP(D4171,'Treatment Struture'!$E$2:$G$10,3,FALSE)</f>
        <v>P2(100)</v>
      </c>
      <c r="F4171">
        <f>VLOOKUP(D4171,'Treatment Struture'!$E$2:$G$10,2,FALSE)</f>
        <v>1</v>
      </c>
      <c r="G4171" s="23">
        <v>9</v>
      </c>
      <c r="H4171" s="57">
        <f t="shared" si="92"/>
        <v>36187</v>
      </c>
      <c r="I4171" s="23">
        <v>23</v>
      </c>
      <c r="J4171" s="23">
        <v>8</v>
      </c>
    </row>
    <row r="4172" spans="1:10">
      <c r="A4172" t="s">
        <v>248</v>
      </c>
      <c r="B4172" t="s">
        <v>254</v>
      </c>
      <c r="C4172" t="s">
        <v>77</v>
      </c>
      <c r="D4172">
        <v>3</v>
      </c>
      <c r="E4172" t="str">
        <f>VLOOKUP(D4172,'Treatment Struture'!$E$2:$G$10,3,FALSE)</f>
        <v>P2(100)</v>
      </c>
      <c r="F4172">
        <f>VLOOKUP(D4172,'Treatment Struture'!$E$2:$G$10,2,FALSE)</f>
        <v>1</v>
      </c>
      <c r="G4172" s="23">
        <v>10</v>
      </c>
      <c r="H4172" s="57">
        <f t="shared" si="92"/>
        <v>36187</v>
      </c>
      <c r="I4172" s="23">
        <v>21</v>
      </c>
      <c r="J4172" s="23">
        <v>7</v>
      </c>
    </row>
    <row r="4173" spans="1:10">
      <c r="A4173" t="s">
        <v>248</v>
      </c>
      <c r="B4173" t="s">
        <v>254</v>
      </c>
      <c r="C4173" t="s">
        <v>77</v>
      </c>
      <c r="D4173">
        <v>4</v>
      </c>
      <c r="E4173" t="str">
        <f>VLOOKUP(D4173,'Treatment Struture'!$E$2:$G$10,3,FALSE)</f>
        <v>P2(100)</v>
      </c>
      <c r="F4173">
        <f>VLOOKUP(D4173,'Treatment Struture'!$E$2:$G$10,2,FALSE)</f>
        <v>2</v>
      </c>
      <c r="G4173" s="23">
        <v>1</v>
      </c>
      <c r="H4173" s="57">
        <f t="shared" si="92"/>
        <v>36187</v>
      </c>
      <c r="I4173" s="23">
        <v>22</v>
      </c>
      <c r="J4173" s="23">
        <v>11</v>
      </c>
    </row>
    <row r="4174" spans="1:10">
      <c r="A4174" t="s">
        <v>248</v>
      </c>
      <c r="B4174" t="s">
        <v>254</v>
      </c>
      <c r="C4174" t="s">
        <v>77</v>
      </c>
      <c r="D4174">
        <v>4</v>
      </c>
      <c r="E4174" t="str">
        <f>VLOOKUP(D4174,'Treatment Struture'!$E$2:$G$10,3,FALSE)</f>
        <v>P2(100)</v>
      </c>
      <c r="F4174">
        <f>VLOOKUP(D4174,'Treatment Struture'!$E$2:$G$10,2,FALSE)</f>
        <v>2</v>
      </c>
      <c r="G4174" s="23">
        <v>2</v>
      </c>
      <c r="H4174" s="57">
        <f t="shared" si="92"/>
        <v>36187</v>
      </c>
      <c r="I4174" s="23">
        <v>21</v>
      </c>
      <c r="J4174" s="23">
        <v>8</v>
      </c>
    </row>
    <row r="4175" spans="1:10">
      <c r="A4175" t="s">
        <v>248</v>
      </c>
      <c r="B4175" t="s">
        <v>254</v>
      </c>
      <c r="C4175" t="s">
        <v>77</v>
      </c>
      <c r="D4175">
        <v>4</v>
      </c>
      <c r="E4175" t="str">
        <f>VLOOKUP(D4175,'Treatment Struture'!$E$2:$G$10,3,FALSE)</f>
        <v>P2(100)</v>
      </c>
      <c r="F4175">
        <f>VLOOKUP(D4175,'Treatment Struture'!$E$2:$G$10,2,FALSE)</f>
        <v>2</v>
      </c>
      <c r="G4175" s="23">
        <v>3</v>
      </c>
      <c r="H4175" s="57">
        <f t="shared" si="92"/>
        <v>36187</v>
      </c>
      <c r="I4175" s="23">
        <v>23</v>
      </c>
      <c r="J4175" s="23">
        <v>9</v>
      </c>
    </row>
    <row r="4176" spans="1:10">
      <c r="A4176" t="s">
        <v>248</v>
      </c>
      <c r="B4176" t="s">
        <v>254</v>
      </c>
      <c r="C4176" t="s">
        <v>77</v>
      </c>
      <c r="D4176">
        <v>4</v>
      </c>
      <c r="E4176" t="str">
        <f>VLOOKUP(D4176,'Treatment Struture'!$E$2:$G$10,3,FALSE)</f>
        <v>P2(100)</v>
      </c>
      <c r="F4176">
        <f>VLOOKUP(D4176,'Treatment Struture'!$E$2:$G$10,2,FALSE)</f>
        <v>2</v>
      </c>
      <c r="G4176" s="23">
        <v>4</v>
      </c>
      <c r="H4176" s="57">
        <f t="shared" si="92"/>
        <v>36187</v>
      </c>
      <c r="I4176" s="23">
        <v>22</v>
      </c>
      <c r="J4176" s="23">
        <v>11</v>
      </c>
    </row>
    <row r="4177" spans="1:10">
      <c r="A4177" t="s">
        <v>248</v>
      </c>
      <c r="B4177" t="s">
        <v>254</v>
      </c>
      <c r="C4177" t="s">
        <v>77</v>
      </c>
      <c r="D4177">
        <v>4</v>
      </c>
      <c r="E4177" t="str">
        <f>VLOOKUP(D4177,'Treatment Struture'!$E$2:$G$10,3,FALSE)</f>
        <v>P2(100)</v>
      </c>
      <c r="F4177">
        <f>VLOOKUP(D4177,'Treatment Struture'!$E$2:$G$10,2,FALSE)</f>
        <v>2</v>
      </c>
      <c r="G4177" s="23">
        <v>5</v>
      </c>
      <c r="H4177" s="57">
        <f t="shared" si="92"/>
        <v>36187</v>
      </c>
      <c r="I4177" s="23">
        <v>26</v>
      </c>
      <c r="J4177" s="23">
        <v>11</v>
      </c>
    </row>
    <row r="4178" spans="1:10">
      <c r="A4178" t="s">
        <v>248</v>
      </c>
      <c r="B4178" t="s">
        <v>254</v>
      </c>
      <c r="C4178" t="s">
        <v>77</v>
      </c>
      <c r="D4178">
        <v>4</v>
      </c>
      <c r="E4178" t="str">
        <f>VLOOKUP(D4178,'Treatment Struture'!$E$2:$G$10,3,FALSE)</f>
        <v>P2(100)</v>
      </c>
      <c r="F4178">
        <f>VLOOKUP(D4178,'Treatment Struture'!$E$2:$G$10,2,FALSE)</f>
        <v>2</v>
      </c>
      <c r="G4178" s="23">
        <v>6</v>
      </c>
      <c r="H4178" s="57">
        <f t="shared" si="92"/>
        <v>36187</v>
      </c>
      <c r="I4178" s="23">
        <v>20</v>
      </c>
      <c r="J4178" s="23">
        <v>9</v>
      </c>
    </row>
    <row r="4179" spans="1:10">
      <c r="A4179" t="s">
        <v>248</v>
      </c>
      <c r="B4179" t="s">
        <v>254</v>
      </c>
      <c r="C4179" t="s">
        <v>77</v>
      </c>
      <c r="D4179">
        <v>4</v>
      </c>
      <c r="E4179" t="str">
        <f>VLOOKUP(D4179,'Treatment Struture'!$E$2:$G$10,3,FALSE)</f>
        <v>P2(100)</v>
      </c>
      <c r="F4179">
        <f>VLOOKUP(D4179,'Treatment Struture'!$E$2:$G$10,2,FALSE)</f>
        <v>2</v>
      </c>
      <c r="G4179" s="23">
        <v>7</v>
      </c>
      <c r="H4179" s="57">
        <f t="shared" si="92"/>
        <v>36187</v>
      </c>
      <c r="I4179" s="23">
        <v>25</v>
      </c>
      <c r="J4179" s="23">
        <v>11</v>
      </c>
    </row>
    <row r="4180" spans="1:10">
      <c r="A4180" t="s">
        <v>248</v>
      </c>
      <c r="B4180" t="s">
        <v>254</v>
      </c>
      <c r="C4180" t="s">
        <v>77</v>
      </c>
      <c r="D4180">
        <v>4</v>
      </c>
      <c r="E4180" t="str">
        <f>VLOOKUP(D4180,'Treatment Struture'!$E$2:$G$10,3,FALSE)</f>
        <v>P2(100)</v>
      </c>
      <c r="F4180">
        <f>VLOOKUP(D4180,'Treatment Struture'!$E$2:$G$10,2,FALSE)</f>
        <v>2</v>
      </c>
      <c r="G4180" s="23">
        <v>8</v>
      </c>
      <c r="H4180" s="57">
        <f t="shared" si="92"/>
        <v>36187</v>
      </c>
      <c r="I4180" s="23">
        <v>26</v>
      </c>
      <c r="J4180" s="23">
        <v>11</v>
      </c>
    </row>
    <row r="4181" spans="1:10">
      <c r="A4181" t="s">
        <v>248</v>
      </c>
      <c r="B4181" t="s">
        <v>254</v>
      </c>
      <c r="C4181" t="s">
        <v>77</v>
      </c>
      <c r="D4181">
        <v>4</v>
      </c>
      <c r="E4181" t="str">
        <f>VLOOKUP(D4181,'Treatment Struture'!$E$2:$G$10,3,FALSE)</f>
        <v>P2(100)</v>
      </c>
      <c r="F4181">
        <f>VLOOKUP(D4181,'Treatment Struture'!$E$2:$G$10,2,FALSE)</f>
        <v>2</v>
      </c>
      <c r="G4181" s="23">
        <v>9</v>
      </c>
      <c r="H4181" s="57">
        <f t="shared" si="92"/>
        <v>36187</v>
      </c>
      <c r="I4181" s="23">
        <v>22</v>
      </c>
      <c r="J4181" s="23">
        <v>11</v>
      </c>
    </row>
    <row r="4182" spans="1:10">
      <c r="A4182" t="s">
        <v>248</v>
      </c>
      <c r="B4182" t="s">
        <v>254</v>
      </c>
      <c r="C4182" t="s">
        <v>77</v>
      </c>
      <c r="D4182">
        <v>4</v>
      </c>
      <c r="E4182" t="str">
        <f>VLOOKUP(D4182,'Treatment Struture'!$E$2:$G$10,3,FALSE)</f>
        <v>P2(100)</v>
      </c>
      <c r="F4182">
        <f>VLOOKUP(D4182,'Treatment Struture'!$E$2:$G$10,2,FALSE)</f>
        <v>2</v>
      </c>
      <c r="G4182" s="23">
        <v>10</v>
      </c>
      <c r="H4182" s="57">
        <f t="shared" si="92"/>
        <v>36187</v>
      </c>
      <c r="I4182" s="23">
        <v>21</v>
      </c>
      <c r="J4182" s="23">
        <v>11</v>
      </c>
    </row>
    <row r="4183" spans="1:10">
      <c r="A4183" t="s">
        <v>248</v>
      </c>
      <c r="B4183" t="s">
        <v>254</v>
      </c>
      <c r="C4183" t="s">
        <v>77</v>
      </c>
      <c r="D4183">
        <v>5</v>
      </c>
      <c r="E4183" t="str">
        <f>VLOOKUP(D4183,'Treatment Struture'!$E$2:$G$10,3,FALSE)</f>
        <v>P3(150)</v>
      </c>
      <c r="F4183">
        <f>VLOOKUP(D4183,'Treatment Struture'!$E$2:$G$10,2,FALSE)</f>
        <v>2</v>
      </c>
      <c r="G4183" s="23">
        <v>1</v>
      </c>
      <c r="H4183" s="57">
        <f t="shared" si="92"/>
        <v>36187</v>
      </c>
      <c r="I4183" s="23">
        <v>19</v>
      </c>
      <c r="J4183" s="23">
        <v>13</v>
      </c>
    </row>
    <row r="4184" spans="1:10">
      <c r="A4184" t="s">
        <v>248</v>
      </c>
      <c r="B4184" t="s">
        <v>254</v>
      </c>
      <c r="C4184" t="s">
        <v>77</v>
      </c>
      <c r="D4184">
        <v>5</v>
      </c>
      <c r="E4184" t="str">
        <f>VLOOKUP(D4184,'Treatment Struture'!$E$2:$G$10,3,FALSE)</f>
        <v>P3(150)</v>
      </c>
      <c r="F4184">
        <f>VLOOKUP(D4184,'Treatment Struture'!$E$2:$G$10,2,FALSE)</f>
        <v>2</v>
      </c>
      <c r="G4184" s="23">
        <v>2</v>
      </c>
      <c r="H4184" s="57">
        <f t="shared" si="92"/>
        <v>36187</v>
      </c>
      <c r="I4184" s="23">
        <v>20</v>
      </c>
      <c r="J4184" s="23">
        <v>10</v>
      </c>
    </row>
    <row r="4185" spans="1:10">
      <c r="A4185" t="s">
        <v>248</v>
      </c>
      <c r="B4185" t="s">
        <v>254</v>
      </c>
      <c r="C4185" t="s">
        <v>77</v>
      </c>
      <c r="D4185">
        <v>5</v>
      </c>
      <c r="E4185" t="str">
        <f>VLOOKUP(D4185,'Treatment Struture'!$E$2:$G$10,3,FALSE)</f>
        <v>P3(150)</v>
      </c>
      <c r="F4185">
        <f>VLOOKUP(D4185,'Treatment Struture'!$E$2:$G$10,2,FALSE)</f>
        <v>2</v>
      </c>
      <c r="G4185" s="23">
        <v>3</v>
      </c>
      <c r="H4185" s="57">
        <f t="shared" si="92"/>
        <v>36187</v>
      </c>
      <c r="I4185" s="23">
        <v>26</v>
      </c>
      <c r="J4185" s="23">
        <v>11</v>
      </c>
    </row>
    <row r="4186" spans="1:10">
      <c r="A4186" t="s">
        <v>248</v>
      </c>
      <c r="B4186" t="s">
        <v>254</v>
      </c>
      <c r="C4186" t="s">
        <v>77</v>
      </c>
      <c r="D4186">
        <v>5</v>
      </c>
      <c r="E4186" t="str">
        <f>VLOOKUP(D4186,'Treatment Struture'!$E$2:$G$10,3,FALSE)</f>
        <v>P3(150)</v>
      </c>
      <c r="F4186">
        <f>VLOOKUP(D4186,'Treatment Struture'!$E$2:$G$10,2,FALSE)</f>
        <v>2</v>
      </c>
      <c r="G4186" s="23">
        <v>4</v>
      </c>
      <c r="H4186" s="57">
        <f t="shared" si="92"/>
        <v>36187</v>
      </c>
      <c r="I4186" s="23">
        <v>25</v>
      </c>
      <c r="J4186" s="23">
        <v>13</v>
      </c>
    </row>
    <row r="4187" spans="1:10">
      <c r="A4187" t="s">
        <v>248</v>
      </c>
      <c r="B4187" t="s">
        <v>254</v>
      </c>
      <c r="C4187" t="s">
        <v>77</v>
      </c>
      <c r="D4187">
        <v>5</v>
      </c>
      <c r="E4187" t="str">
        <f>VLOOKUP(D4187,'Treatment Struture'!$E$2:$G$10,3,FALSE)</f>
        <v>P3(150)</v>
      </c>
      <c r="F4187">
        <f>VLOOKUP(D4187,'Treatment Struture'!$E$2:$G$10,2,FALSE)</f>
        <v>2</v>
      </c>
      <c r="G4187" s="23">
        <v>5</v>
      </c>
      <c r="H4187" s="57">
        <f t="shared" si="92"/>
        <v>36187</v>
      </c>
      <c r="I4187" s="23">
        <v>22</v>
      </c>
      <c r="J4187" s="23">
        <v>11</v>
      </c>
    </row>
    <row r="4188" spans="1:10">
      <c r="A4188" t="s">
        <v>248</v>
      </c>
      <c r="B4188" t="s">
        <v>254</v>
      </c>
      <c r="C4188" t="s">
        <v>77</v>
      </c>
      <c r="D4188">
        <v>5</v>
      </c>
      <c r="E4188" t="str">
        <f>VLOOKUP(D4188,'Treatment Struture'!$E$2:$G$10,3,FALSE)</f>
        <v>P3(150)</v>
      </c>
      <c r="F4188">
        <f>VLOOKUP(D4188,'Treatment Struture'!$E$2:$G$10,2,FALSE)</f>
        <v>2</v>
      </c>
      <c r="G4188" s="23">
        <v>6</v>
      </c>
      <c r="H4188" s="57">
        <f t="shared" si="92"/>
        <v>36187</v>
      </c>
      <c r="I4188" s="23">
        <v>24</v>
      </c>
      <c r="J4188" s="23">
        <v>10</v>
      </c>
    </row>
    <row r="4189" spans="1:10">
      <c r="A4189" t="s">
        <v>248</v>
      </c>
      <c r="B4189" t="s">
        <v>254</v>
      </c>
      <c r="C4189" t="s">
        <v>77</v>
      </c>
      <c r="D4189">
        <v>5</v>
      </c>
      <c r="E4189" t="str">
        <f>VLOOKUP(D4189,'Treatment Struture'!$E$2:$G$10,3,FALSE)</f>
        <v>P3(150)</v>
      </c>
      <c r="F4189">
        <f>VLOOKUP(D4189,'Treatment Struture'!$E$2:$G$10,2,FALSE)</f>
        <v>2</v>
      </c>
      <c r="G4189" s="23">
        <v>7</v>
      </c>
      <c r="H4189" s="57">
        <f t="shared" si="92"/>
        <v>36187</v>
      </c>
      <c r="I4189" s="23">
        <v>24</v>
      </c>
      <c r="J4189" s="23">
        <v>9</v>
      </c>
    </row>
    <row r="4190" spans="1:10">
      <c r="A4190" t="s">
        <v>248</v>
      </c>
      <c r="B4190" t="s">
        <v>254</v>
      </c>
      <c r="C4190" t="s">
        <v>77</v>
      </c>
      <c r="D4190">
        <v>5</v>
      </c>
      <c r="E4190" t="str">
        <f>VLOOKUP(D4190,'Treatment Struture'!$E$2:$G$10,3,FALSE)</f>
        <v>P3(150)</v>
      </c>
      <c r="F4190">
        <f>VLOOKUP(D4190,'Treatment Struture'!$E$2:$G$10,2,FALSE)</f>
        <v>2</v>
      </c>
      <c r="G4190" s="23">
        <v>8</v>
      </c>
      <c r="H4190" s="57">
        <f t="shared" si="92"/>
        <v>36187</v>
      </c>
      <c r="I4190" s="23">
        <v>20</v>
      </c>
      <c r="J4190" s="23">
        <v>10</v>
      </c>
    </row>
    <row r="4191" spans="1:10">
      <c r="A4191" t="s">
        <v>248</v>
      </c>
      <c r="B4191" t="s">
        <v>254</v>
      </c>
      <c r="C4191" t="s">
        <v>77</v>
      </c>
      <c r="D4191">
        <v>5</v>
      </c>
      <c r="E4191" t="str">
        <f>VLOOKUP(D4191,'Treatment Struture'!$E$2:$G$10,3,FALSE)</f>
        <v>P3(150)</v>
      </c>
      <c r="F4191">
        <f>VLOOKUP(D4191,'Treatment Struture'!$E$2:$G$10,2,FALSE)</f>
        <v>2</v>
      </c>
      <c r="G4191" s="23">
        <v>9</v>
      </c>
      <c r="H4191" s="57">
        <f t="shared" si="92"/>
        <v>36187</v>
      </c>
      <c r="I4191" s="23">
        <v>25</v>
      </c>
      <c r="J4191" s="23">
        <v>10</v>
      </c>
    </row>
    <row r="4192" spans="1:10">
      <c r="A4192" t="s">
        <v>248</v>
      </c>
      <c r="B4192" t="s">
        <v>254</v>
      </c>
      <c r="C4192" t="s">
        <v>77</v>
      </c>
      <c r="D4192">
        <v>5</v>
      </c>
      <c r="E4192" t="str">
        <f>VLOOKUP(D4192,'Treatment Struture'!$E$2:$G$10,3,FALSE)</f>
        <v>P3(150)</v>
      </c>
      <c r="F4192">
        <f>VLOOKUP(D4192,'Treatment Struture'!$E$2:$G$10,2,FALSE)</f>
        <v>2</v>
      </c>
      <c r="G4192" s="23">
        <v>10</v>
      </c>
      <c r="H4192" s="57">
        <f t="shared" si="92"/>
        <v>36187</v>
      </c>
      <c r="I4192" s="23">
        <v>20</v>
      </c>
      <c r="J4192" s="23">
        <v>11</v>
      </c>
    </row>
    <row r="4193" spans="1:10">
      <c r="A4193" t="s">
        <v>248</v>
      </c>
      <c r="B4193" t="s">
        <v>254</v>
      </c>
      <c r="C4193" t="s">
        <v>77</v>
      </c>
      <c r="D4193">
        <v>6</v>
      </c>
      <c r="E4193" t="str">
        <f>VLOOKUP(D4193,'Treatment Struture'!$E$2:$G$10,3,FALSE)</f>
        <v>P1(50)</v>
      </c>
      <c r="F4193">
        <f>VLOOKUP(D4193,'Treatment Struture'!$E$2:$G$10,2,FALSE)</f>
        <v>2</v>
      </c>
      <c r="G4193" s="23">
        <v>1</v>
      </c>
      <c r="H4193" s="57">
        <f t="shared" si="92"/>
        <v>36187</v>
      </c>
      <c r="I4193" s="23">
        <v>23</v>
      </c>
      <c r="J4193" s="23">
        <v>7</v>
      </c>
    </row>
    <row r="4194" spans="1:10">
      <c r="A4194" t="s">
        <v>248</v>
      </c>
      <c r="B4194" t="s">
        <v>254</v>
      </c>
      <c r="C4194" t="s">
        <v>77</v>
      </c>
      <c r="D4194">
        <v>6</v>
      </c>
      <c r="E4194" t="str">
        <f>VLOOKUP(D4194,'Treatment Struture'!$E$2:$G$10,3,FALSE)</f>
        <v>P1(50)</v>
      </c>
      <c r="F4194">
        <f>VLOOKUP(D4194,'Treatment Struture'!$E$2:$G$10,2,FALSE)</f>
        <v>2</v>
      </c>
      <c r="G4194" s="23">
        <v>2</v>
      </c>
      <c r="H4194" s="57">
        <f t="shared" si="92"/>
        <v>36187</v>
      </c>
      <c r="I4194" s="23">
        <v>22</v>
      </c>
      <c r="J4194" s="23">
        <v>10</v>
      </c>
    </row>
    <row r="4195" spans="1:10">
      <c r="A4195" t="s">
        <v>248</v>
      </c>
      <c r="B4195" t="s">
        <v>254</v>
      </c>
      <c r="C4195" t="s">
        <v>77</v>
      </c>
      <c r="D4195">
        <v>6</v>
      </c>
      <c r="E4195" t="str">
        <f>VLOOKUP(D4195,'Treatment Struture'!$E$2:$G$10,3,FALSE)</f>
        <v>P1(50)</v>
      </c>
      <c r="F4195">
        <f>VLOOKUP(D4195,'Treatment Struture'!$E$2:$G$10,2,FALSE)</f>
        <v>2</v>
      </c>
      <c r="G4195" s="23">
        <v>3</v>
      </c>
      <c r="H4195" s="57">
        <f t="shared" si="92"/>
        <v>36187</v>
      </c>
      <c r="I4195" s="23">
        <v>23</v>
      </c>
      <c r="J4195" s="23">
        <v>10</v>
      </c>
    </row>
    <row r="4196" spans="1:10">
      <c r="A4196" t="s">
        <v>248</v>
      </c>
      <c r="B4196" t="s">
        <v>254</v>
      </c>
      <c r="C4196" t="s">
        <v>77</v>
      </c>
      <c r="D4196">
        <v>6</v>
      </c>
      <c r="E4196" t="str">
        <f>VLOOKUP(D4196,'Treatment Struture'!$E$2:$G$10,3,FALSE)</f>
        <v>P1(50)</v>
      </c>
      <c r="F4196">
        <f>VLOOKUP(D4196,'Treatment Struture'!$E$2:$G$10,2,FALSE)</f>
        <v>2</v>
      </c>
      <c r="G4196" s="23">
        <v>4</v>
      </c>
      <c r="H4196" s="57">
        <f t="shared" si="92"/>
        <v>36187</v>
      </c>
      <c r="I4196" s="23">
        <v>26</v>
      </c>
      <c r="J4196" s="23">
        <v>11</v>
      </c>
    </row>
    <row r="4197" spans="1:10">
      <c r="A4197" t="s">
        <v>248</v>
      </c>
      <c r="B4197" t="s">
        <v>254</v>
      </c>
      <c r="C4197" t="s">
        <v>77</v>
      </c>
      <c r="D4197">
        <v>6</v>
      </c>
      <c r="E4197" t="str">
        <f>VLOOKUP(D4197,'Treatment Struture'!$E$2:$G$10,3,FALSE)</f>
        <v>P1(50)</v>
      </c>
      <c r="F4197">
        <f>VLOOKUP(D4197,'Treatment Struture'!$E$2:$G$10,2,FALSE)</f>
        <v>2</v>
      </c>
      <c r="G4197" s="23">
        <v>5</v>
      </c>
      <c r="H4197" s="57">
        <f t="shared" si="92"/>
        <v>36187</v>
      </c>
      <c r="I4197" s="23">
        <v>25</v>
      </c>
      <c r="J4197" s="23">
        <v>11</v>
      </c>
    </row>
    <row r="4198" spans="1:10">
      <c r="A4198" t="s">
        <v>248</v>
      </c>
      <c r="B4198" t="s">
        <v>254</v>
      </c>
      <c r="C4198" t="s">
        <v>77</v>
      </c>
      <c r="D4198">
        <v>6</v>
      </c>
      <c r="E4198" t="str">
        <f>VLOOKUP(D4198,'Treatment Struture'!$E$2:$G$10,3,FALSE)</f>
        <v>P1(50)</v>
      </c>
      <c r="F4198">
        <f>VLOOKUP(D4198,'Treatment Struture'!$E$2:$G$10,2,FALSE)</f>
        <v>2</v>
      </c>
      <c r="G4198" s="23">
        <v>6</v>
      </c>
      <c r="H4198" s="57">
        <f t="shared" si="92"/>
        <v>36187</v>
      </c>
      <c r="I4198" s="23">
        <v>24</v>
      </c>
      <c r="J4198" s="23">
        <v>9</v>
      </c>
    </row>
    <row r="4199" spans="1:10">
      <c r="A4199" t="s">
        <v>248</v>
      </c>
      <c r="B4199" t="s">
        <v>254</v>
      </c>
      <c r="C4199" t="s">
        <v>77</v>
      </c>
      <c r="D4199">
        <v>6</v>
      </c>
      <c r="E4199" t="str">
        <f>VLOOKUP(D4199,'Treatment Struture'!$E$2:$G$10,3,FALSE)</f>
        <v>P1(50)</v>
      </c>
      <c r="F4199">
        <f>VLOOKUP(D4199,'Treatment Struture'!$E$2:$G$10,2,FALSE)</f>
        <v>2</v>
      </c>
      <c r="G4199" s="23">
        <v>7</v>
      </c>
      <c r="H4199" s="57">
        <f t="shared" si="92"/>
        <v>36187</v>
      </c>
      <c r="I4199" s="23">
        <v>24</v>
      </c>
      <c r="J4199" s="23">
        <v>9</v>
      </c>
    </row>
    <row r="4200" spans="1:10">
      <c r="A4200" t="s">
        <v>248</v>
      </c>
      <c r="B4200" t="s">
        <v>254</v>
      </c>
      <c r="C4200" t="s">
        <v>77</v>
      </c>
      <c r="D4200">
        <v>6</v>
      </c>
      <c r="E4200" t="str">
        <f>VLOOKUP(D4200,'Treatment Struture'!$E$2:$G$10,3,FALSE)</f>
        <v>P1(50)</v>
      </c>
      <c r="F4200">
        <f>VLOOKUP(D4200,'Treatment Struture'!$E$2:$G$10,2,FALSE)</f>
        <v>2</v>
      </c>
      <c r="G4200" s="23">
        <v>8</v>
      </c>
      <c r="H4200" s="57">
        <f t="shared" si="92"/>
        <v>36187</v>
      </c>
      <c r="I4200" s="23">
        <v>22</v>
      </c>
      <c r="J4200" s="23">
        <v>9</v>
      </c>
    </row>
    <row r="4201" spans="1:10">
      <c r="A4201" t="s">
        <v>248</v>
      </c>
      <c r="B4201" t="s">
        <v>254</v>
      </c>
      <c r="C4201" t="s">
        <v>77</v>
      </c>
      <c r="D4201">
        <v>6</v>
      </c>
      <c r="E4201" t="str">
        <f>VLOOKUP(D4201,'Treatment Struture'!$E$2:$G$10,3,FALSE)</f>
        <v>P1(50)</v>
      </c>
      <c r="F4201">
        <f>VLOOKUP(D4201,'Treatment Struture'!$E$2:$G$10,2,FALSE)</f>
        <v>2</v>
      </c>
      <c r="G4201" s="23">
        <v>9</v>
      </c>
      <c r="H4201" s="57">
        <f t="shared" si="92"/>
        <v>36187</v>
      </c>
      <c r="I4201" s="23">
        <v>24</v>
      </c>
      <c r="J4201" s="23">
        <v>10</v>
      </c>
    </row>
    <row r="4202" spans="1:10">
      <c r="A4202" t="s">
        <v>248</v>
      </c>
      <c r="B4202" t="s">
        <v>254</v>
      </c>
      <c r="C4202" t="s">
        <v>77</v>
      </c>
      <c r="D4202">
        <v>6</v>
      </c>
      <c r="E4202" t="str">
        <f>VLOOKUP(D4202,'Treatment Struture'!$E$2:$G$10,3,FALSE)</f>
        <v>P1(50)</v>
      </c>
      <c r="F4202">
        <f>VLOOKUP(D4202,'Treatment Struture'!$E$2:$G$10,2,FALSE)</f>
        <v>2</v>
      </c>
      <c r="G4202" s="23">
        <v>10</v>
      </c>
      <c r="H4202" s="57">
        <f t="shared" si="92"/>
        <v>36187</v>
      </c>
      <c r="I4202" s="23">
        <v>25</v>
      </c>
      <c r="J4202" s="23">
        <v>11</v>
      </c>
    </row>
    <row r="4203" spans="1:10">
      <c r="A4203" t="s">
        <v>248</v>
      </c>
      <c r="B4203" t="s">
        <v>254</v>
      </c>
      <c r="C4203" t="s">
        <v>77</v>
      </c>
      <c r="D4203">
        <v>7</v>
      </c>
      <c r="E4203" t="str">
        <f>VLOOKUP(D4203,'Treatment Struture'!$E$2:$G$10,3,FALSE)</f>
        <v>P1(50)</v>
      </c>
      <c r="F4203">
        <f>VLOOKUP(D4203,'Treatment Struture'!$E$2:$G$10,2,FALSE)</f>
        <v>3</v>
      </c>
      <c r="G4203" s="23">
        <v>1</v>
      </c>
      <c r="H4203" s="57">
        <f t="shared" si="92"/>
        <v>36187</v>
      </c>
      <c r="I4203" s="23">
        <v>24</v>
      </c>
      <c r="J4203" s="23">
        <v>11</v>
      </c>
    </row>
    <row r="4204" spans="1:10">
      <c r="A4204" t="s">
        <v>248</v>
      </c>
      <c r="B4204" t="s">
        <v>254</v>
      </c>
      <c r="C4204" t="s">
        <v>77</v>
      </c>
      <c r="D4204">
        <v>7</v>
      </c>
      <c r="E4204" t="str">
        <f>VLOOKUP(D4204,'Treatment Struture'!$E$2:$G$10,3,FALSE)</f>
        <v>P1(50)</v>
      </c>
      <c r="F4204">
        <f>VLOOKUP(D4204,'Treatment Struture'!$E$2:$G$10,2,FALSE)</f>
        <v>3</v>
      </c>
      <c r="G4204" s="23">
        <v>2</v>
      </c>
      <c r="H4204" s="57">
        <f t="shared" si="92"/>
        <v>36187</v>
      </c>
      <c r="I4204" s="23">
        <v>24</v>
      </c>
      <c r="J4204" s="23">
        <v>11</v>
      </c>
    </row>
    <row r="4205" spans="1:10">
      <c r="A4205" t="s">
        <v>248</v>
      </c>
      <c r="B4205" t="s">
        <v>254</v>
      </c>
      <c r="C4205" t="s">
        <v>77</v>
      </c>
      <c r="D4205">
        <v>7</v>
      </c>
      <c r="E4205" t="str">
        <f>VLOOKUP(D4205,'Treatment Struture'!$E$2:$G$10,3,FALSE)</f>
        <v>P1(50)</v>
      </c>
      <c r="F4205">
        <f>VLOOKUP(D4205,'Treatment Struture'!$E$2:$G$10,2,FALSE)</f>
        <v>3</v>
      </c>
      <c r="G4205" s="23">
        <v>3</v>
      </c>
      <c r="H4205" s="57">
        <f t="shared" si="92"/>
        <v>36187</v>
      </c>
      <c r="I4205" s="23">
        <v>25</v>
      </c>
      <c r="J4205" s="23">
        <v>11</v>
      </c>
    </row>
    <row r="4206" spans="1:10">
      <c r="A4206" t="s">
        <v>248</v>
      </c>
      <c r="B4206" t="s">
        <v>254</v>
      </c>
      <c r="C4206" t="s">
        <v>77</v>
      </c>
      <c r="D4206">
        <v>7</v>
      </c>
      <c r="E4206" t="str">
        <f>VLOOKUP(D4206,'Treatment Struture'!$E$2:$G$10,3,FALSE)</f>
        <v>P1(50)</v>
      </c>
      <c r="F4206">
        <f>VLOOKUP(D4206,'Treatment Struture'!$E$2:$G$10,2,FALSE)</f>
        <v>3</v>
      </c>
      <c r="G4206" s="23">
        <v>4</v>
      </c>
      <c r="H4206" s="57">
        <f t="shared" si="92"/>
        <v>36187</v>
      </c>
      <c r="I4206" s="23">
        <v>24</v>
      </c>
      <c r="J4206" s="23">
        <v>9</v>
      </c>
    </row>
    <row r="4207" spans="1:10">
      <c r="A4207" t="s">
        <v>248</v>
      </c>
      <c r="B4207" t="s">
        <v>254</v>
      </c>
      <c r="C4207" t="s">
        <v>77</v>
      </c>
      <c r="D4207">
        <v>7</v>
      </c>
      <c r="E4207" t="str">
        <f>VLOOKUP(D4207,'Treatment Struture'!$E$2:$G$10,3,FALSE)</f>
        <v>P1(50)</v>
      </c>
      <c r="F4207">
        <f>VLOOKUP(D4207,'Treatment Struture'!$E$2:$G$10,2,FALSE)</f>
        <v>3</v>
      </c>
      <c r="G4207" s="23">
        <v>5</v>
      </c>
      <c r="H4207" s="57">
        <f t="shared" si="92"/>
        <v>36187</v>
      </c>
      <c r="I4207" s="23">
        <v>27</v>
      </c>
      <c r="J4207" s="23">
        <v>8</v>
      </c>
    </row>
    <row r="4208" spans="1:10">
      <c r="A4208" t="s">
        <v>248</v>
      </c>
      <c r="B4208" t="s">
        <v>254</v>
      </c>
      <c r="C4208" t="s">
        <v>77</v>
      </c>
      <c r="D4208">
        <v>7</v>
      </c>
      <c r="E4208" t="str">
        <f>VLOOKUP(D4208,'Treatment Struture'!$E$2:$G$10,3,FALSE)</f>
        <v>P1(50)</v>
      </c>
      <c r="F4208">
        <f>VLOOKUP(D4208,'Treatment Struture'!$E$2:$G$10,2,FALSE)</f>
        <v>3</v>
      </c>
      <c r="G4208" s="23">
        <v>6</v>
      </c>
      <c r="H4208" s="57">
        <f t="shared" si="92"/>
        <v>36187</v>
      </c>
      <c r="I4208" s="23">
        <v>20</v>
      </c>
      <c r="J4208" s="23">
        <v>11</v>
      </c>
    </row>
    <row r="4209" spans="1:10">
      <c r="A4209" t="s">
        <v>248</v>
      </c>
      <c r="B4209" t="s">
        <v>254</v>
      </c>
      <c r="C4209" t="s">
        <v>77</v>
      </c>
      <c r="D4209">
        <v>7</v>
      </c>
      <c r="E4209" t="str">
        <f>VLOOKUP(D4209,'Treatment Struture'!$E$2:$G$10,3,FALSE)</f>
        <v>P1(50)</v>
      </c>
      <c r="F4209">
        <f>VLOOKUP(D4209,'Treatment Struture'!$E$2:$G$10,2,FALSE)</f>
        <v>3</v>
      </c>
      <c r="G4209" s="23">
        <v>7</v>
      </c>
      <c r="H4209" s="57">
        <f t="shared" ref="H4209:H4232" si="93">H4208</f>
        <v>36187</v>
      </c>
      <c r="I4209" s="23">
        <v>23</v>
      </c>
      <c r="J4209" s="23">
        <v>7</v>
      </c>
    </row>
    <row r="4210" spans="1:10">
      <c r="A4210" t="s">
        <v>248</v>
      </c>
      <c r="B4210" t="s">
        <v>254</v>
      </c>
      <c r="C4210" t="s">
        <v>77</v>
      </c>
      <c r="D4210">
        <v>7</v>
      </c>
      <c r="E4210" t="str">
        <f>VLOOKUP(D4210,'Treatment Struture'!$E$2:$G$10,3,FALSE)</f>
        <v>P1(50)</v>
      </c>
      <c r="F4210">
        <f>VLOOKUP(D4210,'Treatment Struture'!$E$2:$G$10,2,FALSE)</f>
        <v>3</v>
      </c>
      <c r="G4210" s="23">
        <v>8</v>
      </c>
      <c r="H4210" s="57">
        <f t="shared" si="93"/>
        <v>36187</v>
      </c>
      <c r="I4210" s="23">
        <v>25</v>
      </c>
      <c r="J4210" s="23">
        <v>11</v>
      </c>
    </row>
    <row r="4211" spans="1:10">
      <c r="A4211" t="s">
        <v>248</v>
      </c>
      <c r="B4211" t="s">
        <v>254</v>
      </c>
      <c r="C4211" t="s">
        <v>77</v>
      </c>
      <c r="D4211">
        <v>7</v>
      </c>
      <c r="E4211" t="str">
        <f>VLOOKUP(D4211,'Treatment Struture'!$E$2:$G$10,3,FALSE)</f>
        <v>P1(50)</v>
      </c>
      <c r="F4211">
        <f>VLOOKUP(D4211,'Treatment Struture'!$E$2:$G$10,2,FALSE)</f>
        <v>3</v>
      </c>
      <c r="G4211" s="23">
        <v>9</v>
      </c>
      <c r="H4211" s="57">
        <f t="shared" si="93"/>
        <v>36187</v>
      </c>
    </row>
    <row r="4212" spans="1:10">
      <c r="A4212" t="s">
        <v>248</v>
      </c>
      <c r="B4212" t="s">
        <v>254</v>
      </c>
      <c r="C4212" t="s">
        <v>77</v>
      </c>
      <c r="D4212">
        <v>7</v>
      </c>
      <c r="E4212" t="str">
        <f>VLOOKUP(D4212,'Treatment Struture'!$E$2:$G$10,3,FALSE)</f>
        <v>P1(50)</v>
      </c>
      <c r="F4212">
        <f>VLOOKUP(D4212,'Treatment Struture'!$E$2:$G$10,2,FALSE)</f>
        <v>3</v>
      </c>
      <c r="G4212" s="23">
        <v>10</v>
      </c>
      <c r="H4212" s="57">
        <f t="shared" si="93"/>
        <v>36187</v>
      </c>
      <c r="I4212" s="23">
        <v>22</v>
      </c>
      <c r="J4212" s="23">
        <v>10</v>
      </c>
    </row>
    <row r="4213" spans="1:10">
      <c r="A4213" t="s">
        <v>248</v>
      </c>
      <c r="B4213" t="s">
        <v>254</v>
      </c>
      <c r="C4213" t="s">
        <v>77</v>
      </c>
      <c r="D4213">
        <v>8</v>
      </c>
      <c r="E4213" t="str">
        <f>VLOOKUP(D4213,'Treatment Struture'!$E$2:$G$10,3,FALSE)</f>
        <v>P2(100)</v>
      </c>
      <c r="F4213">
        <f>VLOOKUP(D4213,'Treatment Struture'!$E$2:$G$10,2,FALSE)</f>
        <v>3</v>
      </c>
      <c r="G4213" s="23">
        <v>1</v>
      </c>
      <c r="H4213" s="57">
        <f t="shared" si="93"/>
        <v>36187</v>
      </c>
      <c r="I4213" s="23">
        <v>24</v>
      </c>
      <c r="J4213" s="23">
        <v>11</v>
      </c>
    </row>
    <row r="4214" spans="1:10">
      <c r="A4214" t="s">
        <v>248</v>
      </c>
      <c r="B4214" t="s">
        <v>254</v>
      </c>
      <c r="C4214" t="s">
        <v>77</v>
      </c>
      <c r="D4214">
        <v>8</v>
      </c>
      <c r="E4214" t="str">
        <f>VLOOKUP(D4214,'Treatment Struture'!$E$2:$G$10,3,FALSE)</f>
        <v>P2(100)</v>
      </c>
      <c r="F4214">
        <f>VLOOKUP(D4214,'Treatment Struture'!$E$2:$G$10,2,FALSE)</f>
        <v>3</v>
      </c>
      <c r="G4214" s="23">
        <v>2</v>
      </c>
      <c r="H4214" s="57">
        <f t="shared" si="93"/>
        <v>36187</v>
      </c>
      <c r="I4214" s="23">
        <v>22</v>
      </c>
      <c r="J4214" s="23">
        <v>11</v>
      </c>
    </row>
    <row r="4215" spans="1:10">
      <c r="A4215" t="s">
        <v>248</v>
      </c>
      <c r="B4215" t="s">
        <v>254</v>
      </c>
      <c r="C4215" t="s">
        <v>77</v>
      </c>
      <c r="D4215">
        <v>8</v>
      </c>
      <c r="E4215" t="str">
        <f>VLOOKUP(D4215,'Treatment Struture'!$E$2:$G$10,3,FALSE)</f>
        <v>P2(100)</v>
      </c>
      <c r="F4215">
        <f>VLOOKUP(D4215,'Treatment Struture'!$E$2:$G$10,2,FALSE)</f>
        <v>3</v>
      </c>
      <c r="G4215" s="23">
        <v>3</v>
      </c>
      <c r="H4215" s="57">
        <f t="shared" si="93"/>
        <v>36187</v>
      </c>
      <c r="I4215" s="23">
        <v>24</v>
      </c>
      <c r="J4215" s="23">
        <v>12</v>
      </c>
    </row>
    <row r="4216" spans="1:10">
      <c r="A4216" t="s">
        <v>248</v>
      </c>
      <c r="B4216" t="s">
        <v>254</v>
      </c>
      <c r="C4216" t="s">
        <v>77</v>
      </c>
      <c r="D4216">
        <v>8</v>
      </c>
      <c r="E4216" t="str">
        <f>VLOOKUP(D4216,'Treatment Struture'!$E$2:$G$10,3,FALSE)</f>
        <v>P2(100)</v>
      </c>
      <c r="F4216">
        <f>VLOOKUP(D4216,'Treatment Struture'!$E$2:$G$10,2,FALSE)</f>
        <v>3</v>
      </c>
      <c r="G4216" s="23">
        <v>4</v>
      </c>
      <c r="H4216" s="57">
        <f t="shared" si="93"/>
        <v>36187</v>
      </c>
      <c r="I4216" s="23">
        <v>25</v>
      </c>
      <c r="J4216" s="23">
        <v>12</v>
      </c>
    </row>
    <row r="4217" spans="1:10">
      <c r="A4217" t="s">
        <v>248</v>
      </c>
      <c r="B4217" t="s">
        <v>254</v>
      </c>
      <c r="C4217" t="s">
        <v>77</v>
      </c>
      <c r="D4217">
        <v>8</v>
      </c>
      <c r="E4217" t="str">
        <f>VLOOKUP(D4217,'Treatment Struture'!$E$2:$G$10,3,FALSE)</f>
        <v>P2(100)</v>
      </c>
      <c r="F4217">
        <f>VLOOKUP(D4217,'Treatment Struture'!$E$2:$G$10,2,FALSE)</f>
        <v>3</v>
      </c>
      <c r="G4217" s="23">
        <v>5</v>
      </c>
      <c r="H4217" s="57">
        <f t="shared" si="93"/>
        <v>36187</v>
      </c>
      <c r="I4217" s="23">
        <v>21</v>
      </c>
      <c r="J4217" s="23">
        <v>9</v>
      </c>
    </row>
    <row r="4218" spans="1:10">
      <c r="A4218" t="s">
        <v>248</v>
      </c>
      <c r="B4218" t="s">
        <v>254</v>
      </c>
      <c r="C4218" t="s">
        <v>77</v>
      </c>
      <c r="D4218">
        <v>8</v>
      </c>
      <c r="E4218" t="str">
        <f>VLOOKUP(D4218,'Treatment Struture'!$E$2:$G$10,3,FALSE)</f>
        <v>P2(100)</v>
      </c>
      <c r="F4218">
        <f>VLOOKUP(D4218,'Treatment Struture'!$E$2:$G$10,2,FALSE)</f>
        <v>3</v>
      </c>
      <c r="G4218" s="23">
        <v>6</v>
      </c>
      <c r="H4218" s="57">
        <f t="shared" si="93"/>
        <v>36187</v>
      </c>
      <c r="I4218" s="23">
        <v>20</v>
      </c>
      <c r="J4218" s="23">
        <v>8</v>
      </c>
    </row>
    <row r="4219" spans="1:10">
      <c r="A4219" t="s">
        <v>248</v>
      </c>
      <c r="B4219" t="s">
        <v>254</v>
      </c>
      <c r="C4219" t="s">
        <v>77</v>
      </c>
      <c r="D4219">
        <v>8</v>
      </c>
      <c r="E4219" t="str">
        <f>VLOOKUP(D4219,'Treatment Struture'!$E$2:$G$10,3,FALSE)</f>
        <v>P2(100)</v>
      </c>
      <c r="F4219">
        <f>VLOOKUP(D4219,'Treatment Struture'!$E$2:$G$10,2,FALSE)</f>
        <v>3</v>
      </c>
      <c r="G4219" s="23">
        <v>7</v>
      </c>
      <c r="H4219" s="57">
        <f t="shared" si="93"/>
        <v>36187</v>
      </c>
    </row>
    <row r="4220" spans="1:10">
      <c r="A4220" t="s">
        <v>248</v>
      </c>
      <c r="B4220" t="s">
        <v>254</v>
      </c>
      <c r="C4220" t="s">
        <v>77</v>
      </c>
      <c r="D4220">
        <v>8</v>
      </c>
      <c r="E4220" t="str">
        <f>VLOOKUP(D4220,'Treatment Struture'!$E$2:$G$10,3,FALSE)</f>
        <v>P2(100)</v>
      </c>
      <c r="F4220">
        <f>VLOOKUP(D4220,'Treatment Struture'!$E$2:$G$10,2,FALSE)</f>
        <v>3</v>
      </c>
      <c r="G4220" s="23">
        <v>8</v>
      </c>
      <c r="H4220" s="57">
        <f t="shared" si="93"/>
        <v>36187</v>
      </c>
      <c r="I4220" s="23">
        <v>25</v>
      </c>
      <c r="J4220" s="23">
        <v>10</v>
      </c>
    </row>
    <row r="4221" spans="1:10">
      <c r="A4221" t="s">
        <v>248</v>
      </c>
      <c r="B4221" t="s">
        <v>254</v>
      </c>
      <c r="C4221" t="s">
        <v>77</v>
      </c>
      <c r="D4221">
        <v>8</v>
      </c>
      <c r="E4221" t="str">
        <f>VLOOKUP(D4221,'Treatment Struture'!$E$2:$G$10,3,FALSE)</f>
        <v>P2(100)</v>
      </c>
      <c r="F4221">
        <f>VLOOKUP(D4221,'Treatment Struture'!$E$2:$G$10,2,FALSE)</f>
        <v>3</v>
      </c>
      <c r="G4221" s="23">
        <v>9</v>
      </c>
      <c r="H4221" s="57">
        <f t="shared" si="93"/>
        <v>36187</v>
      </c>
      <c r="I4221" s="23">
        <v>25</v>
      </c>
      <c r="J4221" s="23">
        <v>10</v>
      </c>
    </row>
    <row r="4222" spans="1:10">
      <c r="A4222" t="s">
        <v>248</v>
      </c>
      <c r="B4222" t="s">
        <v>254</v>
      </c>
      <c r="C4222" t="s">
        <v>77</v>
      </c>
      <c r="D4222">
        <v>8</v>
      </c>
      <c r="E4222" t="str">
        <f>VLOOKUP(D4222,'Treatment Struture'!$E$2:$G$10,3,FALSE)</f>
        <v>P2(100)</v>
      </c>
      <c r="F4222">
        <f>VLOOKUP(D4222,'Treatment Struture'!$E$2:$G$10,2,FALSE)</f>
        <v>3</v>
      </c>
      <c r="G4222" s="23">
        <v>10</v>
      </c>
      <c r="H4222" s="57">
        <f t="shared" si="93"/>
        <v>36187</v>
      </c>
      <c r="I4222" s="23">
        <v>22</v>
      </c>
      <c r="J4222" s="23">
        <v>7</v>
      </c>
    </row>
    <row r="4223" spans="1:10">
      <c r="A4223" t="s">
        <v>248</v>
      </c>
      <c r="B4223" t="s">
        <v>254</v>
      </c>
      <c r="C4223" t="s">
        <v>77</v>
      </c>
      <c r="D4223">
        <v>9</v>
      </c>
      <c r="E4223" t="str">
        <f>VLOOKUP(D4223,'Treatment Struture'!$E$2:$G$10,3,FALSE)</f>
        <v>P3(150)</v>
      </c>
      <c r="F4223">
        <f>VLOOKUP(D4223,'Treatment Struture'!$E$2:$G$10,2,FALSE)</f>
        <v>3</v>
      </c>
      <c r="G4223" s="23">
        <v>1</v>
      </c>
      <c r="H4223" s="57">
        <f t="shared" si="93"/>
        <v>36187</v>
      </c>
      <c r="I4223" s="23">
        <v>25</v>
      </c>
      <c r="J4223" s="23">
        <v>11</v>
      </c>
    </row>
    <row r="4224" spans="1:10">
      <c r="A4224" t="s">
        <v>248</v>
      </c>
      <c r="B4224" t="s">
        <v>254</v>
      </c>
      <c r="C4224" t="s">
        <v>77</v>
      </c>
      <c r="D4224">
        <v>9</v>
      </c>
      <c r="E4224" t="str">
        <f>VLOOKUP(D4224,'Treatment Struture'!$E$2:$G$10,3,FALSE)</f>
        <v>P3(150)</v>
      </c>
      <c r="F4224">
        <f>VLOOKUP(D4224,'Treatment Struture'!$E$2:$G$10,2,FALSE)</f>
        <v>3</v>
      </c>
      <c r="G4224" s="23">
        <v>2</v>
      </c>
      <c r="H4224" s="57">
        <f t="shared" si="93"/>
        <v>36187</v>
      </c>
      <c r="I4224" s="23">
        <v>17</v>
      </c>
      <c r="J4224" s="23">
        <v>9</v>
      </c>
    </row>
    <row r="4225" spans="1:10">
      <c r="A4225" t="s">
        <v>248</v>
      </c>
      <c r="B4225" t="s">
        <v>254</v>
      </c>
      <c r="C4225" t="s">
        <v>77</v>
      </c>
      <c r="D4225">
        <v>9</v>
      </c>
      <c r="E4225" t="str">
        <f>VLOOKUP(D4225,'Treatment Struture'!$E$2:$G$10,3,FALSE)</f>
        <v>P3(150)</v>
      </c>
      <c r="F4225">
        <f>VLOOKUP(D4225,'Treatment Struture'!$E$2:$G$10,2,FALSE)</f>
        <v>3</v>
      </c>
      <c r="G4225" s="23">
        <v>3</v>
      </c>
      <c r="H4225" s="57">
        <f t="shared" si="93"/>
        <v>36187</v>
      </c>
      <c r="I4225" s="23">
        <v>21</v>
      </c>
      <c r="J4225" s="23">
        <v>9</v>
      </c>
    </row>
    <row r="4226" spans="1:10">
      <c r="A4226" t="s">
        <v>248</v>
      </c>
      <c r="B4226" t="s">
        <v>254</v>
      </c>
      <c r="C4226" t="s">
        <v>77</v>
      </c>
      <c r="D4226">
        <v>9</v>
      </c>
      <c r="E4226" t="str">
        <f>VLOOKUP(D4226,'Treatment Struture'!$E$2:$G$10,3,FALSE)</f>
        <v>P3(150)</v>
      </c>
      <c r="F4226">
        <f>VLOOKUP(D4226,'Treatment Struture'!$E$2:$G$10,2,FALSE)</f>
        <v>3</v>
      </c>
      <c r="G4226" s="23">
        <v>4</v>
      </c>
      <c r="H4226" s="57">
        <f t="shared" si="93"/>
        <v>36187</v>
      </c>
      <c r="I4226" s="23">
        <v>21</v>
      </c>
      <c r="J4226" s="23">
        <v>11</v>
      </c>
    </row>
    <row r="4227" spans="1:10">
      <c r="A4227" t="s">
        <v>248</v>
      </c>
      <c r="B4227" t="s">
        <v>254</v>
      </c>
      <c r="C4227" t="s">
        <v>77</v>
      </c>
      <c r="D4227">
        <v>9</v>
      </c>
      <c r="E4227" t="str">
        <f>VLOOKUP(D4227,'Treatment Struture'!$E$2:$G$10,3,FALSE)</f>
        <v>P3(150)</v>
      </c>
      <c r="F4227">
        <f>VLOOKUP(D4227,'Treatment Struture'!$E$2:$G$10,2,FALSE)</f>
        <v>3</v>
      </c>
      <c r="G4227" s="23">
        <v>5</v>
      </c>
      <c r="H4227" s="57">
        <f t="shared" si="93"/>
        <v>36187</v>
      </c>
      <c r="I4227" s="23">
        <v>21</v>
      </c>
      <c r="J4227" s="23">
        <v>11</v>
      </c>
    </row>
    <row r="4228" spans="1:10">
      <c r="A4228" t="s">
        <v>248</v>
      </c>
      <c r="B4228" t="s">
        <v>254</v>
      </c>
      <c r="C4228" t="s">
        <v>77</v>
      </c>
      <c r="D4228">
        <v>9</v>
      </c>
      <c r="E4228" t="str">
        <f>VLOOKUP(D4228,'Treatment Struture'!$E$2:$G$10,3,FALSE)</f>
        <v>P3(150)</v>
      </c>
      <c r="F4228">
        <f>VLOOKUP(D4228,'Treatment Struture'!$E$2:$G$10,2,FALSE)</f>
        <v>3</v>
      </c>
      <c r="G4228" s="23">
        <v>6</v>
      </c>
      <c r="H4228" s="57">
        <f t="shared" si="93"/>
        <v>36187</v>
      </c>
      <c r="I4228" s="23">
        <v>22</v>
      </c>
      <c r="J4228" s="23">
        <v>9</v>
      </c>
    </row>
    <row r="4229" spans="1:10">
      <c r="A4229" t="s">
        <v>248</v>
      </c>
      <c r="B4229" t="s">
        <v>254</v>
      </c>
      <c r="C4229" t="s">
        <v>77</v>
      </c>
      <c r="D4229">
        <v>9</v>
      </c>
      <c r="E4229" t="str">
        <f>VLOOKUP(D4229,'Treatment Struture'!$E$2:$G$10,3,FALSE)</f>
        <v>P3(150)</v>
      </c>
      <c r="F4229">
        <f>VLOOKUP(D4229,'Treatment Struture'!$E$2:$G$10,2,FALSE)</f>
        <v>3</v>
      </c>
      <c r="G4229" s="23">
        <v>7</v>
      </c>
      <c r="H4229" s="57">
        <f t="shared" si="93"/>
        <v>36187</v>
      </c>
      <c r="I4229" s="23">
        <v>21</v>
      </c>
      <c r="J4229" s="23">
        <v>9</v>
      </c>
    </row>
    <row r="4230" spans="1:10">
      <c r="A4230" t="s">
        <v>248</v>
      </c>
      <c r="B4230" t="s">
        <v>254</v>
      </c>
      <c r="C4230" t="s">
        <v>77</v>
      </c>
      <c r="D4230">
        <v>9</v>
      </c>
      <c r="E4230" t="str">
        <f>VLOOKUP(D4230,'Treatment Struture'!$E$2:$G$10,3,FALSE)</f>
        <v>P3(150)</v>
      </c>
      <c r="F4230">
        <f>VLOOKUP(D4230,'Treatment Struture'!$E$2:$G$10,2,FALSE)</f>
        <v>3</v>
      </c>
      <c r="G4230" s="23">
        <v>8</v>
      </c>
      <c r="H4230" s="57">
        <f t="shared" si="93"/>
        <v>36187</v>
      </c>
      <c r="I4230" s="23">
        <v>22</v>
      </c>
      <c r="J4230" s="23">
        <v>6</v>
      </c>
    </row>
    <row r="4231" spans="1:10">
      <c r="A4231" t="s">
        <v>248</v>
      </c>
      <c r="B4231" t="s">
        <v>254</v>
      </c>
      <c r="C4231" t="s">
        <v>77</v>
      </c>
      <c r="D4231">
        <v>9</v>
      </c>
      <c r="E4231" t="str">
        <f>VLOOKUP(D4231,'Treatment Struture'!$E$2:$G$10,3,FALSE)</f>
        <v>P3(150)</v>
      </c>
      <c r="F4231">
        <f>VLOOKUP(D4231,'Treatment Struture'!$E$2:$G$10,2,FALSE)</f>
        <v>3</v>
      </c>
      <c r="G4231" s="23">
        <v>9</v>
      </c>
      <c r="H4231" s="57">
        <f t="shared" si="93"/>
        <v>36187</v>
      </c>
      <c r="I4231" s="23">
        <v>18</v>
      </c>
      <c r="J4231" s="23">
        <v>7</v>
      </c>
    </row>
    <row r="4232" spans="1:10">
      <c r="A4232" t="s">
        <v>248</v>
      </c>
      <c r="B4232" t="s">
        <v>254</v>
      </c>
      <c r="C4232" t="s">
        <v>77</v>
      </c>
      <c r="D4232">
        <v>9</v>
      </c>
      <c r="E4232" t="str">
        <f>VLOOKUP(D4232,'Treatment Struture'!$E$2:$G$10,3,FALSE)</f>
        <v>P3(150)</v>
      </c>
      <c r="F4232">
        <f>VLOOKUP(D4232,'Treatment Struture'!$E$2:$G$10,2,FALSE)</f>
        <v>3</v>
      </c>
      <c r="G4232" s="23">
        <v>10</v>
      </c>
      <c r="H4232" s="57">
        <f t="shared" si="93"/>
        <v>36187</v>
      </c>
    </row>
    <row r="4233" spans="1:10">
      <c r="A4233" t="s">
        <v>248</v>
      </c>
      <c r="B4233" t="s">
        <v>254</v>
      </c>
      <c r="C4233" t="s">
        <v>77</v>
      </c>
      <c r="D4233">
        <v>1</v>
      </c>
      <c r="E4233" t="str">
        <f>VLOOKUP(D4233,'Treatment Struture'!$E$2:$G$10,3,FALSE)</f>
        <v>P3(150)</v>
      </c>
      <c r="F4233">
        <f>VLOOKUP(D4233,'Treatment Struture'!$E$2:$G$10,2,FALSE)</f>
        <v>1</v>
      </c>
      <c r="G4233" s="23">
        <v>1</v>
      </c>
      <c r="H4233" s="55">
        <v>36199</v>
      </c>
      <c r="I4233" s="23">
        <v>19</v>
      </c>
      <c r="J4233" s="46">
        <v>18</v>
      </c>
    </row>
    <row r="4234" spans="1:10">
      <c r="A4234" t="s">
        <v>248</v>
      </c>
      <c r="B4234" t="s">
        <v>254</v>
      </c>
      <c r="C4234" t="s">
        <v>77</v>
      </c>
      <c r="D4234">
        <v>1</v>
      </c>
      <c r="E4234" t="str">
        <f>VLOOKUP(D4234,'Treatment Struture'!$E$2:$G$10,3,FALSE)</f>
        <v>P3(150)</v>
      </c>
      <c r="F4234">
        <f>VLOOKUP(D4234,'Treatment Struture'!$E$2:$G$10,2,FALSE)</f>
        <v>1</v>
      </c>
      <c r="G4234" s="23">
        <v>2</v>
      </c>
      <c r="H4234" s="57">
        <f>H4233</f>
        <v>36199</v>
      </c>
      <c r="I4234" s="23">
        <v>21</v>
      </c>
      <c r="J4234" s="46">
        <v>18</v>
      </c>
    </row>
    <row r="4235" spans="1:10">
      <c r="A4235" t="s">
        <v>248</v>
      </c>
      <c r="B4235" t="s">
        <v>254</v>
      </c>
      <c r="C4235" t="s">
        <v>77</v>
      </c>
      <c r="D4235">
        <v>1</v>
      </c>
      <c r="E4235" t="str">
        <f>VLOOKUP(D4235,'Treatment Struture'!$E$2:$G$10,3,FALSE)</f>
        <v>P3(150)</v>
      </c>
      <c r="F4235">
        <f>VLOOKUP(D4235,'Treatment Struture'!$E$2:$G$10,2,FALSE)</f>
        <v>1</v>
      </c>
      <c r="G4235" s="23">
        <v>3</v>
      </c>
      <c r="H4235" s="57">
        <f t="shared" ref="H4235:H4298" si="94">H4234</f>
        <v>36199</v>
      </c>
      <c r="I4235" s="23">
        <v>23</v>
      </c>
      <c r="J4235" s="46">
        <v>18</v>
      </c>
    </row>
    <row r="4236" spans="1:10">
      <c r="A4236" t="s">
        <v>248</v>
      </c>
      <c r="B4236" t="s">
        <v>254</v>
      </c>
      <c r="C4236" t="s">
        <v>77</v>
      </c>
      <c r="D4236">
        <v>1</v>
      </c>
      <c r="E4236" t="str">
        <f>VLOOKUP(D4236,'Treatment Struture'!$E$2:$G$10,3,FALSE)</f>
        <v>P3(150)</v>
      </c>
      <c r="F4236">
        <f>VLOOKUP(D4236,'Treatment Struture'!$E$2:$G$10,2,FALSE)</f>
        <v>1</v>
      </c>
      <c r="G4236" s="23">
        <v>4</v>
      </c>
      <c r="H4236" s="57">
        <f t="shared" si="94"/>
        <v>36199</v>
      </c>
      <c r="I4236" s="23">
        <v>20</v>
      </c>
      <c r="J4236" s="46">
        <v>20</v>
      </c>
    </row>
    <row r="4237" spans="1:10">
      <c r="A4237" t="s">
        <v>248</v>
      </c>
      <c r="B4237" t="s">
        <v>254</v>
      </c>
      <c r="C4237" t="s">
        <v>77</v>
      </c>
      <c r="D4237">
        <v>1</v>
      </c>
      <c r="E4237" t="str">
        <f>VLOOKUP(D4237,'Treatment Struture'!$E$2:$G$10,3,FALSE)</f>
        <v>P3(150)</v>
      </c>
      <c r="F4237">
        <f>VLOOKUP(D4237,'Treatment Struture'!$E$2:$G$10,2,FALSE)</f>
        <v>1</v>
      </c>
      <c r="G4237" s="23">
        <v>5</v>
      </c>
      <c r="H4237" s="57">
        <f t="shared" si="94"/>
        <v>36199</v>
      </c>
      <c r="I4237" s="23">
        <v>19</v>
      </c>
      <c r="J4237" s="46">
        <v>17</v>
      </c>
    </row>
    <row r="4238" spans="1:10">
      <c r="A4238" t="s">
        <v>248</v>
      </c>
      <c r="B4238" t="s">
        <v>254</v>
      </c>
      <c r="C4238" t="s">
        <v>77</v>
      </c>
      <c r="D4238">
        <v>1</v>
      </c>
      <c r="E4238" t="str">
        <f>VLOOKUP(D4238,'Treatment Struture'!$E$2:$G$10,3,FALSE)</f>
        <v>P3(150)</v>
      </c>
      <c r="F4238">
        <f>VLOOKUP(D4238,'Treatment Struture'!$E$2:$G$10,2,FALSE)</f>
        <v>1</v>
      </c>
      <c r="G4238" s="23">
        <v>6</v>
      </c>
      <c r="H4238" s="57">
        <f t="shared" si="94"/>
        <v>36199</v>
      </c>
    </row>
    <row r="4239" spans="1:10">
      <c r="A4239" t="s">
        <v>248</v>
      </c>
      <c r="B4239" t="s">
        <v>254</v>
      </c>
      <c r="C4239" t="s">
        <v>77</v>
      </c>
      <c r="D4239">
        <v>1</v>
      </c>
      <c r="E4239" t="str">
        <f>VLOOKUP(D4239,'Treatment Struture'!$E$2:$G$10,3,FALSE)</f>
        <v>P3(150)</v>
      </c>
      <c r="F4239">
        <f>VLOOKUP(D4239,'Treatment Struture'!$E$2:$G$10,2,FALSE)</f>
        <v>1</v>
      </c>
      <c r="G4239" s="23">
        <v>7</v>
      </c>
      <c r="H4239" s="57">
        <f t="shared" si="94"/>
        <v>36199</v>
      </c>
      <c r="I4239" s="23">
        <v>19</v>
      </c>
      <c r="J4239" s="46">
        <v>13</v>
      </c>
    </row>
    <row r="4240" spans="1:10">
      <c r="A4240" t="s">
        <v>248</v>
      </c>
      <c r="B4240" t="s">
        <v>254</v>
      </c>
      <c r="C4240" t="s">
        <v>77</v>
      </c>
      <c r="D4240">
        <v>1</v>
      </c>
      <c r="E4240" t="str">
        <f>VLOOKUP(D4240,'Treatment Struture'!$E$2:$G$10,3,FALSE)</f>
        <v>P3(150)</v>
      </c>
      <c r="F4240">
        <f>VLOOKUP(D4240,'Treatment Struture'!$E$2:$G$10,2,FALSE)</f>
        <v>1</v>
      </c>
      <c r="G4240" s="23">
        <v>8</v>
      </c>
      <c r="H4240" s="57">
        <f t="shared" si="94"/>
        <v>36199</v>
      </c>
      <c r="I4240" s="23">
        <v>18</v>
      </c>
      <c r="J4240" s="46">
        <v>15</v>
      </c>
    </row>
    <row r="4241" spans="1:10">
      <c r="A4241" t="s">
        <v>248</v>
      </c>
      <c r="B4241" t="s">
        <v>254</v>
      </c>
      <c r="C4241" t="s">
        <v>77</v>
      </c>
      <c r="D4241">
        <v>1</v>
      </c>
      <c r="E4241" t="str">
        <f>VLOOKUP(D4241,'Treatment Struture'!$E$2:$G$10,3,FALSE)</f>
        <v>P3(150)</v>
      </c>
      <c r="F4241">
        <f>VLOOKUP(D4241,'Treatment Struture'!$E$2:$G$10,2,FALSE)</f>
        <v>1</v>
      </c>
      <c r="G4241" s="23">
        <v>9</v>
      </c>
      <c r="H4241" s="57">
        <f t="shared" si="94"/>
        <v>36199</v>
      </c>
      <c r="I4241" s="23">
        <v>20</v>
      </c>
      <c r="J4241" s="46">
        <v>15</v>
      </c>
    </row>
    <row r="4242" spans="1:10">
      <c r="A4242" t="s">
        <v>248</v>
      </c>
      <c r="B4242" t="s">
        <v>254</v>
      </c>
      <c r="C4242" t="s">
        <v>77</v>
      </c>
      <c r="D4242">
        <v>1</v>
      </c>
      <c r="E4242" t="str">
        <f>VLOOKUP(D4242,'Treatment Struture'!$E$2:$G$10,3,FALSE)</f>
        <v>P3(150)</v>
      </c>
      <c r="F4242">
        <f>VLOOKUP(D4242,'Treatment Struture'!$E$2:$G$10,2,FALSE)</f>
        <v>1</v>
      </c>
      <c r="G4242" s="23">
        <v>10</v>
      </c>
      <c r="H4242" s="57">
        <f t="shared" si="94"/>
        <v>36199</v>
      </c>
      <c r="I4242" s="23">
        <v>19</v>
      </c>
      <c r="J4242" s="46">
        <v>15</v>
      </c>
    </row>
    <row r="4243" spans="1:10">
      <c r="A4243" t="s">
        <v>248</v>
      </c>
      <c r="B4243" t="s">
        <v>254</v>
      </c>
      <c r="C4243" t="s">
        <v>77</v>
      </c>
      <c r="D4243">
        <v>2</v>
      </c>
      <c r="E4243" t="str">
        <f>VLOOKUP(D4243,'Treatment Struture'!$E$2:$G$10,3,FALSE)</f>
        <v>P1(50)</v>
      </c>
      <c r="F4243">
        <f>VLOOKUP(D4243,'Treatment Struture'!$E$2:$G$10,2,FALSE)</f>
        <v>1</v>
      </c>
      <c r="G4243" s="23">
        <v>1</v>
      </c>
      <c r="H4243" s="57">
        <f t="shared" si="94"/>
        <v>36199</v>
      </c>
      <c r="I4243" s="23">
        <v>25</v>
      </c>
      <c r="J4243" s="46">
        <v>16</v>
      </c>
    </row>
    <row r="4244" spans="1:10">
      <c r="A4244" t="s">
        <v>248</v>
      </c>
      <c r="B4244" t="s">
        <v>254</v>
      </c>
      <c r="C4244" t="s">
        <v>77</v>
      </c>
      <c r="D4244">
        <v>2</v>
      </c>
      <c r="E4244" t="str">
        <f>VLOOKUP(D4244,'Treatment Struture'!$E$2:$G$10,3,FALSE)</f>
        <v>P1(50)</v>
      </c>
      <c r="F4244">
        <f>VLOOKUP(D4244,'Treatment Struture'!$E$2:$G$10,2,FALSE)</f>
        <v>1</v>
      </c>
      <c r="G4244" s="23">
        <v>2</v>
      </c>
      <c r="H4244" s="57">
        <f t="shared" si="94"/>
        <v>36199</v>
      </c>
      <c r="I4244" s="23">
        <v>25</v>
      </c>
      <c r="J4244" s="46">
        <v>17</v>
      </c>
    </row>
    <row r="4245" spans="1:10">
      <c r="A4245" t="s">
        <v>248</v>
      </c>
      <c r="B4245" t="s">
        <v>254</v>
      </c>
      <c r="C4245" t="s">
        <v>77</v>
      </c>
      <c r="D4245">
        <v>2</v>
      </c>
      <c r="E4245" t="str">
        <f>VLOOKUP(D4245,'Treatment Struture'!$E$2:$G$10,3,FALSE)</f>
        <v>P1(50)</v>
      </c>
      <c r="F4245">
        <f>VLOOKUP(D4245,'Treatment Struture'!$E$2:$G$10,2,FALSE)</f>
        <v>1</v>
      </c>
      <c r="G4245" s="23">
        <v>3</v>
      </c>
      <c r="H4245" s="57">
        <f t="shared" si="94"/>
        <v>36199</v>
      </c>
    </row>
    <row r="4246" spans="1:10">
      <c r="A4246" t="s">
        <v>248</v>
      </c>
      <c r="B4246" t="s">
        <v>254</v>
      </c>
      <c r="C4246" t="s">
        <v>77</v>
      </c>
      <c r="D4246">
        <v>2</v>
      </c>
      <c r="E4246" t="str">
        <f>VLOOKUP(D4246,'Treatment Struture'!$E$2:$G$10,3,FALSE)</f>
        <v>P1(50)</v>
      </c>
      <c r="F4246">
        <f>VLOOKUP(D4246,'Treatment Struture'!$E$2:$G$10,2,FALSE)</f>
        <v>1</v>
      </c>
      <c r="G4246" s="23">
        <v>4</v>
      </c>
      <c r="H4246" s="57">
        <f t="shared" si="94"/>
        <v>36199</v>
      </c>
      <c r="I4246" s="23">
        <v>24</v>
      </c>
      <c r="J4246" s="46">
        <v>16</v>
      </c>
    </row>
    <row r="4247" spans="1:10">
      <c r="A4247" t="s">
        <v>248</v>
      </c>
      <c r="B4247" t="s">
        <v>254</v>
      </c>
      <c r="C4247" t="s">
        <v>77</v>
      </c>
      <c r="D4247">
        <v>2</v>
      </c>
      <c r="E4247" t="str">
        <f>VLOOKUP(D4247,'Treatment Struture'!$E$2:$G$10,3,FALSE)</f>
        <v>P1(50)</v>
      </c>
      <c r="F4247">
        <f>VLOOKUP(D4247,'Treatment Struture'!$E$2:$G$10,2,FALSE)</f>
        <v>1</v>
      </c>
      <c r="G4247" s="23">
        <v>5</v>
      </c>
      <c r="H4247" s="57">
        <f t="shared" si="94"/>
        <v>36199</v>
      </c>
      <c r="I4247" s="23">
        <v>22</v>
      </c>
      <c r="J4247" s="46">
        <v>17</v>
      </c>
    </row>
    <row r="4248" spans="1:10">
      <c r="A4248" t="s">
        <v>248</v>
      </c>
      <c r="B4248" t="s">
        <v>254</v>
      </c>
      <c r="C4248" t="s">
        <v>77</v>
      </c>
      <c r="D4248">
        <v>2</v>
      </c>
      <c r="E4248" t="str">
        <f>VLOOKUP(D4248,'Treatment Struture'!$E$2:$G$10,3,FALSE)</f>
        <v>P1(50)</v>
      </c>
      <c r="F4248">
        <f>VLOOKUP(D4248,'Treatment Struture'!$E$2:$G$10,2,FALSE)</f>
        <v>1</v>
      </c>
      <c r="G4248" s="23">
        <v>6</v>
      </c>
      <c r="H4248" s="57">
        <f t="shared" si="94"/>
        <v>36199</v>
      </c>
      <c r="I4248" s="23">
        <v>18</v>
      </c>
      <c r="J4248" s="46">
        <v>11</v>
      </c>
    </row>
    <row r="4249" spans="1:10">
      <c r="A4249" t="s">
        <v>248</v>
      </c>
      <c r="B4249" t="s">
        <v>254</v>
      </c>
      <c r="C4249" t="s">
        <v>77</v>
      </c>
      <c r="D4249">
        <v>2</v>
      </c>
      <c r="E4249" t="str">
        <f>VLOOKUP(D4249,'Treatment Struture'!$E$2:$G$10,3,FALSE)</f>
        <v>P1(50)</v>
      </c>
      <c r="F4249">
        <f>VLOOKUP(D4249,'Treatment Struture'!$E$2:$G$10,2,FALSE)</f>
        <v>1</v>
      </c>
      <c r="G4249" s="23">
        <v>7</v>
      </c>
      <c r="H4249" s="57">
        <f t="shared" si="94"/>
        <v>36199</v>
      </c>
      <c r="I4249" s="23">
        <v>21</v>
      </c>
      <c r="J4249" s="46">
        <v>14</v>
      </c>
    </row>
    <row r="4250" spans="1:10">
      <c r="A4250" t="s">
        <v>248</v>
      </c>
      <c r="B4250" t="s">
        <v>254</v>
      </c>
      <c r="C4250" t="s">
        <v>77</v>
      </c>
      <c r="D4250">
        <v>2</v>
      </c>
      <c r="E4250" t="str">
        <f>VLOOKUP(D4250,'Treatment Struture'!$E$2:$G$10,3,FALSE)</f>
        <v>P1(50)</v>
      </c>
      <c r="F4250">
        <f>VLOOKUP(D4250,'Treatment Struture'!$E$2:$G$10,2,FALSE)</f>
        <v>1</v>
      </c>
      <c r="G4250" s="23">
        <v>8</v>
      </c>
      <c r="H4250" s="57">
        <f t="shared" si="94"/>
        <v>36199</v>
      </c>
      <c r="I4250" s="23">
        <v>27</v>
      </c>
      <c r="J4250" s="46">
        <v>15</v>
      </c>
    </row>
    <row r="4251" spans="1:10">
      <c r="A4251" t="s">
        <v>248</v>
      </c>
      <c r="B4251" t="s">
        <v>254</v>
      </c>
      <c r="C4251" t="s">
        <v>77</v>
      </c>
      <c r="D4251">
        <v>2</v>
      </c>
      <c r="E4251" t="str">
        <f>VLOOKUP(D4251,'Treatment Struture'!$E$2:$G$10,3,FALSE)</f>
        <v>P1(50)</v>
      </c>
      <c r="F4251">
        <f>VLOOKUP(D4251,'Treatment Struture'!$E$2:$G$10,2,FALSE)</f>
        <v>1</v>
      </c>
      <c r="G4251" s="23">
        <v>9</v>
      </c>
      <c r="H4251" s="57">
        <f t="shared" si="94"/>
        <v>36199</v>
      </c>
      <c r="I4251" s="23">
        <v>26</v>
      </c>
      <c r="J4251" s="46">
        <v>15</v>
      </c>
    </row>
    <row r="4252" spans="1:10">
      <c r="A4252" t="s">
        <v>248</v>
      </c>
      <c r="B4252" t="s">
        <v>254</v>
      </c>
      <c r="C4252" t="s">
        <v>77</v>
      </c>
      <c r="D4252">
        <v>2</v>
      </c>
      <c r="E4252" t="str">
        <f>VLOOKUP(D4252,'Treatment Struture'!$E$2:$G$10,3,FALSE)</f>
        <v>P1(50)</v>
      </c>
      <c r="F4252">
        <f>VLOOKUP(D4252,'Treatment Struture'!$E$2:$G$10,2,FALSE)</f>
        <v>1</v>
      </c>
      <c r="G4252" s="23">
        <v>10</v>
      </c>
      <c r="H4252" s="57">
        <f t="shared" si="94"/>
        <v>36199</v>
      </c>
      <c r="I4252" s="23">
        <v>26</v>
      </c>
      <c r="J4252" s="46">
        <v>15</v>
      </c>
    </row>
    <row r="4253" spans="1:10">
      <c r="A4253" t="s">
        <v>248</v>
      </c>
      <c r="B4253" t="s">
        <v>254</v>
      </c>
      <c r="C4253" t="s">
        <v>77</v>
      </c>
      <c r="D4253">
        <v>3</v>
      </c>
      <c r="E4253" t="str">
        <f>VLOOKUP(D4253,'Treatment Struture'!$E$2:$G$10,3,FALSE)</f>
        <v>P2(100)</v>
      </c>
      <c r="F4253">
        <f>VLOOKUP(D4253,'Treatment Struture'!$E$2:$G$10,2,FALSE)</f>
        <v>1</v>
      </c>
      <c r="G4253" s="23">
        <v>1</v>
      </c>
      <c r="H4253" s="57">
        <f t="shared" si="94"/>
        <v>36199</v>
      </c>
      <c r="I4253" s="23">
        <v>25</v>
      </c>
      <c r="J4253" s="46">
        <v>18</v>
      </c>
    </row>
    <row r="4254" spans="1:10">
      <c r="A4254" t="s">
        <v>248</v>
      </c>
      <c r="B4254" t="s">
        <v>254</v>
      </c>
      <c r="C4254" t="s">
        <v>77</v>
      </c>
      <c r="D4254">
        <v>3</v>
      </c>
      <c r="E4254" t="str">
        <f>VLOOKUP(D4254,'Treatment Struture'!$E$2:$G$10,3,FALSE)</f>
        <v>P2(100)</v>
      </c>
      <c r="F4254">
        <f>VLOOKUP(D4254,'Treatment Struture'!$E$2:$G$10,2,FALSE)</f>
        <v>1</v>
      </c>
      <c r="G4254" s="23">
        <v>2</v>
      </c>
      <c r="H4254" s="57">
        <f t="shared" si="94"/>
        <v>36199</v>
      </c>
    </row>
    <row r="4255" spans="1:10">
      <c r="A4255" t="s">
        <v>248</v>
      </c>
      <c r="B4255" t="s">
        <v>254</v>
      </c>
      <c r="C4255" t="s">
        <v>77</v>
      </c>
      <c r="D4255">
        <v>3</v>
      </c>
      <c r="E4255" t="str">
        <f>VLOOKUP(D4255,'Treatment Struture'!$E$2:$G$10,3,FALSE)</f>
        <v>P2(100)</v>
      </c>
      <c r="F4255">
        <f>VLOOKUP(D4255,'Treatment Struture'!$E$2:$G$10,2,FALSE)</f>
        <v>1</v>
      </c>
      <c r="G4255" s="23">
        <v>3</v>
      </c>
      <c r="H4255" s="57">
        <f t="shared" si="94"/>
        <v>36199</v>
      </c>
    </row>
    <row r="4256" spans="1:10">
      <c r="A4256" t="s">
        <v>248</v>
      </c>
      <c r="B4256" t="s">
        <v>254</v>
      </c>
      <c r="C4256" t="s">
        <v>77</v>
      </c>
      <c r="D4256">
        <v>3</v>
      </c>
      <c r="E4256" t="str">
        <f>VLOOKUP(D4256,'Treatment Struture'!$E$2:$G$10,3,FALSE)</f>
        <v>P2(100)</v>
      </c>
      <c r="F4256">
        <f>VLOOKUP(D4256,'Treatment Struture'!$E$2:$G$10,2,FALSE)</f>
        <v>1</v>
      </c>
      <c r="G4256" s="23">
        <v>4</v>
      </c>
      <c r="H4256" s="57">
        <f t="shared" si="94"/>
        <v>36199</v>
      </c>
      <c r="I4256" s="23">
        <v>23</v>
      </c>
      <c r="J4256" s="46">
        <v>18</v>
      </c>
    </row>
    <row r="4257" spans="1:10">
      <c r="A4257" t="s">
        <v>248</v>
      </c>
      <c r="B4257" t="s">
        <v>254</v>
      </c>
      <c r="C4257" t="s">
        <v>77</v>
      </c>
      <c r="D4257">
        <v>3</v>
      </c>
      <c r="E4257" t="str">
        <f>VLOOKUP(D4257,'Treatment Struture'!$E$2:$G$10,3,FALSE)</f>
        <v>P2(100)</v>
      </c>
      <c r="F4257">
        <f>VLOOKUP(D4257,'Treatment Struture'!$E$2:$G$10,2,FALSE)</f>
        <v>1</v>
      </c>
      <c r="G4257" s="23">
        <v>5</v>
      </c>
      <c r="H4257" s="57">
        <f t="shared" si="94"/>
        <v>36199</v>
      </c>
      <c r="I4257" s="23">
        <v>25</v>
      </c>
      <c r="J4257" s="46">
        <v>18</v>
      </c>
    </row>
    <row r="4258" spans="1:10">
      <c r="A4258" t="s">
        <v>248</v>
      </c>
      <c r="B4258" t="s">
        <v>254</v>
      </c>
      <c r="C4258" t="s">
        <v>77</v>
      </c>
      <c r="D4258">
        <v>3</v>
      </c>
      <c r="E4258" t="str">
        <f>VLOOKUP(D4258,'Treatment Struture'!$E$2:$G$10,3,FALSE)</f>
        <v>P2(100)</v>
      </c>
      <c r="F4258">
        <f>VLOOKUP(D4258,'Treatment Struture'!$E$2:$G$10,2,FALSE)</f>
        <v>1</v>
      </c>
      <c r="G4258" s="23">
        <v>6</v>
      </c>
      <c r="H4258" s="57">
        <f t="shared" si="94"/>
        <v>36199</v>
      </c>
      <c r="I4258" s="23">
        <v>23</v>
      </c>
      <c r="J4258" s="46">
        <v>13</v>
      </c>
    </row>
    <row r="4259" spans="1:10">
      <c r="A4259" t="s">
        <v>248</v>
      </c>
      <c r="B4259" t="s">
        <v>254</v>
      </c>
      <c r="C4259" t="s">
        <v>77</v>
      </c>
      <c r="D4259">
        <v>3</v>
      </c>
      <c r="E4259" t="str">
        <f>VLOOKUP(D4259,'Treatment Struture'!$E$2:$G$10,3,FALSE)</f>
        <v>P2(100)</v>
      </c>
      <c r="F4259">
        <f>VLOOKUP(D4259,'Treatment Struture'!$E$2:$G$10,2,FALSE)</f>
        <v>1</v>
      </c>
      <c r="G4259" s="23">
        <v>7</v>
      </c>
      <c r="H4259" s="57">
        <f t="shared" si="94"/>
        <v>36199</v>
      </c>
      <c r="I4259" s="23">
        <v>25</v>
      </c>
      <c r="J4259" s="46">
        <v>14</v>
      </c>
    </row>
    <row r="4260" spans="1:10">
      <c r="A4260" t="s">
        <v>248</v>
      </c>
      <c r="B4260" t="s">
        <v>254</v>
      </c>
      <c r="C4260" t="s">
        <v>77</v>
      </c>
      <c r="D4260">
        <v>3</v>
      </c>
      <c r="E4260" t="str">
        <f>VLOOKUP(D4260,'Treatment Struture'!$E$2:$G$10,3,FALSE)</f>
        <v>P2(100)</v>
      </c>
      <c r="F4260">
        <f>VLOOKUP(D4260,'Treatment Struture'!$E$2:$G$10,2,FALSE)</f>
        <v>1</v>
      </c>
      <c r="G4260" s="23">
        <v>8</v>
      </c>
      <c r="H4260" s="57">
        <f t="shared" si="94"/>
        <v>36199</v>
      </c>
    </row>
    <row r="4261" spans="1:10">
      <c r="A4261" t="s">
        <v>248</v>
      </c>
      <c r="B4261" t="s">
        <v>254</v>
      </c>
      <c r="C4261" t="s">
        <v>77</v>
      </c>
      <c r="D4261">
        <v>3</v>
      </c>
      <c r="E4261" t="str">
        <f>VLOOKUP(D4261,'Treatment Struture'!$E$2:$G$10,3,FALSE)</f>
        <v>P2(100)</v>
      </c>
      <c r="F4261">
        <f>VLOOKUP(D4261,'Treatment Struture'!$E$2:$G$10,2,FALSE)</f>
        <v>1</v>
      </c>
      <c r="G4261" s="23">
        <v>9</v>
      </c>
      <c r="H4261" s="57">
        <f t="shared" si="94"/>
        <v>36199</v>
      </c>
      <c r="I4261" s="23">
        <v>23</v>
      </c>
      <c r="J4261" s="46">
        <v>15</v>
      </c>
    </row>
    <row r="4262" spans="1:10">
      <c r="A4262" t="s">
        <v>248</v>
      </c>
      <c r="B4262" t="s">
        <v>254</v>
      </c>
      <c r="C4262" t="s">
        <v>77</v>
      </c>
      <c r="D4262">
        <v>3</v>
      </c>
      <c r="E4262" t="str">
        <f>VLOOKUP(D4262,'Treatment Struture'!$E$2:$G$10,3,FALSE)</f>
        <v>P2(100)</v>
      </c>
      <c r="F4262">
        <f>VLOOKUP(D4262,'Treatment Struture'!$E$2:$G$10,2,FALSE)</f>
        <v>1</v>
      </c>
      <c r="G4262" s="23">
        <v>10</v>
      </c>
      <c r="H4262" s="57">
        <f t="shared" si="94"/>
        <v>36199</v>
      </c>
      <c r="I4262" s="23">
        <v>20</v>
      </c>
      <c r="J4262" s="46">
        <v>14</v>
      </c>
    </row>
    <row r="4263" spans="1:10">
      <c r="A4263" t="s">
        <v>248</v>
      </c>
      <c r="B4263" t="s">
        <v>254</v>
      </c>
      <c r="C4263" t="s">
        <v>77</v>
      </c>
      <c r="D4263">
        <v>4</v>
      </c>
      <c r="E4263" t="str">
        <f>VLOOKUP(D4263,'Treatment Struture'!$E$2:$G$10,3,FALSE)</f>
        <v>P2(100)</v>
      </c>
      <c r="F4263">
        <f>VLOOKUP(D4263,'Treatment Struture'!$E$2:$G$10,2,FALSE)</f>
        <v>2</v>
      </c>
      <c r="G4263" s="23">
        <v>1</v>
      </c>
      <c r="H4263" s="57">
        <f t="shared" si="94"/>
        <v>36199</v>
      </c>
      <c r="I4263" s="23">
        <v>21</v>
      </c>
      <c r="J4263" s="46">
        <v>19</v>
      </c>
    </row>
    <row r="4264" spans="1:10">
      <c r="A4264" t="s">
        <v>248</v>
      </c>
      <c r="B4264" t="s">
        <v>254</v>
      </c>
      <c r="C4264" t="s">
        <v>77</v>
      </c>
      <c r="D4264">
        <v>4</v>
      </c>
      <c r="E4264" t="str">
        <f>VLOOKUP(D4264,'Treatment Struture'!$E$2:$G$10,3,FALSE)</f>
        <v>P2(100)</v>
      </c>
      <c r="F4264">
        <f>VLOOKUP(D4264,'Treatment Struture'!$E$2:$G$10,2,FALSE)</f>
        <v>2</v>
      </c>
      <c r="G4264" s="23">
        <v>2</v>
      </c>
      <c r="H4264" s="57">
        <f t="shared" si="94"/>
        <v>36199</v>
      </c>
      <c r="I4264" s="23">
        <v>20</v>
      </c>
      <c r="J4264" s="46">
        <v>18</v>
      </c>
    </row>
    <row r="4265" spans="1:10">
      <c r="A4265" t="s">
        <v>248</v>
      </c>
      <c r="B4265" t="s">
        <v>254</v>
      </c>
      <c r="C4265" t="s">
        <v>77</v>
      </c>
      <c r="D4265">
        <v>4</v>
      </c>
      <c r="E4265" t="str">
        <f>VLOOKUP(D4265,'Treatment Struture'!$E$2:$G$10,3,FALSE)</f>
        <v>P2(100)</v>
      </c>
      <c r="F4265">
        <f>VLOOKUP(D4265,'Treatment Struture'!$E$2:$G$10,2,FALSE)</f>
        <v>2</v>
      </c>
      <c r="G4265" s="23">
        <v>3</v>
      </c>
      <c r="H4265" s="57">
        <f t="shared" si="94"/>
        <v>36199</v>
      </c>
      <c r="I4265" s="23">
        <v>23</v>
      </c>
      <c r="J4265" s="46">
        <v>15</v>
      </c>
    </row>
    <row r="4266" spans="1:10">
      <c r="A4266" t="s">
        <v>248</v>
      </c>
      <c r="B4266" t="s">
        <v>254</v>
      </c>
      <c r="C4266" t="s">
        <v>77</v>
      </c>
      <c r="D4266">
        <v>4</v>
      </c>
      <c r="E4266" t="str">
        <f>VLOOKUP(D4266,'Treatment Struture'!$E$2:$G$10,3,FALSE)</f>
        <v>P2(100)</v>
      </c>
      <c r="F4266">
        <f>VLOOKUP(D4266,'Treatment Struture'!$E$2:$G$10,2,FALSE)</f>
        <v>2</v>
      </c>
      <c r="G4266" s="23">
        <v>4</v>
      </c>
      <c r="H4266" s="57">
        <f t="shared" si="94"/>
        <v>36199</v>
      </c>
      <c r="I4266" s="23">
        <v>22</v>
      </c>
      <c r="J4266" s="46">
        <v>16</v>
      </c>
    </row>
    <row r="4267" spans="1:10">
      <c r="A4267" t="s">
        <v>248</v>
      </c>
      <c r="B4267" t="s">
        <v>254</v>
      </c>
      <c r="C4267" t="s">
        <v>77</v>
      </c>
      <c r="D4267">
        <v>4</v>
      </c>
      <c r="E4267" t="str">
        <f>VLOOKUP(D4267,'Treatment Struture'!$E$2:$G$10,3,FALSE)</f>
        <v>P2(100)</v>
      </c>
      <c r="F4267">
        <f>VLOOKUP(D4267,'Treatment Struture'!$E$2:$G$10,2,FALSE)</f>
        <v>2</v>
      </c>
      <c r="G4267" s="23">
        <v>5</v>
      </c>
      <c r="H4267" s="57">
        <f t="shared" si="94"/>
        <v>36199</v>
      </c>
      <c r="I4267" s="23">
        <v>27</v>
      </c>
      <c r="J4267" s="46">
        <v>16</v>
      </c>
    </row>
    <row r="4268" spans="1:10">
      <c r="A4268" t="s">
        <v>248</v>
      </c>
      <c r="B4268" t="s">
        <v>254</v>
      </c>
      <c r="C4268" t="s">
        <v>77</v>
      </c>
      <c r="D4268">
        <v>4</v>
      </c>
      <c r="E4268" t="str">
        <f>VLOOKUP(D4268,'Treatment Struture'!$E$2:$G$10,3,FALSE)</f>
        <v>P2(100)</v>
      </c>
      <c r="F4268">
        <f>VLOOKUP(D4268,'Treatment Struture'!$E$2:$G$10,2,FALSE)</f>
        <v>2</v>
      </c>
      <c r="G4268" s="23">
        <v>6</v>
      </c>
      <c r="H4268" s="57">
        <f t="shared" si="94"/>
        <v>36199</v>
      </c>
      <c r="I4268" s="23">
        <v>20</v>
      </c>
      <c r="J4268" s="46">
        <v>12</v>
      </c>
    </row>
    <row r="4269" spans="1:10">
      <c r="A4269" t="s">
        <v>248</v>
      </c>
      <c r="B4269" t="s">
        <v>254</v>
      </c>
      <c r="C4269" t="s">
        <v>77</v>
      </c>
      <c r="D4269">
        <v>4</v>
      </c>
      <c r="E4269" t="str">
        <f>VLOOKUP(D4269,'Treatment Struture'!$E$2:$G$10,3,FALSE)</f>
        <v>P2(100)</v>
      </c>
      <c r="F4269">
        <f>VLOOKUP(D4269,'Treatment Struture'!$E$2:$G$10,2,FALSE)</f>
        <v>2</v>
      </c>
      <c r="G4269" s="23">
        <v>7</v>
      </c>
      <c r="H4269" s="57">
        <f t="shared" si="94"/>
        <v>36199</v>
      </c>
      <c r="I4269" s="23">
        <v>25</v>
      </c>
      <c r="J4269" s="46">
        <v>15</v>
      </c>
    </row>
    <row r="4270" spans="1:10">
      <c r="A4270" t="s">
        <v>248</v>
      </c>
      <c r="B4270" t="s">
        <v>254</v>
      </c>
      <c r="C4270" t="s">
        <v>77</v>
      </c>
      <c r="D4270">
        <v>4</v>
      </c>
      <c r="E4270" t="str">
        <f>VLOOKUP(D4270,'Treatment Struture'!$E$2:$G$10,3,FALSE)</f>
        <v>P2(100)</v>
      </c>
      <c r="F4270">
        <f>VLOOKUP(D4270,'Treatment Struture'!$E$2:$G$10,2,FALSE)</f>
        <v>2</v>
      </c>
      <c r="G4270" s="23">
        <v>8</v>
      </c>
      <c r="H4270" s="57">
        <f t="shared" si="94"/>
        <v>36199</v>
      </c>
      <c r="I4270" s="23">
        <v>27</v>
      </c>
      <c r="J4270" s="46">
        <v>16</v>
      </c>
    </row>
    <row r="4271" spans="1:10">
      <c r="A4271" t="s">
        <v>248</v>
      </c>
      <c r="B4271" t="s">
        <v>254</v>
      </c>
      <c r="C4271" t="s">
        <v>77</v>
      </c>
      <c r="D4271">
        <v>4</v>
      </c>
      <c r="E4271" t="str">
        <f>VLOOKUP(D4271,'Treatment Struture'!$E$2:$G$10,3,FALSE)</f>
        <v>P2(100)</v>
      </c>
      <c r="F4271">
        <f>VLOOKUP(D4271,'Treatment Struture'!$E$2:$G$10,2,FALSE)</f>
        <v>2</v>
      </c>
      <c r="G4271" s="23">
        <v>9</v>
      </c>
      <c r="H4271" s="57">
        <f t="shared" si="94"/>
        <v>36199</v>
      </c>
      <c r="I4271" s="23">
        <v>23</v>
      </c>
      <c r="J4271" s="46">
        <v>12</v>
      </c>
    </row>
    <row r="4272" spans="1:10">
      <c r="A4272" t="s">
        <v>248</v>
      </c>
      <c r="B4272" t="s">
        <v>254</v>
      </c>
      <c r="C4272" t="s">
        <v>77</v>
      </c>
      <c r="D4272">
        <v>4</v>
      </c>
      <c r="E4272" t="str">
        <f>VLOOKUP(D4272,'Treatment Struture'!$E$2:$G$10,3,FALSE)</f>
        <v>P2(100)</v>
      </c>
      <c r="F4272">
        <f>VLOOKUP(D4272,'Treatment Struture'!$E$2:$G$10,2,FALSE)</f>
        <v>2</v>
      </c>
      <c r="G4272" s="23">
        <v>10</v>
      </c>
      <c r="H4272" s="57">
        <f t="shared" si="94"/>
        <v>36199</v>
      </c>
      <c r="I4272" s="23">
        <v>20</v>
      </c>
      <c r="J4272" s="46">
        <v>18</v>
      </c>
    </row>
    <row r="4273" spans="1:10">
      <c r="A4273" t="s">
        <v>248</v>
      </c>
      <c r="B4273" t="s">
        <v>254</v>
      </c>
      <c r="C4273" t="s">
        <v>77</v>
      </c>
      <c r="D4273">
        <v>5</v>
      </c>
      <c r="E4273" t="str">
        <f>VLOOKUP(D4273,'Treatment Struture'!$E$2:$G$10,3,FALSE)</f>
        <v>P3(150)</v>
      </c>
      <c r="F4273">
        <f>VLOOKUP(D4273,'Treatment Struture'!$E$2:$G$10,2,FALSE)</f>
        <v>2</v>
      </c>
      <c r="G4273" s="23">
        <v>1</v>
      </c>
      <c r="H4273" s="57">
        <f t="shared" si="94"/>
        <v>36199</v>
      </c>
      <c r="I4273" s="23">
        <v>18</v>
      </c>
      <c r="J4273" s="46">
        <v>18</v>
      </c>
    </row>
    <row r="4274" spans="1:10">
      <c r="A4274" t="s">
        <v>248</v>
      </c>
      <c r="B4274" t="s">
        <v>254</v>
      </c>
      <c r="C4274" t="s">
        <v>77</v>
      </c>
      <c r="D4274">
        <v>5</v>
      </c>
      <c r="E4274" t="str">
        <f>VLOOKUP(D4274,'Treatment Struture'!$E$2:$G$10,3,FALSE)</f>
        <v>P3(150)</v>
      </c>
      <c r="F4274">
        <f>VLOOKUP(D4274,'Treatment Struture'!$E$2:$G$10,2,FALSE)</f>
        <v>2</v>
      </c>
      <c r="G4274" s="23">
        <v>2</v>
      </c>
      <c r="H4274" s="57">
        <f t="shared" si="94"/>
        <v>36199</v>
      </c>
      <c r="I4274" s="23">
        <v>19</v>
      </c>
      <c r="J4274" s="46">
        <v>15</v>
      </c>
    </row>
    <row r="4275" spans="1:10">
      <c r="A4275" t="s">
        <v>248</v>
      </c>
      <c r="B4275" t="s">
        <v>254</v>
      </c>
      <c r="C4275" t="s">
        <v>77</v>
      </c>
      <c r="D4275">
        <v>5</v>
      </c>
      <c r="E4275" t="str">
        <f>VLOOKUP(D4275,'Treatment Struture'!$E$2:$G$10,3,FALSE)</f>
        <v>P3(150)</v>
      </c>
      <c r="F4275">
        <f>VLOOKUP(D4275,'Treatment Struture'!$E$2:$G$10,2,FALSE)</f>
        <v>2</v>
      </c>
      <c r="G4275" s="23">
        <v>3</v>
      </c>
      <c r="H4275" s="57">
        <f t="shared" si="94"/>
        <v>36199</v>
      </c>
      <c r="I4275" s="23">
        <v>22</v>
      </c>
      <c r="J4275" s="46">
        <v>20</v>
      </c>
    </row>
    <row r="4276" spans="1:10">
      <c r="A4276" t="s">
        <v>248</v>
      </c>
      <c r="B4276" t="s">
        <v>254</v>
      </c>
      <c r="C4276" t="s">
        <v>77</v>
      </c>
      <c r="D4276">
        <v>5</v>
      </c>
      <c r="E4276" t="str">
        <f>VLOOKUP(D4276,'Treatment Struture'!$E$2:$G$10,3,FALSE)</f>
        <v>P3(150)</v>
      </c>
      <c r="F4276">
        <f>VLOOKUP(D4276,'Treatment Struture'!$E$2:$G$10,2,FALSE)</f>
        <v>2</v>
      </c>
      <c r="G4276" s="23">
        <v>4</v>
      </c>
      <c r="H4276" s="57">
        <f t="shared" si="94"/>
        <v>36199</v>
      </c>
      <c r="I4276" s="23">
        <v>26</v>
      </c>
      <c r="J4276" s="46">
        <v>20</v>
      </c>
    </row>
    <row r="4277" spans="1:10">
      <c r="A4277" t="s">
        <v>248</v>
      </c>
      <c r="B4277" t="s">
        <v>254</v>
      </c>
      <c r="C4277" t="s">
        <v>77</v>
      </c>
      <c r="D4277">
        <v>5</v>
      </c>
      <c r="E4277" t="str">
        <f>VLOOKUP(D4277,'Treatment Struture'!$E$2:$G$10,3,FALSE)</f>
        <v>P3(150)</v>
      </c>
      <c r="F4277">
        <f>VLOOKUP(D4277,'Treatment Struture'!$E$2:$G$10,2,FALSE)</f>
        <v>2</v>
      </c>
      <c r="G4277" s="23">
        <v>5</v>
      </c>
      <c r="H4277" s="57">
        <f t="shared" si="94"/>
        <v>36199</v>
      </c>
      <c r="I4277" s="23">
        <v>22</v>
      </c>
      <c r="J4277" s="46">
        <v>17</v>
      </c>
    </row>
    <row r="4278" spans="1:10">
      <c r="A4278" t="s">
        <v>248</v>
      </c>
      <c r="B4278" t="s">
        <v>254</v>
      </c>
      <c r="C4278" t="s">
        <v>77</v>
      </c>
      <c r="D4278">
        <v>5</v>
      </c>
      <c r="E4278" t="str">
        <f>VLOOKUP(D4278,'Treatment Struture'!$E$2:$G$10,3,FALSE)</f>
        <v>P3(150)</v>
      </c>
      <c r="F4278">
        <f>VLOOKUP(D4278,'Treatment Struture'!$E$2:$G$10,2,FALSE)</f>
        <v>2</v>
      </c>
      <c r="G4278" s="23">
        <v>6</v>
      </c>
      <c r="H4278" s="57">
        <f t="shared" si="94"/>
        <v>36199</v>
      </c>
      <c r="I4278" s="23">
        <v>25</v>
      </c>
      <c r="J4278" s="46">
        <v>14</v>
      </c>
    </row>
    <row r="4279" spans="1:10">
      <c r="A4279" t="s">
        <v>248</v>
      </c>
      <c r="B4279" t="s">
        <v>254</v>
      </c>
      <c r="C4279" t="s">
        <v>77</v>
      </c>
      <c r="D4279">
        <v>5</v>
      </c>
      <c r="E4279" t="str">
        <f>VLOOKUP(D4279,'Treatment Struture'!$E$2:$G$10,3,FALSE)</f>
        <v>P3(150)</v>
      </c>
      <c r="F4279">
        <f>VLOOKUP(D4279,'Treatment Struture'!$E$2:$G$10,2,FALSE)</f>
        <v>2</v>
      </c>
      <c r="G4279" s="23">
        <v>7</v>
      </c>
      <c r="H4279" s="57">
        <f t="shared" si="94"/>
        <v>36199</v>
      </c>
      <c r="I4279" s="23">
        <v>26</v>
      </c>
      <c r="J4279" s="46">
        <v>16</v>
      </c>
    </row>
    <row r="4280" spans="1:10">
      <c r="A4280" t="s">
        <v>248</v>
      </c>
      <c r="B4280" t="s">
        <v>254</v>
      </c>
      <c r="C4280" t="s">
        <v>77</v>
      </c>
      <c r="D4280">
        <v>5</v>
      </c>
      <c r="E4280" t="str">
        <f>VLOOKUP(D4280,'Treatment Struture'!$E$2:$G$10,3,FALSE)</f>
        <v>P3(150)</v>
      </c>
      <c r="F4280">
        <f>VLOOKUP(D4280,'Treatment Struture'!$E$2:$G$10,2,FALSE)</f>
        <v>2</v>
      </c>
      <c r="G4280" s="23">
        <v>8</v>
      </c>
      <c r="H4280" s="57">
        <f t="shared" si="94"/>
        <v>36199</v>
      </c>
      <c r="I4280" s="23">
        <v>21</v>
      </c>
      <c r="J4280" s="46">
        <v>14</v>
      </c>
    </row>
    <row r="4281" spans="1:10">
      <c r="A4281" t="s">
        <v>248</v>
      </c>
      <c r="B4281" t="s">
        <v>254</v>
      </c>
      <c r="C4281" t="s">
        <v>77</v>
      </c>
      <c r="D4281">
        <v>5</v>
      </c>
      <c r="E4281" t="str">
        <f>VLOOKUP(D4281,'Treatment Struture'!$E$2:$G$10,3,FALSE)</f>
        <v>P3(150)</v>
      </c>
      <c r="F4281">
        <f>VLOOKUP(D4281,'Treatment Struture'!$E$2:$G$10,2,FALSE)</f>
        <v>2</v>
      </c>
      <c r="G4281" s="23">
        <v>9</v>
      </c>
      <c r="H4281" s="57">
        <f t="shared" si="94"/>
        <v>36199</v>
      </c>
      <c r="I4281" s="23">
        <v>26</v>
      </c>
      <c r="J4281" s="46">
        <v>16</v>
      </c>
    </row>
    <row r="4282" spans="1:10">
      <c r="A4282" t="s">
        <v>248</v>
      </c>
      <c r="B4282" t="s">
        <v>254</v>
      </c>
      <c r="C4282" t="s">
        <v>77</v>
      </c>
      <c r="D4282">
        <v>5</v>
      </c>
      <c r="E4282" t="str">
        <f>VLOOKUP(D4282,'Treatment Struture'!$E$2:$G$10,3,FALSE)</f>
        <v>P3(150)</v>
      </c>
      <c r="F4282">
        <f>VLOOKUP(D4282,'Treatment Struture'!$E$2:$G$10,2,FALSE)</f>
        <v>2</v>
      </c>
      <c r="G4282" s="23">
        <v>10</v>
      </c>
      <c r="H4282" s="57">
        <f t="shared" si="94"/>
        <v>36199</v>
      </c>
      <c r="I4282" s="23">
        <v>20</v>
      </c>
      <c r="J4282" s="46">
        <v>15</v>
      </c>
    </row>
    <row r="4283" spans="1:10">
      <c r="A4283" t="s">
        <v>248</v>
      </c>
      <c r="B4283" t="s">
        <v>254</v>
      </c>
      <c r="C4283" t="s">
        <v>77</v>
      </c>
      <c r="D4283">
        <v>6</v>
      </c>
      <c r="E4283" t="str">
        <f>VLOOKUP(D4283,'Treatment Struture'!$E$2:$G$10,3,FALSE)</f>
        <v>P1(50)</v>
      </c>
      <c r="F4283">
        <f>VLOOKUP(D4283,'Treatment Struture'!$E$2:$G$10,2,FALSE)</f>
        <v>2</v>
      </c>
      <c r="G4283" s="23">
        <v>1</v>
      </c>
      <c r="H4283" s="57">
        <f t="shared" si="94"/>
        <v>36199</v>
      </c>
      <c r="I4283" s="23">
        <v>23</v>
      </c>
      <c r="J4283" s="46">
        <v>14</v>
      </c>
    </row>
    <row r="4284" spans="1:10">
      <c r="A4284" t="s">
        <v>248</v>
      </c>
      <c r="B4284" t="s">
        <v>254</v>
      </c>
      <c r="C4284" t="s">
        <v>77</v>
      </c>
      <c r="D4284">
        <v>6</v>
      </c>
      <c r="E4284" t="str">
        <f>VLOOKUP(D4284,'Treatment Struture'!$E$2:$G$10,3,FALSE)</f>
        <v>P1(50)</v>
      </c>
      <c r="F4284">
        <f>VLOOKUP(D4284,'Treatment Struture'!$E$2:$G$10,2,FALSE)</f>
        <v>2</v>
      </c>
      <c r="G4284" s="23">
        <v>2</v>
      </c>
      <c r="H4284" s="57">
        <f t="shared" si="94"/>
        <v>36199</v>
      </c>
    </row>
    <row r="4285" spans="1:10">
      <c r="A4285" t="s">
        <v>248</v>
      </c>
      <c r="B4285" t="s">
        <v>254</v>
      </c>
      <c r="C4285" t="s">
        <v>77</v>
      </c>
      <c r="D4285">
        <v>6</v>
      </c>
      <c r="E4285" t="str">
        <f>VLOOKUP(D4285,'Treatment Struture'!$E$2:$G$10,3,FALSE)</f>
        <v>P1(50)</v>
      </c>
      <c r="F4285">
        <f>VLOOKUP(D4285,'Treatment Struture'!$E$2:$G$10,2,FALSE)</f>
        <v>2</v>
      </c>
      <c r="G4285" s="23">
        <v>3</v>
      </c>
      <c r="H4285" s="57">
        <f t="shared" si="94"/>
        <v>36199</v>
      </c>
      <c r="I4285" s="23">
        <v>24</v>
      </c>
      <c r="J4285" s="46">
        <v>14</v>
      </c>
    </row>
    <row r="4286" spans="1:10">
      <c r="A4286" t="s">
        <v>248</v>
      </c>
      <c r="B4286" t="s">
        <v>254</v>
      </c>
      <c r="C4286" t="s">
        <v>77</v>
      </c>
      <c r="D4286">
        <v>6</v>
      </c>
      <c r="E4286" t="str">
        <f>VLOOKUP(D4286,'Treatment Struture'!$E$2:$G$10,3,FALSE)</f>
        <v>P1(50)</v>
      </c>
      <c r="F4286">
        <f>VLOOKUP(D4286,'Treatment Struture'!$E$2:$G$10,2,FALSE)</f>
        <v>2</v>
      </c>
      <c r="G4286" s="23">
        <v>4</v>
      </c>
      <c r="H4286" s="57">
        <f t="shared" si="94"/>
        <v>36199</v>
      </c>
      <c r="I4286" s="23">
        <v>27</v>
      </c>
      <c r="J4286" s="46">
        <v>16</v>
      </c>
    </row>
    <row r="4287" spans="1:10">
      <c r="A4287" t="s">
        <v>248</v>
      </c>
      <c r="B4287" t="s">
        <v>254</v>
      </c>
      <c r="C4287" t="s">
        <v>77</v>
      </c>
      <c r="D4287">
        <v>6</v>
      </c>
      <c r="E4287" t="str">
        <f>VLOOKUP(D4287,'Treatment Struture'!$E$2:$G$10,3,FALSE)</f>
        <v>P1(50)</v>
      </c>
      <c r="F4287">
        <f>VLOOKUP(D4287,'Treatment Struture'!$E$2:$G$10,2,FALSE)</f>
        <v>2</v>
      </c>
      <c r="G4287" s="23">
        <v>5</v>
      </c>
      <c r="H4287" s="57">
        <f t="shared" si="94"/>
        <v>36199</v>
      </c>
      <c r="I4287" s="23">
        <v>26</v>
      </c>
      <c r="J4287" s="46">
        <v>17</v>
      </c>
    </row>
    <row r="4288" spans="1:10">
      <c r="A4288" t="s">
        <v>248</v>
      </c>
      <c r="B4288" t="s">
        <v>254</v>
      </c>
      <c r="C4288" t="s">
        <v>77</v>
      </c>
      <c r="D4288">
        <v>6</v>
      </c>
      <c r="E4288" t="str">
        <f>VLOOKUP(D4288,'Treatment Struture'!$E$2:$G$10,3,FALSE)</f>
        <v>P1(50)</v>
      </c>
      <c r="F4288">
        <f>VLOOKUP(D4288,'Treatment Struture'!$E$2:$G$10,2,FALSE)</f>
        <v>2</v>
      </c>
      <c r="G4288" s="23">
        <v>6</v>
      </c>
      <c r="H4288" s="57">
        <f t="shared" si="94"/>
        <v>36199</v>
      </c>
      <c r="I4288" s="23">
        <v>24</v>
      </c>
      <c r="J4288" s="46">
        <v>15</v>
      </c>
    </row>
    <row r="4289" spans="1:10">
      <c r="A4289" t="s">
        <v>248</v>
      </c>
      <c r="B4289" t="s">
        <v>254</v>
      </c>
      <c r="C4289" t="s">
        <v>77</v>
      </c>
      <c r="D4289">
        <v>6</v>
      </c>
      <c r="E4289" t="str">
        <f>VLOOKUP(D4289,'Treatment Struture'!$E$2:$G$10,3,FALSE)</f>
        <v>P1(50)</v>
      </c>
      <c r="F4289">
        <f>VLOOKUP(D4289,'Treatment Struture'!$E$2:$G$10,2,FALSE)</f>
        <v>2</v>
      </c>
      <c r="G4289" s="23">
        <v>7</v>
      </c>
      <c r="H4289" s="57">
        <f t="shared" si="94"/>
        <v>36199</v>
      </c>
      <c r="I4289" s="23">
        <v>25</v>
      </c>
      <c r="J4289" s="46">
        <v>14</v>
      </c>
    </row>
    <row r="4290" spans="1:10">
      <c r="A4290" t="s">
        <v>248</v>
      </c>
      <c r="B4290" t="s">
        <v>254</v>
      </c>
      <c r="C4290" t="s">
        <v>77</v>
      </c>
      <c r="D4290">
        <v>6</v>
      </c>
      <c r="E4290" t="str">
        <f>VLOOKUP(D4290,'Treatment Struture'!$E$2:$G$10,3,FALSE)</f>
        <v>P1(50)</v>
      </c>
      <c r="F4290">
        <f>VLOOKUP(D4290,'Treatment Struture'!$E$2:$G$10,2,FALSE)</f>
        <v>2</v>
      </c>
      <c r="G4290" s="23">
        <v>8</v>
      </c>
      <c r="H4290" s="57">
        <f t="shared" si="94"/>
        <v>36199</v>
      </c>
      <c r="I4290" s="23">
        <v>25</v>
      </c>
      <c r="J4290" s="46">
        <v>14</v>
      </c>
    </row>
    <row r="4291" spans="1:10">
      <c r="A4291" t="s">
        <v>248</v>
      </c>
      <c r="B4291" t="s">
        <v>254</v>
      </c>
      <c r="C4291" t="s">
        <v>77</v>
      </c>
      <c r="D4291">
        <v>6</v>
      </c>
      <c r="E4291" t="str">
        <f>VLOOKUP(D4291,'Treatment Struture'!$E$2:$G$10,3,FALSE)</f>
        <v>P1(50)</v>
      </c>
      <c r="F4291">
        <f>VLOOKUP(D4291,'Treatment Struture'!$E$2:$G$10,2,FALSE)</f>
        <v>2</v>
      </c>
      <c r="G4291" s="23">
        <v>9</v>
      </c>
      <c r="H4291" s="57">
        <f t="shared" si="94"/>
        <v>36199</v>
      </c>
      <c r="I4291" s="23">
        <v>23</v>
      </c>
      <c r="J4291" s="46">
        <v>17</v>
      </c>
    </row>
    <row r="4292" spans="1:10">
      <c r="A4292" t="s">
        <v>248</v>
      </c>
      <c r="B4292" t="s">
        <v>254</v>
      </c>
      <c r="C4292" t="s">
        <v>77</v>
      </c>
      <c r="D4292">
        <v>6</v>
      </c>
      <c r="E4292" t="str">
        <f>VLOOKUP(D4292,'Treatment Struture'!$E$2:$G$10,3,FALSE)</f>
        <v>P1(50)</v>
      </c>
      <c r="F4292">
        <f>VLOOKUP(D4292,'Treatment Struture'!$E$2:$G$10,2,FALSE)</f>
        <v>2</v>
      </c>
      <c r="G4292" s="23">
        <v>10</v>
      </c>
      <c r="H4292" s="57">
        <f t="shared" si="94"/>
        <v>36199</v>
      </c>
      <c r="I4292" s="23">
        <v>25</v>
      </c>
      <c r="J4292" s="46">
        <v>17</v>
      </c>
    </row>
    <row r="4293" spans="1:10">
      <c r="A4293" t="s">
        <v>248</v>
      </c>
      <c r="B4293" t="s">
        <v>254</v>
      </c>
      <c r="C4293" t="s">
        <v>77</v>
      </c>
      <c r="D4293">
        <v>7</v>
      </c>
      <c r="E4293" t="str">
        <f>VLOOKUP(D4293,'Treatment Struture'!$E$2:$G$10,3,FALSE)</f>
        <v>P1(50)</v>
      </c>
      <c r="F4293">
        <f>VLOOKUP(D4293,'Treatment Struture'!$E$2:$G$10,2,FALSE)</f>
        <v>3</v>
      </c>
      <c r="G4293" s="23">
        <v>1</v>
      </c>
      <c r="H4293" s="57">
        <f t="shared" si="94"/>
        <v>36199</v>
      </c>
      <c r="I4293" s="23">
        <v>24</v>
      </c>
      <c r="J4293" s="46">
        <v>16</v>
      </c>
    </row>
    <row r="4294" spans="1:10">
      <c r="A4294" t="s">
        <v>248</v>
      </c>
      <c r="B4294" t="s">
        <v>254</v>
      </c>
      <c r="C4294" t="s">
        <v>77</v>
      </c>
      <c r="D4294">
        <v>7</v>
      </c>
      <c r="E4294" t="str">
        <f>VLOOKUP(D4294,'Treatment Struture'!$E$2:$G$10,3,FALSE)</f>
        <v>P1(50)</v>
      </c>
      <c r="F4294">
        <f>VLOOKUP(D4294,'Treatment Struture'!$E$2:$G$10,2,FALSE)</f>
        <v>3</v>
      </c>
      <c r="G4294" s="23">
        <v>2</v>
      </c>
      <c r="H4294" s="57">
        <f t="shared" si="94"/>
        <v>36199</v>
      </c>
      <c r="I4294" s="23">
        <v>25</v>
      </c>
      <c r="J4294" s="46">
        <v>15</v>
      </c>
    </row>
    <row r="4295" spans="1:10">
      <c r="A4295" t="s">
        <v>248</v>
      </c>
      <c r="B4295" t="s">
        <v>254</v>
      </c>
      <c r="C4295" t="s">
        <v>77</v>
      </c>
      <c r="D4295">
        <v>7</v>
      </c>
      <c r="E4295" t="str">
        <f>VLOOKUP(D4295,'Treatment Struture'!$E$2:$G$10,3,FALSE)</f>
        <v>P1(50)</v>
      </c>
      <c r="F4295">
        <f>VLOOKUP(D4295,'Treatment Struture'!$E$2:$G$10,2,FALSE)</f>
        <v>3</v>
      </c>
      <c r="G4295" s="23">
        <v>3</v>
      </c>
      <c r="H4295" s="57">
        <f t="shared" si="94"/>
        <v>36199</v>
      </c>
      <c r="I4295" s="23">
        <v>24</v>
      </c>
      <c r="J4295" s="46">
        <v>16</v>
      </c>
    </row>
    <row r="4296" spans="1:10">
      <c r="A4296" t="s">
        <v>248</v>
      </c>
      <c r="B4296" t="s">
        <v>254</v>
      </c>
      <c r="C4296" t="s">
        <v>77</v>
      </c>
      <c r="D4296">
        <v>7</v>
      </c>
      <c r="E4296" t="str">
        <f>VLOOKUP(D4296,'Treatment Struture'!$E$2:$G$10,3,FALSE)</f>
        <v>P1(50)</v>
      </c>
      <c r="F4296">
        <f>VLOOKUP(D4296,'Treatment Struture'!$E$2:$G$10,2,FALSE)</f>
        <v>3</v>
      </c>
      <c r="G4296" s="23">
        <v>4</v>
      </c>
      <c r="H4296" s="57">
        <f t="shared" si="94"/>
        <v>36199</v>
      </c>
      <c r="I4296" s="23">
        <v>24</v>
      </c>
      <c r="J4296" s="46">
        <v>17</v>
      </c>
    </row>
    <row r="4297" spans="1:10">
      <c r="A4297" t="s">
        <v>248</v>
      </c>
      <c r="B4297" t="s">
        <v>254</v>
      </c>
      <c r="C4297" t="s">
        <v>77</v>
      </c>
      <c r="D4297">
        <v>7</v>
      </c>
      <c r="E4297" t="str">
        <f>VLOOKUP(D4297,'Treatment Struture'!$E$2:$G$10,3,FALSE)</f>
        <v>P1(50)</v>
      </c>
      <c r="F4297">
        <f>VLOOKUP(D4297,'Treatment Struture'!$E$2:$G$10,2,FALSE)</f>
        <v>3</v>
      </c>
      <c r="G4297" s="23">
        <v>5</v>
      </c>
      <c r="H4297" s="57">
        <f t="shared" si="94"/>
        <v>36199</v>
      </c>
      <c r="I4297" s="23">
        <v>21</v>
      </c>
      <c r="J4297" s="46">
        <v>12</v>
      </c>
    </row>
    <row r="4298" spans="1:10">
      <c r="A4298" t="s">
        <v>248</v>
      </c>
      <c r="B4298" t="s">
        <v>254</v>
      </c>
      <c r="C4298" t="s">
        <v>77</v>
      </c>
      <c r="D4298">
        <v>7</v>
      </c>
      <c r="E4298" t="str">
        <f>VLOOKUP(D4298,'Treatment Struture'!$E$2:$G$10,3,FALSE)</f>
        <v>P1(50)</v>
      </c>
      <c r="F4298">
        <f>VLOOKUP(D4298,'Treatment Struture'!$E$2:$G$10,2,FALSE)</f>
        <v>3</v>
      </c>
      <c r="G4298" s="23">
        <v>6</v>
      </c>
      <c r="H4298" s="57">
        <f t="shared" si="94"/>
        <v>36199</v>
      </c>
      <c r="I4298" s="23">
        <v>20</v>
      </c>
      <c r="J4298" s="46">
        <v>15</v>
      </c>
    </row>
    <row r="4299" spans="1:10">
      <c r="A4299" t="s">
        <v>248</v>
      </c>
      <c r="B4299" t="s">
        <v>254</v>
      </c>
      <c r="C4299" t="s">
        <v>77</v>
      </c>
      <c r="D4299">
        <v>7</v>
      </c>
      <c r="E4299" t="str">
        <f>VLOOKUP(D4299,'Treatment Struture'!$E$2:$G$10,3,FALSE)</f>
        <v>P1(50)</v>
      </c>
      <c r="F4299">
        <f>VLOOKUP(D4299,'Treatment Struture'!$E$2:$G$10,2,FALSE)</f>
        <v>3</v>
      </c>
      <c r="G4299" s="23">
        <v>7</v>
      </c>
      <c r="H4299" s="57">
        <f t="shared" ref="H4299:H4322" si="95">H4298</f>
        <v>36199</v>
      </c>
      <c r="I4299" s="23">
        <v>23</v>
      </c>
      <c r="J4299" s="46">
        <v>14</v>
      </c>
    </row>
    <row r="4300" spans="1:10">
      <c r="A4300" t="s">
        <v>248</v>
      </c>
      <c r="B4300" t="s">
        <v>254</v>
      </c>
      <c r="C4300" t="s">
        <v>77</v>
      </c>
      <c r="D4300">
        <v>7</v>
      </c>
      <c r="E4300" t="str">
        <f>VLOOKUP(D4300,'Treatment Struture'!$E$2:$G$10,3,FALSE)</f>
        <v>P1(50)</v>
      </c>
      <c r="F4300">
        <f>VLOOKUP(D4300,'Treatment Struture'!$E$2:$G$10,2,FALSE)</f>
        <v>3</v>
      </c>
      <c r="G4300" s="23">
        <v>8</v>
      </c>
      <c r="H4300" s="57">
        <f t="shared" si="95"/>
        <v>36199</v>
      </c>
      <c r="I4300" s="23">
        <v>23</v>
      </c>
      <c r="J4300" s="47">
        <v>15</v>
      </c>
    </row>
    <row r="4301" spans="1:10">
      <c r="A4301" t="s">
        <v>248</v>
      </c>
      <c r="B4301" t="s">
        <v>254</v>
      </c>
      <c r="C4301" t="s">
        <v>77</v>
      </c>
      <c r="D4301">
        <v>7</v>
      </c>
      <c r="E4301" t="str">
        <f>VLOOKUP(D4301,'Treatment Struture'!$E$2:$G$10,3,FALSE)</f>
        <v>P1(50)</v>
      </c>
      <c r="F4301">
        <f>VLOOKUP(D4301,'Treatment Struture'!$E$2:$G$10,2,FALSE)</f>
        <v>3</v>
      </c>
      <c r="G4301" s="23">
        <v>9</v>
      </c>
      <c r="H4301" s="57">
        <f t="shared" si="95"/>
        <v>36199</v>
      </c>
    </row>
    <row r="4302" spans="1:10">
      <c r="A4302" t="s">
        <v>248</v>
      </c>
      <c r="B4302" t="s">
        <v>254</v>
      </c>
      <c r="C4302" t="s">
        <v>77</v>
      </c>
      <c r="D4302">
        <v>7</v>
      </c>
      <c r="E4302" t="str">
        <f>VLOOKUP(D4302,'Treatment Struture'!$E$2:$G$10,3,FALSE)</f>
        <v>P1(50)</v>
      </c>
      <c r="F4302">
        <f>VLOOKUP(D4302,'Treatment Struture'!$E$2:$G$10,2,FALSE)</f>
        <v>3</v>
      </c>
      <c r="G4302" s="23">
        <v>10</v>
      </c>
      <c r="H4302" s="57">
        <f t="shared" si="95"/>
        <v>36199</v>
      </c>
      <c r="I4302" s="23">
        <v>22</v>
      </c>
      <c r="J4302" s="46">
        <v>15</v>
      </c>
    </row>
    <row r="4303" spans="1:10">
      <c r="A4303" t="s">
        <v>248</v>
      </c>
      <c r="B4303" t="s">
        <v>254</v>
      </c>
      <c r="C4303" t="s">
        <v>77</v>
      </c>
      <c r="D4303">
        <v>8</v>
      </c>
      <c r="E4303" t="str">
        <f>VLOOKUP(D4303,'Treatment Struture'!$E$2:$G$10,3,FALSE)</f>
        <v>P2(100)</v>
      </c>
      <c r="F4303">
        <f>VLOOKUP(D4303,'Treatment Struture'!$E$2:$G$10,2,FALSE)</f>
        <v>3</v>
      </c>
      <c r="G4303" s="23">
        <v>1</v>
      </c>
      <c r="H4303" s="57">
        <f t="shared" si="95"/>
        <v>36199</v>
      </c>
      <c r="I4303" s="23">
        <v>23</v>
      </c>
      <c r="J4303" s="46">
        <v>17</v>
      </c>
    </row>
    <row r="4304" spans="1:10">
      <c r="A4304" t="s">
        <v>248</v>
      </c>
      <c r="B4304" t="s">
        <v>254</v>
      </c>
      <c r="C4304" t="s">
        <v>77</v>
      </c>
      <c r="D4304">
        <v>8</v>
      </c>
      <c r="E4304" t="str">
        <f>VLOOKUP(D4304,'Treatment Struture'!$E$2:$G$10,3,FALSE)</f>
        <v>P2(100)</v>
      </c>
      <c r="F4304">
        <f>VLOOKUP(D4304,'Treatment Struture'!$E$2:$G$10,2,FALSE)</f>
        <v>3</v>
      </c>
      <c r="G4304" s="23">
        <v>2</v>
      </c>
      <c r="H4304" s="57">
        <f t="shared" si="95"/>
        <v>36199</v>
      </c>
      <c r="I4304" s="23">
        <v>22</v>
      </c>
      <c r="J4304" s="46">
        <v>17</v>
      </c>
    </row>
    <row r="4305" spans="1:10">
      <c r="A4305" t="s">
        <v>248</v>
      </c>
      <c r="B4305" t="s">
        <v>254</v>
      </c>
      <c r="C4305" t="s">
        <v>77</v>
      </c>
      <c r="D4305">
        <v>8</v>
      </c>
      <c r="E4305" t="str">
        <f>VLOOKUP(D4305,'Treatment Struture'!$E$2:$G$10,3,FALSE)</f>
        <v>P2(100)</v>
      </c>
      <c r="F4305">
        <f>VLOOKUP(D4305,'Treatment Struture'!$E$2:$G$10,2,FALSE)</f>
        <v>3</v>
      </c>
      <c r="G4305" s="23">
        <v>3</v>
      </c>
      <c r="H4305" s="57">
        <f t="shared" si="95"/>
        <v>36199</v>
      </c>
      <c r="I4305" s="23">
        <v>23</v>
      </c>
      <c r="J4305" s="23">
        <v>19</v>
      </c>
    </row>
    <row r="4306" spans="1:10">
      <c r="A4306" t="s">
        <v>248</v>
      </c>
      <c r="B4306" t="s">
        <v>254</v>
      </c>
      <c r="C4306" t="s">
        <v>77</v>
      </c>
      <c r="D4306">
        <v>8</v>
      </c>
      <c r="E4306" t="str">
        <f>VLOOKUP(D4306,'Treatment Struture'!$E$2:$G$10,3,FALSE)</f>
        <v>P2(100)</v>
      </c>
      <c r="F4306">
        <f>VLOOKUP(D4306,'Treatment Struture'!$E$2:$G$10,2,FALSE)</f>
        <v>3</v>
      </c>
      <c r="G4306" s="23">
        <v>4</v>
      </c>
      <c r="H4306" s="57">
        <f t="shared" si="95"/>
        <v>36199</v>
      </c>
      <c r="I4306" s="23">
        <v>25</v>
      </c>
      <c r="J4306" s="46">
        <v>18</v>
      </c>
    </row>
    <row r="4307" spans="1:10">
      <c r="A4307" t="s">
        <v>248</v>
      </c>
      <c r="B4307" t="s">
        <v>254</v>
      </c>
      <c r="C4307" t="s">
        <v>77</v>
      </c>
      <c r="D4307">
        <v>8</v>
      </c>
      <c r="E4307" t="str">
        <f>VLOOKUP(D4307,'Treatment Struture'!$E$2:$G$10,3,FALSE)</f>
        <v>P2(100)</v>
      </c>
      <c r="F4307">
        <f>VLOOKUP(D4307,'Treatment Struture'!$E$2:$G$10,2,FALSE)</f>
        <v>3</v>
      </c>
      <c r="G4307" s="23">
        <v>5</v>
      </c>
      <c r="H4307" s="57">
        <f t="shared" si="95"/>
        <v>36199</v>
      </c>
      <c r="I4307" s="23">
        <v>20</v>
      </c>
      <c r="J4307" s="46">
        <v>20</v>
      </c>
    </row>
    <row r="4308" spans="1:10">
      <c r="A4308" t="s">
        <v>248</v>
      </c>
      <c r="B4308" t="s">
        <v>254</v>
      </c>
      <c r="C4308" t="s">
        <v>77</v>
      </c>
      <c r="D4308">
        <v>8</v>
      </c>
      <c r="E4308" t="str">
        <f>VLOOKUP(D4308,'Treatment Struture'!$E$2:$G$10,3,FALSE)</f>
        <v>P2(100)</v>
      </c>
      <c r="F4308">
        <f>VLOOKUP(D4308,'Treatment Struture'!$E$2:$G$10,2,FALSE)</f>
        <v>3</v>
      </c>
      <c r="G4308" s="23">
        <v>6</v>
      </c>
      <c r="H4308" s="57">
        <f t="shared" si="95"/>
        <v>36199</v>
      </c>
      <c r="I4308" s="23">
        <v>19</v>
      </c>
      <c r="J4308" s="23">
        <v>14</v>
      </c>
    </row>
    <row r="4309" spans="1:10">
      <c r="A4309" t="s">
        <v>248</v>
      </c>
      <c r="B4309" t="s">
        <v>254</v>
      </c>
      <c r="C4309" t="s">
        <v>77</v>
      </c>
      <c r="D4309">
        <v>8</v>
      </c>
      <c r="E4309" t="str">
        <f>VLOOKUP(D4309,'Treatment Struture'!$E$2:$G$10,3,FALSE)</f>
        <v>P2(100)</v>
      </c>
      <c r="F4309">
        <f>VLOOKUP(D4309,'Treatment Struture'!$E$2:$G$10,2,FALSE)</f>
        <v>3</v>
      </c>
      <c r="G4309" s="23">
        <v>7</v>
      </c>
      <c r="H4309" s="57">
        <f t="shared" si="95"/>
        <v>36199</v>
      </c>
    </row>
    <row r="4310" spans="1:10">
      <c r="A4310" t="s">
        <v>248</v>
      </c>
      <c r="B4310" t="s">
        <v>254</v>
      </c>
      <c r="C4310" t="s">
        <v>77</v>
      </c>
      <c r="D4310">
        <v>8</v>
      </c>
      <c r="E4310" t="str">
        <f>VLOOKUP(D4310,'Treatment Struture'!$E$2:$G$10,3,FALSE)</f>
        <v>P2(100)</v>
      </c>
      <c r="F4310">
        <f>VLOOKUP(D4310,'Treatment Struture'!$E$2:$G$10,2,FALSE)</f>
        <v>3</v>
      </c>
      <c r="G4310" s="23">
        <v>8</v>
      </c>
      <c r="H4310" s="57">
        <f t="shared" si="95"/>
        <v>36199</v>
      </c>
      <c r="I4310" s="23">
        <v>25</v>
      </c>
      <c r="J4310">
        <v>14</v>
      </c>
    </row>
    <row r="4311" spans="1:10">
      <c r="A4311" t="s">
        <v>248</v>
      </c>
      <c r="B4311" t="s">
        <v>254</v>
      </c>
      <c r="C4311" t="s">
        <v>77</v>
      </c>
      <c r="D4311">
        <v>8</v>
      </c>
      <c r="E4311" t="str">
        <f>VLOOKUP(D4311,'Treatment Struture'!$E$2:$G$10,3,FALSE)</f>
        <v>P2(100)</v>
      </c>
      <c r="F4311">
        <f>VLOOKUP(D4311,'Treatment Struture'!$E$2:$G$10,2,FALSE)</f>
        <v>3</v>
      </c>
      <c r="G4311" s="23">
        <v>9</v>
      </c>
      <c r="H4311" s="57">
        <f t="shared" si="95"/>
        <v>36199</v>
      </c>
      <c r="I4311" s="23">
        <v>25</v>
      </c>
      <c r="J4311" s="23">
        <v>14</v>
      </c>
    </row>
    <row r="4312" spans="1:10">
      <c r="A4312" t="s">
        <v>248</v>
      </c>
      <c r="B4312" t="s">
        <v>254</v>
      </c>
      <c r="C4312" t="s">
        <v>77</v>
      </c>
      <c r="D4312">
        <v>8</v>
      </c>
      <c r="E4312" t="str">
        <f>VLOOKUP(D4312,'Treatment Struture'!$E$2:$G$10,3,FALSE)</f>
        <v>P2(100)</v>
      </c>
      <c r="F4312">
        <f>VLOOKUP(D4312,'Treatment Struture'!$E$2:$G$10,2,FALSE)</f>
        <v>3</v>
      </c>
      <c r="G4312" s="23">
        <v>10</v>
      </c>
      <c r="H4312" s="57">
        <f t="shared" si="95"/>
        <v>36199</v>
      </c>
      <c r="I4312" s="23">
        <v>23</v>
      </c>
      <c r="J4312">
        <v>13</v>
      </c>
    </row>
    <row r="4313" spans="1:10">
      <c r="A4313" t="s">
        <v>248</v>
      </c>
      <c r="B4313" t="s">
        <v>254</v>
      </c>
      <c r="C4313" t="s">
        <v>77</v>
      </c>
      <c r="D4313">
        <v>9</v>
      </c>
      <c r="E4313" t="str">
        <f>VLOOKUP(D4313,'Treatment Struture'!$E$2:$G$10,3,FALSE)</f>
        <v>P3(150)</v>
      </c>
      <c r="F4313">
        <f>VLOOKUP(D4313,'Treatment Struture'!$E$2:$G$10,2,FALSE)</f>
        <v>3</v>
      </c>
      <c r="G4313" s="23">
        <v>1</v>
      </c>
      <c r="H4313" s="57">
        <f t="shared" si="95"/>
        <v>36199</v>
      </c>
      <c r="I4313" s="23">
        <v>24</v>
      </c>
      <c r="J4313" s="23">
        <v>16</v>
      </c>
    </row>
    <row r="4314" spans="1:10">
      <c r="A4314" t="s">
        <v>248</v>
      </c>
      <c r="B4314" t="s">
        <v>254</v>
      </c>
      <c r="C4314" t="s">
        <v>77</v>
      </c>
      <c r="D4314">
        <v>9</v>
      </c>
      <c r="E4314" t="str">
        <f>VLOOKUP(D4314,'Treatment Struture'!$E$2:$G$10,3,FALSE)</f>
        <v>P3(150)</v>
      </c>
      <c r="F4314">
        <f>VLOOKUP(D4314,'Treatment Struture'!$E$2:$G$10,2,FALSE)</f>
        <v>3</v>
      </c>
      <c r="G4314" s="23">
        <v>2</v>
      </c>
      <c r="H4314" s="57">
        <f t="shared" si="95"/>
        <v>36199</v>
      </c>
    </row>
    <row r="4315" spans="1:10">
      <c r="A4315" t="s">
        <v>248</v>
      </c>
      <c r="B4315" t="s">
        <v>254</v>
      </c>
      <c r="C4315" t="s">
        <v>77</v>
      </c>
      <c r="D4315">
        <v>9</v>
      </c>
      <c r="E4315" t="str">
        <f>VLOOKUP(D4315,'Treatment Struture'!$E$2:$G$10,3,FALSE)</f>
        <v>P3(150)</v>
      </c>
      <c r="F4315">
        <f>VLOOKUP(D4315,'Treatment Struture'!$E$2:$G$10,2,FALSE)</f>
        <v>3</v>
      </c>
      <c r="G4315" s="23">
        <v>3</v>
      </c>
      <c r="H4315" s="57">
        <f t="shared" si="95"/>
        <v>36199</v>
      </c>
      <c r="I4315" s="23">
        <v>20</v>
      </c>
      <c r="J4315" s="46">
        <v>16</v>
      </c>
    </row>
    <row r="4316" spans="1:10">
      <c r="A4316" t="s">
        <v>248</v>
      </c>
      <c r="B4316" t="s">
        <v>254</v>
      </c>
      <c r="C4316" t="s">
        <v>77</v>
      </c>
      <c r="D4316">
        <v>9</v>
      </c>
      <c r="E4316" t="str">
        <f>VLOOKUP(D4316,'Treatment Struture'!$E$2:$G$10,3,FALSE)</f>
        <v>P3(150)</v>
      </c>
      <c r="F4316">
        <f>VLOOKUP(D4316,'Treatment Struture'!$E$2:$G$10,2,FALSE)</f>
        <v>3</v>
      </c>
      <c r="G4316" s="23">
        <v>4</v>
      </c>
      <c r="H4316" s="57">
        <f t="shared" si="95"/>
        <v>36199</v>
      </c>
      <c r="I4316" s="23">
        <v>20</v>
      </c>
      <c r="J4316" s="23">
        <v>15</v>
      </c>
    </row>
    <row r="4317" spans="1:10">
      <c r="A4317" t="s">
        <v>248</v>
      </c>
      <c r="B4317" t="s">
        <v>254</v>
      </c>
      <c r="C4317" t="s">
        <v>77</v>
      </c>
      <c r="D4317">
        <v>9</v>
      </c>
      <c r="E4317" t="str">
        <f>VLOOKUP(D4317,'Treatment Struture'!$E$2:$G$10,3,FALSE)</f>
        <v>P3(150)</v>
      </c>
      <c r="F4317">
        <f>VLOOKUP(D4317,'Treatment Struture'!$E$2:$G$10,2,FALSE)</f>
        <v>3</v>
      </c>
      <c r="G4317" s="23">
        <v>5</v>
      </c>
      <c r="H4317" s="57">
        <f t="shared" si="95"/>
        <v>36199</v>
      </c>
      <c r="I4317" s="23">
        <v>21</v>
      </c>
      <c r="J4317" s="46">
        <v>17</v>
      </c>
    </row>
    <row r="4318" spans="1:10">
      <c r="A4318" t="s">
        <v>248</v>
      </c>
      <c r="B4318" t="s">
        <v>254</v>
      </c>
      <c r="C4318" t="s">
        <v>77</v>
      </c>
      <c r="D4318">
        <v>9</v>
      </c>
      <c r="E4318" t="str">
        <f>VLOOKUP(D4318,'Treatment Struture'!$E$2:$G$10,3,FALSE)</f>
        <v>P3(150)</v>
      </c>
      <c r="F4318">
        <f>VLOOKUP(D4318,'Treatment Struture'!$E$2:$G$10,2,FALSE)</f>
        <v>3</v>
      </c>
      <c r="G4318" s="23">
        <v>6</v>
      </c>
      <c r="H4318" s="57">
        <f t="shared" si="95"/>
        <v>36199</v>
      </c>
      <c r="I4318" s="23">
        <v>22</v>
      </c>
      <c r="J4318" s="46">
        <v>17</v>
      </c>
    </row>
    <row r="4319" spans="1:10">
      <c r="A4319" t="s">
        <v>248</v>
      </c>
      <c r="B4319" t="s">
        <v>254</v>
      </c>
      <c r="C4319" t="s">
        <v>77</v>
      </c>
      <c r="D4319">
        <v>9</v>
      </c>
      <c r="E4319" t="str">
        <f>VLOOKUP(D4319,'Treatment Struture'!$E$2:$G$10,3,FALSE)</f>
        <v>P3(150)</v>
      </c>
      <c r="F4319">
        <f>VLOOKUP(D4319,'Treatment Struture'!$E$2:$G$10,2,FALSE)</f>
        <v>3</v>
      </c>
      <c r="G4319" s="23">
        <v>7</v>
      </c>
      <c r="H4319" s="57">
        <f t="shared" si="95"/>
        <v>36199</v>
      </c>
      <c r="I4319" s="23">
        <v>21</v>
      </c>
      <c r="J4319" s="23">
        <v>17</v>
      </c>
    </row>
    <row r="4320" spans="1:10">
      <c r="A4320" t="s">
        <v>248</v>
      </c>
      <c r="B4320" t="s">
        <v>254</v>
      </c>
      <c r="C4320" t="s">
        <v>77</v>
      </c>
      <c r="D4320">
        <v>9</v>
      </c>
      <c r="E4320" t="str">
        <f>VLOOKUP(D4320,'Treatment Struture'!$E$2:$G$10,3,FALSE)</f>
        <v>P3(150)</v>
      </c>
      <c r="F4320">
        <f>VLOOKUP(D4320,'Treatment Struture'!$E$2:$G$10,2,FALSE)</f>
        <v>3</v>
      </c>
      <c r="G4320" s="23">
        <v>8</v>
      </c>
      <c r="H4320" s="57">
        <f t="shared" si="95"/>
        <v>36199</v>
      </c>
      <c r="I4320" s="23">
        <v>22</v>
      </c>
      <c r="J4320" s="46">
        <v>16</v>
      </c>
    </row>
    <row r="4321" spans="1:10">
      <c r="A4321" t="s">
        <v>248</v>
      </c>
      <c r="B4321" t="s">
        <v>254</v>
      </c>
      <c r="C4321" t="s">
        <v>77</v>
      </c>
      <c r="D4321">
        <v>9</v>
      </c>
      <c r="E4321" t="str">
        <f>VLOOKUP(D4321,'Treatment Struture'!$E$2:$G$10,3,FALSE)</f>
        <v>P3(150)</v>
      </c>
      <c r="F4321">
        <f>VLOOKUP(D4321,'Treatment Struture'!$E$2:$G$10,2,FALSE)</f>
        <v>3</v>
      </c>
      <c r="G4321" s="23">
        <v>9</v>
      </c>
      <c r="H4321" s="57">
        <f t="shared" si="95"/>
        <v>36199</v>
      </c>
      <c r="I4321" s="23">
        <v>17</v>
      </c>
      <c r="J4321" s="46">
        <v>13</v>
      </c>
    </row>
    <row r="4322" spans="1:10">
      <c r="A4322" t="s">
        <v>248</v>
      </c>
      <c r="B4322" t="s">
        <v>254</v>
      </c>
      <c r="C4322" t="s">
        <v>77</v>
      </c>
      <c r="D4322">
        <v>9</v>
      </c>
      <c r="E4322" t="str">
        <f>VLOOKUP(D4322,'Treatment Struture'!$E$2:$G$10,3,FALSE)</f>
        <v>P3(150)</v>
      </c>
      <c r="F4322">
        <f>VLOOKUP(D4322,'Treatment Struture'!$E$2:$G$10,2,FALSE)</f>
        <v>3</v>
      </c>
      <c r="G4322" s="23">
        <v>10</v>
      </c>
      <c r="H4322" s="57">
        <f t="shared" si="95"/>
        <v>36199</v>
      </c>
    </row>
    <row r="4323" spans="1:10">
      <c r="A4323" t="s">
        <v>248</v>
      </c>
      <c r="B4323" t="s">
        <v>254</v>
      </c>
      <c r="C4323" t="s">
        <v>76</v>
      </c>
      <c r="D4323">
        <v>1</v>
      </c>
      <c r="E4323" t="str">
        <f>VLOOKUP(D4323,'Treatment Struture'!$E$2:$G$10,3,FALSE)</f>
        <v>P3(150)</v>
      </c>
      <c r="F4323">
        <f>VLOOKUP(D4323,'Treatment Struture'!$E$2:$G$10,2,FALSE)</f>
        <v>1</v>
      </c>
      <c r="G4323" s="23">
        <v>1</v>
      </c>
      <c r="H4323" s="55">
        <v>36069</v>
      </c>
      <c r="I4323" s="23">
        <v>1</v>
      </c>
    </row>
    <row r="4324" spans="1:10">
      <c r="A4324" t="s">
        <v>248</v>
      </c>
      <c r="B4324" t="s">
        <v>254</v>
      </c>
      <c r="C4324" t="s">
        <v>76</v>
      </c>
      <c r="D4324">
        <v>1</v>
      </c>
      <c r="E4324" t="str">
        <f>VLOOKUP(D4324,'Treatment Struture'!$E$2:$G$10,3,FALSE)</f>
        <v>P3(150)</v>
      </c>
      <c r="F4324">
        <f>VLOOKUP(D4324,'Treatment Struture'!$E$2:$G$10,2,FALSE)</f>
        <v>1</v>
      </c>
      <c r="G4324" s="23">
        <v>2</v>
      </c>
      <c r="H4324" s="57">
        <f>H4323</f>
        <v>36069</v>
      </c>
      <c r="I4324" s="23">
        <v>1</v>
      </c>
    </row>
    <row r="4325" spans="1:10">
      <c r="A4325" t="s">
        <v>248</v>
      </c>
      <c r="B4325" t="s">
        <v>254</v>
      </c>
      <c r="C4325" t="s">
        <v>76</v>
      </c>
      <c r="D4325">
        <v>1</v>
      </c>
      <c r="E4325" t="str">
        <f>VLOOKUP(D4325,'Treatment Struture'!$E$2:$G$10,3,FALSE)</f>
        <v>P3(150)</v>
      </c>
      <c r="F4325">
        <f>VLOOKUP(D4325,'Treatment Struture'!$E$2:$G$10,2,FALSE)</f>
        <v>1</v>
      </c>
      <c r="G4325" s="23">
        <v>3</v>
      </c>
      <c r="H4325" s="57">
        <f t="shared" ref="H4325:H4388" si="96">H4324</f>
        <v>36069</v>
      </c>
      <c r="I4325" s="23">
        <v>1</v>
      </c>
    </row>
    <row r="4326" spans="1:10">
      <c r="A4326" t="s">
        <v>248</v>
      </c>
      <c r="B4326" t="s">
        <v>254</v>
      </c>
      <c r="C4326" t="s">
        <v>76</v>
      </c>
      <c r="D4326">
        <v>1</v>
      </c>
      <c r="E4326" t="str">
        <f>VLOOKUP(D4326,'Treatment Struture'!$E$2:$G$10,3,FALSE)</f>
        <v>P3(150)</v>
      </c>
      <c r="F4326">
        <f>VLOOKUP(D4326,'Treatment Struture'!$E$2:$G$10,2,FALSE)</f>
        <v>1</v>
      </c>
      <c r="G4326" s="23">
        <v>4</v>
      </c>
      <c r="H4326" s="57">
        <f t="shared" si="96"/>
        <v>36069</v>
      </c>
      <c r="I4326" s="23">
        <v>2</v>
      </c>
    </row>
    <row r="4327" spans="1:10">
      <c r="A4327" t="s">
        <v>248</v>
      </c>
      <c r="B4327" t="s">
        <v>254</v>
      </c>
      <c r="C4327" t="s">
        <v>76</v>
      </c>
      <c r="D4327">
        <v>1</v>
      </c>
      <c r="E4327" t="str">
        <f>VLOOKUP(D4327,'Treatment Struture'!$E$2:$G$10,3,FALSE)</f>
        <v>P3(150)</v>
      </c>
      <c r="F4327">
        <f>VLOOKUP(D4327,'Treatment Struture'!$E$2:$G$10,2,FALSE)</f>
        <v>1</v>
      </c>
      <c r="G4327" s="23">
        <v>5</v>
      </c>
      <c r="H4327" s="57">
        <f t="shared" si="96"/>
        <v>36069</v>
      </c>
      <c r="I4327" s="23">
        <v>2</v>
      </c>
    </row>
    <row r="4328" spans="1:10">
      <c r="A4328" t="s">
        <v>248</v>
      </c>
      <c r="B4328" t="s">
        <v>254</v>
      </c>
      <c r="C4328" t="s">
        <v>76</v>
      </c>
      <c r="D4328">
        <v>1</v>
      </c>
      <c r="E4328" t="str">
        <f>VLOOKUP(D4328,'Treatment Struture'!$E$2:$G$10,3,FALSE)</f>
        <v>P3(150)</v>
      </c>
      <c r="F4328">
        <f>VLOOKUP(D4328,'Treatment Struture'!$E$2:$G$10,2,FALSE)</f>
        <v>1</v>
      </c>
      <c r="G4328" s="23">
        <v>6</v>
      </c>
      <c r="H4328" s="57">
        <f t="shared" si="96"/>
        <v>36069</v>
      </c>
      <c r="I4328" s="23">
        <v>1</v>
      </c>
    </row>
    <row r="4329" spans="1:10">
      <c r="A4329" t="s">
        <v>248</v>
      </c>
      <c r="B4329" t="s">
        <v>254</v>
      </c>
      <c r="C4329" t="s">
        <v>76</v>
      </c>
      <c r="D4329">
        <v>1</v>
      </c>
      <c r="E4329" t="str">
        <f>VLOOKUP(D4329,'Treatment Struture'!$E$2:$G$10,3,FALSE)</f>
        <v>P3(150)</v>
      </c>
      <c r="F4329">
        <f>VLOOKUP(D4329,'Treatment Struture'!$E$2:$G$10,2,FALSE)</f>
        <v>1</v>
      </c>
      <c r="G4329" s="23">
        <v>7</v>
      </c>
      <c r="H4329" s="57">
        <f t="shared" si="96"/>
        <v>36069</v>
      </c>
      <c r="I4329" s="23">
        <v>1</v>
      </c>
    </row>
    <row r="4330" spans="1:10">
      <c r="A4330" t="s">
        <v>248</v>
      </c>
      <c r="B4330" t="s">
        <v>254</v>
      </c>
      <c r="C4330" t="s">
        <v>76</v>
      </c>
      <c r="D4330">
        <v>1</v>
      </c>
      <c r="E4330" t="str">
        <f>VLOOKUP(D4330,'Treatment Struture'!$E$2:$G$10,3,FALSE)</f>
        <v>P3(150)</v>
      </c>
      <c r="F4330">
        <f>VLOOKUP(D4330,'Treatment Struture'!$E$2:$G$10,2,FALSE)</f>
        <v>1</v>
      </c>
      <c r="G4330" s="23">
        <v>8</v>
      </c>
      <c r="H4330" s="57">
        <f t="shared" si="96"/>
        <v>36069</v>
      </c>
      <c r="I4330" s="23">
        <v>1</v>
      </c>
    </row>
    <row r="4331" spans="1:10">
      <c r="A4331" t="s">
        <v>248</v>
      </c>
      <c r="B4331" t="s">
        <v>254</v>
      </c>
      <c r="C4331" t="s">
        <v>76</v>
      </c>
      <c r="D4331">
        <v>1</v>
      </c>
      <c r="E4331" t="str">
        <f>VLOOKUP(D4331,'Treatment Struture'!$E$2:$G$10,3,FALSE)</f>
        <v>P3(150)</v>
      </c>
      <c r="F4331">
        <f>VLOOKUP(D4331,'Treatment Struture'!$E$2:$G$10,2,FALSE)</f>
        <v>1</v>
      </c>
      <c r="G4331" s="23">
        <v>9</v>
      </c>
      <c r="H4331" s="57">
        <f t="shared" si="96"/>
        <v>36069</v>
      </c>
      <c r="I4331" s="23">
        <v>1</v>
      </c>
    </row>
    <row r="4332" spans="1:10">
      <c r="A4332" t="s">
        <v>248</v>
      </c>
      <c r="B4332" t="s">
        <v>254</v>
      </c>
      <c r="C4332" t="s">
        <v>76</v>
      </c>
      <c r="D4332">
        <v>1</v>
      </c>
      <c r="E4332" t="str">
        <f>VLOOKUP(D4332,'Treatment Struture'!$E$2:$G$10,3,FALSE)</f>
        <v>P3(150)</v>
      </c>
      <c r="F4332">
        <f>VLOOKUP(D4332,'Treatment Struture'!$E$2:$G$10,2,FALSE)</f>
        <v>1</v>
      </c>
      <c r="G4332" s="23">
        <v>10</v>
      </c>
      <c r="H4332" s="57">
        <f t="shared" si="96"/>
        <v>36069</v>
      </c>
      <c r="I4332" s="23">
        <v>1</v>
      </c>
    </row>
    <row r="4333" spans="1:10">
      <c r="A4333" t="s">
        <v>248</v>
      </c>
      <c r="B4333" t="s">
        <v>254</v>
      </c>
      <c r="C4333" t="s">
        <v>76</v>
      </c>
      <c r="D4333">
        <v>2</v>
      </c>
      <c r="E4333" t="str">
        <f>VLOOKUP(D4333,'Treatment Struture'!$E$2:$G$10,3,FALSE)</f>
        <v>P1(50)</v>
      </c>
      <c r="F4333">
        <f>VLOOKUP(D4333,'Treatment Struture'!$E$2:$G$10,2,FALSE)</f>
        <v>1</v>
      </c>
      <c r="G4333" s="23">
        <v>1</v>
      </c>
      <c r="H4333" s="57">
        <f t="shared" si="96"/>
        <v>36069</v>
      </c>
      <c r="I4333" s="23">
        <v>1</v>
      </c>
    </row>
    <row r="4334" spans="1:10">
      <c r="A4334" t="s">
        <v>248</v>
      </c>
      <c r="B4334" t="s">
        <v>254</v>
      </c>
      <c r="C4334" t="s">
        <v>76</v>
      </c>
      <c r="D4334">
        <v>2</v>
      </c>
      <c r="E4334" t="str">
        <f>VLOOKUP(D4334,'Treatment Struture'!$E$2:$G$10,3,FALSE)</f>
        <v>P1(50)</v>
      </c>
      <c r="F4334">
        <f>VLOOKUP(D4334,'Treatment Struture'!$E$2:$G$10,2,FALSE)</f>
        <v>1</v>
      </c>
      <c r="G4334" s="23">
        <v>2</v>
      </c>
      <c r="H4334" s="57">
        <f t="shared" si="96"/>
        <v>36069</v>
      </c>
      <c r="I4334" s="23">
        <v>1</v>
      </c>
    </row>
    <row r="4335" spans="1:10">
      <c r="A4335" t="s">
        <v>248</v>
      </c>
      <c r="B4335" t="s">
        <v>254</v>
      </c>
      <c r="C4335" t="s">
        <v>76</v>
      </c>
      <c r="D4335">
        <v>2</v>
      </c>
      <c r="E4335" t="str">
        <f>VLOOKUP(D4335,'Treatment Struture'!$E$2:$G$10,3,FALSE)</f>
        <v>P1(50)</v>
      </c>
      <c r="F4335">
        <f>VLOOKUP(D4335,'Treatment Struture'!$E$2:$G$10,2,FALSE)</f>
        <v>1</v>
      </c>
      <c r="G4335" s="23">
        <v>3</v>
      </c>
      <c r="H4335" s="57">
        <f t="shared" si="96"/>
        <v>36069</v>
      </c>
      <c r="I4335" s="23">
        <v>2</v>
      </c>
    </row>
    <row r="4336" spans="1:10">
      <c r="A4336" t="s">
        <v>248</v>
      </c>
      <c r="B4336" t="s">
        <v>254</v>
      </c>
      <c r="C4336" t="s">
        <v>76</v>
      </c>
      <c r="D4336">
        <v>2</v>
      </c>
      <c r="E4336" t="str">
        <f>VLOOKUP(D4336,'Treatment Struture'!$E$2:$G$10,3,FALSE)</f>
        <v>P1(50)</v>
      </c>
      <c r="F4336">
        <f>VLOOKUP(D4336,'Treatment Struture'!$E$2:$G$10,2,FALSE)</f>
        <v>1</v>
      </c>
      <c r="G4336" s="23">
        <v>4</v>
      </c>
      <c r="H4336" s="57">
        <f t="shared" si="96"/>
        <v>36069</v>
      </c>
      <c r="I4336" s="23">
        <v>1</v>
      </c>
    </row>
    <row r="4337" spans="1:9">
      <c r="A4337" t="s">
        <v>248</v>
      </c>
      <c r="B4337" t="s">
        <v>254</v>
      </c>
      <c r="C4337" t="s">
        <v>76</v>
      </c>
      <c r="D4337">
        <v>2</v>
      </c>
      <c r="E4337" t="str">
        <f>VLOOKUP(D4337,'Treatment Struture'!$E$2:$G$10,3,FALSE)</f>
        <v>P1(50)</v>
      </c>
      <c r="F4337">
        <f>VLOOKUP(D4337,'Treatment Struture'!$E$2:$G$10,2,FALSE)</f>
        <v>1</v>
      </c>
      <c r="G4337" s="23">
        <v>5</v>
      </c>
      <c r="H4337" s="57">
        <f t="shared" si="96"/>
        <v>36069</v>
      </c>
      <c r="I4337" s="23">
        <v>1</v>
      </c>
    </row>
    <row r="4338" spans="1:9">
      <c r="A4338" t="s">
        <v>248</v>
      </c>
      <c r="B4338" t="s">
        <v>254</v>
      </c>
      <c r="C4338" t="s">
        <v>76</v>
      </c>
      <c r="D4338">
        <v>2</v>
      </c>
      <c r="E4338" t="str">
        <f>VLOOKUP(D4338,'Treatment Struture'!$E$2:$G$10,3,FALSE)</f>
        <v>P1(50)</v>
      </c>
      <c r="F4338">
        <f>VLOOKUP(D4338,'Treatment Struture'!$E$2:$G$10,2,FALSE)</f>
        <v>1</v>
      </c>
      <c r="G4338" s="23">
        <v>6</v>
      </c>
      <c r="H4338" s="57">
        <f t="shared" si="96"/>
        <v>36069</v>
      </c>
      <c r="I4338" s="23">
        <v>1</v>
      </c>
    </row>
    <row r="4339" spans="1:9">
      <c r="A4339" t="s">
        <v>248</v>
      </c>
      <c r="B4339" t="s">
        <v>254</v>
      </c>
      <c r="C4339" t="s">
        <v>76</v>
      </c>
      <c r="D4339">
        <v>2</v>
      </c>
      <c r="E4339" t="str">
        <f>VLOOKUP(D4339,'Treatment Struture'!$E$2:$G$10,3,FALSE)</f>
        <v>P1(50)</v>
      </c>
      <c r="F4339">
        <f>VLOOKUP(D4339,'Treatment Struture'!$E$2:$G$10,2,FALSE)</f>
        <v>1</v>
      </c>
      <c r="G4339" s="23">
        <v>7</v>
      </c>
      <c r="H4339" s="57">
        <f t="shared" si="96"/>
        <v>36069</v>
      </c>
      <c r="I4339" s="23">
        <v>1</v>
      </c>
    </row>
    <row r="4340" spans="1:9">
      <c r="A4340" t="s">
        <v>248</v>
      </c>
      <c r="B4340" t="s">
        <v>254</v>
      </c>
      <c r="C4340" t="s">
        <v>76</v>
      </c>
      <c r="D4340">
        <v>2</v>
      </c>
      <c r="E4340" t="str">
        <f>VLOOKUP(D4340,'Treatment Struture'!$E$2:$G$10,3,FALSE)</f>
        <v>P1(50)</v>
      </c>
      <c r="F4340">
        <f>VLOOKUP(D4340,'Treatment Struture'!$E$2:$G$10,2,FALSE)</f>
        <v>1</v>
      </c>
      <c r="G4340" s="23">
        <v>8</v>
      </c>
      <c r="H4340" s="57">
        <f t="shared" si="96"/>
        <v>36069</v>
      </c>
      <c r="I4340" s="23">
        <v>1</v>
      </c>
    </row>
    <row r="4341" spans="1:9">
      <c r="A4341" t="s">
        <v>248</v>
      </c>
      <c r="B4341" t="s">
        <v>254</v>
      </c>
      <c r="C4341" t="s">
        <v>76</v>
      </c>
      <c r="D4341">
        <v>2</v>
      </c>
      <c r="E4341" t="str">
        <f>VLOOKUP(D4341,'Treatment Struture'!$E$2:$G$10,3,FALSE)</f>
        <v>P1(50)</v>
      </c>
      <c r="F4341">
        <f>VLOOKUP(D4341,'Treatment Struture'!$E$2:$G$10,2,FALSE)</f>
        <v>1</v>
      </c>
      <c r="G4341" s="23">
        <v>9</v>
      </c>
      <c r="H4341" s="57">
        <f t="shared" si="96"/>
        <v>36069</v>
      </c>
      <c r="I4341" s="23">
        <v>1</v>
      </c>
    </row>
    <row r="4342" spans="1:9">
      <c r="A4342" t="s">
        <v>248</v>
      </c>
      <c r="B4342" t="s">
        <v>254</v>
      </c>
      <c r="C4342" t="s">
        <v>76</v>
      </c>
      <c r="D4342">
        <v>2</v>
      </c>
      <c r="E4342" t="str">
        <f>VLOOKUP(D4342,'Treatment Struture'!$E$2:$G$10,3,FALSE)</f>
        <v>P1(50)</v>
      </c>
      <c r="F4342">
        <f>VLOOKUP(D4342,'Treatment Struture'!$E$2:$G$10,2,FALSE)</f>
        <v>1</v>
      </c>
      <c r="G4342" s="23">
        <v>10</v>
      </c>
      <c r="H4342" s="57">
        <f t="shared" si="96"/>
        <v>36069</v>
      </c>
      <c r="I4342" s="23">
        <v>1</v>
      </c>
    </row>
    <row r="4343" spans="1:9">
      <c r="A4343" t="s">
        <v>248</v>
      </c>
      <c r="B4343" t="s">
        <v>254</v>
      </c>
      <c r="C4343" t="s">
        <v>76</v>
      </c>
      <c r="D4343">
        <v>3</v>
      </c>
      <c r="E4343" t="str">
        <f>VLOOKUP(D4343,'Treatment Struture'!$E$2:$G$10,3,FALSE)</f>
        <v>P2(100)</v>
      </c>
      <c r="F4343">
        <f>VLOOKUP(D4343,'Treatment Struture'!$E$2:$G$10,2,FALSE)</f>
        <v>1</v>
      </c>
      <c r="G4343" s="23">
        <v>1</v>
      </c>
      <c r="H4343" s="57">
        <f t="shared" si="96"/>
        <v>36069</v>
      </c>
      <c r="I4343" s="23">
        <v>1</v>
      </c>
    </row>
    <row r="4344" spans="1:9">
      <c r="A4344" t="s">
        <v>248</v>
      </c>
      <c r="B4344" t="s">
        <v>254</v>
      </c>
      <c r="C4344" t="s">
        <v>76</v>
      </c>
      <c r="D4344">
        <v>3</v>
      </c>
      <c r="E4344" t="str">
        <f>VLOOKUP(D4344,'Treatment Struture'!$E$2:$G$10,3,FALSE)</f>
        <v>P2(100)</v>
      </c>
      <c r="F4344">
        <f>VLOOKUP(D4344,'Treatment Struture'!$E$2:$G$10,2,FALSE)</f>
        <v>1</v>
      </c>
      <c r="G4344" s="23">
        <v>2</v>
      </c>
      <c r="H4344" s="57">
        <f t="shared" si="96"/>
        <v>36069</v>
      </c>
      <c r="I4344" s="23">
        <v>1</v>
      </c>
    </row>
    <row r="4345" spans="1:9">
      <c r="A4345" t="s">
        <v>248</v>
      </c>
      <c r="B4345" t="s">
        <v>254</v>
      </c>
      <c r="C4345" t="s">
        <v>76</v>
      </c>
      <c r="D4345">
        <v>3</v>
      </c>
      <c r="E4345" t="str">
        <f>VLOOKUP(D4345,'Treatment Struture'!$E$2:$G$10,3,FALSE)</f>
        <v>P2(100)</v>
      </c>
      <c r="F4345">
        <f>VLOOKUP(D4345,'Treatment Struture'!$E$2:$G$10,2,FALSE)</f>
        <v>1</v>
      </c>
      <c r="G4345" s="23">
        <v>3</v>
      </c>
      <c r="H4345" s="57">
        <f t="shared" si="96"/>
        <v>36069</v>
      </c>
      <c r="I4345" s="23">
        <v>1</v>
      </c>
    </row>
    <row r="4346" spans="1:9">
      <c r="A4346" t="s">
        <v>248</v>
      </c>
      <c r="B4346" t="s">
        <v>254</v>
      </c>
      <c r="C4346" t="s">
        <v>76</v>
      </c>
      <c r="D4346">
        <v>3</v>
      </c>
      <c r="E4346" t="str">
        <f>VLOOKUP(D4346,'Treatment Struture'!$E$2:$G$10,3,FALSE)</f>
        <v>P2(100)</v>
      </c>
      <c r="F4346">
        <f>VLOOKUP(D4346,'Treatment Struture'!$E$2:$G$10,2,FALSE)</f>
        <v>1</v>
      </c>
      <c r="G4346" s="23">
        <v>4</v>
      </c>
      <c r="H4346" s="57">
        <f t="shared" si="96"/>
        <v>36069</v>
      </c>
      <c r="I4346" s="23">
        <v>1</v>
      </c>
    </row>
    <row r="4347" spans="1:9">
      <c r="A4347" t="s">
        <v>248</v>
      </c>
      <c r="B4347" t="s">
        <v>254</v>
      </c>
      <c r="C4347" t="s">
        <v>76</v>
      </c>
      <c r="D4347">
        <v>3</v>
      </c>
      <c r="E4347" t="str">
        <f>VLOOKUP(D4347,'Treatment Struture'!$E$2:$G$10,3,FALSE)</f>
        <v>P2(100)</v>
      </c>
      <c r="F4347">
        <f>VLOOKUP(D4347,'Treatment Struture'!$E$2:$G$10,2,FALSE)</f>
        <v>1</v>
      </c>
      <c r="G4347" s="23">
        <v>5</v>
      </c>
      <c r="H4347" s="57">
        <f t="shared" si="96"/>
        <v>36069</v>
      </c>
      <c r="I4347" s="23">
        <v>1</v>
      </c>
    </row>
    <row r="4348" spans="1:9">
      <c r="A4348" t="s">
        <v>248</v>
      </c>
      <c r="B4348" t="s">
        <v>254</v>
      </c>
      <c r="C4348" t="s">
        <v>76</v>
      </c>
      <c r="D4348">
        <v>3</v>
      </c>
      <c r="E4348" t="str">
        <f>VLOOKUP(D4348,'Treatment Struture'!$E$2:$G$10,3,FALSE)</f>
        <v>P2(100)</v>
      </c>
      <c r="F4348">
        <f>VLOOKUP(D4348,'Treatment Struture'!$E$2:$G$10,2,FALSE)</f>
        <v>1</v>
      </c>
      <c r="G4348" s="23">
        <v>6</v>
      </c>
      <c r="H4348" s="57">
        <f t="shared" si="96"/>
        <v>36069</v>
      </c>
      <c r="I4348" s="23">
        <v>1</v>
      </c>
    </row>
    <row r="4349" spans="1:9">
      <c r="A4349" t="s">
        <v>248</v>
      </c>
      <c r="B4349" t="s">
        <v>254</v>
      </c>
      <c r="C4349" t="s">
        <v>76</v>
      </c>
      <c r="D4349">
        <v>3</v>
      </c>
      <c r="E4349" t="str">
        <f>VLOOKUP(D4349,'Treatment Struture'!$E$2:$G$10,3,FALSE)</f>
        <v>P2(100)</v>
      </c>
      <c r="F4349">
        <f>VLOOKUP(D4349,'Treatment Struture'!$E$2:$G$10,2,FALSE)</f>
        <v>1</v>
      </c>
      <c r="G4349" s="23">
        <v>7</v>
      </c>
      <c r="H4349" s="57">
        <f t="shared" si="96"/>
        <v>36069</v>
      </c>
      <c r="I4349" s="23">
        <v>1</v>
      </c>
    </row>
    <row r="4350" spans="1:9">
      <c r="A4350" t="s">
        <v>248</v>
      </c>
      <c r="B4350" t="s">
        <v>254</v>
      </c>
      <c r="C4350" t="s">
        <v>76</v>
      </c>
      <c r="D4350">
        <v>3</v>
      </c>
      <c r="E4350" t="str">
        <f>VLOOKUP(D4350,'Treatment Struture'!$E$2:$G$10,3,FALSE)</f>
        <v>P2(100)</v>
      </c>
      <c r="F4350">
        <f>VLOOKUP(D4350,'Treatment Struture'!$E$2:$G$10,2,FALSE)</f>
        <v>1</v>
      </c>
      <c r="G4350" s="23">
        <v>8</v>
      </c>
      <c r="H4350" s="57">
        <f t="shared" si="96"/>
        <v>36069</v>
      </c>
      <c r="I4350" s="23">
        <v>1</v>
      </c>
    </row>
    <row r="4351" spans="1:9">
      <c r="A4351" t="s">
        <v>248</v>
      </c>
      <c r="B4351" t="s">
        <v>254</v>
      </c>
      <c r="C4351" t="s">
        <v>76</v>
      </c>
      <c r="D4351">
        <v>3</v>
      </c>
      <c r="E4351" t="str">
        <f>VLOOKUP(D4351,'Treatment Struture'!$E$2:$G$10,3,FALSE)</f>
        <v>P2(100)</v>
      </c>
      <c r="F4351">
        <f>VLOOKUP(D4351,'Treatment Struture'!$E$2:$G$10,2,FALSE)</f>
        <v>1</v>
      </c>
      <c r="G4351" s="23">
        <v>9</v>
      </c>
      <c r="H4351" s="57">
        <f t="shared" si="96"/>
        <v>36069</v>
      </c>
      <c r="I4351" s="23">
        <v>1</v>
      </c>
    </row>
    <row r="4352" spans="1:9">
      <c r="A4352" t="s">
        <v>248</v>
      </c>
      <c r="B4352" t="s">
        <v>254</v>
      </c>
      <c r="C4352" t="s">
        <v>76</v>
      </c>
      <c r="D4352">
        <v>3</v>
      </c>
      <c r="E4352" t="str">
        <f>VLOOKUP(D4352,'Treatment Struture'!$E$2:$G$10,3,FALSE)</f>
        <v>P2(100)</v>
      </c>
      <c r="F4352">
        <f>VLOOKUP(D4352,'Treatment Struture'!$E$2:$G$10,2,FALSE)</f>
        <v>1</v>
      </c>
      <c r="G4352" s="23">
        <v>10</v>
      </c>
      <c r="H4352" s="57">
        <f t="shared" si="96"/>
        <v>36069</v>
      </c>
      <c r="I4352" s="23">
        <v>1</v>
      </c>
    </row>
    <row r="4353" spans="1:9">
      <c r="A4353" t="s">
        <v>248</v>
      </c>
      <c r="B4353" t="s">
        <v>254</v>
      </c>
      <c r="C4353" t="s">
        <v>76</v>
      </c>
      <c r="D4353">
        <v>4</v>
      </c>
      <c r="E4353" t="str">
        <f>VLOOKUP(D4353,'Treatment Struture'!$E$2:$G$10,3,FALSE)</f>
        <v>P2(100)</v>
      </c>
      <c r="F4353">
        <f>VLOOKUP(D4353,'Treatment Struture'!$E$2:$G$10,2,FALSE)</f>
        <v>2</v>
      </c>
      <c r="G4353" s="23">
        <v>1</v>
      </c>
      <c r="H4353" s="57">
        <f t="shared" si="96"/>
        <v>36069</v>
      </c>
      <c r="I4353" s="23">
        <v>1</v>
      </c>
    </row>
    <row r="4354" spans="1:9">
      <c r="A4354" t="s">
        <v>248</v>
      </c>
      <c r="B4354" t="s">
        <v>254</v>
      </c>
      <c r="C4354" t="s">
        <v>76</v>
      </c>
      <c r="D4354">
        <v>4</v>
      </c>
      <c r="E4354" t="str">
        <f>VLOOKUP(D4354,'Treatment Struture'!$E$2:$G$10,3,FALSE)</f>
        <v>P2(100)</v>
      </c>
      <c r="F4354">
        <f>VLOOKUP(D4354,'Treatment Struture'!$E$2:$G$10,2,FALSE)</f>
        <v>2</v>
      </c>
      <c r="G4354" s="23">
        <v>2</v>
      </c>
      <c r="H4354" s="57">
        <f t="shared" si="96"/>
        <v>36069</v>
      </c>
      <c r="I4354" s="23">
        <v>2</v>
      </c>
    </row>
    <row r="4355" spans="1:9">
      <c r="A4355" t="s">
        <v>248</v>
      </c>
      <c r="B4355" t="s">
        <v>254</v>
      </c>
      <c r="C4355" t="s">
        <v>76</v>
      </c>
      <c r="D4355">
        <v>4</v>
      </c>
      <c r="E4355" t="str">
        <f>VLOOKUP(D4355,'Treatment Struture'!$E$2:$G$10,3,FALSE)</f>
        <v>P2(100)</v>
      </c>
      <c r="F4355">
        <f>VLOOKUP(D4355,'Treatment Struture'!$E$2:$G$10,2,FALSE)</f>
        <v>2</v>
      </c>
      <c r="G4355" s="23">
        <v>3</v>
      </c>
      <c r="H4355" s="57">
        <f t="shared" si="96"/>
        <v>36069</v>
      </c>
      <c r="I4355" s="23">
        <v>1</v>
      </c>
    </row>
    <row r="4356" spans="1:9">
      <c r="A4356" t="s">
        <v>248</v>
      </c>
      <c r="B4356" t="s">
        <v>254</v>
      </c>
      <c r="C4356" t="s">
        <v>76</v>
      </c>
      <c r="D4356">
        <v>4</v>
      </c>
      <c r="E4356" t="str">
        <f>VLOOKUP(D4356,'Treatment Struture'!$E$2:$G$10,3,FALSE)</f>
        <v>P2(100)</v>
      </c>
      <c r="F4356">
        <f>VLOOKUP(D4356,'Treatment Struture'!$E$2:$G$10,2,FALSE)</f>
        <v>2</v>
      </c>
      <c r="G4356" s="23">
        <v>4</v>
      </c>
      <c r="H4356" s="57">
        <f t="shared" si="96"/>
        <v>36069</v>
      </c>
      <c r="I4356" s="23">
        <v>1</v>
      </c>
    </row>
    <row r="4357" spans="1:9">
      <c r="A4357" t="s">
        <v>248</v>
      </c>
      <c r="B4357" t="s">
        <v>254</v>
      </c>
      <c r="C4357" t="s">
        <v>76</v>
      </c>
      <c r="D4357">
        <v>4</v>
      </c>
      <c r="E4357" t="str">
        <f>VLOOKUP(D4357,'Treatment Struture'!$E$2:$G$10,3,FALSE)</f>
        <v>P2(100)</v>
      </c>
      <c r="F4357">
        <f>VLOOKUP(D4357,'Treatment Struture'!$E$2:$G$10,2,FALSE)</f>
        <v>2</v>
      </c>
      <c r="G4357" s="23">
        <v>5</v>
      </c>
      <c r="H4357" s="57">
        <f t="shared" si="96"/>
        <v>36069</v>
      </c>
      <c r="I4357" s="23">
        <v>1</v>
      </c>
    </row>
    <row r="4358" spans="1:9">
      <c r="A4358" t="s">
        <v>248</v>
      </c>
      <c r="B4358" t="s">
        <v>254</v>
      </c>
      <c r="C4358" t="s">
        <v>76</v>
      </c>
      <c r="D4358">
        <v>4</v>
      </c>
      <c r="E4358" t="str">
        <f>VLOOKUP(D4358,'Treatment Struture'!$E$2:$G$10,3,FALSE)</f>
        <v>P2(100)</v>
      </c>
      <c r="F4358">
        <f>VLOOKUP(D4358,'Treatment Struture'!$E$2:$G$10,2,FALSE)</f>
        <v>2</v>
      </c>
      <c r="G4358" s="23">
        <v>6</v>
      </c>
      <c r="H4358" s="57">
        <f t="shared" si="96"/>
        <v>36069</v>
      </c>
      <c r="I4358" s="23">
        <v>1</v>
      </c>
    </row>
    <row r="4359" spans="1:9">
      <c r="A4359" t="s">
        <v>248</v>
      </c>
      <c r="B4359" t="s">
        <v>254</v>
      </c>
      <c r="C4359" t="s">
        <v>76</v>
      </c>
      <c r="D4359">
        <v>4</v>
      </c>
      <c r="E4359" t="str">
        <f>VLOOKUP(D4359,'Treatment Struture'!$E$2:$G$10,3,FALSE)</f>
        <v>P2(100)</v>
      </c>
      <c r="F4359">
        <f>VLOOKUP(D4359,'Treatment Struture'!$E$2:$G$10,2,FALSE)</f>
        <v>2</v>
      </c>
      <c r="G4359" s="23">
        <v>7</v>
      </c>
      <c r="H4359" s="57">
        <f t="shared" si="96"/>
        <v>36069</v>
      </c>
      <c r="I4359" s="23">
        <v>1</v>
      </c>
    </row>
    <row r="4360" spans="1:9">
      <c r="A4360" t="s">
        <v>248</v>
      </c>
      <c r="B4360" t="s">
        <v>254</v>
      </c>
      <c r="C4360" t="s">
        <v>76</v>
      </c>
      <c r="D4360">
        <v>4</v>
      </c>
      <c r="E4360" t="str">
        <f>VLOOKUP(D4360,'Treatment Struture'!$E$2:$G$10,3,FALSE)</f>
        <v>P2(100)</v>
      </c>
      <c r="F4360">
        <f>VLOOKUP(D4360,'Treatment Struture'!$E$2:$G$10,2,FALSE)</f>
        <v>2</v>
      </c>
      <c r="G4360" s="23">
        <v>8</v>
      </c>
      <c r="H4360" s="57">
        <f t="shared" si="96"/>
        <v>36069</v>
      </c>
      <c r="I4360" s="23">
        <v>1</v>
      </c>
    </row>
    <row r="4361" spans="1:9">
      <c r="A4361" t="s">
        <v>248</v>
      </c>
      <c r="B4361" t="s">
        <v>254</v>
      </c>
      <c r="C4361" t="s">
        <v>76</v>
      </c>
      <c r="D4361">
        <v>4</v>
      </c>
      <c r="E4361" t="str">
        <f>VLOOKUP(D4361,'Treatment Struture'!$E$2:$G$10,3,FALSE)</f>
        <v>P2(100)</v>
      </c>
      <c r="F4361">
        <f>VLOOKUP(D4361,'Treatment Struture'!$E$2:$G$10,2,FALSE)</f>
        <v>2</v>
      </c>
      <c r="G4361" s="23">
        <v>9</v>
      </c>
      <c r="H4361" s="57">
        <f t="shared" si="96"/>
        <v>36069</v>
      </c>
      <c r="I4361" s="23">
        <v>1</v>
      </c>
    </row>
    <row r="4362" spans="1:9">
      <c r="A4362" t="s">
        <v>248</v>
      </c>
      <c r="B4362" t="s">
        <v>254</v>
      </c>
      <c r="C4362" t="s">
        <v>76</v>
      </c>
      <c r="D4362">
        <v>4</v>
      </c>
      <c r="E4362" t="str">
        <f>VLOOKUP(D4362,'Treatment Struture'!$E$2:$G$10,3,FALSE)</f>
        <v>P2(100)</v>
      </c>
      <c r="F4362">
        <f>VLOOKUP(D4362,'Treatment Struture'!$E$2:$G$10,2,FALSE)</f>
        <v>2</v>
      </c>
      <c r="G4362" s="23">
        <v>10</v>
      </c>
      <c r="H4362" s="57">
        <f t="shared" si="96"/>
        <v>36069</v>
      </c>
      <c r="I4362" s="23">
        <v>1</v>
      </c>
    </row>
    <row r="4363" spans="1:9">
      <c r="A4363" t="s">
        <v>248</v>
      </c>
      <c r="B4363" t="s">
        <v>254</v>
      </c>
      <c r="C4363" t="s">
        <v>76</v>
      </c>
      <c r="D4363">
        <v>5</v>
      </c>
      <c r="E4363" t="str">
        <f>VLOOKUP(D4363,'Treatment Struture'!$E$2:$G$10,3,FALSE)</f>
        <v>P3(150)</v>
      </c>
      <c r="F4363">
        <f>VLOOKUP(D4363,'Treatment Struture'!$E$2:$G$10,2,FALSE)</f>
        <v>2</v>
      </c>
      <c r="G4363" s="23">
        <v>1</v>
      </c>
      <c r="H4363" s="57">
        <f t="shared" si="96"/>
        <v>36069</v>
      </c>
      <c r="I4363" s="23">
        <v>1</v>
      </c>
    </row>
    <row r="4364" spans="1:9">
      <c r="A4364" t="s">
        <v>248</v>
      </c>
      <c r="B4364" t="s">
        <v>254</v>
      </c>
      <c r="C4364" t="s">
        <v>76</v>
      </c>
      <c r="D4364">
        <v>5</v>
      </c>
      <c r="E4364" t="str">
        <f>VLOOKUP(D4364,'Treatment Struture'!$E$2:$G$10,3,FALSE)</f>
        <v>P3(150)</v>
      </c>
      <c r="F4364">
        <f>VLOOKUP(D4364,'Treatment Struture'!$E$2:$G$10,2,FALSE)</f>
        <v>2</v>
      </c>
      <c r="G4364" s="23">
        <v>2</v>
      </c>
      <c r="H4364" s="57">
        <f t="shared" si="96"/>
        <v>36069</v>
      </c>
      <c r="I4364" s="23">
        <v>1</v>
      </c>
    </row>
    <row r="4365" spans="1:9">
      <c r="A4365" t="s">
        <v>248</v>
      </c>
      <c r="B4365" t="s">
        <v>254</v>
      </c>
      <c r="C4365" t="s">
        <v>76</v>
      </c>
      <c r="D4365">
        <v>5</v>
      </c>
      <c r="E4365" t="str">
        <f>VLOOKUP(D4365,'Treatment Struture'!$E$2:$G$10,3,FALSE)</f>
        <v>P3(150)</v>
      </c>
      <c r="F4365">
        <f>VLOOKUP(D4365,'Treatment Struture'!$E$2:$G$10,2,FALSE)</f>
        <v>2</v>
      </c>
      <c r="G4365" s="23">
        <v>3</v>
      </c>
      <c r="H4365" s="57">
        <f t="shared" si="96"/>
        <v>36069</v>
      </c>
      <c r="I4365" s="23">
        <v>1</v>
      </c>
    </row>
    <row r="4366" spans="1:9">
      <c r="A4366" t="s">
        <v>248</v>
      </c>
      <c r="B4366" t="s">
        <v>254</v>
      </c>
      <c r="C4366" t="s">
        <v>76</v>
      </c>
      <c r="D4366">
        <v>5</v>
      </c>
      <c r="E4366" t="str">
        <f>VLOOKUP(D4366,'Treatment Struture'!$E$2:$G$10,3,FALSE)</f>
        <v>P3(150)</v>
      </c>
      <c r="F4366">
        <f>VLOOKUP(D4366,'Treatment Struture'!$E$2:$G$10,2,FALSE)</f>
        <v>2</v>
      </c>
      <c r="G4366" s="23">
        <v>4</v>
      </c>
      <c r="H4366" s="57">
        <f t="shared" si="96"/>
        <v>36069</v>
      </c>
      <c r="I4366" s="23">
        <v>1</v>
      </c>
    </row>
    <row r="4367" spans="1:9">
      <c r="A4367" t="s">
        <v>248</v>
      </c>
      <c r="B4367" t="s">
        <v>254</v>
      </c>
      <c r="C4367" t="s">
        <v>76</v>
      </c>
      <c r="D4367">
        <v>5</v>
      </c>
      <c r="E4367" t="str">
        <f>VLOOKUP(D4367,'Treatment Struture'!$E$2:$G$10,3,FALSE)</f>
        <v>P3(150)</v>
      </c>
      <c r="F4367">
        <f>VLOOKUP(D4367,'Treatment Struture'!$E$2:$G$10,2,FALSE)</f>
        <v>2</v>
      </c>
      <c r="G4367" s="23">
        <v>5</v>
      </c>
      <c r="H4367" s="57">
        <f t="shared" si="96"/>
        <v>36069</v>
      </c>
      <c r="I4367" s="23">
        <v>1</v>
      </c>
    </row>
    <row r="4368" spans="1:9">
      <c r="A4368" t="s">
        <v>248</v>
      </c>
      <c r="B4368" t="s">
        <v>254</v>
      </c>
      <c r="C4368" t="s">
        <v>76</v>
      </c>
      <c r="D4368">
        <v>5</v>
      </c>
      <c r="E4368" t="str">
        <f>VLOOKUP(D4368,'Treatment Struture'!$E$2:$G$10,3,FALSE)</f>
        <v>P3(150)</v>
      </c>
      <c r="F4368">
        <f>VLOOKUP(D4368,'Treatment Struture'!$E$2:$G$10,2,FALSE)</f>
        <v>2</v>
      </c>
      <c r="G4368" s="23">
        <v>6</v>
      </c>
      <c r="H4368" s="57">
        <f t="shared" si="96"/>
        <v>36069</v>
      </c>
      <c r="I4368" s="23">
        <v>1</v>
      </c>
    </row>
    <row r="4369" spans="1:9">
      <c r="A4369" t="s">
        <v>248</v>
      </c>
      <c r="B4369" t="s">
        <v>254</v>
      </c>
      <c r="C4369" t="s">
        <v>76</v>
      </c>
      <c r="D4369">
        <v>5</v>
      </c>
      <c r="E4369" t="str">
        <f>VLOOKUP(D4369,'Treatment Struture'!$E$2:$G$10,3,FALSE)</f>
        <v>P3(150)</v>
      </c>
      <c r="F4369">
        <f>VLOOKUP(D4369,'Treatment Struture'!$E$2:$G$10,2,FALSE)</f>
        <v>2</v>
      </c>
      <c r="G4369" s="23">
        <v>7</v>
      </c>
      <c r="H4369" s="57">
        <f t="shared" si="96"/>
        <v>36069</v>
      </c>
      <c r="I4369" s="23">
        <v>1</v>
      </c>
    </row>
    <row r="4370" spans="1:9">
      <c r="A4370" t="s">
        <v>248</v>
      </c>
      <c r="B4370" t="s">
        <v>254</v>
      </c>
      <c r="C4370" t="s">
        <v>76</v>
      </c>
      <c r="D4370">
        <v>5</v>
      </c>
      <c r="E4370" t="str">
        <f>VLOOKUP(D4370,'Treatment Struture'!$E$2:$G$10,3,FALSE)</f>
        <v>P3(150)</v>
      </c>
      <c r="F4370">
        <f>VLOOKUP(D4370,'Treatment Struture'!$E$2:$G$10,2,FALSE)</f>
        <v>2</v>
      </c>
      <c r="G4370" s="23">
        <v>8</v>
      </c>
      <c r="H4370" s="57">
        <f t="shared" si="96"/>
        <v>36069</v>
      </c>
      <c r="I4370" s="23">
        <v>1</v>
      </c>
    </row>
    <row r="4371" spans="1:9">
      <c r="A4371" t="s">
        <v>248</v>
      </c>
      <c r="B4371" t="s">
        <v>254</v>
      </c>
      <c r="C4371" t="s">
        <v>76</v>
      </c>
      <c r="D4371">
        <v>5</v>
      </c>
      <c r="E4371" t="str">
        <f>VLOOKUP(D4371,'Treatment Struture'!$E$2:$G$10,3,FALSE)</f>
        <v>P3(150)</v>
      </c>
      <c r="F4371">
        <f>VLOOKUP(D4371,'Treatment Struture'!$E$2:$G$10,2,FALSE)</f>
        <v>2</v>
      </c>
      <c r="G4371" s="23">
        <v>9</v>
      </c>
      <c r="H4371" s="57">
        <f t="shared" si="96"/>
        <v>36069</v>
      </c>
      <c r="I4371" s="23">
        <v>1</v>
      </c>
    </row>
    <row r="4372" spans="1:9">
      <c r="A4372" t="s">
        <v>248</v>
      </c>
      <c r="B4372" t="s">
        <v>254</v>
      </c>
      <c r="C4372" t="s">
        <v>76</v>
      </c>
      <c r="D4372">
        <v>5</v>
      </c>
      <c r="E4372" t="str">
        <f>VLOOKUP(D4372,'Treatment Struture'!$E$2:$G$10,3,FALSE)</f>
        <v>P3(150)</v>
      </c>
      <c r="F4372">
        <f>VLOOKUP(D4372,'Treatment Struture'!$E$2:$G$10,2,FALSE)</f>
        <v>2</v>
      </c>
      <c r="G4372" s="23">
        <v>10</v>
      </c>
      <c r="H4372" s="57">
        <f t="shared" si="96"/>
        <v>36069</v>
      </c>
      <c r="I4372" s="23">
        <v>2</v>
      </c>
    </row>
    <row r="4373" spans="1:9">
      <c r="A4373" t="s">
        <v>248</v>
      </c>
      <c r="B4373" t="s">
        <v>254</v>
      </c>
      <c r="C4373" t="s">
        <v>76</v>
      </c>
      <c r="D4373">
        <v>6</v>
      </c>
      <c r="E4373" t="str">
        <f>VLOOKUP(D4373,'Treatment Struture'!$E$2:$G$10,3,FALSE)</f>
        <v>P1(50)</v>
      </c>
      <c r="F4373">
        <f>VLOOKUP(D4373,'Treatment Struture'!$E$2:$G$10,2,FALSE)</f>
        <v>2</v>
      </c>
      <c r="G4373" s="23">
        <v>1</v>
      </c>
      <c r="H4373" s="57">
        <f t="shared" si="96"/>
        <v>36069</v>
      </c>
      <c r="I4373" s="23">
        <v>1</v>
      </c>
    </row>
    <row r="4374" spans="1:9">
      <c r="A4374" t="s">
        <v>248</v>
      </c>
      <c r="B4374" t="s">
        <v>254</v>
      </c>
      <c r="C4374" t="s">
        <v>76</v>
      </c>
      <c r="D4374">
        <v>6</v>
      </c>
      <c r="E4374" t="str">
        <f>VLOOKUP(D4374,'Treatment Struture'!$E$2:$G$10,3,FALSE)</f>
        <v>P1(50)</v>
      </c>
      <c r="F4374">
        <f>VLOOKUP(D4374,'Treatment Struture'!$E$2:$G$10,2,FALSE)</f>
        <v>2</v>
      </c>
      <c r="G4374" s="23">
        <v>2</v>
      </c>
      <c r="H4374" s="57">
        <f t="shared" si="96"/>
        <v>36069</v>
      </c>
      <c r="I4374" s="23">
        <v>1</v>
      </c>
    </row>
    <row r="4375" spans="1:9">
      <c r="A4375" t="s">
        <v>248</v>
      </c>
      <c r="B4375" t="s">
        <v>254</v>
      </c>
      <c r="C4375" t="s">
        <v>76</v>
      </c>
      <c r="D4375">
        <v>6</v>
      </c>
      <c r="E4375" t="str">
        <f>VLOOKUP(D4375,'Treatment Struture'!$E$2:$G$10,3,FALSE)</f>
        <v>P1(50)</v>
      </c>
      <c r="F4375">
        <f>VLOOKUP(D4375,'Treatment Struture'!$E$2:$G$10,2,FALSE)</f>
        <v>2</v>
      </c>
      <c r="G4375" s="23">
        <v>3</v>
      </c>
      <c r="H4375" s="57">
        <f t="shared" si="96"/>
        <v>36069</v>
      </c>
      <c r="I4375" s="23">
        <v>1</v>
      </c>
    </row>
    <row r="4376" spans="1:9">
      <c r="A4376" t="s">
        <v>248</v>
      </c>
      <c r="B4376" t="s">
        <v>254</v>
      </c>
      <c r="C4376" t="s">
        <v>76</v>
      </c>
      <c r="D4376">
        <v>6</v>
      </c>
      <c r="E4376" t="str">
        <f>VLOOKUP(D4376,'Treatment Struture'!$E$2:$G$10,3,FALSE)</f>
        <v>P1(50)</v>
      </c>
      <c r="F4376">
        <f>VLOOKUP(D4376,'Treatment Struture'!$E$2:$G$10,2,FALSE)</f>
        <v>2</v>
      </c>
      <c r="G4376" s="23">
        <v>4</v>
      </c>
      <c r="H4376" s="57">
        <f t="shared" si="96"/>
        <v>36069</v>
      </c>
      <c r="I4376" s="23">
        <v>1</v>
      </c>
    </row>
    <row r="4377" spans="1:9">
      <c r="A4377" t="s">
        <v>248</v>
      </c>
      <c r="B4377" t="s">
        <v>254</v>
      </c>
      <c r="C4377" t="s">
        <v>76</v>
      </c>
      <c r="D4377">
        <v>6</v>
      </c>
      <c r="E4377" t="str">
        <f>VLOOKUP(D4377,'Treatment Struture'!$E$2:$G$10,3,FALSE)</f>
        <v>P1(50)</v>
      </c>
      <c r="F4377">
        <f>VLOOKUP(D4377,'Treatment Struture'!$E$2:$G$10,2,FALSE)</f>
        <v>2</v>
      </c>
      <c r="G4377" s="23">
        <v>5</v>
      </c>
      <c r="H4377" s="57">
        <f t="shared" si="96"/>
        <v>36069</v>
      </c>
      <c r="I4377" s="23">
        <v>1</v>
      </c>
    </row>
    <row r="4378" spans="1:9">
      <c r="A4378" t="s">
        <v>248</v>
      </c>
      <c r="B4378" t="s">
        <v>254</v>
      </c>
      <c r="C4378" t="s">
        <v>76</v>
      </c>
      <c r="D4378">
        <v>6</v>
      </c>
      <c r="E4378" t="str">
        <f>VLOOKUP(D4378,'Treatment Struture'!$E$2:$G$10,3,FALSE)</f>
        <v>P1(50)</v>
      </c>
      <c r="F4378">
        <f>VLOOKUP(D4378,'Treatment Struture'!$E$2:$G$10,2,FALSE)</f>
        <v>2</v>
      </c>
      <c r="G4378" s="23">
        <v>6</v>
      </c>
      <c r="H4378" s="57">
        <f t="shared" si="96"/>
        <v>36069</v>
      </c>
      <c r="I4378" s="23">
        <v>1</v>
      </c>
    </row>
    <row r="4379" spans="1:9">
      <c r="A4379" t="s">
        <v>248</v>
      </c>
      <c r="B4379" t="s">
        <v>254</v>
      </c>
      <c r="C4379" t="s">
        <v>76</v>
      </c>
      <c r="D4379">
        <v>6</v>
      </c>
      <c r="E4379" t="str">
        <f>VLOOKUP(D4379,'Treatment Struture'!$E$2:$G$10,3,FALSE)</f>
        <v>P1(50)</v>
      </c>
      <c r="F4379">
        <f>VLOOKUP(D4379,'Treatment Struture'!$E$2:$G$10,2,FALSE)</f>
        <v>2</v>
      </c>
      <c r="G4379" s="23">
        <v>7</v>
      </c>
      <c r="H4379" s="57">
        <f t="shared" si="96"/>
        <v>36069</v>
      </c>
      <c r="I4379" s="23">
        <v>1</v>
      </c>
    </row>
    <row r="4380" spans="1:9">
      <c r="A4380" t="s">
        <v>248</v>
      </c>
      <c r="B4380" t="s">
        <v>254</v>
      </c>
      <c r="C4380" t="s">
        <v>76</v>
      </c>
      <c r="D4380">
        <v>6</v>
      </c>
      <c r="E4380" t="str">
        <f>VLOOKUP(D4380,'Treatment Struture'!$E$2:$G$10,3,FALSE)</f>
        <v>P1(50)</v>
      </c>
      <c r="F4380">
        <f>VLOOKUP(D4380,'Treatment Struture'!$E$2:$G$10,2,FALSE)</f>
        <v>2</v>
      </c>
      <c r="G4380" s="23">
        <v>8</v>
      </c>
      <c r="H4380" s="57">
        <f t="shared" si="96"/>
        <v>36069</v>
      </c>
      <c r="I4380" s="23">
        <v>1</v>
      </c>
    </row>
    <row r="4381" spans="1:9">
      <c r="A4381" t="s">
        <v>248</v>
      </c>
      <c r="B4381" t="s">
        <v>254</v>
      </c>
      <c r="C4381" t="s">
        <v>76</v>
      </c>
      <c r="D4381">
        <v>6</v>
      </c>
      <c r="E4381" t="str">
        <f>VLOOKUP(D4381,'Treatment Struture'!$E$2:$G$10,3,FALSE)</f>
        <v>P1(50)</v>
      </c>
      <c r="F4381">
        <f>VLOOKUP(D4381,'Treatment Struture'!$E$2:$G$10,2,FALSE)</f>
        <v>2</v>
      </c>
      <c r="G4381" s="23">
        <v>9</v>
      </c>
      <c r="H4381" s="57">
        <f t="shared" si="96"/>
        <v>36069</v>
      </c>
      <c r="I4381" s="23">
        <v>1</v>
      </c>
    </row>
    <row r="4382" spans="1:9">
      <c r="A4382" t="s">
        <v>248</v>
      </c>
      <c r="B4382" t="s">
        <v>254</v>
      </c>
      <c r="C4382" t="s">
        <v>76</v>
      </c>
      <c r="D4382">
        <v>6</v>
      </c>
      <c r="E4382" t="str">
        <f>VLOOKUP(D4382,'Treatment Struture'!$E$2:$G$10,3,FALSE)</f>
        <v>P1(50)</v>
      </c>
      <c r="F4382">
        <f>VLOOKUP(D4382,'Treatment Struture'!$E$2:$G$10,2,FALSE)</f>
        <v>2</v>
      </c>
      <c r="G4382" s="23">
        <v>10</v>
      </c>
      <c r="H4382" s="57">
        <f t="shared" si="96"/>
        <v>36069</v>
      </c>
      <c r="I4382" s="23">
        <v>1</v>
      </c>
    </row>
    <row r="4383" spans="1:9">
      <c r="A4383" t="s">
        <v>248</v>
      </c>
      <c r="B4383" t="s">
        <v>254</v>
      </c>
      <c r="C4383" t="s">
        <v>76</v>
      </c>
      <c r="D4383">
        <v>7</v>
      </c>
      <c r="E4383" t="str">
        <f>VLOOKUP(D4383,'Treatment Struture'!$E$2:$G$10,3,FALSE)</f>
        <v>P1(50)</v>
      </c>
      <c r="F4383">
        <f>VLOOKUP(D4383,'Treatment Struture'!$E$2:$G$10,2,FALSE)</f>
        <v>3</v>
      </c>
      <c r="G4383" s="23">
        <v>1</v>
      </c>
      <c r="H4383" s="57">
        <f t="shared" si="96"/>
        <v>36069</v>
      </c>
      <c r="I4383" s="23">
        <v>1</v>
      </c>
    </row>
    <row r="4384" spans="1:9">
      <c r="A4384" t="s">
        <v>248</v>
      </c>
      <c r="B4384" t="s">
        <v>254</v>
      </c>
      <c r="C4384" t="s">
        <v>76</v>
      </c>
      <c r="D4384">
        <v>7</v>
      </c>
      <c r="E4384" t="str">
        <f>VLOOKUP(D4384,'Treatment Struture'!$E$2:$G$10,3,FALSE)</f>
        <v>P1(50)</v>
      </c>
      <c r="F4384">
        <f>VLOOKUP(D4384,'Treatment Struture'!$E$2:$G$10,2,FALSE)</f>
        <v>3</v>
      </c>
      <c r="G4384" s="23">
        <v>2</v>
      </c>
      <c r="H4384" s="57">
        <f t="shared" si="96"/>
        <v>36069</v>
      </c>
      <c r="I4384" s="23">
        <v>1</v>
      </c>
    </row>
    <row r="4385" spans="1:9">
      <c r="A4385" t="s">
        <v>248</v>
      </c>
      <c r="B4385" t="s">
        <v>254</v>
      </c>
      <c r="C4385" t="s">
        <v>76</v>
      </c>
      <c r="D4385">
        <v>7</v>
      </c>
      <c r="E4385" t="str">
        <f>VLOOKUP(D4385,'Treatment Struture'!$E$2:$G$10,3,FALSE)</f>
        <v>P1(50)</v>
      </c>
      <c r="F4385">
        <f>VLOOKUP(D4385,'Treatment Struture'!$E$2:$G$10,2,FALSE)</f>
        <v>3</v>
      </c>
      <c r="G4385" s="23">
        <v>3</v>
      </c>
      <c r="H4385" s="57">
        <f t="shared" si="96"/>
        <v>36069</v>
      </c>
      <c r="I4385" s="23">
        <v>1</v>
      </c>
    </row>
    <row r="4386" spans="1:9">
      <c r="A4386" t="s">
        <v>248</v>
      </c>
      <c r="B4386" t="s">
        <v>254</v>
      </c>
      <c r="C4386" t="s">
        <v>76</v>
      </c>
      <c r="D4386">
        <v>7</v>
      </c>
      <c r="E4386" t="str">
        <f>VLOOKUP(D4386,'Treatment Struture'!$E$2:$G$10,3,FALSE)</f>
        <v>P1(50)</v>
      </c>
      <c r="F4386">
        <f>VLOOKUP(D4386,'Treatment Struture'!$E$2:$G$10,2,FALSE)</f>
        <v>3</v>
      </c>
      <c r="G4386" s="23">
        <v>4</v>
      </c>
      <c r="H4386" s="57">
        <f t="shared" si="96"/>
        <v>36069</v>
      </c>
      <c r="I4386" s="23">
        <v>1</v>
      </c>
    </row>
    <row r="4387" spans="1:9">
      <c r="A4387" t="s">
        <v>248</v>
      </c>
      <c r="B4387" t="s">
        <v>254</v>
      </c>
      <c r="C4387" t="s">
        <v>76</v>
      </c>
      <c r="D4387">
        <v>7</v>
      </c>
      <c r="E4387" t="str">
        <f>VLOOKUP(D4387,'Treatment Struture'!$E$2:$G$10,3,FALSE)</f>
        <v>P1(50)</v>
      </c>
      <c r="F4387">
        <f>VLOOKUP(D4387,'Treatment Struture'!$E$2:$G$10,2,FALSE)</f>
        <v>3</v>
      </c>
      <c r="G4387" s="23">
        <v>5</v>
      </c>
      <c r="H4387" s="57">
        <f t="shared" si="96"/>
        <v>36069</v>
      </c>
      <c r="I4387" s="23">
        <v>1</v>
      </c>
    </row>
    <row r="4388" spans="1:9">
      <c r="A4388" t="s">
        <v>248</v>
      </c>
      <c r="B4388" t="s">
        <v>254</v>
      </c>
      <c r="C4388" t="s">
        <v>76</v>
      </c>
      <c r="D4388">
        <v>7</v>
      </c>
      <c r="E4388" t="str">
        <f>VLOOKUP(D4388,'Treatment Struture'!$E$2:$G$10,3,FALSE)</f>
        <v>P1(50)</v>
      </c>
      <c r="F4388">
        <f>VLOOKUP(D4388,'Treatment Struture'!$E$2:$G$10,2,FALSE)</f>
        <v>3</v>
      </c>
      <c r="G4388" s="23">
        <v>6</v>
      </c>
      <c r="H4388" s="57">
        <f t="shared" si="96"/>
        <v>36069</v>
      </c>
      <c r="I4388" s="23">
        <v>1</v>
      </c>
    </row>
    <row r="4389" spans="1:9">
      <c r="A4389" t="s">
        <v>248</v>
      </c>
      <c r="B4389" t="s">
        <v>254</v>
      </c>
      <c r="C4389" t="s">
        <v>76</v>
      </c>
      <c r="D4389">
        <v>7</v>
      </c>
      <c r="E4389" t="str">
        <f>VLOOKUP(D4389,'Treatment Struture'!$E$2:$G$10,3,FALSE)</f>
        <v>P1(50)</v>
      </c>
      <c r="F4389">
        <f>VLOOKUP(D4389,'Treatment Struture'!$E$2:$G$10,2,FALSE)</f>
        <v>3</v>
      </c>
      <c r="G4389" s="23">
        <v>7</v>
      </c>
      <c r="H4389" s="57">
        <f t="shared" ref="H4389:H4412" si="97">H4388</f>
        <v>36069</v>
      </c>
      <c r="I4389" s="23">
        <v>1</v>
      </c>
    </row>
    <row r="4390" spans="1:9">
      <c r="A4390" t="s">
        <v>248</v>
      </c>
      <c r="B4390" t="s">
        <v>254</v>
      </c>
      <c r="C4390" t="s">
        <v>76</v>
      </c>
      <c r="D4390">
        <v>7</v>
      </c>
      <c r="E4390" t="str">
        <f>VLOOKUP(D4390,'Treatment Struture'!$E$2:$G$10,3,FALSE)</f>
        <v>P1(50)</v>
      </c>
      <c r="F4390">
        <f>VLOOKUP(D4390,'Treatment Struture'!$E$2:$G$10,2,FALSE)</f>
        <v>3</v>
      </c>
      <c r="G4390" s="23">
        <v>8</v>
      </c>
      <c r="H4390" s="57">
        <f t="shared" si="97"/>
        <v>36069</v>
      </c>
      <c r="I4390" s="23">
        <v>1</v>
      </c>
    </row>
    <row r="4391" spans="1:9">
      <c r="A4391" t="s">
        <v>248</v>
      </c>
      <c r="B4391" t="s">
        <v>254</v>
      </c>
      <c r="C4391" t="s">
        <v>76</v>
      </c>
      <c r="D4391">
        <v>7</v>
      </c>
      <c r="E4391" t="str">
        <f>VLOOKUP(D4391,'Treatment Struture'!$E$2:$G$10,3,FALSE)</f>
        <v>P1(50)</v>
      </c>
      <c r="F4391">
        <f>VLOOKUP(D4391,'Treatment Struture'!$E$2:$G$10,2,FALSE)</f>
        <v>3</v>
      </c>
      <c r="G4391" s="23">
        <v>9</v>
      </c>
      <c r="H4391" s="57">
        <f t="shared" si="97"/>
        <v>36069</v>
      </c>
      <c r="I4391" s="23">
        <v>2</v>
      </c>
    </row>
    <row r="4392" spans="1:9">
      <c r="A4392" t="s">
        <v>248</v>
      </c>
      <c r="B4392" t="s">
        <v>254</v>
      </c>
      <c r="C4392" t="s">
        <v>76</v>
      </c>
      <c r="D4392">
        <v>7</v>
      </c>
      <c r="E4392" t="str">
        <f>VLOOKUP(D4392,'Treatment Struture'!$E$2:$G$10,3,FALSE)</f>
        <v>P1(50)</v>
      </c>
      <c r="F4392">
        <f>VLOOKUP(D4392,'Treatment Struture'!$E$2:$G$10,2,FALSE)</f>
        <v>3</v>
      </c>
      <c r="G4392" s="23">
        <v>10</v>
      </c>
      <c r="H4392" s="57">
        <f t="shared" si="97"/>
        <v>36069</v>
      </c>
      <c r="I4392" s="23">
        <v>1</v>
      </c>
    </row>
    <row r="4393" spans="1:9">
      <c r="A4393" t="s">
        <v>248</v>
      </c>
      <c r="B4393" t="s">
        <v>254</v>
      </c>
      <c r="C4393" t="s">
        <v>76</v>
      </c>
      <c r="D4393">
        <v>8</v>
      </c>
      <c r="E4393" t="str">
        <f>VLOOKUP(D4393,'Treatment Struture'!$E$2:$G$10,3,FALSE)</f>
        <v>P2(100)</v>
      </c>
      <c r="F4393">
        <f>VLOOKUP(D4393,'Treatment Struture'!$E$2:$G$10,2,FALSE)</f>
        <v>3</v>
      </c>
      <c r="G4393" s="23">
        <v>1</v>
      </c>
      <c r="H4393" s="57">
        <f t="shared" si="97"/>
        <v>36069</v>
      </c>
      <c r="I4393" s="23">
        <v>2</v>
      </c>
    </row>
    <row r="4394" spans="1:9">
      <c r="A4394" t="s">
        <v>248</v>
      </c>
      <c r="B4394" t="s">
        <v>254</v>
      </c>
      <c r="C4394" t="s">
        <v>76</v>
      </c>
      <c r="D4394">
        <v>8</v>
      </c>
      <c r="E4394" t="str">
        <f>VLOOKUP(D4394,'Treatment Struture'!$E$2:$G$10,3,FALSE)</f>
        <v>P2(100)</v>
      </c>
      <c r="F4394">
        <f>VLOOKUP(D4394,'Treatment Struture'!$E$2:$G$10,2,FALSE)</f>
        <v>3</v>
      </c>
      <c r="G4394" s="23">
        <v>2</v>
      </c>
      <c r="H4394" s="57">
        <f t="shared" si="97"/>
        <v>36069</v>
      </c>
      <c r="I4394" s="23">
        <v>1</v>
      </c>
    </row>
    <row r="4395" spans="1:9">
      <c r="A4395" t="s">
        <v>248</v>
      </c>
      <c r="B4395" t="s">
        <v>254</v>
      </c>
      <c r="C4395" t="s">
        <v>76</v>
      </c>
      <c r="D4395">
        <v>8</v>
      </c>
      <c r="E4395" t="str">
        <f>VLOOKUP(D4395,'Treatment Struture'!$E$2:$G$10,3,FALSE)</f>
        <v>P2(100)</v>
      </c>
      <c r="F4395">
        <f>VLOOKUP(D4395,'Treatment Struture'!$E$2:$G$10,2,FALSE)</f>
        <v>3</v>
      </c>
      <c r="G4395" s="23">
        <v>3</v>
      </c>
      <c r="H4395" s="57">
        <f t="shared" si="97"/>
        <v>36069</v>
      </c>
      <c r="I4395" s="23">
        <v>1</v>
      </c>
    </row>
    <row r="4396" spans="1:9">
      <c r="A4396" t="s">
        <v>248</v>
      </c>
      <c r="B4396" t="s">
        <v>254</v>
      </c>
      <c r="C4396" t="s">
        <v>76</v>
      </c>
      <c r="D4396">
        <v>8</v>
      </c>
      <c r="E4396" t="str">
        <f>VLOOKUP(D4396,'Treatment Struture'!$E$2:$G$10,3,FALSE)</f>
        <v>P2(100)</v>
      </c>
      <c r="F4396">
        <f>VLOOKUP(D4396,'Treatment Struture'!$E$2:$G$10,2,FALSE)</f>
        <v>3</v>
      </c>
      <c r="G4396" s="23">
        <v>4</v>
      </c>
      <c r="H4396" s="57">
        <f t="shared" si="97"/>
        <v>36069</v>
      </c>
      <c r="I4396" s="23">
        <v>1</v>
      </c>
    </row>
    <row r="4397" spans="1:9">
      <c r="A4397" t="s">
        <v>248</v>
      </c>
      <c r="B4397" t="s">
        <v>254</v>
      </c>
      <c r="C4397" t="s">
        <v>76</v>
      </c>
      <c r="D4397">
        <v>8</v>
      </c>
      <c r="E4397" t="str">
        <f>VLOOKUP(D4397,'Treatment Struture'!$E$2:$G$10,3,FALSE)</f>
        <v>P2(100)</v>
      </c>
      <c r="F4397">
        <f>VLOOKUP(D4397,'Treatment Struture'!$E$2:$G$10,2,FALSE)</f>
        <v>3</v>
      </c>
      <c r="G4397" s="23">
        <v>5</v>
      </c>
      <c r="H4397" s="57">
        <f t="shared" si="97"/>
        <v>36069</v>
      </c>
      <c r="I4397" s="23">
        <v>1</v>
      </c>
    </row>
    <row r="4398" spans="1:9">
      <c r="A4398" t="s">
        <v>248</v>
      </c>
      <c r="B4398" t="s">
        <v>254</v>
      </c>
      <c r="C4398" t="s">
        <v>76</v>
      </c>
      <c r="D4398">
        <v>8</v>
      </c>
      <c r="E4398" t="str">
        <f>VLOOKUP(D4398,'Treatment Struture'!$E$2:$G$10,3,FALSE)</f>
        <v>P2(100)</v>
      </c>
      <c r="F4398">
        <f>VLOOKUP(D4398,'Treatment Struture'!$E$2:$G$10,2,FALSE)</f>
        <v>3</v>
      </c>
      <c r="G4398" s="23">
        <v>6</v>
      </c>
      <c r="H4398" s="57">
        <f t="shared" si="97"/>
        <v>36069</v>
      </c>
      <c r="I4398" s="23">
        <v>2</v>
      </c>
    </row>
    <row r="4399" spans="1:9">
      <c r="A4399" t="s">
        <v>248</v>
      </c>
      <c r="B4399" t="s">
        <v>254</v>
      </c>
      <c r="C4399" t="s">
        <v>76</v>
      </c>
      <c r="D4399">
        <v>8</v>
      </c>
      <c r="E4399" t="str">
        <f>VLOOKUP(D4399,'Treatment Struture'!$E$2:$G$10,3,FALSE)</f>
        <v>P2(100)</v>
      </c>
      <c r="F4399">
        <f>VLOOKUP(D4399,'Treatment Struture'!$E$2:$G$10,2,FALSE)</f>
        <v>3</v>
      </c>
      <c r="G4399" s="23">
        <v>7</v>
      </c>
      <c r="H4399" s="57">
        <f t="shared" si="97"/>
        <v>36069</v>
      </c>
      <c r="I4399" s="23">
        <v>1</v>
      </c>
    </row>
    <row r="4400" spans="1:9">
      <c r="A4400" t="s">
        <v>248</v>
      </c>
      <c r="B4400" t="s">
        <v>254</v>
      </c>
      <c r="C4400" t="s">
        <v>76</v>
      </c>
      <c r="D4400">
        <v>8</v>
      </c>
      <c r="E4400" t="str">
        <f>VLOOKUP(D4400,'Treatment Struture'!$E$2:$G$10,3,FALSE)</f>
        <v>P2(100)</v>
      </c>
      <c r="F4400">
        <f>VLOOKUP(D4400,'Treatment Struture'!$E$2:$G$10,2,FALSE)</f>
        <v>3</v>
      </c>
      <c r="G4400" s="23">
        <v>8</v>
      </c>
      <c r="H4400" s="57">
        <f t="shared" si="97"/>
        <v>36069</v>
      </c>
      <c r="I4400" s="23">
        <v>1</v>
      </c>
    </row>
    <row r="4401" spans="1:9">
      <c r="A4401" t="s">
        <v>248</v>
      </c>
      <c r="B4401" t="s">
        <v>254</v>
      </c>
      <c r="C4401" t="s">
        <v>76</v>
      </c>
      <c r="D4401">
        <v>8</v>
      </c>
      <c r="E4401" t="str">
        <f>VLOOKUP(D4401,'Treatment Struture'!$E$2:$G$10,3,FALSE)</f>
        <v>P2(100)</v>
      </c>
      <c r="F4401">
        <f>VLOOKUP(D4401,'Treatment Struture'!$E$2:$G$10,2,FALSE)</f>
        <v>3</v>
      </c>
      <c r="G4401" s="23">
        <v>9</v>
      </c>
      <c r="H4401" s="57">
        <f t="shared" si="97"/>
        <v>36069</v>
      </c>
      <c r="I4401" s="23">
        <v>1</v>
      </c>
    </row>
    <row r="4402" spans="1:9">
      <c r="A4402" t="s">
        <v>248</v>
      </c>
      <c r="B4402" t="s">
        <v>254</v>
      </c>
      <c r="C4402" t="s">
        <v>76</v>
      </c>
      <c r="D4402">
        <v>8</v>
      </c>
      <c r="E4402" t="str">
        <f>VLOOKUP(D4402,'Treatment Struture'!$E$2:$G$10,3,FALSE)</f>
        <v>P2(100)</v>
      </c>
      <c r="F4402">
        <f>VLOOKUP(D4402,'Treatment Struture'!$E$2:$G$10,2,FALSE)</f>
        <v>3</v>
      </c>
      <c r="G4402" s="23">
        <v>10</v>
      </c>
      <c r="H4402" s="57">
        <f t="shared" si="97"/>
        <v>36069</v>
      </c>
      <c r="I4402" s="23">
        <v>1</v>
      </c>
    </row>
    <row r="4403" spans="1:9">
      <c r="A4403" t="s">
        <v>248</v>
      </c>
      <c r="B4403" t="s">
        <v>254</v>
      </c>
      <c r="C4403" t="s">
        <v>76</v>
      </c>
      <c r="D4403">
        <v>9</v>
      </c>
      <c r="E4403" t="str">
        <f>VLOOKUP(D4403,'Treatment Struture'!$E$2:$G$10,3,FALSE)</f>
        <v>P3(150)</v>
      </c>
      <c r="F4403">
        <f>VLOOKUP(D4403,'Treatment Struture'!$E$2:$G$10,2,FALSE)</f>
        <v>3</v>
      </c>
      <c r="G4403" s="23">
        <v>1</v>
      </c>
      <c r="H4403" s="57">
        <f t="shared" si="97"/>
        <v>36069</v>
      </c>
      <c r="I4403" s="23">
        <v>1</v>
      </c>
    </row>
    <row r="4404" spans="1:9">
      <c r="A4404" t="s">
        <v>248</v>
      </c>
      <c r="B4404" t="s">
        <v>254</v>
      </c>
      <c r="C4404" t="s">
        <v>76</v>
      </c>
      <c r="D4404">
        <v>9</v>
      </c>
      <c r="E4404" t="str">
        <f>VLOOKUP(D4404,'Treatment Struture'!$E$2:$G$10,3,FALSE)</f>
        <v>P3(150)</v>
      </c>
      <c r="F4404">
        <f>VLOOKUP(D4404,'Treatment Struture'!$E$2:$G$10,2,FALSE)</f>
        <v>3</v>
      </c>
      <c r="G4404" s="23">
        <v>2</v>
      </c>
      <c r="H4404" s="57">
        <f t="shared" si="97"/>
        <v>36069</v>
      </c>
      <c r="I4404" s="23">
        <v>1</v>
      </c>
    </row>
    <row r="4405" spans="1:9">
      <c r="A4405" t="s">
        <v>248</v>
      </c>
      <c r="B4405" t="s">
        <v>254</v>
      </c>
      <c r="C4405" t="s">
        <v>76</v>
      </c>
      <c r="D4405">
        <v>9</v>
      </c>
      <c r="E4405" t="str">
        <f>VLOOKUP(D4405,'Treatment Struture'!$E$2:$G$10,3,FALSE)</f>
        <v>P3(150)</v>
      </c>
      <c r="F4405">
        <f>VLOOKUP(D4405,'Treatment Struture'!$E$2:$G$10,2,FALSE)</f>
        <v>3</v>
      </c>
      <c r="G4405" s="23">
        <v>3</v>
      </c>
      <c r="H4405" s="57">
        <f t="shared" si="97"/>
        <v>36069</v>
      </c>
      <c r="I4405" s="23">
        <v>1</v>
      </c>
    </row>
    <row r="4406" spans="1:9">
      <c r="A4406" t="s">
        <v>248</v>
      </c>
      <c r="B4406" t="s">
        <v>254</v>
      </c>
      <c r="C4406" t="s">
        <v>76</v>
      </c>
      <c r="D4406">
        <v>9</v>
      </c>
      <c r="E4406" t="str">
        <f>VLOOKUP(D4406,'Treatment Struture'!$E$2:$G$10,3,FALSE)</f>
        <v>P3(150)</v>
      </c>
      <c r="F4406">
        <f>VLOOKUP(D4406,'Treatment Struture'!$E$2:$G$10,2,FALSE)</f>
        <v>3</v>
      </c>
      <c r="G4406" s="23">
        <v>4</v>
      </c>
      <c r="H4406" s="57">
        <f t="shared" si="97"/>
        <v>36069</v>
      </c>
      <c r="I4406" s="23">
        <v>1</v>
      </c>
    </row>
    <row r="4407" spans="1:9">
      <c r="A4407" t="s">
        <v>248</v>
      </c>
      <c r="B4407" t="s">
        <v>254</v>
      </c>
      <c r="C4407" t="s">
        <v>76</v>
      </c>
      <c r="D4407">
        <v>9</v>
      </c>
      <c r="E4407" t="str">
        <f>VLOOKUP(D4407,'Treatment Struture'!$E$2:$G$10,3,FALSE)</f>
        <v>P3(150)</v>
      </c>
      <c r="F4407">
        <f>VLOOKUP(D4407,'Treatment Struture'!$E$2:$G$10,2,FALSE)</f>
        <v>3</v>
      </c>
      <c r="G4407" s="23">
        <v>5</v>
      </c>
      <c r="H4407" s="57">
        <f t="shared" si="97"/>
        <v>36069</v>
      </c>
      <c r="I4407" s="23">
        <v>1</v>
      </c>
    </row>
    <row r="4408" spans="1:9">
      <c r="A4408" t="s">
        <v>248</v>
      </c>
      <c r="B4408" t="s">
        <v>254</v>
      </c>
      <c r="C4408" t="s">
        <v>76</v>
      </c>
      <c r="D4408">
        <v>9</v>
      </c>
      <c r="E4408" t="str">
        <f>VLOOKUP(D4408,'Treatment Struture'!$E$2:$G$10,3,FALSE)</f>
        <v>P3(150)</v>
      </c>
      <c r="F4408">
        <f>VLOOKUP(D4408,'Treatment Struture'!$E$2:$G$10,2,FALSE)</f>
        <v>3</v>
      </c>
      <c r="G4408" s="23">
        <v>6</v>
      </c>
      <c r="H4408" s="57">
        <f t="shared" si="97"/>
        <v>36069</v>
      </c>
      <c r="I4408" s="23">
        <v>1</v>
      </c>
    </row>
    <row r="4409" spans="1:9">
      <c r="A4409" t="s">
        <v>248</v>
      </c>
      <c r="B4409" t="s">
        <v>254</v>
      </c>
      <c r="C4409" t="s">
        <v>76</v>
      </c>
      <c r="D4409">
        <v>9</v>
      </c>
      <c r="E4409" t="str">
        <f>VLOOKUP(D4409,'Treatment Struture'!$E$2:$G$10,3,FALSE)</f>
        <v>P3(150)</v>
      </c>
      <c r="F4409">
        <f>VLOOKUP(D4409,'Treatment Struture'!$E$2:$G$10,2,FALSE)</f>
        <v>3</v>
      </c>
      <c r="G4409" s="23">
        <v>7</v>
      </c>
      <c r="H4409" s="57">
        <f t="shared" si="97"/>
        <v>36069</v>
      </c>
      <c r="I4409" s="23">
        <v>1</v>
      </c>
    </row>
    <row r="4410" spans="1:9">
      <c r="A4410" t="s">
        <v>248</v>
      </c>
      <c r="B4410" t="s">
        <v>254</v>
      </c>
      <c r="C4410" t="s">
        <v>76</v>
      </c>
      <c r="D4410">
        <v>9</v>
      </c>
      <c r="E4410" t="str">
        <f>VLOOKUP(D4410,'Treatment Struture'!$E$2:$G$10,3,FALSE)</f>
        <v>P3(150)</v>
      </c>
      <c r="F4410">
        <f>VLOOKUP(D4410,'Treatment Struture'!$E$2:$G$10,2,FALSE)</f>
        <v>3</v>
      </c>
      <c r="G4410" s="23">
        <v>8</v>
      </c>
      <c r="H4410" s="57">
        <f t="shared" si="97"/>
        <v>36069</v>
      </c>
      <c r="I4410" s="23">
        <v>1</v>
      </c>
    </row>
    <row r="4411" spans="1:9">
      <c r="A4411" t="s">
        <v>248</v>
      </c>
      <c r="B4411" t="s">
        <v>254</v>
      </c>
      <c r="C4411" t="s">
        <v>76</v>
      </c>
      <c r="D4411">
        <v>9</v>
      </c>
      <c r="E4411" t="str">
        <f>VLOOKUP(D4411,'Treatment Struture'!$E$2:$G$10,3,FALSE)</f>
        <v>P3(150)</v>
      </c>
      <c r="F4411">
        <f>VLOOKUP(D4411,'Treatment Struture'!$E$2:$G$10,2,FALSE)</f>
        <v>3</v>
      </c>
      <c r="G4411" s="23">
        <v>9</v>
      </c>
      <c r="H4411" s="57">
        <f t="shared" si="97"/>
        <v>36069</v>
      </c>
      <c r="I4411" s="23">
        <v>1</v>
      </c>
    </row>
    <row r="4412" spans="1:9">
      <c r="A4412" t="s">
        <v>248</v>
      </c>
      <c r="B4412" t="s">
        <v>254</v>
      </c>
      <c r="C4412" t="s">
        <v>76</v>
      </c>
      <c r="D4412">
        <v>9</v>
      </c>
      <c r="E4412" t="str">
        <f>VLOOKUP(D4412,'Treatment Struture'!$E$2:$G$10,3,FALSE)</f>
        <v>P3(150)</v>
      </c>
      <c r="F4412">
        <f>VLOOKUP(D4412,'Treatment Struture'!$E$2:$G$10,2,FALSE)</f>
        <v>3</v>
      </c>
      <c r="G4412" s="23">
        <v>10</v>
      </c>
      <c r="H4412" s="57">
        <f t="shared" si="97"/>
        <v>36069</v>
      </c>
      <c r="I4412" s="23">
        <v>1</v>
      </c>
    </row>
    <row r="4413" spans="1:9">
      <c r="A4413" t="s">
        <v>248</v>
      </c>
      <c r="B4413" t="s">
        <v>254</v>
      </c>
      <c r="C4413" t="s">
        <v>76</v>
      </c>
      <c r="D4413">
        <v>1</v>
      </c>
      <c r="E4413" t="str">
        <f>VLOOKUP(D4413,'Treatment Struture'!$E$2:$G$10,3,FALSE)</f>
        <v>P3(150)</v>
      </c>
      <c r="F4413">
        <f>VLOOKUP(D4413,'Treatment Struture'!$E$2:$G$10,2,FALSE)</f>
        <v>1</v>
      </c>
      <c r="G4413" s="23">
        <v>1</v>
      </c>
      <c r="H4413" s="55">
        <v>36074</v>
      </c>
      <c r="I4413" s="23">
        <v>2</v>
      </c>
    </row>
    <row r="4414" spans="1:9">
      <c r="A4414" t="s">
        <v>248</v>
      </c>
      <c r="B4414" t="s">
        <v>254</v>
      </c>
      <c r="C4414" t="s">
        <v>76</v>
      </c>
      <c r="D4414">
        <v>1</v>
      </c>
      <c r="E4414" t="str">
        <f>VLOOKUP(D4414,'Treatment Struture'!$E$2:$G$10,3,FALSE)</f>
        <v>P3(150)</v>
      </c>
      <c r="F4414">
        <f>VLOOKUP(D4414,'Treatment Struture'!$E$2:$G$10,2,FALSE)</f>
        <v>1</v>
      </c>
      <c r="G4414" s="23">
        <v>2</v>
      </c>
      <c r="H4414" s="57">
        <f>H4413</f>
        <v>36074</v>
      </c>
      <c r="I4414" s="23">
        <v>2</v>
      </c>
    </row>
    <row r="4415" spans="1:9">
      <c r="A4415" t="s">
        <v>248</v>
      </c>
      <c r="B4415" t="s">
        <v>254</v>
      </c>
      <c r="C4415" t="s">
        <v>76</v>
      </c>
      <c r="D4415">
        <v>1</v>
      </c>
      <c r="E4415" t="str">
        <f>VLOOKUP(D4415,'Treatment Struture'!$E$2:$G$10,3,FALSE)</f>
        <v>P3(150)</v>
      </c>
      <c r="F4415">
        <f>VLOOKUP(D4415,'Treatment Struture'!$E$2:$G$10,2,FALSE)</f>
        <v>1</v>
      </c>
      <c r="G4415" s="23">
        <v>3</v>
      </c>
      <c r="H4415" s="57">
        <f t="shared" ref="H4415:H4478" si="98">H4414</f>
        <v>36074</v>
      </c>
      <c r="I4415" s="23">
        <v>2</v>
      </c>
    </row>
    <row r="4416" spans="1:9">
      <c r="A4416" t="s">
        <v>248</v>
      </c>
      <c r="B4416" t="s">
        <v>254</v>
      </c>
      <c r="C4416" t="s">
        <v>76</v>
      </c>
      <c r="D4416">
        <v>1</v>
      </c>
      <c r="E4416" t="str">
        <f>VLOOKUP(D4416,'Treatment Struture'!$E$2:$G$10,3,FALSE)</f>
        <v>P3(150)</v>
      </c>
      <c r="F4416">
        <f>VLOOKUP(D4416,'Treatment Struture'!$E$2:$G$10,2,FALSE)</f>
        <v>1</v>
      </c>
      <c r="G4416" s="23">
        <v>4</v>
      </c>
      <c r="H4416" s="57">
        <f t="shared" si="98"/>
        <v>36074</v>
      </c>
      <c r="I4416" s="23">
        <v>2</v>
      </c>
    </row>
    <row r="4417" spans="1:9">
      <c r="A4417" t="s">
        <v>248</v>
      </c>
      <c r="B4417" t="s">
        <v>254</v>
      </c>
      <c r="C4417" t="s">
        <v>76</v>
      </c>
      <c r="D4417">
        <v>1</v>
      </c>
      <c r="E4417" t="str">
        <f>VLOOKUP(D4417,'Treatment Struture'!$E$2:$G$10,3,FALSE)</f>
        <v>P3(150)</v>
      </c>
      <c r="F4417">
        <f>VLOOKUP(D4417,'Treatment Struture'!$E$2:$G$10,2,FALSE)</f>
        <v>1</v>
      </c>
      <c r="G4417" s="23">
        <v>5</v>
      </c>
      <c r="H4417" s="57">
        <f t="shared" si="98"/>
        <v>36074</v>
      </c>
      <c r="I4417" s="23">
        <v>2</v>
      </c>
    </row>
    <row r="4418" spans="1:9">
      <c r="A4418" t="s">
        <v>248</v>
      </c>
      <c r="B4418" t="s">
        <v>254</v>
      </c>
      <c r="C4418" t="s">
        <v>76</v>
      </c>
      <c r="D4418">
        <v>1</v>
      </c>
      <c r="E4418" t="str">
        <f>VLOOKUP(D4418,'Treatment Struture'!$E$2:$G$10,3,FALSE)</f>
        <v>P3(150)</v>
      </c>
      <c r="F4418">
        <f>VLOOKUP(D4418,'Treatment Struture'!$E$2:$G$10,2,FALSE)</f>
        <v>1</v>
      </c>
      <c r="G4418" s="23">
        <v>6</v>
      </c>
      <c r="H4418" s="57">
        <f t="shared" si="98"/>
        <v>36074</v>
      </c>
      <c r="I4418" s="23">
        <v>2</v>
      </c>
    </row>
    <row r="4419" spans="1:9">
      <c r="A4419" t="s">
        <v>248</v>
      </c>
      <c r="B4419" t="s">
        <v>254</v>
      </c>
      <c r="C4419" t="s">
        <v>76</v>
      </c>
      <c r="D4419">
        <v>1</v>
      </c>
      <c r="E4419" t="str">
        <f>VLOOKUP(D4419,'Treatment Struture'!$E$2:$G$10,3,FALSE)</f>
        <v>P3(150)</v>
      </c>
      <c r="F4419">
        <f>VLOOKUP(D4419,'Treatment Struture'!$E$2:$G$10,2,FALSE)</f>
        <v>1</v>
      </c>
      <c r="G4419" s="23">
        <v>7</v>
      </c>
      <c r="H4419" s="57">
        <f t="shared" si="98"/>
        <v>36074</v>
      </c>
      <c r="I4419" s="23">
        <v>2</v>
      </c>
    </row>
    <row r="4420" spans="1:9">
      <c r="A4420" t="s">
        <v>248</v>
      </c>
      <c r="B4420" t="s">
        <v>254</v>
      </c>
      <c r="C4420" t="s">
        <v>76</v>
      </c>
      <c r="D4420">
        <v>1</v>
      </c>
      <c r="E4420" t="str">
        <f>VLOOKUP(D4420,'Treatment Struture'!$E$2:$G$10,3,FALSE)</f>
        <v>P3(150)</v>
      </c>
      <c r="F4420">
        <f>VLOOKUP(D4420,'Treatment Struture'!$E$2:$G$10,2,FALSE)</f>
        <v>1</v>
      </c>
      <c r="G4420" s="23">
        <v>8</v>
      </c>
      <c r="H4420" s="57">
        <f t="shared" si="98"/>
        <v>36074</v>
      </c>
      <c r="I4420" s="23">
        <v>2</v>
      </c>
    </row>
    <row r="4421" spans="1:9">
      <c r="A4421" t="s">
        <v>248</v>
      </c>
      <c r="B4421" t="s">
        <v>254</v>
      </c>
      <c r="C4421" t="s">
        <v>76</v>
      </c>
      <c r="D4421">
        <v>1</v>
      </c>
      <c r="E4421" t="str">
        <f>VLOOKUP(D4421,'Treatment Struture'!$E$2:$G$10,3,FALSE)</f>
        <v>P3(150)</v>
      </c>
      <c r="F4421">
        <f>VLOOKUP(D4421,'Treatment Struture'!$E$2:$G$10,2,FALSE)</f>
        <v>1</v>
      </c>
      <c r="G4421" s="23">
        <v>9</v>
      </c>
      <c r="H4421" s="57">
        <f t="shared" si="98"/>
        <v>36074</v>
      </c>
      <c r="I4421" s="23">
        <v>2</v>
      </c>
    </row>
    <row r="4422" spans="1:9">
      <c r="A4422" t="s">
        <v>248</v>
      </c>
      <c r="B4422" t="s">
        <v>254</v>
      </c>
      <c r="C4422" t="s">
        <v>76</v>
      </c>
      <c r="D4422">
        <v>1</v>
      </c>
      <c r="E4422" t="str">
        <f>VLOOKUP(D4422,'Treatment Struture'!$E$2:$G$10,3,FALSE)</f>
        <v>P3(150)</v>
      </c>
      <c r="F4422">
        <f>VLOOKUP(D4422,'Treatment Struture'!$E$2:$G$10,2,FALSE)</f>
        <v>1</v>
      </c>
      <c r="G4422" s="23">
        <v>10</v>
      </c>
      <c r="H4422" s="57">
        <f t="shared" si="98"/>
        <v>36074</v>
      </c>
      <c r="I4422" s="23">
        <v>2</v>
      </c>
    </row>
    <row r="4423" spans="1:9">
      <c r="A4423" t="s">
        <v>248</v>
      </c>
      <c r="B4423" t="s">
        <v>254</v>
      </c>
      <c r="C4423" t="s">
        <v>76</v>
      </c>
      <c r="D4423">
        <v>2</v>
      </c>
      <c r="E4423" t="str">
        <f>VLOOKUP(D4423,'Treatment Struture'!$E$2:$G$10,3,FALSE)</f>
        <v>P1(50)</v>
      </c>
      <c r="F4423">
        <f>VLOOKUP(D4423,'Treatment Struture'!$E$2:$G$10,2,FALSE)</f>
        <v>1</v>
      </c>
      <c r="G4423" s="23">
        <v>1</v>
      </c>
      <c r="H4423" s="57">
        <f t="shared" si="98"/>
        <v>36074</v>
      </c>
      <c r="I4423" s="23">
        <v>2</v>
      </c>
    </row>
    <row r="4424" spans="1:9">
      <c r="A4424" t="s">
        <v>248</v>
      </c>
      <c r="B4424" t="s">
        <v>254</v>
      </c>
      <c r="C4424" t="s">
        <v>76</v>
      </c>
      <c r="D4424">
        <v>2</v>
      </c>
      <c r="E4424" t="str">
        <f>VLOOKUP(D4424,'Treatment Struture'!$E$2:$G$10,3,FALSE)</f>
        <v>P1(50)</v>
      </c>
      <c r="F4424">
        <f>VLOOKUP(D4424,'Treatment Struture'!$E$2:$G$10,2,FALSE)</f>
        <v>1</v>
      </c>
      <c r="G4424" s="23">
        <v>2</v>
      </c>
      <c r="H4424" s="57">
        <f t="shared" si="98"/>
        <v>36074</v>
      </c>
      <c r="I4424" s="23">
        <v>2</v>
      </c>
    </row>
    <row r="4425" spans="1:9">
      <c r="A4425" t="s">
        <v>248</v>
      </c>
      <c r="B4425" t="s">
        <v>254</v>
      </c>
      <c r="C4425" t="s">
        <v>76</v>
      </c>
      <c r="D4425">
        <v>2</v>
      </c>
      <c r="E4425" t="str">
        <f>VLOOKUP(D4425,'Treatment Struture'!$E$2:$G$10,3,FALSE)</f>
        <v>P1(50)</v>
      </c>
      <c r="F4425">
        <f>VLOOKUP(D4425,'Treatment Struture'!$E$2:$G$10,2,FALSE)</f>
        <v>1</v>
      </c>
      <c r="G4425" s="23">
        <v>3</v>
      </c>
      <c r="H4425" s="57">
        <f t="shared" si="98"/>
        <v>36074</v>
      </c>
      <c r="I4425" s="23">
        <v>2</v>
      </c>
    </row>
    <row r="4426" spans="1:9">
      <c r="A4426" t="s">
        <v>248</v>
      </c>
      <c r="B4426" t="s">
        <v>254</v>
      </c>
      <c r="C4426" t="s">
        <v>76</v>
      </c>
      <c r="D4426">
        <v>2</v>
      </c>
      <c r="E4426" t="str">
        <f>VLOOKUP(D4426,'Treatment Struture'!$E$2:$G$10,3,FALSE)</f>
        <v>P1(50)</v>
      </c>
      <c r="F4426">
        <f>VLOOKUP(D4426,'Treatment Struture'!$E$2:$G$10,2,FALSE)</f>
        <v>1</v>
      </c>
      <c r="G4426" s="23">
        <v>4</v>
      </c>
      <c r="H4426" s="57">
        <f t="shared" si="98"/>
        <v>36074</v>
      </c>
      <c r="I4426" s="23">
        <v>2</v>
      </c>
    </row>
    <row r="4427" spans="1:9">
      <c r="A4427" t="s">
        <v>248</v>
      </c>
      <c r="B4427" t="s">
        <v>254</v>
      </c>
      <c r="C4427" t="s">
        <v>76</v>
      </c>
      <c r="D4427">
        <v>2</v>
      </c>
      <c r="E4427" t="str">
        <f>VLOOKUP(D4427,'Treatment Struture'!$E$2:$G$10,3,FALSE)</f>
        <v>P1(50)</v>
      </c>
      <c r="F4427">
        <f>VLOOKUP(D4427,'Treatment Struture'!$E$2:$G$10,2,FALSE)</f>
        <v>1</v>
      </c>
      <c r="G4427" s="23">
        <v>5</v>
      </c>
      <c r="H4427" s="57">
        <f t="shared" si="98"/>
        <v>36074</v>
      </c>
      <c r="I4427" s="23">
        <v>3</v>
      </c>
    </row>
    <row r="4428" spans="1:9">
      <c r="A4428" t="s">
        <v>248</v>
      </c>
      <c r="B4428" t="s">
        <v>254</v>
      </c>
      <c r="C4428" t="s">
        <v>76</v>
      </c>
      <c r="D4428">
        <v>2</v>
      </c>
      <c r="E4428" t="str">
        <f>VLOOKUP(D4428,'Treatment Struture'!$E$2:$G$10,3,FALSE)</f>
        <v>P1(50)</v>
      </c>
      <c r="F4428">
        <f>VLOOKUP(D4428,'Treatment Struture'!$E$2:$G$10,2,FALSE)</f>
        <v>1</v>
      </c>
      <c r="G4428" s="23">
        <v>6</v>
      </c>
      <c r="H4428" s="57">
        <f t="shared" si="98"/>
        <v>36074</v>
      </c>
      <c r="I4428" s="23">
        <v>2</v>
      </c>
    </row>
    <row r="4429" spans="1:9">
      <c r="A4429" t="s">
        <v>248</v>
      </c>
      <c r="B4429" t="s">
        <v>254</v>
      </c>
      <c r="C4429" t="s">
        <v>76</v>
      </c>
      <c r="D4429">
        <v>2</v>
      </c>
      <c r="E4429" t="str">
        <f>VLOOKUP(D4429,'Treatment Struture'!$E$2:$G$10,3,FALSE)</f>
        <v>P1(50)</v>
      </c>
      <c r="F4429">
        <f>VLOOKUP(D4429,'Treatment Struture'!$E$2:$G$10,2,FALSE)</f>
        <v>1</v>
      </c>
      <c r="G4429" s="23">
        <v>7</v>
      </c>
      <c r="H4429" s="57">
        <f t="shared" si="98"/>
        <v>36074</v>
      </c>
      <c r="I4429" s="23">
        <v>2</v>
      </c>
    </row>
    <row r="4430" spans="1:9">
      <c r="A4430" t="s">
        <v>248</v>
      </c>
      <c r="B4430" t="s">
        <v>254</v>
      </c>
      <c r="C4430" t="s">
        <v>76</v>
      </c>
      <c r="D4430">
        <v>2</v>
      </c>
      <c r="E4430" t="str">
        <f>VLOOKUP(D4430,'Treatment Struture'!$E$2:$G$10,3,FALSE)</f>
        <v>P1(50)</v>
      </c>
      <c r="F4430">
        <f>VLOOKUP(D4430,'Treatment Struture'!$E$2:$G$10,2,FALSE)</f>
        <v>1</v>
      </c>
      <c r="G4430" s="23">
        <v>8</v>
      </c>
      <c r="H4430" s="57">
        <f t="shared" si="98"/>
        <v>36074</v>
      </c>
      <c r="I4430" s="23">
        <v>2</v>
      </c>
    </row>
    <row r="4431" spans="1:9">
      <c r="A4431" t="s">
        <v>248</v>
      </c>
      <c r="B4431" t="s">
        <v>254</v>
      </c>
      <c r="C4431" t="s">
        <v>76</v>
      </c>
      <c r="D4431">
        <v>2</v>
      </c>
      <c r="E4431" t="str">
        <f>VLOOKUP(D4431,'Treatment Struture'!$E$2:$G$10,3,FALSE)</f>
        <v>P1(50)</v>
      </c>
      <c r="F4431">
        <f>VLOOKUP(D4431,'Treatment Struture'!$E$2:$G$10,2,FALSE)</f>
        <v>1</v>
      </c>
      <c r="G4431" s="23">
        <v>9</v>
      </c>
      <c r="H4431" s="57">
        <f t="shared" si="98"/>
        <v>36074</v>
      </c>
      <c r="I4431" s="23">
        <v>2</v>
      </c>
    </row>
    <row r="4432" spans="1:9">
      <c r="A4432" t="s">
        <v>248</v>
      </c>
      <c r="B4432" t="s">
        <v>254</v>
      </c>
      <c r="C4432" t="s">
        <v>76</v>
      </c>
      <c r="D4432">
        <v>2</v>
      </c>
      <c r="E4432" t="str">
        <f>VLOOKUP(D4432,'Treatment Struture'!$E$2:$G$10,3,FALSE)</f>
        <v>P1(50)</v>
      </c>
      <c r="F4432">
        <f>VLOOKUP(D4432,'Treatment Struture'!$E$2:$G$10,2,FALSE)</f>
        <v>1</v>
      </c>
      <c r="G4432" s="23">
        <v>10</v>
      </c>
      <c r="H4432" s="57">
        <f t="shared" si="98"/>
        <v>36074</v>
      </c>
      <c r="I4432" s="23">
        <v>2</v>
      </c>
    </row>
    <row r="4433" spans="1:9">
      <c r="A4433" t="s">
        <v>248</v>
      </c>
      <c r="B4433" t="s">
        <v>254</v>
      </c>
      <c r="C4433" t="s">
        <v>76</v>
      </c>
      <c r="D4433">
        <v>3</v>
      </c>
      <c r="E4433" t="str">
        <f>VLOOKUP(D4433,'Treatment Struture'!$E$2:$G$10,3,FALSE)</f>
        <v>P2(100)</v>
      </c>
      <c r="F4433">
        <f>VLOOKUP(D4433,'Treatment Struture'!$E$2:$G$10,2,FALSE)</f>
        <v>1</v>
      </c>
      <c r="G4433" s="23">
        <v>1</v>
      </c>
      <c r="H4433" s="57">
        <f t="shared" si="98"/>
        <v>36074</v>
      </c>
      <c r="I4433" s="23">
        <v>2</v>
      </c>
    </row>
    <row r="4434" spans="1:9">
      <c r="A4434" t="s">
        <v>248</v>
      </c>
      <c r="B4434" t="s">
        <v>254</v>
      </c>
      <c r="C4434" t="s">
        <v>76</v>
      </c>
      <c r="D4434">
        <v>3</v>
      </c>
      <c r="E4434" t="str">
        <f>VLOOKUP(D4434,'Treatment Struture'!$E$2:$G$10,3,FALSE)</f>
        <v>P2(100)</v>
      </c>
      <c r="F4434">
        <f>VLOOKUP(D4434,'Treatment Struture'!$E$2:$G$10,2,FALSE)</f>
        <v>1</v>
      </c>
      <c r="G4434" s="23">
        <v>2</v>
      </c>
      <c r="H4434" s="57">
        <f t="shared" si="98"/>
        <v>36074</v>
      </c>
      <c r="I4434" s="23">
        <v>2</v>
      </c>
    </row>
    <row r="4435" spans="1:9">
      <c r="A4435" t="s">
        <v>248</v>
      </c>
      <c r="B4435" t="s">
        <v>254</v>
      </c>
      <c r="C4435" t="s">
        <v>76</v>
      </c>
      <c r="D4435">
        <v>3</v>
      </c>
      <c r="E4435" t="str">
        <f>VLOOKUP(D4435,'Treatment Struture'!$E$2:$G$10,3,FALSE)</f>
        <v>P2(100)</v>
      </c>
      <c r="F4435">
        <f>VLOOKUP(D4435,'Treatment Struture'!$E$2:$G$10,2,FALSE)</f>
        <v>1</v>
      </c>
      <c r="G4435" s="23">
        <v>3</v>
      </c>
      <c r="H4435" s="57">
        <f t="shared" si="98"/>
        <v>36074</v>
      </c>
      <c r="I4435" s="23">
        <v>2</v>
      </c>
    </row>
    <row r="4436" spans="1:9">
      <c r="A4436" t="s">
        <v>248</v>
      </c>
      <c r="B4436" t="s">
        <v>254</v>
      </c>
      <c r="C4436" t="s">
        <v>76</v>
      </c>
      <c r="D4436">
        <v>3</v>
      </c>
      <c r="E4436" t="str">
        <f>VLOOKUP(D4436,'Treatment Struture'!$E$2:$G$10,3,FALSE)</f>
        <v>P2(100)</v>
      </c>
      <c r="F4436">
        <f>VLOOKUP(D4436,'Treatment Struture'!$E$2:$G$10,2,FALSE)</f>
        <v>1</v>
      </c>
      <c r="G4436" s="23">
        <v>4</v>
      </c>
      <c r="H4436" s="57">
        <f t="shared" si="98"/>
        <v>36074</v>
      </c>
      <c r="I4436" s="23">
        <v>2</v>
      </c>
    </row>
    <row r="4437" spans="1:9">
      <c r="A4437" t="s">
        <v>248</v>
      </c>
      <c r="B4437" t="s">
        <v>254</v>
      </c>
      <c r="C4437" t="s">
        <v>76</v>
      </c>
      <c r="D4437">
        <v>3</v>
      </c>
      <c r="E4437" t="str">
        <f>VLOOKUP(D4437,'Treatment Struture'!$E$2:$G$10,3,FALSE)</f>
        <v>P2(100)</v>
      </c>
      <c r="F4437">
        <f>VLOOKUP(D4437,'Treatment Struture'!$E$2:$G$10,2,FALSE)</f>
        <v>1</v>
      </c>
      <c r="G4437" s="23">
        <v>5</v>
      </c>
      <c r="H4437" s="57">
        <f t="shared" si="98"/>
        <v>36074</v>
      </c>
      <c r="I4437" s="23">
        <v>2</v>
      </c>
    </row>
    <row r="4438" spans="1:9">
      <c r="A4438" t="s">
        <v>248</v>
      </c>
      <c r="B4438" t="s">
        <v>254</v>
      </c>
      <c r="C4438" t="s">
        <v>76</v>
      </c>
      <c r="D4438">
        <v>3</v>
      </c>
      <c r="E4438" t="str">
        <f>VLOOKUP(D4438,'Treatment Struture'!$E$2:$G$10,3,FALSE)</f>
        <v>P2(100)</v>
      </c>
      <c r="F4438">
        <f>VLOOKUP(D4438,'Treatment Struture'!$E$2:$G$10,2,FALSE)</f>
        <v>1</v>
      </c>
      <c r="G4438" s="23">
        <v>6</v>
      </c>
      <c r="H4438" s="57">
        <f t="shared" si="98"/>
        <v>36074</v>
      </c>
      <c r="I4438" s="23">
        <v>2</v>
      </c>
    </row>
    <row r="4439" spans="1:9">
      <c r="A4439" t="s">
        <v>248</v>
      </c>
      <c r="B4439" t="s">
        <v>254</v>
      </c>
      <c r="C4439" t="s">
        <v>76</v>
      </c>
      <c r="D4439">
        <v>3</v>
      </c>
      <c r="E4439" t="str">
        <f>VLOOKUP(D4439,'Treatment Struture'!$E$2:$G$10,3,FALSE)</f>
        <v>P2(100)</v>
      </c>
      <c r="F4439">
        <f>VLOOKUP(D4439,'Treatment Struture'!$E$2:$G$10,2,FALSE)</f>
        <v>1</v>
      </c>
      <c r="G4439" s="23">
        <v>7</v>
      </c>
      <c r="H4439" s="57">
        <f t="shared" si="98"/>
        <v>36074</v>
      </c>
      <c r="I4439" s="23">
        <v>2</v>
      </c>
    </row>
    <row r="4440" spans="1:9">
      <c r="A4440" t="s">
        <v>248</v>
      </c>
      <c r="B4440" t="s">
        <v>254</v>
      </c>
      <c r="C4440" t="s">
        <v>76</v>
      </c>
      <c r="D4440">
        <v>3</v>
      </c>
      <c r="E4440" t="str">
        <f>VLOOKUP(D4440,'Treatment Struture'!$E$2:$G$10,3,FALSE)</f>
        <v>P2(100)</v>
      </c>
      <c r="F4440">
        <f>VLOOKUP(D4440,'Treatment Struture'!$E$2:$G$10,2,FALSE)</f>
        <v>1</v>
      </c>
      <c r="G4440" s="23">
        <v>8</v>
      </c>
      <c r="H4440" s="57">
        <f t="shared" si="98"/>
        <v>36074</v>
      </c>
      <c r="I4440" s="23">
        <v>2</v>
      </c>
    </row>
    <row r="4441" spans="1:9">
      <c r="A4441" t="s">
        <v>248</v>
      </c>
      <c r="B4441" t="s">
        <v>254</v>
      </c>
      <c r="C4441" t="s">
        <v>76</v>
      </c>
      <c r="D4441">
        <v>3</v>
      </c>
      <c r="E4441" t="str">
        <f>VLOOKUP(D4441,'Treatment Struture'!$E$2:$G$10,3,FALSE)</f>
        <v>P2(100)</v>
      </c>
      <c r="F4441">
        <f>VLOOKUP(D4441,'Treatment Struture'!$E$2:$G$10,2,FALSE)</f>
        <v>1</v>
      </c>
      <c r="G4441" s="23">
        <v>9</v>
      </c>
      <c r="H4441" s="57">
        <f t="shared" si="98"/>
        <v>36074</v>
      </c>
      <c r="I4441" s="23">
        <v>2</v>
      </c>
    </row>
    <row r="4442" spans="1:9">
      <c r="A4442" t="s">
        <v>248</v>
      </c>
      <c r="B4442" t="s">
        <v>254</v>
      </c>
      <c r="C4442" t="s">
        <v>76</v>
      </c>
      <c r="D4442">
        <v>3</v>
      </c>
      <c r="E4442" t="str">
        <f>VLOOKUP(D4442,'Treatment Struture'!$E$2:$G$10,3,FALSE)</f>
        <v>P2(100)</v>
      </c>
      <c r="F4442">
        <f>VLOOKUP(D4442,'Treatment Struture'!$E$2:$G$10,2,FALSE)</f>
        <v>1</v>
      </c>
      <c r="G4442" s="23">
        <v>10</v>
      </c>
      <c r="H4442" s="57">
        <f t="shared" si="98"/>
        <v>36074</v>
      </c>
      <c r="I4442" s="23">
        <v>2</v>
      </c>
    </row>
    <row r="4443" spans="1:9">
      <c r="A4443" t="s">
        <v>248</v>
      </c>
      <c r="B4443" t="s">
        <v>254</v>
      </c>
      <c r="C4443" t="s">
        <v>76</v>
      </c>
      <c r="D4443">
        <v>4</v>
      </c>
      <c r="E4443" t="str">
        <f>VLOOKUP(D4443,'Treatment Struture'!$E$2:$G$10,3,FALSE)</f>
        <v>P2(100)</v>
      </c>
      <c r="F4443">
        <f>VLOOKUP(D4443,'Treatment Struture'!$E$2:$G$10,2,FALSE)</f>
        <v>2</v>
      </c>
      <c r="G4443" s="23">
        <v>1</v>
      </c>
      <c r="H4443" s="57">
        <f t="shared" si="98"/>
        <v>36074</v>
      </c>
      <c r="I4443" s="23">
        <v>2</v>
      </c>
    </row>
    <row r="4444" spans="1:9">
      <c r="A4444" t="s">
        <v>248</v>
      </c>
      <c r="B4444" t="s">
        <v>254</v>
      </c>
      <c r="C4444" t="s">
        <v>76</v>
      </c>
      <c r="D4444">
        <v>4</v>
      </c>
      <c r="E4444" t="str">
        <f>VLOOKUP(D4444,'Treatment Struture'!$E$2:$G$10,3,FALSE)</f>
        <v>P2(100)</v>
      </c>
      <c r="F4444">
        <f>VLOOKUP(D4444,'Treatment Struture'!$E$2:$G$10,2,FALSE)</f>
        <v>2</v>
      </c>
      <c r="G4444" s="23">
        <v>2</v>
      </c>
      <c r="H4444" s="57">
        <f t="shared" si="98"/>
        <v>36074</v>
      </c>
      <c r="I4444" s="23">
        <v>3</v>
      </c>
    </row>
    <row r="4445" spans="1:9">
      <c r="A4445" t="s">
        <v>248</v>
      </c>
      <c r="B4445" t="s">
        <v>254</v>
      </c>
      <c r="C4445" t="s">
        <v>76</v>
      </c>
      <c r="D4445">
        <v>4</v>
      </c>
      <c r="E4445" t="str">
        <f>VLOOKUP(D4445,'Treatment Struture'!$E$2:$G$10,3,FALSE)</f>
        <v>P2(100)</v>
      </c>
      <c r="F4445">
        <f>VLOOKUP(D4445,'Treatment Struture'!$E$2:$G$10,2,FALSE)</f>
        <v>2</v>
      </c>
      <c r="G4445" s="23">
        <v>3</v>
      </c>
      <c r="H4445" s="57">
        <f t="shared" si="98"/>
        <v>36074</v>
      </c>
      <c r="I4445" s="23">
        <v>2</v>
      </c>
    </row>
    <row r="4446" spans="1:9">
      <c r="A4446" t="s">
        <v>248</v>
      </c>
      <c r="B4446" t="s">
        <v>254</v>
      </c>
      <c r="C4446" t="s">
        <v>76</v>
      </c>
      <c r="D4446">
        <v>4</v>
      </c>
      <c r="E4446" t="str">
        <f>VLOOKUP(D4446,'Treatment Struture'!$E$2:$G$10,3,FALSE)</f>
        <v>P2(100)</v>
      </c>
      <c r="F4446">
        <f>VLOOKUP(D4446,'Treatment Struture'!$E$2:$G$10,2,FALSE)</f>
        <v>2</v>
      </c>
      <c r="G4446" s="23">
        <v>4</v>
      </c>
      <c r="H4446" s="57">
        <f t="shared" si="98"/>
        <v>36074</v>
      </c>
      <c r="I4446" s="23">
        <v>2</v>
      </c>
    </row>
    <row r="4447" spans="1:9">
      <c r="A4447" t="s">
        <v>248</v>
      </c>
      <c r="B4447" t="s">
        <v>254</v>
      </c>
      <c r="C4447" t="s">
        <v>76</v>
      </c>
      <c r="D4447">
        <v>4</v>
      </c>
      <c r="E4447" t="str">
        <f>VLOOKUP(D4447,'Treatment Struture'!$E$2:$G$10,3,FALSE)</f>
        <v>P2(100)</v>
      </c>
      <c r="F4447">
        <f>VLOOKUP(D4447,'Treatment Struture'!$E$2:$G$10,2,FALSE)</f>
        <v>2</v>
      </c>
      <c r="G4447" s="23">
        <v>5</v>
      </c>
      <c r="H4447" s="57">
        <f t="shared" si="98"/>
        <v>36074</v>
      </c>
      <c r="I4447" s="23">
        <v>2</v>
      </c>
    </row>
    <row r="4448" spans="1:9">
      <c r="A4448" t="s">
        <v>248</v>
      </c>
      <c r="B4448" t="s">
        <v>254</v>
      </c>
      <c r="C4448" t="s">
        <v>76</v>
      </c>
      <c r="D4448">
        <v>4</v>
      </c>
      <c r="E4448" t="str">
        <f>VLOOKUP(D4448,'Treatment Struture'!$E$2:$G$10,3,FALSE)</f>
        <v>P2(100)</v>
      </c>
      <c r="F4448">
        <f>VLOOKUP(D4448,'Treatment Struture'!$E$2:$G$10,2,FALSE)</f>
        <v>2</v>
      </c>
      <c r="G4448" s="23">
        <v>6</v>
      </c>
      <c r="H4448" s="57">
        <f t="shared" si="98"/>
        <v>36074</v>
      </c>
      <c r="I4448" s="23">
        <v>3</v>
      </c>
    </row>
    <row r="4449" spans="1:9">
      <c r="A4449" t="s">
        <v>248</v>
      </c>
      <c r="B4449" t="s">
        <v>254</v>
      </c>
      <c r="C4449" t="s">
        <v>76</v>
      </c>
      <c r="D4449">
        <v>4</v>
      </c>
      <c r="E4449" t="str">
        <f>VLOOKUP(D4449,'Treatment Struture'!$E$2:$G$10,3,FALSE)</f>
        <v>P2(100)</v>
      </c>
      <c r="F4449">
        <f>VLOOKUP(D4449,'Treatment Struture'!$E$2:$G$10,2,FALSE)</f>
        <v>2</v>
      </c>
      <c r="G4449" s="23">
        <v>7</v>
      </c>
      <c r="H4449" s="57">
        <f t="shared" si="98"/>
        <v>36074</v>
      </c>
      <c r="I4449" s="23">
        <v>2</v>
      </c>
    </row>
    <row r="4450" spans="1:9">
      <c r="A4450" t="s">
        <v>248</v>
      </c>
      <c r="B4450" t="s">
        <v>254</v>
      </c>
      <c r="C4450" t="s">
        <v>76</v>
      </c>
      <c r="D4450">
        <v>4</v>
      </c>
      <c r="E4450" t="str">
        <f>VLOOKUP(D4450,'Treatment Struture'!$E$2:$G$10,3,FALSE)</f>
        <v>P2(100)</v>
      </c>
      <c r="F4450">
        <f>VLOOKUP(D4450,'Treatment Struture'!$E$2:$G$10,2,FALSE)</f>
        <v>2</v>
      </c>
      <c r="G4450" s="23">
        <v>8</v>
      </c>
      <c r="H4450" s="57">
        <f t="shared" si="98"/>
        <v>36074</v>
      </c>
      <c r="I4450" s="23">
        <v>2</v>
      </c>
    </row>
    <row r="4451" spans="1:9">
      <c r="A4451" t="s">
        <v>248</v>
      </c>
      <c r="B4451" t="s">
        <v>254</v>
      </c>
      <c r="C4451" t="s">
        <v>76</v>
      </c>
      <c r="D4451">
        <v>4</v>
      </c>
      <c r="E4451" t="str">
        <f>VLOOKUP(D4451,'Treatment Struture'!$E$2:$G$10,3,FALSE)</f>
        <v>P2(100)</v>
      </c>
      <c r="F4451">
        <f>VLOOKUP(D4451,'Treatment Struture'!$E$2:$G$10,2,FALSE)</f>
        <v>2</v>
      </c>
      <c r="G4451" s="23">
        <v>9</v>
      </c>
      <c r="H4451" s="57">
        <f t="shared" si="98"/>
        <v>36074</v>
      </c>
      <c r="I4451" s="23">
        <v>2</v>
      </c>
    </row>
    <row r="4452" spans="1:9">
      <c r="A4452" t="s">
        <v>248</v>
      </c>
      <c r="B4452" t="s">
        <v>254</v>
      </c>
      <c r="C4452" t="s">
        <v>76</v>
      </c>
      <c r="D4452">
        <v>4</v>
      </c>
      <c r="E4452" t="str">
        <f>VLOOKUP(D4452,'Treatment Struture'!$E$2:$G$10,3,FALSE)</f>
        <v>P2(100)</v>
      </c>
      <c r="F4452">
        <f>VLOOKUP(D4452,'Treatment Struture'!$E$2:$G$10,2,FALSE)</f>
        <v>2</v>
      </c>
      <c r="G4452" s="23">
        <v>10</v>
      </c>
      <c r="H4452" s="57">
        <f t="shared" si="98"/>
        <v>36074</v>
      </c>
      <c r="I4452" s="23">
        <v>2</v>
      </c>
    </row>
    <row r="4453" spans="1:9">
      <c r="A4453" t="s">
        <v>248</v>
      </c>
      <c r="B4453" t="s">
        <v>254</v>
      </c>
      <c r="C4453" t="s">
        <v>76</v>
      </c>
      <c r="D4453">
        <v>5</v>
      </c>
      <c r="E4453" t="str">
        <f>VLOOKUP(D4453,'Treatment Struture'!$E$2:$G$10,3,FALSE)</f>
        <v>P3(150)</v>
      </c>
      <c r="F4453">
        <f>VLOOKUP(D4453,'Treatment Struture'!$E$2:$G$10,2,FALSE)</f>
        <v>2</v>
      </c>
      <c r="G4453" s="23">
        <v>1</v>
      </c>
      <c r="H4453" s="57">
        <f t="shared" si="98"/>
        <v>36074</v>
      </c>
      <c r="I4453" s="23">
        <v>3</v>
      </c>
    </row>
    <row r="4454" spans="1:9">
      <c r="A4454" t="s">
        <v>248</v>
      </c>
      <c r="B4454" t="s">
        <v>254</v>
      </c>
      <c r="C4454" t="s">
        <v>76</v>
      </c>
      <c r="D4454">
        <v>5</v>
      </c>
      <c r="E4454" t="str">
        <f>VLOOKUP(D4454,'Treatment Struture'!$E$2:$G$10,3,FALSE)</f>
        <v>P3(150)</v>
      </c>
      <c r="F4454">
        <f>VLOOKUP(D4454,'Treatment Struture'!$E$2:$G$10,2,FALSE)</f>
        <v>2</v>
      </c>
      <c r="G4454" s="23">
        <v>2</v>
      </c>
      <c r="H4454" s="57">
        <f t="shared" si="98"/>
        <v>36074</v>
      </c>
      <c r="I4454" s="23">
        <v>2</v>
      </c>
    </row>
    <row r="4455" spans="1:9">
      <c r="A4455" t="s">
        <v>248</v>
      </c>
      <c r="B4455" t="s">
        <v>254</v>
      </c>
      <c r="C4455" t="s">
        <v>76</v>
      </c>
      <c r="D4455">
        <v>5</v>
      </c>
      <c r="E4455" t="str">
        <f>VLOOKUP(D4455,'Treatment Struture'!$E$2:$G$10,3,FALSE)</f>
        <v>P3(150)</v>
      </c>
      <c r="F4455">
        <f>VLOOKUP(D4455,'Treatment Struture'!$E$2:$G$10,2,FALSE)</f>
        <v>2</v>
      </c>
      <c r="G4455" s="23">
        <v>3</v>
      </c>
      <c r="H4455" s="57">
        <f t="shared" si="98"/>
        <v>36074</v>
      </c>
      <c r="I4455" s="23">
        <v>3</v>
      </c>
    </row>
    <row r="4456" spans="1:9">
      <c r="A4456" t="s">
        <v>248</v>
      </c>
      <c r="B4456" t="s">
        <v>254</v>
      </c>
      <c r="C4456" t="s">
        <v>76</v>
      </c>
      <c r="D4456">
        <v>5</v>
      </c>
      <c r="E4456" t="str">
        <f>VLOOKUP(D4456,'Treatment Struture'!$E$2:$G$10,3,FALSE)</f>
        <v>P3(150)</v>
      </c>
      <c r="F4456">
        <f>VLOOKUP(D4456,'Treatment Struture'!$E$2:$G$10,2,FALSE)</f>
        <v>2</v>
      </c>
      <c r="G4456" s="23">
        <v>4</v>
      </c>
      <c r="H4456" s="57">
        <f t="shared" si="98"/>
        <v>36074</v>
      </c>
      <c r="I4456" s="23">
        <v>2</v>
      </c>
    </row>
    <row r="4457" spans="1:9">
      <c r="A4457" t="s">
        <v>248</v>
      </c>
      <c r="B4457" t="s">
        <v>254</v>
      </c>
      <c r="C4457" t="s">
        <v>76</v>
      </c>
      <c r="D4457">
        <v>5</v>
      </c>
      <c r="E4457" t="str">
        <f>VLOOKUP(D4457,'Treatment Struture'!$E$2:$G$10,3,FALSE)</f>
        <v>P3(150)</v>
      </c>
      <c r="F4457">
        <f>VLOOKUP(D4457,'Treatment Struture'!$E$2:$G$10,2,FALSE)</f>
        <v>2</v>
      </c>
      <c r="G4457" s="23">
        <v>5</v>
      </c>
      <c r="H4457" s="57">
        <f t="shared" si="98"/>
        <v>36074</v>
      </c>
      <c r="I4457" s="23">
        <v>2</v>
      </c>
    </row>
    <row r="4458" spans="1:9">
      <c r="A4458" t="s">
        <v>248</v>
      </c>
      <c r="B4458" t="s">
        <v>254</v>
      </c>
      <c r="C4458" t="s">
        <v>76</v>
      </c>
      <c r="D4458">
        <v>5</v>
      </c>
      <c r="E4458" t="str">
        <f>VLOOKUP(D4458,'Treatment Struture'!$E$2:$G$10,3,FALSE)</f>
        <v>P3(150)</v>
      </c>
      <c r="F4458">
        <f>VLOOKUP(D4458,'Treatment Struture'!$E$2:$G$10,2,FALSE)</f>
        <v>2</v>
      </c>
      <c r="G4458" s="23">
        <v>6</v>
      </c>
      <c r="H4458" s="57">
        <f t="shared" si="98"/>
        <v>36074</v>
      </c>
      <c r="I4458" s="23">
        <v>2</v>
      </c>
    </row>
    <row r="4459" spans="1:9">
      <c r="A4459" t="s">
        <v>248</v>
      </c>
      <c r="B4459" t="s">
        <v>254</v>
      </c>
      <c r="C4459" t="s">
        <v>76</v>
      </c>
      <c r="D4459">
        <v>5</v>
      </c>
      <c r="E4459" t="str">
        <f>VLOOKUP(D4459,'Treatment Struture'!$E$2:$G$10,3,FALSE)</f>
        <v>P3(150)</v>
      </c>
      <c r="F4459">
        <f>VLOOKUP(D4459,'Treatment Struture'!$E$2:$G$10,2,FALSE)</f>
        <v>2</v>
      </c>
      <c r="G4459" s="23">
        <v>7</v>
      </c>
      <c r="H4459" s="57">
        <f t="shared" si="98"/>
        <v>36074</v>
      </c>
      <c r="I4459" s="23">
        <v>2</v>
      </c>
    </row>
    <row r="4460" spans="1:9">
      <c r="A4460" t="s">
        <v>248</v>
      </c>
      <c r="B4460" t="s">
        <v>254</v>
      </c>
      <c r="C4460" t="s">
        <v>76</v>
      </c>
      <c r="D4460">
        <v>5</v>
      </c>
      <c r="E4460" t="str">
        <f>VLOOKUP(D4460,'Treatment Struture'!$E$2:$G$10,3,FALSE)</f>
        <v>P3(150)</v>
      </c>
      <c r="F4460">
        <f>VLOOKUP(D4460,'Treatment Struture'!$E$2:$G$10,2,FALSE)</f>
        <v>2</v>
      </c>
      <c r="G4460" s="23">
        <v>8</v>
      </c>
      <c r="H4460" s="57">
        <f t="shared" si="98"/>
        <v>36074</v>
      </c>
      <c r="I4460" s="23">
        <v>3</v>
      </c>
    </row>
    <row r="4461" spans="1:9">
      <c r="A4461" t="s">
        <v>248</v>
      </c>
      <c r="B4461" t="s">
        <v>254</v>
      </c>
      <c r="C4461" t="s">
        <v>76</v>
      </c>
      <c r="D4461">
        <v>5</v>
      </c>
      <c r="E4461" t="str">
        <f>VLOOKUP(D4461,'Treatment Struture'!$E$2:$G$10,3,FALSE)</f>
        <v>P3(150)</v>
      </c>
      <c r="F4461">
        <f>VLOOKUP(D4461,'Treatment Struture'!$E$2:$G$10,2,FALSE)</f>
        <v>2</v>
      </c>
      <c r="G4461" s="23">
        <v>9</v>
      </c>
      <c r="H4461" s="57">
        <f t="shared" si="98"/>
        <v>36074</v>
      </c>
      <c r="I4461" s="23">
        <v>3</v>
      </c>
    </row>
    <row r="4462" spans="1:9">
      <c r="A4462" t="s">
        <v>248</v>
      </c>
      <c r="B4462" t="s">
        <v>254</v>
      </c>
      <c r="C4462" t="s">
        <v>76</v>
      </c>
      <c r="D4462">
        <v>5</v>
      </c>
      <c r="E4462" t="str">
        <f>VLOOKUP(D4462,'Treatment Struture'!$E$2:$G$10,3,FALSE)</f>
        <v>P3(150)</v>
      </c>
      <c r="F4462">
        <f>VLOOKUP(D4462,'Treatment Struture'!$E$2:$G$10,2,FALSE)</f>
        <v>2</v>
      </c>
      <c r="G4462" s="23">
        <v>10</v>
      </c>
      <c r="H4462" s="57">
        <f t="shared" si="98"/>
        <v>36074</v>
      </c>
      <c r="I4462" s="23">
        <v>3</v>
      </c>
    </row>
    <row r="4463" spans="1:9">
      <c r="A4463" t="s">
        <v>248</v>
      </c>
      <c r="B4463" t="s">
        <v>254</v>
      </c>
      <c r="C4463" t="s">
        <v>76</v>
      </c>
      <c r="D4463">
        <v>6</v>
      </c>
      <c r="E4463" t="str">
        <f>VLOOKUP(D4463,'Treatment Struture'!$E$2:$G$10,3,FALSE)</f>
        <v>P1(50)</v>
      </c>
      <c r="F4463">
        <f>VLOOKUP(D4463,'Treatment Struture'!$E$2:$G$10,2,FALSE)</f>
        <v>2</v>
      </c>
      <c r="G4463" s="23">
        <v>1</v>
      </c>
      <c r="H4463" s="57">
        <f t="shared" si="98"/>
        <v>36074</v>
      </c>
      <c r="I4463" s="23">
        <v>2</v>
      </c>
    </row>
    <row r="4464" spans="1:9">
      <c r="A4464" t="s">
        <v>248</v>
      </c>
      <c r="B4464" t="s">
        <v>254</v>
      </c>
      <c r="C4464" t="s">
        <v>76</v>
      </c>
      <c r="D4464">
        <v>6</v>
      </c>
      <c r="E4464" t="str">
        <f>VLOOKUP(D4464,'Treatment Struture'!$E$2:$G$10,3,FALSE)</f>
        <v>P1(50)</v>
      </c>
      <c r="F4464">
        <f>VLOOKUP(D4464,'Treatment Struture'!$E$2:$G$10,2,FALSE)</f>
        <v>2</v>
      </c>
      <c r="G4464" s="23">
        <v>2</v>
      </c>
      <c r="H4464" s="57">
        <f t="shared" si="98"/>
        <v>36074</v>
      </c>
      <c r="I4464" s="23">
        <v>2</v>
      </c>
    </row>
    <row r="4465" spans="1:9">
      <c r="A4465" t="s">
        <v>248</v>
      </c>
      <c r="B4465" t="s">
        <v>254</v>
      </c>
      <c r="C4465" t="s">
        <v>76</v>
      </c>
      <c r="D4465">
        <v>6</v>
      </c>
      <c r="E4465" t="str">
        <f>VLOOKUP(D4465,'Treatment Struture'!$E$2:$G$10,3,FALSE)</f>
        <v>P1(50)</v>
      </c>
      <c r="F4465">
        <f>VLOOKUP(D4465,'Treatment Struture'!$E$2:$G$10,2,FALSE)</f>
        <v>2</v>
      </c>
      <c r="G4465" s="23">
        <v>3</v>
      </c>
      <c r="H4465" s="57">
        <f t="shared" si="98"/>
        <v>36074</v>
      </c>
      <c r="I4465" s="23">
        <v>2</v>
      </c>
    </row>
    <row r="4466" spans="1:9">
      <c r="A4466" t="s">
        <v>248</v>
      </c>
      <c r="B4466" t="s">
        <v>254</v>
      </c>
      <c r="C4466" t="s">
        <v>76</v>
      </c>
      <c r="D4466">
        <v>6</v>
      </c>
      <c r="E4466" t="str">
        <f>VLOOKUP(D4466,'Treatment Struture'!$E$2:$G$10,3,FALSE)</f>
        <v>P1(50)</v>
      </c>
      <c r="F4466">
        <f>VLOOKUP(D4466,'Treatment Struture'!$E$2:$G$10,2,FALSE)</f>
        <v>2</v>
      </c>
      <c r="G4466" s="23">
        <v>4</v>
      </c>
      <c r="H4466" s="57">
        <f t="shared" si="98"/>
        <v>36074</v>
      </c>
      <c r="I4466" s="23">
        <v>2</v>
      </c>
    </row>
    <row r="4467" spans="1:9">
      <c r="A4467" t="s">
        <v>248</v>
      </c>
      <c r="B4467" t="s">
        <v>254</v>
      </c>
      <c r="C4467" t="s">
        <v>76</v>
      </c>
      <c r="D4467">
        <v>6</v>
      </c>
      <c r="E4467" t="str">
        <f>VLOOKUP(D4467,'Treatment Struture'!$E$2:$G$10,3,FALSE)</f>
        <v>P1(50)</v>
      </c>
      <c r="F4467">
        <f>VLOOKUP(D4467,'Treatment Struture'!$E$2:$G$10,2,FALSE)</f>
        <v>2</v>
      </c>
      <c r="G4467" s="23">
        <v>5</v>
      </c>
      <c r="H4467" s="57">
        <f t="shared" si="98"/>
        <v>36074</v>
      </c>
      <c r="I4467" s="23">
        <v>3</v>
      </c>
    </row>
    <row r="4468" spans="1:9">
      <c r="A4468" t="s">
        <v>248</v>
      </c>
      <c r="B4468" t="s">
        <v>254</v>
      </c>
      <c r="C4468" t="s">
        <v>76</v>
      </c>
      <c r="D4468">
        <v>6</v>
      </c>
      <c r="E4468" t="str">
        <f>VLOOKUP(D4468,'Treatment Struture'!$E$2:$G$10,3,FALSE)</f>
        <v>P1(50)</v>
      </c>
      <c r="F4468">
        <f>VLOOKUP(D4468,'Treatment Struture'!$E$2:$G$10,2,FALSE)</f>
        <v>2</v>
      </c>
      <c r="G4468" s="23">
        <v>6</v>
      </c>
      <c r="H4468" s="57">
        <f t="shared" si="98"/>
        <v>36074</v>
      </c>
      <c r="I4468" s="23">
        <v>2</v>
      </c>
    </row>
    <row r="4469" spans="1:9">
      <c r="A4469" t="s">
        <v>248</v>
      </c>
      <c r="B4469" t="s">
        <v>254</v>
      </c>
      <c r="C4469" t="s">
        <v>76</v>
      </c>
      <c r="D4469">
        <v>6</v>
      </c>
      <c r="E4469" t="str">
        <f>VLOOKUP(D4469,'Treatment Struture'!$E$2:$G$10,3,FALSE)</f>
        <v>P1(50)</v>
      </c>
      <c r="F4469">
        <f>VLOOKUP(D4469,'Treatment Struture'!$E$2:$G$10,2,FALSE)</f>
        <v>2</v>
      </c>
      <c r="G4469" s="23">
        <v>7</v>
      </c>
      <c r="H4469" s="57">
        <f t="shared" si="98"/>
        <v>36074</v>
      </c>
      <c r="I4469" s="23">
        <v>2</v>
      </c>
    </row>
    <row r="4470" spans="1:9">
      <c r="A4470" t="s">
        <v>248</v>
      </c>
      <c r="B4470" t="s">
        <v>254</v>
      </c>
      <c r="C4470" t="s">
        <v>76</v>
      </c>
      <c r="D4470">
        <v>6</v>
      </c>
      <c r="E4470" t="str">
        <f>VLOOKUP(D4470,'Treatment Struture'!$E$2:$G$10,3,FALSE)</f>
        <v>P1(50)</v>
      </c>
      <c r="F4470">
        <f>VLOOKUP(D4470,'Treatment Struture'!$E$2:$G$10,2,FALSE)</f>
        <v>2</v>
      </c>
      <c r="G4470" s="23">
        <v>8</v>
      </c>
      <c r="H4470" s="57">
        <f t="shared" si="98"/>
        <v>36074</v>
      </c>
      <c r="I4470" s="23">
        <v>2</v>
      </c>
    </row>
    <row r="4471" spans="1:9">
      <c r="A4471" t="s">
        <v>248</v>
      </c>
      <c r="B4471" t="s">
        <v>254</v>
      </c>
      <c r="C4471" t="s">
        <v>76</v>
      </c>
      <c r="D4471">
        <v>6</v>
      </c>
      <c r="E4471" t="str">
        <f>VLOOKUP(D4471,'Treatment Struture'!$E$2:$G$10,3,FALSE)</f>
        <v>P1(50)</v>
      </c>
      <c r="F4471">
        <f>VLOOKUP(D4471,'Treatment Struture'!$E$2:$G$10,2,FALSE)</f>
        <v>2</v>
      </c>
      <c r="G4471" s="23">
        <v>9</v>
      </c>
      <c r="H4471" s="57">
        <f t="shared" si="98"/>
        <v>36074</v>
      </c>
      <c r="I4471" s="23">
        <v>2</v>
      </c>
    </row>
    <row r="4472" spans="1:9">
      <c r="A4472" t="s">
        <v>248</v>
      </c>
      <c r="B4472" t="s">
        <v>254</v>
      </c>
      <c r="C4472" t="s">
        <v>76</v>
      </c>
      <c r="D4472">
        <v>6</v>
      </c>
      <c r="E4472" t="str">
        <f>VLOOKUP(D4472,'Treatment Struture'!$E$2:$G$10,3,FALSE)</f>
        <v>P1(50)</v>
      </c>
      <c r="F4472">
        <f>VLOOKUP(D4472,'Treatment Struture'!$E$2:$G$10,2,FALSE)</f>
        <v>2</v>
      </c>
      <c r="G4472" s="23">
        <v>10</v>
      </c>
      <c r="H4472" s="57">
        <f t="shared" si="98"/>
        <v>36074</v>
      </c>
      <c r="I4472" s="23">
        <v>2</v>
      </c>
    </row>
    <row r="4473" spans="1:9">
      <c r="A4473" t="s">
        <v>248</v>
      </c>
      <c r="B4473" t="s">
        <v>254</v>
      </c>
      <c r="C4473" t="s">
        <v>76</v>
      </c>
      <c r="D4473">
        <v>7</v>
      </c>
      <c r="E4473" t="str">
        <f>VLOOKUP(D4473,'Treatment Struture'!$E$2:$G$10,3,FALSE)</f>
        <v>P1(50)</v>
      </c>
      <c r="F4473">
        <f>VLOOKUP(D4473,'Treatment Struture'!$E$2:$G$10,2,FALSE)</f>
        <v>3</v>
      </c>
      <c r="G4473" s="23">
        <v>1</v>
      </c>
      <c r="H4473" s="57">
        <f t="shared" si="98"/>
        <v>36074</v>
      </c>
      <c r="I4473" s="23">
        <v>2</v>
      </c>
    </row>
    <row r="4474" spans="1:9">
      <c r="A4474" t="s">
        <v>248</v>
      </c>
      <c r="B4474" t="s">
        <v>254</v>
      </c>
      <c r="C4474" t="s">
        <v>76</v>
      </c>
      <c r="D4474">
        <v>7</v>
      </c>
      <c r="E4474" t="str">
        <f>VLOOKUP(D4474,'Treatment Struture'!$E$2:$G$10,3,FALSE)</f>
        <v>P1(50)</v>
      </c>
      <c r="F4474">
        <f>VLOOKUP(D4474,'Treatment Struture'!$E$2:$G$10,2,FALSE)</f>
        <v>3</v>
      </c>
      <c r="G4474" s="23">
        <v>2</v>
      </c>
      <c r="H4474" s="57">
        <f t="shared" si="98"/>
        <v>36074</v>
      </c>
      <c r="I4474" s="23">
        <v>2</v>
      </c>
    </row>
    <row r="4475" spans="1:9">
      <c r="A4475" t="s">
        <v>248</v>
      </c>
      <c r="B4475" t="s">
        <v>254</v>
      </c>
      <c r="C4475" t="s">
        <v>76</v>
      </c>
      <c r="D4475">
        <v>7</v>
      </c>
      <c r="E4475" t="str">
        <f>VLOOKUP(D4475,'Treatment Struture'!$E$2:$G$10,3,FALSE)</f>
        <v>P1(50)</v>
      </c>
      <c r="F4475">
        <f>VLOOKUP(D4475,'Treatment Struture'!$E$2:$G$10,2,FALSE)</f>
        <v>3</v>
      </c>
      <c r="G4475" s="23">
        <v>3</v>
      </c>
      <c r="H4475" s="57">
        <f t="shared" si="98"/>
        <v>36074</v>
      </c>
      <c r="I4475" s="23">
        <v>2</v>
      </c>
    </row>
    <row r="4476" spans="1:9">
      <c r="A4476" t="s">
        <v>248</v>
      </c>
      <c r="B4476" t="s">
        <v>254</v>
      </c>
      <c r="C4476" t="s">
        <v>76</v>
      </c>
      <c r="D4476">
        <v>7</v>
      </c>
      <c r="E4476" t="str">
        <f>VLOOKUP(D4476,'Treatment Struture'!$E$2:$G$10,3,FALSE)</f>
        <v>P1(50)</v>
      </c>
      <c r="F4476">
        <f>VLOOKUP(D4476,'Treatment Struture'!$E$2:$G$10,2,FALSE)</f>
        <v>3</v>
      </c>
      <c r="G4476" s="23">
        <v>4</v>
      </c>
      <c r="H4476" s="57">
        <f t="shared" si="98"/>
        <v>36074</v>
      </c>
      <c r="I4476" s="23">
        <v>2</v>
      </c>
    </row>
    <row r="4477" spans="1:9">
      <c r="A4477" t="s">
        <v>248</v>
      </c>
      <c r="B4477" t="s">
        <v>254</v>
      </c>
      <c r="C4477" t="s">
        <v>76</v>
      </c>
      <c r="D4477">
        <v>7</v>
      </c>
      <c r="E4477" t="str">
        <f>VLOOKUP(D4477,'Treatment Struture'!$E$2:$G$10,3,FALSE)</f>
        <v>P1(50)</v>
      </c>
      <c r="F4477">
        <f>VLOOKUP(D4477,'Treatment Struture'!$E$2:$G$10,2,FALSE)</f>
        <v>3</v>
      </c>
      <c r="G4477" s="23">
        <v>5</v>
      </c>
      <c r="H4477" s="57">
        <f t="shared" si="98"/>
        <v>36074</v>
      </c>
      <c r="I4477" s="23">
        <v>2</v>
      </c>
    </row>
    <row r="4478" spans="1:9">
      <c r="A4478" t="s">
        <v>248</v>
      </c>
      <c r="B4478" t="s">
        <v>254</v>
      </c>
      <c r="C4478" t="s">
        <v>76</v>
      </c>
      <c r="D4478">
        <v>7</v>
      </c>
      <c r="E4478" t="str">
        <f>VLOOKUP(D4478,'Treatment Struture'!$E$2:$G$10,3,FALSE)</f>
        <v>P1(50)</v>
      </c>
      <c r="F4478">
        <f>VLOOKUP(D4478,'Treatment Struture'!$E$2:$G$10,2,FALSE)</f>
        <v>3</v>
      </c>
      <c r="G4478" s="23">
        <v>6</v>
      </c>
      <c r="H4478" s="57">
        <f t="shared" si="98"/>
        <v>36074</v>
      </c>
      <c r="I4478" s="23">
        <v>2</v>
      </c>
    </row>
    <row r="4479" spans="1:9">
      <c r="A4479" t="s">
        <v>248</v>
      </c>
      <c r="B4479" t="s">
        <v>254</v>
      </c>
      <c r="C4479" t="s">
        <v>76</v>
      </c>
      <c r="D4479">
        <v>7</v>
      </c>
      <c r="E4479" t="str">
        <f>VLOOKUP(D4479,'Treatment Struture'!$E$2:$G$10,3,FALSE)</f>
        <v>P1(50)</v>
      </c>
      <c r="F4479">
        <f>VLOOKUP(D4479,'Treatment Struture'!$E$2:$G$10,2,FALSE)</f>
        <v>3</v>
      </c>
      <c r="G4479" s="23">
        <v>7</v>
      </c>
      <c r="H4479" s="57">
        <f t="shared" ref="H4479:H4502" si="99">H4478</f>
        <v>36074</v>
      </c>
      <c r="I4479" s="23">
        <v>2</v>
      </c>
    </row>
    <row r="4480" spans="1:9">
      <c r="A4480" t="s">
        <v>248</v>
      </c>
      <c r="B4480" t="s">
        <v>254</v>
      </c>
      <c r="C4480" t="s">
        <v>76</v>
      </c>
      <c r="D4480">
        <v>7</v>
      </c>
      <c r="E4480" t="str">
        <f>VLOOKUP(D4480,'Treatment Struture'!$E$2:$G$10,3,FALSE)</f>
        <v>P1(50)</v>
      </c>
      <c r="F4480">
        <f>VLOOKUP(D4480,'Treatment Struture'!$E$2:$G$10,2,FALSE)</f>
        <v>3</v>
      </c>
      <c r="G4480" s="23">
        <v>8</v>
      </c>
      <c r="H4480" s="57">
        <f t="shared" si="99"/>
        <v>36074</v>
      </c>
      <c r="I4480" s="23">
        <v>2</v>
      </c>
    </row>
    <row r="4481" spans="1:9">
      <c r="A4481" t="s">
        <v>248</v>
      </c>
      <c r="B4481" t="s">
        <v>254</v>
      </c>
      <c r="C4481" t="s">
        <v>76</v>
      </c>
      <c r="D4481">
        <v>7</v>
      </c>
      <c r="E4481" t="str">
        <f>VLOOKUP(D4481,'Treatment Struture'!$E$2:$G$10,3,FALSE)</f>
        <v>P1(50)</v>
      </c>
      <c r="F4481">
        <f>VLOOKUP(D4481,'Treatment Struture'!$E$2:$G$10,2,FALSE)</f>
        <v>3</v>
      </c>
      <c r="G4481" s="23">
        <v>9</v>
      </c>
      <c r="H4481" s="57">
        <f t="shared" si="99"/>
        <v>36074</v>
      </c>
      <c r="I4481" s="23">
        <v>2</v>
      </c>
    </row>
    <row r="4482" spans="1:9">
      <c r="A4482" t="s">
        <v>248</v>
      </c>
      <c r="B4482" t="s">
        <v>254</v>
      </c>
      <c r="C4482" t="s">
        <v>76</v>
      </c>
      <c r="D4482">
        <v>7</v>
      </c>
      <c r="E4482" t="str">
        <f>VLOOKUP(D4482,'Treatment Struture'!$E$2:$G$10,3,FALSE)</f>
        <v>P1(50)</v>
      </c>
      <c r="F4482">
        <f>VLOOKUP(D4482,'Treatment Struture'!$E$2:$G$10,2,FALSE)</f>
        <v>3</v>
      </c>
      <c r="G4482" s="23">
        <v>10</v>
      </c>
      <c r="H4482" s="57">
        <f t="shared" si="99"/>
        <v>36074</v>
      </c>
      <c r="I4482" s="23">
        <v>2</v>
      </c>
    </row>
    <row r="4483" spans="1:9">
      <c r="A4483" t="s">
        <v>248</v>
      </c>
      <c r="B4483" t="s">
        <v>254</v>
      </c>
      <c r="C4483" t="s">
        <v>76</v>
      </c>
      <c r="D4483">
        <v>8</v>
      </c>
      <c r="E4483" t="str">
        <f>VLOOKUP(D4483,'Treatment Struture'!$E$2:$G$10,3,FALSE)</f>
        <v>P2(100)</v>
      </c>
      <c r="F4483">
        <f>VLOOKUP(D4483,'Treatment Struture'!$E$2:$G$10,2,FALSE)</f>
        <v>3</v>
      </c>
      <c r="G4483" s="23">
        <v>1</v>
      </c>
      <c r="H4483" s="57">
        <f t="shared" si="99"/>
        <v>36074</v>
      </c>
      <c r="I4483" s="23">
        <v>3</v>
      </c>
    </row>
    <row r="4484" spans="1:9">
      <c r="A4484" t="s">
        <v>248</v>
      </c>
      <c r="B4484" t="s">
        <v>254</v>
      </c>
      <c r="C4484" t="s">
        <v>76</v>
      </c>
      <c r="D4484">
        <v>8</v>
      </c>
      <c r="E4484" t="str">
        <f>VLOOKUP(D4484,'Treatment Struture'!$E$2:$G$10,3,FALSE)</f>
        <v>P2(100)</v>
      </c>
      <c r="F4484">
        <f>VLOOKUP(D4484,'Treatment Struture'!$E$2:$G$10,2,FALSE)</f>
        <v>3</v>
      </c>
      <c r="G4484" s="23">
        <v>2</v>
      </c>
      <c r="H4484" s="57">
        <f t="shared" si="99"/>
        <v>36074</v>
      </c>
      <c r="I4484" s="23">
        <v>2</v>
      </c>
    </row>
    <row r="4485" spans="1:9">
      <c r="A4485" t="s">
        <v>248</v>
      </c>
      <c r="B4485" t="s">
        <v>254</v>
      </c>
      <c r="C4485" t="s">
        <v>76</v>
      </c>
      <c r="D4485">
        <v>8</v>
      </c>
      <c r="E4485" t="str">
        <f>VLOOKUP(D4485,'Treatment Struture'!$E$2:$G$10,3,FALSE)</f>
        <v>P2(100)</v>
      </c>
      <c r="F4485">
        <f>VLOOKUP(D4485,'Treatment Struture'!$E$2:$G$10,2,FALSE)</f>
        <v>3</v>
      </c>
      <c r="G4485" s="23">
        <v>3</v>
      </c>
      <c r="H4485" s="57">
        <f t="shared" si="99"/>
        <v>36074</v>
      </c>
      <c r="I4485" s="23">
        <v>2</v>
      </c>
    </row>
    <row r="4486" spans="1:9">
      <c r="A4486" t="s">
        <v>248</v>
      </c>
      <c r="B4486" t="s">
        <v>254</v>
      </c>
      <c r="C4486" t="s">
        <v>76</v>
      </c>
      <c r="D4486">
        <v>8</v>
      </c>
      <c r="E4486" t="str">
        <f>VLOOKUP(D4486,'Treatment Struture'!$E$2:$G$10,3,FALSE)</f>
        <v>P2(100)</v>
      </c>
      <c r="F4486">
        <f>VLOOKUP(D4486,'Treatment Struture'!$E$2:$G$10,2,FALSE)</f>
        <v>3</v>
      </c>
      <c r="G4486" s="23">
        <v>4</v>
      </c>
      <c r="H4486" s="57">
        <f t="shared" si="99"/>
        <v>36074</v>
      </c>
      <c r="I4486" s="23">
        <v>2</v>
      </c>
    </row>
    <row r="4487" spans="1:9">
      <c r="A4487" t="s">
        <v>248</v>
      </c>
      <c r="B4487" t="s">
        <v>254</v>
      </c>
      <c r="C4487" t="s">
        <v>76</v>
      </c>
      <c r="D4487">
        <v>8</v>
      </c>
      <c r="E4487" t="str">
        <f>VLOOKUP(D4487,'Treatment Struture'!$E$2:$G$10,3,FALSE)</f>
        <v>P2(100)</v>
      </c>
      <c r="F4487">
        <f>VLOOKUP(D4487,'Treatment Struture'!$E$2:$G$10,2,FALSE)</f>
        <v>3</v>
      </c>
      <c r="G4487" s="23">
        <v>5</v>
      </c>
      <c r="H4487" s="57">
        <f t="shared" si="99"/>
        <v>36074</v>
      </c>
      <c r="I4487" s="23">
        <v>2</v>
      </c>
    </row>
    <row r="4488" spans="1:9">
      <c r="A4488" t="s">
        <v>248</v>
      </c>
      <c r="B4488" t="s">
        <v>254</v>
      </c>
      <c r="C4488" t="s">
        <v>76</v>
      </c>
      <c r="D4488">
        <v>8</v>
      </c>
      <c r="E4488" t="str">
        <f>VLOOKUP(D4488,'Treatment Struture'!$E$2:$G$10,3,FALSE)</f>
        <v>P2(100)</v>
      </c>
      <c r="F4488">
        <f>VLOOKUP(D4488,'Treatment Struture'!$E$2:$G$10,2,FALSE)</f>
        <v>3</v>
      </c>
      <c r="G4488" s="23">
        <v>6</v>
      </c>
      <c r="H4488" s="57">
        <f t="shared" si="99"/>
        <v>36074</v>
      </c>
      <c r="I4488" s="23">
        <v>2</v>
      </c>
    </row>
    <row r="4489" spans="1:9">
      <c r="A4489" t="s">
        <v>248</v>
      </c>
      <c r="B4489" t="s">
        <v>254</v>
      </c>
      <c r="C4489" t="s">
        <v>76</v>
      </c>
      <c r="D4489">
        <v>8</v>
      </c>
      <c r="E4489" t="str">
        <f>VLOOKUP(D4489,'Treatment Struture'!$E$2:$G$10,3,FALSE)</f>
        <v>P2(100)</v>
      </c>
      <c r="F4489">
        <f>VLOOKUP(D4489,'Treatment Struture'!$E$2:$G$10,2,FALSE)</f>
        <v>3</v>
      </c>
      <c r="G4489" s="23">
        <v>7</v>
      </c>
      <c r="H4489" s="57">
        <f t="shared" si="99"/>
        <v>36074</v>
      </c>
      <c r="I4489" s="23">
        <v>2</v>
      </c>
    </row>
    <row r="4490" spans="1:9">
      <c r="A4490" t="s">
        <v>248</v>
      </c>
      <c r="B4490" t="s">
        <v>254</v>
      </c>
      <c r="C4490" t="s">
        <v>76</v>
      </c>
      <c r="D4490">
        <v>8</v>
      </c>
      <c r="E4490" t="str">
        <f>VLOOKUP(D4490,'Treatment Struture'!$E$2:$G$10,3,FALSE)</f>
        <v>P2(100)</v>
      </c>
      <c r="F4490">
        <f>VLOOKUP(D4490,'Treatment Struture'!$E$2:$G$10,2,FALSE)</f>
        <v>3</v>
      </c>
      <c r="G4490" s="23">
        <v>8</v>
      </c>
      <c r="H4490" s="57">
        <f t="shared" si="99"/>
        <v>36074</v>
      </c>
      <c r="I4490" s="23">
        <v>3</v>
      </c>
    </row>
    <row r="4491" spans="1:9">
      <c r="A4491" t="s">
        <v>248</v>
      </c>
      <c r="B4491" t="s">
        <v>254</v>
      </c>
      <c r="C4491" t="s">
        <v>76</v>
      </c>
      <c r="D4491">
        <v>8</v>
      </c>
      <c r="E4491" t="str">
        <f>VLOOKUP(D4491,'Treatment Struture'!$E$2:$G$10,3,FALSE)</f>
        <v>P2(100)</v>
      </c>
      <c r="F4491">
        <f>VLOOKUP(D4491,'Treatment Struture'!$E$2:$G$10,2,FALSE)</f>
        <v>3</v>
      </c>
      <c r="G4491" s="23">
        <v>9</v>
      </c>
      <c r="H4491" s="57">
        <f t="shared" si="99"/>
        <v>36074</v>
      </c>
      <c r="I4491" s="23">
        <v>2</v>
      </c>
    </row>
    <row r="4492" spans="1:9">
      <c r="A4492" t="s">
        <v>248</v>
      </c>
      <c r="B4492" t="s">
        <v>254</v>
      </c>
      <c r="C4492" t="s">
        <v>76</v>
      </c>
      <c r="D4492">
        <v>8</v>
      </c>
      <c r="E4492" t="str">
        <f>VLOOKUP(D4492,'Treatment Struture'!$E$2:$G$10,3,FALSE)</f>
        <v>P2(100)</v>
      </c>
      <c r="F4492">
        <f>VLOOKUP(D4492,'Treatment Struture'!$E$2:$G$10,2,FALSE)</f>
        <v>3</v>
      </c>
      <c r="G4492" s="23">
        <v>10</v>
      </c>
      <c r="H4492" s="57">
        <f t="shared" si="99"/>
        <v>36074</v>
      </c>
      <c r="I4492" s="23">
        <v>2</v>
      </c>
    </row>
    <row r="4493" spans="1:9">
      <c r="A4493" t="s">
        <v>248</v>
      </c>
      <c r="B4493" t="s">
        <v>254</v>
      </c>
      <c r="C4493" t="s">
        <v>76</v>
      </c>
      <c r="D4493">
        <v>9</v>
      </c>
      <c r="E4493" t="str">
        <f>VLOOKUP(D4493,'Treatment Struture'!$E$2:$G$10,3,FALSE)</f>
        <v>P3(150)</v>
      </c>
      <c r="F4493">
        <f>VLOOKUP(D4493,'Treatment Struture'!$E$2:$G$10,2,FALSE)</f>
        <v>3</v>
      </c>
      <c r="G4493" s="23">
        <v>1</v>
      </c>
      <c r="H4493" s="57">
        <f t="shared" si="99"/>
        <v>36074</v>
      </c>
      <c r="I4493" s="23">
        <v>2</v>
      </c>
    </row>
    <row r="4494" spans="1:9">
      <c r="A4494" t="s">
        <v>248</v>
      </c>
      <c r="B4494" t="s">
        <v>254</v>
      </c>
      <c r="C4494" t="s">
        <v>76</v>
      </c>
      <c r="D4494">
        <v>9</v>
      </c>
      <c r="E4494" t="str">
        <f>VLOOKUP(D4494,'Treatment Struture'!$E$2:$G$10,3,FALSE)</f>
        <v>P3(150)</v>
      </c>
      <c r="F4494">
        <f>VLOOKUP(D4494,'Treatment Struture'!$E$2:$G$10,2,FALSE)</f>
        <v>3</v>
      </c>
      <c r="G4494" s="23">
        <v>2</v>
      </c>
      <c r="H4494" s="57">
        <f t="shared" si="99"/>
        <v>36074</v>
      </c>
      <c r="I4494" s="23">
        <v>2</v>
      </c>
    </row>
    <row r="4495" spans="1:9">
      <c r="A4495" t="s">
        <v>248</v>
      </c>
      <c r="B4495" t="s">
        <v>254</v>
      </c>
      <c r="C4495" t="s">
        <v>76</v>
      </c>
      <c r="D4495">
        <v>9</v>
      </c>
      <c r="E4495" t="str">
        <f>VLOOKUP(D4495,'Treatment Struture'!$E$2:$G$10,3,FALSE)</f>
        <v>P3(150)</v>
      </c>
      <c r="F4495">
        <f>VLOOKUP(D4495,'Treatment Struture'!$E$2:$G$10,2,FALSE)</f>
        <v>3</v>
      </c>
      <c r="G4495" s="23">
        <v>3</v>
      </c>
      <c r="H4495" s="57">
        <f t="shared" si="99"/>
        <v>36074</v>
      </c>
      <c r="I4495" s="23">
        <v>2</v>
      </c>
    </row>
    <row r="4496" spans="1:9">
      <c r="A4496" t="s">
        <v>248</v>
      </c>
      <c r="B4496" t="s">
        <v>254</v>
      </c>
      <c r="C4496" t="s">
        <v>76</v>
      </c>
      <c r="D4496">
        <v>9</v>
      </c>
      <c r="E4496" t="str">
        <f>VLOOKUP(D4496,'Treatment Struture'!$E$2:$G$10,3,FALSE)</f>
        <v>P3(150)</v>
      </c>
      <c r="F4496">
        <f>VLOOKUP(D4496,'Treatment Struture'!$E$2:$G$10,2,FALSE)</f>
        <v>3</v>
      </c>
      <c r="G4496" s="23">
        <v>4</v>
      </c>
      <c r="H4496" s="57">
        <f t="shared" si="99"/>
        <v>36074</v>
      </c>
      <c r="I4496" s="23">
        <v>2</v>
      </c>
    </row>
    <row r="4497" spans="1:9">
      <c r="A4497" t="s">
        <v>248</v>
      </c>
      <c r="B4497" t="s">
        <v>254</v>
      </c>
      <c r="C4497" t="s">
        <v>76</v>
      </c>
      <c r="D4497">
        <v>9</v>
      </c>
      <c r="E4497" t="str">
        <f>VLOOKUP(D4497,'Treatment Struture'!$E$2:$G$10,3,FALSE)</f>
        <v>P3(150)</v>
      </c>
      <c r="F4497">
        <f>VLOOKUP(D4497,'Treatment Struture'!$E$2:$G$10,2,FALSE)</f>
        <v>3</v>
      </c>
      <c r="G4497" s="23">
        <v>5</v>
      </c>
      <c r="H4497" s="57">
        <f t="shared" si="99"/>
        <v>36074</v>
      </c>
      <c r="I4497" s="23">
        <v>2</v>
      </c>
    </row>
    <row r="4498" spans="1:9">
      <c r="A4498" t="s">
        <v>248</v>
      </c>
      <c r="B4498" t="s">
        <v>254</v>
      </c>
      <c r="C4498" t="s">
        <v>76</v>
      </c>
      <c r="D4498">
        <v>9</v>
      </c>
      <c r="E4498" t="str">
        <f>VLOOKUP(D4498,'Treatment Struture'!$E$2:$G$10,3,FALSE)</f>
        <v>P3(150)</v>
      </c>
      <c r="F4498">
        <f>VLOOKUP(D4498,'Treatment Struture'!$E$2:$G$10,2,FALSE)</f>
        <v>3</v>
      </c>
      <c r="G4498" s="23">
        <v>6</v>
      </c>
      <c r="H4498" s="57">
        <f t="shared" si="99"/>
        <v>36074</v>
      </c>
      <c r="I4498" s="23">
        <v>2</v>
      </c>
    </row>
    <row r="4499" spans="1:9">
      <c r="A4499" t="s">
        <v>248</v>
      </c>
      <c r="B4499" t="s">
        <v>254</v>
      </c>
      <c r="C4499" t="s">
        <v>76</v>
      </c>
      <c r="D4499">
        <v>9</v>
      </c>
      <c r="E4499" t="str">
        <f>VLOOKUP(D4499,'Treatment Struture'!$E$2:$G$10,3,FALSE)</f>
        <v>P3(150)</v>
      </c>
      <c r="F4499">
        <f>VLOOKUP(D4499,'Treatment Struture'!$E$2:$G$10,2,FALSE)</f>
        <v>3</v>
      </c>
      <c r="G4499" s="23">
        <v>7</v>
      </c>
      <c r="H4499" s="57">
        <f t="shared" si="99"/>
        <v>36074</v>
      </c>
      <c r="I4499" s="23">
        <v>2</v>
      </c>
    </row>
    <row r="4500" spans="1:9">
      <c r="A4500" t="s">
        <v>248</v>
      </c>
      <c r="B4500" t="s">
        <v>254</v>
      </c>
      <c r="C4500" t="s">
        <v>76</v>
      </c>
      <c r="D4500">
        <v>9</v>
      </c>
      <c r="E4500" t="str">
        <f>VLOOKUP(D4500,'Treatment Struture'!$E$2:$G$10,3,FALSE)</f>
        <v>P3(150)</v>
      </c>
      <c r="F4500">
        <f>VLOOKUP(D4500,'Treatment Struture'!$E$2:$G$10,2,FALSE)</f>
        <v>3</v>
      </c>
      <c r="G4500" s="23">
        <v>8</v>
      </c>
      <c r="H4500" s="57">
        <f t="shared" si="99"/>
        <v>36074</v>
      </c>
      <c r="I4500" s="23">
        <v>2</v>
      </c>
    </row>
    <row r="4501" spans="1:9">
      <c r="A4501" t="s">
        <v>248</v>
      </c>
      <c r="B4501" t="s">
        <v>254</v>
      </c>
      <c r="C4501" t="s">
        <v>76</v>
      </c>
      <c r="D4501">
        <v>9</v>
      </c>
      <c r="E4501" t="str">
        <f>VLOOKUP(D4501,'Treatment Struture'!$E$2:$G$10,3,FALSE)</f>
        <v>P3(150)</v>
      </c>
      <c r="F4501">
        <f>VLOOKUP(D4501,'Treatment Struture'!$E$2:$G$10,2,FALSE)</f>
        <v>3</v>
      </c>
      <c r="G4501" s="23">
        <v>9</v>
      </c>
      <c r="H4501" s="57">
        <f t="shared" si="99"/>
        <v>36074</v>
      </c>
      <c r="I4501" s="23">
        <v>2</v>
      </c>
    </row>
    <row r="4502" spans="1:9">
      <c r="A4502" t="s">
        <v>248</v>
      </c>
      <c r="B4502" t="s">
        <v>254</v>
      </c>
      <c r="C4502" t="s">
        <v>76</v>
      </c>
      <c r="D4502">
        <v>9</v>
      </c>
      <c r="E4502" t="str">
        <f>VLOOKUP(D4502,'Treatment Struture'!$E$2:$G$10,3,FALSE)</f>
        <v>P3(150)</v>
      </c>
      <c r="F4502">
        <f>VLOOKUP(D4502,'Treatment Struture'!$E$2:$G$10,2,FALSE)</f>
        <v>3</v>
      </c>
      <c r="G4502" s="23">
        <v>10</v>
      </c>
      <c r="H4502" s="57">
        <f t="shared" si="99"/>
        <v>36074</v>
      </c>
      <c r="I4502" s="23">
        <v>2</v>
      </c>
    </row>
    <row r="4503" spans="1:9">
      <c r="A4503" t="s">
        <v>248</v>
      </c>
      <c r="B4503" t="s">
        <v>254</v>
      </c>
      <c r="C4503" t="s">
        <v>76</v>
      </c>
      <c r="D4503">
        <v>1</v>
      </c>
      <c r="E4503" t="str">
        <f>VLOOKUP(D4503,'Treatment Struture'!$E$2:$G$10,3,FALSE)</f>
        <v>P3(150)</v>
      </c>
      <c r="F4503">
        <f>VLOOKUP(D4503,'Treatment Struture'!$E$2:$G$10,2,FALSE)</f>
        <v>1</v>
      </c>
      <c r="G4503" s="23">
        <v>1</v>
      </c>
      <c r="H4503" s="55">
        <v>36081</v>
      </c>
      <c r="I4503" s="23">
        <v>4</v>
      </c>
    </row>
    <row r="4504" spans="1:9">
      <c r="A4504" t="s">
        <v>248</v>
      </c>
      <c r="B4504" t="s">
        <v>254</v>
      </c>
      <c r="C4504" t="s">
        <v>76</v>
      </c>
      <c r="D4504">
        <v>1</v>
      </c>
      <c r="E4504" t="str">
        <f>VLOOKUP(D4504,'Treatment Struture'!$E$2:$G$10,3,FALSE)</f>
        <v>P3(150)</v>
      </c>
      <c r="F4504">
        <f>VLOOKUP(D4504,'Treatment Struture'!$E$2:$G$10,2,FALSE)</f>
        <v>1</v>
      </c>
      <c r="G4504" s="23">
        <v>2</v>
      </c>
      <c r="H4504" s="57">
        <f>H4503</f>
        <v>36081</v>
      </c>
      <c r="I4504" s="23">
        <v>3</v>
      </c>
    </row>
    <row r="4505" spans="1:9">
      <c r="A4505" t="s">
        <v>248</v>
      </c>
      <c r="B4505" t="s">
        <v>254</v>
      </c>
      <c r="C4505" t="s">
        <v>76</v>
      </c>
      <c r="D4505">
        <v>1</v>
      </c>
      <c r="E4505" t="str">
        <f>VLOOKUP(D4505,'Treatment Struture'!$E$2:$G$10,3,FALSE)</f>
        <v>P3(150)</v>
      </c>
      <c r="F4505">
        <f>VLOOKUP(D4505,'Treatment Struture'!$E$2:$G$10,2,FALSE)</f>
        <v>1</v>
      </c>
      <c r="G4505" s="23">
        <v>3</v>
      </c>
      <c r="H4505" s="57">
        <f t="shared" ref="H4505:H4568" si="100">H4504</f>
        <v>36081</v>
      </c>
      <c r="I4505" s="23">
        <v>4</v>
      </c>
    </row>
    <row r="4506" spans="1:9">
      <c r="A4506" t="s">
        <v>248</v>
      </c>
      <c r="B4506" t="s">
        <v>254</v>
      </c>
      <c r="C4506" t="s">
        <v>76</v>
      </c>
      <c r="D4506">
        <v>1</v>
      </c>
      <c r="E4506" t="str">
        <f>VLOOKUP(D4506,'Treatment Struture'!$E$2:$G$10,3,FALSE)</f>
        <v>P3(150)</v>
      </c>
      <c r="F4506">
        <f>VLOOKUP(D4506,'Treatment Struture'!$E$2:$G$10,2,FALSE)</f>
        <v>1</v>
      </c>
      <c r="G4506" s="23">
        <v>4</v>
      </c>
      <c r="H4506" s="57">
        <f t="shared" si="100"/>
        <v>36081</v>
      </c>
      <c r="I4506" s="23">
        <v>4</v>
      </c>
    </row>
    <row r="4507" spans="1:9">
      <c r="A4507" t="s">
        <v>248</v>
      </c>
      <c r="B4507" t="s">
        <v>254</v>
      </c>
      <c r="C4507" t="s">
        <v>76</v>
      </c>
      <c r="D4507">
        <v>1</v>
      </c>
      <c r="E4507" t="str">
        <f>VLOOKUP(D4507,'Treatment Struture'!$E$2:$G$10,3,FALSE)</f>
        <v>P3(150)</v>
      </c>
      <c r="F4507">
        <f>VLOOKUP(D4507,'Treatment Struture'!$E$2:$G$10,2,FALSE)</f>
        <v>1</v>
      </c>
      <c r="G4507" s="23">
        <v>5</v>
      </c>
      <c r="H4507" s="57">
        <f t="shared" si="100"/>
        <v>36081</v>
      </c>
      <c r="I4507" s="23">
        <v>4</v>
      </c>
    </row>
    <row r="4508" spans="1:9">
      <c r="A4508" t="s">
        <v>248</v>
      </c>
      <c r="B4508" t="s">
        <v>254</v>
      </c>
      <c r="C4508" t="s">
        <v>76</v>
      </c>
      <c r="D4508">
        <v>1</v>
      </c>
      <c r="E4508" t="str">
        <f>VLOOKUP(D4508,'Treatment Struture'!$E$2:$G$10,3,FALSE)</f>
        <v>P3(150)</v>
      </c>
      <c r="F4508">
        <f>VLOOKUP(D4508,'Treatment Struture'!$E$2:$G$10,2,FALSE)</f>
        <v>1</v>
      </c>
      <c r="G4508" s="23">
        <v>6</v>
      </c>
      <c r="H4508" s="57">
        <f t="shared" si="100"/>
        <v>36081</v>
      </c>
      <c r="I4508" s="23">
        <v>4</v>
      </c>
    </row>
    <row r="4509" spans="1:9">
      <c r="A4509" t="s">
        <v>248</v>
      </c>
      <c r="B4509" t="s">
        <v>254</v>
      </c>
      <c r="C4509" t="s">
        <v>76</v>
      </c>
      <c r="D4509">
        <v>1</v>
      </c>
      <c r="E4509" t="str">
        <f>VLOOKUP(D4509,'Treatment Struture'!$E$2:$G$10,3,FALSE)</f>
        <v>P3(150)</v>
      </c>
      <c r="F4509">
        <f>VLOOKUP(D4509,'Treatment Struture'!$E$2:$G$10,2,FALSE)</f>
        <v>1</v>
      </c>
      <c r="G4509" s="23">
        <v>7</v>
      </c>
      <c r="H4509" s="57">
        <f t="shared" si="100"/>
        <v>36081</v>
      </c>
      <c r="I4509" s="23">
        <v>3</v>
      </c>
    </row>
    <row r="4510" spans="1:9">
      <c r="A4510" t="s">
        <v>248</v>
      </c>
      <c r="B4510" t="s">
        <v>254</v>
      </c>
      <c r="C4510" t="s">
        <v>76</v>
      </c>
      <c r="D4510">
        <v>1</v>
      </c>
      <c r="E4510" t="str">
        <f>VLOOKUP(D4510,'Treatment Struture'!$E$2:$G$10,3,FALSE)</f>
        <v>P3(150)</v>
      </c>
      <c r="F4510">
        <f>VLOOKUP(D4510,'Treatment Struture'!$E$2:$G$10,2,FALSE)</f>
        <v>1</v>
      </c>
      <c r="G4510" s="23">
        <v>8</v>
      </c>
      <c r="H4510" s="57">
        <f t="shared" si="100"/>
        <v>36081</v>
      </c>
      <c r="I4510" s="23">
        <v>4</v>
      </c>
    </row>
    <row r="4511" spans="1:9">
      <c r="A4511" t="s">
        <v>248</v>
      </c>
      <c r="B4511" t="s">
        <v>254</v>
      </c>
      <c r="C4511" t="s">
        <v>76</v>
      </c>
      <c r="D4511">
        <v>1</v>
      </c>
      <c r="E4511" t="str">
        <f>VLOOKUP(D4511,'Treatment Struture'!$E$2:$G$10,3,FALSE)</f>
        <v>P3(150)</v>
      </c>
      <c r="F4511">
        <f>VLOOKUP(D4511,'Treatment Struture'!$E$2:$G$10,2,FALSE)</f>
        <v>1</v>
      </c>
      <c r="G4511" s="23">
        <v>9</v>
      </c>
      <c r="H4511" s="57">
        <f t="shared" si="100"/>
        <v>36081</v>
      </c>
      <c r="I4511" s="23">
        <v>4</v>
      </c>
    </row>
    <row r="4512" spans="1:9">
      <c r="A4512" t="s">
        <v>248</v>
      </c>
      <c r="B4512" t="s">
        <v>254</v>
      </c>
      <c r="C4512" t="s">
        <v>76</v>
      </c>
      <c r="D4512">
        <v>1</v>
      </c>
      <c r="E4512" t="str">
        <f>VLOOKUP(D4512,'Treatment Struture'!$E$2:$G$10,3,FALSE)</f>
        <v>P3(150)</v>
      </c>
      <c r="F4512">
        <f>VLOOKUP(D4512,'Treatment Struture'!$E$2:$G$10,2,FALSE)</f>
        <v>1</v>
      </c>
      <c r="G4512" s="23">
        <v>10</v>
      </c>
      <c r="H4512" s="57">
        <f t="shared" si="100"/>
        <v>36081</v>
      </c>
      <c r="I4512" s="23">
        <v>4</v>
      </c>
    </row>
    <row r="4513" spans="1:9">
      <c r="A4513" t="s">
        <v>248</v>
      </c>
      <c r="B4513" t="s">
        <v>254</v>
      </c>
      <c r="C4513" t="s">
        <v>76</v>
      </c>
      <c r="D4513">
        <v>2</v>
      </c>
      <c r="E4513" t="str">
        <f>VLOOKUP(D4513,'Treatment Struture'!$E$2:$G$10,3,FALSE)</f>
        <v>P1(50)</v>
      </c>
      <c r="F4513">
        <f>VLOOKUP(D4513,'Treatment Struture'!$E$2:$G$10,2,FALSE)</f>
        <v>1</v>
      </c>
      <c r="G4513" s="23">
        <v>1</v>
      </c>
      <c r="H4513" s="57">
        <f t="shared" si="100"/>
        <v>36081</v>
      </c>
      <c r="I4513" s="23">
        <v>4</v>
      </c>
    </row>
    <row r="4514" spans="1:9">
      <c r="A4514" t="s">
        <v>248</v>
      </c>
      <c r="B4514" t="s">
        <v>254</v>
      </c>
      <c r="C4514" t="s">
        <v>76</v>
      </c>
      <c r="D4514">
        <v>2</v>
      </c>
      <c r="E4514" t="str">
        <f>VLOOKUP(D4514,'Treatment Struture'!$E$2:$G$10,3,FALSE)</f>
        <v>P1(50)</v>
      </c>
      <c r="F4514">
        <f>VLOOKUP(D4514,'Treatment Struture'!$E$2:$G$10,2,FALSE)</f>
        <v>1</v>
      </c>
      <c r="G4514" s="23">
        <v>2</v>
      </c>
      <c r="H4514" s="57">
        <f t="shared" si="100"/>
        <v>36081</v>
      </c>
      <c r="I4514" s="23">
        <v>4</v>
      </c>
    </row>
    <row r="4515" spans="1:9">
      <c r="A4515" t="s">
        <v>248</v>
      </c>
      <c r="B4515" t="s">
        <v>254</v>
      </c>
      <c r="C4515" t="s">
        <v>76</v>
      </c>
      <c r="D4515">
        <v>2</v>
      </c>
      <c r="E4515" t="str">
        <f>VLOOKUP(D4515,'Treatment Struture'!$E$2:$G$10,3,FALSE)</f>
        <v>P1(50)</v>
      </c>
      <c r="F4515">
        <f>VLOOKUP(D4515,'Treatment Struture'!$E$2:$G$10,2,FALSE)</f>
        <v>1</v>
      </c>
      <c r="G4515" s="23">
        <v>3</v>
      </c>
      <c r="H4515" s="57">
        <f t="shared" si="100"/>
        <v>36081</v>
      </c>
      <c r="I4515" s="23">
        <v>4</v>
      </c>
    </row>
    <row r="4516" spans="1:9">
      <c r="A4516" t="s">
        <v>248</v>
      </c>
      <c r="B4516" t="s">
        <v>254</v>
      </c>
      <c r="C4516" t="s">
        <v>76</v>
      </c>
      <c r="D4516">
        <v>2</v>
      </c>
      <c r="E4516" t="str">
        <f>VLOOKUP(D4516,'Treatment Struture'!$E$2:$G$10,3,FALSE)</f>
        <v>P1(50)</v>
      </c>
      <c r="F4516">
        <f>VLOOKUP(D4516,'Treatment Struture'!$E$2:$G$10,2,FALSE)</f>
        <v>1</v>
      </c>
      <c r="G4516" s="23">
        <v>4</v>
      </c>
      <c r="H4516" s="57">
        <f t="shared" si="100"/>
        <v>36081</v>
      </c>
      <c r="I4516" s="23">
        <v>4</v>
      </c>
    </row>
    <row r="4517" spans="1:9">
      <c r="A4517" t="s">
        <v>248</v>
      </c>
      <c r="B4517" t="s">
        <v>254</v>
      </c>
      <c r="C4517" t="s">
        <v>76</v>
      </c>
      <c r="D4517">
        <v>2</v>
      </c>
      <c r="E4517" t="str">
        <f>VLOOKUP(D4517,'Treatment Struture'!$E$2:$G$10,3,FALSE)</f>
        <v>P1(50)</v>
      </c>
      <c r="F4517">
        <f>VLOOKUP(D4517,'Treatment Struture'!$E$2:$G$10,2,FALSE)</f>
        <v>1</v>
      </c>
      <c r="G4517" s="23">
        <v>5</v>
      </c>
      <c r="H4517" s="57">
        <f t="shared" si="100"/>
        <v>36081</v>
      </c>
      <c r="I4517" s="23">
        <v>4</v>
      </c>
    </row>
    <row r="4518" spans="1:9">
      <c r="A4518" t="s">
        <v>248</v>
      </c>
      <c r="B4518" t="s">
        <v>254</v>
      </c>
      <c r="C4518" t="s">
        <v>76</v>
      </c>
      <c r="D4518">
        <v>2</v>
      </c>
      <c r="E4518" t="str">
        <f>VLOOKUP(D4518,'Treatment Struture'!$E$2:$G$10,3,FALSE)</f>
        <v>P1(50)</v>
      </c>
      <c r="F4518">
        <f>VLOOKUP(D4518,'Treatment Struture'!$E$2:$G$10,2,FALSE)</f>
        <v>1</v>
      </c>
      <c r="G4518" s="23">
        <v>6</v>
      </c>
      <c r="H4518" s="57">
        <f t="shared" si="100"/>
        <v>36081</v>
      </c>
      <c r="I4518" s="23">
        <v>4</v>
      </c>
    </row>
    <row r="4519" spans="1:9">
      <c r="A4519" t="s">
        <v>248</v>
      </c>
      <c r="B4519" t="s">
        <v>254</v>
      </c>
      <c r="C4519" t="s">
        <v>76</v>
      </c>
      <c r="D4519">
        <v>2</v>
      </c>
      <c r="E4519" t="str">
        <f>VLOOKUP(D4519,'Treatment Struture'!$E$2:$G$10,3,FALSE)</f>
        <v>P1(50)</v>
      </c>
      <c r="F4519">
        <f>VLOOKUP(D4519,'Treatment Struture'!$E$2:$G$10,2,FALSE)</f>
        <v>1</v>
      </c>
      <c r="G4519" s="23">
        <v>7</v>
      </c>
      <c r="H4519" s="57">
        <f t="shared" si="100"/>
        <v>36081</v>
      </c>
      <c r="I4519" s="23">
        <v>4</v>
      </c>
    </row>
    <row r="4520" spans="1:9">
      <c r="A4520" t="s">
        <v>248</v>
      </c>
      <c r="B4520" t="s">
        <v>254</v>
      </c>
      <c r="C4520" t="s">
        <v>76</v>
      </c>
      <c r="D4520">
        <v>2</v>
      </c>
      <c r="E4520" t="str">
        <f>VLOOKUP(D4520,'Treatment Struture'!$E$2:$G$10,3,FALSE)</f>
        <v>P1(50)</v>
      </c>
      <c r="F4520">
        <f>VLOOKUP(D4520,'Treatment Struture'!$E$2:$G$10,2,FALSE)</f>
        <v>1</v>
      </c>
      <c r="G4520" s="23">
        <v>8</v>
      </c>
      <c r="H4520" s="57">
        <f t="shared" si="100"/>
        <v>36081</v>
      </c>
      <c r="I4520" s="23">
        <v>4</v>
      </c>
    </row>
    <row r="4521" spans="1:9">
      <c r="A4521" t="s">
        <v>248</v>
      </c>
      <c r="B4521" t="s">
        <v>254</v>
      </c>
      <c r="C4521" t="s">
        <v>76</v>
      </c>
      <c r="D4521">
        <v>2</v>
      </c>
      <c r="E4521" t="str">
        <f>VLOOKUP(D4521,'Treatment Struture'!$E$2:$G$10,3,FALSE)</f>
        <v>P1(50)</v>
      </c>
      <c r="F4521">
        <f>VLOOKUP(D4521,'Treatment Struture'!$E$2:$G$10,2,FALSE)</f>
        <v>1</v>
      </c>
      <c r="G4521" s="23">
        <v>9</v>
      </c>
      <c r="H4521" s="57">
        <f t="shared" si="100"/>
        <v>36081</v>
      </c>
      <c r="I4521" s="23">
        <v>4</v>
      </c>
    </row>
    <row r="4522" spans="1:9">
      <c r="A4522" t="s">
        <v>248</v>
      </c>
      <c r="B4522" t="s">
        <v>254</v>
      </c>
      <c r="C4522" t="s">
        <v>76</v>
      </c>
      <c r="D4522">
        <v>2</v>
      </c>
      <c r="E4522" t="str">
        <f>VLOOKUP(D4522,'Treatment Struture'!$E$2:$G$10,3,FALSE)</f>
        <v>P1(50)</v>
      </c>
      <c r="F4522">
        <f>VLOOKUP(D4522,'Treatment Struture'!$E$2:$G$10,2,FALSE)</f>
        <v>1</v>
      </c>
      <c r="G4522" s="23">
        <v>10</v>
      </c>
      <c r="H4522" s="57">
        <f t="shared" si="100"/>
        <v>36081</v>
      </c>
      <c r="I4522" s="23">
        <v>4</v>
      </c>
    </row>
    <row r="4523" spans="1:9">
      <c r="A4523" t="s">
        <v>248</v>
      </c>
      <c r="B4523" t="s">
        <v>254</v>
      </c>
      <c r="C4523" t="s">
        <v>76</v>
      </c>
      <c r="D4523">
        <v>3</v>
      </c>
      <c r="E4523" t="str">
        <f>VLOOKUP(D4523,'Treatment Struture'!$E$2:$G$10,3,FALSE)</f>
        <v>P2(100)</v>
      </c>
      <c r="F4523">
        <f>VLOOKUP(D4523,'Treatment Struture'!$E$2:$G$10,2,FALSE)</f>
        <v>1</v>
      </c>
      <c r="G4523" s="23">
        <v>1</v>
      </c>
      <c r="H4523" s="57">
        <f t="shared" si="100"/>
        <v>36081</v>
      </c>
      <c r="I4523" s="23">
        <v>4</v>
      </c>
    </row>
    <row r="4524" spans="1:9">
      <c r="A4524" t="s">
        <v>248</v>
      </c>
      <c r="B4524" t="s">
        <v>254</v>
      </c>
      <c r="C4524" t="s">
        <v>76</v>
      </c>
      <c r="D4524">
        <v>3</v>
      </c>
      <c r="E4524" t="str">
        <f>VLOOKUP(D4524,'Treatment Struture'!$E$2:$G$10,3,FALSE)</f>
        <v>P2(100)</v>
      </c>
      <c r="F4524">
        <f>VLOOKUP(D4524,'Treatment Struture'!$E$2:$G$10,2,FALSE)</f>
        <v>1</v>
      </c>
      <c r="G4524" s="23">
        <v>2</v>
      </c>
      <c r="H4524" s="57">
        <f t="shared" si="100"/>
        <v>36081</v>
      </c>
      <c r="I4524" s="23">
        <v>4</v>
      </c>
    </row>
    <row r="4525" spans="1:9">
      <c r="A4525" t="s">
        <v>248</v>
      </c>
      <c r="B4525" t="s">
        <v>254</v>
      </c>
      <c r="C4525" t="s">
        <v>76</v>
      </c>
      <c r="D4525">
        <v>3</v>
      </c>
      <c r="E4525" t="str">
        <f>VLOOKUP(D4525,'Treatment Struture'!$E$2:$G$10,3,FALSE)</f>
        <v>P2(100)</v>
      </c>
      <c r="F4525">
        <f>VLOOKUP(D4525,'Treatment Struture'!$E$2:$G$10,2,FALSE)</f>
        <v>1</v>
      </c>
      <c r="G4525" s="23">
        <v>3</v>
      </c>
      <c r="H4525" s="57">
        <f t="shared" si="100"/>
        <v>36081</v>
      </c>
      <c r="I4525" s="23">
        <v>4</v>
      </c>
    </row>
    <row r="4526" spans="1:9">
      <c r="A4526" t="s">
        <v>248</v>
      </c>
      <c r="B4526" t="s">
        <v>254</v>
      </c>
      <c r="C4526" t="s">
        <v>76</v>
      </c>
      <c r="D4526">
        <v>3</v>
      </c>
      <c r="E4526" t="str">
        <f>VLOOKUP(D4526,'Treatment Struture'!$E$2:$G$10,3,FALSE)</f>
        <v>P2(100)</v>
      </c>
      <c r="F4526">
        <f>VLOOKUP(D4526,'Treatment Struture'!$E$2:$G$10,2,FALSE)</f>
        <v>1</v>
      </c>
      <c r="G4526" s="23">
        <v>4</v>
      </c>
      <c r="H4526" s="57">
        <f t="shared" si="100"/>
        <v>36081</v>
      </c>
      <c r="I4526" s="23">
        <v>4</v>
      </c>
    </row>
    <row r="4527" spans="1:9">
      <c r="A4527" t="s">
        <v>248</v>
      </c>
      <c r="B4527" t="s">
        <v>254</v>
      </c>
      <c r="C4527" t="s">
        <v>76</v>
      </c>
      <c r="D4527">
        <v>3</v>
      </c>
      <c r="E4527" t="str">
        <f>VLOOKUP(D4527,'Treatment Struture'!$E$2:$G$10,3,FALSE)</f>
        <v>P2(100)</v>
      </c>
      <c r="F4527">
        <f>VLOOKUP(D4527,'Treatment Struture'!$E$2:$G$10,2,FALSE)</f>
        <v>1</v>
      </c>
      <c r="G4527" s="23">
        <v>5</v>
      </c>
      <c r="H4527" s="57">
        <f t="shared" si="100"/>
        <v>36081</v>
      </c>
      <c r="I4527" s="23">
        <v>4</v>
      </c>
    </row>
    <row r="4528" spans="1:9">
      <c r="A4528" t="s">
        <v>248</v>
      </c>
      <c r="B4528" t="s">
        <v>254</v>
      </c>
      <c r="C4528" t="s">
        <v>76</v>
      </c>
      <c r="D4528">
        <v>3</v>
      </c>
      <c r="E4528" t="str">
        <f>VLOOKUP(D4528,'Treatment Struture'!$E$2:$G$10,3,FALSE)</f>
        <v>P2(100)</v>
      </c>
      <c r="F4528">
        <f>VLOOKUP(D4528,'Treatment Struture'!$E$2:$G$10,2,FALSE)</f>
        <v>1</v>
      </c>
      <c r="G4528" s="23">
        <v>6</v>
      </c>
      <c r="H4528" s="57">
        <f t="shared" si="100"/>
        <v>36081</v>
      </c>
      <c r="I4528" s="23">
        <v>4</v>
      </c>
    </row>
    <row r="4529" spans="1:9">
      <c r="A4529" t="s">
        <v>248</v>
      </c>
      <c r="B4529" t="s">
        <v>254</v>
      </c>
      <c r="C4529" t="s">
        <v>76</v>
      </c>
      <c r="D4529">
        <v>3</v>
      </c>
      <c r="E4529" t="str">
        <f>VLOOKUP(D4529,'Treatment Struture'!$E$2:$G$10,3,FALSE)</f>
        <v>P2(100)</v>
      </c>
      <c r="F4529">
        <f>VLOOKUP(D4529,'Treatment Struture'!$E$2:$G$10,2,FALSE)</f>
        <v>1</v>
      </c>
      <c r="G4529" s="23">
        <v>7</v>
      </c>
      <c r="H4529" s="57">
        <f t="shared" si="100"/>
        <v>36081</v>
      </c>
      <c r="I4529" s="23">
        <v>4</v>
      </c>
    </row>
    <row r="4530" spans="1:9">
      <c r="A4530" t="s">
        <v>248</v>
      </c>
      <c r="B4530" t="s">
        <v>254</v>
      </c>
      <c r="C4530" t="s">
        <v>76</v>
      </c>
      <c r="D4530">
        <v>3</v>
      </c>
      <c r="E4530" t="str">
        <f>VLOOKUP(D4530,'Treatment Struture'!$E$2:$G$10,3,FALSE)</f>
        <v>P2(100)</v>
      </c>
      <c r="F4530">
        <f>VLOOKUP(D4530,'Treatment Struture'!$E$2:$G$10,2,FALSE)</f>
        <v>1</v>
      </c>
      <c r="G4530" s="23">
        <v>8</v>
      </c>
      <c r="H4530" s="57">
        <f t="shared" si="100"/>
        <v>36081</v>
      </c>
      <c r="I4530" s="23">
        <v>4</v>
      </c>
    </row>
    <row r="4531" spans="1:9">
      <c r="A4531" t="s">
        <v>248</v>
      </c>
      <c r="B4531" t="s">
        <v>254</v>
      </c>
      <c r="C4531" t="s">
        <v>76</v>
      </c>
      <c r="D4531">
        <v>3</v>
      </c>
      <c r="E4531" t="str">
        <f>VLOOKUP(D4531,'Treatment Struture'!$E$2:$G$10,3,FALSE)</f>
        <v>P2(100)</v>
      </c>
      <c r="F4531">
        <f>VLOOKUP(D4531,'Treatment Struture'!$E$2:$G$10,2,FALSE)</f>
        <v>1</v>
      </c>
      <c r="G4531" s="23">
        <v>9</v>
      </c>
      <c r="H4531" s="57">
        <f t="shared" si="100"/>
        <v>36081</v>
      </c>
      <c r="I4531" s="23">
        <v>4</v>
      </c>
    </row>
    <row r="4532" spans="1:9">
      <c r="A4532" t="s">
        <v>248</v>
      </c>
      <c r="B4532" t="s">
        <v>254</v>
      </c>
      <c r="C4532" t="s">
        <v>76</v>
      </c>
      <c r="D4532">
        <v>3</v>
      </c>
      <c r="E4532" t="str">
        <f>VLOOKUP(D4532,'Treatment Struture'!$E$2:$G$10,3,FALSE)</f>
        <v>P2(100)</v>
      </c>
      <c r="F4532">
        <f>VLOOKUP(D4532,'Treatment Struture'!$E$2:$G$10,2,FALSE)</f>
        <v>1</v>
      </c>
      <c r="G4532" s="23">
        <v>10</v>
      </c>
      <c r="H4532" s="57">
        <f t="shared" si="100"/>
        <v>36081</v>
      </c>
      <c r="I4532" s="23">
        <v>3</v>
      </c>
    </row>
    <row r="4533" spans="1:9">
      <c r="A4533" t="s">
        <v>248</v>
      </c>
      <c r="B4533" t="s">
        <v>254</v>
      </c>
      <c r="C4533" t="s">
        <v>76</v>
      </c>
      <c r="D4533">
        <v>4</v>
      </c>
      <c r="E4533" t="str">
        <f>VLOOKUP(D4533,'Treatment Struture'!$E$2:$G$10,3,FALSE)</f>
        <v>P2(100)</v>
      </c>
      <c r="F4533">
        <f>VLOOKUP(D4533,'Treatment Struture'!$E$2:$G$10,2,FALSE)</f>
        <v>2</v>
      </c>
      <c r="G4533" s="23">
        <v>1</v>
      </c>
      <c r="H4533" s="57">
        <f t="shared" si="100"/>
        <v>36081</v>
      </c>
      <c r="I4533" s="23">
        <v>4</v>
      </c>
    </row>
    <row r="4534" spans="1:9">
      <c r="A4534" t="s">
        <v>248</v>
      </c>
      <c r="B4534" t="s">
        <v>254</v>
      </c>
      <c r="C4534" t="s">
        <v>76</v>
      </c>
      <c r="D4534">
        <v>4</v>
      </c>
      <c r="E4534" t="str">
        <f>VLOOKUP(D4534,'Treatment Struture'!$E$2:$G$10,3,FALSE)</f>
        <v>P2(100)</v>
      </c>
      <c r="F4534">
        <f>VLOOKUP(D4534,'Treatment Struture'!$E$2:$G$10,2,FALSE)</f>
        <v>2</v>
      </c>
      <c r="G4534" s="23">
        <v>2</v>
      </c>
      <c r="H4534" s="57">
        <f t="shared" si="100"/>
        <v>36081</v>
      </c>
      <c r="I4534" s="23">
        <v>4</v>
      </c>
    </row>
    <row r="4535" spans="1:9">
      <c r="A4535" t="s">
        <v>248</v>
      </c>
      <c r="B4535" t="s">
        <v>254</v>
      </c>
      <c r="C4535" t="s">
        <v>76</v>
      </c>
      <c r="D4535">
        <v>4</v>
      </c>
      <c r="E4535" t="str">
        <f>VLOOKUP(D4535,'Treatment Struture'!$E$2:$G$10,3,FALSE)</f>
        <v>P2(100)</v>
      </c>
      <c r="F4535">
        <f>VLOOKUP(D4535,'Treatment Struture'!$E$2:$G$10,2,FALSE)</f>
        <v>2</v>
      </c>
      <c r="G4535" s="23">
        <v>3</v>
      </c>
      <c r="H4535" s="57">
        <f t="shared" si="100"/>
        <v>36081</v>
      </c>
      <c r="I4535" s="23">
        <v>4</v>
      </c>
    </row>
    <row r="4536" spans="1:9">
      <c r="A4536" t="s">
        <v>248</v>
      </c>
      <c r="B4536" t="s">
        <v>254</v>
      </c>
      <c r="C4536" t="s">
        <v>76</v>
      </c>
      <c r="D4536">
        <v>4</v>
      </c>
      <c r="E4536" t="str">
        <f>VLOOKUP(D4536,'Treatment Struture'!$E$2:$G$10,3,FALSE)</f>
        <v>P2(100)</v>
      </c>
      <c r="F4536">
        <f>VLOOKUP(D4536,'Treatment Struture'!$E$2:$G$10,2,FALSE)</f>
        <v>2</v>
      </c>
      <c r="G4536" s="23">
        <v>4</v>
      </c>
      <c r="H4536" s="57">
        <f t="shared" si="100"/>
        <v>36081</v>
      </c>
      <c r="I4536" s="23">
        <v>4</v>
      </c>
    </row>
    <row r="4537" spans="1:9">
      <c r="A4537" t="s">
        <v>248</v>
      </c>
      <c r="B4537" t="s">
        <v>254</v>
      </c>
      <c r="C4537" t="s">
        <v>76</v>
      </c>
      <c r="D4537">
        <v>4</v>
      </c>
      <c r="E4537" t="str">
        <f>VLOOKUP(D4537,'Treatment Struture'!$E$2:$G$10,3,FALSE)</f>
        <v>P2(100)</v>
      </c>
      <c r="F4537">
        <f>VLOOKUP(D4537,'Treatment Struture'!$E$2:$G$10,2,FALSE)</f>
        <v>2</v>
      </c>
      <c r="G4537" s="23">
        <v>5</v>
      </c>
      <c r="H4537" s="57">
        <f t="shared" si="100"/>
        <v>36081</v>
      </c>
      <c r="I4537" s="23">
        <v>4</v>
      </c>
    </row>
    <row r="4538" spans="1:9">
      <c r="A4538" t="s">
        <v>248</v>
      </c>
      <c r="B4538" t="s">
        <v>254</v>
      </c>
      <c r="C4538" t="s">
        <v>76</v>
      </c>
      <c r="D4538">
        <v>4</v>
      </c>
      <c r="E4538" t="str">
        <f>VLOOKUP(D4538,'Treatment Struture'!$E$2:$G$10,3,FALSE)</f>
        <v>P2(100)</v>
      </c>
      <c r="F4538">
        <f>VLOOKUP(D4538,'Treatment Struture'!$E$2:$G$10,2,FALSE)</f>
        <v>2</v>
      </c>
      <c r="G4538" s="23">
        <v>6</v>
      </c>
      <c r="H4538" s="57">
        <f t="shared" si="100"/>
        <v>36081</v>
      </c>
      <c r="I4538" s="23">
        <v>4</v>
      </c>
    </row>
    <row r="4539" spans="1:9">
      <c r="A4539" t="s">
        <v>248</v>
      </c>
      <c r="B4539" t="s">
        <v>254</v>
      </c>
      <c r="C4539" t="s">
        <v>76</v>
      </c>
      <c r="D4539">
        <v>4</v>
      </c>
      <c r="E4539" t="str">
        <f>VLOOKUP(D4539,'Treatment Struture'!$E$2:$G$10,3,FALSE)</f>
        <v>P2(100)</v>
      </c>
      <c r="F4539">
        <f>VLOOKUP(D4539,'Treatment Struture'!$E$2:$G$10,2,FALSE)</f>
        <v>2</v>
      </c>
      <c r="G4539" s="23">
        <v>7</v>
      </c>
      <c r="H4539" s="57">
        <f t="shared" si="100"/>
        <v>36081</v>
      </c>
      <c r="I4539" s="23">
        <v>4</v>
      </c>
    </row>
    <row r="4540" spans="1:9">
      <c r="A4540" t="s">
        <v>248</v>
      </c>
      <c r="B4540" t="s">
        <v>254</v>
      </c>
      <c r="C4540" t="s">
        <v>76</v>
      </c>
      <c r="D4540">
        <v>4</v>
      </c>
      <c r="E4540" t="str">
        <f>VLOOKUP(D4540,'Treatment Struture'!$E$2:$G$10,3,FALSE)</f>
        <v>P2(100)</v>
      </c>
      <c r="F4540">
        <f>VLOOKUP(D4540,'Treatment Struture'!$E$2:$G$10,2,FALSE)</f>
        <v>2</v>
      </c>
      <c r="G4540" s="23">
        <v>8</v>
      </c>
      <c r="H4540" s="57">
        <f t="shared" si="100"/>
        <v>36081</v>
      </c>
      <c r="I4540" s="23">
        <v>4</v>
      </c>
    </row>
    <row r="4541" spans="1:9">
      <c r="A4541" t="s">
        <v>248</v>
      </c>
      <c r="B4541" t="s">
        <v>254</v>
      </c>
      <c r="C4541" t="s">
        <v>76</v>
      </c>
      <c r="D4541">
        <v>4</v>
      </c>
      <c r="E4541" t="str">
        <f>VLOOKUP(D4541,'Treatment Struture'!$E$2:$G$10,3,FALSE)</f>
        <v>P2(100)</v>
      </c>
      <c r="F4541">
        <f>VLOOKUP(D4541,'Treatment Struture'!$E$2:$G$10,2,FALSE)</f>
        <v>2</v>
      </c>
      <c r="G4541" s="23">
        <v>9</v>
      </c>
      <c r="H4541" s="57">
        <f t="shared" si="100"/>
        <v>36081</v>
      </c>
      <c r="I4541" s="23">
        <v>4</v>
      </c>
    </row>
    <row r="4542" spans="1:9">
      <c r="A4542" t="s">
        <v>248</v>
      </c>
      <c r="B4542" t="s">
        <v>254</v>
      </c>
      <c r="C4542" t="s">
        <v>76</v>
      </c>
      <c r="D4542">
        <v>4</v>
      </c>
      <c r="E4542" t="str">
        <f>VLOOKUP(D4542,'Treatment Struture'!$E$2:$G$10,3,FALSE)</f>
        <v>P2(100)</v>
      </c>
      <c r="F4542">
        <f>VLOOKUP(D4542,'Treatment Struture'!$E$2:$G$10,2,FALSE)</f>
        <v>2</v>
      </c>
      <c r="G4542" s="23">
        <v>10</v>
      </c>
      <c r="H4542" s="57">
        <f t="shared" si="100"/>
        <v>36081</v>
      </c>
      <c r="I4542" s="23">
        <v>4</v>
      </c>
    </row>
    <row r="4543" spans="1:9">
      <c r="A4543" t="s">
        <v>248</v>
      </c>
      <c r="B4543" t="s">
        <v>254</v>
      </c>
      <c r="C4543" t="s">
        <v>76</v>
      </c>
      <c r="D4543">
        <v>5</v>
      </c>
      <c r="E4543" t="str">
        <f>VLOOKUP(D4543,'Treatment Struture'!$E$2:$G$10,3,FALSE)</f>
        <v>P3(150)</v>
      </c>
      <c r="F4543">
        <f>VLOOKUP(D4543,'Treatment Struture'!$E$2:$G$10,2,FALSE)</f>
        <v>2</v>
      </c>
      <c r="G4543" s="23">
        <v>1</v>
      </c>
      <c r="H4543" s="57">
        <f t="shared" si="100"/>
        <v>36081</v>
      </c>
      <c r="I4543" s="23">
        <v>4</v>
      </c>
    </row>
    <row r="4544" spans="1:9">
      <c r="A4544" t="s">
        <v>248</v>
      </c>
      <c r="B4544" t="s">
        <v>254</v>
      </c>
      <c r="C4544" t="s">
        <v>76</v>
      </c>
      <c r="D4544">
        <v>5</v>
      </c>
      <c r="E4544" t="str">
        <f>VLOOKUP(D4544,'Treatment Struture'!$E$2:$G$10,3,FALSE)</f>
        <v>P3(150)</v>
      </c>
      <c r="F4544">
        <f>VLOOKUP(D4544,'Treatment Struture'!$E$2:$G$10,2,FALSE)</f>
        <v>2</v>
      </c>
      <c r="G4544" s="23">
        <v>2</v>
      </c>
      <c r="H4544" s="57">
        <f t="shared" si="100"/>
        <v>36081</v>
      </c>
      <c r="I4544" s="23">
        <v>4</v>
      </c>
    </row>
    <row r="4545" spans="1:9">
      <c r="A4545" t="s">
        <v>248</v>
      </c>
      <c r="B4545" t="s">
        <v>254</v>
      </c>
      <c r="C4545" t="s">
        <v>76</v>
      </c>
      <c r="D4545">
        <v>5</v>
      </c>
      <c r="E4545" t="str">
        <f>VLOOKUP(D4545,'Treatment Struture'!$E$2:$G$10,3,FALSE)</f>
        <v>P3(150)</v>
      </c>
      <c r="F4545">
        <f>VLOOKUP(D4545,'Treatment Struture'!$E$2:$G$10,2,FALSE)</f>
        <v>2</v>
      </c>
      <c r="G4545" s="23">
        <v>3</v>
      </c>
      <c r="H4545" s="57">
        <f t="shared" si="100"/>
        <v>36081</v>
      </c>
      <c r="I4545" s="23">
        <v>4</v>
      </c>
    </row>
    <row r="4546" spans="1:9">
      <c r="A4546" t="s">
        <v>248</v>
      </c>
      <c r="B4546" t="s">
        <v>254</v>
      </c>
      <c r="C4546" t="s">
        <v>76</v>
      </c>
      <c r="D4546">
        <v>5</v>
      </c>
      <c r="E4546" t="str">
        <f>VLOOKUP(D4546,'Treatment Struture'!$E$2:$G$10,3,FALSE)</f>
        <v>P3(150)</v>
      </c>
      <c r="F4546">
        <f>VLOOKUP(D4546,'Treatment Struture'!$E$2:$G$10,2,FALSE)</f>
        <v>2</v>
      </c>
      <c r="G4546" s="23">
        <v>4</v>
      </c>
      <c r="H4546" s="57">
        <f t="shared" si="100"/>
        <v>36081</v>
      </c>
      <c r="I4546" s="23">
        <v>4</v>
      </c>
    </row>
    <row r="4547" spans="1:9">
      <c r="A4547" t="s">
        <v>248</v>
      </c>
      <c r="B4547" t="s">
        <v>254</v>
      </c>
      <c r="C4547" t="s">
        <v>76</v>
      </c>
      <c r="D4547">
        <v>5</v>
      </c>
      <c r="E4547" t="str">
        <f>VLOOKUP(D4547,'Treatment Struture'!$E$2:$G$10,3,FALSE)</f>
        <v>P3(150)</v>
      </c>
      <c r="F4547">
        <f>VLOOKUP(D4547,'Treatment Struture'!$E$2:$G$10,2,FALSE)</f>
        <v>2</v>
      </c>
      <c r="G4547" s="23">
        <v>5</v>
      </c>
      <c r="H4547" s="57">
        <f t="shared" si="100"/>
        <v>36081</v>
      </c>
      <c r="I4547" s="23">
        <v>4</v>
      </c>
    </row>
    <row r="4548" spans="1:9">
      <c r="A4548" t="s">
        <v>248</v>
      </c>
      <c r="B4548" t="s">
        <v>254</v>
      </c>
      <c r="C4548" t="s">
        <v>76</v>
      </c>
      <c r="D4548">
        <v>5</v>
      </c>
      <c r="E4548" t="str">
        <f>VLOOKUP(D4548,'Treatment Struture'!$E$2:$G$10,3,FALSE)</f>
        <v>P3(150)</v>
      </c>
      <c r="F4548">
        <f>VLOOKUP(D4548,'Treatment Struture'!$E$2:$G$10,2,FALSE)</f>
        <v>2</v>
      </c>
      <c r="G4548" s="23">
        <v>6</v>
      </c>
      <c r="H4548" s="57">
        <f t="shared" si="100"/>
        <v>36081</v>
      </c>
      <c r="I4548" s="23">
        <v>4</v>
      </c>
    </row>
    <row r="4549" spans="1:9">
      <c r="A4549" t="s">
        <v>248</v>
      </c>
      <c r="B4549" t="s">
        <v>254</v>
      </c>
      <c r="C4549" t="s">
        <v>76</v>
      </c>
      <c r="D4549">
        <v>5</v>
      </c>
      <c r="E4549" t="str">
        <f>VLOOKUP(D4549,'Treatment Struture'!$E$2:$G$10,3,FALSE)</f>
        <v>P3(150)</v>
      </c>
      <c r="F4549">
        <f>VLOOKUP(D4549,'Treatment Struture'!$E$2:$G$10,2,FALSE)</f>
        <v>2</v>
      </c>
      <c r="G4549" s="23">
        <v>7</v>
      </c>
      <c r="H4549" s="57">
        <f t="shared" si="100"/>
        <v>36081</v>
      </c>
      <c r="I4549" s="23">
        <v>4</v>
      </c>
    </row>
    <row r="4550" spans="1:9">
      <c r="A4550" t="s">
        <v>248</v>
      </c>
      <c r="B4550" t="s">
        <v>254</v>
      </c>
      <c r="C4550" t="s">
        <v>76</v>
      </c>
      <c r="D4550">
        <v>5</v>
      </c>
      <c r="E4550" t="str">
        <f>VLOOKUP(D4550,'Treatment Struture'!$E$2:$G$10,3,FALSE)</f>
        <v>P3(150)</v>
      </c>
      <c r="F4550">
        <f>VLOOKUP(D4550,'Treatment Struture'!$E$2:$G$10,2,FALSE)</f>
        <v>2</v>
      </c>
      <c r="G4550" s="23">
        <v>8</v>
      </c>
      <c r="H4550" s="57">
        <f t="shared" si="100"/>
        <v>36081</v>
      </c>
      <c r="I4550" s="23">
        <v>4</v>
      </c>
    </row>
    <row r="4551" spans="1:9">
      <c r="A4551" t="s">
        <v>248</v>
      </c>
      <c r="B4551" t="s">
        <v>254</v>
      </c>
      <c r="C4551" t="s">
        <v>76</v>
      </c>
      <c r="D4551">
        <v>5</v>
      </c>
      <c r="E4551" t="str">
        <f>VLOOKUP(D4551,'Treatment Struture'!$E$2:$G$10,3,FALSE)</f>
        <v>P3(150)</v>
      </c>
      <c r="F4551">
        <f>VLOOKUP(D4551,'Treatment Struture'!$E$2:$G$10,2,FALSE)</f>
        <v>2</v>
      </c>
      <c r="G4551" s="23">
        <v>9</v>
      </c>
      <c r="H4551" s="57">
        <f t="shared" si="100"/>
        <v>36081</v>
      </c>
      <c r="I4551" s="23">
        <v>4</v>
      </c>
    </row>
    <row r="4552" spans="1:9">
      <c r="A4552" t="s">
        <v>248</v>
      </c>
      <c r="B4552" t="s">
        <v>254</v>
      </c>
      <c r="C4552" t="s">
        <v>76</v>
      </c>
      <c r="D4552">
        <v>5</v>
      </c>
      <c r="E4552" t="str">
        <f>VLOOKUP(D4552,'Treatment Struture'!$E$2:$G$10,3,FALSE)</f>
        <v>P3(150)</v>
      </c>
      <c r="F4552">
        <f>VLOOKUP(D4552,'Treatment Struture'!$E$2:$G$10,2,FALSE)</f>
        <v>2</v>
      </c>
      <c r="G4552" s="23">
        <v>10</v>
      </c>
      <c r="H4552" s="57">
        <f t="shared" si="100"/>
        <v>36081</v>
      </c>
      <c r="I4552" s="23">
        <v>4</v>
      </c>
    </row>
    <row r="4553" spans="1:9">
      <c r="A4553" t="s">
        <v>248</v>
      </c>
      <c r="B4553" t="s">
        <v>254</v>
      </c>
      <c r="C4553" t="s">
        <v>76</v>
      </c>
      <c r="D4553">
        <v>6</v>
      </c>
      <c r="E4553" t="str">
        <f>VLOOKUP(D4553,'Treatment Struture'!$E$2:$G$10,3,FALSE)</f>
        <v>P1(50)</v>
      </c>
      <c r="F4553">
        <f>VLOOKUP(D4553,'Treatment Struture'!$E$2:$G$10,2,FALSE)</f>
        <v>2</v>
      </c>
      <c r="G4553" s="23">
        <v>1</v>
      </c>
      <c r="H4553" s="57">
        <f t="shared" si="100"/>
        <v>36081</v>
      </c>
      <c r="I4553" s="23">
        <v>4</v>
      </c>
    </row>
    <row r="4554" spans="1:9">
      <c r="A4554" t="s">
        <v>248</v>
      </c>
      <c r="B4554" t="s">
        <v>254</v>
      </c>
      <c r="C4554" t="s">
        <v>76</v>
      </c>
      <c r="D4554">
        <v>6</v>
      </c>
      <c r="E4554" t="str">
        <f>VLOOKUP(D4554,'Treatment Struture'!$E$2:$G$10,3,FALSE)</f>
        <v>P1(50)</v>
      </c>
      <c r="F4554">
        <f>VLOOKUP(D4554,'Treatment Struture'!$E$2:$G$10,2,FALSE)</f>
        <v>2</v>
      </c>
      <c r="G4554" s="23">
        <v>2</v>
      </c>
      <c r="H4554" s="57">
        <f t="shared" si="100"/>
        <v>36081</v>
      </c>
      <c r="I4554" s="23">
        <v>4</v>
      </c>
    </row>
    <row r="4555" spans="1:9">
      <c r="A4555" t="s">
        <v>248</v>
      </c>
      <c r="B4555" t="s">
        <v>254</v>
      </c>
      <c r="C4555" t="s">
        <v>76</v>
      </c>
      <c r="D4555">
        <v>6</v>
      </c>
      <c r="E4555" t="str">
        <f>VLOOKUP(D4555,'Treatment Struture'!$E$2:$G$10,3,FALSE)</f>
        <v>P1(50)</v>
      </c>
      <c r="F4555">
        <f>VLOOKUP(D4555,'Treatment Struture'!$E$2:$G$10,2,FALSE)</f>
        <v>2</v>
      </c>
      <c r="G4555" s="23">
        <v>3</v>
      </c>
      <c r="H4555" s="57">
        <f t="shared" si="100"/>
        <v>36081</v>
      </c>
      <c r="I4555" s="23">
        <v>4</v>
      </c>
    </row>
    <row r="4556" spans="1:9">
      <c r="A4556" t="s">
        <v>248</v>
      </c>
      <c r="B4556" t="s">
        <v>254</v>
      </c>
      <c r="C4556" t="s">
        <v>76</v>
      </c>
      <c r="D4556">
        <v>6</v>
      </c>
      <c r="E4556" t="str">
        <f>VLOOKUP(D4556,'Treatment Struture'!$E$2:$G$10,3,FALSE)</f>
        <v>P1(50)</v>
      </c>
      <c r="F4556">
        <f>VLOOKUP(D4556,'Treatment Struture'!$E$2:$G$10,2,FALSE)</f>
        <v>2</v>
      </c>
      <c r="G4556" s="23">
        <v>4</v>
      </c>
      <c r="H4556" s="57">
        <f t="shared" si="100"/>
        <v>36081</v>
      </c>
      <c r="I4556" s="23">
        <v>4</v>
      </c>
    </row>
    <row r="4557" spans="1:9">
      <c r="A4557" t="s">
        <v>248</v>
      </c>
      <c r="B4557" t="s">
        <v>254</v>
      </c>
      <c r="C4557" t="s">
        <v>76</v>
      </c>
      <c r="D4557">
        <v>6</v>
      </c>
      <c r="E4557" t="str">
        <f>VLOOKUP(D4557,'Treatment Struture'!$E$2:$G$10,3,FALSE)</f>
        <v>P1(50)</v>
      </c>
      <c r="F4557">
        <f>VLOOKUP(D4557,'Treatment Struture'!$E$2:$G$10,2,FALSE)</f>
        <v>2</v>
      </c>
      <c r="G4557" s="23">
        <v>5</v>
      </c>
      <c r="H4557" s="57">
        <f t="shared" si="100"/>
        <v>36081</v>
      </c>
      <c r="I4557" s="23">
        <v>4</v>
      </c>
    </row>
    <row r="4558" spans="1:9">
      <c r="A4558" t="s">
        <v>248</v>
      </c>
      <c r="B4558" t="s">
        <v>254</v>
      </c>
      <c r="C4558" t="s">
        <v>76</v>
      </c>
      <c r="D4558">
        <v>6</v>
      </c>
      <c r="E4558" t="str">
        <f>VLOOKUP(D4558,'Treatment Struture'!$E$2:$G$10,3,FALSE)</f>
        <v>P1(50)</v>
      </c>
      <c r="F4558">
        <f>VLOOKUP(D4558,'Treatment Struture'!$E$2:$G$10,2,FALSE)</f>
        <v>2</v>
      </c>
      <c r="G4558" s="23">
        <v>6</v>
      </c>
      <c r="H4558" s="57">
        <f t="shared" si="100"/>
        <v>36081</v>
      </c>
      <c r="I4558" s="23">
        <v>4</v>
      </c>
    </row>
    <row r="4559" spans="1:9">
      <c r="A4559" t="s">
        <v>248</v>
      </c>
      <c r="B4559" t="s">
        <v>254</v>
      </c>
      <c r="C4559" t="s">
        <v>76</v>
      </c>
      <c r="D4559">
        <v>6</v>
      </c>
      <c r="E4559" t="str">
        <f>VLOOKUP(D4559,'Treatment Struture'!$E$2:$G$10,3,FALSE)</f>
        <v>P1(50)</v>
      </c>
      <c r="F4559">
        <f>VLOOKUP(D4559,'Treatment Struture'!$E$2:$G$10,2,FALSE)</f>
        <v>2</v>
      </c>
      <c r="G4559" s="23">
        <v>7</v>
      </c>
      <c r="H4559" s="57">
        <f t="shared" si="100"/>
        <v>36081</v>
      </c>
      <c r="I4559" s="23">
        <v>4</v>
      </c>
    </row>
    <row r="4560" spans="1:9">
      <c r="A4560" t="s">
        <v>248</v>
      </c>
      <c r="B4560" t="s">
        <v>254</v>
      </c>
      <c r="C4560" t="s">
        <v>76</v>
      </c>
      <c r="D4560">
        <v>6</v>
      </c>
      <c r="E4560" t="str">
        <f>VLOOKUP(D4560,'Treatment Struture'!$E$2:$G$10,3,FALSE)</f>
        <v>P1(50)</v>
      </c>
      <c r="F4560">
        <f>VLOOKUP(D4560,'Treatment Struture'!$E$2:$G$10,2,FALSE)</f>
        <v>2</v>
      </c>
      <c r="G4560" s="23">
        <v>8</v>
      </c>
      <c r="H4560" s="57">
        <f t="shared" si="100"/>
        <v>36081</v>
      </c>
      <c r="I4560" s="23">
        <v>3</v>
      </c>
    </row>
    <row r="4561" spans="1:9">
      <c r="A4561" t="s">
        <v>248</v>
      </c>
      <c r="B4561" t="s">
        <v>254</v>
      </c>
      <c r="C4561" t="s">
        <v>76</v>
      </c>
      <c r="D4561">
        <v>6</v>
      </c>
      <c r="E4561" t="str">
        <f>VLOOKUP(D4561,'Treatment Struture'!$E$2:$G$10,3,FALSE)</f>
        <v>P1(50)</v>
      </c>
      <c r="F4561">
        <f>VLOOKUP(D4561,'Treatment Struture'!$E$2:$G$10,2,FALSE)</f>
        <v>2</v>
      </c>
      <c r="G4561" s="23">
        <v>9</v>
      </c>
      <c r="H4561" s="57">
        <f t="shared" si="100"/>
        <v>36081</v>
      </c>
      <c r="I4561" s="23">
        <v>4</v>
      </c>
    </row>
    <row r="4562" spans="1:9">
      <c r="A4562" t="s">
        <v>248</v>
      </c>
      <c r="B4562" t="s">
        <v>254</v>
      </c>
      <c r="C4562" t="s">
        <v>76</v>
      </c>
      <c r="D4562">
        <v>6</v>
      </c>
      <c r="E4562" t="str">
        <f>VLOOKUP(D4562,'Treatment Struture'!$E$2:$G$10,3,FALSE)</f>
        <v>P1(50)</v>
      </c>
      <c r="F4562">
        <f>VLOOKUP(D4562,'Treatment Struture'!$E$2:$G$10,2,FALSE)</f>
        <v>2</v>
      </c>
      <c r="G4562" s="23">
        <v>10</v>
      </c>
      <c r="H4562" s="57">
        <f t="shared" si="100"/>
        <v>36081</v>
      </c>
      <c r="I4562" s="23">
        <v>4</v>
      </c>
    </row>
    <row r="4563" spans="1:9">
      <c r="A4563" t="s">
        <v>248</v>
      </c>
      <c r="B4563" t="s">
        <v>254</v>
      </c>
      <c r="C4563" t="s">
        <v>76</v>
      </c>
      <c r="D4563">
        <v>7</v>
      </c>
      <c r="E4563" t="str">
        <f>VLOOKUP(D4563,'Treatment Struture'!$E$2:$G$10,3,FALSE)</f>
        <v>P1(50)</v>
      </c>
      <c r="F4563">
        <f>VLOOKUP(D4563,'Treatment Struture'!$E$2:$G$10,2,FALSE)</f>
        <v>3</v>
      </c>
      <c r="G4563" s="23">
        <v>1</v>
      </c>
      <c r="H4563" s="57">
        <f t="shared" si="100"/>
        <v>36081</v>
      </c>
      <c r="I4563" s="23">
        <v>4</v>
      </c>
    </row>
    <row r="4564" spans="1:9">
      <c r="A4564" t="s">
        <v>248</v>
      </c>
      <c r="B4564" t="s">
        <v>254</v>
      </c>
      <c r="C4564" t="s">
        <v>76</v>
      </c>
      <c r="D4564">
        <v>7</v>
      </c>
      <c r="E4564" t="str">
        <f>VLOOKUP(D4564,'Treatment Struture'!$E$2:$G$10,3,FALSE)</f>
        <v>P1(50)</v>
      </c>
      <c r="F4564">
        <f>VLOOKUP(D4564,'Treatment Struture'!$E$2:$G$10,2,FALSE)</f>
        <v>3</v>
      </c>
      <c r="G4564" s="23">
        <v>2</v>
      </c>
      <c r="H4564" s="57">
        <f t="shared" si="100"/>
        <v>36081</v>
      </c>
      <c r="I4564" s="23">
        <v>4</v>
      </c>
    </row>
    <row r="4565" spans="1:9">
      <c r="A4565" t="s">
        <v>248</v>
      </c>
      <c r="B4565" t="s">
        <v>254</v>
      </c>
      <c r="C4565" t="s">
        <v>76</v>
      </c>
      <c r="D4565">
        <v>7</v>
      </c>
      <c r="E4565" t="str">
        <f>VLOOKUP(D4565,'Treatment Struture'!$E$2:$G$10,3,FALSE)</f>
        <v>P1(50)</v>
      </c>
      <c r="F4565">
        <f>VLOOKUP(D4565,'Treatment Struture'!$E$2:$G$10,2,FALSE)</f>
        <v>3</v>
      </c>
      <c r="G4565" s="23">
        <v>3</v>
      </c>
      <c r="H4565" s="57">
        <f t="shared" si="100"/>
        <v>36081</v>
      </c>
      <c r="I4565" s="23">
        <v>4</v>
      </c>
    </row>
    <row r="4566" spans="1:9">
      <c r="A4566" t="s">
        <v>248</v>
      </c>
      <c r="B4566" t="s">
        <v>254</v>
      </c>
      <c r="C4566" t="s">
        <v>76</v>
      </c>
      <c r="D4566">
        <v>7</v>
      </c>
      <c r="E4566" t="str">
        <f>VLOOKUP(D4566,'Treatment Struture'!$E$2:$G$10,3,FALSE)</f>
        <v>P1(50)</v>
      </c>
      <c r="F4566">
        <f>VLOOKUP(D4566,'Treatment Struture'!$E$2:$G$10,2,FALSE)</f>
        <v>3</v>
      </c>
      <c r="G4566" s="23">
        <v>4</v>
      </c>
      <c r="H4566" s="57">
        <f t="shared" si="100"/>
        <v>36081</v>
      </c>
      <c r="I4566" s="23">
        <v>4</v>
      </c>
    </row>
    <row r="4567" spans="1:9">
      <c r="A4567" t="s">
        <v>248</v>
      </c>
      <c r="B4567" t="s">
        <v>254</v>
      </c>
      <c r="C4567" t="s">
        <v>76</v>
      </c>
      <c r="D4567">
        <v>7</v>
      </c>
      <c r="E4567" t="str">
        <f>VLOOKUP(D4567,'Treatment Struture'!$E$2:$G$10,3,FALSE)</f>
        <v>P1(50)</v>
      </c>
      <c r="F4567">
        <f>VLOOKUP(D4567,'Treatment Struture'!$E$2:$G$10,2,FALSE)</f>
        <v>3</v>
      </c>
      <c r="G4567" s="23">
        <v>5</v>
      </c>
      <c r="H4567" s="57">
        <f t="shared" si="100"/>
        <v>36081</v>
      </c>
      <c r="I4567" s="23">
        <v>4</v>
      </c>
    </row>
    <row r="4568" spans="1:9">
      <c r="A4568" t="s">
        <v>248</v>
      </c>
      <c r="B4568" t="s">
        <v>254</v>
      </c>
      <c r="C4568" t="s">
        <v>76</v>
      </c>
      <c r="D4568">
        <v>7</v>
      </c>
      <c r="E4568" t="str">
        <f>VLOOKUP(D4568,'Treatment Struture'!$E$2:$G$10,3,FALSE)</f>
        <v>P1(50)</v>
      </c>
      <c r="F4568">
        <f>VLOOKUP(D4568,'Treatment Struture'!$E$2:$G$10,2,FALSE)</f>
        <v>3</v>
      </c>
      <c r="G4568" s="23">
        <v>6</v>
      </c>
      <c r="H4568" s="57">
        <f t="shared" si="100"/>
        <v>36081</v>
      </c>
      <c r="I4568" s="23">
        <v>4</v>
      </c>
    </row>
    <row r="4569" spans="1:9">
      <c r="A4569" t="s">
        <v>248</v>
      </c>
      <c r="B4569" t="s">
        <v>254</v>
      </c>
      <c r="C4569" t="s">
        <v>76</v>
      </c>
      <c r="D4569">
        <v>7</v>
      </c>
      <c r="E4569" t="str">
        <f>VLOOKUP(D4569,'Treatment Struture'!$E$2:$G$10,3,FALSE)</f>
        <v>P1(50)</v>
      </c>
      <c r="F4569">
        <f>VLOOKUP(D4569,'Treatment Struture'!$E$2:$G$10,2,FALSE)</f>
        <v>3</v>
      </c>
      <c r="G4569" s="23">
        <v>7</v>
      </c>
      <c r="H4569" s="57">
        <f t="shared" ref="H4569:H4592" si="101">H4568</f>
        <v>36081</v>
      </c>
      <c r="I4569" s="23">
        <v>4</v>
      </c>
    </row>
    <row r="4570" spans="1:9">
      <c r="A4570" t="s">
        <v>248</v>
      </c>
      <c r="B4570" t="s">
        <v>254</v>
      </c>
      <c r="C4570" t="s">
        <v>76</v>
      </c>
      <c r="D4570">
        <v>7</v>
      </c>
      <c r="E4570" t="str">
        <f>VLOOKUP(D4570,'Treatment Struture'!$E$2:$G$10,3,FALSE)</f>
        <v>P1(50)</v>
      </c>
      <c r="F4570">
        <f>VLOOKUP(D4570,'Treatment Struture'!$E$2:$G$10,2,FALSE)</f>
        <v>3</v>
      </c>
      <c r="G4570" s="23">
        <v>8</v>
      </c>
      <c r="H4570" s="57">
        <f t="shared" si="101"/>
        <v>36081</v>
      </c>
      <c r="I4570" s="23">
        <v>3</v>
      </c>
    </row>
    <row r="4571" spans="1:9">
      <c r="A4571" t="s">
        <v>248</v>
      </c>
      <c r="B4571" t="s">
        <v>254</v>
      </c>
      <c r="C4571" t="s">
        <v>76</v>
      </c>
      <c r="D4571">
        <v>7</v>
      </c>
      <c r="E4571" t="str">
        <f>VLOOKUP(D4571,'Treatment Struture'!$E$2:$G$10,3,FALSE)</f>
        <v>P1(50)</v>
      </c>
      <c r="F4571">
        <f>VLOOKUP(D4571,'Treatment Struture'!$E$2:$G$10,2,FALSE)</f>
        <v>3</v>
      </c>
      <c r="G4571" s="23">
        <v>9</v>
      </c>
      <c r="H4571" s="57">
        <f t="shared" si="101"/>
        <v>36081</v>
      </c>
      <c r="I4571" s="23">
        <v>4</v>
      </c>
    </row>
    <row r="4572" spans="1:9">
      <c r="A4572" t="s">
        <v>248</v>
      </c>
      <c r="B4572" t="s">
        <v>254</v>
      </c>
      <c r="C4572" t="s">
        <v>76</v>
      </c>
      <c r="D4572">
        <v>7</v>
      </c>
      <c r="E4572" t="str">
        <f>VLOOKUP(D4572,'Treatment Struture'!$E$2:$G$10,3,FALSE)</f>
        <v>P1(50)</v>
      </c>
      <c r="F4572">
        <f>VLOOKUP(D4572,'Treatment Struture'!$E$2:$G$10,2,FALSE)</f>
        <v>3</v>
      </c>
      <c r="G4572" s="23">
        <v>10</v>
      </c>
      <c r="H4572" s="57">
        <f t="shared" si="101"/>
        <v>36081</v>
      </c>
      <c r="I4572" s="23">
        <v>4</v>
      </c>
    </row>
    <row r="4573" spans="1:9">
      <c r="A4573" t="s">
        <v>248</v>
      </c>
      <c r="B4573" t="s">
        <v>254</v>
      </c>
      <c r="C4573" t="s">
        <v>76</v>
      </c>
      <c r="D4573">
        <v>8</v>
      </c>
      <c r="E4573" t="str">
        <f>VLOOKUP(D4573,'Treatment Struture'!$E$2:$G$10,3,FALSE)</f>
        <v>P2(100)</v>
      </c>
      <c r="F4573">
        <f>VLOOKUP(D4573,'Treatment Struture'!$E$2:$G$10,2,FALSE)</f>
        <v>3</v>
      </c>
      <c r="G4573" s="23">
        <v>1</v>
      </c>
      <c r="H4573" s="57">
        <f t="shared" si="101"/>
        <v>36081</v>
      </c>
      <c r="I4573" s="23">
        <v>4</v>
      </c>
    </row>
    <row r="4574" spans="1:9">
      <c r="A4574" t="s">
        <v>248</v>
      </c>
      <c r="B4574" t="s">
        <v>254</v>
      </c>
      <c r="C4574" t="s">
        <v>76</v>
      </c>
      <c r="D4574">
        <v>8</v>
      </c>
      <c r="E4574" t="str">
        <f>VLOOKUP(D4574,'Treatment Struture'!$E$2:$G$10,3,FALSE)</f>
        <v>P2(100)</v>
      </c>
      <c r="F4574">
        <f>VLOOKUP(D4574,'Treatment Struture'!$E$2:$G$10,2,FALSE)</f>
        <v>3</v>
      </c>
      <c r="G4574" s="23">
        <v>2</v>
      </c>
      <c r="H4574" s="57">
        <f t="shared" si="101"/>
        <v>36081</v>
      </c>
      <c r="I4574" s="23">
        <v>4</v>
      </c>
    </row>
    <row r="4575" spans="1:9">
      <c r="A4575" t="s">
        <v>248</v>
      </c>
      <c r="B4575" t="s">
        <v>254</v>
      </c>
      <c r="C4575" t="s">
        <v>76</v>
      </c>
      <c r="D4575">
        <v>8</v>
      </c>
      <c r="E4575" t="str">
        <f>VLOOKUP(D4575,'Treatment Struture'!$E$2:$G$10,3,FALSE)</f>
        <v>P2(100)</v>
      </c>
      <c r="F4575">
        <f>VLOOKUP(D4575,'Treatment Struture'!$E$2:$G$10,2,FALSE)</f>
        <v>3</v>
      </c>
      <c r="G4575" s="23">
        <v>3</v>
      </c>
      <c r="H4575" s="57">
        <f t="shared" si="101"/>
        <v>36081</v>
      </c>
      <c r="I4575" s="23">
        <v>4</v>
      </c>
    </row>
    <row r="4576" spans="1:9">
      <c r="A4576" t="s">
        <v>248</v>
      </c>
      <c r="B4576" t="s">
        <v>254</v>
      </c>
      <c r="C4576" t="s">
        <v>76</v>
      </c>
      <c r="D4576">
        <v>8</v>
      </c>
      <c r="E4576" t="str">
        <f>VLOOKUP(D4576,'Treatment Struture'!$E$2:$G$10,3,FALSE)</f>
        <v>P2(100)</v>
      </c>
      <c r="F4576">
        <f>VLOOKUP(D4576,'Treatment Struture'!$E$2:$G$10,2,FALSE)</f>
        <v>3</v>
      </c>
      <c r="G4576" s="23">
        <v>4</v>
      </c>
      <c r="H4576" s="57">
        <f t="shared" si="101"/>
        <v>36081</v>
      </c>
      <c r="I4576" s="23">
        <v>4</v>
      </c>
    </row>
    <row r="4577" spans="1:9">
      <c r="A4577" t="s">
        <v>248</v>
      </c>
      <c r="B4577" t="s">
        <v>254</v>
      </c>
      <c r="C4577" t="s">
        <v>76</v>
      </c>
      <c r="D4577">
        <v>8</v>
      </c>
      <c r="E4577" t="str">
        <f>VLOOKUP(D4577,'Treatment Struture'!$E$2:$G$10,3,FALSE)</f>
        <v>P2(100)</v>
      </c>
      <c r="F4577">
        <f>VLOOKUP(D4577,'Treatment Struture'!$E$2:$G$10,2,FALSE)</f>
        <v>3</v>
      </c>
      <c r="G4577" s="23">
        <v>5</v>
      </c>
      <c r="H4577" s="57">
        <f t="shared" si="101"/>
        <v>36081</v>
      </c>
      <c r="I4577" s="23">
        <v>4</v>
      </c>
    </row>
    <row r="4578" spans="1:9">
      <c r="A4578" t="s">
        <v>248</v>
      </c>
      <c r="B4578" t="s">
        <v>254</v>
      </c>
      <c r="C4578" t="s">
        <v>76</v>
      </c>
      <c r="D4578">
        <v>8</v>
      </c>
      <c r="E4578" t="str">
        <f>VLOOKUP(D4578,'Treatment Struture'!$E$2:$G$10,3,FALSE)</f>
        <v>P2(100)</v>
      </c>
      <c r="F4578">
        <f>VLOOKUP(D4578,'Treatment Struture'!$E$2:$G$10,2,FALSE)</f>
        <v>3</v>
      </c>
      <c r="G4578" s="23">
        <v>6</v>
      </c>
      <c r="H4578" s="57">
        <f t="shared" si="101"/>
        <v>36081</v>
      </c>
      <c r="I4578" s="23">
        <v>4</v>
      </c>
    </row>
    <row r="4579" spans="1:9">
      <c r="A4579" t="s">
        <v>248</v>
      </c>
      <c r="B4579" t="s">
        <v>254</v>
      </c>
      <c r="C4579" t="s">
        <v>76</v>
      </c>
      <c r="D4579">
        <v>8</v>
      </c>
      <c r="E4579" t="str">
        <f>VLOOKUP(D4579,'Treatment Struture'!$E$2:$G$10,3,FALSE)</f>
        <v>P2(100)</v>
      </c>
      <c r="F4579">
        <f>VLOOKUP(D4579,'Treatment Struture'!$E$2:$G$10,2,FALSE)</f>
        <v>3</v>
      </c>
      <c r="G4579" s="23">
        <v>7</v>
      </c>
      <c r="H4579" s="57">
        <f t="shared" si="101"/>
        <v>36081</v>
      </c>
      <c r="I4579" s="23">
        <v>4</v>
      </c>
    </row>
    <row r="4580" spans="1:9">
      <c r="A4580" t="s">
        <v>248</v>
      </c>
      <c r="B4580" t="s">
        <v>254</v>
      </c>
      <c r="C4580" t="s">
        <v>76</v>
      </c>
      <c r="D4580">
        <v>8</v>
      </c>
      <c r="E4580" t="str">
        <f>VLOOKUP(D4580,'Treatment Struture'!$E$2:$G$10,3,FALSE)</f>
        <v>P2(100)</v>
      </c>
      <c r="F4580">
        <f>VLOOKUP(D4580,'Treatment Struture'!$E$2:$G$10,2,FALSE)</f>
        <v>3</v>
      </c>
      <c r="G4580" s="23">
        <v>8</v>
      </c>
      <c r="H4580" s="57">
        <f t="shared" si="101"/>
        <v>36081</v>
      </c>
      <c r="I4580" s="23">
        <v>4</v>
      </c>
    </row>
    <row r="4581" spans="1:9">
      <c r="A4581" t="s">
        <v>248</v>
      </c>
      <c r="B4581" t="s">
        <v>254</v>
      </c>
      <c r="C4581" t="s">
        <v>76</v>
      </c>
      <c r="D4581">
        <v>8</v>
      </c>
      <c r="E4581" t="str">
        <f>VLOOKUP(D4581,'Treatment Struture'!$E$2:$G$10,3,FALSE)</f>
        <v>P2(100)</v>
      </c>
      <c r="F4581">
        <f>VLOOKUP(D4581,'Treatment Struture'!$E$2:$G$10,2,FALSE)</f>
        <v>3</v>
      </c>
      <c r="G4581" s="23">
        <v>9</v>
      </c>
      <c r="H4581" s="57">
        <f t="shared" si="101"/>
        <v>36081</v>
      </c>
      <c r="I4581" s="23">
        <v>4</v>
      </c>
    </row>
    <row r="4582" spans="1:9">
      <c r="A4582" t="s">
        <v>248</v>
      </c>
      <c r="B4582" t="s">
        <v>254</v>
      </c>
      <c r="C4582" t="s">
        <v>76</v>
      </c>
      <c r="D4582">
        <v>8</v>
      </c>
      <c r="E4582" t="str">
        <f>VLOOKUP(D4582,'Treatment Struture'!$E$2:$G$10,3,FALSE)</f>
        <v>P2(100)</v>
      </c>
      <c r="F4582">
        <f>VLOOKUP(D4582,'Treatment Struture'!$E$2:$G$10,2,FALSE)</f>
        <v>3</v>
      </c>
      <c r="G4582" s="23">
        <v>10</v>
      </c>
      <c r="H4582" s="57">
        <f t="shared" si="101"/>
        <v>36081</v>
      </c>
      <c r="I4582" s="23">
        <v>4</v>
      </c>
    </row>
    <row r="4583" spans="1:9">
      <c r="A4583" t="s">
        <v>248</v>
      </c>
      <c r="B4583" t="s">
        <v>254</v>
      </c>
      <c r="C4583" t="s">
        <v>76</v>
      </c>
      <c r="D4583">
        <v>9</v>
      </c>
      <c r="E4583" t="str">
        <f>VLOOKUP(D4583,'Treatment Struture'!$E$2:$G$10,3,FALSE)</f>
        <v>P3(150)</v>
      </c>
      <c r="F4583">
        <f>VLOOKUP(D4583,'Treatment Struture'!$E$2:$G$10,2,FALSE)</f>
        <v>3</v>
      </c>
      <c r="G4583" s="23">
        <v>1</v>
      </c>
      <c r="H4583" s="57">
        <f t="shared" si="101"/>
        <v>36081</v>
      </c>
      <c r="I4583" s="23">
        <v>4</v>
      </c>
    </row>
    <row r="4584" spans="1:9">
      <c r="A4584" t="s">
        <v>248</v>
      </c>
      <c r="B4584" t="s">
        <v>254</v>
      </c>
      <c r="C4584" t="s">
        <v>76</v>
      </c>
      <c r="D4584">
        <v>9</v>
      </c>
      <c r="E4584" t="str">
        <f>VLOOKUP(D4584,'Treatment Struture'!$E$2:$G$10,3,FALSE)</f>
        <v>P3(150)</v>
      </c>
      <c r="F4584">
        <f>VLOOKUP(D4584,'Treatment Struture'!$E$2:$G$10,2,FALSE)</f>
        <v>3</v>
      </c>
      <c r="G4584" s="23">
        <v>2</v>
      </c>
      <c r="H4584" s="57">
        <f t="shared" si="101"/>
        <v>36081</v>
      </c>
      <c r="I4584" s="23">
        <v>4</v>
      </c>
    </row>
    <row r="4585" spans="1:9">
      <c r="A4585" t="s">
        <v>248</v>
      </c>
      <c r="B4585" t="s">
        <v>254</v>
      </c>
      <c r="C4585" t="s">
        <v>76</v>
      </c>
      <c r="D4585">
        <v>9</v>
      </c>
      <c r="E4585" t="str">
        <f>VLOOKUP(D4585,'Treatment Struture'!$E$2:$G$10,3,FALSE)</f>
        <v>P3(150)</v>
      </c>
      <c r="F4585">
        <f>VLOOKUP(D4585,'Treatment Struture'!$E$2:$G$10,2,FALSE)</f>
        <v>3</v>
      </c>
      <c r="G4585" s="23">
        <v>3</v>
      </c>
      <c r="H4585" s="57">
        <f t="shared" si="101"/>
        <v>36081</v>
      </c>
      <c r="I4585" s="23">
        <v>4</v>
      </c>
    </row>
    <row r="4586" spans="1:9">
      <c r="A4586" t="s">
        <v>248</v>
      </c>
      <c r="B4586" t="s">
        <v>254</v>
      </c>
      <c r="C4586" t="s">
        <v>76</v>
      </c>
      <c r="D4586">
        <v>9</v>
      </c>
      <c r="E4586" t="str">
        <f>VLOOKUP(D4586,'Treatment Struture'!$E$2:$G$10,3,FALSE)</f>
        <v>P3(150)</v>
      </c>
      <c r="F4586">
        <f>VLOOKUP(D4586,'Treatment Struture'!$E$2:$G$10,2,FALSE)</f>
        <v>3</v>
      </c>
      <c r="G4586" s="23">
        <v>4</v>
      </c>
      <c r="H4586" s="57">
        <f t="shared" si="101"/>
        <v>36081</v>
      </c>
      <c r="I4586" s="23">
        <v>4</v>
      </c>
    </row>
    <row r="4587" spans="1:9">
      <c r="A4587" t="s">
        <v>248</v>
      </c>
      <c r="B4587" t="s">
        <v>254</v>
      </c>
      <c r="C4587" t="s">
        <v>76</v>
      </c>
      <c r="D4587">
        <v>9</v>
      </c>
      <c r="E4587" t="str">
        <f>VLOOKUP(D4587,'Treatment Struture'!$E$2:$G$10,3,FALSE)</f>
        <v>P3(150)</v>
      </c>
      <c r="F4587">
        <f>VLOOKUP(D4587,'Treatment Struture'!$E$2:$G$10,2,FALSE)</f>
        <v>3</v>
      </c>
      <c r="G4587" s="23">
        <v>5</v>
      </c>
      <c r="H4587" s="57">
        <f t="shared" si="101"/>
        <v>36081</v>
      </c>
      <c r="I4587" s="23">
        <v>4</v>
      </c>
    </row>
    <row r="4588" spans="1:9">
      <c r="A4588" t="s">
        <v>248</v>
      </c>
      <c r="B4588" t="s">
        <v>254</v>
      </c>
      <c r="C4588" t="s">
        <v>76</v>
      </c>
      <c r="D4588">
        <v>9</v>
      </c>
      <c r="E4588" t="str">
        <f>VLOOKUP(D4588,'Treatment Struture'!$E$2:$G$10,3,FALSE)</f>
        <v>P3(150)</v>
      </c>
      <c r="F4588">
        <f>VLOOKUP(D4588,'Treatment Struture'!$E$2:$G$10,2,FALSE)</f>
        <v>3</v>
      </c>
      <c r="G4588" s="23">
        <v>6</v>
      </c>
      <c r="H4588" s="57">
        <f t="shared" si="101"/>
        <v>36081</v>
      </c>
      <c r="I4588" s="23">
        <v>4</v>
      </c>
    </row>
    <row r="4589" spans="1:9">
      <c r="A4589" t="s">
        <v>248</v>
      </c>
      <c r="B4589" t="s">
        <v>254</v>
      </c>
      <c r="C4589" t="s">
        <v>76</v>
      </c>
      <c r="D4589">
        <v>9</v>
      </c>
      <c r="E4589" t="str">
        <f>VLOOKUP(D4589,'Treatment Struture'!$E$2:$G$10,3,FALSE)</f>
        <v>P3(150)</v>
      </c>
      <c r="F4589">
        <f>VLOOKUP(D4589,'Treatment Struture'!$E$2:$G$10,2,FALSE)</f>
        <v>3</v>
      </c>
      <c r="G4589" s="23">
        <v>7</v>
      </c>
      <c r="H4589" s="57">
        <f t="shared" si="101"/>
        <v>36081</v>
      </c>
      <c r="I4589" s="23">
        <v>4</v>
      </c>
    </row>
    <row r="4590" spans="1:9">
      <c r="A4590" t="s">
        <v>248</v>
      </c>
      <c r="B4590" t="s">
        <v>254</v>
      </c>
      <c r="C4590" t="s">
        <v>76</v>
      </c>
      <c r="D4590">
        <v>9</v>
      </c>
      <c r="E4590" t="str">
        <f>VLOOKUP(D4590,'Treatment Struture'!$E$2:$G$10,3,FALSE)</f>
        <v>P3(150)</v>
      </c>
      <c r="F4590">
        <f>VLOOKUP(D4590,'Treatment Struture'!$E$2:$G$10,2,FALSE)</f>
        <v>3</v>
      </c>
      <c r="G4590" s="23">
        <v>8</v>
      </c>
      <c r="H4590" s="57">
        <f t="shared" si="101"/>
        <v>36081</v>
      </c>
      <c r="I4590" s="23">
        <v>4</v>
      </c>
    </row>
    <row r="4591" spans="1:9">
      <c r="A4591" t="s">
        <v>248</v>
      </c>
      <c r="B4591" t="s">
        <v>254</v>
      </c>
      <c r="C4591" t="s">
        <v>76</v>
      </c>
      <c r="D4591">
        <v>9</v>
      </c>
      <c r="E4591" t="str">
        <f>VLOOKUP(D4591,'Treatment Struture'!$E$2:$G$10,3,FALSE)</f>
        <v>P3(150)</v>
      </c>
      <c r="F4591">
        <f>VLOOKUP(D4591,'Treatment Struture'!$E$2:$G$10,2,FALSE)</f>
        <v>3</v>
      </c>
      <c r="G4591" s="23">
        <v>9</v>
      </c>
      <c r="H4591" s="57">
        <f t="shared" si="101"/>
        <v>36081</v>
      </c>
      <c r="I4591" s="23">
        <v>4</v>
      </c>
    </row>
    <row r="4592" spans="1:9">
      <c r="A4592" t="s">
        <v>248</v>
      </c>
      <c r="B4592" t="s">
        <v>254</v>
      </c>
      <c r="C4592" t="s">
        <v>76</v>
      </c>
      <c r="D4592">
        <v>9</v>
      </c>
      <c r="E4592" t="str">
        <f>VLOOKUP(D4592,'Treatment Struture'!$E$2:$G$10,3,FALSE)</f>
        <v>P3(150)</v>
      </c>
      <c r="F4592">
        <f>VLOOKUP(D4592,'Treatment Struture'!$E$2:$G$10,2,FALSE)</f>
        <v>3</v>
      </c>
      <c r="G4592" s="23">
        <v>10</v>
      </c>
      <c r="H4592" s="57">
        <f t="shared" si="101"/>
        <v>36081</v>
      </c>
      <c r="I4592" s="23">
        <v>4</v>
      </c>
    </row>
    <row r="4593" spans="1:9">
      <c r="A4593" t="s">
        <v>248</v>
      </c>
      <c r="B4593" t="s">
        <v>254</v>
      </c>
      <c r="C4593" t="s">
        <v>76</v>
      </c>
      <c r="D4593">
        <v>1</v>
      </c>
      <c r="E4593" t="str">
        <f>VLOOKUP(D4593,'Treatment Struture'!$E$2:$G$10,3,FALSE)</f>
        <v>P3(150)</v>
      </c>
      <c r="F4593">
        <f>VLOOKUP(D4593,'Treatment Struture'!$E$2:$G$10,2,FALSE)</f>
        <v>1</v>
      </c>
      <c r="G4593" s="23">
        <v>1</v>
      </c>
      <c r="H4593" s="55">
        <v>36087</v>
      </c>
      <c r="I4593" s="23">
        <v>5</v>
      </c>
    </row>
    <row r="4594" spans="1:9">
      <c r="A4594" t="s">
        <v>248</v>
      </c>
      <c r="B4594" t="s">
        <v>254</v>
      </c>
      <c r="C4594" t="s">
        <v>76</v>
      </c>
      <c r="D4594">
        <v>1</v>
      </c>
      <c r="E4594" t="str">
        <f>VLOOKUP(D4594,'Treatment Struture'!$E$2:$G$10,3,FALSE)</f>
        <v>P3(150)</v>
      </c>
      <c r="F4594">
        <f>VLOOKUP(D4594,'Treatment Struture'!$E$2:$G$10,2,FALSE)</f>
        <v>1</v>
      </c>
      <c r="G4594" s="23">
        <v>2</v>
      </c>
      <c r="H4594" s="57">
        <f>H4593</f>
        <v>36087</v>
      </c>
      <c r="I4594" s="23">
        <v>4</v>
      </c>
    </row>
    <row r="4595" spans="1:9">
      <c r="A4595" t="s">
        <v>248</v>
      </c>
      <c r="B4595" t="s">
        <v>254</v>
      </c>
      <c r="C4595" t="s">
        <v>76</v>
      </c>
      <c r="D4595">
        <v>1</v>
      </c>
      <c r="E4595" t="str">
        <f>VLOOKUP(D4595,'Treatment Struture'!$E$2:$G$10,3,FALSE)</f>
        <v>P3(150)</v>
      </c>
      <c r="F4595">
        <f>VLOOKUP(D4595,'Treatment Struture'!$E$2:$G$10,2,FALSE)</f>
        <v>1</v>
      </c>
      <c r="G4595" s="23">
        <v>3</v>
      </c>
      <c r="H4595" s="57">
        <f t="shared" ref="H4595:H4658" si="102">H4594</f>
        <v>36087</v>
      </c>
      <c r="I4595" s="23">
        <v>5</v>
      </c>
    </row>
    <row r="4596" spans="1:9">
      <c r="A4596" t="s">
        <v>248</v>
      </c>
      <c r="B4596" t="s">
        <v>254</v>
      </c>
      <c r="C4596" t="s">
        <v>76</v>
      </c>
      <c r="D4596">
        <v>1</v>
      </c>
      <c r="E4596" t="str">
        <f>VLOOKUP(D4596,'Treatment Struture'!$E$2:$G$10,3,FALSE)</f>
        <v>P3(150)</v>
      </c>
      <c r="F4596">
        <f>VLOOKUP(D4596,'Treatment Struture'!$E$2:$G$10,2,FALSE)</f>
        <v>1</v>
      </c>
      <c r="G4596" s="23">
        <v>4</v>
      </c>
      <c r="H4596" s="57">
        <f t="shared" si="102"/>
        <v>36087</v>
      </c>
      <c r="I4596" s="23">
        <v>5</v>
      </c>
    </row>
    <row r="4597" spans="1:9">
      <c r="A4597" t="s">
        <v>248</v>
      </c>
      <c r="B4597" t="s">
        <v>254</v>
      </c>
      <c r="C4597" t="s">
        <v>76</v>
      </c>
      <c r="D4597">
        <v>1</v>
      </c>
      <c r="E4597" t="str">
        <f>VLOOKUP(D4597,'Treatment Struture'!$E$2:$G$10,3,FALSE)</f>
        <v>P3(150)</v>
      </c>
      <c r="F4597">
        <f>VLOOKUP(D4597,'Treatment Struture'!$E$2:$G$10,2,FALSE)</f>
        <v>1</v>
      </c>
      <c r="G4597" s="23">
        <v>5</v>
      </c>
      <c r="H4597" s="57">
        <f t="shared" si="102"/>
        <v>36087</v>
      </c>
      <c r="I4597" s="23">
        <v>5</v>
      </c>
    </row>
    <row r="4598" spans="1:9">
      <c r="A4598" t="s">
        <v>248</v>
      </c>
      <c r="B4598" t="s">
        <v>254</v>
      </c>
      <c r="C4598" t="s">
        <v>76</v>
      </c>
      <c r="D4598">
        <v>1</v>
      </c>
      <c r="E4598" t="str">
        <f>VLOOKUP(D4598,'Treatment Struture'!$E$2:$G$10,3,FALSE)</f>
        <v>P3(150)</v>
      </c>
      <c r="F4598">
        <f>VLOOKUP(D4598,'Treatment Struture'!$E$2:$G$10,2,FALSE)</f>
        <v>1</v>
      </c>
      <c r="G4598" s="23">
        <v>6</v>
      </c>
      <c r="H4598" s="57">
        <f t="shared" si="102"/>
        <v>36087</v>
      </c>
      <c r="I4598" s="23">
        <v>5</v>
      </c>
    </row>
    <row r="4599" spans="1:9">
      <c r="A4599" t="s">
        <v>248</v>
      </c>
      <c r="B4599" t="s">
        <v>254</v>
      </c>
      <c r="C4599" t="s">
        <v>76</v>
      </c>
      <c r="D4599">
        <v>1</v>
      </c>
      <c r="E4599" t="str">
        <f>VLOOKUP(D4599,'Treatment Struture'!$E$2:$G$10,3,FALSE)</f>
        <v>P3(150)</v>
      </c>
      <c r="F4599">
        <f>VLOOKUP(D4599,'Treatment Struture'!$E$2:$G$10,2,FALSE)</f>
        <v>1</v>
      </c>
      <c r="G4599" s="23">
        <v>7</v>
      </c>
      <c r="H4599" s="57">
        <f t="shared" si="102"/>
        <v>36087</v>
      </c>
      <c r="I4599" s="23">
        <v>4</v>
      </c>
    </row>
    <row r="4600" spans="1:9">
      <c r="A4600" t="s">
        <v>248</v>
      </c>
      <c r="B4600" t="s">
        <v>254</v>
      </c>
      <c r="C4600" t="s">
        <v>76</v>
      </c>
      <c r="D4600">
        <v>1</v>
      </c>
      <c r="E4600" t="str">
        <f>VLOOKUP(D4600,'Treatment Struture'!$E$2:$G$10,3,FALSE)</f>
        <v>P3(150)</v>
      </c>
      <c r="F4600">
        <f>VLOOKUP(D4600,'Treatment Struture'!$E$2:$G$10,2,FALSE)</f>
        <v>1</v>
      </c>
      <c r="G4600" s="23">
        <v>8</v>
      </c>
      <c r="H4600" s="57">
        <f t="shared" si="102"/>
        <v>36087</v>
      </c>
      <c r="I4600" s="23">
        <v>5</v>
      </c>
    </row>
    <row r="4601" spans="1:9">
      <c r="A4601" t="s">
        <v>248</v>
      </c>
      <c r="B4601" t="s">
        <v>254</v>
      </c>
      <c r="C4601" t="s">
        <v>76</v>
      </c>
      <c r="D4601">
        <v>1</v>
      </c>
      <c r="E4601" t="str">
        <f>VLOOKUP(D4601,'Treatment Struture'!$E$2:$G$10,3,FALSE)</f>
        <v>P3(150)</v>
      </c>
      <c r="F4601">
        <f>VLOOKUP(D4601,'Treatment Struture'!$E$2:$G$10,2,FALSE)</f>
        <v>1</v>
      </c>
      <c r="G4601" s="23">
        <v>9</v>
      </c>
      <c r="H4601" s="57">
        <f t="shared" si="102"/>
        <v>36087</v>
      </c>
      <c r="I4601" s="23">
        <v>5</v>
      </c>
    </row>
    <row r="4602" spans="1:9">
      <c r="A4602" t="s">
        <v>248</v>
      </c>
      <c r="B4602" t="s">
        <v>254</v>
      </c>
      <c r="C4602" t="s">
        <v>76</v>
      </c>
      <c r="D4602">
        <v>1</v>
      </c>
      <c r="E4602" t="str">
        <f>VLOOKUP(D4602,'Treatment Struture'!$E$2:$G$10,3,FALSE)</f>
        <v>P3(150)</v>
      </c>
      <c r="F4602">
        <f>VLOOKUP(D4602,'Treatment Struture'!$E$2:$G$10,2,FALSE)</f>
        <v>1</v>
      </c>
      <c r="G4602" s="23">
        <v>10</v>
      </c>
      <c r="H4602" s="57">
        <f t="shared" si="102"/>
        <v>36087</v>
      </c>
      <c r="I4602" s="23">
        <v>5</v>
      </c>
    </row>
    <row r="4603" spans="1:9">
      <c r="A4603" t="s">
        <v>248</v>
      </c>
      <c r="B4603" t="s">
        <v>254</v>
      </c>
      <c r="C4603" t="s">
        <v>76</v>
      </c>
      <c r="D4603">
        <v>2</v>
      </c>
      <c r="E4603" t="str">
        <f>VLOOKUP(D4603,'Treatment Struture'!$E$2:$G$10,3,FALSE)</f>
        <v>P1(50)</v>
      </c>
      <c r="F4603">
        <f>VLOOKUP(D4603,'Treatment Struture'!$E$2:$G$10,2,FALSE)</f>
        <v>1</v>
      </c>
      <c r="G4603" s="23">
        <v>1</v>
      </c>
      <c r="H4603" s="57">
        <f t="shared" si="102"/>
        <v>36087</v>
      </c>
      <c r="I4603" s="23">
        <v>5</v>
      </c>
    </row>
    <row r="4604" spans="1:9">
      <c r="A4604" t="s">
        <v>248</v>
      </c>
      <c r="B4604" t="s">
        <v>254</v>
      </c>
      <c r="C4604" t="s">
        <v>76</v>
      </c>
      <c r="D4604">
        <v>2</v>
      </c>
      <c r="E4604" t="str">
        <f>VLOOKUP(D4604,'Treatment Struture'!$E$2:$G$10,3,FALSE)</f>
        <v>P1(50)</v>
      </c>
      <c r="F4604">
        <f>VLOOKUP(D4604,'Treatment Struture'!$E$2:$G$10,2,FALSE)</f>
        <v>1</v>
      </c>
      <c r="G4604" s="23">
        <v>2</v>
      </c>
      <c r="H4604" s="57">
        <f t="shared" si="102"/>
        <v>36087</v>
      </c>
      <c r="I4604" s="23">
        <v>5</v>
      </c>
    </row>
    <row r="4605" spans="1:9">
      <c r="A4605" t="s">
        <v>248</v>
      </c>
      <c r="B4605" t="s">
        <v>254</v>
      </c>
      <c r="C4605" t="s">
        <v>76</v>
      </c>
      <c r="D4605">
        <v>2</v>
      </c>
      <c r="E4605" t="str">
        <f>VLOOKUP(D4605,'Treatment Struture'!$E$2:$G$10,3,FALSE)</f>
        <v>P1(50)</v>
      </c>
      <c r="F4605">
        <f>VLOOKUP(D4605,'Treatment Struture'!$E$2:$G$10,2,FALSE)</f>
        <v>1</v>
      </c>
      <c r="G4605" s="23">
        <v>3</v>
      </c>
      <c r="H4605" s="57">
        <f t="shared" si="102"/>
        <v>36087</v>
      </c>
      <c r="I4605" s="23">
        <v>5</v>
      </c>
    </row>
    <row r="4606" spans="1:9">
      <c r="A4606" t="s">
        <v>248</v>
      </c>
      <c r="B4606" t="s">
        <v>254</v>
      </c>
      <c r="C4606" t="s">
        <v>76</v>
      </c>
      <c r="D4606">
        <v>2</v>
      </c>
      <c r="E4606" t="str">
        <f>VLOOKUP(D4606,'Treatment Struture'!$E$2:$G$10,3,FALSE)</f>
        <v>P1(50)</v>
      </c>
      <c r="F4606">
        <f>VLOOKUP(D4606,'Treatment Struture'!$E$2:$G$10,2,FALSE)</f>
        <v>1</v>
      </c>
      <c r="G4606" s="23">
        <v>4</v>
      </c>
      <c r="H4606" s="57">
        <f t="shared" si="102"/>
        <v>36087</v>
      </c>
      <c r="I4606" s="23">
        <v>5</v>
      </c>
    </row>
    <row r="4607" spans="1:9">
      <c r="A4607" t="s">
        <v>248</v>
      </c>
      <c r="B4607" t="s">
        <v>254</v>
      </c>
      <c r="C4607" t="s">
        <v>76</v>
      </c>
      <c r="D4607">
        <v>2</v>
      </c>
      <c r="E4607" t="str">
        <f>VLOOKUP(D4607,'Treatment Struture'!$E$2:$G$10,3,FALSE)</f>
        <v>P1(50)</v>
      </c>
      <c r="F4607">
        <f>VLOOKUP(D4607,'Treatment Struture'!$E$2:$G$10,2,FALSE)</f>
        <v>1</v>
      </c>
      <c r="G4607" s="23">
        <v>5</v>
      </c>
      <c r="H4607" s="57">
        <f t="shared" si="102"/>
        <v>36087</v>
      </c>
      <c r="I4607" s="23">
        <v>5</v>
      </c>
    </row>
    <row r="4608" spans="1:9">
      <c r="A4608" t="s">
        <v>248</v>
      </c>
      <c r="B4608" t="s">
        <v>254</v>
      </c>
      <c r="C4608" t="s">
        <v>76</v>
      </c>
      <c r="D4608">
        <v>2</v>
      </c>
      <c r="E4608" t="str">
        <f>VLOOKUP(D4608,'Treatment Struture'!$E$2:$G$10,3,FALSE)</f>
        <v>P1(50)</v>
      </c>
      <c r="F4608">
        <f>VLOOKUP(D4608,'Treatment Struture'!$E$2:$G$10,2,FALSE)</f>
        <v>1</v>
      </c>
      <c r="G4608" s="23">
        <v>6</v>
      </c>
      <c r="H4608" s="57">
        <f t="shared" si="102"/>
        <v>36087</v>
      </c>
      <c r="I4608" s="23">
        <v>5</v>
      </c>
    </row>
    <row r="4609" spans="1:9">
      <c r="A4609" t="s">
        <v>248</v>
      </c>
      <c r="B4609" t="s">
        <v>254</v>
      </c>
      <c r="C4609" t="s">
        <v>76</v>
      </c>
      <c r="D4609">
        <v>2</v>
      </c>
      <c r="E4609" t="str">
        <f>VLOOKUP(D4609,'Treatment Struture'!$E$2:$G$10,3,FALSE)</f>
        <v>P1(50)</v>
      </c>
      <c r="F4609">
        <f>VLOOKUP(D4609,'Treatment Struture'!$E$2:$G$10,2,FALSE)</f>
        <v>1</v>
      </c>
      <c r="G4609" s="23">
        <v>7</v>
      </c>
      <c r="H4609" s="57">
        <f t="shared" si="102"/>
        <v>36087</v>
      </c>
      <c r="I4609" s="23">
        <v>5</v>
      </c>
    </row>
    <row r="4610" spans="1:9">
      <c r="A4610" t="s">
        <v>248</v>
      </c>
      <c r="B4610" t="s">
        <v>254</v>
      </c>
      <c r="C4610" t="s">
        <v>76</v>
      </c>
      <c r="D4610">
        <v>2</v>
      </c>
      <c r="E4610" t="str">
        <f>VLOOKUP(D4610,'Treatment Struture'!$E$2:$G$10,3,FALSE)</f>
        <v>P1(50)</v>
      </c>
      <c r="F4610">
        <f>VLOOKUP(D4610,'Treatment Struture'!$E$2:$G$10,2,FALSE)</f>
        <v>1</v>
      </c>
      <c r="G4610" s="23">
        <v>8</v>
      </c>
      <c r="H4610" s="57">
        <f t="shared" si="102"/>
        <v>36087</v>
      </c>
      <c r="I4610" s="23">
        <v>5</v>
      </c>
    </row>
    <row r="4611" spans="1:9">
      <c r="A4611" t="s">
        <v>248</v>
      </c>
      <c r="B4611" t="s">
        <v>254</v>
      </c>
      <c r="C4611" t="s">
        <v>76</v>
      </c>
      <c r="D4611">
        <v>2</v>
      </c>
      <c r="E4611" t="str">
        <f>VLOOKUP(D4611,'Treatment Struture'!$E$2:$G$10,3,FALSE)</f>
        <v>P1(50)</v>
      </c>
      <c r="F4611">
        <f>VLOOKUP(D4611,'Treatment Struture'!$E$2:$G$10,2,FALSE)</f>
        <v>1</v>
      </c>
      <c r="G4611" s="23">
        <v>9</v>
      </c>
      <c r="H4611" s="57">
        <f t="shared" si="102"/>
        <v>36087</v>
      </c>
      <c r="I4611" s="23">
        <v>5</v>
      </c>
    </row>
    <row r="4612" spans="1:9">
      <c r="A4612" t="s">
        <v>248</v>
      </c>
      <c r="B4612" t="s">
        <v>254</v>
      </c>
      <c r="C4612" t="s">
        <v>76</v>
      </c>
      <c r="D4612">
        <v>2</v>
      </c>
      <c r="E4612" t="str">
        <f>VLOOKUP(D4612,'Treatment Struture'!$E$2:$G$10,3,FALSE)</f>
        <v>P1(50)</v>
      </c>
      <c r="F4612">
        <f>VLOOKUP(D4612,'Treatment Struture'!$E$2:$G$10,2,FALSE)</f>
        <v>1</v>
      </c>
      <c r="G4612" s="23">
        <v>10</v>
      </c>
      <c r="H4612" s="57">
        <f t="shared" si="102"/>
        <v>36087</v>
      </c>
      <c r="I4612" s="23">
        <v>5</v>
      </c>
    </row>
    <row r="4613" spans="1:9">
      <c r="A4613" t="s">
        <v>248</v>
      </c>
      <c r="B4613" t="s">
        <v>254</v>
      </c>
      <c r="C4613" t="s">
        <v>76</v>
      </c>
      <c r="D4613">
        <v>3</v>
      </c>
      <c r="E4613" t="str">
        <f>VLOOKUP(D4613,'Treatment Struture'!$E$2:$G$10,3,FALSE)</f>
        <v>P2(100)</v>
      </c>
      <c r="F4613">
        <f>VLOOKUP(D4613,'Treatment Struture'!$E$2:$G$10,2,FALSE)</f>
        <v>1</v>
      </c>
      <c r="G4613" s="23">
        <v>1</v>
      </c>
      <c r="H4613" s="57">
        <f t="shared" si="102"/>
        <v>36087</v>
      </c>
      <c r="I4613" s="23">
        <v>5</v>
      </c>
    </row>
    <row r="4614" spans="1:9">
      <c r="A4614" t="s">
        <v>248</v>
      </c>
      <c r="B4614" t="s">
        <v>254</v>
      </c>
      <c r="C4614" t="s">
        <v>76</v>
      </c>
      <c r="D4614">
        <v>3</v>
      </c>
      <c r="E4614" t="str">
        <f>VLOOKUP(D4614,'Treatment Struture'!$E$2:$G$10,3,FALSE)</f>
        <v>P2(100)</v>
      </c>
      <c r="F4614">
        <f>VLOOKUP(D4614,'Treatment Struture'!$E$2:$G$10,2,FALSE)</f>
        <v>1</v>
      </c>
      <c r="G4614" s="23">
        <v>2</v>
      </c>
      <c r="H4614" s="57">
        <f t="shared" si="102"/>
        <v>36087</v>
      </c>
      <c r="I4614" s="23">
        <v>5</v>
      </c>
    </row>
    <row r="4615" spans="1:9">
      <c r="A4615" t="s">
        <v>248</v>
      </c>
      <c r="B4615" t="s">
        <v>254</v>
      </c>
      <c r="C4615" t="s">
        <v>76</v>
      </c>
      <c r="D4615">
        <v>3</v>
      </c>
      <c r="E4615" t="str">
        <f>VLOOKUP(D4615,'Treatment Struture'!$E$2:$G$10,3,FALSE)</f>
        <v>P2(100)</v>
      </c>
      <c r="F4615">
        <f>VLOOKUP(D4615,'Treatment Struture'!$E$2:$G$10,2,FALSE)</f>
        <v>1</v>
      </c>
      <c r="G4615" s="23">
        <v>3</v>
      </c>
      <c r="H4615" s="57">
        <f t="shared" si="102"/>
        <v>36087</v>
      </c>
      <c r="I4615" s="23">
        <v>5</v>
      </c>
    </row>
    <row r="4616" spans="1:9">
      <c r="A4616" t="s">
        <v>248</v>
      </c>
      <c r="B4616" t="s">
        <v>254</v>
      </c>
      <c r="C4616" t="s">
        <v>76</v>
      </c>
      <c r="D4616">
        <v>3</v>
      </c>
      <c r="E4616" t="str">
        <f>VLOOKUP(D4616,'Treatment Struture'!$E$2:$G$10,3,FALSE)</f>
        <v>P2(100)</v>
      </c>
      <c r="F4616">
        <f>VLOOKUP(D4616,'Treatment Struture'!$E$2:$G$10,2,FALSE)</f>
        <v>1</v>
      </c>
      <c r="G4616" s="23">
        <v>4</v>
      </c>
      <c r="H4616" s="57">
        <f t="shared" si="102"/>
        <v>36087</v>
      </c>
      <c r="I4616" s="23">
        <v>5</v>
      </c>
    </row>
    <row r="4617" spans="1:9">
      <c r="A4617" t="s">
        <v>248</v>
      </c>
      <c r="B4617" t="s">
        <v>254</v>
      </c>
      <c r="C4617" t="s">
        <v>76</v>
      </c>
      <c r="D4617">
        <v>3</v>
      </c>
      <c r="E4617" t="str">
        <f>VLOOKUP(D4617,'Treatment Struture'!$E$2:$G$10,3,FALSE)</f>
        <v>P2(100)</v>
      </c>
      <c r="F4617">
        <f>VLOOKUP(D4617,'Treatment Struture'!$E$2:$G$10,2,FALSE)</f>
        <v>1</v>
      </c>
      <c r="G4617" s="23">
        <v>5</v>
      </c>
      <c r="H4617" s="57">
        <f t="shared" si="102"/>
        <v>36087</v>
      </c>
      <c r="I4617" s="23">
        <v>5</v>
      </c>
    </row>
    <row r="4618" spans="1:9">
      <c r="A4618" t="s">
        <v>248</v>
      </c>
      <c r="B4618" t="s">
        <v>254</v>
      </c>
      <c r="C4618" t="s">
        <v>76</v>
      </c>
      <c r="D4618">
        <v>3</v>
      </c>
      <c r="E4618" t="str">
        <f>VLOOKUP(D4618,'Treatment Struture'!$E$2:$G$10,3,FALSE)</f>
        <v>P2(100)</v>
      </c>
      <c r="F4618">
        <f>VLOOKUP(D4618,'Treatment Struture'!$E$2:$G$10,2,FALSE)</f>
        <v>1</v>
      </c>
      <c r="G4618" s="23">
        <v>6</v>
      </c>
      <c r="H4618" s="57">
        <f t="shared" si="102"/>
        <v>36087</v>
      </c>
      <c r="I4618" s="23">
        <v>5</v>
      </c>
    </row>
    <row r="4619" spans="1:9">
      <c r="A4619" t="s">
        <v>248</v>
      </c>
      <c r="B4619" t="s">
        <v>254</v>
      </c>
      <c r="C4619" t="s">
        <v>76</v>
      </c>
      <c r="D4619">
        <v>3</v>
      </c>
      <c r="E4619" t="str">
        <f>VLOOKUP(D4619,'Treatment Struture'!$E$2:$G$10,3,FALSE)</f>
        <v>P2(100)</v>
      </c>
      <c r="F4619">
        <f>VLOOKUP(D4619,'Treatment Struture'!$E$2:$G$10,2,FALSE)</f>
        <v>1</v>
      </c>
      <c r="G4619" s="23">
        <v>7</v>
      </c>
      <c r="H4619" s="57">
        <f t="shared" si="102"/>
        <v>36087</v>
      </c>
      <c r="I4619" s="23">
        <v>5</v>
      </c>
    </row>
    <row r="4620" spans="1:9">
      <c r="A4620" t="s">
        <v>248</v>
      </c>
      <c r="B4620" t="s">
        <v>254</v>
      </c>
      <c r="C4620" t="s">
        <v>76</v>
      </c>
      <c r="D4620">
        <v>3</v>
      </c>
      <c r="E4620" t="str">
        <f>VLOOKUP(D4620,'Treatment Struture'!$E$2:$G$10,3,FALSE)</f>
        <v>P2(100)</v>
      </c>
      <c r="F4620">
        <f>VLOOKUP(D4620,'Treatment Struture'!$E$2:$G$10,2,FALSE)</f>
        <v>1</v>
      </c>
      <c r="G4620" s="23">
        <v>8</v>
      </c>
      <c r="H4620" s="57">
        <f t="shared" si="102"/>
        <v>36087</v>
      </c>
      <c r="I4620" s="23">
        <v>5</v>
      </c>
    </row>
    <row r="4621" spans="1:9">
      <c r="A4621" t="s">
        <v>248</v>
      </c>
      <c r="B4621" t="s">
        <v>254</v>
      </c>
      <c r="C4621" t="s">
        <v>76</v>
      </c>
      <c r="D4621">
        <v>3</v>
      </c>
      <c r="E4621" t="str">
        <f>VLOOKUP(D4621,'Treatment Struture'!$E$2:$G$10,3,FALSE)</f>
        <v>P2(100)</v>
      </c>
      <c r="F4621">
        <f>VLOOKUP(D4621,'Treatment Struture'!$E$2:$G$10,2,FALSE)</f>
        <v>1</v>
      </c>
      <c r="G4621" s="23">
        <v>9</v>
      </c>
      <c r="H4621" s="57">
        <f t="shared" si="102"/>
        <v>36087</v>
      </c>
      <c r="I4621" s="23">
        <v>5</v>
      </c>
    </row>
    <row r="4622" spans="1:9">
      <c r="A4622" t="s">
        <v>248</v>
      </c>
      <c r="B4622" t="s">
        <v>254</v>
      </c>
      <c r="C4622" t="s">
        <v>76</v>
      </c>
      <c r="D4622">
        <v>3</v>
      </c>
      <c r="E4622" t="str">
        <f>VLOOKUP(D4622,'Treatment Struture'!$E$2:$G$10,3,FALSE)</f>
        <v>P2(100)</v>
      </c>
      <c r="F4622">
        <f>VLOOKUP(D4622,'Treatment Struture'!$E$2:$G$10,2,FALSE)</f>
        <v>1</v>
      </c>
      <c r="G4622" s="23">
        <v>10</v>
      </c>
      <c r="H4622" s="57">
        <f t="shared" si="102"/>
        <v>36087</v>
      </c>
      <c r="I4622" s="23">
        <v>4</v>
      </c>
    </row>
    <row r="4623" spans="1:9">
      <c r="A4623" t="s">
        <v>248</v>
      </c>
      <c r="B4623" t="s">
        <v>254</v>
      </c>
      <c r="C4623" t="s">
        <v>76</v>
      </c>
      <c r="D4623">
        <v>4</v>
      </c>
      <c r="E4623" t="str">
        <f>VLOOKUP(D4623,'Treatment Struture'!$E$2:$G$10,3,FALSE)</f>
        <v>P2(100)</v>
      </c>
      <c r="F4623">
        <f>VLOOKUP(D4623,'Treatment Struture'!$E$2:$G$10,2,FALSE)</f>
        <v>2</v>
      </c>
      <c r="G4623" s="23">
        <v>1</v>
      </c>
      <c r="H4623" s="57">
        <f t="shared" si="102"/>
        <v>36087</v>
      </c>
      <c r="I4623" s="23">
        <v>5</v>
      </c>
    </row>
    <row r="4624" spans="1:9">
      <c r="A4624" t="s">
        <v>248</v>
      </c>
      <c r="B4624" t="s">
        <v>254</v>
      </c>
      <c r="C4624" t="s">
        <v>76</v>
      </c>
      <c r="D4624">
        <v>4</v>
      </c>
      <c r="E4624" t="str">
        <f>VLOOKUP(D4624,'Treatment Struture'!$E$2:$G$10,3,FALSE)</f>
        <v>P2(100)</v>
      </c>
      <c r="F4624">
        <f>VLOOKUP(D4624,'Treatment Struture'!$E$2:$G$10,2,FALSE)</f>
        <v>2</v>
      </c>
      <c r="G4624" s="23">
        <v>2</v>
      </c>
      <c r="H4624" s="57">
        <f t="shared" si="102"/>
        <v>36087</v>
      </c>
      <c r="I4624" s="23">
        <v>5</v>
      </c>
    </row>
    <row r="4625" spans="1:9">
      <c r="A4625" t="s">
        <v>248</v>
      </c>
      <c r="B4625" t="s">
        <v>254</v>
      </c>
      <c r="C4625" t="s">
        <v>76</v>
      </c>
      <c r="D4625">
        <v>4</v>
      </c>
      <c r="E4625" t="str">
        <f>VLOOKUP(D4625,'Treatment Struture'!$E$2:$G$10,3,FALSE)</f>
        <v>P2(100)</v>
      </c>
      <c r="F4625">
        <f>VLOOKUP(D4625,'Treatment Struture'!$E$2:$G$10,2,FALSE)</f>
        <v>2</v>
      </c>
      <c r="G4625" s="23">
        <v>3</v>
      </c>
      <c r="H4625" s="57">
        <f t="shared" si="102"/>
        <v>36087</v>
      </c>
      <c r="I4625" s="23">
        <v>5</v>
      </c>
    </row>
    <row r="4626" spans="1:9">
      <c r="A4626" t="s">
        <v>248</v>
      </c>
      <c r="B4626" t="s">
        <v>254</v>
      </c>
      <c r="C4626" t="s">
        <v>76</v>
      </c>
      <c r="D4626">
        <v>4</v>
      </c>
      <c r="E4626" t="str">
        <f>VLOOKUP(D4626,'Treatment Struture'!$E$2:$G$10,3,FALSE)</f>
        <v>P2(100)</v>
      </c>
      <c r="F4626">
        <f>VLOOKUP(D4626,'Treatment Struture'!$E$2:$G$10,2,FALSE)</f>
        <v>2</v>
      </c>
      <c r="G4626" s="23">
        <v>4</v>
      </c>
      <c r="H4626" s="57">
        <f t="shared" si="102"/>
        <v>36087</v>
      </c>
      <c r="I4626" s="23">
        <v>5</v>
      </c>
    </row>
    <row r="4627" spans="1:9">
      <c r="A4627" t="s">
        <v>248</v>
      </c>
      <c r="B4627" t="s">
        <v>254</v>
      </c>
      <c r="C4627" t="s">
        <v>76</v>
      </c>
      <c r="D4627">
        <v>4</v>
      </c>
      <c r="E4627" t="str">
        <f>VLOOKUP(D4627,'Treatment Struture'!$E$2:$G$10,3,FALSE)</f>
        <v>P2(100)</v>
      </c>
      <c r="F4627">
        <f>VLOOKUP(D4627,'Treatment Struture'!$E$2:$G$10,2,FALSE)</f>
        <v>2</v>
      </c>
      <c r="G4627" s="23">
        <v>5</v>
      </c>
      <c r="H4627" s="57">
        <f t="shared" si="102"/>
        <v>36087</v>
      </c>
      <c r="I4627" s="23">
        <v>5</v>
      </c>
    </row>
    <row r="4628" spans="1:9">
      <c r="A4628" t="s">
        <v>248</v>
      </c>
      <c r="B4628" t="s">
        <v>254</v>
      </c>
      <c r="C4628" t="s">
        <v>76</v>
      </c>
      <c r="D4628">
        <v>4</v>
      </c>
      <c r="E4628" t="str">
        <f>VLOOKUP(D4628,'Treatment Struture'!$E$2:$G$10,3,FALSE)</f>
        <v>P2(100)</v>
      </c>
      <c r="F4628">
        <f>VLOOKUP(D4628,'Treatment Struture'!$E$2:$G$10,2,FALSE)</f>
        <v>2</v>
      </c>
      <c r="G4628" s="23">
        <v>6</v>
      </c>
      <c r="H4628" s="57">
        <f t="shared" si="102"/>
        <v>36087</v>
      </c>
      <c r="I4628" s="23">
        <v>5</v>
      </c>
    </row>
    <row r="4629" spans="1:9">
      <c r="A4629" t="s">
        <v>248</v>
      </c>
      <c r="B4629" t="s">
        <v>254</v>
      </c>
      <c r="C4629" t="s">
        <v>76</v>
      </c>
      <c r="D4629">
        <v>4</v>
      </c>
      <c r="E4629" t="str">
        <f>VLOOKUP(D4629,'Treatment Struture'!$E$2:$G$10,3,FALSE)</f>
        <v>P2(100)</v>
      </c>
      <c r="F4629">
        <f>VLOOKUP(D4629,'Treatment Struture'!$E$2:$G$10,2,FALSE)</f>
        <v>2</v>
      </c>
      <c r="G4629" s="23">
        <v>7</v>
      </c>
      <c r="H4629" s="57">
        <f t="shared" si="102"/>
        <v>36087</v>
      </c>
      <c r="I4629" s="23">
        <v>5</v>
      </c>
    </row>
    <row r="4630" spans="1:9">
      <c r="A4630" t="s">
        <v>248</v>
      </c>
      <c r="B4630" t="s">
        <v>254</v>
      </c>
      <c r="C4630" t="s">
        <v>76</v>
      </c>
      <c r="D4630">
        <v>4</v>
      </c>
      <c r="E4630" t="str">
        <f>VLOOKUP(D4630,'Treatment Struture'!$E$2:$G$10,3,FALSE)</f>
        <v>P2(100)</v>
      </c>
      <c r="F4630">
        <f>VLOOKUP(D4630,'Treatment Struture'!$E$2:$G$10,2,FALSE)</f>
        <v>2</v>
      </c>
      <c r="G4630" s="23">
        <v>8</v>
      </c>
      <c r="H4630" s="57">
        <f t="shared" si="102"/>
        <v>36087</v>
      </c>
      <c r="I4630" s="23">
        <v>5</v>
      </c>
    </row>
    <row r="4631" spans="1:9">
      <c r="A4631" t="s">
        <v>248</v>
      </c>
      <c r="B4631" t="s">
        <v>254</v>
      </c>
      <c r="C4631" t="s">
        <v>76</v>
      </c>
      <c r="D4631">
        <v>4</v>
      </c>
      <c r="E4631" t="str">
        <f>VLOOKUP(D4631,'Treatment Struture'!$E$2:$G$10,3,FALSE)</f>
        <v>P2(100)</v>
      </c>
      <c r="F4631">
        <f>VLOOKUP(D4631,'Treatment Struture'!$E$2:$G$10,2,FALSE)</f>
        <v>2</v>
      </c>
      <c r="G4631" s="23">
        <v>9</v>
      </c>
      <c r="H4631" s="57">
        <f t="shared" si="102"/>
        <v>36087</v>
      </c>
      <c r="I4631" s="23">
        <v>5</v>
      </c>
    </row>
    <row r="4632" spans="1:9">
      <c r="A4632" t="s">
        <v>248</v>
      </c>
      <c r="B4632" t="s">
        <v>254</v>
      </c>
      <c r="C4632" t="s">
        <v>76</v>
      </c>
      <c r="D4632">
        <v>4</v>
      </c>
      <c r="E4632" t="str">
        <f>VLOOKUP(D4632,'Treatment Struture'!$E$2:$G$10,3,FALSE)</f>
        <v>P2(100)</v>
      </c>
      <c r="F4632">
        <f>VLOOKUP(D4632,'Treatment Struture'!$E$2:$G$10,2,FALSE)</f>
        <v>2</v>
      </c>
      <c r="G4632" s="23">
        <v>10</v>
      </c>
      <c r="H4632" s="57">
        <f t="shared" si="102"/>
        <v>36087</v>
      </c>
      <c r="I4632" s="23">
        <v>5</v>
      </c>
    </row>
    <row r="4633" spans="1:9">
      <c r="A4633" t="s">
        <v>248</v>
      </c>
      <c r="B4633" t="s">
        <v>254</v>
      </c>
      <c r="C4633" t="s">
        <v>76</v>
      </c>
      <c r="D4633">
        <v>5</v>
      </c>
      <c r="E4633" t="str">
        <f>VLOOKUP(D4633,'Treatment Struture'!$E$2:$G$10,3,FALSE)</f>
        <v>P3(150)</v>
      </c>
      <c r="F4633">
        <f>VLOOKUP(D4633,'Treatment Struture'!$E$2:$G$10,2,FALSE)</f>
        <v>2</v>
      </c>
      <c r="G4633" s="23">
        <v>1</v>
      </c>
      <c r="H4633" s="57">
        <f t="shared" si="102"/>
        <v>36087</v>
      </c>
      <c r="I4633" s="23">
        <v>5</v>
      </c>
    </row>
    <row r="4634" spans="1:9">
      <c r="A4634" t="s">
        <v>248</v>
      </c>
      <c r="B4634" t="s">
        <v>254</v>
      </c>
      <c r="C4634" t="s">
        <v>76</v>
      </c>
      <c r="D4634">
        <v>5</v>
      </c>
      <c r="E4634" t="str">
        <f>VLOOKUP(D4634,'Treatment Struture'!$E$2:$G$10,3,FALSE)</f>
        <v>P3(150)</v>
      </c>
      <c r="F4634">
        <f>VLOOKUP(D4634,'Treatment Struture'!$E$2:$G$10,2,FALSE)</f>
        <v>2</v>
      </c>
      <c r="G4634" s="23">
        <v>2</v>
      </c>
      <c r="H4634" s="57">
        <f t="shared" si="102"/>
        <v>36087</v>
      </c>
      <c r="I4634" s="23">
        <v>5</v>
      </c>
    </row>
    <row r="4635" spans="1:9">
      <c r="A4635" t="s">
        <v>248</v>
      </c>
      <c r="B4635" t="s">
        <v>254</v>
      </c>
      <c r="C4635" t="s">
        <v>76</v>
      </c>
      <c r="D4635">
        <v>5</v>
      </c>
      <c r="E4635" t="str">
        <f>VLOOKUP(D4635,'Treatment Struture'!$E$2:$G$10,3,FALSE)</f>
        <v>P3(150)</v>
      </c>
      <c r="F4635">
        <f>VLOOKUP(D4635,'Treatment Struture'!$E$2:$G$10,2,FALSE)</f>
        <v>2</v>
      </c>
      <c r="G4635" s="23">
        <v>3</v>
      </c>
      <c r="H4635" s="57">
        <f t="shared" si="102"/>
        <v>36087</v>
      </c>
      <c r="I4635" s="23">
        <v>6</v>
      </c>
    </row>
    <row r="4636" spans="1:9">
      <c r="A4636" t="s">
        <v>248</v>
      </c>
      <c r="B4636" t="s">
        <v>254</v>
      </c>
      <c r="C4636" t="s">
        <v>76</v>
      </c>
      <c r="D4636">
        <v>5</v>
      </c>
      <c r="E4636" t="str">
        <f>VLOOKUP(D4636,'Treatment Struture'!$E$2:$G$10,3,FALSE)</f>
        <v>P3(150)</v>
      </c>
      <c r="F4636">
        <f>VLOOKUP(D4636,'Treatment Struture'!$E$2:$G$10,2,FALSE)</f>
        <v>2</v>
      </c>
      <c r="G4636" s="23">
        <v>4</v>
      </c>
      <c r="H4636" s="57">
        <f t="shared" si="102"/>
        <v>36087</v>
      </c>
      <c r="I4636" s="23">
        <v>5</v>
      </c>
    </row>
    <row r="4637" spans="1:9">
      <c r="A4637" t="s">
        <v>248</v>
      </c>
      <c r="B4637" t="s">
        <v>254</v>
      </c>
      <c r="C4637" t="s">
        <v>76</v>
      </c>
      <c r="D4637">
        <v>5</v>
      </c>
      <c r="E4637" t="str">
        <f>VLOOKUP(D4637,'Treatment Struture'!$E$2:$G$10,3,FALSE)</f>
        <v>P3(150)</v>
      </c>
      <c r="F4637">
        <f>VLOOKUP(D4637,'Treatment Struture'!$E$2:$G$10,2,FALSE)</f>
        <v>2</v>
      </c>
      <c r="G4637" s="23">
        <v>5</v>
      </c>
      <c r="H4637" s="57">
        <f t="shared" si="102"/>
        <v>36087</v>
      </c>
      <c r="I4637" s="23">
        <v>6</v>
      </c>
    </row>
    <row r="4638" spans="1:9">
      <c r="A4638" t="s">
        <v>248</v>
      </c>
      <c r="B4638" t="s">
        <v>254</v>
      </c>
      <c r="C4638" t="s">
        <v>76</v>
      </c>
      <c r="D4638">
        <v>5</v>
      </c>
      <c r="E4638" t="str">
        <f>VLOOKUP(D4638,'Treatment Struture'!$E$2:$G$10,3,FALSE)</f>
        <v>P3(150)</v>
      </c>
      <c r="F4638">
        <f>VLOOKUP(D4638,'Treatment Struture'!$E$2:$G$10,2,FALSE)</f>
        <v>2</v>
      </c>
      <c r="G4638" s="23">
        <v>6</v>
      </c>
      <c r="H4638" s="57">
        <f t="shared" si="102"/>
        <v>36087</v>
      </c>
      <c r="I4638" s="23">
        <v>5</v>
      </c>
    </row>
    <row r="4639" spans="1:9">
      <c r="A4639" t="s">
        <v>248</v>
      </c>
      <c r="B4639" t="s">
        <v>254</v>
      </c>
      <c r="C4639" t="s">
        <v>76</v>
      </c>
      <c r="D4639">
        <v>5</v>
      </c>
      <c r="E4639" t="str">
        <f>VLOOKUP(D4639,'Treatment Struture'!$E$2:$G$10,3,FALSE)</f>
        <v>P3(150)</v>
      </c>
      <c r="F4639">
        <f>VLOOKUP(D4639,'Treatment Struture'!$E$2:$G$10,2,FALSE)</f>
        <v>2</v>
      </c>
      <c r="G4639" s="23">
        <v>7</v>
      </c>
      <c r="H4639" s="57">
        <f t="shared" si="102"/>
        <v>36087</v>
      </c>
      <c r="I4639" s="23">
        <v>5</v>
      </c>
    </row>
    <row r="4640" spans="1:9">
      <c r="A4640" t="s">
        <v>248</v>
      </c>
      <c r="B4640" t="s">
        <v>254</v>
      </c>
      <c r="C4640" t="s">
        <v>76</v>
      </c>
      <c r="D4640">
        <v>5</v>
      </c>
      <c r="E4640" t="str">
        <f>VLOOKUP(D4640,'Treatment Struture'!$E$2:$G$10,3,FALSE)</f>
        <v>P3(150)</v>
      </c>
      <c r="F4640">
        <f>VLOOKUP(D4640,'Treatment Struture'!$E$2:$G$10,2,FALSE)</f>
        <v>2</v>
      </c>
      <c r="G4640" s="23">
        <v>8</v>
      </c>
      <c r="H4640" s="57">
        <f t="shared" si="102"/>
        <v>36087</v>
      </c>
      <c r="I4640" s="23">
        <v>5</v>
      </c>
    </row>
    <row r="4641" spans="1:9">
      <c r="A4641" t="s">
        <v>248</v>
      </c>
      <c r="B4641" t="s">
        <v>254</v>
      </c>
      <c r="C4641" t="s">
        <v>76</v>
      </c>
      <c r="D4641">
        <v>5</v>
      </c>
      <c r="E4641" t="str">
        <f>VLOOKUP(D4641,'Treatment Struture'!$E$2:$G$10,3,FALSE)</f>
        <v>P3(150)</v>
      </c>
      <c r="F4641">
        <f>VLOOKUP(D4641,'Treatment Struture'!$E$2:$G$10,2,FALSE)</f>
        <v>2</v>
      </c>
      <c r="G4641" s="23">
        <v>9</v>
      </c>
      <c r="H4641" s="57">
        <f t="shared" si="102"/>
        <v>36087</v>
      </c>
      <c r="I4641" s="23">
        <v>5</v>
      </c>
    </row>
    <row r="4642" spans="1:9">
      <c r="A4642" t="s">
        <v>248</v>
      </c>
      <c r="B4642" t="s">
        <v>254</v>
      </c>
      <c r="C4642" t="s">
        <v>76</v>
      </c>
      <c r="D4642">
        <v>5</v>
      </c>
      <c r="E4642" t="str">
        <f>VLOOKUP(D4642,'Treatment Struture'!$E$2:$G$10,3,FALSE)</f>
        <v>P3(150)</v>
      </c>
      <c r="F4642">
        <f>VLOOKUP(D4642,'Treatment Struture'!$E$2:$G$10,2,FALSE)</f>
        <v>2</v>
      </c>
      <c r="G4642" s="23">
        <v>10</v>
      </c>
      <c r="H4642" s="57">
        <f t="shared" si="102"/>
        <v>36087</v>
      </c>
      <c r="I4642" s="23">
        <v>6</v>
      </c>
    </row>
    <row r="4643" spans="1:9">
      <c r="A4643" t="s">
        <v>248</v>
      </c>
      <c r="B4643" t="s">
        <v>254</v>
      </c>
      <c r="C4643" t="s">
        <v>76</v>
      </c>
      <c r="D4643">
        <v>6</v>
      </c>
      <c r="E4643" t="str">
        <f>VLOOKUP(D4643,'Treatment Struture'!$E$2:$G$10,3,FALSE)</f>
        <v>P1(50)</v>
      </c>
      <c r="F4643">
        <f>VLOOKUP(D4643,'Treatment Struture'!$E$2:$G$10,2,FALSE)</f>
        <v>2</v>
      </c>
      <c r="G4643" s="23">
        <v>1</v>
      </c>
      <c r="H4643" s="57">
        <f t="shared" si="102"/>
        <v>36087</v>
      </c>
      <c r="I4643" s="23">
        <v>5</v>
      </c>
    </row>
    <row r="4644" spans="1:9">
      <c r="A4644" t="s">
        <v>248</v>
      </c>
      <c r="B4644" t="s">
        <v>254</v>
      </c>
      <c r="C4644" t="s">
        <v>76</v>
      </c>
      <c r="D4644">
        <v>6</v>
      </c>
      <c r="E4644" t="str">
        <f>VLOOKUP(D4644,'Treatment Struture'!$E$2:$G$10,3,FALSE)</f>
        <v>P1(50)</v>
      </c>
      <c r="F4644">
        <f>VLOOKUP(D4644,'Treatment Struture'!$E$2:$G$10,2,FALSE)</f>
        <v>2</v>
      </c>
      <c r="G4644" s="23">
        <v>2</v>
      </c>
      <c r="H4644" s="57">
        <f t="shared" si="102"/>
        <v>36087</v>
      </c>
      <c r="I4644" s="23">
        <v>5</v>
      </c>
    </row>
    <row r="4645" spans="1:9">
      <c r="A4645" t="s">
        <v>248</v>
      </c>
      <c r="B4645" t="s">
        <v>254</v>
      </c>
      <c r="C4645" t="s">
        <v>76</v>
      </c>
      <c r="D4645">
        <v>6</v>
      </c>
      <c r="E4645" t="str">
        <f>VLOOKUP(D4645,'Treatment Struture'!$E$2:$G$10,3,FALSE)</f>
        <v>P1(50)</v>
      </c>
      <c r="F4645">
        <f>VLOOKUP(D4645,'Treatment Struture'!$E$2:$G$10,2,FALSE)</f>
        <v>2</v>
      </c>
      <c r="G4645" s="23">
        <v>3</v>
      </c>
      <c r="H4645" s="57">
        <f t="shared" si="102"/>
        <v>36087</v>
      </c>
      <c r="I4645" s="23">
        <v>5</v>
      </c>
    </row>
    <row r="4646" spans="1:9">
      <c r="A4646" t="s">
        <v>248</v>
      </c>
      <c r="B4646" t="s">
        <v>254</v>
      </c>
      <c r="C4646" t="s">
        <v>76</v>
      </c>
      <c r="D4646">
        <v>6</v>
      </c>
      <c r="E4646" t="str">
        <f>VLOOKUP(D4646,'Treatment Struture'!$E$2:$G$10,3,FALSE)</f>
        <v>P1(50)</v>
      </c>
      <c r="F4646">
        <f>VLOOKUP(D4646,'Treatment Struture'!$E$2:$G$10,2,FALSE)</f>
        <v>2</v>
      </c>
      <c r="G4646" s="23">
        <v>4</v>
      </c>
      <c r="H4646" s="57">
        <f t="shared" si="102"/>
        <v>36087</v>
      </c>
      <c r="I4646" s="23">
        <v>5</v>
      </c>
    </row>
    <row r="4647" spans="1:9">
      <c r="A4647" t="s">
        <v>248</v>
      </c>
      <c r="B4647" t="s">
        <v>254</v>
      </c>
      <c r="C4647" t="s">
        <v>76</v>
      </c>
      <c r="D4647">
        <v>6</v>
      </c>
      <c r="E4647" t="str">
        <f>VLOOKUP(D4647,'Treatment Struture'!$E$2:$G$10,3,FALSE)</f>
        <v>P1(50)</v>
      </c>
      <c r="F4647">
        <f>VLOOKUP(D4647,'Treatment Struture'!$E$2:$G$10,2,FALSE)</f>
        <v>2</v>
      </c>
      <c r="G4647" s="23">
        <v>5</v>
      </c>
      <c r="H4647" s="57">
        <f t="shared" si="102"/>
        <v>36087</v>
      </c>
      <c r="I4647" s="23">
        <v>5</v>
      </c>
    </row>
    <row r="4648" spans="1:9">
      <c r="A4648" t="s">
        <v>248</v>
      </c>
      <c r="B4648" t="s">
        <v>254</v>
      </c>
      <c r="C4648" t="s">
        <v>76</v>
      </c>
      <c r="D4648">
        <v>6</v>
      </c>
      <c r="E4648" t="str">
        <f>VLOOKUP(D4648,'Treatment Struture'!$E$2:$G$10,3,FALSE)</f>
        <v>P1(50)</v>
      </c>
      <c r="F4648">
        <f>VLOOKUP(D4648,'Treatment Struture'!$E$2:$G$10,2,FALSE)</f>
        <v>2</v>
      </c>
      <c r="G4648" s="23">
        <v>6</v>
      </c>
      <c r="H4648" s="57">
        <f t="shared" si="102"/>
        <v>36087</v>
      </c>
      <c r="I4648" s="23">
        <v>5</v>
      </c>
    </row>
    <row r="4649" spans="1:9">
      <c r="A4649" t="s">
        <v>248</v>
      </c>
      <c r="B4649" t="s">
        <v>254</v>
      </c>
      <c r="C4649" t="s">
        <v>76</v>
      </c>
      <c r="D4649">
        <v>6</v>
      </c>
      <c r="E4649" t="str">
        <f>VLOOKUP(D4649,'Treatment Struture'!$E$2:$G$10,3,FALSE)</f>
        <v>P1(50)</v>
      </c>
      <c r="F4649">
        <f>VLOOKUP(D4649,'Treatment Struture'!$E$2:$G$10,2,FALSE)</f>
        <v>2</v>
      </c>
      <c r="G4649" s="23">
        <v>7</v>
      </c>
      <c r="H4649" s="57">
        <f t="shared" si="102"/>
        <v>36087</v>
      </c>
      <c r="I4649" s="23">
        <v>5</v>
      </c>
    </row>
    <row r="4650" spans="1:9">
      <c r="A4650" t="s">
        <v>248</v>
      </c>
      <c r="B4650" t="s">
        <v>254</v>
      </c>
      <c r="C4650" t="s">
        <v>76</v>
      </c>
      <c r="D4650">
        <v>6</v>
      </c>
      <c r="E4650" t="str">
        <f>VLOOKUP(D4650,'Treatment Struture'!$E$2:$G$10,3,FALSE)</f>
        <v>P1(50)</v>
      </c>
      <c r="F4650">
        <f>VLOOKUP(D4650,'Treatment Struture'!$E$2:$G$10,2,FALSE)</f>
        <v>2</v>
      </c>
      <c r="G4650" s="23">
        <v>8</v>
      </c>
      <c r="H4650" s="57">
        <f t="shared" si="102"/>
        <v>36087</v>
      </c>
      <c r="I4650" s="23">
        <v>4</v>
      </c>
    </row>
    <row r="4651" spans="1:9">
      <c r="A4651" t="s">
        <v>248</v>
      </c>
      <c r="B4651" t="s">
        <v>254</v>
      </c>
      <c r="C4651" t="s">
        <v>76</v>
      </c>
      <c r="D4651">
        <v>6</v>
      </c>
      <c r="E4651" t="str">
        <f>VLOOKUP(D4651,'Treatment Struture'!$E$2:$G$10,3,FALSE)</f>
        <v>P1(50)</v>
      </c>
      <c r="F4651">
        <f>VLOOKUP(D4651,'Treatment Struture'!$E$2:$G$10,2,FALSE)</f>
        <v>2</v>
      </c>
      <c r="G4651" s="23">
        <v>9</v>
      </c>
      <c r="H4651" s="57">
        <f t="shared" si="102"/>
        <v>36087</v>
      </c>
      <c r="I4651" s="23">
        <v>5</v>
      </c>
    </row>
    <row r="4652" spans="1:9">
      <c r="A4652" t="s">
        <v>248</v>
      </c>
      <c r="B4652" t="s">
        <v>254</v>
      </c>
      <c r="C4652" t="s">
        <v>76</v>
      </c>
      <c r="D4652">
        <v>6</v>
      </c>
      <c r="E4652" t="str">
        <f>VLOOKUP(D4652,'Treatment Struture'!$E$2:$G$10,3,FALSE)</f>
        <v>P1(50)</v>
      </c>
      <c r="F4652">
        <f>VLOOKUP(D4652,'Treatment Struture'!$E$2:$G$10,2,FALSE)</f>
        <v>2</v>
      </c>
      <c r="G4652" s="23">
        <v>10</v>
      </c>
      <c r="H4652" s="57">
        <f t="shared" si="102"/>
        <v>36087</v>
      </c>
      <c r="I4652" s="23">
        <v>5</v>
      </c>
    </row>
    <row r="4653" spans="1:9">
      <c r="A4653" t="s">
        <v>248</v>
      </c>
      <c r="B4653" t="s">
        <v>254</v>
      </c>
      <c r="C4653" t="s">
        <v>76</v>
      </c>
      <c r="D4653">
        <v>7</v>
      </c>
      <c r="E4653" t="str">
        <f>VLOOKUP(D4653,'Treatment Struture'!$E$2:$G$10,3,FALSE)</f>
        <v>P1(50)</v>
      </c>
      <c r="F4653">
        <f>VLOOKUP(D4653,'Treatment Struture'!$E$2:$G$10,2,FALSE)</f>
        <v>3</v>
      </c>
      <c r="G4653" s="23">
        <v>1</v>
      </c>
      <c r="H4653" s="57">
        <f t="shared" si="102"/>
        <v>36087</v>
      </c>
      <c r="I4653" s="23">
        <v>5</v>
      </c>
    </row>
    <row r="4654" spans="1:9">
      <c r="A4654" t="s">
        <v>248</v>
      </c>
      <c r="B4654" t="s">
        <v>254</v>
      </c>
      <c r="C4654" t="s">
        <v>76</v>
      </c>
      <c r="D4654">
        <v>7</v>
      </c>
      <c r="E4654" t="str">
        <f>VLOOKUP(D4654,'Treatment Struture'!$E$2:$G$10,3,FALSE)</f>
        <v>P1(50)</v>
      </c>
      <c r="F4654">
        <f>VLOOKUP(D4654,'Treatment Struture'!$E$2:$G$10,2,FALSE)</f>
        <v>3</v>
      </c>
      <c r="G4654" s="23">
        <v>2</v>
      </c>
      <c r="H4654" s="57">
        <f t="shared" si="102"/>
        <v>36087</v>
      </c>
      <c r="I4654" s="23">
        <v>5</v>
      </c>
    </row>
    <row r="4655" spans="1:9">
      <c r="A4655" t="s">
        <v>248</v>
      </c>
      <c r="B4655" t="s">
        <v>254</v>
      </c>
      <c r="C4655" t="s">
        <v>76</v>
      </c>
      <c r="D4655">
        <v>7</v>
      </c>
      <c r="E4655" t="str">
        <f>VLOOKUP(D4655,'Treatment Struture'!$E$2:$G$10,3,FALSE)</f>
        <v>P1(50)</v>
      </c>
      <c r="F4655">
        <f>VLOOKUP(D4655,'Treatment Struture'!$E$2:$G$10,2,FALSE)</f>
        <v>3</v>
      </c>
      <c r="G4655" s="23">
        <v>3</v>
      </c>
      <c r="H4655" s="57">
        <f t="shared" si="102"/>
        <v>36087</v>
      </c>
      <c r="I4655" s="23">
        <v>5</v>
      </c>
    </row>
    <row r="4656" spans="1:9">
      <c r="A4656" t="s">
        <v>248</v>
      </c>
      <c r="B4656" t="s">
        <v>254</v>
      </c>
      <c r="C4656" t="s">
        <v>76</v>
      </c>
      <c r="D4656">
        <v>7</v>
      </c>
      <c r="E4656" t="str">
        <f>VLOOKUP(D4656,'Treatment Struture'!$E$2:$G$10,3,FALSE)</f>
        <v>P1(50)</v>
      </c>
      <c r="F4656">
        <f>VLOOKUP(D4656,'Treatment Struture'!$E$2:$G$10,2,FALSE)</f>
        <v>3</v>
      </c>
      <c r="G4656" s="23">
        <v>4</v>
      </c>
      <c r="H4656" s="57">
        <f t="shared" si="102"/>
        <v>36087</v>
      </c>
      <c r="I4656" s="23">
        <v>4</v>
      </c>
    </row>
    <row r="4657" spans="1:9">
      <c r="A4657" t="s">
        <v>248</v>
      </c>
      <c r="B4657" t="s">
        <v>254</v>
      </c>
      <c r="C4657" t="s">
        <v>76</v>
      </c>
      <c r="D4657">
        <v>7</v>
      </c>
      <c r="E4657" t="str">
        <f>VLOOKUP(D4657,'Treatment Struture'!$E$2:$G$10,3,FALSE)</f>
        <v>P1(50)</v>
      </c>
      <c r="F4657">
        <f>VLOOKUP(D4657,'Treatment Struture'!$E$2:$G$10,2,FALSE)</f>
        <v>3</v>
      </c>
      <c r="G4657" s="23">
        <v>5</v>
      </c>
      <c r="H4657" s="57">
        <f t="shared" si="102"/>
        <v>36087</v>
      </c>
      <c r="I4657" s="23">
        <v>5</v>
      </c>
    </row>
    <row r="4658" spans="1:9">
      <c r="A4658" t="s">
        <v>248</v>
      </c>
      <c r="B4658" t="s">
        <v>254</v>
      </c>
      <c r="C4658" t="s">
        <v>76</v>
      </c>
      <c r="D4658">
        <v>7</v>
      </c>
      <c r="E4658" t="str">
        <f>VLOOKUP(D4658,'Treatment Struture'!$E$2:$G$10,3,FALSE)</f>
        <v>P1(50)</v>
      </c>
      <c r="F4658">
        <f>VLOOKUP(D4658,'Treatment Struture'!$E$2:$G$10,2,FALSE)</f>
        <v>3</v>
      </c>
      <c r="G4658" s="23">
        <v>6</v>
      </c>
      <c r="H4658" s="57">
        <f t="shared" si="102"/>
        <v>36087</v>
      </c>
      <c r="I4658" s="23">
        <v>5</v>
      </c>
    </row>
    <row r="4659" spans="1:9">
      <c r="A4659" t="s">
        <v>248</v>
      </c>
      <c r="B4659" t="s">
        <v>254</v>
      </c>
      <c r="C4659" t="s">
        <v>76</v>
      </c>
      <c r="D4659">
        <v>7</v>
      </c>
      <c r="E4659" t="str">
        <f>VLOOKUP(D4659,'Treatment Struture'!$E$2:$G$10,3,FALSE)</f>
        <v>P1(50)</v>
      </c>
      <c r="F4659">
        <f>VLOOKUP(D4659,'Treatment Struture'!$E$2:$G$10,2,FALSE)</f>
        <v>3</v>
      </c>
      <c r="G4659" s="23">
        <v>7</v>
      </c>
      <c r="H4659" s="57">
        <f t="shared" ref="H4659:H4682" si="103">H4658</f>
        <v>36087</v>
      </c>
      <c r="I4659" s="23">
        <v>5</v>
      </c>
    </row>
    <row r="4660" spans="1:9">
      <c r="A4660" t="s">
        <v>248</v>
      </c>
      <c r="B4660" t="s">
        <v>254</v>
      </c>
      <c r="C4660" t="s">
        <v>76</v>
      </c>
      <c r="D4660">
        <v>7</v>
      </c>
      <c r="E4660" t="str">
        <f>VLOOKUP(D4660,'Treatment Struture'!$E$2:$G$10,3,FALSE)</f>
        <v>P1(50)</v>
      </c>
      <c r="F4660">
        <f>VLOOKUP(D4660,'Treatment Struture'!$E$2:$G$10,2,FALSE)</f>
        <v>3</v>
      </c>
      <c r="G4660" s="23">
        <v>8</v>
      </c>
      <c r="H4660" s="57">
        <f t="shared" si="103"/>
        <v>36087</v>
      </c>
      <c r="I4660" s="23">
        <v>5</v>
      </c>
    </row>
    <row r="4661" spans="1:9">
      <c r="A4661" t="s">
        <v>248</v>
      </c>
      <c r="B4661" t="s">
        <v>254</v>
      </c>
      <c r="C4661" t="s">
        <v>76</v>
      </c>
      <c r="D4661">
        <v>7</v>
      </c>
      <c r="E4661" t="str">
        <f>VLOOKUP(D4661,'Treatment Struture'!$E$2:$G$10,3,FALSE)</f>
        <v>P1(50)</v>
      </c>
      <c r="F4661">
        <f>VLOOKUP(D4661,'Treatment Struture'!$E$2:$G$10,2,FALSE)</f>
        <v>3</v>
      </c>
      <c r="G4661" s="23">
        <v>9</v>
      </c>
      <c r="H4661" s="57">
        <f t="shared" si="103"/>
        <v>36087</v>
      </c>
      <c r="I4661" s="23">
        <v>6</v>
      </c>
    </row>
    <row r="4662" spans="1:9">
      <c r="A4662" t="s">
        <v>248</v>
      </c>
      <c r="B4662" t="s">
        <v>254</v>
      </c>
      <c r="C4662" t="s">
        <v>76</v>
      </c>
      <c r="D4662">
        <v>7</v>
      </c>
      <c r="E4662" t="str">
        <f>VLOOKUP(D4662,'Treatment Struture'!$E$2:$G$10,3,FALSE)</f>
        <v>P1(50)</v>
      </c>
      <c r="F4662">
        <f>VLOOKUP(D4662,'Treatment Struture'!$E$2:$G$10,2,FALSE)</f>
        <v>3</v>
      </c>
      <c r="G4662" s="23">
        <v>10</v>
      </c>
      <c r="H4662" s="57">
        <f t="shared" si="103"/>
        <v>36087</v>
      </c>
      <c r="I4662" s="23">
        <v>5</v>
      </c>
    </row>
    <row r="4663" spans="1:9">
      <c r="A4663" t="s">
        <v>248</v>
      </c>
      <c r="B4663" t="s">
        <v>254</v>
      </c>
      <c r="C4663" t="s">
        <v>76</v>
      </c>
      <c r="D4663">
        <v>8</v>
      </c>
      <c r="E4663" t="str">
        <f>VLOOKUP(D4663,'Treatment Struture'!$E$2:$G$10,3,FALSE)</f>
        <v>P2(100)</v>
      </c>
      <c r="F4663">
        <f>VLOOKUP(D4663,'Treatment Struture'!$E$2:$G$10,2,FALSE)</f>
        <v>3</v>
      </c>
      <c r="G4663" s="23">
        <v>1</v>
      </c>
      <c r="H4663" s="57">
        <f t="shared" si="103"/>
        <v>36087</v>
      </c>
      <c r="I4663" s="23">
        <v>5</v>
      </c>
    </row>
    <row r="4664" spans="1:9">
      <c r="A4664" t="s">
        <v>248</v>
      </c>
      <c r="B4664" t="s">
        <v>254</v>
      </c>
      <c r="C4664" t="s">
        <v>76</v>
      </c>
      <c r="D4664">
        <v>8</v>
      </c>
      <c r="E4664" t="str">
        <f>VLOOKUP(D4664,'Treatment Struture'!$E$2:$G$10,3,FALSE)</f>
        <v>P2(100)</v>
      </c>
      <c r="F4664">
        <f>VLOOKUP(D4664,'Treatment Struture'!$E$2:$G$10,2,FALSE)</f>
        <v>3</v>
      </c>
      <c r="G4664" s="23">
        <v>2</v>
      </c>
      <c r="H4664" s="57">
        <f t="shared" si="103"/>
        <v>36087</v>
      </c>
      <c r="I4664" s="23">
        <v>5</v>
      </c>
    </row>
    <row r="4665" spans="1:9">
      <c r="A4665" t="s">
        <v>248</v>
      </c>
      <c r="B4665" t="s">
        <v>254</v>
      </c>
      <c r="C4665" t="s">
        <v>76</v>
      </c>
      <c r="D4665">
        <v>8</v>
      </c>
      <c r="E4665" t="str">
        <f>VLOOKUP(D4665,'Treatment Struture'!$E$2:$G$10,3,FALSE)</f>
        <v>P2(100)</v>
      </c>
      <c r="F4665">
        <f>VLOOKUP(D4665,'Treatment Struture'!$E$2:$G$10,2,FALSE)</f>
        <v>3</v>
      </c>
      <c r="G4665" s="23">
        <v>3</v>
      </c>
      <c r="H4665" s="57">
        <f t="shared" si="103"/>
        <v>36087</v>
      </c>
      <c r="I4665" s="23">
        <v>5</v>
      </c>
    </row>
    <row r="4666" spans="1:9">
      <c r="A4666" t="s">
        <v>248</v>
      </c>
      <c r="B4666" t="s">
        <v>254</v>
      </c>
      <c r="C4666" t="s">
        <v>76</v>
      </c>
      <c r="D4666">
        <v>8</v>
      </c>
      <c r="E4666" t="str">
        <f>VLOOKUP(D4666,'Treatment Struture'!$E$2:$G$10,3,FALSE)</f>
        <v>P2(100)</v>
      </c>
      <c r="F4666">
        <f>VLOOKUP(D4666,'Treatment Struture'!$E$2:$G$10,2,FALSE)</f>
        <v>3</v>
      </c>
      <c r="G4666" s="23">
        <v>4</v>
      </c>
      <c r="H4666" s="57">
        <f t="shared" si="103"/>
        <v>36087</v>
      </c>
      <c r="I4666" s="23">
        <v>5</v>
      </c>
    </row>
    <row r="4667" spans="1:9">
      <c r="A4667" t="s">
        <v>248</v>
      </c>
      <c r="B4667" t="s">
        <v>254</v>
      </c>
      <c r="C4667" t="s">
        <v>76</v>
      </c>
      <c r="D4667">
        <v>8</v>
      </c>
      <c r="E4667" t="str">
        <f>VLOOKUP(D4667,'Treatment Struture'!$E$2:$G$10,3,FALSE)</f>
        <v>P2(100)</v>
      </c>
      <c r="F4667">
        <f>VLOOKUP(D4667,'Treatment Struture'!$E$2:$G$10,2,FALSE)</f>
        <v>3</v>
      </c>
      <c r="G4667" s="23">
        <v>5</v>
      </c>
      <c r="H4667" s="57">
        <f t="shared" si="103"/>
        <v>36087</v>
      </c>
      <c r="I4667" s="23">
        <v>5</v>
      </c>
    </row>
    <row r="4668" spans="1:9">
      <c r="A4668" t="s">
        <v>248</v>
      </c>
      <c r="B4668" t="s">
        <v>254</v>
      </c>
      <c r="C4668" t="s">
        <v>76</v>
      </c>
      <c r="D4668">
        <v>8</v>
      </c>
      <c r="E4668" t="str">
        <f>VLOOKUP(D4668,'Treatment Struture'!$E$2:$G$10,3,FALSE)</f>
        <v>P2(100)</v>
      </c>
      <c r="F4668">
        <f>VLOOKUP(D4668,'Treatment Struture'!$E$2:$G$10,2,FALSE)</f>
        <v>3</v>
      </c>
      <c r="G4668" s="23">
        <v>6</v>
      </c>
      <c r="H4668" s="57">
        <f t="shared" si="103"/>
        <v>36087</v>
      </c>
      <c r="I4668" s="23">
        <v>5</v>
      </c>
    </row>
    <row r="4669" spans="1:9">
      <c r="A4669" t="s">
        <v>248</v>
      </c>
      <c r="B4669" t="s">
        <v>254</v>
      </c>
      <c r="C4669" t="s">
        <v>76</v>
      </c>
      <c r="D4669">
        <v>8</v>
      </c>
      <c r="E4669" t="str">
        <f>VLOOKUP(D4669,'Treatment Struture'!$E$2:$G$10,3,FALSE)</f>
        <v>P2(100)</v>
      </c>
      <c r="F4669">
        <f>VLOOKUP(D4669,'Treatment Struture'!$E$2:$G$10,2,FALSE)</f>
        <v>3</v>
      </c>
      <c r="G4669" s="23">
        <v>7</v>
      </c>
      <c r="H4669" s="57">
        <f t="shared" si="103"/>
        <v>36087</v>
      </c>
      <c r="I4669" s="23">
        <v>5</v>
      </c>
    </row>
    <row r="4670" spans="1:9">
      <c r="A4670" t="s">
        <v>248</v>
      </c>
      <c r="B4670" t="s">
        <v>254</v>
      </c>
      <c r="C4670" t="s">
        <v>76</v>
      </c>
      <c r="D4670">
        <v>8</v>
      </c>
      <c r="E4670" t="str">
        <f>VLOOKUP(D4670,'Treatment Struture'!$E$2:$G$10,3,FALSE)</f>
        <v>P2(100)</v>
      </c>
      <c r="F4670">
        <f>VLOOKUP(D4670,'Treatment Struture'!$E$2:$G$10,2,FALSE)</f>
        <v>3</v>
      </c>
      <c r="G4670" s="23">
        <v>8</v>
      </c>
      <c r="H4670" s="57">
        <f t="shared" si="103"/>
        <v>36087</v>
      </c>
      <c r="I4670" s="23">
        <v>5</v>
      </c>
    </row>
    <row r="4671" spans="1:9">
      <c r="A4671" t="s">
        <v>248</v>
      </c>
      <c r="B4671" t="s">
        <v>254</v>
      </c>
      <c r="C4671" t="s">
        <v>76</v>
      </c>
      <c r="D4671">
        <v>8</v>
      </c>
      <c r="E4671" t="str">
        <f>VLOOKUP(D4671,'Treatment Struture'!$E$2:$G$10,3,FALSE)</f>
        <v>P2(100)</v>
      </c>
      <c r="F4671">
        <f>VLOOKUP(D4671,'Treatment Struture'!$E$2:$G$10,2,FALSE)</f>
        <v>3</v>
      </c>
      <c r="G4671" s="23">
        <v>9</v>
      </c>
      <c r="H4671" s="57">
        <f t="shared" si="103"/>
        <v>36087</v>
      </c>
      <c r="I4671" s="23">
        <v>5</v>
      </c>
    </row>
    <row r="4672" spans="1:9">
      <c r="A4672" t="s">
        <v>248</v>
      </c>
      <c r="B4672" t="s">
        <v>254</v>
      </c>
      <c r="C4672" t="s">
        <v>76</v>
      </c>
      <c r="D4672">
        <v>8</v>
      </c>
      <c r="E4672" t="str">
        <f>VLOOKUP(D4672,'Treatment Struture'!$E$2:$G$10,3,FALSE)</f>
        <v>P2(100)</v>
      </c>
      <c r="F4672">
        <f>VLOOKUP(D4672,'Treatment Struture'!$E$2:$G$10,2,FALSE)</f>
        <v>3</v>
      </c>
      <c r="G4672" s="23">
        <v>10</v>
      </c>
      <c r="H4672" s="57">
        <f t="shared" si="103"/>
        <v>36087</v>
      </c>
      <c r="I4672" s="23">
        <v>5</v>
      </c>
    </row>
    <row r="4673" spans="1:9">
      <c r="A4673" t="s">
        <v>248</v>
      </c>
      <c r="B4673" t="s">
        <v>254</v>
      </c>
      <c r="C4673" t="s">
        <v>76</v>
      </c>
      <c r="D4673">
        <v>9</v>
      </c>
      <c r="E4673" t="str">
        <f>VLOOKUP(D4673,'Treatment Struture'!$E$2:$G$10,3,FALSE)</f>
        <v>P3(150)</v>
      </c>
      <c r="F4673">
        <f>VLOOKUP(D4673,'Treatment Struture'!$E$2:$G$10,2,FALSE)</f>
        <v>3</v>
      </c>
      <c r="G4673" s="23">
        <v>1</v>
      </c>
      <c r="H4673" s="57">
        <f t="shared" si="103"/>
        <v>36087</v>
      </c>
      <c r="I4673" s="23">
        <v>5</v>
      </c>
    </row>
    <row r="4674" spans="1:9">
      <c r="A4674" t="s">
        <v>248</v>
      </c>
      <c r="B4674" t="s">
        <v>254</v>
      </c>
      <c r="C4674" t="s">
        <v>76</v>
      </c>
      <c r="D4674">
        <v>9</v>
      </c>
      <c r="E4674" t="str">
        <f>VLOOKUP(D4674,'Treatment Struture'!$E$2:$G$10,3,FALSE)</f>
        <v>P3(150)</v>
      </c>
      <c r="F4674">
        <f>VLOOKUP(D4674,'Treatment Struture'!$E$2:$G$10,2,FALSE)</f>
        <v>3</v>
      </c>
      <c r="G4674" s="23">
        <v>2</v>
      </c>
      <c r="H4674" s="57">
        <f t="shared" si="103"/>
        <v>36087</v>
      </c>
      <c r="I4674" s="23">
        <v>5</v>
      </c>
    </row>
    <row r="4675" spans="1:9">
      <c r="A4675" t="s">
        <v>248</v>
      </c>
      <c r="B4675" t="s">
        <v>254</v>
      </c>
      <c r="C4675" t="s">
        <v>76</v>
      </c>
      <c r="D4675">
        <v>9</v>
      </c>
      <c r="E4675" t="str">
        <f>VLOOKUP(D4675,'Treatment Struture'!$E$2:$G$10,3,FALSE)</f>
        <v>P3(150)</v>
      </c>
      <c r="F4675">
        <f>VLOOKUP(D4675,'Treatment Struture'!$E$2:$G$10,2,FALSE)</f>
        <v>3</v>
      </c>
      <c r="G4675" s="23">
        <v>3</v>
      </c>
      <c r="H4675" s="57">
        <f t="shared" si="103"/>
        <v>36087</v>
      </c>
      <c r="I4675" s="23">
        <v>5</v>
      </c>
    </row>
    <row r="4676" spans="1:9">
      <c r="A4676" t="s">
        <v>248</v>
      </c>
      <c r="B4676" t="s">
        <v>254</v>
      </c>
      <c r="C4676" t="s">
        <v>76</v>
      </c>
      <c r="D4676">
        <v>9</v>
      </c>
      <c r="E4676" t="str">
        <f>VLOOKUP(D4676,'Treatment Struture'!$E$2:$G$10,3,FALSE)</f>
        <v>P3(150)</v>
      </c>
      <c r="F4676">
        <f>VLOOKUP(D4676,'Treatment Struture'!$E$2:$G$10,2,FALSE)</f>
        <v>3</v>
      </c>
      <c r="G4676" s="23">
        <v>4</v>
      </c>
      <c r="H4676" s="57">
        <f t="shared" si="103"/>
        <v>36087</v>
      </c>
      <c r="I4676" s="23">
        <v>5</v>
      </c>
    </row>
    <row r="4677" spans="1:9">
      <c r="A4677" t="s">
        <v>248</v>
      </c>
      <c r="B4677" t="s">
        <v>254</v>
      </c>
      <c r="C4677" t="s">
        <v>76</v>
      </c>
      <c r="D4677">
        <v>9</v>
      </c>
      <c r="E4677" t="str">
        <f>VLOOKUP(D4677,'Treatment Struture'!$E$2:$G$10,3,FALSE)</f>
        <v>P3(150)</v>
      </c>
      <c r="F4677">
        <f>VLOOKUP(D4677,'Treatment Struture'!$E$2:$G$10,2,FALSE)</f>
        <v>3</v>
      </c>
      <c r="G4677" s="23">
        <v>5</v>
      </c>
      <c r="H4677" s="57">
        <f t="shared" si="103"/>
        <v>36087</v>
      </c>
      <c r="I4677" s="23">
        <v>5</v>
      </c>
    </row>
    <row r="4678" spans="1:9">
      <c r="A4678" t="s">
        <v>248</v>
      </c>
      <c r="B4678" t="s">
        <v>254</v>
      </c>
      <c r="C4678" t="s">
        <v>76</v>
      </c>
      <c r="D4678">
        <v>9</v>
      </c>
      <c r="E4678" t="str">
        <f>VLOOKUP(D4678,'Treatment Struture'!$E$2:$G$10,3,FALSE)</f>
        <v>P3(150)</v>
      </c>
      <c r="F4678">
        <f>VLOOKUP(D4678,'Treatment Struture'!$E$2:$G$10,2,FALSE)</f>
        <v>3</v>
      </c>
      <c r="G4678" s="23">
        <v>6</v>
      </c>
      <c r="H4678" s="57">
        <f t="shared" si="103"/>
        <v>36087</v>
      </c>
      <c r="I4678" s="23">
        <v>5</v>
      </c>
    </row>
    <row r="4679" spans="1:9">
      <c r="A4679" t="s">
        <v>248</v>
      </c>
      <c r="B4679" t="s">
        <v>254</v>
      </c>
      <c r="C4679" t="s">
        <v>76</v>
      </c>
      <c r="D4679">
        <v>9</v>
      </c>
      <c r="E4679" t="str">
        <f>VLOOKUP(D4679,'Treatment Struture'!$E$2:$G$10,3,FALSE)</f>
        <v>P3(150)</v>
      </c>
      <c r="F4679">
        <f>VLOOKUP(D4679,'Treatment Struture'!$E$2:$G$10,2,FALSE)</f>
        <v>3</v>
      </c>
      <c r="G4679" s="23">
        <v>7</v>
      </c>
      <c r="H4679" s="57">
        <f t="shared" si="103"/>
        <v>36087</v>
      </c>
      <c r="I4679" s="23">
        <v>5</v>
      </c>
    </row>
    <row r="4680" spans="1:9">
      <c r="A4680" t="s">
        <v>248</v>
      </c>
      <c r="B4680" t="s">
        <v>254</v>
      </c>
      <c r="C4680" t="s">
        <v>76</v>
      </c>
      <c r="D4680">
        <v>9</v>
      </c>
      <c r="E4680" t="str">
        <f>VLOOKUP(D4680,'Treatment Struture'!$E$2:$G$10,3,FALSE)</f>
        <v>P3(150)</v>
      </c>
      <c r="F4680">
        <f>VLOOKUP(D4680,'Treatment Struture'!$E$2:$G$10,2,FALSE)</f>
        <v>3</v>
      </c>
      <c r="G4680" s="23">
        <v>8</v>
      </c>
      <c r="H4680" s="57">
        <f t="shared" si="103"/>
        <v>36087</v>
      </c>
      <c r="I4680" s="23">
        <v>5</v>
      </c>
    </row>
    <row r="4681" spans="1:9">
      <c r="A4681" t="s">
        <v>248</v>
      </c>
      <c r="B4681" t="s">
        <v>254</v>
      </c>
      <c r="C4681" t="s">
        <v>76</v>
      </c>
      <c r="D4681">
        <v>9</v>
      </c>
      <c r="E4681" t="str">
        <f>VLOOKUP(D4681,'Treatment Struture'!$E$2:$G$10,3,FALSE)</f>
        <v>P3(150)</v>
      </c>
      <c r="F4681">
        <f>VLOOKUP(D4681,'Treatment Struture'!$E$2:$G$10,2,FALSE)</f>
        <v>3</v>
      </c>
      <c r="G4681" s="23">
        <v>9</v>
      </c>
      <c r="H4681" s="57">
        <f t="shared" si="103"/>
        <v>36087</v>
      </c>
      <c r="I4681" s="23">
        <v>5</v>
      </c>
    </row>
    <row r="4682" spans="1:9">
      <c r="A4682" t="s">
        <v>248</v>
      </c>
      <c r="B4682" t="s">
        <v>254</v>
      </c>
      <c r="C4682" t="s">
        <v>76</v>
      </c>
      <c r="D4682">
        <v>9</v>
      </c>
      <c r="E4682" t="str">
        <f>VLOOKUP(D4682,'Treatment Struture'!$E$2:$G$10,3,FALSE)</f>
        <v>P3(150)</v>
      </c>
      <c r="F4682">
        <f>VLOOKUP(D4682,'Treatment Struture'!$E$2:$G$10,2,FALSE)</f>
        <v>3</v>
      </c>
      <c r="G4682" s="23">
        <v>10</v>
      </c>
      <c r="H4682" s="57">
        <f t="shared" si="103"/>
        <v>36087</v>
      </c>
      <c r="I4682" s="23">
        <v>5</v>
      </c>
    </row>
    <row r="4683" spans="1:9">
      <c r="A4683" t="s">
        <v>248</v>
      </c>
      <c r="B4683" t="s">
        <v>254</v>
      </c>
      <c r="C4683" t="s">
        <v>76</v>
      </c>
      <c r="D4683">
        <v>1</v>
      </c>
      <c r="E4683" t="str">
        <f>VLOOKUP(D4683,'Treatment Struture'!$E$2:$G$10,3,FALSE)</f>
        <v>P3(150)</v>
      </c>
      <c r="F4683">
        <f>VLOOKUP(D4683,'Treatment Struture'!$E$2:$G$10,2,FALSE)</f>
        <v>1</v>
      </c>
      <c r="G4683" s="23">
        <v>1</v>
      </c>
      <c r="H4683" s="55">
        <v>36095</v>
      </c>
      <c r="I4683" s="23">
        <v>7</v>
      </c>
    </row>
    <row r="4684" spans="1:9">
      <c r="A4684" t="s">
        <v>248</v>
      </c>
      <c r="B4684" t="s">
        <v>254</v>
      </c>
      <c r="C4684" t="s">
        <v>76</v>
      </c>
      <c r="D4684">
        <v>1</v>
      </c>
      <c r="E4684" t="str">
        <f>VLOOKUP(D4684,'Treatment Struture'!$E$2:$G$10,3,FALSE)</f>
        <v>P3(150)</v>
      </c>
      <c r="F4684">
        <f>VLOOKUP(D4684,'Treatment Struture'!$E$2:$G$10,2,FALSE)</f>
        <v>1</v>
      </c>
      <c r="G4684" s="23">
        <v>2</v>
      </c>
      <c r="H4684" s="57">
        <f>H4683</f>
        <v>36095</v>
      </c>
      <c r="I4684" s="23">
        <v>6</v>
      </c>
    </row>
    <row r="4685" spans="1:9">
      <c r="A4685" t="s">
        <v>248</v>
      </c>
      <c r="B4685" t="s">
        <v>254</v>
      </c>
      <c r="C4685" t="s">
        <v>76</v>
      </c>
      <c r="D4685">
        <v>1</v>
      </c>
      <c r="E4685" t="str">
        <f>VLOOKUP(D4685,'Treatment Struture'!$E$2:$G$10,3,FALSE)</f>
        <v>P3(150)</v>
      </c>
      <c r="F4685">
        <f>VLOOKUP(D4685,'Treatment Struture'!$E$2:$G$10,2,FALSE)</f>
        <v>1</v>
      </c>
      <c r="G4685" s="23">
        <v>3</v>
      </c>
      <c r="H4685" s="57">
        <f t="shared" ref="H4685:H4748" si="104">H4684</f>
        <v>36095</v>
      </c>
      <c r="I4685" s="23">
        <v>7</v>
      </c>
    </row>
    <row r="4686" spans="1:9">
      <c r="A4686" t="s">
        <v>248</v>
      </c>
      <c r="B4686" t="s">
        <v>254</v>
      </c>
      <c r="C4686" t="s">
        <v>76</v>
      </c>
      <c r="D4686">
        <v>1</v>
      </c>
      <c r="E4686" t="str">
        <f>VLOOKUP(D4686,'Treatment Struture'!$E$2:$G$10,3,FALSE)</f>
        <v>P3(150)</v>
      </c>
      <c r="F4686">
        <f>VLOOKUP(D4686,'Treatment Struture'!$E$2:$G$10,2,FALSE)</f>
        <v>1</v>
      </c>
      <c r="G4686" s="23">
        <v>4</v>
      </c>
      <c r="H4686" s="57">
        <f t="shared" si="104"/>
        <v>36095</v>
      </c>
      <c r="I4686" s="23">
        <v>7</v>
      </c>
    </row>
    <row r="4687" spans="1:9">
      <c r="A4687" t="s">
        <v>248</v>
      </c>
      <c r="B4687" t="s">
        <v>254</v>
      </c>
      <c r="C4687" t="s">
        <v>76</v>
      </c>
      <c r="D4687">
        <v>1</v>
      </c>
      <c r="E4687" t="str">
        <f>VLOOKUP(D4687,'Treatment Struture'!$E$2:$G$10,3,FALSE)</f>
        <v>P3(150)</v>
      </c>
      <c r="F4687">
        <f>VLOOKUP(D4687,'Treatment Struture'!$E$2:$G$10,2,FALSE)</f>
        <v>1</v>
      </c>
      <c r="G4687" s="23">
        <v>5</v>
      </c>
      <c r="H4687" s="57">
        <f t="shared" si="104"/>
        <v>36095</v>
      </c>
      <c r="I4687" s="23">
        <v>6</v>
      </c>
    </row>
    <row r="4688" spans="1:9">
      <c r="A4688" t="s">
        <v>248</v>
      </c>
      <c r="B4688" t="s">
        <v>254</v>
      </c>
      <c r="C4688" t="s">
        <v>76</v>
      </c>
      <c r="D4688">
        <v>1</v>
      </c>
      <c r="E4688" t="str">
        <f>VLOOKUP(D4688,'Treatment Struture'!$E$2:$G$10,3,FALSE)</f>
        <v>P3(150)</v>
      </c>
      <c r="F4688">
        <f>VLOOKUP(D4688,'Treatment Struture'!$E$2:$G$10,2,FALSE)</f>
        <v>1</v>
      </c>
      <c r="G4688" s="23">
        <v>6</v>
      </c>
      <c r="H4688" s="57">
        <f t="shared" si="104"/>
        <v>36095</v>
      </c>
      <c r="I4688" s="23">
        <v>7</v>
      </c>
    </row>
    <row r="4689" spans="1:9">
      <c r="A4689" t="s">
        <v>248</v>
      </c>
      <c r="B4689" t="s">
        <v>254</v>
      </c>
      <c r="C4689" t="s">
        <v>76</v>
      </c>
      <c r="D4689">
        <v>1</v>
      </c>
      <c r="E4689" t="str">
        <f>VLOOKUP(D4689,'Treatment Struture'!$E$2:$G$10,3,FALSE)</f>
        <v>P3(150)</v>
      </c>
      <c r="F4689">
        <f>VLOOKUP(D4689,'Treatment Struture'!$E$2:$G$10,2,FALSE)</f>
        <v>1</v>
      </c>
      <c r="G4689" s="23">
        <v>7</v>
      </c>
      <c r="H4689" s="57">
        <f t="shared" si="104"/>
        <v>36095</v>
      </c>
      <c r="I4689" s="23">
        <v>6</v>
      </c>
    </row>
    <row r="4690" spans="1:9">
      <c r="A4690" t="s">
        <v>248</v>
      </c>
      <c r="B4690" t="s">
        <v>254</v>
      </c>
      <c r="C4690" t="s">
        <v>76</v>
      </c>
      <c r="D4690">
        <v>1</v>
      </c>
      <c r="E4690" t="str">
        <f>VLOOKUP(D4690,'Treatment Struture'!$E$2:$G$10,3,FALSE)</f>
        <v>P3(150)</v>
      </c>
      <c r="F4690">
        <f>VLOOKUP(D4690,'Treatment Struture'!$E$2:$G$10,2,FALSE)</f>
        <v>1</v>
      </c>
      <c r="G4690" s="23">
        <v>8</v>
      </c>
      <c r="H4690" s="57">
        <f t="shared" si="104"/>
        <v>36095</v>
      </c>
      <c r="I4690" s="23">
        <v>7</v>
      </c>
    </row>
    <row r="4691" spans="1:9">
      <c r="A4691" t="s">
        <v>248</v>
      </c>
      <c r="B4691" t="s">
        <v>254</v>
      </c>
      <c r="C4691" t="s">
        <v>76</v>
      </c>
      <c r="D4691">
        <v>1</v>
      </c>
      <c r="E4691" t="str">
        <f>VLOOKUP(D4691,'Treatment Struture'!$E$2:$G$10,3,FALSE)</f>
        <v>P3(150)</v>
      </c>
      <c r="F4691">
        <f>VLOOKUP(D4691,'Treatment Struture'!$E$2:$G$10,2,FALSE)</f>
        <v>1</v>
      </c>
      <c r="G4691" s="23">
        <v>9</v>
      </c>
      <c r="H4691" s="57">
        <f t="shared" si="104"/>
        <v>36095</v>
      </c>
      <c r="I4691" s="23">
        <v>7</v>
      </c>
    </row>
    <row r="4692" spans="1:9">
      <c r="A4692" t="s">
        <v>248</v>
      </c>
      <c r="B4692" t="s">
        <v>254</v>
      </c>
      <c r="C4692" t="s">
        <v>76</v>
      </c>
      <c r="D4692">
        <v>1</v>
      </c>
      <c r="E4692" t="str">
        <f>VLOOKUP(D4692,'Treatment Struture'!$E$2:$G$10,3,FALSE)</f>
        <v>P3(150)</v>
      </c>
      <c r="F4692">
        <f>VLOOKUP(D4692,'Treatment Struture'!$E$2:$G$10,2,FALSE)</f>
        <v>1</v>
      </c>
      <c r="G4692" s="23">
        <v>10</v>
      </c>
      <c r="H4692" s="57">
        <f t="shared" si="104"/>
        <v>36095</v>
      </c>
      <c r="I4692" s="23">
        <v>6</v>
      </c>
    </row>
    <row r="4693" spans="1:9">
      <c r="A4693" t="s">
        <v>248</v>
      </c>
      <c r="B4693" t="s">
        <v>254</v>
      </c>
      <c r="C4693" t="s">
        <v>76</v>
      </c>
      <c r="D4693">
        <v>2</v>
      </c>
      <c r="E4693" t="str">
        <f>VLOOKUP(D4693,'Treatment Struture'!$E$2:$G$10,3,FALSE)</f>
        <v>P1(50)</v>
      </c>
      <c r="F4693">
        <f>VLOOKUP(D4693,'Treatment Struture'!$E$2:$G$10,2,FALSE)</f>
        <v>1</v>
      </c>
      <c r="G4693" s="23">
        <v>1</v>
      </c>
      <c r="H4693" s="57">
        <f t="shared" si="104"/>
        <v>36095</v>
      </c>
      <c r="I4693" s="23">
        <v>7</v>
      </c>
    </row>
    <row r="4694" spans="1:9">
      <c r="A4694" t="s">
        <v>248</v>
      </c>
      <c r="B4694" t="s">
        <v>254</v>
      </c>
      <c r="C4694" t="s">
        <v>76</v>
      </c>
      <c r="D4694">
        <v>2</v>
      </c>
      <c r="E4694" t="str">
        <f>VLOOKUP(D4694,'Treatment Struture'!$E$2:$G$10,3,FALSE)</f>
        <v>P1(50)</v>
      </c>
      <c r="F4694">
        <f>VLOOKUP(D4694,'Treatment Struture'!$E$2:$G$10,2,FALSE)</f>
        <v>1</v>
      </c>
      <c r="G4694" s="23">
        <v>2</v>
      </c>
      <c r="H4694" s="57">
        <f t="shared" si="104"/>
        <v>36095</v>
      </c>
      <c r="I4694" s="23">
        <v>7</v>
      </c>
    </row>
    <row r="4695" spans="1:9">
      <c r="A4695" t="s">
        <v>248</v>
      </c>
      <c r="B4695" t="s">
        <v>254</v>
      </c>
      <c r="C4695" t="s">
        <v>76</v>
      </c>
      <c r="D4695">
        <v>2</v>
      </c>
      <c r="E4695" t="str">
        <f>VLOOKUP(D4695,'Treatment Struture'!$E$2:$G$10,3,FALSE)</f>
        <v>P1(50)</v>
      </c>
      <c r="F4695">
        <f>VLOOKUP(D4695,'Treatment Struture'!$E$2:$G$10,2,FALSE)</f>
        <v>1</v>
      </c>
      <c r="G4695" s="23">
        <v>3</v>
      </c>
      <c r="H4695" s="57">
        <f t="shared" si="104"/>
        <v>36095</v>
      </c>
      <c r="I4695" s="23">
        <v>7</v>
      </c>
    </row>
    <row r="4696" spans="1:9">
      <c r="A4696" t="s">
        <v>248</v>
      </c>
      <c r="B4696" t="s">
        <v>254</v>
      </c>
      <c r="C4696" t="s">
        <v>76</v>
      </c>
      <c r="D4696">
        <v>2</v>
      </c>
      <c r="E4696" t="str">
        <f>VLOOKUP(D4696,'Treatment Struture'!$E$2:$G$10,3,FALSE)</f>
        <v>P1(50)</v>
      </c>
      <c r="F4696">
        <f>VLOOKUP(D4696,'Treatment Struture'!$E$2:$G$10,2,FALSE)</f>
        <v>1</v>
      </c>
      <c r="G4696" s="23">
        <v>4</v>
      </c>
      <c r="H4696" s="57">
        <f t="shared" si="104"/>
        <v>36095</v>
      </c>
      <c r="I4696" s="23">
        <v>7</v>
      </c>
    </row>
    <row r="4697" spans="1:9">
      <c r="A4697" t="s">
        <v>248</v>
      </c>
      <c r="B4697" t="s">
        <v>254</v>
      </c>
      <c r="C4697" t="s">
        <v>76</v>
      </c>
      <c r="D4697">
        <v>2</v>
      </c>
      <c r="E4697" t="str">
        <f>VLOOKUP(D4697,'Treatment Struture'!$E$2:$G$10,3,FALSE)</f>
        <v>P1(50)</v>
      </c>
      <c r="F4697">
        <f>VLOOKUP(D4697,'Treatment Struture'!$E$2:$G$10,2,FALSE)</f>
        <v>1</v>
      </c>
      <c r="G4697" s="23">
        <v>5</v>
      </c>
      <c r="H4697" s="57">
        <f t="shared" si="104"/>
        <v>36095</v>
      </c>
      <c r="I4697" s="23">
        <v>7</v>
      </c>
    </row>
    <row r="4698" spans="1:9">
      <c r="A4698" t="s">
        <v>248</v>
      </c>
      <c r="B4698" t="s">
        <v>254</v>
      </c>
      <c r="C4698" t="s">
        <v>76</v>
      </c>
      <c r="D4698">
        <v>2</v>
      </c>
      <c r="E4698" t="str">
        <f>VLOOKUP(D4698,'Treatment Struture'!$E$2:$G$10,3,FALSE)</f>
        <v>P1(50)</v>
      </c>
      <c r="F4698">
        <f>VLOOKUP(D4698,'Treatment Struture'!$E$2:$G$10,2,FALSE)</f>
        <v>1</v>
      </c>
      <c r="G4698" s="23">
        <v>6</v>
      </c>
      <c r="H4698" s="57">
        <f t="shared" si="104"/>
        <v>36095</v>
      </c>
      <c r="I4698" s="23">
        <v>7</v>
      </c>
    </row>
    <row r="4699" spans="1:9">
      <c r="A4699" t="s">
        <v>248</v>
      </c>
      <c r="B4699" t="s">
        <v>254</v>
      </c>
      <c r="C4699" t="s">
        <v>76</v>
      </c>
      <c r="D4699">
        <v>2</v>
      </c>
      <c r="E4699" t="str">
        <f>VLOOKUP(D4699,'Treatment Struture'!$E$2:$G$10,3,FALSE)</f>
        <v>P1(50)</v>
      </c>
      <c r="F4699">
        <f>VLOOKUP(D4699,'Treatment Struture'!$E$2:$G$10,2,FALSE)</f>
        <v>1</v>
      </c>
      <c r="G4699" s="23">
        <v>7</v>
      </c>
      <c r="H4699" s="57">
        <f t="shared" si="104"/>
        <v>36095</v>
      </c>
      <c r="I4699" s="23">
        <v>6</v>
      </c>
    </row>
    <row r="4700" spans="1:9">
      <c r="A4700" t="s">
        <v>248</v>
      </c>
      <c r="B4700" t="s">
        <v>254</v>
      </c>
      <c r="C4700" t="s">
        <v>76</v>
      </c>
      <c r="D4700">
        <v>2</v>
      </c>
      <c r="E4700" t="str">
        <f>VLOOKUP(D4700,'Treatment Struture'!$E$2:$G$10,3,FALSE)</f>
        <v>P1(50)</v>
      </c>
      <c r="F4700">
        <f>VLOOKUP(D4700,'Treatment Struture'!$E$2:$G$10,2,FALSE)</f>
        <v>1</v>
      </c>
      <c r="G4700" s="23">
        <v>8</v>
      </c>
      <c r="H4700" s="57">
        <f t="shared" si="104"/>
        <v>36095</v>
      </c>
      <c r="I4700" s="23">
        <v>7</v>
      </c>
    </row>
    <row r="4701" spans="1:9">
      <c r="A4701" t="s">
        <v>248</v>
      </c>
      <c r="B4701" t="s">
        <v>254</v>
      </c>
      <c r="C4701" t="s">
        <v>76</v>
      </c>
      <c r="D4701">
        <v>2</v>
      </c>
      <c r="E4701" t="str">
        <f>VLOOKUP(D4701,'Treatment Struture'!$E$2:$G$10,3,FALSE)</f>
        <v>P1(50)</v>
      </c>
      <c r="F4701">
        <f>VLOOKUP(D4701,'Treatment Struture'!$E$2:$G$10,2,FALSE)</f>
        <v>1</v>
      </c>
      <c r="G4701" s="23">
        <v>9</v>
      </c>
      <c r="H4701" s="57">
        <f t="shared" si="104"/>
        <v>36095</v>
      </c>
      <c r="I4701" s="23">
        <v>7</v>
      </c>
    </row>
    <row r="4702" spans="1:9">
      <c r="A4702" t="s">
        <v>248</v>
      </c>
      <c r="B4702" t="s">
        <v>254</v>
      </c>
      <c r="C4702" t="s">
        <v>76</v>
      </c>
      <c r="D4702">
        <v>2</v>
      </c>
      <c r="E4702" t="str">
        <f>VLOOKUP(D4702,'Treatment Struture'!$E$2:$G$10,3,FALSE)</f>
        <v>P1(50)</v>
      </c>
      <c r="F4702">
        <f>VLOOKUP(D4702,'Treatment Struture'!$E$2:$G$10,2,FALSE)</f>
        <v>1</v>
      </c>
      <c r="G4702" s="23">
        <v>10</v>
      </c>
      <c r="H4702" s="57">
        <f t="shared" si="104"/>
        <v>36095</v>
      </c>
      <c r="I4702" s="23">
        <v>7</v>
      </c>
    </row>
    <row r="4703" spans="1:9">
      <c r="A4703" t="s">
        <v>248</v>
      </c>
      <c r="B4703" t="s">
        <v>254</v>
      </c>
      <c r="C4703" t="s">
        <v>76</v>
      </c>
      <c r="D4703">
        <v>3</v>
      </c>
      <c r="E4703" t="str">
        <f>VLOOKUP(D4703,'Treatment Struture'!$E$2:$G$10,3,FALSE)</f>
        <v>P2(100)</v>
      </c>
      <c r="F4703">
        <f>VLOOKUP(D4703,'Treatment Struture'!$E$2:$G$10,2,FALSE)</f>
        <v>1</v>
      </c>
      <c r="G4703" s="23">
        <v>1</v>
      </c>
      <c r="H4703" s="57">
        <f t="shared" si="104"/>
        <v>36095</v>
      </c>
      <c r="I4703" s="23">
        <v>6</v>
      </c>
    </row>
    <row r="4704" spans="1:9">
      <c r="A4704" t="s">
        <v>248</v>
      </c>
      <c r="B4704" t="s">
        <v>254</v>
      </c>
      <c r="C4704" t="s">
        <v>76</v>
      </c>
      <c r="D4704">
        <v>3</v>
      </c>
      <c r="E4704" t="str">
        <f>VLOOKUP(D4704,'Treatment Struture'!$E$2:$G$10,3,FALSE)</f>
        <v>P2(100)</v>
      </c>
      <c r="F4704">
        <f>VLOOKUP(D4704,'Treatment Struture'!$E$2:$G$10,2,FALSE)</f>
        <v>1</v>
      </c>
      <c r="G4704" s="23">
        <v>2</v>
      </c>
      <c r="H4704" s="57">
        <f t="shared" si="104"/>
        <v>36095</v>
      </c>
      <c r="I4704" s="23">
        <v>7</v>
      </c>
    </row>
    <row r="4705" spans="1:9">
      <c r="A4705" t="s">
        <v>248</v>
      </c>
      <c r="B4705" t="s">
        <v>254</v>
      </c>
      <c r="C4705" t="s">
        <v>76</v>
      </c>
      <c r="D4705">
        <v>3</v>
      </c>
      <c r="E4705" t="str">
        <f>VLOOKUP(D4705,'Treatment Struture'!$E$2:$G$10,3,FALSE)</f>
        <v>P2(100)</v>
      </c>
      <c r="F4705">
        <f>VLOOKUP(D4705,'Treatment Struture'!$E$2:$G$10,2,FALSE)</f>
        <v>1</v>
      </c>
      <c r="G4705" s="23">
        <v>3</v>
      </c>
      <c r="H4705" s="57">
        <f t="shared" si="104"/>
        <v>36095</v>
      </c>
      <c r="I4705" s="23">
        <v>7</v>
      </c>
    </row>
    <row r="4706" spans="1:9">
      <c r="A4706" t="s">
        <v>248</v>
      </c>
      <c r="B4706" t="s">
        <v>254</v>
      </c>
      <c r="C4706" t="s">
        <v>76</v>
      </c>
      <c r="D4706">
        <v>3</v>
      </c>
      <c r="E4706" t="str">
        <f>VLOOKUP(D4706,'Treatment Struture'!$E$2:$G$10,3,FALSE)</f>
        <v>P2(100)</v>
      </c>
      <c r="F4706">
        <f>VLOOKUP(D4706,'Treatment Struture'!$E$2:$G$10,2,FALSE)</f>
        <v>1</v>
      </c>
      <c r="G4706" s="23">
        <v>4</v>
      </c>
      <c r="H4706" s="57">
        <f t="shared" si="104"/>
        <v>36095</v>
      </c>
      <c r="I4706" s="23">
        <v>7</v>
      </c>
    </row>
    <row r="4707" spans="1:9">
      <c r="A4707" t="s">
        <v>248</v>
      </c>
      <c r="B4707" t="s">
        <v>254</v>
      </c>
      <c r="C4707" t="s">
        <v>76</v>
      </c>
      <c r="D4707">
        <v>3</v>
      </c>
      <c r="E4707" t="str">
        <f>VLOOKUP(D4707,'Treatment Struture'!$E$2:$G$10,3,FALSE)</f>
        <v>P2(100)</v>
      </c>
      <c r="F4707">
        <f>VLOOKUP(D4707,'Treatment Struture'!$E$2:$G$10,2,FALSE)</f>
        <v>1</v>
      </c>
      <c r="G4707" s="23">
        <v>5</v>
      </c>
      <c r="H4707" s="57">
        <f t="shared" si="104"/>
        <v>36095</v>
      </c>
      <c r="I4707" s="23">
        <v>7</v>
      </c>
    </row>
    <row r="4708" spans="1:9">
      <c r="A4708" t="s">
        <v>248</v>
      </c>
      <c r="B4708" t="s">
        <v>254</v>
      </c>
      <c r="C4708" t="s">
        <v>76</v>
      </c>
      <c r="D4708">
        <v>3</v>
      </c>
      <c r="E4708" t="str">
        <f>VLOOKUP(D4708,'Treatment Struture'!$E$2:$G$10,3,FALSE)</f>
        <v>P2(100)</v>
      </c>
      <c r="F4708">
        <f>VLOOKUP(D4708,'Treatment Struture'!$E$2:$G$10,2,FALSE)</f>
        <v>1</v>
      </c>
      <c r="G4708" s="23">
        <v>6</v>
      </c>
      <c r="H4708" s="57">
        <f t="shared" si="104"/>
        <v>36095</v>
      </c>
      <c r="I4708" s="23">
        <v>7</v>
      </c>
    </row>
    <row r="4709" spans="1:9">
      <c r="A4709" t="s">
        <v>248</v>
      </c>
      <c r="B4709" t="s">
        <v>254</v>
      </c>
      <c r="C4709" t="s">
        <v>76</v>
      </c>
      <c r="D4709">
        <v>3</v>
      </c>
      <c r="E4709" t="str">
        <f>VLOOKUP(D4709,'Treatment Struture'!$E$2:$G$10,3,FALSE)</f>
        <v>P2(100)</v>
      </c>
      <c r="F4709">
        <f>VLOOKUP(D4709,'Treatment Struture'!$E$2:$G$10,2,FALSE)</f>
        <v>1</v>
      </c>
      <c r="G4709" s="23">
        <v>7</v>
      </c>
      <c r="H4709" s="57">
        <f t="shared" si="104"/>
        <v>36095</v>
      </c>
      <c r="I4709" s="23">
        <v>7</v>
      </c>
    </row>
    <row r="4710" spans="1:9">
      <c r="A4710" t="s">
        <v>248</v>
      </c>
      <c r="B4710" t="s">
        <v>254</v>
      </c>
      <c r="C4710" t="s">
        <v>76</v>
      </c>
      <c r="D4710">
        <v>3</v>
      </c>
      <c r="E4710" t="str">
        <f>VLOOKUP(D4710,'Treatment Struture'!$E$2:$G$10,3,FALSE)</f>
        <v>P2(100)</v>
      </c>
      <c r="F4710">
        <f>VLOOKUP(D4710,'Treatment Struture'!$E$2:$G$10,2,FALSE)</f>
        <v>1</v>
      </c>
      <c r="G4710" s="23">
        <v>8</v>
      </c>
      <c r="H4710" s="57">
        <f t="shared" si="104"/>
        <v>36095</v>
      </c>
      <c r="I4710" s="23">
        <v>7</v>
      </c>
    </row>
    <row r="4711" spans="1:9">
      <c r="A4711" t="s">
        <v>248</v>
      </c>
      <c r="B4711" t="s">
        <v>254</v>
      </c>
      <c r="C4711" t="s">
        <v>76</v>
      </c>
      <c r="D4711">
        <v>3</v>
      </c>
      <c r="E4711" t="str">
        <f>VLOOKUP(D4711,'Treatment Struture'!$E$2:$G$10,3,FALSE)</f>
        <v>P2(100)</v>
      </c>
      <c r="F4711">
        <f>VLOOKUP(D4711,'Treatment Struture'!$E$2:$G$10,2,FALSE)</f>
        <v>1</v>
      </c>
      <c r="G4711" s="23">
        <v>9</v>
      </c>
      <c r="H4711" s="57">
        <f t="shared" si="104"/>
        <v>36095</v>
      </c>
      <c r="I4711" s="23">
        <v>7</v>
      </c>
    </row>
    <row r="4712" spans="1:9">
      <c r="A4712" t="s">
        <v>248</v>
      </c>
      <c r="B4712" t="s">
        <v>254</v>
      </c>
      <c r="C4712" t="s">
        <v>76</v>
      </c>
      <c r="D4712">
        <v>3</v>
      </c>
      <c r="E4712" t="str">
        <f>VLOOKUP(D4712,'Treatment Struture'!$E$2:$G$10,3,FALSE)</f>
        <v>P2(100)</v>
      </c>
      <c r="F4712">
        <f>VLOOKUP(D4712,'Treatment Struture'!$E$2:$G$10,2,FALSE)</f>
        <v>1</v>
      </c>
      <c r="G4712" s="23">
        <v>10</v>
      </c>
      <c r="H4712" s="57">
        <f t="shared" si="104"/>
        <v>36095</v>
      </c>
      <c r="I4712" s="23">
        <v>6</v>
      </c>
    </row>
    <row r="4713" spans="1:9">
      <c r="A4713" t="s">
        <v>248</v>
      </c>
      <c r="B4713" t="s">
        <v>254</v>
      </c>
      <c r="C4713" t="s">
        <v>76</v>
      </c>
      <c r="D4713">
        <v>4</v>
      </c>
      <c r="E4713" t="str">
        <f>VLOOKUP(D4713,'Treatment Struture'!$E$2:$G$10,3,FALSE)</f>
        <v>P2(100)</v>
      </c>
      <c r="F4713">
        <f>VLOOKUP(D4713,'Treatment Struture'!$E$2:$G$10,2,FALSE)</f>
        <v>2</v>
      </c>
      <c r="G4713" s="23">
        <v>1</v>
      </c>
      <c r="H4713" s="57">
        <f t="shared" si="104"/>
        <v>36095</v>
      </c>
      <c r="I4713" s="23">
        <v>7</v>
      </c>
    </row>
    <row r="4714" spans="1:9">
      <c r="A4714" t="s">
        <v>248</v>
      </c>
      <c r="B4714" t="s">
        <v>254</v>
      </c>
      <c r="C4714" t="s">
        <v>76</v>
      </c>
      <c r="D4714">
        <v>4</v>
      </c>
      <c r="E4714" t="str">
        <f>VLOOKUP(D4714,'Treatment Struture'!$E$2:$G$10,3,FALSE)</f>
        <v>P2(100)</v>
      </c>
      <c r="F4714">
        <f>VLOOKUP(D4714,'Treatment Struture'!$E$2:$G$10,2,FALSE)</f>
        <v>2</v>
      </c>
      <c r="G4714" s="23">
        <v>2</v>
      </c>
      <c r="H4714" s="57">
        <f t="shared" si="104"/>
        <v>36095</v>
      </c>
      <c r="I4714" s="23">
        <v>7</v>
      </c>
    </row>
    <row r="4715" spans="1:9">
      <c r="A4715" t="s">
        <v>248</v>
      </c>
      <c r="B4715" t="s">
        <v>254</v>
      </c>
      <c r="C4715" t="s">
        <v>76</v>
      </c>
      <c r="D4715">
        <v>4</v>
      </c>
      <c r="E4715" t="str">
        <f>VLOOKUP(D4715,'Treatment Struture'!$E$2:$G$10,3,FALSE)</f>
        <v>P2(100)</v>
      </c>
      <c r="F4715">
        <f>VLOOKUP(D4715,'Treatment Struture'!$E$2:$G$10,2,FALSE)</f>
        <v>2</v>
      </c>
      <c r="G4715" s="23">
        <v>3</v>
      </c>
      <c r="H4715" s="57">
        <f t="shared" si="104"/>
        <v>36095</v>
      </c>
      <c r="I4715" s="23">
        <v>7</v>
      </c>
    </row>
    <row r="4716" spans="1:9">
      <c r="A4716" t="s">
        <v>248</v>
      </c>
      <c r="B4716" t="s">
        <v>254</v>
      </c>
      <c r="C4716" t="s">
        <v>76</v>
      </c>
      <c r="D4716">
        <v>4</v>
      </c>
      <c r="E4716" t="str">
        <f>VLOOKUP(D4716,'Treatment Struture'!$E$2:$G$10,3,FALSE)</f>
        <v>P2(100)</v>
      </c>
      <c r="F4716">
        <f>VLOOKUP(D4716,'Treatment Struture'!$E$2:$G$10,2,FALSE)</f>
        <v>2</v>
      </c>
      <c r="G4716" s="23">
        <v>4</v>
      </c>
      <c r="H4716" s="57">
        <f t="shared" si="104"/>
        <v>36095</v>
      </c>
      <c r="I4716" s="23">
        <v>7</v>
      </c>
    </row>
    <row r="4717" spans="1:9">
      <c r="A4717" t="s">
        <v>248</v>
      </c>
      <c r="B4717" t="s">
        <v>254</v>
      </c>
      <c r="C4717" t="s">
        <v>76</v>
      </c>
      <c r="D4717">
        <v>4</v>
      </c>
      <c r="E4717" t="str">
        <f>VLOOKUP(D4717,'Treatment Struture'!$E$2:$G$10,3,FALSE)</f>
        <v>P2(100)</v>
      </c>
      <c r="F4717">
        <f>VLOOKUP(D4717,'Treatment Struture'!$E$2:$G$10,2,FALSE)</f>
        <v>2</v>
      </c>
      <c r="G4717" s="23">
        <v>5</v>
      </c>
      <c r="H4717" s="57">
        <f t="shared" si="104"/>
        <v>36095</v>
      </c>
      <c r="I4717" s="23">
        <v>6</v>
      </c>
    </row>
    <row r="4718" spans="1:9">
      <c r="A4718" t="s">
        <v>248</v>
      </c>
      <c r="B4718" t="s">
        <v>254</v>
      </c>
      <c r="C4718" t="s">
        <v>76</v>
      </c>
      <c r="D4718">
        <v>4</v>
      </c>
      <c r="E4718" t="str">
        <f>VLOOKUP(D4718,'Treatment Struture'!$E$2:$G$10,3,FALSE)</f>
        <v>P2(100)</v>
      </c>
      <c r="F4718">
        <f>VLOOKUP(D4718,'Treatment Struture'!$E$2:$G$10,2,FALSE)</f>
        <v>2</v>
      </c>
      <c r="G4718" s="23">
        <v>6</v>
      </c>
      <c r="H4718" s="57">
        <f t="shared" si="104"/>
        <v>36095</v>
      </c>
      <c r="I4718" s="23">
        <v>7</v>
      </c>
    </row>
    <row r="4719" spans="1:9">
      <c r="A4719" t="s">
        <v>248</v>
      </c>
      <c r="B4719" t="s">
        <v>254</v>
      </c>
      <c r="C4719" t="s">
        <v>76</v>
      </c>
      <c r="D4719">
        <v>4</v>
      </c>
      <c r="E4719" t="str">
        <f>VLOOKUP(D4719,'Treatment Struture'!$E$2:$G$10,3,FALSE)</f>
        <v>P2(100)</v>
      </c>
      <c r="F4719">
        <f>VLOOKUP(D4719,'Treatment Struture'!$E$2:$G$10,2,FALSE)</f>
        <v>2</v>
      </c>
      <c r="G4719" s="23">
        <v>7</v>
      </c>
      <c r="H4719" s="57">
        <f t="shared" si="104"/>
        <v>36095</v>
      </c>
      <c r="I4719" s="23">
        <v>7</v>
      </c>
    </row>
    <row r="4720" spans="1:9">
      <c r="A4720" t="s">
        <v>248</v>
      </c>
      <c r="B4720" t="s">
        <v>254</v>
      </c>
      <c r="C4720" t="s">
        <v>76</v>
      </c>
      <c r="D4720">
        <v>4</v>
      </c>
      <c r="E4720" t="str">
        <f>VLOOKUP(D4720,'Treatment Struture'!$E$2:$G$10,3,FALSE)</f>
        <v>P2(100)</v>
      </c>
      <c r="F4720">
        <f>VLOOKUP(D4720,'Treatment Struture'!$E$2:$G$10,2,FALSE)</f>
        <v>2</v>
      </c>
      <c r="G4720" s="23">
        <v>8</v>
      </c>
      <c r="H4720" s="57">
        <f t="shared" si="104"/>
        <v>36095</v>
      </c>
      <c r="I4720" s="23">
        <v>7</v>
      </c>
    </row>
    <row r="4721" spans="1:9">
      <c r="A4721" t="s">
        <v>248</v>
      </c>
      <c r="B4721" t="s">
        <v>254</v>
      </c>
      <c r="C4721" t="s">
        <v>76</v>
      </c>
      <c r="D4721">
        <v>4</v>
      </c>
      <c r="E4721" t="str">
        <f>VLOOKUP(D4721,'Treatment Struture'!$E$2:$G$10,3,FALSE)</f>
        <v>P2(100)</v>
      </c>
      <c r="F4721">
        <f>VLOOKUP(D4721,'Treatment Struture'!$E$2:$G$10,2,FALSE)</f>
        <v>2</v>
      </c>
      <c r="G4721" s="23">
        <v>9</v>
      </c>
      <c r="H4721" s="57">
        <f t="shared" si="104"/>
        <v>36095</v>
      </c>
      <c r="I4721" s="23">
        <v>6</v>
      </c>
    </row>
    <row r="4722" spans="1:9">
      <c r="A4722" t="s">
        <v>248</v>
      </c>
      <c r="B4722" t="s">
        <v>254</v>
      </c>
      <c r="C4722" t="s">
        <v>76</v>
      </c>
      <c r="D4722">
        <v>4</v>
      </c>
      <c r="E4722" t="str">
        <f>VLOOKUP(D4722,'Treatment Struture'!$E$2:$G$10,3,FALSE)</f>
        <v>P2(100)</v>
      </c>
      <c r="F4722">
        <f>VLOOKUP(D4722,'Treatment Struture'!$E$2:$G$10,2,FALSE)</f>
        <v>2</v>
      </c>
      <c r="G4722" s="23">
        <v>10</v>
      </c>
      <c r="H4722" s="57">
        <f t="shared" si="104"/>
        <v>36095</v>
      </c>
      <c r="I4722" s="23">
        <v>7</v>
      </c>
    </row>
    <row r="4723" spans="1:9">
      <c r="A4723" t="s">
        <v>248</v>
      </c>
      <c r="B4723" t="s">
        <v>254</v>
      </c>
      <c r="C4723" t="s">
        <v>76</v>
      </c>
      <c r="D4723">
        <v>5</v>
      </c>
      <c r="E4723" t="str">
        <f>VLOOKUP(D4723,'Treatment Struture'!$E$2:$G$10,3,FALSE)</f>
        <v>P3(150)</v>
      </c>
      <c r="F4723">
        <f>VLOOKUP(D4723,'Treatment Struture'!$E$2:$G$10,2,FALSE)</f>
        <v>2</v>
      </c>
      <c r="G4723" s="23">
        <v>1</v>
      </c>
      <c r="H4723" s="57">
        <f t="shared" si="104"/>
        <v>36095</v>
      </c>
      <c r="I4723" s="23">
        <v>7</v>
      </c>
    </row>
    <row r="4724" spans="1:9">
      <c r="A4724" t="s">
        <v>248</v>
      </c>
      <c r="B4724" t="s">
        <v>254</v>
      </c>
      <c r="C4724" t="s">
        <v>76</v>
      </c>
      <c r="D4724">
        <v>5</v>
      </c>
      <c r="E4724" t="str">
        <f>VLOOKUP(D4724,'Treatment Struture'!$E$2:$G$10,3,FALSE)</f>
        <v>P3(150)</v>
      </c>
      <c r="F4724">
        <f>VLOOKUP(D4724,'Treatment Struture'!$E$2:$G$10,2,FALSE)</f>
        <v>2</v>
      </c>
      <c r="G4724" s="23">
        <v>2</v>
      </c>
      <c r="H4724" s="57">
        <f t="shared" si="104"/>
        <v>36095</v>
      </c>
      <c r="I4724" s="23">
        <v>7</v>
      </c>
    </row>
    <row r="4725" spans="1:9">
      <c r="A4725" t="s">
        <v>248</v>
      </c>
      <c r="B4725" t="s">
        <v>254</v>
      </c>
      <c r="C4725" t="s">
        <v>76</v>
      </c>
      <c r="D4725">
        <v>5</v>
      </c>
      <c r="E4725" t="str">
        <f>VLOOKUP(D4725,'Treatment Struture'!$E$2:$G$10,3,FALSE)</f>
        <v>P3(150)</v>
      </c>
      <c r="F4725">
        <f>VLOOKUP(D4725,'Treatment Struture'!$E$2:$G$10,2,FALSE)</f>
        <v>2</v>
      </c>
      <c r="G4725" s="23">
        <v>3</v>
      </c>
      <c r="H4725" s="57">
        <f t="shared" si="104"/>
        <v>36095</v>
      </c>
      <c r="I4725" s="23">
        <v>8</v>
      </c>
    </row>
    <row r="4726" spans="1:9">
      <c r="A4726" t="s">
        <v>248</v>
      </c>
      <c r="B4726" t="s">
        <v>254</v>
      </c>
      <c r="C4726" t="s">
        <v>76</v>
      </c>
      <c r="D4726">
        <v>5</v>
      </c>
      <c r="E4726" t="str">
        <f>VLOOKUP(D4726,'Treatment Struture'!$E$2:$G$10,3,FALSE)</f>
        <v>P3(150)</v>
      </c>
      <c r="F4726">
        <f>VLOOKUP(D4726,'Treatment Struture'!$E$2:$G$10,2,FALSE)</f>
        <v>2</v>
      </c>
      <c r="G4726" s="23">
        <v>4</v>
      </c>
      <c r="H4726" s="57">
        <f t="shared" si="104"/>
        <v>36095</v>
      </c>
      <c r="I4726" s="23">
        <v>7</v>
      </c>
    </row>
    <row r="4727" spans="1:9">
      <c r="A4727" t="s">
        <v>248</v>
      </c>
      <c r="B4727" t="s">
        <v>254</v>
      </c>
      <c r="C4727" t="s">
        <v>76</v>
      </c>
      <c r="D4727">
        <v>5</v>
      </c>
      <c r="E4727" t="str">
        <f>VLOOKUP(D4727,'Treatment Struture'!$E$2:$G$10,3,FALSE)</f>
        <v>P3(150)</v>
      </c>
      <c r="F4727">
        <f>VLOOKUP(D4727,'Treatment Struture'!$E$2:$G$10,2,FALSE)</f>
        <v>2</v>
      </c>
      <c r="G4727" s="23">
        <v>5</v>
      </c>
      <c r="H4727" s="57">
        <f t="shared" si="104"/>
        <v>36095</v>
      </c>
      <c r="I4727" s="23">
        <v>8</v>
      </c>
    </row>
    <row r="4728" spans="1:9">
      <c r="A4728" t="s">
        <v>248</v>
      </c>
      <c r="B4728" t="s">
        <v>254</v>
      </c>
      <c r="C4728" t="s">
        <v>76</v>
      </c>
      <c r="D4728">
        <v>5</v>
      </c>
      <c r="E4728" t="str">
        <f>VLOOKUP(D4728,'Treatment Struture'!$E$2:$G$10,3,FALSE)</f>
        <v>P3(150)</v>
      </c>
      <c r="F4728">
        <f>VLOOKUP(D4728,'Treatment Struture'!$E$2:$G$10,2,FALSE)</f>
        <v>2</v>
      </c>
      <c r="G4728" s="23">
        <v>6</v>
      </c>
      <c r="H4728" s="57">
        <f t="shared" si="104"/>
        <v>36095</v>
      </c>
      <c r="I4728" s="23">
        <v>8</v>
      </c>
    </row>
    <row r="4729" spans="1:9">
      <c r="A4729" t="s">
        <v>248</v>
      </c>
      <c r="B4729" t="s">
        <v>254</v>
      </c>
      <c r="C4729" t="s">
        <v>76</v>
      </c>
      <c r="D4729">
        <v>5</v>
      </c>
      <c r="E4729" t="str">
        <f>VLOOKUP(D4729,'Treatment Struture'!$E$2:$G$10,3,FALSE)</f>
        <v>P3(150)</v>
      </c>
      <c r="F4729">
        <f>VLOOKUP(D4729,'Treatment Struture'!$E$2:$G$10,2,FALSE)</f>
        <v>2</v>
      </c>
      <c r="G4729" s="23">
        <v>7</v>
      </c>
      <c r="H4729" s="57">
        <f t="shared" si="104"/>
        <v>36095</v>
      </c>
      <c r="I4729" s="23">
        <v>7</v>
      </c>
    </row>
    <row r="4730" spans="1:9">
      <c r="A4730" t="s">
        <v>248</v>
      </c>
      <c r="B4730" t="s">
        <v>254</v>
      </c>
      <c r="C4730" t="s">
        <v>76</v>
      </c>
      <c r="D4730">
        <v>5</v>
      </c>
      <c r="E4730" t="str">
        <f>VLOOKUP(D4730,'Treatment Struture'!$E$2:$G$10,3,FALSE)</f>
        <v>P3(150)</v>
      </c>
      <c r="F4730">
        <f>VLOOKUP(D4730,'Treatment Struture'!$E$2:$G$10,2,FALSE)</f>
        <v>2</v>
      </c>
      <c r="G4730" s="23">
        <v>8</v>
      </c>
      <c r="H4730" s="57">
        <f t="shared" si="104"/>
        <v>36095</v>
      </c>
      <c r="I4730" s="23">
        <v>7</v>
      </c>
    </row>
    <row r="4731" spans="1:9">
      <c r="A4731" t="s">
        <v>248</v>
      </c>
      <c r="B4731" t="s">
        <v>254</v>
      </c>
      <c r="C4731" t="s">
        <v>76</v>
      </c>
      <c r="D4731">
        <v>5</v>
      </c>
      <c r="E4731" t="str">
        <f>VLOOKUP(D4731,'Treatment Struture'!$E$2:$G$10,3,FALSE)</f>
        <v>P3(150)</v>
      </c>
      <c r="F4731">
        <f>VLOOKUP(D4731,'Treatment Struture'!$E$2:$G$10,2,FALSE)</f>
        <v>2</v>
      </c>
      <c r="G4731" s="23">
        <v>9</v>
      </c>
      <c r="H4731" s="57">
        <f t="shared" si="104"/>
        <v>36095</v>
      </c>
      <c r="I4731" s="23">
        <v>7</v>
      </c>
    </row>
    <row r="4732" spans="1:9">
      <c r="A4732" t="s">
        <v>248</v>
      </c>
      <c r="B4732" t="s">
        <v>254</v>
      </c>
      <c r="C4732" t="s">
        <v>76</v>
      </c>
      <c r="D4732">
        <v>5</v>
      </c>
      <c r="E4732" t="str">
        <f>VLOOKUP(D4732,'Treatment Struture'!$E$2:$G$10,3,FALSE)</f>
        <v>P3(150)</v>
      </c>
      <c r="F4732">
        <f>VLOOKUP(D4732,'Treatment Struture'!$E$2:$G$10,2,FALSE)</f>
        <v>2</v>
      </c>
      <c r="G4732" s="23">
        <v>10</v>
      </c>
      <c r="H4732" s="57">
        <f t="shared" si="104"/>
        <v>36095</v>
      </c>
      <c r="I4732" s="23">
        <v>7</v>
      </c>
    </row>
    <row r="4733" spans="1:9">
      <c r="A4733" t="s">
        <v>248</v>
      </c>
      <c r="B4733" t="s">
        <v>254</v>
      </c>
      <c r="C4733" t="s">
        <v>76</v>
      </c>
      <c r="D4733">
        <v>6</v>
      </c>
      <c r="E4733" t="str">
        <f>VLOOKUP(D4733,'Treatment Struture'!$E$2:$G$10,3,FALSE)</f>
        <v>P1(50)</v>
      </c>
      <c r="F4733">
        <f>VLOOKUP(D4733,'Treatment Struture'!$E$2:$G$10,2,FALSE)</f>
        <v>2</v>
      </c>
      <c r="G4733" s="23">
        <v>1</v>
      </c>
      <c r="H4733" s="57">
        <f t="shared" si="104"/>
        <v>36095</v>
      </c>
      <c r="I4733" s="23">
        <v>7</v>
      </c>
    </row>
    <row r="4734" spans="1:9">
      <c r="A4734" t="s">
        <v>248</v>
      </c>
      <c r="B4734" t="s">
        <v>254</v>
      </c>
      <c r="C4734" t="s">
        <v>76</v>
      </c>
      <c r="D4734">
        <v>6</v>
      </c>
      <c r="E4734" t="str">
        <f>VLOOKUP(D4734,'Treatment Struture'!$E$2:$G$10,3,FALSE)</f>
        <v>P1(50)</v>
      </c>
      <c r="F4734">
        <f>VLOOKUP(D4734,'Treatment Struture'!$E$2:$G$10,2,FALSE)</f>
        <v>2</v>
      </c>
      <c r="G4734" s="23">
        <v>2</v>
      </c>
      <c r="H4734" s="57">
        <f t="shared" si="104"/>
        <v>36095</v>
      </c>
      <c r="I4734" s="23">
        <v>7</v>
      </c>
    </row>
    <row r="4735" spans="1:9">
      <c r="A4735" t="s">
        <v>248</v>
      </c>
      <c r="B4735" t="s">
        <v>254</v>
      </c>
      <c r="C4735" t="s">
        <v>76</v>
      </c>
      <c r="D4735">
        <v>6</v>
      </c>
      <c r="E4735" t="str">
        <f>VLOOKUP(D4735,'Treatment Struture'!$E$2:$G$10,3,FALSE)</f>
        <v>P1(50)</v>
      </c>
      <c r="F4735">
        <f>VLOOKUP(D4735,'Treatment Struture'!$E$2:$G$10,2,FALSE)</f>
        <v>2</v>
      </c>
      <c r="G4735" s="23">
        <v>3</v>
      </c>
      <c r="H4735" s="57">
        <f t="shared" si="104"/>
        <v>36095</v>
      </c>
      <c r="I4735" s="23">
        <v>7</v>
      </c>
    </row>
    <row r="4736" spans="1:9">
      <c r="A4736" t="s">
        <v>248</v>
      </c>
      <c r="B4736" t="s">
        <v>254</v>
      </c>
      <c r="C4736" t="s">
        <v>76</v>
      </c>
      <c r="D4736">
        <v>6</v>
      </c>
      <c r="E4736" t="str">
        <f>VLOOKUP(D4736,'Treatment Struture'!$E$2:$G$10,3,FALSE)</f>
        <v>P1(50)</v>
      </c>
      <c r="F4736">
        <f>VLOOKUP(D4736,'Treatment Struture'!$E$2:$G$10,2,FALSE)</f>
        <v>2</v>
      </c>
      <c r="G4736" s="23">
        <v>4</v>
      </c>
      <c r="H4736" s="57">
        <f t="shared" si="104"/>
        <v>36095</v>
      </c>
      <c r="I4736" s="23">
        <v>7</v>
      </c>
    </row>
    <row r="4737" spans="1:9">
      <c r="A4737" t="s">
        <v>248</v>
      </c>
      <c r="B4737" t="s">
        <v>254</v>
      </c>
      <c r="C4737" t="s">
        <v>76</v>
      </c>
      <c r="D4737">
        <v>6</v>
      </c>
      <c r="E4737" t="str">
        <f>VLOOKUP(D4737,'Treatment Struture'!$E$2:$G$10,3,FALSE)</f>
        <v>P1(50)</v>
      </c>
      <c r="F4737">
        <f>VLOOKUP(D4737,'Treatment Struture'!$E$2:$G$10,2,FALSE)</f>
        <v>2</v>
      </c>
      <c r="G4737" s="23">
        <v>5</v>
      </c>
      <c r="H4737" s="57">
        <f t="shared" si="104"/>
        <v>36095</v>
      </c>
      <c r="I4737" s="23">
        <v>8</v>
      </c>
    </row>
    <row r="4738" spans="1:9">
      <c r="A4738" t="s">
        <v>248</v>
      </c>
      <c r="B4738" t="s">
        <v>254</v>
      </c>
      <c r="C4738" t="s">
        <v>76</v>
      </c>
      <c r="D4738">
        <v>6</v>
      </c>
      <c r="E4738" t="str">
        <f>VLOOKUP(D4738,'Treatment Struture'!$E$2:$G$10,3,FALSE)</f>
        <v>P1(50)</v>
      </c>
      <c r="F4738">
        <f>VLOOKUP(D4738,'Treatment Struture'!$E$2:$G$10,2,FALSE)</f>
        <v>2</v>
      </c>
      <c r="G4738" s="23">
        <v>6</v>
      </c>
      <c r="H4738" s="57">
        <f t="shared" si="104"/>
        <v>36095</v>
      </c>
      <c r="I4738" s="23">
        <v>7</v>
      </c>
    </row>
    <row r="4739" spans="1:9">
      <c r="A4739" t="s">
        <v>248</v>
      </c>
      <c r="B4739" t="s">
        <v>254</v>
      </c>
      <c r="C4739" t="s">
        <v>76</v>
      </c>
      <c r="D4739">
        <v>6</v>
      </c>
      <c r="E4739" t="str">
        <f>VLOOKUP(D4739,'Treatment Struture'!$E$2:$G$10,3,FALSE)</f>
        <v>P1(50)</v>
      </c>
      <c r="F4739">
        <f>VLOOKUP(D4739,'Treatment Struture'!$E$2:$G$10,2,FALSE)</f>
        <v>2</v>
      </c>
      <c r="G4739" s="23">
        <v>7</v>
      </c>
      <c r="H4739" s="57">
        <f t="shared" si="104"/>
        <v>36095</v>
      </c>
      <c r="I4739" s="23">
        <v>7</v>
      </c>
    </row>
    <row r="4740" spans="1:9">
      <c r="A4740" t="s">
        <v>248</v>
      </c>
      <c r="B4740" t="s">
        <v>254</v>
      </c>
      <c r="C4740" t="s">
        <v>76</v>
      </c>
      <c r="D4740">
        <v>6</v>
      </c>
      <c r="E4740" t="str">
        <f>VLOOKUP(D4740,'Treatment Struture'!$E$2:$G$10,3,FALSE)</f>
        <v>P1(50)</v>
      </c>
      <c r="F4740">
        <f>VLOOKUP(D4740,'Treatment Struture'!$E$2:$G$10,2,FALSE)</f>
        <v>2</v>
      </c>
      <c r="G4740" s="23">
        <v>8</v>
      </c>
      <c r="H4740" s="57">
        <f t="shared" si="104"/>
        <v>36095</v>
      </c>
      <c r="I4740" s="23">
        <v>7</v>
      </c>
    </row>
    <row r="4741" spans="1:9">
      <c r="A4741" t="s">
        <v>248</v>
      </c>
      <c r="B4741" t="s">
        <v>254</v>
      </c>
      <c r="C4741" t="s">
        <v>76</v>
      </c>
      <c r="D4741">
        <v>6</v>
      </c>
      <c r="E4741" t="str">
        <f>VLOOKUP(D4741,'Treatment Struture'!$E$2:$G$10,3,FALSE)</f>
        <v>P1(50)</v>
      </c>
      <c r="F4741">
        <f>VLOOKUP(D4741,'Treatment Struture'!$E$2:$G$10,2,FALSE)</f>
        <v>2</v>
      </c>
      <c r="G4741" s="23">
        <v>9</v>
      </c>
      <c r="H4741" s="57">
        <f t="shared" si="104"/>
        <v>36095</v>
      </c>
      <c r="I4741" s="23">
        <v>7</v>
      </c>
    </row>
    <row r="4742" spans="1:9">
      <c r="A4742" t="s">
        <v>248</v>
      </c>
      <c r="B4742" t="s">
        <v>254</v>
      </c>
      <c r="C4742" t="s">
        <v>76</v>
      </c>
      <c r="D4742">
        <v>6</v>
      </c>
      <c r="E4742" t="str">
        <f>VLOOKUP(D4742,'Treatment Struture'!$E$2:$G$10,3,FALSE)</f>
        <v>P1(50)</v>
      </c>
      <c r="F4742">
        <f>VLOOKUP(D4742,'Treatment Struture'!$E$2:$G$10,2,FALSE)</f>
        <v>2</v>
      </c>
      <c r="G4742" s="23">
        <v>10</v>
      </c>
      <c r="H4742" s="57">
        <f t="shared" si="104"/>
        <v>36095</v>
      </c>
      <c r="I4742" s="23">
        <v>7</v>
      </c>
    </row>
    <row r="4743" spans="1:9">
      <c r="A4743" t="s">
        <v>248</v>
      </c>
      <c r="B4743" t="s">
        <v>254</v>
      </c>
      <c r="C4743" t="s">
        <v>76</v>
      </c>
      <c r="D4743">
        <v>7</v>
      </c>
      <c r="E4743" t="str">
        <f>VLOOKUP(D4743,'Treatment Struture'!$E$2:$G$10,3,FALSE)</f>
        <v>P1(50)</v>
      </c>
      <c r="F4743">
        <f>VLOOKUP(D4743,'Treatment Struture'!$E$2:$G$10,2,FALSE)</f>
        <v>3</v>
      </c>
      <c r="G4743" s="23">
        <v>1</v>
      </c>
      <c r="H4743" s="57">
        <f t="shared" si="104"/>
        <v>36095</v>
      </c>
      <c r="I4743" s="23">
        <v>6</v>
      </c>
    </row>
    <row r="4744" spans="1:9">
      <c r="A4744" t="s">
        <v>248</v>
      </c>
      <c r="B4744" t="s">
        <v>254</v>
      </c>
      <c r="C4744" t="s">
        <v>76</v>
      </c>
      <c r="D4744">
        <v>7</v>
      </c>
      <c r="E4744" t="str">
        <f>VLOOKUP(D4744,'Treatment Struture'!$E$2:$G$10,3,FALSE)</f>
        <v>P1(50)</v>
      </c>
      <c r="F4744">
        <f>VLOOKUP(D4744,'Treatment Struture'!$E$2:$G$10,2,FALSE)</f>
        <v>3</v>
      </c>
      <c r="G4744" s="23">
        <v>2</v>
      </c>
      <c r="H4744" s="57">
        <f t="shared" si="104"/>
        <v>36095</v>
      </c>
      <c r="I4744" s="23">
        <v>7</v>
      </c>
    </row>
    <row r="4745" spans="1:9">
      <c r="A4745" t="s">
        <v>248</v>
      </c>
      <c r="B4745" t="s">
        <v>254</v>
      </c>
      <c r="C4745" t="s">
        <v>76</v>
      </c>
      <c r="D4745">
        <v>7</v>
      </c>
      <c r="E4745" t="str">
        <f>VLOOKUP(D4745,'Treatment Struture'!$E$2:$G$10,3,FALSE)</f>
        <v>P1(50)</v>
      </c>
      <c r="F4745">
        <f>VLOOKUP(D4745,'Treatment Struture'!$E$2:$G$10,2,FALSE)</f>
        <v>3</v>
      </c>
      <c r="G4745" s="23">
        <v>3</v>
      </c>
      <c r="H4745" s="57">
        <f t="shared" si="104"/>
        <v>36095</v>
      </c>
      <c r="I4745" s="23">
        <v>7</v>
      </c>
    </row>
    <row r="4746" spans="1:9">
      <c r="A4746" t="s">
        <v>248</v>
      </c>
      <c r="B4746" t="s">
        <v>254</v>
      </c>
      <c r="C4746" t="s">
        <v>76</v>
      </c>
      <c r="D4746">
        <v>7</v>
      </c>
      <c r="E4746" t="str">
        <f>VLOOKUP(D4746,'Treatment Struture'!$E$2:$G$10,3,FALSE)</f>
        <v>P1(50)</v>
      </c>
      <c r="F4746">
        <f>VLOOKUP(D4746,'Treatment Struture'!$E$2:$G$10,2,FALSE)</f>
        <v>3</v>
      </c>
      <c r="G4746" s="23">
        <v>4</v>
      </c>
      <c r="H4746" s="57">
        <f t="shared" si="104"/>
        <v>36095</v>
      </c>
      <c r="I4746" s="23">
        <v>7</v>
      </c>
    </row>
    <row r="4747" spans="1:9">
      <c r="A4747" t="s">
        <v>248</v>
      </c>
      <c r="B4747" t="s">
        <v>254</v>
      </c>
      <c r="C4747" t="s">
        <v>76</v>
      </c>
      <c r="D4747">
        <v>7</v>
      </c>
      <c r="E4747" t="str">
        <f>VLOOKUP(D4747,'Treatment Struture'!$E$2:$G$10,3,FALSE)</f>
        <v>P1(50)</v>
      </c>
      <c r="F4747">
        <f>VLOOKUP(D4747,'Treatment Struture'!$E$2:$G$10,2,FALSE)</f>
        <v>3</v>
      </c>
      <c r="G4747" s="23">
        <v>5</v>
      </c>
      <c r="H4747" s="57">
        <f t="shared" si="104"/>
        <v>36095</v>
      </c>
      <c r="I4747" s="23">
        <v>6</v>
      </c>
    </row>
    <row r="4748" spans="1:9">
      <c r="A4748" t="s">
        <v>248</v>
      </c>
      <c r="B4748" t="s">
        <v>254</v>
      </c>
      <c r="C4748" t="s">
        <v>76</v>
      </c>
      <c r="D4748">
        <v>7</v>
      </c>
      <c r="E4748" t="str">
        <f>VLOOKUP(D4748,'Treatment Struture'!$E$2:$G$10,3,FALSE)</f>
        <v>P1(50)</v>
      </c>
      <c r="F4748">
        <f>VLOOKUP(D4748,'Treatment Struture'!$E$2:$G$10,2,FALSE)</f>
        <v>3</v>
      </c>
      <c r="G4748" s="23">
        <v>6</v>
      </c>
      <c r="H4748" s="57">
        <f t="shared" si="104"/>
        <v>36095</v>
      </c>
      <c r="I4748" s="23">
        <v>6</v>
      </c>
    </row>
    <row r="4749" spans="1:9">
      <c r="A4749" t="s">
        <v>248</v>
      </c>
      <c r="B4749" t="s">
        <v>254</v>
      </c>
      <c r="C4749" t="s">
        <v>76</v>
      </c>
      <c r="D4749">
        <v>7</v>
      </c>
      <c r="E4749" t="str">
        <f>VLOOKUP(D4749,'Treatment Struture'!$E$2:$G$10,3,FALSE)</f>
        <v>P1(50)</v>
      </c>
      <c r="F4749">
        <f>VLOOKUP(D4749,'Treatment Struture'!$E$2:$G$10,2,FALSE)</f>
        <v>3</v>
      </c>
      <c r="G4749" s="23">
        <v>7</v>
      </c>
      <c r="H4749" s="57">
        <f t="shared" ref="H4749:H4772" si="105">H4748</f>
        <v>36095</v>
      </c>
      <c r="I4749" s="23">
        <v>7</v>
      </c>
    </row>
    <row r="4750" spans="1:9">
      <c r="A4750" t="s">
        <v>248</v>
      </c>
      <c r="B4750" t="s">
        <v>254</v>
      </c>
      <c r="C4750" t="s">
        <v>76</v>
      </c>
      <c r="D4750">
        <v>7</v>
      </c>
      <c r="E4750" t="str">
        <f>VLOOKUP(D4750,'Treatment Struture'!$E$2:$G$10,3,FALSE)</f>
        <v>P1(50)</v>
      </c>
      <c r="F4750">
        <f>VLOOKUP(D4750,'Treatment Struture'!$E$2:$G$10,2,FALSE)</f>
        <v>3</v>
      </c>
      <c r="G4750" s="23">
        <v>8</v>
      </c>
      <c r="H4750" s="57">
        <f t="shared" si="105"/>
        <v>36095</v>
      </c>
      <c r="I4750" s="23">
        <v>6</v>
      </c>
    </row>
    <row r="4751" spans="1:9">
      <c r="A4751" t="s">
        <v>248</v>
      </c>
      <c r="B4751" t="s">
        <v>254</v>
      </c>
      <c r="C4751" t="s">
        <v>76</v>
      </c>
      <c r="D4751">
        <v>7</v>
      </c>
      <c r="E4751" t="str">
        <f>VLOOKUP(D4751,'Treatment Struture'!$E$2:$G$10,3,FALSE)</f>
        <v>P1(50)</v>
      </c>
      <c r="F4751">
        <f>VLOOKUP(D4751,'Treatment Struture'!$E$2:$G$10,2,FALSE)</f>
        <v>3</v>
      </c>
      <c r="G4751" s="23">
        <v>9</v>
      </c>
      <c r="H4751" s="57">
        <f t="shared" si="105"/>
        <v>36095</v>
      </c>
      <c r="I4751" s="23">
        <v>7</v>
      </c>
    </row>
    <row r="4752" spans="1:9">
      <c r="A4752" t="s">
        <v>248</v>
      </c>
      <c r="B4752" t="s">
        <v>254</v>
      </c>
      <c r="C4752" t="s">
        <v>76</v>
      </c>
      <c r="D4752">
        <v>7</v>
      </c>
      <c r="E4752" t="str">
        <f>VLOOKUP(D4752,'Treatment Struture'!$E$2:$G$10,3,FALSE)</f>
        <v>P1(50)</v>
      </c>
      <c r="F4752">
        <f>VLOOKUP(D4752,'Treatment Struture'!$E$2:$G$10,2,FALSE)</f>
        <v>3</v>
      </c>
      <c r="G4752" s="23">
        <v>10</v>
      </c>
      <c r="H4752" s="57">
        <f t="shared" si="105"/>
        <v>36095</v>
      </c>
      <c r="I4752" s="23">
        <v>7</v>
      </c>
    </row>
    <row r="4753" spans="1:9">
      <c r="A4753" t="s">
        <v>248</v>
      </c>
      <c r="B4753" t="s">
        <v>254</v>
      </c>
      <c r="C4753" t="s">
        <v>76</v>
      </c>
      <c r="D4753">
        <v>8</v>
      </c>
      <c r="E4753" t="str">
        <f>VLOOKUP(D4753,'Treatment Struture'!$E$2:$G$10,3,FALSE)</f>
        <v>P2(100)</v>
      </c>
      <c r="F4753">
        <f>VLOOKUP(D4753,'Treatment Struture'!$E$2:$G$10,2,FALSE)</f>
        <v>3</v>
      </c>
      <c r="G4753" s="23">
        <v>1</v>
      </c>
      <c r="H4753" s="57">
        <f t="shared" si="105"/>
        <v>36095</v>
      </c>
      <c r="I4753" s="23">
        <v>7</v>
      </c>
    </row>
    <row r="4754" spans="1:9">
      <c r="A4754" t="s">
        <v>248</v>
      </c>
      <c r="B4754" t="s">
        <v>254</v>
      </c>
      <c r="C4754" t="s">
        <v>76</v>
      </c>
      <c r="D4754">
        <v>8</v>
      </c>
      <c r="E4754" t="str">
        <f>VLOOKUP(D4754,'Treatment Struture'!$E$2:$G$10,3,FALSE)</f>
        <v>P2(100)</v>
      </c>
      <c r="F4754">
        <f>VLOOKUP(D4754,'Treatment Struture'!$E$2:$G$10,2,FALSE)</f>
        <v>3</v>
      </c>
      <c r="G4754" s="23">
        <v>2</v>
      </c>
      <c r="H4754" s="57">
        <f t="shared" si="105"/>
        <v>36095</v>
      </c>
      <c r="I4754" s="23">
        <v>6</v>
      </c>
    </row>
    <row r="4755" spans="1:9">
      <c r="A4755" t="s">
        <v>248</v>
      </c>
      <c r="B4755" t="s">
        <v>254</v>
      </c>
      <c r="C4755" t="s">
        <v>76</v>
      </c>
      <c r="D4755">
        <v>8</v>
      </c>
      <c r="E4755" t="str">
        <f>VLOOKUP(D4755,'Treatment Struture'!$E$2:$G$10,3,FALSE)</f>
        <v>P2(100)</v>
      </c>
      <c r="F4755">
        <f>VLOOKUP(D4755,'Treatment Struture'!$E$2:$G$10,2,FALSE)</f>
        <v>3</v>
      </c>
      <c r="G4755" s="23">
        <v>3</v>
      </c>
      <c r="H4755" s="57">
        <f t="shared" si="105"/>
        <v>36095</v>
      </c>
      <c r="I4755" s="23">
        <v>7</v>
      </c>
    </row>
    <row r="4756" spans="1:9">
      <c r="A4756" t="s">
        <v>248</v>
      </c>
      <c r="B4756" t="s">
        <v>254</v>
      </c>
      <c r="C4756" t="s">
        <v>76</v>
      </c>
      <c r="D4756">
        <v>8</v>
      </c>
      <c r="E4756" t="str">
        <f>VLOOKUP(D4756,'Treatment Struture'!$E$2:$G$10,3,FALSE)</f>
        <v>P2(100)</v>
      </c>
      <c r="F4756">
        <f>VLOOKUP(D4756,'Treatment Struture'!$E$2:$G$10,2,FALSE)</f>
        <v>3</v>
      </c>
      <c r="G4756" s="23">
        <v>4</v>
      </c>
      <c r="H4756" s="57">
        <f t="shared" si="105"/>
        <v>36095</v>
      </c>
      <c r="I4756" s="23">
        <v>7</v>
      </c>
    </row>
    <row r="4757" spans="1:9">
      <c r="A4757" t="s">
        <v>248</v>
      </c>
      <c r="B4757" t="s">
        <v>254</v>
      </c>
      <c r="C4757" t="s">
        <v>76</v>
      </c>
      <c r="D4757">
        <v>8</v>
      </c>
      <c r="E4757" t="str">
        <f>VLOOKUP(D4757,'Treatment Struture'!$E$2:$G$10,3,FALSE)</f>
        <v>P2(100)</v>
      </c>
      <c r="F4757">
        <f>VLOOKUP(D4757,'Treatment Struture'!$E$2:$G$10,2,FALSE)</f>
        <v>3</v>
      </c>
      <c r="G4757" s="23">
        <v>5</v>
      </c>
      <c r="H4757" s="57">
        <f t="shared" si="105"/>
        <v>36095</v>
      </c>
      <c r="I4757" s="23">
        <v>7</v>
      </c>
    </row>
    <row r="4758" spans="1:9">
      <c r="A4758" t="s">
        <v>248</v>
      </c>
      <c r="B4758" t="s">
        <v>254</v>
      </c>
      <c r="C4758" t="s">
        <v>76</v>
      </c>
      <c r="D4758">
        <v>8</v>
      </c>
      <c r="E4758" t="str">
        <f>VLOOKUP(D4758,'Treatment Struture'!$E$2:$G$10,3,FALSE)</f>
        <v>P2(100)</v>
      </c>
      <c r="F4758">
        <f>VLOOKUP(D4758,'Treatment Struture'!$E$2:$G$10,2,FALSE)</f>
        <v>3</v>
      </c>
      <c r="G4758" s="23">
        <v>6</v>
      </c>
      <c r="H4758" s="57">
        <f t="shared" si="105"/>
        <v>36095</v>
      </c>
      <c r="I4758" s="23">
        <v>7</v>
      </c>
    </row>
    <row r="4759" spans="1:9">
      <c r="A4759" t="s">
        <v>248</v>
      </c>
      <c r="B4759" t="s">
        <v>254</v>
      </c>
      <c r="C4759" t="s">
        <v>76</v>
      </c>
      <c r="D4759">
        <v>8</v>
      </c>
      <c r="E4759" t="str">
        <f>VLOOKUP(D4759,'Treatment Struture'!$E$2:$G$10,3,FALSE)</f>
        <v>P2(100)</v>
      </c>
      <c r="F4759">
        <f>VLOOKUP(D4759,'Treatment Struture'!$E$2:$G$10,2,FALSE)</f>
        <v>3</v>
      </c>
      <c r="G4759" s="23">
        <v>7</v>
      </c>
      <c r="H4759" s="57">
        <f t="shared" si="105"/>
        <v>36095</v>
      </c>
      <c r="I4759" s="23">
        <v>7</v>
      </c>
    </row>
    <row r="4760" spans="1:9">
      <c r="A4760" t="s">
        <v>248</v>
      </c>
      <c r="B4760" t="s">
        <v>254</v>
      </c>
      <c r="C4760" t="s">
        <v>76</v>
      </c>
      <c r="D4760">
        <v>8</v>
      </c>
      <c r="E4760" t="str">
        <f>VLOOKUP(D4760,'Treatment Struture'!$E$2:$G$10,3,FALSE)</f>
        <v>P2(100)</v>
      </c>
      <c r="F4760">
        <f>VLOOKUP(D4760,'Treatment Struture'!$E$2:$G$10,2,FALSE)</f>
        <v>3</v>
      </c>
      <c r="G4760" s="23">
        <v>8</v>
      </c>
      <c r="H4760" s="57">
        <f t="shared" si="105"/>
        <v>36095</v>
      </c>
      <c r="I4760" s="23">
        <v>7</v>
      </c>
    </row>
    <row r="4761" spans="1:9">
      <c r="A4761" t="s">
        <v>248</v>
      </c>
      <c r="B4761" t="s">
        <v>254</v>
      </c>
      <c r="C4761" t="s">
        <v>76</v>
      </c>
      <c r="D4761">
        <v>8</v>
      </c>
      <c r="E4761" t="str">
        <f>VLOOKUP(D4761,'Treatment Struture'!$E$2:$G$10,3,FALSE)</f>
        <v>P2(100)</v>
      </c>
      <c r="F4761">
        <f>VLOOKUP(D4761,'Treatment Struture'!$E$2:$G$10,2,FALSE)</f>
        <v>3</v>
      </c>
      <c r="G4761" s="23">
        <v>9</v>
      </c>
      <c r="H4761" s="57">
        <f t="shared" si="105"/>
        <v>36095</v>
      </c>
      <c r="I4761" s="23">
        <v>7</v>
      </c>
    </row>
    <row r="4762" spans="1:9">
      <c r="A4762" t="s">
        <v>248</v>
      </c>
      <c r="B4762" t="s">
        <v>254</v>
      </c>
      <c r="C4762" t="s">
        <v>76</v>
      </c>
      <c r="D4762">
        <v>8</v>
      </c>
      <c r="E4762" t="str">
        <f>VLOOKUP(D4762,'Treatment Struture'!$E$2:$G$10,3,FALSE)</f>
        <v>P2(100)</v>
      </c>
      <c r="F4762">
        <f>VLOOKUP(D4762,'Treatment Struture'!$E$2:$G$10,2,FALSE)</f>
        <v>3</v>
      </c>
      <c r="G4762" s="23">
        <v>10</v>
      </c>
      <c r="H4762" s="57">
        <f t="shared" si="105"/>
        <v>36095</v>
      </c>
      <c r="I4762" s="23">
        <v>7</v>
      </c>
    </row>
    <row r="4763" spans="1:9">
      <c r="A4763" t="s">
        <v>248</v>
      </c>
      <c r="B4763" t="s">
        <v>254</v>
      </c>
      <c r="C4763" t="s">
        <v>76</v>
      </c>
      <c r="D4763">
        <v>9</v>
      </c>
      <c r="E4763" t="str">
        <f>VLOOKUP(D4763,'Treatment Struture'!$E$2:$G$10,3,FALSE)</f>
        <v>P3(150)</v>
      </c>
      <c r="F4763">
        <f>VLOOKUP(D4763,'Treatment Struture'!$E$2:$G$10,2,FALSE)</f>
        <v>3</v>
      </c>
      <c r="G4763" s="23">
        <v>1</v>
      </c>
      <c r="H4763" s="57">
        <f t="shared" si="105"/>
        <v>36095</v>
      </c>
      <c r="I4763" s="23">
        <v>7</v>
      </c>
    </row>
    <row r="4764" spans="1:9">
      <c r="A4764" t="s">
        <v>248</v>
      </c>
      <c r="B4764" t="s">
        <v>254</v>
      </c>
      <c r="C4764" t="s">
        <v>76</v>
      </c>
      <c r="D4764">
        <v>9</v>
      </c>
      <c r="E4764" t="str">
        <f>VLOOKUP(D4764,'Treatment Struture'!$E$2:$G$10,3,FALSE)</f>
        <v>P3(150)</v>
      </c>
      <c r="F4764">
        <f>VLOOKUP(D4764,'Treatment Struture'!$E$2:$G$10,2,FALSE)</f>
        <v>3</v>
      </c>
      <c r="G4764" s="23">
        <v>2</v>
      </c>
      <c r="H4764" s="57">
        <f t="shared" si="105"/>
        <v>36095</v>
      </c>
      <c r="I4764" s="23">
        <v>7</v>
      </c>
    </row>
    <row r="4765" spans="1:9">
      <c r="A4765" t="s">
        <v>248</v>
      </c>
      <c r="B4765" t="s">
        <v>254</v>
      </c>
      <c r="C4765" t="s">
        <v>76</v>
      </c>
      <c r="D4765">
        <v>9</v>
      </c>
      <c r="E4765" t="str">
        <f>VLOOKUP(D4765,'Treatment Struture'!$E$2:$G$10,3,FALSE)</f>
        <v>P3(150)</v>
      </c>
      <c r="F4765">
        <f>VLOOKUP(D4765,'Treatment Struture'!$E$2:$G$10,2,FALSE)</f>
        <v>3</v>
      </c>
      <c r="G4765" s="23">
        <v>3</v>
      </c>
      <c r="H4765" s="57">
        <f t="shared" si="105"/>
        <v>36095</v>
      </c>
      <c r="I4765" s="23">
        <v>7</v>
      </c>
    </row>
    <row r="4766" spans="1:9">
      <c r="A4766" t="s">
        <v>248</v>
      </c>
      <c r="B4766" t="s">
        <v>254</v>
      </c>
      <c r="C4766" t="s">
        <v>76</v>
      </c>
      <c r="D4766">
        <v>9</v>
      </c>
      <c r="E4766" t="str">
        <f>VLOOKUP(D4766,'Treatment Struture'!$E$2:$G$10,3,FALSE)</f>
        <v>P3(150)</v>
      </c>
      <c r="F4766">
        <f>VLOOKUP(D4766,'Treatment Struture'!$E$2:$G$10,2,FALSE)</f>
        <v>3</v>
      </c>
      <c r="G4766" s="23">
        <v>4</v>
      </c>
      <c r="H4766" s="57">
        <f t="shared" si="105"/>
        <v>36095</v>
      </c>
      <c r="I4766" s="23">
        <v>7</v>
      </c>
    </row>
    <row r="4767" spans="1:9">
      <c r="A4767" t="s">
        <v>248</v>
      </c>
      <c r="B4767" t="s">
        <v>254</v>
      </c>
      <c r="C4767" t="s">
        <v>76</v>
      </c>
      <c r="D4767">
        <v>9</v>
      </c>
      <c r="E4767" t="str">
        <f>VLOOKUP(D4767,'Treatment Struture'!$E$2:$G$10,3,FALSE)</f>
        <v>P3(150)</v>
      </c>
      <c r="F4767">
        <f>VLOOKUP(D4767,'Treatment Struture'!$E$2:$G$10,2,FALSE)</f>
        <v>3</v>
      </c>
      <c r="G4767" s="23">
        <v>5</v>
      </c>
      <c r="H4767" s="57">
        <f t="shared" si="105"/>
        <v>36095</v>
      </c>
      <c r="I4767" s="23">
        <v>7</v>
      </c>
    </row>
    <row r="4768" spans="1:9">
      <c r="A4768" t="s">
        <v>248</v>
      </c>
      <c r="B4768" t="s">
        <v>254</v>
      </c>
      <c r="C4768" t="s">
        <v>76</v>
      </c>
      <c r="D4768">
        <v>9</v>
      </c>
      <c r="E4768" t="str">
        <f>VLOOKUP(D4768,'Treatment Struture'!$E$2:$G$10,3,FALSE)</f>
        <v>P3(150)</v>
      </c>
      <c r="F4768">
        <f>VLOOKUP(D4768,'Treatment Struture'!$E$2:$G$10,2,FALSE)</f>
        <v>3</v>
      </c>
      <c r="G4768" s="23">
        <v>6</v>
      </c>
      <c r="H4768" s="57">
        <f t="shared" si="105"/>
        <v>36095</v>
      </c>
      <c r="I4768" s="23">
        <v>7</v>
      </c>
    </row>
    <row r="4769" spans="1:9">
      <c r="A4769" t="s">
        <v>248</v>
      </c>
      <c r="B4769" t="s">
        <v>254</v>
      </c>
      <c r="C4769" t="s">
        <v>76</v>
      </c>
      <c r="D4769">
        <v>9</v>
      </c>
      <c r="E4769" t="str">
        <f>VLOOKUP(D4769,'Treatment Struture'!$E$2:$G$10,3,FALSE)</f>
        <v>P3(150)</v>
      </c>
      <c r="F4769">
        <f>VLOOKUP(D4769,'Treatment Struture'!$E$2:$G$10,2,FALSE)</f>
        <v>3</v>
      </c>
      <c r="G4769" s="23">
        <v>7</v>
      </c>
      <c r="H4769" s="57">
        <f t="shared" si="105"/>
        <v>36095</v>
      </c>
      <c r="I4769" s="23">
        <v>8</v>
      </c>
    </row>
    <row r="4770" spans="1:9">
      <c r="A4770" t="s">
        <v>248</v>
      </c>
      <c r="B4770" t="s">
        <v>254</v>
      </c>
      <c r="C4770" t="s">
        <v>76</v>
      </c>
      <c r="D4770">
        <v>9</v>
      </c>
      <c r="E4770" t="str">
        <f>VLOOKUP(D4770,'Treatment Struture'!$E$2:$G$10,3,FALSE)</f>
        <v>P3(150)</v>
      </c>
      <c r="F4770">
        <f>VLOOKUP(D4770,'Treatment Struture'!$E$2:$G$10,2,FALSE)</f>
        <v>3</v>
      </c>
      <c r="G4770" s="23">
        <v>8</v>
      </c>
      <c r="H4770" s="57">
        <f t="shared" si="105"/>
        <v>36095</v>
      </c>
      <c r="I4770" s="23">
        <v>7</v>
      </c>
    </row>
    <row r="4771" spans="1:9">
      <c r="A4771" t="s">
        <v>248</v>
      </c>
      <c r="B4771" t="s">
        <v>254</v>
      </c>
      <c r="C4771" t="s">
        <v>76</v>
      </c>
      <c r="D4771">
        <v>9</v>
      </c>
      <c r="E4771" t="str">
        <f>VLOOKUP(D4771,'Treatment Struture'!$E$2:$G$10,3,FALSE)</f>
        <v>P3(150)</v>
      </c>
      <c r="F4771">
        <f>VLOOKUP(D4771,'Treatment Struture'!$E$2:$G$10,2,FALSE)</f>
        <v>3</v>
      </c>
      <c r="G4771" s="23">
        <v>9</v>
      </c>
      <c r="H4771" s="57">
        <f t="shared" si="105"/>
        <v>36095</v>
      </c>
      <c r="I4771" s="23">
        <v>7</v>
      </c>
    </row>
    <row r="4772" spans="1:9">
      <c r="A4772" t="s">
        <v>248</v>
      </c>
      <c r="B4772" t="s">
        <v>254</v>
      </c>
      <c r="C4772" t="s">
        <v>76</v>
      </c>
      <c r="D4772">
        <v>9</v>
      </c>
      <c r="E4772" t="str">
        <f>VLOOKUP(D4772,'Treatment Struture'!$E$2:$G$10,3,FALSE)</f>
        <v>P3(150)</v>
      </c>
      <c r="F4772">
        <f>VLOOKUP(D4772,'Treatment Struture'!$E$2:$G$10,2,FALSE)</f>
        <v>3</v>
      </c>
      <c r="G4772" s="23">
        <v>10</v>
      </c>
      <c r="H4772" s="57">
        <f t="shared" si="105"/>
        <v>36095</v>
      </c>
      <c r="I4772" s="23">
        <v>7</v>
      </c>
    </row>
    <row r="4773" spans="1:9">
      <c r="A4773" t="s">
        <v>248</v>
      </c>
      <c r="B4773" t="s">
        <v>254</v>
      </c>
      <c r="C4773" t="s">
        <v>76</v>
      </c>
      <c r="D4773">
        <v>1</v>
      </c>
      <c r="E4773" t="str">
        <f>VLOOKUP(D4773,'Treatment Struture'!$E$2:$G$10,3,FALSE)</f>
        <v>P3(150)</v>
      </c>
      <c r="F4773">
        <f>VLOOKUP(D4773,'Treatment Struture'!$E$2:$G$10,2,FALSE)</f>
        <v>1</v>
      </c>
      <c r="G4773" s="23">
        <v>1</v>
      </c>
      <c r="H4773" s="55">
        <v>36101</v>
      </c>
      <c r="I4773" s="23">
        <v>9</v>
      </c>
    </row>
    <row r="4774" spans="1:9">
      <c r="A4774" t="s">
        <v>248</v>
      </c>
      <c r="B4774" t="s">
        <v>254</v>
      </c>
      <c r="C4774" t="s">
        <v>76</v>
      </c>
      <c r="D4774">
        <v>1</v>
      </c>
      <c r="E4774" t="str">
        <f>VLOOKUP(D4774,'Treatment Struture'!$E$2:$G$10,3,FALSE)</f>
        <v>P3(150)</v>
      </c>
      <c r="F4774">
        <f>VLOOKUP(D4774,'Treatment Struture'!$E$2:$G$10,2,FALSE)</f>
        <v>1</v>
      </c>
      <c r="G4774" s="23">
        <v>2</v>
      </c>
      <c r="H4774" s="57">
        <f>H4773</f>
        <v>36101</v>
      </c>
      <c r="I4774" s="23">
        <v>8</v>
      </c>
    </row>
    <row r="4775" spans="1:9">
      <c r="A4775" t="s">
        <v>248</v>
      </c>
      <c r="B4775" t="s">
        <v>254</v>
      </c>
      <c r="C4775" t="s">
        <v>76</v>
      </c>
      <c r="D4775">
        <v>1</v>
      </c>
      <c r="E4775" t="str">
        <f>VLOOKUP(D4775,'Treatment Struture'!$E$2:$G$10,3,FALSE)</f>
        <v>P3(150)</v>
      </c>
      <c r="F4775">
        <f>VLOOKUP(D4775,'Treatment Struture'!$E$2:$G$10,2,FALSE)</f>
        <v>1</v>
      </c>
      <c r="G4775" s="23">
        <v>3</v>
      </c>
      <c r="H4775" s="57">
        <f t="shared" ref="H4775:H4838" si="106">H4774</f>
        <v>36101</v>
      </c>
      <c r="I4775" s="23">
        <v>9</v>
      </c>
    </row>
    <row r="4776" spans="1:9">
      <c r="A4776" t="s">
        <v>248</v>
      </c>
      <c r="B4776" t="s">
        <v>254</v>
      </c>
      <c r="C4776" t="s">
        <v>76</v>
      </c>
      <c r="D4776">
        <v>1</v>
      </c>
      <c r="E4776" t="str">
        <f>VLOOKUP(D4776,'Treatment Struture'!$E$2:$G$10,3,FALSE)</f>
        <v>P3(150)</v>
      </c>
      <c r="F4776">
        <f>VLOOKUP(D4776,'Treatment Struture'!$E$2:$G$10,2,FALSE)</f>
        <v>1</v>
      </c>
      <c r="G4776" s="23">
        <v>4</v>
      </c>
      <c r="H4776" s="57">
        <f t="shared" si="106"/>
        <v>36101</v>
      </c>
      <c r="I4776" s="23">
        <v>9</v>
      </c>
    </row>
    <row r="4777" spans="1:9">
      <c r="A4777" t="s">
        <v>248</v>
      </c>
      <c r="B4777" t="s">
        <v>254</v>
      </c>
      <c r="C4777" t="s">
        <v>76</v>
      </c>
      <c r="D4777">
        <v>1</v>
      </c>
      <c r="E4777" t="str">
        <f>VLOOKUP(D4777,'Treatment Struture'!$E$2:$G$10,3,FALSE)</f>
        <v>P3(150)</v>
      </c>
      <c r="F4777">
        <f>VLOOKUP(D4777,'Treatment Struture'!$E$2:$G$10,2,FALSE)</f>
        <v>1</v>
      </c>
      <c r="G4777" s="23">
        <v>5</v>
      </c>
      <c r="H4777" s="57">
        <f t="shared" si="106"/>
        <v>36101</v>
      </c>
      <c r="I4777" s="23">
        <v>8</v>
      </c>
    </row>
    <row r="4778" spans="1:9">
      <c r="A4778" t="s">
        <v>248</v>
      </c>
      <c r="B4778" t="s">
        <v>254</v>
      </c>
      <c r="C4778" t="s">
        <v>76</v>
      </c>
      <c r="D4778">
        <v>1</v>
      </c>
      <c r="E4778" t="str">
        <f>VLOOKUP(D4778,'Treatment Struture'!$E$2:$G$10,3,FALSE)</f>
        <v>P3(150)</v>
      </c>
      <c r="F4778">
        <f>VLOOKUP(D4778,'Treatment Struture'!$E$2:$G$10,2,FALSE)</f>
        <v>1</v>
      </c>
      <c r="G4778" s="23">
        <v>6</v>
      </c>
      <c r="H4778" s="57">
        <f t="shared" si="106"/>
        <v>36101</v>
      </c>
      <c r="I4778" s="23">
        <v>8</v>
      </c>
    </row>
    <row r="4779" spans="1:9">
      <c r="A4779" t="s">
        <v>248</v>
      </c>
      <c r="B4779" t="s">
        <v>254</v>
      </c>
      <c r="C4779" t="s">
        <v>76</v>
      </c>
      <c r="D4779">
        <v>1</v>
      </c>
      <c r="E4779" t="str">
        <f>VLOOKUP(D4779,'Treatment Struture'!$E$2:$G$10,3,FALSE)</f>
        <v>P3(150)</v>
      </c>
      <c r="F4779">
        <f>VLOOKUP(D4779,'Treatment Struture'!$E$2:$G$10,2,FALSE)</f>
        <v>1</v>
      </c>
      <c r="G4779" s="23">
        <v>7</v>
      </c>
      <c r="H4779" s="57">
        <f t="shared" si="106"/>
        <v>36101</v>
      </c>
      <c r="I4779" s="23">
        <v>8</v>
      </c>
    </row>
    <row r="4780" spans="1:9">
      <c r="A4780" t="s">
        <v>248</v>
      </c>
      <c r="B4780" t="s">
        <v>254</v>
      </c>
      <c r="C4780" t="s">
        <v>76</v>
      </c>
      <c r="D4780">
        <v>1</v>
      </c>
      <c r="E4780" t="str">
        <f>VLOOKUP(D4780,'Treatment Struture'!$E$2:$G$10,3,FALSE)</f>
        <v>P3(150)</v>
      </c>
      <c r="F4780">
        <f>VLOOKUP(D4780,'Treatment Struture'!$E$2:$G$10,2,FALSE)</f>
        <v>1</v>
      </c>
      <c r="G4780" s="23">
        <v>8</v>
      </c>
      <c r="H4780" s="57">
        <f t="shared" si="106"/>
        <v>36101</v>
      </c>
      <c r="I4780" s="23">
        <v>9</v>
      </c>
    </row>
    <row r="4781" spans="1:9">
      <c r="A4781" t="s">
        <v>248</v>
      </c>
      <c r="B4781" t="s">
        <v>254</v>
      </c>
      <c r="C4781" t="s">
        <v>76</v>
      </c>
      <c r="D4781">
        <v>1</v>
      </c>
      <c r="E4781" t="str">
        <f>VLOOKUP(D4781,'Treatment Struture'!$E$2:$G$10,3,FALSE)</f>
        <v>P3(150)</v>
      </c>
      <c r="F4781">
        <f>VLOOKUP(D4781,'Treatment Struture'!$E$2:$G$10,2,FALSE)</f>
        <v>1</v>
      </c>
      <c r="G4781" s="23">
        <v>9</v>
      </c>
      <c r="H4781" s="57">
        <f t="shared" si="106"/>
        <v>36101</v>
      </c>
      <c r="I4781" s="23">
        <v>8</v>
      </c>
    </row>
    <row r="4782" spans="1:9">
      <c r="A4782" t="s">
        <v>248</v>
      </c>
      <c r="B4782" t="s">
        <v>254</v>
      </c>
      <c r="C4782" t="s">
        <v>76</v>
      </c>
      <c r="D4782">
        <v>1</v>
      </c>
      <c r="E4782" t="str">
        <f>VLOOKUP(D4782,'Treatment Struture'!$E$2:$G$10,3,FALSE)</f>
        <v>P3(150)</v>
      </c>
      <c r="F4782">
        <f>VLOOKUP(D4782,'Treatment Struture'!$E$2:$G$10,2,FALSE)</f>
        <v>1</v>
      </c>
      <c r="G4782" s="23">
        <v>10</v>
      </c>
      <c r="H4782" s="57">
        <f t="shared" si="106"/>
        <v>36101</v>
      </c>
      <c r="I4782" s="23">
        <v>8</v>
      </c>
    </row>
    <row r="4783" spans="1:9">
      <c r="A4783" t="s">
        <v>248</v>
      </c>
      <c r="B4783" t="s">
        <v>254</v>
      </c>
      <c r="C4783" t="s">
        <v>76</v>
      </c>
      <c r="D4783">
        <v>2</v>
      </c>
      <c r="E4783" t="str">
        <f>VLOOKUP(D4783,'Treatment Struture'!$E$2:$G$10,3,FALSE)</f>
        <v>P1(50)</v>
      </c>
      <c r="F4783">
        <f>VLOOKUP(D4783,'Treatment Struture'!$E$2:$G$10,2,FALSE)</f>
        <v>1</v>
      </c>
      <c r="G4783" s="23">
        <v>1</v>
      </c>
      <c r="H4783" s="57">
        <f t="shared" si="106"/>
        <v>36101</v>
      </c>
      <c r="I4783" s="23">
        <v>9</v>
      </c>
    </row>
    <row r="4784" spans="1:9">
      <c r="A4784" t="s">
        <v>248</v>
      </c>
      <c r="B4784" t="s">
        <v>254</v>
      </c>
      <c r="C4784" t="s">
        <v>76</v>
      </c>
      <c r="D4784">
        <v>2</v>
      </c>
      <c r="E4784" t="str">
        <f>VLOOKUP(D4784,'Treatment Struture'!$E$2:$G$10,3,FALSE)</f>
        <v>P1(50)</v>
      </c>
      <c r="F4784">
        <f>VLOOKUP(D4784,'Treatment Struture'!$E$2:$G$10,2,FALSE)</f>
        <v>1</v>
      </c>
      <c r="G4784" s="23">
        <v>2</v>
      </c>
      <c r="H4784" s="57">
        <f t="shared" si="106"/>
        <v>36101</v>
      </c>
      <c r="I4784" s="23">
        <v>9</v>
      </c>
    </row>
    <row r="4785" spans="1:9">
      <c r="A4785" t="s">
        <v>248</v>
      </c>
      <c r="B4785" t="s">
        <v>254</v>
      </c>
      <c r="C4785" t="s">
        <v>76</v>
      </c>
      <c r="D4785">
        <v>2</v>
      </c>
      <c r="E4785" t="str">
        <f>VLOOKUP(D4785,'Treatment Struture'!$E$2:$G$10,3,FALSE)</f>
        <v>P1(50)</v>
      </c>
      <c r="F4785">
        <f>VLOOKUP(D4785,'Treatment Struture'!$E$2:$G$10,2,FALSE)</f>
        <v>1</v>
      </c>
      <c r="G4785" s="23">
        <v>3</v>
      </c>
      <c r="H4785" s="57">
        <f t="shared" si="106"/>
        <v>36101</v>
      </c>
      <c r="I4785" s="23">
        <v>9</v>
      </c>
    </row>
    <row r="4786" spans="1:9">
      <c r="A4786" t="s">
        <v>248</v>
      </c>
      <c r="B4786" t="s">
        <v>254</v>
      </c>
      <c r="C4786" t="s">
        <v>76</v>
      </c>
      <c r="D4786">
        <v>2</v>
      </c>
      <c r="E4786" t="str">
        <f>VLOOKUP(D4786,'Treatment Struture'!$E$2:$G$10,3,FALSE)</f>
        <v>P1(50)</v>
      </c>
      <c r="F4786">
        <f>VLOOKUP(D4786,'Treatment Struture'!$E$2:$G$10,2,FALSE)</f>
        <v>1</v>
      </c>
      <c r="G4786" s="23">
        <v>4</v>
      </c>
      <c r="H4786" s="57">
        <f t="shared" si="106"/>
        <v>36101</v>
      </c>
      <c r="I4786" s="23">
        <v>9</v>
      </c>
    </row>
    <row r="4787" spans="1:9">
      <c r="A4787" t="s">
        <v>248</v>
      </c>
      <c r="B4787" t="s">
        <v>254</v>
      </c>
      <c r="C4787" t="s">
        <v>76</v>
      </c>
      <c r="D4787">
        <v>2</v>
      </c>
      <c r="E4787" t="str">
        <f>VLOOKUP(D4787,'Treatment Struture'!$E$2:$G$10,3,FALSE)</f>
        <v>P1(50)</v>
      </c>
      <c r="F4787">
        <f>VLOOKUP(D4787,'Treatment Struture'!$E$2:$G$10,2,FALSE)</f>
        <v>1</v>
      </c>
      <c r="G4787" s="23">
        <v>5</v>
      </c>
      <c r="H4787" s="57">
        <f t="shared" si="106"/>
        <v>36101</v>
      </c>
      <c r="I4787" s="23">
        <v>8</v>
      </c>
    </row>
    <row r="4788" spans="1:9">
      <c r="A4788" t="s">
        <v>248</v>
      </c>
      <c r="B4788" t="s">
        <v>254</v>
      </c>
      <c r="C4788" t="s">
        <v>76</v>
      </c>
      <c r="D4788">
        <v>2</v>
      </c>
      <c r="E4788" t="str">
        <f>VLOOKUP(D4788,'Treatment Struture'!$E$2:$G$10,3,FALSE)</f>
        <v>P1(50)</v>
      </c>
      <c r="F4788">
        <f>VLOOKUP(D4788,'Treatment Struture'!$E$2:$G$10,2,FALSE)</f>
        <v>1</v>
      </c>
      <c r="G4788" s="23">
        <v>6</v>
      </c>
      <c r="H4788" s="57">
        <f t="shared" si="106"/>
        <v>36101</v>
      </c>
      <c r="I4788" s="23">
        <v>8</v>
      </c>
    </row>
    <row r="4789" spans="1:9">
      <c r="A4789" t="s">
        <v>248</v>
      </c>
      <c r="B4789" t="s">
        <v>254</v>
      </c>
      <c r="C4789" t="s">
        <v>76</v>
      </c>
      <c r="D4789">
        <v>2</v>
      </c>
      <c r="E4789" t="str">
        <f>VLOOKUP(D4789,'Treatment Struture'!$E$2:$G$10,3,FALSE)</f>
        <v>P1(50)</v>
      </c>
      <c r="F4789">
        <f>VLOOKUP(D4789,'Treatment Struture'!$E$2:$G$10,2,FALSE)</f>
        <v>1</v>
      </c>
      <c r="G4789" s="23">
        <v>7</v>
      </c>
      <c r="H4789" s="57">
        <f t="shared" si="106"/>
        <v>36101</v>
      </c>
      <c r="I4789" s="23">
        <v>8</v>
      </c>
    </row>
    <row r="4790" spans="1:9">
      <c r="A4790" t="s">
        <v>248</v>
      </c>
      <c r="B4790" t="s">
        <v>254</v>
      </c>
      <c r="C4790" t="s">
        <v>76</v>
      </c>
      <c r="D4790">
        <v>2</v>
      </c>
      <c r="E4790" t="str">
        <f>VLOOKUP(D4790,'Treatment Struture'!$E$2:$G$10,3,FALSE)</f>
        <v>P1(50)</v>
      </c>
      <c r="F4790">
        <f>VLOOKUP(D4790,'Treatment Struture'!$E$2:$G$10,2,FALSE)</f>
        <v>1</v>
      </c>
      <c r="G4790" s="23">
        <v>8</v>
      </c>
      <c r="H4790" s="57">
        <f t="shared" si="106"/>
        <v>36101</v>
      </c>
      <c r="I4790" s="23">
        <v>9</v>
      </c>
    </row>
    <row r="4791" spans="1:9">
      <c r="A4791" t="s">
        <v>248</v>
      </c>
      <c r="B4791" t="s">
        <v>254</v>
      </c>
      <c r="C4791" t="s">
        <v>76</v>
      </c>
      <c r="D4791">
        <v>2</v>
      </c>
      <c r="E4791" t="str">
        <f>VLOOKUP(D4791,'Treatment Struture'!$E$2:$G$10,3,FALSE)</f>
        <v>P1(50)</v>
      </c>
      <c r="F4791">
        <f>VLOOKUP(D4791,'Treatment Struture'!$E$2:$G$10,2,FALSE)</f>
        <v>1</v>
      </c>
      <c r="G4791" s="23">
        <v>9</v>
      </c>
      <c r="H4791" s="57">
        <f t="shared" si="106"/>
        <v>36101</v>
      </c>
      <c r="I4791" s="23">
        <v>9</v>
      </c>
    </row>
    <row r="4792" spans="1:9">
      <c r="A4792" t="s">
        <v>248</v>
      </c>
      <c r="B4792" t="s">
        <v>254</v>
      </c>
      <c r="C4792" t="s">
        <v>76</v>
      </c>
      <c r="D4792">
        <v>2</v>
      </c>
      <c r="E4792" t="str">
        <f>VLOOKUP(D4792,'Treatment Struture'!$E$2:$G$10,3,FALSE)</f>
        <v>P1(50)</v>
      </c>
      <c r="F4792">
        <f>VLOOKUP(D4792,'Treatment Struture'!$E$2:$G$10,2,FALSE)</f>
        <v>1</v>
      </c>
      <c r="G4792" s="23">
        <v>10</v>
      </c>
      <c r="H4792" s="57">
        <f t="shared" si="106"/>
        <v>36101</v>
      </c>
      <c r="I4792" s="23">
        <v>9</v>
      </c>
    </row>
    <row r="4793" spans="1:9">
      <c r="A4793" t="s">
        <v>248</v>
      </c>
      <c r="B4793" t="s">
        <v>254</v>
      </c>
      <c r="C4793" t="s">
        <v>76</v>
      </c>
      <c r="D4793">
        <v>3</v>
      </c>
      <c r="E4793" t="str">
        <f>VLOOKUP(D4793,'Treatment Struture'!$E$2:$G$10,3,FALSE)</f>
        <v>P2(100)</v>
      </c>
      <c r="F4793">
        <f>VLOOKUP(D4793,'Treatment Struture'!$E$2:$G$10,2,FALSE)</f>
        <v>1</v>
      </c>
      <c r="G4793" s="23">
        <v>1</v>
      </c>
      <c r="H4793" s="57">
        <f t="shared" si="106"/>
        <v>36101</v>
      </c>
      <c r="I4793" s="23">
        <v>8</v>
      </c>
    </row>
    <row r="4794" spans="1:9">
      <c r="A4794" t="s">
        <v>248</v>
      </c>
      <c r="B4794" t="s">
        <v>254</v>
      </c>
      <c r="C4794" t="s">
        <v>76</v>
      </c>
      <c r="D4794">
        <v>3</v>
      </c>
      <c r="E4794" t="str">
        <f>VLOOKUP(D4794,'Treatment Struture'!$E$2:$G$10,3,FALSE)</f>
        <v>P2(100)</v>
      </c>
      <c r="F4794">
        <f>VLOOKUP(D4794,'Treatment Struture'!$E$2:$G$10,2,FALSE)</f>
        <v>1</v>
      </c>
      <c r="G4794" s="23">
        <v>2</v>
      </c>
      <c r="H4794" s="57">
        <f t="shared" si="106"/>
        <v>36101</v>
      </c>
      <c r="I4794" s="23">
        <v>9</v>
      </c>
    </row>
    <row r="4795" spans="1:9">
      <c r="A4795" t="s">
        <v>248</v>
      </c>
      <c r="B4795" t="s">
        <v>254</v>
      </c>
      <c r="C4795" t="s">
        <v>76</v>
      </c>
      <c r="D4795">
        <v>3</v>
      </c>
      <c r="E4795" t="str">
        <f>VLOOKUP(D4795,'Treatment Struture'!$E$2:$G$10,3,FALSE)</f>
        <v>P2(100)</v>
      </c>
      <c r="F4795">
        <f>VLOOKUP(D4795,'Treatment Struture'!$E$2:$G$10,2,FALSE)</f>
        <v>1</v>
      </c>
      <c r="G4795" s="23">
        <v>3</v>
      </c>
      <c r="H4795" s="57">
        <f t="shared" si="106"/>
        <v>36101</v>
      </c>
      <c r="I4795" s="23">
        <v>9</v>
      </c>
    </row>
    <row r="4796" spans="1:9">
      <c r="A4796" t="s">
        <v>248</v>
      </c>
      <c r="B4796" t="s">
        <v>254</v>
      </c>
      <c r="C4796" t="s">
        <v>76</v>
      </c>
      <c r="D4796">
        <v>3</v>
      </c>
      <c r="E4796" t="str">
        <f>VLOOKUP(D4796,'Treatment Struture'!$E$2:$G$10,3,FALSE)</f>
        <v>P2(100)</v>
      </c>
      <c r="F4796">
        <f>VLOOKUP(D4796,'Treatment Struture'!$E$2:$G$10,2,FALSE)</f>
        <v>1</v>
      </c>
      <c r="G4796" s="23">
        <v>4</v>
      </c>
      <c r="H4796" s="57">
        <f t="shared" si="106"/>
        <v>36101</v>
      </c>
      <c r="I4796" s="23">
        <v>9</v>
      </c>
    </row>
    <row r="4797" spans="1:9">
      <c r="A4797" t="s">
        <v>248</v>
      </c>
      <c r="B4797" t="s">
        <v>254</v>
      </c>
      <c r="C4797" t="s">
        <v>76</v>
      </c>
      <c r="D4797">
        <v>3</v>
      </c>
      <c r="E4797" t="str">
        <f>VLOOKUP(D4797,'Treatment Struture'!$E$2:$G$10,3,FALSE)</f>
        <v>P2(100)</v>
      </c>
      <c r="F4797">
        <f>VLOOKUP(D4797,'Treatment Struture'!$E$2:$G$10,2,FALSE)</f>
        <v>1</v>
      </c>
      <c r="G4797" s="23">
        <v>5</v>
      </c>
      <c r="H4797" s="57">
        <f t="shared" si="106"/>
        <v>36101</v>
      </c>
      <c r="I4797" s="23">
        <v>9</v>
      </c>
    </row>
    <row r="4798" spans="1:9">
      <c r="A4798" t="s">
        <v>248</v>
      </c>
      <c r="B4798" t="s">
        <v>254</v>
      </c>
      <c r="C4798" t="s">
        <v>76</v>
      </c>
      <c r="D4798">
        <v>3</v>
      </c>
      <c r="E4798" t="str">
        <f>VLOOKUP(D4798,'Treatment Struture'!$E$2:$G$10,3,FALSE)</f>
        <v>P2(100)</v>
      </c>
      <c r="F4798">
        <f>VLOOKUP(D4798,'Treatment Struture'!$E$2:$G$10,2,FALSE)</f>
        <v>1</v>
      </c>
      <c r="G4798" s="23">
        <v>6</v>
      </c>
      <c r="H4798" s="57">
        <f t="shared" si="106"/>
        <v>36101</v>
      </c>
      <c r="I4798" s="23">
        <v>9</v>
      </c>
    </row>
    <row r="4799" spans="1:9">
      <c r="A4799" t="s">
        <v>248</v>
      </c>
      <c r="B4799" t="s">
        <v>254</v>
      </c>
      <c r="C4799" t="s">
        <v>76</v>
      </c>
      <c r="D4799">
        <v>3</v>
      </c>
      <c r="E4799" t="str">
        <f>VLOOKUP(D4799,'Treatment Struture'!$E$2:$G$10,3,FALSE)</f>
        <v>P2(100)</v>
      </c>
      <c r="F4799">
        <f>VLOOKUP(D4799,'Treatment Struture'!$E$2:$G$10,2,FALSE)</f>
        <v>1</v>
      </c>
      <c r="G4799" s="23">
        <v>7</v>
      </c>
      <c r="H4799" s="57">
        <f t="shared" si="106"/>
        <v>36101</v>
      </c>
      <c r="I4799" s="23">
        <v>9</v>
      </c>
    </row>
    <row r="4800" spans="1:9">
      <c r="A4800" t="s">
        <v>248</v>
      </c>
      <c r="B4800" t="s">
        <v>254</v>
      </c>
      <c r="C4800" t="s">
        <v>76</v>
      </c>
      <c r="D4800">
        <v>3</v>
      </c>
      <c r="E4800" t="str">
        <f>VLOOKUP(D4800,'Treatment Struture'!$E$2:$G$10,3,FALSE)</f>
        <v>P2(100)</v>
      </c>
      <c r="F4800">
        <f>VLOOKUP(D4800,'Treatment Struture'!$E$2:$G$10,2,FALSE)</f>
        <v>1</v>
      </c>
      <c r="G4800" s="23">
        <v>8</v>
      </c>
      <c r="H4800" s="57">
        <f t="shared" si="106"/>
        <v>36101</v>
      </c>
      <c r="I4800" s="23">
        <v>9</v>
      </c>
    </row>
    <row r="4801" spans="1:9">
      <c r="A4801" t="s">
        <v>248</v>
      </c>
      <c r="B4801" t="s">
        <v>254</v>
      </c>
      <c r="C4801" t="s">
        <v>76</v>
      </c>
      <c r="D4801">
        <v>3</v>
      </c>
      <c r="E4801" t="str">
        <f>VLOOKUP(D4801,'Treatment Struture'!$E$2:$G$10,3,FALSE)</f>
        <v>P2(100)</v>
      </c>
      <c r="F4801">
        <f>VLOOKUP(D4801,'Treatment Struture'!$E$2:$G$10,2,FALSE)</f>
        <v>1</v>
      </c>
      <c r="G4801" s="23">
        <v>9</v>
      </c>
      <c r="H4801" s="57">
        <f t="shared" si="106"/>
        <v>36101</v>
      </c>
      <c r="I4801" s="23">
        <v>8</v>
      </c>
    </row>
    <row r="4802" spans="1:9">
      <c r="A4802" t="s">
        <v>248</v>
      </c>
      <c r="B4802" t="s">
        <v>254</v>
      </c>
      <c r="C4802" t="s">
        <v>76</v>
      </c>
      <c r="D4802">
        <v>3</v>
      </c>
      <c r="E4802" t="str">
        <f>VLOOKUP(D4802,'Treatment Struture'!$E$2:$G$10,3,FALSE)</f>
        <v>P2(100)</v>
      </c>
      <c r="F4802">
        <f>VLOOKUP(D4802,'Treatment Struture'!$E$2:$G$10,2,FALSE)</f>
        <v>1</v>
      </c>
      <c r="G4802" s="23">
        <v>10</v>
      </c>
      <c r="H4802" s="57">
        <f t="shared" si="106"/>
        <v>36101</v>
      </c>
      <c r="I4802" s="23">
        <v>8</v>
      </c>
    </row>
    <row r="4803" spans="1:9">
      <c r="A4803" t="s">
        <v>248</v>
      </c>
      <c r="B4803" t="s">
        <v>254</v>
      </c>
      <c r="C4803" t="s">
        <v>76</v>
      </c>
      <c r="D4803">
        <v>4</v>
      </c>
      <c r="E4803" t="str">
        <f>VLOOKUP(D4803,'Treatment Struture'!$E$2:$G$10,3,FALSE)</f>
        <v>P2(100)</v>
      </c>
      <c r="F4803">
        <f>VLOOKUP(D4803,'Treatment Struture'!$E$2:$G$10,2,FALSE)</f>
        <v>2</v>
      </c>
      <c r="G4803" s="23">
        <v>1</v>
      </c>
      <c r="H4803" s="57">
        <f t="shared" si="106"/>
        <v>36101</v>
      </c>
      <c r="I4803" s="23">
        <v>9</v>
      </c>
    </row>
    <row r="4804" spans="1:9">
      <c r="A4804" t="s">
        <v>248</v>
      </c>
      <c r="B4804" t="s">
        <v>254</v>
      </c>
      <c r="C4804" t="s">
        <v>76</v>
      </c>
      <c r="D4804">
        <v>4</v>
      </c>
      <c r="E4804" t="str">
        <f>VLOOKUP(D4804,'Treatment Struture'!$E$2:$G$10,3,FALSE)</f>
        <v>P2(100)</v>
      </c>
      <c r="F4804">
        <f>VLOOKUP(D4804,'Treatment Struture'!$E$2:$G$10,2,FALSE)</f>
        <v>2</v>
      </c>
      <c r="G4804" s="23">
        <v>2</v>
      </c>
      <c r="H4804" s="57">
        <f t="shared" si="106"/>
        <v>36101</v>
      </c>
      <c r="I4804" s="23">
        <v>9</v>
      </c>
    </row>
    <row r="4805" spans="1:9">
      <c r="A4805" t="s">
        <v>248</v>
      </c>
      <c r="B4805" t="s">
        <v>254</v>
      </c>
      <c r="C4805" t="s">
        <v>76</v>
      </c>
      <c r="D4805">
        <v>4</v>
      </c>
      <c r="E4805" t="str">
        <f>VLOOKUP(D4805,'Treatment Struture'!$E$2:$G$10,3,FALSE)</f>
        <v>P2(100)</v>
      </c>
      <c r="F4805">
        <f>VLOOKUP(D4805,'Treatment Struture'!$E$2:$G$10,2,FALSE)</f>
        <v>2</v>
      </c>
      <c r="G4805" s="23">
        <v>3</v>
      </c>
      <c r="H4805" s="57">
        <f t="shared" si="106"/>
        <v>36101</v>
      </c>
      <c r="I4805" s="23">
        <v>8</v>
      </c>
    </row>
    <row r="4806" spans="1:9">
      <c r="A4806" t="s">
        <v>248</v>
      </c>
      <c r="B4806" t="s">
        <v>254</v>
      </c>
      <c r="C4806" t="s">
        <v>76</v>
      </c>
      <c r="D4806">
        <v>4</v>
      </c>
      <c r="E4806" t="str">
        <f>VLOOKUP(D4806,'Treatment Struture'!$E$2:$G$10,3,FALSE)</f>
        <v>P2(100)</v>
      </c>
      <c r="F4806">
        <f>VLOOKUP(D4806,'Treatment Struture'!$E$2:$G$10,2,FALSE)</f>
        <v>2</v>
      </c>
      <c r="G4806" s="23">
        <v>4</v>
      </c>
      <c r="H4806" s="57">
        <f t="shared" si="106"/>
        <v>36101</v>
      </c>
      <c r="I4806" s="23">
        <v>9</v>
      </c>
    </row>
    <row r="4807" spans="1:9">
      <c r="A4807" t="s">
        <v>248</v>
      </c>
      <c r="B4807" t="s">
        <v>254</v>
      </c>
      <c r="C4807" t="s">
        <v>76</v>
      </c>
      <c r="D4807">
        <v>4</v>
      </c>
      <c r="E4807" t="str">
        <f>VLOOKUP(D4807,'Treatment Struture'!$E$2:$G$10,3,FALSE)</f>
        <v>P2(100)</v>
      </c>
      <c r="F4807">
        <f>VLOOKUP(D4807,'Treatment Struture'!$E$2:$G$10,2,FALSE)</f>
        <v>2</v>
      </c>
      <c r="G4807" s="23">
        <v>5</v>
      </c>
      <c r="H4807" s="57">
        <f t="shared" si="106"/>
        <v>36101</v>
      </c>
      <c r="I4807" s="23">
        <v>8</v>
      </c>
    </row>
    <row r="4808" spans="1:9">
      <c r="A4808" t="s">
        <v>248</v>
      </c>
      <c r="B4808" t="s">
        <v>254</v>
      </c>
      <c r="C4808" t="s">
        <v>76</v>
      </c>
      <c r="D4808">
        <v>4</v>
      </c>
      <c r="E4808" t="str">
        <f>VLOOKUP(D4808,'Treatment Struture'!$E$2:$G$10,3,FALSE)</f>
        <v>P2(100)</v>
      </c>
      <c r="F4808">
        <f>VLOOKUP(D4808,'Treatment Struture'!$E$2:$G$10,2,FALSE)</f>
        <v>2</v>
      </c>
      <c r="G4808" s="23">
        <v>6</v>
      </c>
      <c r="H4808" s="57">
        <f t="shared" si="106"/>
        <v>36101</v>
      </c>
      <c r="I4808" s="23">
        <v>9</v>
      </c>
    </row>
    <row r="4809" spans="1:9">
      <c r="A4809" t="s">
        <v>248</v>
      </c>
      <c r="B4809" t="s">
        <v>254</v>
      </c>
      <c r="C4809" t="s">
        <v>76</v>
      </c>
      <c r="D4809">
        <v>4</v>
      </c>
      <c r="E4809" t="str">
        <f>VLOOKUP(D4809,'Treatment Struture'!$E$2:$G$10,3,FALSE)</f>
        <v>P2(100)</v>
      </c>
      <c r="F4809">
        <f>VLOOKUP(D4809,'Treatment Struture'!$E$2:$G$10,2,FALSE)</f>
        <v>2</v>
      </c>
      <c r="G4809" s="23">
        <v>7</v>
      </c>
      <c r="H4809" s="57">
        <f t="shared" si="106"/>
        <v>36101</v>
      </c>
      <c r="I4809" s="23">
        <v>8</v>
      </c>
    </row>
    <row r="4810" spans="1:9">
      <c r="A4810" t="s">
        <v>248</v>
      </c>
      <c r="B4810" t="s">
        <v>254</v>
      </c>
      <c r="C4810" t="s">
        <v>76</v>
      </c>
      <c r="D4810">
        <v>4</v>
      </c>
      <c r="E4810" t="str">
        <f>VLOOKUP(D4810,'Treatment Struture'!$E$2:$G$10,3,FALSE)</f>
        <v>P2(100)</v>
      </c>
      <c r="F4810">
        <f>VLOOKUP(D4810,'Treatment Struture'!$E$2:$G$10,2,FALSE)</f>
        <v>2</v>
      </c>
      <c r="G4810" s="23">
        <v>8</v>
      </c>
      <c r="H4810" s="57">
        <f t="shared" si="106"/>
        <v>36101</v>
      </c>
      <c r="I4810" s="23">
        <v>8</v>
      </c>
    </row>
    <row r="4811" spans="1:9">
      <c r="A4811" t="s">
        <v>248</v>
      </c>
      <c r="B4811" t="s">
        <v>254</v>
      </c>
      <c r="C4811" t="s">
        <v>76</v>
      </c>
      <c r="D4811">
        <v>4</v>
      </c>
      <c r="E4811" t="str">
        <f>VLOOKUP(D4811,'Treatment Struture'!$E$2:$G$10,3,FALSE)</f>
        <v>P2(100)</v>
      </c>
      <c r="F4811">
        <f>VLOOKUP(D4811,'Treatment Struture'!$E$2:$G$10,2,FALSE)</f>
        <v>2</v>
      </c>
      <c r="G4811" s="23">
        <v>9</v>
      </c>
      <c r="H4811" s="57">
        <f t="shared" si="106"/>
        <v>36101</v>
      </c>
      <c r="I4811" s="23">
        <v>8</v>
      </c>
    </row>
    <row r="4812" spans="1:9">
      <c r="A4812" t="s">
        <v>248</v>
      </c>
      <c r="B4812" t="s">
        <v>254</v>
      </c>
      <c r="C4812" t="s">
        <v>76</v>
      </c>
      <c r="D4812">
        <v>4</v>
      </c>
      <c r="E4812" t="str">
        <f>VLOOKUP(D4812,'Treatment Struture'!$E$2:$G$10,3,FALSE)</f>
        <v>P2(100)</v>
      </c>
      <c r="F4812">
        <f>VLOOKUP(D4812,'Treatment Struture'!$E$2:$G$10,2,FALSE)</f>
        <v>2</v>
      </c>
      <c r="G4812" s="23">
        <v>10</v>
      </c>
      <c r="H4812" s="57">
        <f t="shared" si="106"/>
        <v>36101</v>
      </c>
      <c r="I4812" s="23">
        <v>9</v>
      </c>
    </row>
    <row r="4813" spans="1:9">
      <c r="A4813" t="s">
        <v>248</v>
      </c>
      <c r="B4813" t="s">
        <v>254</v>
      </c>
      <c r="C4813" t="s">
        <v>76</v>
      </c>
      <c r="D4813">
        <v>5</v>
      </c>
      <c r="E4813" t="str">
        <f>VLOOKUP(D4813,'Treatment Struture'!$E$2:$G$10,3,FALSE)</f>
        <v>P3(150)</v>
      </c>
      <c r="F4813">
        <f>VLOOKUP(D4813,'Treatment Struture'!$E$2:$G$10,2,FALSE)</f>
        <v>2</v>
      </c>
      <c r="G4813" s="23">
        <v>1</v>
      </c>
      <c r="H4813" s="57">
        <f t="shared" si="106"/>
        <v>36101</v>
      </c>
      <c r="I4813" s="23">
        <v>9</v>
      </c>
    </row>
    <row r="4814" spans="1:9">
      <c r="A4814" t="s">
        <v>248</v>
      </c>
      <c r="B4814" t="s">
        <v>254</v>
      </c>
      <c r="C4814" t="s">
        <v>76</v>
      </c>
      <c r="D4814">
        <v>5</v>
      </c>
      <c r="E4814" t="str">
        <f>VLOOKUP(D4814,'Treatment Struture'!$E$2:$G$10,3,FALSE)</f>
        <v>P3(150)</v>
      </c>
      <c r="F4814">
        <f>VLOOKUP(D4814,'Treatment Struture'!$E$2:$G$10,2,FALSE)</f>
        <v>2</v>
      </c>
      <c r="G4814" s="23">
        <v>2</v>
      </c>
      <c r="H4814" s="57">
        <f t="shared" si="106"/>
        <v>36101</v>
      </c>
      <c r="I4814" s="23">
        <v>9</v>
      </c>
    </row>
    <row r="4815" spans="1:9">
      <c r="A4815" t="s">
        <v>248</v>
      </c>
      <c r="B4815" t="s">
        <v>254</v>
      </c>
      <c r="C4815" t="s">
        <v>76</v>
      </c>
      <c r="D4815">
        <v>5</v>
      </c>
      <c r="E4815" t="str">
        <f>VLOOKUP(D4815,'Treatment Struture'!$E$2:$G$10,3,FALSE)</f>
        <v>P3(150)</v>
      </c>
      <c r="F4815">
        <f>VLOOKUP(D4815,'Treatment Struture'!$E$2:$G$10,2,FALSE)</f>
        <v>2</v>
      </c>
      <c r="G4815" s="23">
        <v>3</v>
      </c>
      <c r="H4815" s="57">
        <f t="shared" si="106"/>
        <v>36101</v>
      </c>
      <c r="I4815" s="23">
        <v>9</v>
      </c>
    </row>
    <row r="4816" spans="1:9">
      <c r="A4816" t="s">
        <v>248</v>
      </c>
      <c r="B4816" t="s">
        <v>254</v>
      </c>
      <c r="C4816" t="s">
        <v>76</v>
      </c>
      <c r="D4816">
        <v>5</v>
      </c>
      <c r="E4816" t="str">
        <f>VLOOKUP(D4816,'Treatment Struture'!$E$2:$G$10,3,FALSE)</f>
        <v>P3(150)</v>
      </c>
      <c r="F4816">
        <f>VLOOKUP(D4816,'Treatment Struture'!$E$2:$G$10,2,FALSE)</f>
        <v>2</v>
      </c>
      <c r="G4816" s="23">
        <v>4</v>
      </c>
      <c r="H4816" s="57">
        <f t="shared" si="106"/>
        <v>36101</v>
      </c>
      <c r="I4816" s="23">
        <v>9</v>
      </c>
    </row>
    <row r="4817" spans="1:9">
      <c r="A4817" t="s">
        <v>248</v>
      </c>
      <c r="B4817" t="s">
        <v>254</v>
      </c>
      <c r="C4817" t="s">
        <v>76</v>
      </c>
      <c r="D4817">
        <v>5</v>
      </c>
      <c r="E4817" t="str">
        <f>VLOOKUP(D4817,'Treatment Struture'!$E$2:$G$10,3,FALSE)</f>
        <v>P3(150)</v>
      </c>
      <c r="F4817">
        <f>VLOOKUP(D4817,'Treatment Struture'!$E$2:$G$10,2,FALSE)</f>
        <v>2</v>
      </c>
      <c r="G4817" s="23">
        <v>5</v>
      </c>
      <c r="H4817" s="57">
        <f t="shared" si="106"/>
        <v>36101</v>
      </c>
      <c r="I4817" s="23">
        <v>9</v>
      </c>
    </row>
    <row r="4818" spans="1:9">
      <c r="A4818" t="s">
        <v>248</v>
      </c>
      <c r="B4818" t="s">
        <v>254</v>
      </c>
      <c r="C4818" t="s">
        <v>76</v>
      </c>
      <c r="D4818">
        <v>5</v>
      </c>
      <c r="E4818" t="str">
        <f>VLOOKUP(D4818,'Treatment Struture'!$E$2:$G$10,3,FALSE)</f>
        <v>P3(150)</v>
      </c>
      <c r="F4818">
        <f>VLOOKUP(D4818,'Treatment Struture'!$E$2:$G$10,2,FALSE)</f>
        <v>2</v>
      </c>
      <c r="G4818" s="23">
        <v>6</v>
      </c>
      <c r="H4818" s="57">
        <f t="shared" si="106"/>
        <v>36101</v>
      </c>
      <c r="I4818" s="23">
        <v>9</v>
      </c>
    </row>
    <row r="4819" spans="1:9">
      <c r="A4819" t="s">
        <v>248</v>
      </c>
      <c r="B4819" t="s">
        <v>254</v>
      </c>
      <c r="C4819" t="s">
        <v>76</v>
      </c>
      <c r="D4819">
        <v>5</v>
      </c>
      <c r="E4819" t="str">
        <f>VLOOKUP(D4819,'Treatment Struture'!$E$2:$G$10,3,FALSE)</f>
        <v>P3(150)</v>
      </c>
      <c r="F4819">
        <f>VLOOKUP(D4819,'Treatment Struture'!$E$2:$G$10,2,FALSE)</f>
        <v>2</v>
      </c>
      <c r="G4819" s="23">
        <v>7</v>
      </c>
      <c r="H4819" s="57">
        <f t="shared" si="106"/>
        <v>36101</v>
      </c>
      <c r="I4819" s="23">
        <v>9</v>
      </c>
    </row>
    <row r="4820" spans="1:9">
      <c r="A4820" t="s">
        <v>248</v>
      </c>
      <c r="B4820" t="s">
        <v>254</v>
      </c>
      <c r="C4820" t="s">
        <v>76</v>
      </c>
      <c r="D4820">
        <v>5</v>
      </c>
      <c r="E4820" t="str">
        <f>VLOOKUP(D4820,'Treatment Struture'!$E$2:$G$10,3,FALSE)</f>
        <v>P3(150)</v>
      </c>
      <c r="F4820">
        <f>VLOOKUP(D4820,'Treatment Struture'!$E$2:$G$10,2,FALSE)</f>
        <v>2</v>
      </c>
      <c r="G4820" s="23">
        <v>8</v>
      </c>
      <c r="H4820" s="57">
        <f t="shared" si="106"/>
        <v>36101</v>
      </c>
      <c r="I4820" s="23">
        <v>9</v>
      </c>
    </row>
    <row r="4821" spans="1:9">
      <c r="A4821" t="s">
        <v>248</v>
      </c>
      <c r="B4821" t="s">
        <v>254</v>
      </c>
      <c r="C4821" t="s">
        <v>76</v>
      </c>
      <c r="D4821">
        <v>5</v>
      </c>
      <c r="E4821" t="str">
        <f>VLOOKUP(D4821,'Treatment Struture'!$E$2:$G$10,3,FALSE)</f>
        <v>P3(150)</v>
      </c>
      <c r="F4821">
        <f>VLOOKUP(D4821,'Treatment Struture'!$E$2:$G$10,2,FALSE)</f>
        <v>2</v>
      </c>
      <c r="G4821" s="23">
        <v>9</v>
      </c>
      <c r="H4821" s="57">
        <f t="shared" si="106"/>
        <v>36101</v>
      </c>
      <c r="I4821" s="23">
        <v>8</v>
      </c>
    </row>
    <row r="4822" spans="1:9">
      <c r="A4822" t="s">
        <v>248</v>
      </c>
      <c r="B4822" t="s">
        <v>254</v>
      </c>
      <c r="C4822" t="s">
        <v>76</v>
      </c>
      <c r="D4822">
        <v>5</v>
      </c>
      <c r="E4822" t="str">
        <f>VLOOKUP(D4822,'Treatment Struture'!$E$2:$G$10,3,FALSE)</f>
        <v>P3(150)</v>
      </c>
      <c r="F4822">
        <f>VLOOKUP(D4822,'Treatment Struture'!$E$2:$G$10,2,FALSE)</f>
        <v>2</v>
      </c>
      <c r="G4822" s="23">
        <v>10</v>
      </c>
      <c r="H4822" s="57">
        <f t="shared" si="106"/>
        <v>36101</v>
      </c>
      <c r="I4822" s="23">
        <v>9</v>
      </c>
    </row>
    <row r="4823" spans="1:9">
      <c r="A4823" t="s">
        <v>248</v>
      </c>
      <c r="B4823" t="s">
        <v>254</v>
      </c>
      <c r="C4823" t="s">
        <v>76</v>
      </c>
      <c r="D4823">
        <v>6</v>
      </c>
      <c r="E4823" t="str">
        <f>VLOOKUP(D4823,'Treatment Struture'!$E$2:$G$10,3,FALSE)</f>
        <v>P1(50)</v>
      </c>
      <c r="F4823">
        <f>VLOOKUP(D4823,'Treatment Struture'!$E$2:$G$10,2,FALSE)</f>
        <v>2</v>
      </c>
      <c r="G4823" s="23">
        <v>1</v>
      </c>
      <c r="H4823" s="57">
        <f t="shared" si="106"/>
        <v>36101</v>
      </c>
      <c r="I4823" s="23">
        <v>8</v>
      </c>
    </row>
    <row r="4824" spans="1:9">
      <c r="A4824" t="s">
        <v>248</v>
      </c>
      <c r="B4824" t="s">
        <v>254</v>
      </c>
      <c r="C4824" t="s">
        <v>76</v>
      </c>
      <c r="D4824">
        <v>6</v>
      </c>
      <c r="E4824" t="str">
        <f>VLOOKUP(D4824,'Treatment Struture'!$E$2:$G$10,3,FALSE)</f>
        <v>P1(50)</v>
      </c>
      <c r="F4824">
        <f>VLOOKUP(D4824,'Treatment Struture'!$E$2:$G$10,2,FALSE)</f>
        <v>2</v>
      </c>
      <c r="G4824" s="23">
        <v>2</v>
      </c>
      <c r="H4824" s="57">
        <f t="shared" si="106"/>
        <v>36101</v>
      </c>
      <c r="I4824" s="23">
        <v>8</v>
      </c>
    </row>
    <row r="4825" spans="1:9">
      <c r="A4825" t="s">
        <v>248</v>
      </c>
      <c r="B4825" t="s">
        <v>254</v>
      </c>
      <c r="C4825" t="s">
        <v>76</v>
      </c>
      <c r="D4825">
        <v>6</v>
      </c>
      <c r="E4825" t="str">
        <f>VLOOKUP(D4825,'Treatment Struture'!$E$2:$G$10,3,FALSE)</f>
        <v>P1(50)</v>
      </c>
      <c r="F4825">
        <f>VLOOKUP(D4825,'Treatment Struture'!$E$2:$G$10,2,FALSE)</f>
        <v>2</v>
      </c>
      <c r="G4825" s="23">
        <v>3</v>
      </c>
      <c r="H4825" s="57">
        <f t="shared" si="106"/>
        <v>36101</v>
      </c>
      <c r="I4825" s="23">
        <v>9</v>
      </c>
    </row>
    <row r="4826" spans="1:9">
      <c r="A4826" t="s">
        <v>248</v>
      </c>
      <c r="B4826" t="s">
        <v>254</v>
      </c>
      <c r="C4826" t="s">
        <v>76</v>
      </c>
      <c r="D4826">
        <v>6</v>
      </c>
      <c r="E4826" t="str">
        <f>VLOOKUP(D4826,'Treatment Struture'!$E$2:$G$10,3,FALSE)</f>
        <v>P1(50)</v>
      </c>
      <c r="F4826">
        <f>VLOOKUP(D4826,'Treatment Struture'!$E$2:$G$10,2,FALSE)</f>
        <v>2</v>
      </c>
      <c r="G4826" s="23">
        <v>4</v>
      </c>
      <c r="H4826" s="57">
        <f t="shared" si="106"/>
        <v>36101</v>
      </c>
      <c r="I4826" s="23">
        <v>8</v>
      </c>
    </row>
    <row r="4827" spans="1:9">
      <c r="A4827" t="s">
        <v>248</v>
      </c>
      <c r="B4827" t="s">
        <v>254</v>
      </c>
      <c r="C4827" t="s">
        <v>76</v>
      </c>
      <c r="D4827">
        <v>6</v>
      </c>
      <c r="E4827" t="str">
        <f>VLOOKUP(D4827,'Treatment Struture'!$E$2:$G$10,3,FALSE)</f>
        <v>P1(50)</v>
      </c>
      <c r="F4827">
        <f>VLOOKUP(D4827,'Treatment Struture'!$E$2:$G$10,2,FALSE)</f>
        <v>2</v>
      </c>
      <c r="G4827" s="23">
        <v>5</v>
      </c>
      <c r="H4827" s="57">
        <f t="shared" si="106"/>
        <v>36101</v>
      </c>
      <c r="I4827" s="23">
        <v>9</v>
      </c>
    </row>
    <row r="4828" spans="1:9">
      <c r="A4828" t="s">
        <v>248</v>
      </c>
      <c r="B4828" t="s">
        <v>254</v>
      </c>
      <c r="C4828" t="s">
        <v>76</v>
      </c>
      <c r="D4828">
        <v>6</v>
      </c>
      <c r="E4828" t="str">
        <f>VLOOKUP(D4828,'Treatment Struture'!$E$2:$G$10,3,FALSE)</f>
        <v>P1(50)</v>
      </c>
      <c r="F4828">
        <f>VLOOKUP(D4828,'Treatment Struture'!$E$2:$G$10,2,FALSE)</f>
        <v>2</v>
      </c>
      <c r="G4828" s="23">
        <v>6</v>
      </c>
      <c r="H4828" s="57">
        <f t="shared" si="106"/>
        <v>36101</v>
      </c>
      <c r="I4828" s="23">
        <v>9</v>
      </c>
    </row>
    <row r="4829" spans="1:9">
      <c r="A4829" t="s">
        <v>248</v>
      </c>
      <c r="B4829" t="s">
        <v>254</v>
      </c>
      <c r="C4829" t="s">
        <v>76</v>
      </c>
      <c r="D4829">
        <v>6</v>
      </c>
      <c r="E4829" t="str">
        <f>VLOOKUP(D4829,'Treatment Struture'!$E$2:$G$10,3,FALSE)</f>
        <v>P1(50)</v>
      </c>
      <c r="F4829">
        <f>VLOOKUP(D4829,'Treatment Struture'!$E$2:$G$10,2,FALSE)</f>
        <v>2</v>
      </c>
      <c r="G4829" s="23">
        <v>7</v>
      </c>
      <c r="H4829" s="57">
        <f t="shared" si="106"/>
        <v>36101</v>
      </c>
      <c r="I4829" s="23">
        <v>8</v>
      </c>
    </row>
    <row r="4830" spans="1:9">
      <c r="A4830" t="s">
        <v>248</v>
      </c>
      <c r="B4830" t="s">
        <v>254</v>
      </c>
      <c r="C4830" t="s">
        <v>76</v>
      </c>
      <c r="D4830">
        <v>6</v>
      </c>
      <c r="E4830" t="str">
        <f>VLOOKUP(D4830,'Treatment Struture'!$E$2:$G$10,3,FALSE)</f>
        <v>P1(50)</v>
      </c>
      <c r="F4830">
        <f>VLOOKUP(D4830,'Treatment Struture'!$E$2:$G$10,2,FALSE)</f>
        <v>2</v>
      </c>
      <c r="G4830" s="23">
        <v>8</v>
      </c>
      <c r="H4830" s="57">
        <f t="shared" si="106"/>
        <v>36101</v>
      </c>
      <c r="I4830" s="23">
        <v>9</v>
      </c>
    </row>
    <row r="4831" spans="1:9">
      <c r="A4831" t="s">
        <v>248</v>
      </c>
      <c r="B4831" t="s">
        <v>254</v>
      </c>
      <c r="C4831" t="s">
        <v>76</v>
      </c>
      <c r="D4831">
        <v>6</v>
      </c>
      <c r="E4831" t="str">
        <f>VLOOKUP(D4831,'Treatment Struture'!$E$2:$G$10,3,FALSE)</f>
        <v>P1(50)</v>
      </c>
      <c r="F4831">
        <f>VLOOKUP(D4831,'Treatment Struture'!$E$2:$G$10,2,FALSE)</f>
        <v>2</v>
      </c>
      <c r="G4831" s="23">
        <v>9</v>
      </c>
      <c r="H4831" s="57">
        <f t="shared" si="106"/>
        <v>36101</v>
      </c>
      <c r="I4831" s="23">
        <v>9</v>
      </c>
    </row>
    <row r="4832" spans="1:9">
      <c r="A4832" t="s">
        <v>248</v>
      </c>
      <c r="B4832" t="s">
        <v>254</v>
      </c>
      <c r="C4832" t="s">
        <v>76</v>
      </c>
      <c r="D4832">
        <v>6</v>
      </c>
      <c r="E4832" t="str">
        <f>VLOOKUP(D4832,'Treatment Struture'!$E$2:$G$10,3,FALSE)</f>
        <v>P1(50)</v>
      </c>
      <c r="F4832">
        <f>VLOOKUP(D4832,'Treatment Struture'!$E$2:$G$10,2,FALSE)</f>
        <v>2</v>
      </c>
      <c r="G4832" s="23">
        <v>10</v>
      </c>
      <c r="H4832" s="57">
        <f t="shared" si="106"/>
        <v>36101</v>
      </c>
      <c r="I4832" s="23">
        <v>8</v>
      </c>
    </row>
    <row r="4833" spans="1:9">
      <c r="A4833" t="s">
        <v>248</v>
      </c>
      <c r="B4833" t="s">
        <v>254</v>
      </c>
      <c r="C4833" t="s">
        <v>76</v>
      </c>
      <c r="D4833">
        <v>7</v>
      </c>
      <c r="E4833" t="str">
        <f>VLOOKUP(D4833,'Treatment Struture'!$E$2:$G$10,3,FALSE)</f>
        <v>P1(50)</v>
      </c>
      <c r="F4833">
        <f>VLOOKUP(D4833,'Treatment Struture'!$E$2:$G$10,2,FALSE)</f>
        <v>3</v>
      </c>
      <c r="G4833" s="23">
        <v>1</v>
      </c>
      <c r="H4833" s="57">
        <f t="shared" si="106"/>
        <v>36101</v>
      </c>
      <c r="I4833" s="23">
        <v>8</v>
      </c>
    </row>
    <row r="4834" spans="1:9">
      <c r="A4834" t="s">
        <v>248</v>
      </c>
      <c r="B4834" t="s">
        <v>254</v>
      </c>
      <c r="C4834" t="s">
        <v>76</v>
      </c>
      <c r="D4834">
        <v>7</v>
      </c>
      <c r="E4834" t="str">
        <f>VLOOKUP(D4834,'Treatment Struture'!$E$2:$G$10,3,FALSE)</f>
        <v>P1(50)</v>
      </c>
      <c r="F4834">
        <f>VLOOKUP(D4834,'Treatment Struture'!$E$2:$G$10,2,FALSE)</f>
        <v>3</v>
      </c>
      <c r="G4834" s="23">
        <v>2</v>
      </c>
      <c r="H4834" s="57">
        <f t="shared" si="106"/>
        <v>36101</v>
      </c>
      <c r="I4834" s="23">
        <v>9</v>
      </c>
    </row>
    <row r="4835" spans="1:9">
      <c r="A4835" t="s">
        <v>248</v>
      </c>
      <c r="B4835" t="s">
        <v>254</v>
      </c>
      <c r="C4835" t="s">
        <v>76</v>
      </c>
      <c r="D4835">
        <v>7</v>
      </c>
      <c r="E4835" t="str">
        <f>VLOOKUP(D4835,'Treatment Struture'!$E$2:$G$10,3,FALSE)</f>
        <v>P1(50)</v>
      </c>
      <c r="F4835">
        <f>VLOOKUP(D4835,'Treatment Struture'!$E$2:$G$10,2,FALSE)</f>
        <v>3</v>
      </c>
      <c r="G4835" s="23">
        <v>3</v>
      </c>
      <c r="H4835" s="57">
        <f t="shared" si="106"/>
        <v>36101</v>
      </c>
      <c r="I4835" s="23">
        <v>8</v>
      </c>
    </row>
    <row r="4836" spans="1:9">
      <c r="A4836" t="s">
        <v>248</v>
      </c>
      <c r="B4836" t="s">
        <v>254</v>
      </c>
      <c r="C4836" t="s">
        <v>76</v>
      </c>
      <c r="D4836">
        <v>7</v>
      </c>
      <c r="E4836" t="str">
        <f>VLOOKUP(D4836,'Treatment Struture'!$E$2:$G$10,3,FALSE)</f>
        <v>P1(50)</v>
      </c>
      <c r="F4836">
        <f>VLOOKUP(D4836,'Treatment Struture'!$E$2:$G$10,2,FALSE)</f>
        <v>3</v>
      </c>
      <c r="G4836" s="23">
        <v>4</v>
      </c>
      <c r="H4836" s="57">
        <f t="shared" si="106"/>
        <v>36101</v>
      </c>
      <c r="I4836" s="23">
        <v>9</v>
      </c>
    </row>
    <row r="4837" spans="1:9">
      <c r="A4837" t="s">
        <v>248</v>
      </c>
      <c r="B4837" t="s">
        <v>254</v>
      </c>
      <c r="C4837" t="s">
        <v>76</v>
      </c>
      <c r="D4837">
        <v>7</v>
      </c>
      <c r="E4837" t="str">
        <f>VLOOKUP(D4837,'Treatment Struture'!$E$2:$G$10,3,FALSE)</f>
        <v>P1(50)</v>
      </c>
      <c r="F4837">
        <f>VLOOKUP(D4837,'Treatment Struture'!$E$2:$G$10,2,FALSE)</f>
        <v>3</v>
      </c>
      <c r="G4837" s="23">
        <v>5</v>
      </c>
      <c r="H4837" s="57">
        <f t="shared" si="106"/>
        <v>36101</v>
      </c>
      <c r="I4837" s="23">
        <v>8</v>
      </c>
    </row>
    <row r="4838" spans="1:9">
      <c r="A4838" t="s">
        <v>248</v>
      </c>
      <c r="B4838" t="s">
        <v>254</v>
      </c>
      <c r="C4838" t="s">
        <v>76</v>
      </c>
      <c r="D4838">
        <v>7</v>
      </c>
      <c r="E4838" t="str">
        <f>VLOOKUP(D4838,'Treatment Struture'!$E$2:$G$10,3,FALSE)</f>
        <v>P1(50)</v>
      </c>
      <c r="F4838">
        <f>VLOOKUP(D4838,'Treatment Struture'!$E$2:$G$10,2,FALSE)</f>
        <v>3</v>
      </c>
      <c r="G4838" s="23">
        <v>6</v>
      </c>
      <c r="H4838" s="57">
        <f t="shared" si="106"/>
        <v>36101</v>
      </c>
      <c r="I4838" s="23">
        <v>8</v>
      </c>
    </row>
    <row r="4839" spans="1:9">
      <c r="A4839" t="s">
        <v>248</v>
      </c>
      <c r="B4839" t="s">
        <v>254</v>
      </c>
      <c r="C4839" t="s">
        <v>76</v>
      </c>
      <c r="D4839">
        <v>7</v>
      </c>
      <c r="E4839" t="str">
        <f>VLOOKUP(D4839,'Treatment Struture'!$E$2:$G$10,3,FALSE)</f>
        <v>P1(50)</v>
      </c>
      <c r="F4839">
        <f>VLOOKUP(D4839,'Treatment Struture'!$E$2:$G$10,2,FALSE)</f>
        <v>3</v>
      </c>
      <c r="G4839" s="23">
        <v>7</v>
      </c>
      <c r="H4839" s="57">
        <f t="shared" ref="H4839:H4862" si="107">H4838</f>
        <v>36101</v>
      </c>
      <c r="I4839" s="23">
        <v>8</v>
      </c>
    </row>
    <row r="4840" spans="1:9">
      <c r="A4840" t="s">
        <v>248</v>
      </c>
      <c r="B4840" t="s">
        <v>254</v>
      </c>
      <c r="C4840" t="s">
        <v>76</v>
      </c>
      <c r="D4840">
        <v>7</v>
      </c>
      <c r="E4840" t="str">
        <f>VLOOKUP(D4840,'Treatment Struture'!$E$2:$G$10,3,FALSE)</f>
        <v>P1(50)</v>
      </c>
      <c r="F4840">
        <f>VLOOKUP(D4840,'Treatment Struture'!$E$2:$G$10,2,FALSE)</f>
        <v>3</v>
      </c>
      <c r="G4840" s="23">
        <v>8</v>
      </c>
      <c r="H4840" s="57">
        <f t="shared" si="107"/>
        <v>36101</v>
      </c>
      <c r="I4840" s="23">
        <v>8</v>
      </c>
    </row>
    <row r="4841" spans="1:9">
      <c r="A4841" t="s">
        <v>248</v>
      </c>
      <c r="B4841" t="s">
        <v>254</v>
      </c>
      <c r="C4841" t="s">
        <v>76</v>
      </c>
      <c r="D4841">
        <v>7</v>
      </c>
      <c r="E4841" t="str">
        <f>VLOOKUP(D4841,'Treatment Struture'!$E$2:$G$10,3,FALSE)</f>
        <v>P1(50)</v>
      </c>
      <c r="F4841">
        <f>VLOOKUP(D4841,'Treatment Struture'!$E$2:$G$10,2,FALSE)</f>
        <v>3</v>
      </c>
      <c r="G4841" s="23">
        <v>9</v>
      </c>
      <c r="H4841" s="57">
        <f t="shared" si="107"/>
        <v>36101</v>
      </c>
      <c r="I4841" s="23">
        <v>9</v>
      </c>
    </row>
    <row r="4842" spans="1:9">
      <c r="A4842" t="s">
        <v>248</v>
      </c>
      <c r="B4842" t="s">
        <v>254</v>
      </c>
      <c r="C4842" t="s">
        <v>76</v>
      </c>
      <c r="D4842">
        <v>7</v>
      </c>
      <c r="E4842" t="str">
        <f>VLOOKUP(D4842,'Treatment Struture'!$E$2:$G$10,3,FALSE)</f>
        <v>P1(50)</v>
      </c>
      <c r="F4842">
        <f>VLOOKUP(D4842,'Treatment Struture'!$E$2:$G$10,2,FALSE)</f>
        <v>3</v>
      </c>
      <c r="G4842" s="23">
        <v>10</v>
      </c>
      <c r="H4842" s="57">
        <f t="shared" si="107"/>
        <v>36101</v>
      </c>
      <c r="I4842" s="23">
        <v>9</v>
      </c>
    </row>
    <row r="4843" spans="1:9">
      <c r="A4843" t="s">
        <v>248</v>
      </c>
      <c r="B4843" t="s">
        <v>254</v>
      </c>
      <c r="C4843" t="s">
        <v>76</v>
      </c>
      <c r="D4843">
        <v>8</v>
      </c>
      <c r="E4843" t="str">
        <f>VLOOKUP(D4843,'Treatment Struture'!$E$2:$G$10,3,FALSE)</f>
        <v>P2(100)</v>
      </c>
      <c r="F4843">
        <f>VLOOKUP(D4843,'Treatment Struture'!$E$2:$G$10,2,FALSE)</f>
        <v>3</v>
      </c>
      <c r="G4843" s="23">
        <v>1</v>
      </c>
      <c r="H4843" s="57">
        <f t="shared" si="107"/>
        <v>36101</v>
      </c>
      <c r="I4843" s="23">
        <v>9</v>
      </c>
    </row>
    <row r="4844" spans="1:9">
      <c r="A4844" t="s">
        <v>248</v>
      </c>
      <c r="B4844" t="s">
        <v>254</v>
      </c>
      <c r="C4844" t="s">
        <v>76</v>
      </c>
      <c r="D4844">
        <v>8</v>
      </c>
      <c r="E4844" t="str">
        <f>VLOOKUP(D4844,'Treatment Struture'!$E$2:$G$10,3,FALSE)</f>
        <v>P2(100)</v>
      </c>
      <c r="F4844">
        <f>VLOOKUP(D4844,'Treatment Struture'!$E$2:$G$10,2,FALSE)</f>
        <v>3</v>
      </c>
      <c r="G4844" s="23">
        <v>2</v>
      </c>
      <c r="H4844" s="57">
        <f t="shared" si="107"/>
        <v>36101</v>
      </c>
      <c r="I4844" s="23">
        <v>8</v>
      </c>
    </row>
    <row r="4845" spans="1:9">
      <c r="A4845" t="s">
        <v>248</v>
      </c>
      <c r="B4845" t="s">
        <v>254</v>
      </c>
      <c r="C4845" t="s">
        <v>76</v>
      </c>
      <c r="D4845">
        <v>8</v>
      </c>
      <c r="E4845" t="str">
        <f>VLOOKUP(D4845,'Treatment Struture'!$E$2:$G$10,3,FALSE)</f>
        <v>P2(100)</v>
      </c>
      <c r="F4845">
        <f>VLOOKUP(D4845,'Treatment Struture'!$E$2:$G$10,2,FALSE)</f>
        <v>3</v>
      </c>
      <c r="G4845" s="23">
        <v>3</v>
      </c>
      <c r="H4845" s="57">
        <f t="shared" si="107"/>
        <v>36101</v>
      </c>
      <c r="I4845" s="23">
        <v>8</v>
      </c>
    </row>
    <row r="4846" spans="1:9">
      <c r="A4846" t="s">
        <v>248</v>
      </c>
      <c r="B4846" t="s">
        <v>254</v>
      </c>
      <c r="C4846" t="s">
        <v>76</v>
      </c>
      <c r="D4846">
        <v>8</v>
      </c>
      <c r="E4846" t="str">
        <f>VLOOKUP(D4846,'Treatment Struture'!$E$2:$G$10,3,FALSE)</f>
        <v>P2(100)</v>
      </c>
      <c r="F4846">
        <f>VLOOKUP(D4846,'Treatment Struture'!$E$2:$G$10,2,FALSE)</f>
        <v>3</v>
      </c>
      <c r="G4846" s="23">
        <v>4</v>
      </c>
      <c r="H4846" s="57">
        <f t="shared" si="107"/>
        <v>36101</v>
      </c>
      <c r="I4846" s="23">
        <v>9</v>
      </c>
    </row>
    <row r="4847" spans="1:9">
      <c r="A4847" t="s">
        <v>248</v>
      </c>
      <c r="B4847" t="s">
        <v>254</v>
      </c>
      <c r="C4847" t="s">
        <v>76</v>
      </c>
      <c r="D4847">
        <v>8</v>
      </c>
      <c r="E4847" t="str">
        <f>VLOOKUP(D4847,'Treatment Struture'!$E$2:$G$10,3,FALSE)</f>
        <v>P2(100)</v>
      </c>
      <c r="F4847">
        <f>VLOOKUP(D4847,'Treatment Struture'!$E$2:$G$10,2,FALSE)</f>
        <v>3</v>
      </c>
      <c r="G4847" s="23">
        <v>5</v>
      </c>
      <c r="H4847" s="57">
        <f t="shared" si="107"/>
        <v>36101</v>
      </c>
      <c r="I4847" s="23">
        <v>8</v>
      </c>
    </row>
    <row r="4848" spans="1:9">
      <c r="A4848" t="s">
        <v>248</v>
      </c>
      <c r="B4848" t="s">
        <v>254</v>
      </c>
      <c r="C4848" t="s">
        <v>76</v>
      </c>
      <c r="D4848">
        <v>8</v>
      </c>
      <c r="E4848" t="str">
        <f>VLOOKUP(D4848,'Treatment Struture'!$E$2:$G$10,3,FALSE)</f>
        <v>P2(100)</v>
      </c>
      <c r="F4848">
        <f>VLOOKUP(D4848,'Treatment Struture'!$E$2:$G$10,2,FALSE)</f>
        <v>3</v>
      </c>
      <c r="G4848" s="23">
        <v>6</v>
      </c>
      <c r="H4848" s="57">
        <f t="shared" si="107"/>
        <v>36101</v>
      </c>
      <c r="I4848" s="23">
        <v>9</v>
      </c>
    </row>
    <row r="4849" spans="1:9">
      <c r="A4849" t="s">
        <v>248</v>
      </c>
      <c r="B4849" t="s">
        <v>254</v>
      </c>
      <c r="C4849" t="s">
        <v>76</v>
      </c>
      <c r="D4849">
        <v>8</v>
      </c>
      <c r="E4849" t="str">
        <f>VLOOKUP(D4849,'Treatment Struture'!$E$2:$G$10,3,FALSE)</f>
        <v>P2(100)</v>
      </c>
      <c r="F4849">
        <f>VLOOKUP(D4849,'Treatment Struture'!$E$2:$G$10,2,FALSE)</f>
        <v>3</v>
      </c>
      <c r="G4849" s="23">
        <v>7</v>
      </c>
      <c r="H4849" s="57">
        <f t="shared" si="107"/>
        <v>36101</v>
      </c>
      <c r="I4849" s="23">
        <v>9</v>
      </c>
    </row>
    <row r="4850" spans="1:9">
      <c r="A4850" t="s">
        <v>248</v>
      </c>
      <c r="B4850" t="s">
        <v>254</v>
      </c>
      <c r="C4850" t="s">
        <v>76</v>
      </c>
      <c r="D4850">
        <v>8</v>
      </c>
      <c r="E4850" t="str">
        <f>VLOOKUP(D4850,'Treatment Struture'!$E$2:$G$10,3,FALSE)</f>
        <v>P2(100)</v>
      </c>
      <c r="F4850">
        <f>VLOOKUP(D4850,'Treatment Struture'!$E$2:$G$10,2,FALSE)</f>
        <v>3</v>
      </c>
      <c r="G4850" s="23">
        <v>8</v>
      </c>
      <c r="H4850" s="57">
        <f t="shared" si="107"/>
        <v>36101</v>
      </c>
      <c r="I4850" s="23">
        <v>10</v>
      </c>
    </row>
    <row r="4851" spans="1:9">
      <c r="A4851" t="s">
        <v>248</v>
      </c>
      <c r="B4851" t="s">
        <v>254</v>
      </c>
      <c r="C4851" t="s">
        <v>76</v>
      </c>
      <c r="D4851">
        <v>8</v>
      </c>
      <c r="E4851" t="str">
        <f>VLOOKUP(D4851,'Treatment Struture'!$E$2:$G$10,3,FALSE)</f>
        <v>P2(100)</v>
      </c>
      <c r="F4851">
        <f>VLOOKUP(D4851,'Treatment Struture'!$E$2:$G$10,2,FALSE)</f>
        <v>3</v>
      </c>
      <c r="G4851" s="23">
        <v>9</v>
      </c>
      <c r="H4851" s="57">
        <f t="shared" si="107"/>
        <v>36101</v>
      </c>
      <c r="I4851" s="23">
        <v>9</v>
      </c>
    </row>
    <row r="4852" spans="1:9">
      <c r="A4852" t="s">
        <v>248</v>
      </c>
      <c r="B4852" t="s">
        <v>254</v>
      </c>
      <c r="C4852" t="s">
        <v>76</v>
      </c>
      <c r="D4852">
        <v>8</v>
      </c>
      <c r="E4852" t="str">
        <f>VLOOKUP(D4852,'Treatment Struture'!$E$2:$G$10,3,FALSE)</f>
        <v>P2(100)</v>
      </c>
      <c r="F4852">
        <f>VLOOKUP(D4852,'Treatment Struture'!$E$2:$G$10,2,FALSE)</f>
        <v>3</v>
      </c>
      <c r="G4852" s="23">
        <v>10</v>
      </c>
      <c r="H4852" s="57">
        <f t="shared" si="107"/>
        <v>36101</v>
      </c>
      <c r="I4852" s="23">
        <v>9</v>
      </c>
    </row>
    <row r="4853" spans="1:9">
      <c r="A4853" t="s">
        <v>248</v>
      </c>
      <c r="B4853" t="s">
        <v>254</v>
      </c>
      <c r="C4853" t="s">
        <v>76</v>
      </c>
      <c r="D4853">
        <v>9</v>
      </c>
      <c r="E4853" t="str">
        <f>VLOOKUP(D4853,'Treatment Struture'!$E$2:$G$10,3,FALSE)</f>
        <v>P3(150)</v>
      </c>
      <c r="F4853">
        <f>VLOOKUP(D4853,'Treatment Struture'!$E$2:$G$10,2,FALSE)</f>
        <v>3</v>
      </c>
      <c r="G4853" s="23">
        <v>1</v>
      </c>
      <c r="H4853" s="57">
        <f t="shared" si="107"/>
        <v>36101</v>
      </c>
      <c r="I4853" s="23">
        <v>8</v>
      </c>
    </row>
    <row r="4854" spans="1:9">
      <c r="A4854" t="s">
        <v>248</v>
      </c>
      <c r="B4854" t="s">
        <v>254</v>
      </c>
      <c r="C4854" t="s">
        <v>76</v>
      </c>
      <c r="D4854">
        <v>9</v>
      </c>
      <c r="E4854" t="str">
        <f>VLOOKUP(D4854,'Treatment Struture'!$E$2:$G$10,3,FALSE)</f>
        <v>P3(150)</v>
      </c>
      <c r="F4854">
        <f>VLOOKUP(D4854,'Treatment Struture'!$E$2:$G$10,2,FALSE)</f>
        <v>3</v>
      </c>
      <c r="G4854" s="23">
        <v>2</v>
      </c>
      <c r="H4854" s="57">
        <f t="shared" si="107"/>
        <v>36101</v>
      </c>
      <c r="I4854" s="23">
        <v>8</v>
      </c>
    </row>
    <row r="4855" spans="1:9">
      <c r="A4855" t="s">
        <v>248</v>
      </c>
      <c r="B4855" t="s">
        <v>254</v>
      </c>
      <c r="C4855" t="s">
        <v>76</v>
      </c>
      <c r="D4855">
        <v>9</v>
      </c>
      <c r="E4855" t="str">
        <f>VLOOKUP(D4855,'Treatment Struture'!$E$2:$G$10,3,FALSE)</f>
        <v>P3(150)</v>
      </c>
      <c r="F4855">
        <f>VLOOKUP(D4855,'Treatment Struture'!$E$2:$G$10,2,FALSE)</f>
        <v>3</v>
      </c>
      <c r="G4855" s="23">
        <v>3</v>
      </c>
      <c r="H4855" s="57">
        <f t="shared" si="107"/>
        <v>36101</v>
      </c>
      <c r="I4855" s="23">
        <v>8</v>
      </c>
    </row>
    <row r="4856" spans="1:9">
      <c r="A4856" t="s">
        <v>248</v>
      </c>
      <c r="B4856" t="s">
        <v>254</v>
      </c>
      <c r="C4856" t="s">
        <v>76</v>
      </c>
      <c r="D4856">
        <v>9</v>
      </c>
      <c r="E4856" t="str">
        <f>VLOOKUP(D4856,'Treatment Struture'!$E$2:$G$10,3,FALSE)</f>
        <v>P3(150)</v>
      </c>
      <c r="F4856">
        <f>VLOOKUP(D4856,'Treatment Struture'!$E$2:$G$10,2,FALSE)</f>
        <v>3</v>
      </c>
      <c r="G4856" s="23">
        <v>4</v>
      </c>
      <c r="H4856" s="57">
        <f t="shared" si="107"/>
        <v>36101</v>
      </c>
      <c r="I4856" s="23">
        <v>8</v>
      </c>
    </row>
    <row r="4857" spans="1:9">
      <c r="A4857" t="s">
        <v>248</v>
      </c>
      <c r="B4857" t="s">
        <v>254</v>
      </c>
      <c r="C4857" t="s">
        <v>76</v>
      </c>
      <c r="D4857">
        <v>9</v>
      </c>
      <c r="E4857" t="str">
        <f>VLOOKUP(D4857,'Treatment Struture'!$E$2:$G$10,3,FALSE)</f>
        <v>P3(150)</v>
      </c>
      <c r="F4857">
        <f>VLOOKUP(D4857,'Treatment Struture'!$E$2:$G$10,2,FALSE)</f>
        <v>3</v>
      </c>
      <c r="G4857" s="23">
        <v>5</v>
      </c>
      <c r="H4857" s="57">
        <f t="shared" si="107"/>
        <v>36101</v>
      </c>
      <c r="I4857" s="23">
        <v>9</v>
      </c>
    </row>
    <row r="4858" spans="1:9">
      <c r="A4858" t="s">
        <v>248</v>
      </c>
      <c r="B4858" t="s">
        <v>254</v>
      </c>
      <c r="C4858" t="s">
        <v>76</v>
      </c>
      <c r="D4858">
        <v>9</v>
      </c>
      <c r="E4858" t="str">
        <f>VLOOKUP(D4858,'Treatment Struture'!$E$2:$G$10,3,FALSE)</f>
        <v>P3(150)</v>
      </c>
      <c r="F4858">
        <f>VLOOKUP(D4858,'Treatment Struture'!$E$2:$G$10,2,FALSE)</f>
        <v>3</v>
      </c>
      <c r="G4858" s="23">
        <v>6</v>
      </c>
      <c r="H4858" s="57">
        <f t="shared" si="107"/>
        <v>36101</v>
      </c>
      <c r="I4858" s="23">
        <v>9</v>
      </c>
    </row>
    <row r="4859" spans="1:9">
      <c r="A4859" t="s">
        <v>248</v>
      </c>
      <c r="B4859" t="s">
        <v>254</v>
      </c>
      <c r="C4859" t="s">
        <v>76</v>
      </c>
      <c r="D4859">
        <v>9</v>
      </c>
      <c r="E4859" t="str">
        <f>VLOOKUP(D4859,'Treatment Struture'!$E$2:$G$10,3,FALSE)</f>
        <v>P3(150)</v>
      </c>
      <c r="F4859">
        <f>VLOOKUP(D4859,'Treatment Struture'!$E$2:$G$10,2,FALSE)</f>
        <v>3</v>
      </c>
      <c r="G4859" s="23">
        <v>7</v>
      </c>
      <c r="H4859" s="57">
        <f t="shared" si="107"/>
        <v>36101</v>
      </c>
      <c r="I4859" s="23">
        <v>9</v>
      </c>
    </row>
    <row r="4860" spans="1:9">
      <c r="A4860" t="s">
        <v>248</v>
      </c>
      <c r="B4860" t="s">
        <v>254</v>
      </c>
      <c r="C4860" t="s">
        <v>76</v>
      </c>
      <c r="D4860">
        <v>9</v>
      </c>
      <c r="E4860" t="str">
        <f>VLOOKUP(D4860,'Treatment Struture'!$E$2:$G$10,3,FALSE)</f>
        <v>P3(150)</v>
      </c>
      <c r="F4860">
        <f>VLOOKUP(D4860,'Treatment Struture'!$E$2:$G$10,2,FALSE)</f>
        <v>3</v>
      </c>
      <c r="G4860" s="23">
        <v>8</v>
      </c>
      <c r="H4860" s="57">
        <f t="shared" si="107"/>
        <v>36101</v>
      </c>
      <c r="I4860" s="23">
        <v>8</v>
      </c>
    </row>
    <row r="4861" spans="1:9">
      <c r="A4861" t="s">
        <v>248</v>
      </c>
      <c r="B4861" t="s">
        <v>254</v>
      </c>
      <c r="C4861" t="s">
        <v>76</v>
      </c>
      <c r="D4861">
        <v>9</v>
      </c>
      <c r="E4861" t="str">
        <f>VLOOKUP(D4861,'Treatment Struture'!$E$2:$G$10,3,FALSE)</f>
        <v>P3(150)</v>
      </c>
      <c r="F4861">
        <f>VLOOKUP(D4861,'Treatment Struture'!$E$2:$G$10,2,FALSE)</f>
        <v>3</v>
      </c>
      <c r="G4861" s="23">
        <v>9</v>
      </c>
      <c r="H4861" s="57">
        <f t="shared" si="107"/>
        <v>36101</v>
      </c>
      <c r="I4861" s="23">
        <v>9</v>
      </c>
    </row>
    <row r="4862" spans="1:9">
      <c r="A4862" t="s">
        <v>248</v>
      </c>
      <c r="B4862" t="s">
        <v>254</v>
      </c>
      <c r="C4862" t="s">
        <v>76</v>
      </c>
      <c r="D4862">
        <v>9</v>
      </c>
      <c r="E4862" t="str">
        <f>VLOOKUP(D4862,'Treatment Struture'!$E$2:$G$10,3,FALSE)</f>
        <v>P3(150)</v>
      </c>
      <c r="F4862">
        <f>VLOOKUP(D4862,'Treatment Struture'!$E$2:$G$10,2,FALSE)</f>
        <v>3</v>
      </c>
      <c r="G4862" s="23">
        <v>10</v>
      </c>
      <c r="H4862" s="57">
        <f t="shared" si="107"/>
        <v>36101</v>
      </c>
      <c r="I4862" s="23">
        <v>9</v>
      </c>
    </row>
    <row r="4863" spans="1:9">
      <c r="A4863" t="s">
        <v>248</v>
      </c>
      <c r="B4863" t="s">
        <v>254</v>
      </c>
      <c r="C4863" t="s">
        <v>76</v>
      </c>
      <c r="D4863">
        <v>1</v>
      </c>
      <c r="E4863" t="str">
        <f>VLOOKUP(D4863,'Treatment Struture'!$E$2:$G$10,3,FALSE)</f>
        <v>P3(150)</v>
      </c>
      <c r="F4863">
        <f>VLOOKUP(D4863,'Treatment Struture'!$E$2:$G$10,2,FALSE)</f>
        <v>1</v>
      </c>
      <c r="G4863" s="23">
        <v>1</v>
      </c>
      <c r="H4863" s="55">
        <v>36110</v>
      </c>
      <c r="I4863" s="23">
        <v>11</v>
      </c>
    </row>
    <row r="4864" spans="1:9">
      <c r="A4864" t="s">
        <v>248</v>
      </c>
      <c r="B4864" t="s">
        <v>254</v>
      </c>
      <c r="C4864" t="s">
        <v>76</v>
      </c>
      <c r="D4864">
        <v>1</v>
      </c>
      <c r="E4864" t="str">
        <f>VLOOKUP(D4864,'Treatment Struture'!$E$2:$G$10,3,FALSE)</f>
        <v>P3(150)</v>
      </c>
      <c r="F4864">
        <f>VLOOKUP(D4864,'Treatment Struture'!$E$2:$G$10,2,FALSE)</f>
        <v>1</v>
      </c>
      <c r="G4864" s="23">
        <v>2</v>
      </c>
      <c r="H4864" s="57">
        <f>H4863</f>
        <v>36110</v>
      </c>
      <c r="I4864" s="23">
        <v>9</v>
      </c>
    </row>
    <row r="4865" spans="1:9">
      <c r="A4865" t="s">
        <v>248</v>
      </c>
      <c r="B4865" t="s">
        <v>254</v>
      </c>
      <c r="C4865" t="s">
        <v>76</v>
      </c>
      <c r="D4865">
        <v>1</v>
      </c>
      <c r="E4865" t="str">
        <f>VLOOKUP(D4865,'Treatment Struture'!$E$2:$G$10,3,FALSE)</f>
        <v>P3(150)</v>
      </c>
      <c r="F4865">
        <f>VLOOKUP(D4865,'Treatment Struture'!$E$2:$G$10,2,FALSE)</f>
        <v>1</v>
      </c>
      <c r="G4865" s="23">
        <v>3</v>
      </c>
      <c r="H4865" s="57">
        <f t="shared" ref="H4865:H4928" si="108">H4864</f>
        <v>36110</v>
      </c>
      <c r="I4865" s="23">
        <v>11</v>
      </c>
    </row>
    <row r="4866" spans="1:9">
      <c r="A4866" t="s">
        <v>248</v>
      </c>
      <c r="B4866" t="s">
        <v>254</v>
      </c>
      <c r="C4866" t="s">
        <v>76</v>
      </c>
      <c r="D4866">
        <v>1</v>
      </c>
      <c r="E4866" t="str">
        <f>VLOOKUP(D4866,'Treatment Struture'!$E$2:$G$10,3,FALSE)</f>
        <v>P3(150)</v>
      </c>
      <c r="F4866">
        <f>VLOOKUP(D4866,'Treatment Struture'!$E$2:$G$10,2,FALSE)</f>
        <v>1</v>
      </c>
      <c r="G4866" s="23">
        <v>4</v>
      </c>
      <c r="H4866" s="57">
        <f t="shared" si="108"/>
        <v>36110</v>
      </c>
      <c r="I4866" s="23">
        <v>11</v>
      </c>
    </row>
    <row r="4867" spans="1:9">
      <c r="A4867" t="s">
        <v>248</v>
      </c>
      <c r="B4867" t="s">
        <v>254</v>
      </c>
      <c r="C4867" t="s">
        <v>76</v>
      </c>
      <c r="D4867">
        <v>1</v>
      </c>
      <c r="E4867" t="str">
        <f>VLOOKUP(D4867,'Treatment Struture'!$E$2:$G$10,3,FALSE)</f>
        <v>P3(150)</v>
      </c>
      <c r="F4867">
        <f>VLOOKUP(D4867,'Treatment Struture'!$E$2:$G$10,2,FALSE)</f>
        <v>1</v>
      </c>
      <c r="G4867" s="23">
        <v>5</v>
      </c>
      <c r="H4867" s="57">
        <f t="shared" si="108"/>
        <v>36110</v>
      </c>
      <c r="I4867" s="23">
        <v>10</v>
      </c>
    </row>
    <row r="4868" spans="1:9">
      <c r="A4868" t="s">
        <v>248</v>
      </c>
      <c r="B4868" t="s">
        <v>254</v>
      </c>
      <c r="C4868" t="s">
        <v>76</v>
      </c>
      <c r="D4868">
        <v>1</v>
      </c>
      <c r="E4868" t="str">
        <f>VLOOKUP(D4868,'Treatment Struture'!$E$2:$G$10,3,FALSE)</f>
        <v>P3(150)</v>
      </c>
      <c r="F4868">
        <f>VLOOKUP(D4868,'Treatment Struture'!$E$2:$G$10,2,FALSE)</f>
        <v>1</v>
      </c>
      <c r="G4868" s="23">
        <v>6</v>
      </c>
      <c r="H4868" s="57">
        <f t="shared" si="108"/>
        <v>36110</v>
      </c>
      <c r="I4868" s="23">
        <v>11</v>
      </c>
    </row>
    <row r="4869" spans="1:9">
      <c r="A4869" t="s">
        <v>248</v>
      </c>
      <c r="B4869" t="s">
        <v>254</v>
      </c>
      <c r="C4869" t="s">
        <v>76</v>
      </c>
      <c r="D4869">
        <v>1</v>
      </c>
      <c r="E4869" t="str">
        <f>VLOOKUP(D4869,'Treatment Struture'!$E$2:$G$10,3,FALSE)</f>
        <v>P3(150)</v>
      </c>
      <c r="F4869">
        <f>VLOOKUP(D4869,'Treatment Struture'!$E$2:$G$10,2,FALSE)</f>
        <v>1</v>
      </c>
      <c r="G4869" s="23">
        <v>7</v>
      </c>
      <c r="H4869" s="57">
        <f t="shared" si="108"/>
        <v>36110</v>
      </c>
      <c r="I4869" s="23">
        <v>10</v>
      </c>
    </row>
    <row r="4870" spans="1:9">
      <c r="A4870" t="s">
        <v>248</v>
      </c>
      <c r="B4870" t="s">
        <v>254</v>
      </c>
      <c r="C4870" t="s">
        <v>76</v>
      </c>
      <c r="D4870">
        <v>1</v>
      </c>
      <c r="E4870" t="str">
        <f>VLOOKUP(D4870,'Treatment Struture'!$E$2:$G$10,3,FALSE)</f>
        <v>P3(150)</v>
      </c>
      <c r="F4870">
        <f>VLOOKUP(D4870,'Treatment Struture'!$E$2:$G$10,2,FALSE)</f>
        <v>1</v>
      </c>
      <c r="G4870" s="23">
        <v>8</v>
      </c>
      <c r="H4870" s="57">
        <f t="shared" si="108"/>
        <v>36110</v>
      </c>
      <c r="I4870" s="23">
        <v>11</v>
      </c>
    </row>
    <row r="4871" spans="1:9">
      <c r="A4871" t="s">
        <v>248</v>
      </c>
      <c r="B4871" t="s">
        <v>254</v>
      </c>
      <c r="C4871" t="s">
        <v>76</v>
      </c>
      <c r="D4871">
        <v>1</v>
      </c>
      <c r="E4871" t="str">
        <f>VLOOKUP(D4871,'Treatment Struture'!$E$2:$G$10,3,FALSE)</f>
        <v>P3(150)</v>
      </c>
      <c r="F4871">
        <f>VLOOKUP(D4871,'Treatment Struture'!$E$2:$G$10,2,FALSE)</f>
        <v>1</v>
      </c>
      <c r="G4871" s="23">
        <v>9</v>
      </c>
      <c r="H4871" s="57">
        <f t="shared" si="108"/>
        <v>36110</v>
      </c>
      <c r="I4871" s="23">
        <v>10</v>
      </c>
    </row>
    <row r="4872" spans="1:9">
      <c r="A4872" t="s">
        <v>248</v>
      </c>
      <c r="B4872" t="s">
        <v>254</v>
      </c>
      <c r="C4872" t="s">
        <v>76</v>
      </c>
      <c r="D4872">
        <v>1</v>
      </c>
      <c r="E4872" t="str">
        <f>VLOOKUP(D4872,'Treatment Struture'!$E$2:$G$10,3,FALSE)</f>
        <v>P3(150)</v>
      </c>
      <c r="F4872">
        <f>VLOOKUP(D4872,'Treatment Struture'!$E$2:$G$10,2,FALSE)</f>
        <v>1</v>
      </c>
      <c r="G4872" s="23">
        <v>10</v>
      </c>
      <c r="H4872" s="57">
        <f t="shared" si="108"/>
        <v>36110</v>
      </c>
      <c r="I4872" s="23">
        <v>11</v>
      </c>
    </row>
    <row r="4873" spans="1:9">
      <c r="A4873" t="s">
        <v>248</v>
      </c>
      <c r="B4873" t="s">
        <v>254</v>
      </c>
      <c r="C4873" t="s">
        <v>76</v>
      </c>
      <c r="D4873">
        <v>2</v>
      </c>
      <c r="E4873" t="str">
        <f>VLOOKUP(D4873,'Treatment Struture'!$E$2:$G$10,3,FALSE)</f>
        <v>P1(50)</v>
      </c>
      <c r="F4873">
        <f>VLOOKUP(D4873,'Treatment Struture'!$E$2:$G$10,2,FALSE)</f>
        <v>1</v>
      </c>
      <c r="G4873" s="23">
        <v>1</v>
      </c>
      <c r="H4873" s="57">
        <f t="shared" si="108"/>
        <v>36110</v>
      </c>
      <c r="I4873" s="23">
        <v>11</v>
      </c>
    </row>
    <row r="4874" spans="1:9">
      <c r="A4874" t="s">
        <v>248</v>
      </c>
      <c r="B4874" t="s">
        <v>254</v>
      </c>
      <c r="C4874" t="s">
        <v>76</v>
      </c>
      <c r="D4874">
        <v>2</v>
      </c>
      <c r="E4874" t="str">
        <f>VLOOKUP(D4874,'Treatment Struture'!$E$2:$G$10,3,FALSE)</f>
        <v>P1(50)</v>
      </c>
      <c r="F4874">
        <f>VLOOKUP(D4874,'Treatment Struture'!$E$2:$G$10,2,FALSE)</f>
        <v>1</v>
      </c>
      <c r="G4874" s="23">
        <v>2</v>
      </c>
      <c r="H4874" s="57">
        <f t="shared" si="108"/>
        <v>36110</v>
      </c>
      <c r="I4874" s="23">
        <v>11</v>
      </c>
    </row>
    <row r="4875" spans="1:9">
      <c r="A4875" t="s">
        <v>248</v>
      </c>
      <c r="B4875" t="s">
        <v>254</v>
      </c>
      <c r="C4875" t="s">
        <v>76</v>
      </c>
      <c r="D4875">
        <v>2</v>
      </c>
      <c r="E4875" t="str">
        <f>VLOOKUP(D4875,'Treatment Struture'!$E$2:$G$10,3,FALSE)</f>
        <v>P1(50)</v>
      </c>
      <c r="F4875">
        <f>VLOOKUP(D4875,'Treatment Struture'!$E$2:$G$10,2,FALSE)</f>
        <v>1</v>
      </c>
      <c r="G4875" s="23">
        <v>3</v>
      </c>
      <c r="H4875" s="57">
        <f t="shared" si="108"/>
        <v>36110</v>
      </c>
      <c r="I4875" s="23">
        <v>11</v>
      </c>
    </row>
    <row r="4876" spans="1:9">
      <c r="A4876" t="s">
        <v>248</v>
      </c>
      <c r="B4876" t="s">
        <v>254</v>
      </c>
      <c r="C4876" t="s">
        <v>76</v>
      </c>
      <c r="D4876">
        <v>2</v>
      </c>
      <c r="E4876" t="str">
        <f>VLOOKUP(D4876,'Treatment Struture'!$E$2:$G$10,3,FALSE)</f>
        <v>P1(50)</v>
      </c>
      <c r="F4876">
        <f>VLOOKUP(D4876,'Treatment Struture'!$E$2:$G$10,2,FALSE)</f>
        <v>1</v>
      </c>
      <c r="G4876" s="23">
        <v>4</v>
      </c>
      <c r="H4876" s="57">
        <f t="shared" si="108"/>
        <v>36110</v>
      </c>
      <c r="I4876" s="23">
        <v>11</v>
      </c>
    </row>
    <row r="4877" spans="1:9">
      <c r="A4877" t="s">
        <v>248</v>
      </c>
      <c r="B4877" t="s">
        <v>254</v>
      </c>
      <c r="C4877" t="s">
        <v>76</v>
      </c>
      <c r="D4877">
        <v>2</v>
      </c>
      <c r="E4877" t="str">
        <f>VLOOKUP(D4877,'Treatment Struture'!$E$2:$G$10,3,FALSE)</f>
        <v>P1(50)</v>
      </c>
      <c r="F4877">
        <f>VLOOKUP(D4877,'Treatment Struture'!$E$2:$G$10,2,FALSE)</f>
        <v>1</v>
      </c>
      <c r="G4877" s="23">
        <v>5</v>
      </c>
      <c r="H4877" s="57">
        <f t="shared" si="108"/>
        <v>36110</v>
      </c>
      <c r="I4877" s="23">
        <v>11</v>
      </c>
    </row>
    <row r="4878" spans="1:9">
      <c r="A4878" t="s">
        <v>248</v>
      </c>
      <c r="B4878" t="s">
        <v>254</v>
      </c>
      <c r="C4878" t="s">
        <v>76</v>
      </c>
      <c r="D4878">
        <v>2</v>
      </c>
      <c r="E4878" t="str">
        <f>VLOOKUP(D4878,'Treatment Struture'!$E$2:$G$10,3,FALSE)</f>
        <v>P1(50)</v>
      </c>
      <c r="F4878">
        <f>VLOOKUP(D4878,'Treatment Struture'!$E$2:$G$10,2,FALSE)</f>
        <v>1</v>
      </c>
      <c r="G4878" s="23">
        <v>6</v>
      </c>
      <c r="H4878" s="57">
        <f t="shared" si="108"/>
        <v>36110</v>
      </c>
      <c r="I4878" s="23">
        <v>10</v>
      </c>
    </row>
    <row r="4879" spans="1:9">
      <c r="A4879" t="s">
        <v>248</v>
      </c>
      <c r="B4879" t="s">
        <v>254</v>
      </c>
      <c r="C4879" t="s">
        <v>76</v>
      </c>
      <c r="D4879">
        <v>2</v>
      </c>
      <c r="E4879" t="str">
        <f>VLOOKUP(D4879,'Treatment Struture'!$E$2:$G$10,3,FALSE)</f>
        <v>P1(50)</v>
      </c>
      <c r="F4879">
        <f>VLOOKUP(D4879,'Treatment Struture'!$E$2:$G$10,2,FALSE)</f>
        <v>1</v>
      </c>
      <c r="G4879" s="23">
        <v>7</v>
      </c>
      <c r="H4879" s="57">
        <f t="shared" si="108"/>
        <v>36110</v>
      </c>
      <c r="I4879" s="23">
        <v>10</v>
      </c>
    </row>
    <row r="4880" spans="1:9">
      <c r="A4880" t="s">
        <v>248</v>
      </c>
      <c r="B4880" t="s">
        <v>254</v>
      </c>
      <c r="C4880" t="s">
        <v>76</v>
      </c>
      <c r="D4880">
        <v>2</v>
      </c>
      <c r="E4880" t="str">
        <f>VLOOKUP(D4880,'Treatment Struture'!$E$2:$G$10,3,FALSE)</f>
        <v>P1(50)</v>
      </c>
      <c r="F4880">
        <f>VLOOKUP(D4880,'Treatment Struture'!$E$2:$G$10,2,FALSE)</f>
        <v>1</v>
      </c>
      <c r="G4880" s="23">
        <v>8</v>
      </c>
      <c r="H4880" s="57">
        <f t="shared" si="108"/>
        <v>36110</v>
      </c>
      <c r="I4880" s="23">
        <v>11</v>
      </c>
    </row>
    <row r="4881" spans="1:9">
      <c r="A4881" t="s">
        <v>248</v>
      </c>
      <c r="B4881" t="s">
        <v>254</v>
      </c>
      <c r="C4881" t="s">
        <v>76</v>
      </c>
      <c r="D4881">
        <v>2</v>
      </c>
      <c r="E4881" t="str">
        <f>VLOOKUP(D4881,'Treatment Struture'!$E$2:$G$10,3,FALSE)</f>
        <v>P1(50)</v>
      </c>
      <c r="F4881">
        <f>VLOOKUP(D4881,'Treatment Struture'!$E$2:$G$10,2,FALSE)</f>
        <v>1</v>
      </c>
      <c r="G4881" s="23">
        <v>9</v>
      </c>
      <c r="H4881" s="57">
        <f t="shared" si="108"/>
        <v>36110</v>
      </c>
      <c r="I4881" s="23">
        <v>11</v>
      </c>
    </row>
    <row r="4882" spans="1:9">
      <c r="A4882" t="s">
        <v>248</v>
      </c>
      <c r="B4882" t="s">
        <v>254</v>
      </c>
      <c r="C4882" t="s">
        <v>76</v>
      </c>
      <c r="D4882">
        <v>2</v>
      </c>
      <c r="E4882" t="str">
        <f>VLOOKUP(D4882,'Treatment Struture'!$E$2:$G$10,3,FALSE)</f>
        <v>P1(50)</v>
      </c>
      <c r="F4882">
        <f>VLOOKUP(D4882,'Treatment Struture'!$E$2:$G$10,2,FALSE)</f>
        <v>1</v>
      </c>
      <c r="G4882" s="23">
        <v>10</v>
      </c>
      <c r="H4882" s="57">
        <f t="shared" si="108"/>
        <v>36110</v>
      </c>
      <c r="I4882" s="23">
        <v>11</v>
      </c>
    </row>
    <row r="4883" spans="1:9">
      <c r="A4883" t="s">
        <v>248</v>
      </c>
      <c r="B4883" t="s">
        <v>254</v>
      </c>
      <c r="C4883" t="s">
        <v>76</v>
      </c>
      <c r="D4883">
        <v>3</v>
      </c>
      <c r="E4883" t="str">
        <f>VLOOKUP(D4883,'Treatment Struture'!$E$2:$G$10,3,FALSE)</f>
        <v>P2(100)</v>
      </c>
      <c r="F4883">
        <f>VLOOKUP(D4883,'Treatment Struture'!$E$2:$G$10,2,FALSE)</f>
        <v>1</v>
      </c>
      <c r="G4883" s="23">
        <v>1</v>
      </c>
      <c r="H4883" s="57">
        <f t="shared" si="108"/>
        <v>36110</v>
      </c>
      <c r="I4883" s="23">
        <v>10</v>
      </c>
    </row>
    <row r="4884" spans="1:9">
      <c r="A4884" t="s">
        <v>248</v>
      </c>
      <c r="B4884" t="s">
        <v>254</v>
      </c>
      <c r="C4884" t="s">
        <v>76</v>
      </c>
      <c r="D4884">
        <v>3</v>
      </c>
      <c r="E4884" t="str">
        <f>VLOOKUP(D4884,'Treatment Struture'!$E$2:$G$10,3,FALSE)</f>
        <v>P2(100)</v>
      </c>
      <c r="F4884">
        <f>VLOOKUP(D4884,'Treatment Struture'!$E$2:$G$10,2,FALSE)</f>
        <v>1</v>
      </c>
      <c r="G4884" s="23">
        <v>2</v>
      </c>
      <c r="H4884" s="57">
        <f t="shared" si="108"/>
        <v>36110</v>
      </c>
      <c r="I4884" s="23">
        <v>11</v>
      </c>
    </row>
    <row r="4885" spans="1:9">
      <c r="A4885" t="s">
        <v>248</v>
      </c>
      <c r="B4885" t="s">
        <v>254</v>
      </c>
      <c r="C4885" t="s">
        <v>76</v>
      </c>
      <c r="D4885">
        <v>3</v>
      </c>
      <c r="E4885" t="str">
        <f>VLOOKUP(D4885,'Treatment Struture'!$E$2:$G$10,3,FALSE)</f>
        <v>P2(100)</v>
      </c>
      <c r="F4885">
        <f>VLOOKUP(D4885,'Treatment Struture'!$E$2:$G$10,2,FALSE)</f>
        <v>1</v>
      </c>
      <c r="G4885" s="23">
        <v>3</v>
      </c>
      <c r="H4885" s="57">
        <f t="shared" si="108"/>
        <v>36110</v>
      </c>
      <c r="I4885" s="23">
        <v>11</v>
      </c>
    </row>
    <row r="4886" spans="1:9">
      <c r="A4886" t="s">
        <v>248</v>
      </c>
      <c r="B4886" t="s">
        <v>254</v>
      </c>
      <c r="C4886" t="s">
        <v>76</v>
      </c>
      <c r="D4886">
        <v>3</v>
      </c>
      <c r="E4886" t="str">
        <f>VLOOKUP(D4886,'Treatment Struture'!$E$2:$G$10,3,FALSE)</f>
        <v>P2(100)</v>
      </c>
      <c r="F4886">
        <f>VLOOKUP(D4886,'Treatment Struture'!$E$2:$G$10,2,FALSE)</f>
        <v>1</v>
      </c>
      <c r="G4886" s="23">
        <v>4</v>
      </c>
      <c r="H4886" s="57">
        <f t="shared" si="108"/>
        <v>36110</v>
      </c>
      <c r="I4886" s="23">
        <v>11</v>
      </c>
    </row>
    <row r="4887" spans="1:9">
      <c r="A4887" t="s">
        <v>248</v>
      </c>
      <c r="B4887" t="s">
        <v>254</v>
      </c>
      <c r="C4887" t="s">
        <v>76</v>
      </c>
      <c r="D4887">
        <v>3</v>
      </c>
      <c r="E4887" t="str">
        <f>VLOOKUP(D4887,'Treatment Struture'!$E$2:$G$10,3,FALSE)</f>
        <v>P2(100)</v>
      </c>
      <c r="F4887">
        <f>VLOOKUP(D4887,'Treatment Struture'!$E$2:$G$10,2,FALSE)</f>
        <v>1</v>
      </c>
      <c r="G4887" s="23">
        <v>5</v>
      </c>
      <c r="H4887" s="57">
        <f t="shared" si="108"/>
        <v>36110</v>
      </c>
      <c r="I4887" s="23">
        <v>11</v>
      </c>
    </row>
    <row r="4888" spans="1:9">
      <c r="A4888" t="s">
        <v>248</v>
      </c>
      <c r="B4888" t="s">
        <v>254</v>
      </c>
      <c r="C4888" t="s">
        <v>76</v>
      </c>
      <c r="D4888">
        <v>3</v>
      </c>
      <c r="E4888" t="str">
        <f>VLOOKUP(D4888,'Treatment Struture'!$E$2:$G$10,3,FALSE)</f>
        <v>P2(100)</v>
      </c>
      <c r="F4888">
        <f>VLOOKUP(D4888,'Treatment Struture'!$E$2:$G$10,2,FALSE)</f>
        <v>1</v>
      </c>
      <c r="G4888" s="23">
        <v>6</v>
      </c>
      <c r="H4888" s="57">
        <f t="shared" si="108"/>
        <v>36110</v>
      </c>
      <c r="I4888" s="23">
        <v>11</v>
      </c>
    </row>
    <row r="4889" spans="1:9">
      <c r="A4889" t="s">
        <v>248</v>
      </c>
      <c r="B4889" t="s">
        <v>254</v>
      </c>
      <c r="C4889" t="s">
        <v>76</v>
      </c>
      <c r="D4889">
        <v>3</v>
      </c>
      <c r="E4889" t="str">
        <f>VLOOKUP(D4889,'Treatment Struture'!$E$2:$G$10,3,FALSE)</f>
        <v>P2(100)</v>
      </c>
      <c r="F4889">
        <f>VLOOKUP(D4889,'Treatment Struture'!$E$2:$G$10,2,FALSE)</f>
        <v>1</v>
      </c>
      <c r="G4889" s="23">
        <v>7</v>
      </c>
      <c r="H4889" s="57">
        <f t="shared" si="108"/>
        <v>36110</v>
      </c>
      <c r="I4889" s="23">
        <v>11</v>
      </c>
    </row>
    <row r="4890" spans="1:9">
      <c r="A4890" t="s">
        <v>248</v>
      </c>
      <c r="B4890" t="s">
        <v>254</v>
      </c>
      <c r="C4890" t="s">
        <v>76</v>
      </c>
      <c r="D4890">
        <v>3</v>
      </c>
      <c r="E4890" t="str">
        <f>VLOOKUP(D4890,'Treatment Struture'!$E$2:$G$10,3,FALSE)</f>
        <v>P2(100)</v>
      </c>
      <c r="F4890">
        <f>VLOOKUP(D4890,'Treatment Struture'!$E$2:$G$10,2,FALSE)</f>
        <v>1</v>
      </c>
      <c r="G4890" s="23">
        <v>8</v>
      </c>
      <c r="H4890" s="57">
        <f t="shared" si="108"/>
        <v>36110</v>
      </c>
      <c r="I4890" s="23">
        <v>11</v>
      </c>
    </row>
    <row r="4891" spans="1:9">
      <c r="A4891" t="s">
        <v>248</v>
      </c>
      <c r="B4891" t="s">
        <v>254</v>
      </c>
      <c r="C4891" t="s">
        <v>76</v>
      </c>
      <c r="D4891">
        <v>3</v>
      </c>
      <c r="E4891" t="str">
        <f>VLOOKUP(D4891,'Treatment Struture'!$E$2:$G$10,3,FALSE)</f>
        <v>P2(100)</v>
      </c>
      <c r="F4891">
        <f>VLOOKUP(D4891,'Treatment Struture'!$E$2:$G$10,2,FALSE)</f>
        <v>1</v>
      </c>
      <c r="G4891" s="23">
        <v>9</v>
      </c>
      <c r="H4891" s="57">
        <f t="shared" si="108"/>
        <v>36110</v>
      </c>
      <c r="I4891" s="23">
        <v>11</v>
      </c>
    </row>
    <row r="4892" spans="1:9">
      <c r="A4892" t="s">
        <v>248</v>
      </c>
      <c r="B4892" t="s">
        <v>254</v>
      </c>
      <c r="C4892" t="s">
        <v>76</v>
      </c>
      <c r="D4892">
        <v>3</v>
      </c>
      <c r="E4892" t="str">
        <f>VLOOKUP(D4892,'Treatment Struture'!$E$2:$G$10,3,FALSE)</f>
        <v>P2(100)</v>
      </c>
      <c r="F4892">
        <f>VLOOKUP(D4892,'Treatment Struture'!$E$2:$G$10,2,FALSE)</f>
        <v>1</v>
      </c>
      <c r="G4892" s="23">
        <v>10</v>
      </c>
      <c r="H4892" s="57">
        <f t="shared" si="108"/>
        <v>36110</v>
      </c>
      <c r="I4892" s="23">
        <v>10</v>
      </c>
    </row>
    <row r="4893" spans="1:9">
      <c r="A4893" t="s">
        <v>248</v>
      </c>
      <c r="B4893" t="s">
        <v>254</v>
      </c>
      <c r="C4893" t="s">
        <v>76</v>
      </c>
      <c r="D4893">
        <v>4</v>
      </c>
      <c r="E4893" t="str">
        <f>VLOOKUP(D4893,'Treatment Struture'!$E$2:$G$10,3,FALSE)</f>
        <v>P2(100)</v>
      </c>
      <c r="F4893">
        <f>VLOOKUP(D4893,'Treatment Struture'!$E$2:$G$10,2,FALSE)</f>
        <v>2</v>
      </c>
      <c r="G4893" s="23">
        <v>1</v>
      </c>
      <c r="H4893" s="57">
        <f t="shared" si="108"/>
        <v>36110</v>
      </c>
      <c r="I4893" s="23">
        <v>11</v>
      </c>
    </row>
    <row r="4894" spans="1:9">
      <c r="A4894" t="s">
        <v>248</v>
      </c>
      <c r="B4894" t="s">
        <v>254</v>
      </c>
      <c r="C4894" t="s">
        <v>76</v>
      </c>
      <c r="D4894">
        <v>4</v>
      </c>
      <c r="E4894" t="str">
        <f>VLOOKUP(D4894,'Treatment Struture'!$E$2:$G$10,3,FALSE)</f>
        <v>P2(100)</v>
      </c>
      <c r="F4894">
        <f>VLOOKUP(D4894,'Treatment Struture'!$E$2:$G$10,2,FALSE)</f>
        <v>2</v>
      </c>
      <c r="G4894" s="23">
        <v>2</v>
      </c>
      <c r="H4894" s="57">
        <f t="shared" si="108"/>
        <v>36110</v>
      </c>
      <c r="I4894" s="23">
        <v>11</v>
      </c>
    </row>
    <row r="4895" spans="1:9">
      <c r="A4895" t="s">
        <v>248</v>
      </c>
      <c r="B4895" t="s">
        <v>254</v>
      </c>
      <c r="C4895" t="s">
        <v>76</v>
      </c>
      <c r="D4895">
        <v>4</v>
      </c>
      <c r="E4895" t="str">
        <f>VLOOKUP(D4895,'Treatment Struture'!$E$2:$G$10,3,FALSE)</f>
        <v>P2(100)</v>
      </c>
      <c r="F4895">
        <f>VLOOKUP(D4895,'Treatment Struture'!$E$2:$G$10,2,FALSE)</f>
        <v>2</v>
      </c>
      <c r="G4895" s="23">
        <v>3</v>
      </c>
      <c r="H4895" s="57">
        <f t="shared" si="108"/>
        <v>36110</v>
      </c>
      <c r="I4895" s="23">
        <v>11</v>
      </c>
    </row>
    <row r="4896" spans="1:9">
      <c r="A4896" t="s">
        <v>248</v>
      </c>
      <c r="B4896" t="s">
        <v>254</v>
      </c>
      <c r="C4896" t="s">
        <v>76</v>
      </c>
      <c r="D4896">
        <v>4</v>
      </c>
      <c r="E4896" t="str">
        <f>VLOOKUP(D4896,'Treatment Struture'!$E$2:$G$10,3,FALSE)</f>
        <v>P2(100)</v>
      </c>
      <c r="F4896">
        <f>VLOOKUP(D4896,'Treatment Struture'!$E$2:$G$10,2,FALSE)</f>
        <v>2</v>
      </c>
      <c r="G4896" s="23">
        <v>4</v>
      </c>
      <c r="H4896" s="57">
        <f t="shared" si="108"/>
        <v>36110</v>
      </c>
      <c r="I4896" s="23">
        <v>12</v>
      </c>
    </row>
    <row r="4897" spans="1:9">
      <c r="A4897" t="s">
        <v>248</v>
      </c>
      <c r="B4897" t="s">
        <v>254</v>
      </c>
      <c r="C4897" t="s">
        <v>76</v>
      </c>
      <c r="D4897">
        <v>4</v>
      </c>
      <c r="E4897" t="str">
        <f>VLOOKUP(D4897,'Treatment Struture'!$E$2:$G$10,3,FALSE)</f>
        <v>P2(100)</v>
      </c>
      <c r="F4897">
        <f>VLOOKUP(D4897,'Treatment Struture'!$E$2:$G$10,2,FALSE)</f>
        <v>2</v>
      </c>
      <c r="G4897" s="23">
        <v>5</v>
      </c>
      <c r="H4897" s="57">
        <f t="shared" si="108"/>
        <v>36110</v>
      </c>
      <c r="I4897" s="23">
        <v>10</v>
      </c>
    </row>
    <row r="4898" spans="1:9">
      <c r="A4898" t="s">
        <v>248</v>
      </c>
      <c r="B4898" t="s">
        <v>254</v>
      </c>
      <c r="C4898" t="s">
        <v>76</v>
      </c>
      <c r="D4898">
        <v>4</v>
      </c>
      <c r="E4898" t="str">
        <f>VLOOKUP(D4898,'Treatment Struture'!$E$2:$G$10,3,FALSE)</f>
        <v>P2(100)</v>
      </c>
      <c r="F4898">
        <f>VLOOKUP(D4898,'Treatment Struture'!$E$2:$G$10,2,FALSE)</f>
        <v>2</v>
      </c>
      <c r="G4898" s="23">
        <v>6</v>
      </c>
      <c r="H4898" s="57">
        <f t="shared" si="108"/>
        <v>36110</v>
      </c>
      <c r="I4898" s="23">
        <v>11</v>
      </c>
    </row>
    <row r="4899" spans="1:9">
      <c r="A4899" t="s">
        <v>248</v>
      </c>
      <c r="B4899" t="s">
        <v>254</v>
      </c>
      <c r="C4899" t="s">
        <v>76</v>
      </c>
      <c r="D4899">
        <v>4</v>
      </c>
      <c r="E4899" t="str">
        <f>VLOOKUP(D4899,'Treatment Struture'!$E$2:$G$10,3,FALSE)</f>
        <v>P2(100)</v>
      </c>
      <c r="F4899">
        <f>VLOOKUP(D4899,'Treatment Struture'!$E$2:$G$10,2,FALSE)</f>
        <v>2</v>
      </c>
      <c r="G4899" s="23">
        <v>7</v>
      </c>
      <c r="H4899" s="57">
        <f t="shared" si="108"/>
        <v>36110</v>
      </c>
      <c r="I4899" s="23">
        <v>10</v>
      </c>
    </row>
    <row r="4900" spans="1:9">
      <c r="A4900" t="s">
        <v>248</v>
      </c>
      <c r="B4900" t="s">
        <v>254</v>
      </c>
      <c r="C4900" t="s">
        <v>76</v>
      </c>
      <c r="D4900">
        <v>4</v>
      </c>
      <c r="E4900" t="str">
        <f>VLOOKUP(D4900,'Treatment Struture'!$E$2:$G$10,3,FALSE)</f>
        <v>P2(100)</v>
      </c>
      <c r="F4900">
        <f>VLOOKUP(D4900,'Treatment Struture'!$E$2:$G$10,2,FALSE)</f>
        <v>2</v>
      </c>
      <c r="G4900" s="23">
        <v>8</v>
      </c>
      <c r="H4900" s="57">
        <f t="shared" si="108"/>
        <v>36110</v>
      </c>
      <c r="I4900" s="23">
        <v>11</v>
      </c>
    </row>
    <row r="4901" spans="1:9">
      <c r="A4901" t="s">
        <v>248</v>
      </c>
      <c r="B4901" t="s">
        <v>254</v>
      </c>
      <c r="C4901" t="s">
        <v>76</v>
      </c>
      <c r="D4901">
        <v>4</v>
      </c>
      <c r="E4901" t="str">
        <f>VLOOKUP(D4901,'Treatment Struture'!$E$2:$G$10,3,FALSE)</f>
        <v>P2(100)</v>
      </c>
      <c r="F4901">
        <f>VLOOKUP(D4901,'Treatment Struture'!$E$2:$G$10,2,FALSE)</f>
        <v>2</v>
      </c>
      <c r="G4901" s="23">
        <v>9</v>
      </c>
      <c r="H4901" s="57">
        <f t="shared" si="108"/>
        <v>36110</v>
      </c>
      <c r="I4901" s="23">
        <v>10</v>
      </c>
    </row>
    <row r="4902" spans="1:9">
      <c r="A4902" t="s">
        <v>248</v>
      </c>
      <c r="B4902" t="s">
        <v>254</v>
      </c>
      <c r="C4902" t="s">
        <v>76</v>
      </c>
      <c r="D4902">
        <v>4</v>
      </c>
      <c r="E4902" t="str">
        <f>VLOOKUP(D4902,'Treatment Struture'!$E$2:$G$10,3,FALSE)</f>
        <v>P2(100)</v>
      </c>
      <c r="F4902">
        <f>VLOOKUP(D4902,'Treatment Struture'!$E$2:$G$10,2,FALSE)</f>
        <v>2</v>
      </c>
      <c r="G4902" s="23">
        <v>10</v>
      </c>
      <c r="H4902" s="57">
        <f t="shared" si="108"/>
        <v>36110</v>
      </c>
      <c r="I4902" s="23">
        <v>12</v>
      </c>
    </row>
    <row r="4903" spans="1:9">
      <c r="A4903" t="s">
        <v>248</v>
      </c>
      <c r="B4903" t="s">
        <v>254</v>
      </c>
      <c r="C4903" t="s">
        <v>76</v>
      </c>
      <c r="D4903">
        <v>5</v>
      </c>
      <c r="E4903" t="str">
        <f>VLOOKUP(D4903,'Treatment Struture'!$E$2:$G$10,3,FALSE)</f>
        <v>P3(150)</v>
      </c>
      <c r="F4903">
        <f>VLOOKUP(D4903,'Treatment Struture'!$E$2:$G$10,2,FALSE)</f>
        <v>2</v>
      </c>
      <c r="G4903" s="23">
        <v>1</v>
      </c>
      <c r="H4903" s="57">
        <f t="shared" si="108"/>
        <v>36110</v>
      </c>
      <c r="I4903" s="23">
        <v>11</v>
      </c>
    </row>
    <row r="4904" spans="1:9">
      <c r="A4904" t="s">
        <v>248</v>
      </c>
      <c r="B4904" t="s">
        <v>254</v>
      </c>
      <c r="C4904" t="s">
        <v>76</v>
      </c>
      <c r="D4904">
        <v>5</v>
      </c>
      <c r="E4904" t="str">
        <f>VLOOKUP(D4904,'Treatment Struture'!$E$2:$G$10,3,FALSE)</f>
        <v>P3(150)</v>
      </c>
      <c r="F4904">
        <f>VLOOKUP(D4904,'Treatment Struture'!$E$2:$G$10,2,FALSE)</f>
        <v>2</v>
      </c>
      <c r="G4904" s="23">
        <v>2</v>
      </c>
      <c r="H4904" s="57">
        <f t="shared" si="108"/>
        <v>36110</v>
      </c>
      <c r="I4904" s="23">
        <v>11</v>
      </c>
    </row>
    <row r="4905" spans="1:9">
      <c r="A4905" t="s">
        <v>248</v>
      </c>
      <c r="B4905" t="s">
        <v>254</v>
      </c>
      <c r="C4905" t="s">
        <v>76</v>
      </c>
      <c r="D4905">
        <v>5</v>
      </c>
      <c r="E4905" t="str">
        <f>VLOOKUP(D4905,'Treatment Struture'!$E$2:$G$10,3,FALSE)</f>
        <v>P3(150)</v>
      </c>
      <c r="F4905">
        <f>VLOOKUP(D4905,'Treatment Struture'!$E$2:$G$10,2,FALSE)</f>
        <v>2</v>
      </c>
      <c r="G4905" s="23">
        <v>3</v>
      </c>
      <c r="H4905" s="57">
        <f t="shared" si="108"/>
        <v>36110</v>
      </c>
      <c r="I4905" s="23">
        <v>12</v>
      </c>
    </row>
    <row r="4906" spans="1:9">
      <c r="A4906" t="s">
        <v>248</v>
      </c>
      <c r="B4906" t="s">
        <v>254</v>
      </c>
      <c r="C4906" t="s">
        <v>76</v>
      </c>
      <c r="D4906">
        <v>5</v>
      </c>
      <c r="E4906" t="str">
        <f>VLOOKUP(D4906,'Treatment Struture'!$E$2:$G$10,3,FALSE)</f>
        <v>P3(150)</v>
      </c>
      <c r="F4906">
        <f>VLOOKUP(D4906,'Treatment Struture'!$E$2:$G$10,2,FALSE)</f>
        <v>2</v>
      </c>
      <c r="G4906" s="23">
        <v>4</v>
      </c>
      <c r="H4906" s="57">
        <f t="shared" si="108"/>
        <v>36110</v>
      </c>
      <c r="I4906" s="23">
        <v>11</v>
      </c>
    </row>
    <row r="4907" spans="1:9">
      <c r="A4907" t="s">
        <v>248</v>
      </c>
      <c r="B4907" t="s">
        <v>254</v>
      </c>
      <c r="C4907" t="s">
        <v>76</v>
      </c>
      <c r="D4907">
        <v>5</v>
      </c>
      <c r="E4907" t="str">
        <f>VLOOKUP(D4907,'Treatment Struture'!$E$2:$G$10,3,FALSE)</f>
        <v>P3(150)</v>
      </c>
      <c r="F4907">
        <f>VLOOKUP(D4907,'Treatment Struture'!$E$2:$G$10,2,FALSE)</f>
        <v>2</v>
      </c>
      <c r="G4907" s="23">
        <v>5</v>
      </c>
      <c r="H4907" s="57">
        <f t="shared" si="108"/>
        <v>36110</v>
      </c>
      <c r="I4907" s="23">
        <v>11</v>
      </c>
    </row>
    <row r="4908" spans="1:9">
      <c r="A4908" t="s">
        <v>248</v>
      </c>
      <c r="B4908" t="s">
        <v>254</v>
      </c>
      <c r="C4908" t="s">
        <v>76</v>
      </c>
      <c r="D4908">
        <v>5</v>
      </c>
      <c r="E4908" t="str">
        <f>VLOOKUP(D4908,'Treatment Struture'!$E$2:$G$10,3,FALSE)</f>
        <v>P3(150)</v>
      </c>
      <c r="F4908">
        <f>VLOOKUP(D4908,'Treatment Struture'!$E$2:$G$10,2,FALSE)</f>
        <v>2</v>
      </c>
      <c r="G4908" s="23">
        <v>6</v>
      </c>
      <c r="H4908" s="57">
        <f t="shared" si="108"/>
        <v>36110</v>
      </c>
      <c r="I4908" s="23">
        <v>11</v>
      </c>
    </row>
    <row r="4909" spans="1:9">
      <c r="A4909" t="s">
        <v>248</v>
      </c>
      <c r="B4909" t="s">
        <v>254</v>
      </c>
      <c r="C4909" t="s">
        <v>76</v>
      </c>
      <c r="D4909">
        <v>5</v>
      </c>
      <c r="E4909" t="str">
        <f>VLOOKUP(D4909,'Treatment Struture'!$E$2:$G$10,3,FALSE)</f>
        <v>P3(150)</v>
      </c>
      <c r="F4909">
        <f>VLOOKUP(D4909,'Treatment Struture'!$E$2:$G$10,2,FALSE)</f>
        <v>2</v>
      </c>
      <c r="G4909" s="23">
        <v>7</v>
      </c>
      <c r="H4909" s="57">
        <f t="shared" si="108"/>
        <v>36110</v>
      </c>
      <c r="I4909" s="23">
        <v>11</v>
      </c>
    </row>
    <row r="4910" spans="1:9">
      <c r="A4910" t="s">
        <v>248</v>
      </c>
      <c r="B4910" t="s">
        <v>254</v>
      </c>
      <c r="C4910" t="s">
        <v>76</v>
      </c>
      <c r="D4910">
        <v>5</v>
      </c>
      <c r="E4910" t="str">
        <f>VLOOKUP(D4910,'Treatment Struture'!$E$2:$G$10,3,FALSE)</f>
        <v>P3(150)</v>
      </c>
      <c r="F4910">
        <f>VLOOKUP(D4910,'Treatment Struture'!$E$2:$G$10,2,FALSE)</f>
        <v>2</v>
      </c>
      <c r="G4910" s="23">
        <v>8</v>
      </c>
      <c r="H4910" s="57">
        <f t="shared" si="108"/>
        <v>36110</v>
      </c>
      <c r="I4910" s="23">
        <v>11</v>
      </c>
    </row>
    <row r="4911" spans="1:9">
      <c r="A4911" t="s">
        <v>248</v>
      </c>
      <c r="B4911" t="s">
        <v>254</v>
      </c>
      <c r="C4911" t="s">
        <v>76</v>
      </c>
      <c r="D4911">
        <v>5</v>
      </c>
      <c r="E4911" t="str">
        <f>VLOOKUP(D4911,'Treatment Struture'!$E$2:$G$10,3,FALSE)</f>
        <v>P3(150)</v>
      </c>
      <c r="F4911">
        <f>VLOOKUP(D4911,'Treatment Struture'!$E$2:$G$10,2,FALSE)</f>
        <v>2</v>
      </c>
      <c r="G4911" s="23">
        <v>9</v>
      </c>
      <c r="H4911" s="57">
        <f t="shared" si="108"/>
        <v>36110</v>
      </c>
      <c r="I4911" s="23">
        <v>11</v>
      </c>
    </row>
    <row r="4912" spans="1:9">
      <c r="A4912" t="s">
        <v>248</v>
      </c>
      <c r="B4912" t="s">
        <v>254</v>
      </c>
      <c r="C4912" t="s">
        <v>76</v>
      </c>
      <c r="D4912">
        <v>5</v>
      </c>
      <c r="E4912" t="str">
        <f>VLOOKUP(D4912,'Treatment Struture'!$E$2:$G$10,3,FALSE)</f>
        <v>P3(150)</v>
      </c>
      <c r="F4912">
        <f>VLOOKUP(D4912,'Treatment Struture'!$E$2:$G$10,2,FALSE)</f>
        <v>2</v>
      </c>
      <c r="G4912" s="23">
        <v>10</v>
      </c>
      <c r="H4912" s="57">
        <f t="shared" si="108"/>
        <v>36110</v>
      </c>
      <c r="I4912" s="23">
        <v>11</v>
      </c>
    </row>
    <row r="4913" spans="1:9">
      <c r="A4913" t="s">
        <v>248</v>
      </c>
      <c r="B4913" t="s">
        <v>254</v>
      </c>
      <c r="C4913" t="s">
        <v>76</v>
      </c>
      <c r="D4913">
        <v>6</v>
      </c>
      <c r="E4913" t="str">
        <f>VLOOKUP(D4913,'Treatment Struture'!$E$2:$G$10,3,FALSE)</f>
        <v>P1(50)</v>
      </c>
      <c r="F4913">
        <f>VLOOKUP(D4913,'Treatment Struture'!$E$2:$G$10,2,FALSE)</f>
        <v>2</v>
      </c>
      <c r="G4913" s="23">
        <v>1</v>
      </c>
      <c r="H4913" s="57">
        <f t="shared" si="108"/>
        <v>36110</v>
      </c>
      <c r="I4913" s="23">
        <v>10</v>
      </c>
    </row>
    <row r="4914" spans="1:9">
      <c r="A4914" t="s">
        <v>248</v>
      </c>
      <c r="B4914" t="s">
        <v>254</v>
      </c>
      <c r="C4914" t="s">
        <v>76</v>
      </c>
      <c r="D4914">
        <v>6</v>
      </c>
      <c r="E4914" t="str">
        <f>VLOOKUP(D4914,'Treatment Struture'!$E$2:$G$10,3,FALSE)</f>
        <v>P1(50)</v>
      </c>
      <c r="F4914">
        <f>VLOOKUP(D4914,'Treatment Struture'!$E$2:$G$10,2,FALSE)</f>
        <v>2</v>
      </c>
      <c r="G4914" s="23">
        <v>2</v>
      </c>
      <c r="H4914" s="57">
        <f t="shared" si="108"/>
        <v>36110</v>
      </c>
      <c r="I4914" s="23">
        <v>10</v>
      </c>
    </row>
    <row r="4915" spans="1:9">
      <c r="A4915" t="s">
        <v>248</v>
      </c>
      <c r="B4915" t="s">
        <v>254</v>
      </c>
      <c r="C4915" t="s">
        <v>76</v>
      </c>
      <c r="D4915">
        <v>6</v>
      </c>
      <c r="E4915" t="str">
        <f>VLOOKUP(D4915,'Treatment Struture'!$E$2:$G$10,3,FALSE)</f>
        <v>P1(50)</v>
      </c>
      <c r="F4915">
        <f>VLOOKUP(D4915,'Treatment Struture'!$E$2:$G$10,2,FALSE)</f>
        <v>2</v>
      </c>
      <c r="G4915" s="23">
        <v>3</v>
      </c>
      <c r="H4915" s="57">
        <f t="shared" si="108"/>
        <v>36110</v>
      </c>
      <c r="I4915" s="23">
        <v>10</v>
      </c>
    </row>
    <row r="4916" spans="1:9">
      <c r="A4916" t="s">
        <v>248</v>
      </c>
      <c r="B4916" t="s">
        <v>254</v>
      </c>
      <c r="C4916" t="s">
        <v>76</v>
      </c>
      <c r="D4916">
        <v>6</v>
      </c>
      <c r="E4916" t="str">
        <f>VLOOKUP(D4916,'Treatment Struture'!$E$2:$G$10,3,FALSE)</f>
        <v>P1(50)</v>
      </c>
      <c r="F4916">
        <f>VLOOKUP(D4916,'Treatment Struture'!$E$2:$G$10,2,FALSE)</f>
        <v>2</v>
      </c>
      <c r="G4916" s="23">
        <v>4</v>
      </c>
      <c r="H4916" s="57">
        <f t="shared" si="108"/>
        <v>36110</v>
      </c>
      <c r="I4916" s="23">
        <v>11</v>
      </c>
    </row>
    <row r="4917" spans="1:9">
      <c r="A4917" t="s">
        <v>248</v>
      </c>
      <c r="B4917" t="s">
        <v>254</v>
      </c>
      <c r="C4917" t="s">
        <v>76</v>
      </c>
      <c r="D4917">
        <v>6</v>
      </c>
      <c r="E4917" t="str">
        <f>VLOOKUP(D4917,'Treatment Struture'!$E$2:$G$10,3,FALSE)</f>
        <v>P1(50)</v>
      </c>
      <c r="F4917">
        <f>VLOOKUP(D4917,'Treatment Struture'!$E$2:$G$10,2,FALSE)</f>
        <v>2</v>
      </c>
      <c r="G4917" s="23">
        <v>5</v>
      </c>
      <c r="H4917" s="57">
        <f t="shared" si="108"/>
        <v>36110</v>
      </c>
      <c r="I4917" s="23">
        <v>11</v>
      </c>
    </row>
    <row r="4918" spans="1:9">
      <c r="A4918" t="s">
        <v>248</v>
      </c>
      <c r="B4918" t="s">
        <v>254</v>
      </c>
      <c r="C4918" t="s">
        <v>76</v>
      </c>
      <c r="D4918">
        <v>6</v>
      </c>
      <c r="E4918" t="str">
        <f>VLOOKUP(D4918,'Treatment Struture'!$E$2:$G$10,3,FALSE)</f>
        <v>P1(50)</v>
      </c>
      <c r="F4918">
        <f>VLOOKUP(D4918,'Treatment Struture'!$E$2:$G$10,2,FALSE)</f>
        <v>2</v>
      </c>
      <c r="G4918" s="23">
        <v>6</v>
      </c>
      <c r="H4918" s="57">
        <f t="shared" si="108"/>
        <v>36110</v>
      </c>
      <c r="I4918" s="23">
        <v>11</v>
      </c>
    </row>
    <row r="4919" spans="1:9">
      <c r="A4919" t="s">
        <v>248</v>
      </c>
      <c r="B4919" t="s">
        <v>254</v>
      </c>
      <c r="C4919" t="s">
        <v>76</v>
      </c>
      <c r="D4919">
        <v>6</v>
      </c>
      <c r="E4919" t="str">
        <f>VLOOKUP(D4919,'Treatment Struture'!$E$2:$G$10,3,FALSE)</f>
        <v>P1(50)</v>
      </c>
      <c r="F4919">
        <f>VLOOKUP(D4919,'Treatment Struture'!$E$2:$G$10,2,FALSE)</f>
        <v>2</v>
      </c>
      <c r="G4919" s="23">
        <v>7</v>
      </c>
      <c r="H4919" s="57">
        <f t="shared" si="108"/>
        <v>36110</v>
      </c>
      <c r="I4919" s="23">
        <v>11</v>
      </c>
    </row>
    <row r="4920" spans="1:9">
      <c r="A4920" t="s">
        <v>248</v>
      </c>
      <c r="B4920" t="s">
        <v>254</v>
      </c>
      <c r="C4920" t="s">
        <v>76</v>
      </c>
      <c r="D4920">
        <v>6</v>
      </c>
      <c r="E4920" t="str">
        <f>VLOOKUP(D4920,'Treatment Struture'!$E$2:$G$10,3,FALSE)</f>
        <v>P1(50)</v>
      </c>
      <c r="F4920">
        <f>VLOOKUP(D4920,'Treatment Struture'!$E$2:$G$10,2,FALSE)</f>
        <v>2</v>
      </c>
      <c r="G4920" s="23">
        <v>8</v>
      </c>
      <c r="H4920" s="57">
        <f t="shared" si="108"/>
        <v>36110</v>
      </c>
      <c r="I4920" s="23">
        <v>11</v>
      </c>
    </row>
    <row r="4921" spans="1:9">
      <c r="A4921" t="s">
        <v>248</v>
      </c>
      <c r="B4921" t="s">
        <v>254</v>
      </c>
      <c r="C4921" t="s">
        <v>76</v>
      </c>
      <c r="D4921">
        <v>6</v>
      </c>
      <c r="E4921" t="str">
        <f>VLOOKUP(D4921,'Treatment Struture'!$E$2:$G$10,3,FALSE)</f>
        <v>P1(50)</v>
      </c>
      <c r="F4921">
        <f>VLOOKUP(D4921,'Treatment Struture'!$E$2:$G$10,2,FALSE)</f>
        <v>2</v>
      </c>
      <c r="G4921" s="23">
        <v>9</v>
      </c>
      <c r="H4921" s="57">
        <f t="shared" si="108"/>
        <v>36110</v>
      </c>
      <c r="I4921" s="23">
        <v>11</v>
      </c>
    </row>
    <row r="4922" spans="1:9">
      <c r="A4922" t="s">
        <v>248</v>
      </c>
      <c r="B4922" t="s">
        <v>254</v>
      </c>
      <c r="C4922" t="s">
        <v>76</v>
      </c>
      <c r="D4922">
        <v>6</v>
      </c>
      <c r="E4922" t="str">
        <f>VLOOKUP(D4922,'Treatment Struture'!$E$2:$G$10,3,FALSE)</f>
        <v>P1(50)</v>
      </c>
      <c r="F4922">
        <f>VLOOKUP(D4922,'Treatment Struture'!$E$2:$G$10,2,FALSE)</f>
        <v>2</v>
      </c>
      <c r="G4922" s="23">
        <v>10</v>
      </c>
      <c r="H4922" s="57">
        <f t="shared" si="108"/>
        <v>36110</v>
      </c>
      <c r="I4922" s="23">
        <v>10</v>
      </c>
    </row>
    <row r="4923" spans="1:9">
      <c r="A4923" t="s">
        <v>248</v>
      </c>
      <c r="B4923" t="s">
        <v>254</v>
      </c>
      <c r="C4923" t="s">
        <v>76</v>
      </c>
      <c r="D4923">
        <v>7</v>
      </c>
      <c r="E4923" t="str">
        <f>VLOOKUP(D4923,'Treatment Struture'!$E$2:$G$10,3,FALSE)</f>
        <v>P1(50)</v>
      </c>
      <c r="F4923">
        <f>VLOOKUP(D4923,'Treatment Struture'!$E$2:$G$10,2,FALSE)</f>
        <v>3</v>
      </c>
      <c r="G4923" s="23">
        <v>1</v>
      </c>
      <c r="H4923" s="57">
        <f t="shared" si="108"/>
        <v>36110</v>
      </c>
      <c r="I4923" s="23">
        <v>10</v>
      </c>
    </row>
    <row r="4924" spans="1:9">
      <c r="A4924" t="s">
        <v>248</v>
      </c>
      <c r="B4924" t="s">
        <v>254</v>
      </c>
      <c r="C4924" t="s">
        <v>76</v>
      </c>
      <c r="D4924">
        <v>7</v>
      </c>
      <c r="E4924" t="str">
        <f>VLOOKUP(D4924,'Treatment Struture'!$E$2:$G$10,3,FALSE)</f>
        <v>P1(50)</v>
      </c>
      <c r="F4924">
        <f>VLOOKUP(D4924,'Treatment Struture'!$E$2:$G$10,2,FALSE)</f>
        <v>3</v>
      </c>
      <c r="G4924" s="23">
        <v>2</v>
      </c>
      <c r="H4924" s="57">
        <f t="shared" si="108"/>
        <v>36110</v>
      </c>
      <c r="I4924" s="23">
        <v>10</v>
      </c>
    </row>
    <row r="4925" spans="1:9">
      <c r="A4925" t="s">
        <v>248</v>
      </c>
      <c r="B4925" t="s">
        <v>254</v>
      </c>
      <c r="C4925" t="s">
        <v>76</v>
      </c>
      <c r="D4925">
        <v>7</v>
      </c>
      <c r="E4925" t="str">
        <f>VLOOKUP(D4925,'Treatment Struture'!$E$2:$G$10,3,FALSE)</f>
        <v>P1(50)</v>
      </c>
      <c r="F4925">
        <f>VLOOKUP(D4925,'Treatment Struture'!$E$2:$G$10,2,FALSE)</f>
        <v>3</v>
      </c>
      <c r="G4925" s="23">
        <v>3</v>
      </c>
      <c r="H4925" s="57">
        <f t="shared" si="108"/>
        <v>36110</v>
      </c>
      <c r="I4925" s="23">
        <v>9</v>
      </c>
    </row>
    <row r="4926" spans="1:9">
      <c r="A4926" t="s">
        <v>248</v>
      </c>
      <c r="B4926" t="s">
        <v>254</v>
      </c>
      <c r="C4926" t="s">
        <v>76</v>
      </c>
      <c r="D4926">
        <v>7</v>
      </c>
      <c r="E4926" t="str">
        <f>VLOOKUP(D4926,'Treatment Struture'!$E$2:$G$10,3,FALSE)</f>
        <v>P1(50)</v>
      </c>
      <c r="F4926">
        <f>VLOOKUP(D4926,'Treatment Struture'!$E$2:$G$10,2,FALSE)</f>
        <v>3</v>
      </c>
      <c r="G4926" s="23">
        <v>4</v>
      </c>
      <c r="H4926" s="57">
        <f t="shared" si="108"/>
        <v>36110</v>
      </c>
      <c r="I4926" s="23">
        <v>11</v>
      </c>
    </row>
    <row r="4927" spans="1:9">
      <c r="A4927" t="s">
        <v>248</v>
      </c>
      <c r="B4927" t="s">
        <v>254</v>
      </c>
      <c r="C4927" t="s">
        <v>76</v>
      </c>
      <c r="D4927">
        <v>7</v>
      </c>
      <c r="E4927" t="str">
        <f>VLOOKUP(D4927,'Treatment Struture'!$E$2:$G$10,3,FALSE)</f>
        <v>P1(50)</v>
      </c>
      <c r="F4927">
        <f>VLOOKUP(D4927,'Treatment Struture'!$E$2:$G$10,2,FALSE)</f>
        <v>3</v>
      </c>
      <c r="G4927" s="23">
        <v>5</v>
      </c>
      <c r="H4927" s="57">
        <f t="shared" si="108"/>
        <v>36110</v>
      </c>
      <c r="I4927" s="23">
        <v>11</v>
      </c>
    </row>
    <row r="4928" spans="1:9">
      <c r="A4928" t="s">
        <v>248</v>
      </c>
      <c r="B4928" t="s">
        <v>254</v>
      </c>
      <c r="C4928" t="s">
        <v>76</v>
      </c>
      <c r="D4928">
        <v>7</v>
      </c>
      <c r="E4928" t="str">
        <f>VLOOKUP(D4928,'Treatment Struture'!$E$2:$G$10,3,FALSE)</f>
        <v>P1(50)</v>
      </c>
      <c r="F4928">
        <f>VLOOKUP(D4928,'Treatment Struture'!$E$2:$G$10,2,FALSE)</f>
        <v>3</v>
      </c>
      <c r="G4928" s="23">
        <v>6</v>
      </c>
      <c r="H4928" s="57">
        <f t="shared" si="108"/>
        <v>36110</v>
      </c>
      <c r="I4928" s="23">
        <v>10</v>
      </c>
    </row>
    <row r="4929" spans="1:9">
      <c r="A4929" t="s">
        <v>248</v>
      </c>
      <c r="B4929" t="s">
        <v>254</v>
      </c>
      <c r="C4929" t="s">
        <v>76</v>
      </c>
      <c r="D4929">
        <v>7</v>
      </c>
      <c r="E4929" t="str">
        <f>VLOOKUP(D4929,'Treatment Struture'!$E$2:$G$10,3,FALSE)</f>
        <v>P1(50)</v>
      </c>
      <c r="F4929">
        <f>VLOOKUP(D4929,'Treatment Struture'!$E$2:$G$10,2,FALSE)</f>
        <v>3</v>
      </c>
      <c r="G4929" s="23">
        <v>7</v>
      </c>
      <c r="H4929" s="57">
        <f t="shared" ref="H4929:H4952" si="109">H4928</f>
        <v>36110</v>
      </c>
      <c r="I4929" s="23">
        <v>10</v>
      </c>
    </row>
    <row r="4930" spans="1:9">
      <c r="A4930" t="s">
        <v>248</v>
      </c>
      <c r="B4930" t="s">
        <v>254</v>
      </c>
      <c r="C4930" t="s">
        <v>76</v>
      </c>
      <c r="D4930">
        <v>7</v>
      </c>
      <c r="E4930" t="str">
        <f>VLOOKUP(D4930,'Treatment Struture'!$E$2:$G$10,3,FALSE)</f>
        <v>P1(50)</v>
      </c>
      <c r="F4930">
        <f>VLOOKUP(D4930,'Treatment Struture'!$E$2:$G$10,2,FALSE)</f>
        <v>3</v>
      </c>
      <c r="G4930" s="23">
        <v>8</v>
      </c>
      <c r="H4930" s="57">
        <f t="shared" si="109"/>
        <v>36110</v>
      </c>
      <c r="I4930" s="23">
        <v>10</v>
      </c>
    </row>
    <row r="4931" spans="1:9">
      <c r="A4931" t="s">
        <v>248</v>
      </c>
      <c r="B4931" t="s">
        <v>254</v>
      </c>
      <c r="C4931" t="s">
        <v>76</v>
      </c>
      <c r="D4931">
        <v>7</v>
      </c>
      <c r="E4931" t="str">
        <f>VLOOKUP(D4931,'Treatment Struture'!$E$2:$G$10,3,FALSE)</f>
        <v>P1(50)</v>
      </c>
      <c r="F4931">
        <f>VLOOKUP(D4931,'Treatment Struture'!$E$2:$G$10,2,FALSE)</f>
        <v>3</v>
      </c>
      <c r="G4931" s="23">
        <v>9</v>
      </c>
      <c r="H4931" s="57">
        <f t="shared" si="109"/>
        <v>36110</v>
      </c>
      <c r="I4931" s="23">
        <v>11</v>
      </c>
    </row>
    <row r="4932" spans="1:9">
      <c r="A4932" t="s">
        <v>248</v>
      </c>
      <c r="B4932" t="s">
        <v>254</v>
      </c>
      <c r="C4932" t="s">
        <v>76</v>
      </c>
      <c r="D4932">
        <v>7</v>
      </c>
      <c r="E4932" t="str">
        <f>VLOOKUP(D4932,'Treatment Struture'!$E$2:$G$10,3,FALSE)</f>
        <v>P1(50)</v>
      </c>
      <c r="F4932">
        <f>VLOOKUP(D4932,'Treatment Struture'!$E$2:$G$10,2,FALSE)</f>
        <v>3</v>
      </c>
      <c r="G4932" s="23">
        <v>10</v>
      </c>
      <c r="H4932" s="57">
        <f t="shared" si="109"/>
        <v>36110</v>
      </c>
      <c r="I4932" s="23">
        <v>11</v>
      </c>
    </row>
    <row r="4933" spans="1:9">
      <c r="A4933" t="s">
        <v>248</v>
      </c>
      <c r="B4933" t="s">
        <v>254</v>
      </c>
      <c r="C4933" t="s">
        <v>76</v>
      </c>
      <c r="D4933">
        <v>8</v>
      </c>
      <c r="E4933" t="str">
        <f>VLOOKUP(D4933,'Treatment Struture'!$E$2:$G$10,3,FALSE)</f>
        <v>P2(100)</v>
      </c>
      <c r="F4933">
        <f>VLOOKUP(D4933,'Treatment Struture'!$E$2:$G$10,2,FALSE)</f>
        <v>3</v>
      </c>
      <c r="G4933" s="23">
        <v>1</v>
      </c>
      <c r="H4933" s="57">
        <f t="shared" si="109"/>
        <v>36110</v>
      </c>
      <c r="I4933" s="23">
        <v>10</v>
      </c>
    </row>
    <row r="4934" spans="1:9">
      <c r="A4934" t="s">
        <v>248</v>
      </c>
      <c r="B4934" t="s">
        <v>254</v>
      </c>
      <c r="C4934" t="s">
        <v>76</v>
      </c>
      <c r="D4934">
        <v>8</v>
      </c>
      <c r="E4934" t="str">
        <f>VLOOKUP(D4934,'Treatment Struture'!$E$2:$G$10,3,FALSE)</f>
        <v>P2(100)</v>
      </c>
      <c r="F4934">
        <f>VLOOKUP(D4934,'Treatment Struture'!$E$2:$G$10,2,FALSE)</f>
        <v>3</v>
      </c>
      <c r="G4934" s="23">
        <v>2</v>
      </c>
      <c r="H4934" s="57">
        <f t="shared" si="109"/>
        <v>36110</v>
      </c>
      <c r="I4934" s="23">
        <v>10</v>
      </c>
    </row>
    <row r="4935" spans="1:9">
      <c r="A4935" t="s">
        <v>248</v>
      </c>
      <c r="B4935" t="s">
        <v>254</v>
      </c>
      <c r="C4935" t="s">
        <v>76</v>
      </c>
      <c r="D4935">
        <v>8</v>
      </c>
      <c r="E4935" t="str">
        <f>VLOOKUP(D4935,'Treatment Struture'!$E$2:$G$10,3,FALSE)</f>
        <v>P2(100)</v>
      </c>
      <c r="F4935">
        <f>VLOOKUP(D4935,'Treatment Struture'!$E$2:$G$10,2,FALSE)</f>
        <v>3</v>
      </c>
      <c r="G4935" s="23">
        <v>3</v>
      </c>
      <c r="H4935" s="57">
        <f t="shared" si="109"/>
        <v>36110</v>
      </c>
      <c r="I4935" s="23">
        <v>10</v>
      </c>
    </row>
    <row r="4936" spans="1:9">
      <c r="A4936" t="s">
        <v>248</v>
      </c>
      <c r="B4936" t="s">
        <v>254</v>
      </c>
      <c r="C4936" t="s">
        <v>76</v>
      </c>
      <c r="D4936">
        <v>8</v>
      </c>
      <c r="E4936" t="str">
        <f>VLOOKUP(D4936,'Treatment Struture'!$E$2:$G$10,3,FALSE)</f>
        <v>P2(100)</v>
      </c>
      <c r="F4936">
        <f>VLOOKUP(D4936,'Treatment Struture'!$E$2:$G$10,2,FALSE)</f>
        <v>3</v>
      </c>
      <c r="G4936" s="23">
        <v>4</v>
      </c>
      <c r="H4936" s="57">
        <f t="shared" si="109"/>
        <v>36110</v>
      </c>
      <c r="I4936" s="23">
        <v>11</v>
      </c>
    </row>
    <row r="4937" spans="1:9">
      <c r="A4937" t="s">
        <v>248</v>
      </c>
      <c r="B4937" t="s">
        <v>254</v>
      </c>
      <c r="C4937" t="s">
        <v>76</v>
      </c>
      <c r="D4937">
        <v>8</v>
      </c>
      <c r="E4937" t="str">
        <f>VLOOKUP(D4937,'Treatment Struture'!$E$2:$G$10,3,FALSE)</f>
        <v>P2(100)</v>
      </c>
      <c r="F4937">
        <f>VLOOKUP(D4937,'Treatment Struture'!$E$2:$G$10,2,FALSE)</f>
        <v>3</v>
      </c>
      <c r="G4937" s="23">
        <v>5</v>
      </c>
      <c r="H4937" s="57">
        <f t="shared" si="109"/>
        <v>36110</v>
      </c>
      <c r="I4937" s="23">
        <v>10</v>
      </c>
    </row>
    <row r="4938" spans="1:9">
      <c r="A4938" t="s">
        <v>248</v>
      </c>
      <c r="B4938" t="s">
        <v>254</v>
      </c>
      <c r="C4938" t="s">
        <v>76</v>
      </c>
      <c r="D4938">
        <v>8</v>
      </c>
      <c r="E4938" t="str">
        <f>VLOOKUP(D4938,'Treatment Struture'!$E$2:$G$10,3,FALSE)</f>
        <v>P2(100)</v>
      </c>
      <c r="F4938">
        <f>VLOOKUP(D4938,'Treatment Struture'!$E$2:$G$10,2,FALSE)</f>
        <v>3</v>
      </c>
      <c r="G4938" s="23">
        <v>6</v>
      </c>
      <c r="H4938" s="57">
        <f t="shared" si="109"/>
        <v>36110</v>
      </c>
      <c r="I4938" s="23">
        <v>11</v>
      </c>
    </row>
    <row r="4939" spans="1:9">
      <c r="A4939" t="s">
        <v>248</v>
      </c>
      <c r="B4939" t="s">
        <v>254</v>
      </c>
      <c r="C4939" t="s">
        <v>76</v>
      </c>
      <c r="D4939">
        <v>8</v>
      </c>
      <c r="E4939" t="str">
        <f>VLOOKUP(D4939,'Treatment Struture'!$E$2:$G$10,3,FALSE)</f>
        <v>P2(100)</v>
      </c>
      <c r="F4939">
        <f>VLOOKUP(D4939,'Treatment Struture'!$E$2:$G$10,2,FALSE)</f>
        <v>3</v>
      </c>
      <c r="G4939" s="23">
        <v>7</v>
      </c>
      <c r="H4939" s="57">
        <f t="shared" si="109"/>
        <v>36110</v>
      </c>
      <c r="I4939" s="23">
        <v>11</v>
      </c>
    </row>
    <row r="4940" spans="1:9">
      <c r="A4940" t="s">
        <v>248</v>
      </c>
      <c r="B4940" t="s">
        <v>254</v>
      </c>
      <c r="C4940" t="s">
        <v>76</v>
      </c>
      <c r="D4940">
        <v>8</v>
      </c>
      <c r="E4940" t="str">
        <f>VLOOKUP(D4940,'Treatment Struture'!$E$2:$G$10,3,FALSE)</f>
        <v>P2(100)</v>
      </c>
      <c r="F4940">
        <f>VLOOKUP(D4940,'Treatment Struture'!$E$2:$G$10,2,FALSE)</f>
        <v>3</v>
      </c>
      <c r="G4940" s="23">
        <v>8</v>
      </c>
      <c r="H4940" s="57">
        <f t="shared" si="109"/>
        <v>36110</v>
      </c>
      <c r="I4940" s="23">
        <v>11</v>
      </c>
    </row>
    <row r="4941" spans="1:9">
      <c r="A4941" t="s">
        <v>248</v>
      </c>
      <c r="B4941" t="s">
        <v>254</v>
      </c>
      <c r="C4941" t="s">
        <v>76</v>
      </c>
      <c r="D4941">
        <v>8</v>
      </c>
      <c r="E4941" t="str">
        <f>VLOOKUP(D4941,'Treatment Struture'!$E$2:$G$10,3,FALSE)</f>
        <v>P2(100)</v>
      </c>
      <c r="F4941">
        <f>VLOOKUP(D4941,'Treatment Struture'!$E$2:$G$10,2,FALSE)</f>
        <v>3</v>
      </c>
      <c r="G4941" s="23">
        <v>9</v>
      </c>
      <c r="H4941" s="57">
        <f t="shared" si="109"/>
        <v>36110</v>
      </c>
      <c r="I4941" s="23">
        <v>11</v>
      </c>
    </row>
    <row r="4942" spans="1:9">
      <c r="A4942" t="s">
        <v>248</v>
      </c>
      <c r="B4942" t="s">
        <v>254</v>
      </c>
      <c r="C4942" t="s">
        <v>76</v>
      </c>
      <c r="D4942">
        <v>8</v>
      </c>
      <c r="E4942" t="str">
        <f>VLOOKUP(D4942,'Treatment Struture'!$E$2:$G$10,3,FALSE)</f>
        <v>P2(100)</v>
      </c>
      <c r="F4942">
        <f>VLOOKUP(D4942,'Treatment Struture'!$E$2:$G$10,2,FALSE)</f>
        <v>3</v>
      </c>
      <c r="G4942" s="23">
        <v>10</v>
      </c>
      <c r="H4942" s="57">
        <f t="shared" si="109"/>
        <v>36110</v>
      </c>
      <c r="I4942" s="23">
        <v>11</v>
      </c>
    </row>
    <row r="4943" spans="1:9">
      <c r="A4943" t="s">
        <v>248</v>
      </c>
      <c r="B4943" t="s">
        <v>254</v>
      </c>
      <c r="C4943" t="s">
        <v>76</v>
      </c>
      <c r="D4943">
        <v>9</v>
      </c>
      <c r="E4943" t="str">
        <f>VLOOKUP(D4943,'Treatment Struture'!$E$2:$G$10,3,FALSE)</f>
        <v>P3(150)</v>
      </c>
      <c r="F4943">
        <f>VLOOKUP(D4943,'Treatment Struture'!$E$2:$G$10,2,FALSE)</f>
        <v>3</v>
      </c>
      <c r="G4943" s="23">
        <v>1</v>
      </c>
      <c r="H4943" s="57">
        <f t="shared" si="109"/>
        <v>36110</v>
      </c>
      <c r="I4943" s="23">
        <v>11</v>
      </c>
    </row>
    <row r="4944" spans="1:9">
      <c r="A4944" t="s">
        <v>248</v>
      </c>
      <c r="B4944" t="s">
        <v>254</v>
      </c>
      <c r="C4944" t="s">
        <v>76</v>
      </c>
      <c r="D4944">
        <v>9</v>
      </c>
      <c r="E4944" t="str">
        <f>VLOOKUP(D4944,'Treatment Struture'!$E$2:$G$10,3,FALSE)</f>
        <v>P3(150)</v>
      </c>
      <c r="F4944">
        <f>VLOOKUP(D4944,'Treatment Struture'!$E$2:$G$10,2,FALSE)</f>
        <v>3</v>
      </c>
      <c r="G4944" s="23">
        <v>2</v>
      </c>
      <c r="H4944" s="57">
        <f t="shared" si="109"/>
        <v>36110</v>
      </c>
      <c r="I4944" s="23">
        <v>11</v>
      </c>
    </row>
    <row r="4945" spans="1:9">
      <c r="A4945" t="s">
        <v>248</v>
      </c>
      <c r="B4945" t="s">
        <v>254</v>
      </c>
      <c r="C4945" t="s">
        <v>76</v>
      </c>
      <c r="D4945">
        <v>9</v>
      </c>
      <c r="E4945" t="str">
        <f>VLOOKUP(D4945,'Treatment Struture'!$E$2:$G$10,3,FALSE)</f>
        <v>P3(150)</v>
      </c>
      <c r="F4945">
        <f>VLOOKUP(D4945,'Treatment Struture'!$E$2:$G$10,2,FALSE)</f>
        <v>3</v>
      </c>
      <c r="G4945" s="23">
        <v>3</v>
      </c>
      <c r="H4945" s="57">
        <f t="shared" si="109"/>
        <v>36110</v>
      </c>
      <c r="I4945" s="23">
        <v>11</v>
      </c>
    </row>
    <row r="4946" spans="1:9">
      <c r="A4946" t="s">
        <v>248</v>
      </c>
      <c r="B4946" t="s">
        <v>254</v>
      </c>
      <c r="C4946" t="s">
        <v>76</v>
      </c>
      <c r="D4946">
        <v>9</v>
      </c>
      <c r="E4946" t="str">
        <f>VLOOKUP(D4946,'Treatment Struture'!$E$2:$G$10,3,FALSE)</f>
        <v>P3(150)</v>
      </c>
      <c r="F4946">
        <f>VLOOKUP(D4946,'Treatment Struture'!$E$2:$G$10,2,FALSE)</f>
        <v>3</v>
      </c>
      <c r="G4946" s="23">
        <v>4</v>
      </c>
      <c r="H4946" s="57">
        <f t="shared" si="109"/>
        <v>36110</v>
      </c>
      <c r="I4946" s="23">
        <v>10</v>
      </c>
    </row>
    <row r="4947" spans="1:9">
      <c r="A4947" t="s">
        <v>248</v>
      </c>
      <c r="B4947" t="s">
        <v>254</v>
      </c>
      <c r="C4947" t="s">
        <v>76</v>
      </c>
      <c r="D4947">
        <v>9</v>
      </c>
      <c r="E4947" t="str">
        <f>VLOOKUP(D4947,'Treatment Struture'!$E$2:$G$10,3,FALSE)</f>
        <v>P3(150)</v>
      </c>
      <c r="F4947">
        <f>VLOOKUP(D4947,'Treatment Struture'!$E$2:$G$10,2,FALSE)</f>
        <v>3</v>
      </c>
      <c r="G4947" s="23">
        <v>5</v>
      </c>
      <c r="H4947" s="57">
        <f t="shared" si="109"/>
        <v>36110</v>
      </c>
      <c r="I4947" s="23">
        <v>11</v>
      </c>
    </row>
    <row r="4948" spans="1:9">
      <c r="A4948" t="s">
        <v>248</v>
      </c>
      <c r="B4948" t="s">
        <v>254</v>
      </c>
      <c r="C4948" t="s">
        <v>76</v>
      </c>
      <c r="D4948">
        <v>9</v>
      </c>
      <c r="E4948" t="str">
        <f>VLOOKUP(D4948,'Treatment Struture'!$E$2:$G$10,3,FALSE)</f>
        <v>P3(150)</v>
      </c>
      <c r="F4948">
        <f>VLOOKUP(D4948,'Treatment Struture'!$E$2:$G$10,2,FALSE)</f>
        <v>3</v>
      </c>
      <c r="G4948" s="23">
        <v>6</v>
      </c>
      <c r="H4948" s="57">
        <f t="shared" si="109"/>
        <v>36110</v>
      </c>
      <c r="I4948" s="23">
        <v>11</v>
      </c>
    </row>
    <row r="4949" spans="1:9">
      <c r="A4949" t="s">
        <v>248</v>
      </c>
      <c r="B4949" t="s">
        <v>254</v>
      </c>
      <c r="C4949" t="s">
        <v>76</v>
      </c>
      <c r="D4949">
        <v>9</v>
      </c>
      <c r="E4949" t="str">
        <f>VLOOKUP(D4949,'Treatment Struture'!$E$2:$G$10,3,FALSE)</f>
        <v>P3(150)</v>
      </c>
      <c r="F4949">
        <f>VLOOKUP(D4949,'Treatment Struture'!$E$2:$G$10,2,FALSE)</f>
        <v>3</v>
      </c>
      <c r="G4949" s="23">
        <v>7</v>
      </c>
      <c r="H4949" s="57">
        <f t="shared" si="109"/>
        <v>36110</v>
      </c>
      <c r="I4949" s="23">
        <v>11</v>
      </c>
    </row>
    <row r="4950" spans="1:9">
      <c r="A4950" t="s">
        <v>248</v>
      </c>
      <c r="B4950" t="s">
        <v>254</v>
      </c>
      <c r="C4950" t="s">
        <v>76</v>
      </c>
      <c r="D4950">
        <v>9</v>
      </c>
      <c r="E4950" t="str">
        <f>VLOOKUP(D4950,'Treatment Struture'!$E$2:$G$10,3,FALSE)</f>
        <v>P3(150)</v>
      </c>
      <c r="F4950">
        <f>VLOOKUP(D4950,'Treatment Struture'!$E$2:$G$10,2,FALSE)</f>
        <v>3</v>
      </c>
      <c r="G4950" s="23">
        <v>8</v>
      </c>
      <c r="H4950" s="57">
        <f t="shared" si="109"/>
        <v>36110</v>
      </c>
      <c r="I4950" s="23">
        <v>10</v>
      </c>
    </row>
    <row r="4951" spans="1:9">
      <c r="A4951" t="s">
        <v>248</v>
      </c>
      <c r="B4951" t="s">
        <v>254</v>
      </c>
      <c r="C4951" t="s">
        <v>76</v>
      </c>
      <c r="D4951">
        <v>9</v>
      </c>
      <c r="E4951" t="str">
        <f>VLOOKUP(D4951,'Treatment Struture'!$E$2:$G$10,3,FALSE)</f>
        <v>P3(150)</v>
      </c>
      <c r="F4951">
        <f>VLOOKUP(D4951,'Treatment Struture'!$E$2:$G$10,2,FALSE)</f>
        <v>3</v>
      </c>
      <c r="G4951" s="23">
        <v>9</v>
      </c>
      <c r="H4951" s="57">
        <f t="shared" si="109"/>
        <v>36110</v>
      </c>
      <c r="I4951" s="23">
        <v>11</v>
      </c>
    </row>
    <row r="4952" spans="1:9">
      <c r="A4952" t="s">
        <v>248</v>
      </c>
      <c r="B4952" t="s">
        <v>254</v>
      </c>
      <c r="C4952" t="s">
        <v>76</v>
      </c>
      <c r="D4952">
        <v>9</v>
      </c>
      <c r="E4952" t="str">
        <f>VLOOKUP(D4952,'Treatment Struture'!$E$2:$G$10,3,FALSE)</f>
        <v>P3(150)</v>
      </c>
      <c r="F4952">
        <f>VLOOKUP(D4952,'Treatment Struture'!$E$2:$G$10,2,FALSE)</f>
        <v>3</v>
      </c>
      <c r="G4952" s="23">
        <v>10</v>
      </c>
      <c r="H4952" s="57">
        <f t="shared" si="109"/>
        <v>36110</v>
      </c>
      <c r="I4952" s="23">
        <v>11</v>
      </c>
    </row>
    <row r="4953" spans="1:9">
      <c r="A4953" t="s">
        <v>248</v>
      </c>
      <c r="B4953" t="s">
        <v>254</v>
      </c>
      <c r="C4953" t="s">
        <v>76</v>
      </c>
      <c r="D4953">
        <v>1</v>
      </c>
      <c r="E4953" t="str">
        <f>VLOOKUP(D4953,'Treatment Struture'!$E$2:$G$10,3,FALSE)</f>
        <v>P3(150)</v>
      </c>
      <c r="F4953">
        <f>VLOOKUP(D4953,'Treatment Struture'!$E$2:$G$10,2,FALSE)</f>
        <v>1</v>
      </c>
      <c r="G4953" s="23">
        <v>1</v>
      </c>
      <c r="H4953" s="55">
        <v>36115</v>
      </c>
      <c r="I4953" s="23">
        <v>13</v>
      </c>
    </row>
    <row r="4954" spans="1:9">
      <c r="A4954" t="s">
        <v>248</v>
      </c>
      <c r="B4954" t="s">
        <v>254</v>
      </c>
      <c r="C4954" t="s">
        <v>76</v>
      </c>
      <c r="D4954">
        <v>1</v>
      </c>
      <c r="E4954" t="str">
        <f>VLOOKUP(D4954,'Treatment Struture'!$E$2:$G$10,3,FALSE)</f>
        <v>P3(150)</v>
      </c>
      <c r="F4954">
        <f>VLOOKUP(D4954,'Treatment Struture'!$E$2:$G$10,2,FALSE)</f>
        <v>1</v>
      </c>
      <c r="G4954" s="23">
        <v>2</v>
      </c>
      <c r="H4954" s="57">
        <f>H4953</f>
        <v>36115</v>
      </c>
      <c r="I4954" s="23">
        <v>12</v>
      </c>
    </row>
    <row r="4955" spans="1:9">
      <c r="A4955" t="s">
        <v>248</v>
      </c>
      <c r="B4955" t="s">
        <v>254</v>
      </c>
      <c r="C4955" t="s">
        <v>76</v>
      </c>
      <c r="D4955">
        <v>1</v>
      </c>
      <c r="E4955" t="str">
        <f>VLOOKUP(D4955,'Treatment Struture'!$E$2:$G$10,3,FALSE)</f>
        <v>P3(150)</v>
      </c>
      <c r="F4955">
        <f>VLOOKUP(D4955,'Treatment Struture'!$E$2:$G$10,2,FALSE)</f>
        <v>1</v>
      </c>
      <c r="G4955" s="23">
        <v>3</v>
      </c>
      <c r="H4955" s="57">
        <f t="shared" ref="H4955:H5018" si="110">H4954</f>
        <v>36115</v>
      </c>
      <c r="I4955" s="23">
        <v>14</v>
      </c>
    </row>
    <row r="4956" spans="1:9">
      <c r="A4956" t="s">
        <v>248</v>
      </c>
      <c r="B4956" t="s">
        <v>254</v>
      </c>
      <c r="C4956" t="s">
        <v>76</v>
      </c>
      <c r="D4956">
        <v>1</v>
      </c>
      <c r="E4956" t="str">
        <f>VLOOKUP(D4956,'Treatment Struture'!$E$2:$G$10,3,FALSE)</f>
        <v>P3(150)</v>
      </c>
      <c r="F4956">
        <f>VLOOKUP(D4956,'Treatment Struture'!$E$2:$G$10,2,FALSE)</f>
        <v>1</v>
      </c>
      <c r="G4956" s="23">
        <v>4</v>
      </c>
      <c r="H4956" s="57">
        <f t="shared" si="110"/>
        <v>36115</v>
      </c>
      <c r="I4956" s="23">
        <v>14</v>
      </c>
    </row>
    <row r="4957" spans="1:9">
      <c r="A4957" t="s">
        <v>248</v>
      </c>
      <c r="B4957" t="s">
        <v>254</v>
      </c>
      <c r="C4957" t="s">
        <v>76</v>
      </c>
      <c r="D4957">
        <v>1</v>
      </c>
      <c r="E4957" t="str">
        <f>VLOOKUP(D4957,'Treatment Struture'!$E$2:$G$10,3,FALSE)</f>
        <v>P3(150)</v>
      </c>
      <c r="F4957">
        <f>VLOOKUP(D4957,'Treatment Struture'!$E$2:$G$10,2,FALSE)</f>
        <v>1</v>
      </c>
      <c r="G4957" s="23">
        <v>5</v>
      </c>
      <c r="H4957" s="57">
        <f t="shared" si="110"/>
        <v>36115</v>
      </c>
      <c r="I4957" s="23">
        <v>13</v>
      </c>
    </row>
    <row r="4958" spans="1:9">
      <c r="A4958" t="s">
        <v>248</v>
      </c>
      <c r="B4958" t="s">
        <v>254</v>
      </c>
      <c r="C4958" t="s">
        <v>76</v>
      </c>
      <c r="D4958">
        <v>1</v>
      </c>
      <c r="E4958" t="str">
        <f>VLOOKUP(D4958,'Treatment Struture'!$E$2:$G$10,3,FALSE)</f>
        <v>P3(150)</v>
      </c>
      <c r="F4958">
        <f>VLOOKUP(D4958,'Treatment Struture'!$E$2:$G$10,2,FALSE)</f>
        <v>1</v>
      </c>
      <c r="G4958" s="23">
        <v>6</v>
      </c>
      <c r="H4958" s="57">
        <f t="shared" si="110"/>
        <v>36115</v>
      </c>
      <c r="I4958" s="23">
        <v>14</v>
      </c>
    </row>
    <row r="4959" spans="1:9">
      <c r="A4959" t="s">
        <v>248</v>
      </c>
      <c r="B4959" t="s">
        <v>254</v>
      </c>
      <c r="C4959" t="s">
        <v>76</v>
      </c>
      <c r="D4959">
        <v>1</v>
      </c>
      <c r="E4959" t="str">
        <f>VLOOKUP(D4959,'Treatment Struture'!$E$2:$G$10,3,FALSE)</f>
        <v>P3(150)</v>
      </c>
      <c r="F4959">
        <f>VLOOKUP(D4959,'Treatment Struture'!$E$2:$G$10,2,FALSE)</f>
        <v>1</v>
      </c>
      <c r="G4959" s="23">
        <v>7</v>
      </c>
      <c r="H4959" s="57">
        <f t="shared" si="110"/>
        <v>36115</v>
      </c>
      <c r="I4959" s="23">
        <v>13</v>
      </c>
    </row>
    <row r="4960" spans="1:9">
      <c r="A4960" t="s">
        <v>248</v>
      </c>
      <c r="B4960" t="s">
        <v>254</v>
      </c>
      <c r="C4960" t="s">
        <v>76</v>
      </c>
      <c r="D4960">
        <v>1</v>
      </c>
      <c r="E4960" t="str">
        <f>VLOOKUP(D4960,'Treatment Struture'!$E$2:$G$10,3,FALSE)</f>
        <v>P3(150)</v>
      </c>
      <c r="F4960">
        <f>VLOOKUP(D4960,'Treatment Struture'!$E$2:$G$10,2,FALSE)</f>
        <v>1</v>
      </c>
      <c r="G4960" s="23">
        <v>8</v>
      </c>
      <c r="H4960" s="57">
        <f t="shared" si="110"/>
        <v>36115</v>
      </c>
      <c r="I4960" s="23">
        <v>14</v>
      </c>
    </row>
    <row r="4961" spans="1:9">
      <c r="A4961" t="s">
        <v>248</v>
      </c>
      <c r="B4961" t="s">
        <v>254</v>
      </c>
      <c r="C4961" t="s">
        <v>76</v>
      </c>
      <c r="D4961">
        <v>1</v>
      </c>
      <c r="E4961" t="str">
        <f>VLOOKUP(D4961,'Treatment Struture'!$E$2:$G$10,3,FALSE)</f>
        <v>P3(150)</v>
      </c>
      <c r="F4961">
        <f>VLOOKUP(D4961,'Treatment Struture'!$E$2:$G$10,2,FALSE)</f>
        <v>1</v>
      </c>
      <c r="G4961" s="23">
        <v>9</v>
      </c>
      <c r="H4961" s="57">
        <f t="shared" si="110"/>
        <v>36115</v>
      </c>
      <c r="I4961" s="23">
        <v>13</v>
      </c>
    </row>
    <row r="4962" spans="1:9">
      <c r="A4962" t="s">
        <v>248</v>
      </c>
      <c r="B4962" t="s">
        <v>254</v>
      </c>
      <c r="C4962" t="s">
        <v>76</v>
      </c>
      <c r="D4962">
        <v>1</v>
      </c>
      <c r="E4962" t="str">
        <f>VLOOKUP(D4962,'Treatment Struture'!$E$2:$G$10,3,FALSE)</f>
        <v>P3(150)</v>
      </c>
      <c r="F4962">
        <f>VLOOKUP(D4962,'Treatment Struture'!$E$2:$G$10,2,FALSE)</f>
        <v>1</v>
      </c>
      <c r="G4962" s="23">
        <v>10</v>
      </c>
      <c r="H4962" s="57">
        <f t="shared" si="110"/>
        <v>36115</v>
      </c>
      <c r="I4962" s="23">
        <v>13</v>
      </c>
    </row>
    <row r="4963" spans="1:9">
      <c r="A4963" t="s">
        <v>248</v>
      </c>
      <c r="B4963" t="s">
        <v>254</v>
      </c>
      <c r="C4963" t="s">
        <v>76</v>
      </c>
      <c r="D4963">
        <v>2</v>
      </c>
      <c r="E4963" t="str">
        <f>VLOOKUP(D4963,'Treatment Struture'!$E$2:$G$10,3,FALSE)</f>
        <v>P1(50)</v>
      </c>
      <c r="F4963">
        <f>VLOOKUP(D4963,'Treatment Struture'!$E$2:$G$10,2,FALSE)</f>
        <v>1</v>
      </c>
      <c r="G4963" s="23">
        <v>1</v>
      </c>
      <c r="H4963" s="57">
        <f t="shared" si="110"/>
        <v>36115</v>
      </c>
      <c r="I4963" s="23">
        <v>14</v>
      </c>
    </row>
    <row r="4964" spans="1:9">
      <c r="A4964" t="s">
        <v>248</v>
      </c>
      <c r="B4964" t="s">
        <v>254</v>
      </c>
      <c r="C4964" t="s">
        <v>76</v>
      </c>
      <c r="D4964">
        <v>2</v>
      </c>
      <c r="E4964" t="str">
        <f>VLOOKUP(D4964,'Treatment Struture'!$E$2:$G$10,3,FALSE)</f>
        <v>P1(50)</v>
      </c>
      <c r="F4964">
        <f>VLOOKUP(D4964,'Treatment Struture'!$E$2:$G$10,2,FALSE)</f>
        <v>1</v>
      </c>
      <c r="G4964" s="23">
        <v>2</v>
      </c>
      <c r="H4964" s="57">
        <f t="shared" si="110"/>
        <v>36115</v>
      </c>
      <c r="I4964" s="23">
        <v>14</v>
      </c>
    </row>
    <row r="4965" spans="1:9">
      <c r="A4965" t="s">
        <v>248</v>
      </c>
      <c r="B4965" t="s">
        <v>254</v>
      </c>
      <c r="C4965" t="s">
        <v>76</v>
      </c>
      <c r="D4965">
        <v>2</v>
      </c>
      <c r="E4965" t="str">
        <f>VLOOKUP(D4965,'Treatment Struture'!$E$2:$G$10,3,FALSE)</f>
        <v>P1(50)</v>
      </c>
      <c r="F4965">
        <f>VLOOKUP(D4965,'Treatment Struture'!$E$2:$G$10,2,FALSE)</f>
        <v>1</v>
      </c>
      <c r="G4965" s="23">
        <v>3</v>
      </c>
      <c r="H4965" s="57">
        <f t="shared" si="110"/>
        <v>36115</v>
      </c>
      <c r="I4965" s="23">
        <v>14</v>
      </c>
    </row>
    <row r="4966" spans="1:9">
      <c r="A4966" t="s">
        <v>248</v>
      </c>
      <c r="B4966" t="s">
        <v>254</v>
      </c>
      <c r="C4966" t="s">
        <v>76</v>
      </c>
      <c r="D4966">
        <v>2</v>
      </c>
      <c r="E4966" t="str">
        <f>VLOOKUP(D4966,'Treatment Struture'!$E$2:$G$10,3,FALSE)</f>
        <v>P1(50)</v>
      </c>
      <c r="F4966">
        <f>VLOOKUP(D4966,'Treatment Struture'!$E$2:$G$10,2,FALSE)</f>
        <v>1</v>
      </c>
      <c r="G4966" s="23">
        <v>4</v>
      </c>
      <c r="H4966" s="57">
        <f t="shared" si="110"/>
        <v>36115</v>
      </c>
      <c r="I4966" s="23">
        <v>14</v>
      </c>
    </row>
    <row r="4967" spans="1:9">
      <c r="A4967" t="s">
        <v>248</v>
      </c>
      <c r="B4967" t="s">
        <v>254</v>
      </c>
      <c r="C4967" t="s">
        <v>76</v>
      </c>
      <c r="D4967">
        <v>2</v>
      </c>
      <c r="E4967" t="str">
        <f>VLOOKUP(D4967,'Treatment Struture'!$E$2:$G$10,3,FALSE)</f>
        <v>P1(50)</v>
      </c>
      <c r="F4967">
        <f>VLOOKUP(D4967,'Treatment Struture'!$E$2:$G$10,2,FALSE)</f>
        <v>1</v>
      </c>
      <c r="G4967" s="23">
        <v>5</v>
      </c>
      <c r="H4967" s="57">
        <f t="shared" si="110"/>
        <v>36115</v>
      </c>
      <c r="I4967" s="23">
        <v>14</v>
      </c>
    </row>
    <row r="4968" spans="1:9">
      <c r="A4968" t="s">
        <v>248</v>
      </c>
      <c r="B4968" t="s">
        <v>254</v>
      </c>
      <c r="C4968" t="s">
        <v>76</v>
      </c>
      <c r="D4968">
        <v>2</v>
      </c>
      <c r="E4968" t="str">
        <f>VLOOKUP(D4968,'Treatment Struture'!$E$2:$G$10,3,FALSE)</f>
        <v>P1(50)</v>
      </c>
      <c r="F4968">
        <f>VLOOKUP(D4968,'Treatment Struture'!$E$2:$G$10,2,FALSE)</f>
        <v>1</v>
      </c>
      <c r="G4968" s="23">
        <v>6</v>
      </c>
      <c r="H4968" s="57">
        <f t="shared" si="110"/>
        <v>36115</v>
      </c>
      <c r="I4968" s="23">
        <v>14</v>
      </c>
    </row>
    <row r="4969" spans="1:9">
      <c r="A4969" t="s">
        <v>248</v>
      </c>
      <c r="B4969" t="s">
        <v>254</v>
      </c>
      <c r="C4969" t="s">
        <v>76</v>
      </c>
      <c r="D4969">
        <v>2</v>
      </c>
      <c r="E4969" t="str">
        <f>VLOOKUP(D4969,'Treatment Struture'!$E$2:$G$10,3,FALSE)</f>
        <v>P1(50)</v>
      </c>
      <c r="F4969">
        <f>VLOOKUP(D4969,'Treatment Struture'!$E$2:$G$10,2,FALSE)</f>
        <v>1</v>
      </c>
      <c r="G4969" s="23">
        <v>7</v>
      </c>
      <c r="H4969" s="57">
        <f t="shared" si="110"/>
        <v>36115</v>
      </c>
      <c r="I4969" s="23">
        <v>13</v>
      </c>
    </row>
    <row r="4970" spans="1:9">
      <c r="A4970" t="s">
        <v>248</v>
      </c>
      <c r="B4970" t="s">
        <v>254</v>
      </c>
      <c r="C4970" t="s">
        <v>76</v>
      </c>
      <c r="D4970">
        <v>2</v>
      </c>
      <c r="E4970" t="str">
        <f>VLOOKUP(D4970,'Treatment Struture'!$E$2:$G$10,3,FALSE)</f>
        <v>P1(50)</v>
      </c>
      <c r="F4970">
        <f>VLOOKUP(D4970,'Treatment Struture'!$E$2:$G$10,2,FALSE)</f>
        <v>1</v>
      </c>
      <c r="G4970" s="23">
        <v>8</v>
      </c>
      <c r="H4970" s="57">
        <f t="shared" si="110"/>
        <v>36115</v>
      </c>
      <c r="I4970" s="23">
        <v>13</v>
      </c>
    </row>
    <row r="4971" spans="1:9">
      <c r="A4971" t="s">
        <v>248</v>
      </c>
      <c r="B4971" t="s">
        <v>254</v>
      </c>
      <c r="C4971" t="s">
        <v>76</v>
      </c>
      <c r="D4971">
        <v>2</v>
      </c>
      <c r="E4971" t="str">
        <f>VLOOKUP(D4971,'Treatment Struture'!$E$2:$G$10,3,FALSE)</f>
        <v>P1(50)</v>
      </c>
      <c r="F4971">
        <f>VLOOKUP(D4971,'Treatment Struture'!$E$2:$G$10,2,FALSE)</f>
        <v>1</v>
      </c>
      <c r="G4971" s="23">
        <v>9</v>
      </c>
      <c r="H4971" s="57">
        <f t="shared" si="110"/>
        <v>36115</v>
      </c>
      <c r="I4971" s="23">
        <v>13</v>
      </c>
    </row>
    <row r="4972" spans="1:9">
      <c r="A4972" t="s">
        <v>248</v>
      </c>
      <c r="B4972" t="s">
        <v>254</v>
      </c>
      <c r="C4972" t="s">
        <v>76</v>
      </c>
      <c r="D4972">
        <v>2</v>
      </c>
      <c r="E4972" t="str">
        <f>VLOOKUP(D4972,'Treatment Struture'!$E$2:$G$10,3,FALSE)</f>
        <v>P1(50)</v>
      </c>
      <c r="F4972">
        <f>VLOOKUP(D4972,'Treatment Struture'!$E$2:$G$10,2,FALSE)</f>
        <v>1</v>
      </c>
      <c r="G4972" s="23">
        <v>10</v>
      </c>
      <c r="H4972" s="57">
        <f t="shared" si="110"/>
        <v>36115</v>
      </c>
      <c r="I4972" s="23">
        <v>14</v>
      </c>
    </row>
    <row r="4973" spans="1:9">
      <c r="A4973" t="s">
        <v>248</v>
      </c>
      <c r="B4973" t="s">
        <v>254</v>
      </c>
      <c r="C4973" t="s">
        <v>76</v>
      </c>
      <c r="D4973">
        <v>3</v>
      </c>
      <c r="E4973" t="str">
        <f>VLOOKUP(D4973,'Treatment Struture'!$E$2:$G$10,3,FALSE)</f>
        <v>P2(100)</v>
      </c>
      <c r="F4973">
        <f>VLOOKUP(D4973,'Treatment Struture'!$E$2:$G$10,2,FALSE)</f>
        <v>1</v>
      </c>
      <c r="G4973" s="23">
        <v>1</v>
      </c>
      <c r="H4973" s="57">
        <f t="shared" si="110"/>
        <v>36115</v>
      </c>
      <c r="I4973" s="23">
        <v>13</v>
      </c>
    </row>
    <row r="4974" spans="1:9">
      <c r="A4974" t="s">
        <v>248</v>
      </c>
      <c r="B4974" t="s">
        <v>254</v>
      </c>
      <c r="C4974" t="s">
        <v>76</v>
      </c>
      <c r="D4974">
        <v>3</v>
      </c>
      <c r="E4974" t="str">
        <f>VLOOKUP(D4974,'Treatment Struture'!$E$2:$G$10,3,FALSE)</f>
        <v>P2(100)</v>
      </c>
      <c r="F4974">
        <f>VLOOKUP(D4974,'Treatment Struture'!$E$2:$G$10,2,FALSE)</f>
        <v>1</v>
      </c>
      <c r="G4974" s="23">
        <v>2</v>
      </c>
      <c r="H4974" s="57">
        <f t="shared" si="110"/>
        <v>36115</v>
      </c>
      <c r="I4974" s="23">
        <v>14</v>
      </c>
    </row>
    <row r="4975" spans="1:9">
      <c r="A4975" t="s">
        <v>248</v>
      </c>
      <c r="B4975" t="s">
        <v>254</v>
      </c>
      <c r="C4975" t="s">
        <v>76</v>
      </c>
      <c r="D4975">
        <v>3</v>
      </c>
      <c r="E4975" t="str">
        <f>VLOOKUP(D4975,'Treatment Struture'!$E$2:$G$10,3,FALSE)</f>
        <v>P2(100)</v>
      </c>
      <c r="F4975">
        <f>VLOOKUP(D4975,'Treatment Struture'!$E$2:$G$10,2,FALSE)</f>
        <v>1</v>
      </c>
      <c r="G4975" s="23">
        <v>3</v>
      </c>
      <c r="H4975" s="57">
        <f t="shared" si="110"/>
        <v>36115</v>
      </c>
      <c r="I4975" s="23">
        <v>15</v>
      </c>
    </row>
    <row r="4976" spans="1:9">
      <c r="A4976" t="s">
        <v>248</v>
      </c>
      <c r="B4976" t="s">
        <v>254</v>
      </c>
      <c r="C4976" t="s">
        <v>76</v>
      </c>
      <c r="D4976">
        <v>3</v>
      </c>
      <c r="E4976" t="str">
        <f>VLOOKUP(D4976,'Treatment Struture'!$E$2:$G$10,3,FALSE)</f>
        <v>P2(100)</v>
      </c>
      <c r="F4976">
        <f>VLOOKUP(D4976,'Treatment Struture'!$E$2:$G$10,2,FALSE)</f>
        <v>1</v>
      </c>
      <c r="G4976" s="23">
        <v>4</v>
      </c>
      <c r="H4976" s="57">
        <f t="shared" si="110"/>
        <v>36115</v>
      </c>
      <c r="I4976" s="23">
        <v>14</v>
      </c>
    </row>
    <row r="4977" spans="1:9">
      <c r="A4977" t="s">
        <v>248</v>
      </c>
      <c r="B4977" t="s">
        <v>254</v>
      </c>
      <c r="C4977" t="s">
        <v>76</v>
      </c>
      <c r="D4977">
        <v>3</v>
      </c>
      <c r="E4977" t="str">
        <f>VLOOKUP(D4977,'Treatment Struture'!$E$2:$G$10,3,FALSE)</f>
        <v>P2(100)</v>
      </c>
      <c r="F4977">
        <f>VLOOKUP(D4977,'Treatment Struture'!$E$2:$G$10,2,FALSE)</f>
        <v>1</v>
      </c>
      <c r="G4977" s="23">
        <v>5</v>
      </c>
      <c r="H4977" s="57">
        <f t="shared" si="110"/>
        <v>36115</v>
      </c>
      <c r="I4977" s="23">
        <v>14</v>
      </c>
    </row>
    <row r="4978" spans="1:9">
      <c r="A4978" t="s">
        <v>248</v>
      </c>
      <c r="B4978" t="s">
        <v>254</v>
      </c>
      <c r="C4978" t="s">
        <v>76</v>
      </c>
      <c r="D4978">
        <v>3</v>
      </c>
      <c r="E4978" t="str">
        <f>VLOOKUP(D4978,'Treatment Struture'!$E$2:$G$10,3,FALSE)</f>
        <v>P2(100)</v>
      </c>
      <c r="F4978">
        <f>VLOOKUP(D4978,'Treatment Struture'!$E$2:$G$10,2,FALSE)</f>
        <v>1</v>
      </c>
      <c r="G4978" s="23">
        <v>6</v>
      </c>
      <c r="H4978" s="57">
        <f t="shared" si="110"/>
        <v>36115</v>
      </c>
      <c r="I4978" s="23">
        <v>14</v>
      </c>
    </row>
    <row r="4979" spans="1:9">
      <c r="A4979" t="s">
        <v>248</v>
      </c>
      <c r="B4979" t="s">
        <v>254</v>
      </c>
      <c r="C4979" t="s">
        <v>76</v>
      </c>
      <c r="D4979">
        <v>3</v>
      </c>
      <c r="E4979" t="str">
        <f>VLOOKUP(D4979,'Treatment Struture'!$E$2:$G$10,3,FALSE)</f>
        <v>P2(100)</v>
      </c>
      <c r="F4979">
        <f>VLOOKUP(D4979,'Treatment Struture'!$E$2:$G$10,2,FALSE)</f>
        <v>1</v>
      </c>
      <c r="G4979" s="23">
        <v>7</v>
      </c>
      <c r="H4979" s="57">
        <f t="shared" si="110"/>
        <v>36115</v>
      </c>
      <c r="I4979" s="23">
        <v>14</v>
      </c>
    </row>
    <row r="4980" spans="1:9">
      <c r="A4980" t="s">
        <v>248</v>
      </c>
      <c r="B4980" t="s">
        <v>254</v>
      </c>
      <c r="C4980" t="s">
        <v>76</v>
      </c>
      <c r="D4980">
        <v>3</v>
      </c>
      <c r="E4980" t="str">
        <f>VLOOKUP(D4980,'Treatment Struture'!$E$2:$G$10,3,FALSE)</f>
        <v>P2(100)</v>
      </c>
      <c r="F4980">
        <f>VLOOKUP(D4980,'Treatment Struture'!$E$2:$G$10,2,FALSE)</f>
        <v>1</v>
      </c>
      <c r="G4980" s="23">
        <v>8</v>
      </c>
      <c r="H4980" s="57">
        <f t="shared" si="110"/>
        <v>36115</v>
      </c>
      <c r="I4980" s="23">
        <v>14</v>
      </c>
    </row>
    <row r="4981" spans="1:9">
      <c r="A4981" t="s">
        <v>248</v>
      </c>
      <c r="B4981" t="s">
        <v>254</v>
      </c>
      <c r="C4981" t="s">
        <v>76</v>
      </c>
      <c r="D4981">
        <v>3</v>
      </c>
      <c r="E4981" t="str">
        <f>VLOOKUP(D4981,'Treatment Struture'!$E$2:$G$10,3,FALSE)</f>
        <v>P2(100)</v>
      </c>
      <c r="F4981">
        <f>VLOOKUP(D4981,'Treatment Struture'!$E$2:$G$10,2,FALSE)</f>
        <v>1</v>
      </c>
      <c r="G4981" s="23">
        <v>9</v>
      </c>
      <c r="H4981" s="57">
        <f t="shared" si="110"/>
        <v>36115</v>
      </c>
      <c r="I4981" s="23">
        <v>14</v>
      </c>
    </row>
    <row r="4982" spans="1:9">
      <c r="A4982" t="s">
        <v>248</v>
      </c>
      <c r="B4982" t="s">
        <v>254</v>
      </c>
      <c r="C4982" t="s">
        <v>76</v>
      </c>
      <c r="D4982">
        <v>3</v>
      </c>
      <c r="E4982" t="str">
        <f>VLOOKUP(D4982,'Treatment Struture'!$E$2:$G$10,3,FALSE)</f>
        <v>P2(100)</v>
      </c>
      <c r="F4982">
        <f>VLOOKUP(D4982,'Treatment Struture'!$E$2:$G$10,2,FALSE)</f>
        <v>1</v>
      </c>
      <c r="G4982" s="23">
        <v>10</v>
      </c>
      <c r="H4982" s="57">
        <f t="shared" si="110"/>
        <v>36115</v>
      </c>
      <c r="I4982" s="23">
        <v>13</v>
      </c>
    </row>
    <row r="4983" spans="1:9">
      <c r="A4983" t="s">
        <v>248</v>
      </c>
      <c r="B4983" t="s">
        <v>254</v>
      </c>
      <c r="C4983" t="s">
        <v>76</v>
      </c>
      <c r="D4983">
        <v>4</v>
      </c>
      <c r="E4983" t="str">
        <f>VLOOKUP(D4983,'Treatment Struture'!$E$2:$G$10,3,FALSE)</f>
        <v>P2(100)</v>
      </c>
      <c r="F4983">
        <f>VLOOKUP(D4983,'Treatment Struture'!$E$2:$G$10,2,FALSE)</f>
        <v>2</v>
      </c>
      <c r="G4983" s="23">
        <v>1</v>
      </c>
      <c r="H4983" s="57">
        <f t="shared" si="110"/>
        <v>36115</v>
      </c>
      <c r="I4983" s="23">
        <v>14</v>
      </c>
    </row>
    <row r="4984" spans="1:9">
      <c r="A4984" t="s">
        <v>248</v>
      </c>
      <c r="B4984" t="s">
        <v>254</v>
      </c>
      <c r="C4984" t="s">
        <v>76</v>
      </c>
      <c r="D4984">
        <v>4</v>
      </c>
      <c r="E4984" t="str">
        <f>VLOOKUP(D4984,'Treatment Struture'!$E$2:$G$10,3,FALSE)</f>
        <v>P2(100)</v>
      </c>
      <c r="F4984">
        <f>VLOOKUP(D4984,'Treatment Struture'!$E$2:$G$10,2,FALSE)</f>
        <v>2</v>
      </c>
      <c r="G4984" s="23">
        <v>2</v>
      </c>
      <c r="H4984" s="57">
        <f t="shared" si="110"/>
        <v>36115</v>
      </c>
      <c r="I4984" s="23">
        <v>12</v>
      </c>
    </row>
    <row r="4985" spans="1:9">
      <c r="A4985" t="s">
        <v>248</v>
      </c>
      <c r="B4985" t="s">
        <v>254</v>
      </c>
      <c r="C4985" t="s">
        <v>76</v>
      </c>
      <c r="D4985">
        <v>4</v>
      </c>
      <c r="E4985" t="str">
        <f>VLOOKUP(D4985,'Treatment Struture'!$E$2:$G$10,3,FALSE)</f>
        <v>P2(100)</v>
      </c>
      <c r="F4985">
        <f>VLOOKUP(D4985,'Treatment Struture'!$E$2:$G$10,2,FALSE)</f>
        <v>2</v>
      </c>
      <c r="G4985" s="23">
        <v>3</v>
      </c>
      <c r="H4985" s="57">
        <f t="shared" si="110"/>
        <v>36115</v>
      </c>
      <c r="I4985" s="23">
        <v>13</v>
      </c>
    </row>
    <row r="4986" spans="1:9">
      <c r="A4986" t="s">
        <v>248</v>
      </c>
      <c r="B4986" t="s">
        <v>254</v>
      </c>
      <c r="C4986" t="s">
        <v>76</v>
      </c>
      <c r="D4986">
        <v>4</v>
      </c>
      <c r="E4986" t="str">
        <f>VLOOKUP(D4986,'Treatment Struture'!$E$2:$G$10,3,FALSE)</f>
        <v>P2(100)</v>
      </c>
      <c r="F4986">
        <f>VLOOKUP(D4986,'Treatment Struture'!$E$2:$G$10,2,FALSE)</f>
        <v>2</v>
      </c>
      <c r="G4986" s="23">
        <v>4</v>
      </c>
      <c r="H4986" s="57">
        <f t="shared" si="110"/>
        <v>36115</v>
      </c>
      <c r="I4986" s="23">
        <v>14</v>
      </c>
    </row>
    <row r="4987" spans="1:9">
      <c r="A4987" t="s">
        <v>248</v>
      </c>
      <c r="B4987" t="s">
        <v>254</v>
      </c>
      <c r="C4987" t="s">
        <v>76</v>
      </c>
      <c r="D4987">
        <v>4</v>
      </c>
      <c r="E4987" t="str">
        <f>VLOOKUP(D4987,'Treatment Struture'!$E$2:$G$10,3,FALSE)</f>
        <v>P2(100)</v>
      </c>
      <c r="F4987">
        <f>VLOOKUP(D4987,'Treatment Struture'!$E$2:$G$10,2,FALSE)</f>
        <v>2</v>
      </c>
      <c r="G4987" s="23">
        <v>5</v>
      </c>
      <c r="H4987" s="57">
        <f t="shared" si="110"/>
        <v>36115</v>
      </c>
      <c r="I4987" s="23">
        <v>10</v>
      </c>
    </row>
    <row r="4988" spans="1:9">
      <c r="A4988" t="s">
        <v>248</v>
      </c>
      <c r="B4988" t="s">
        <v>254</v>
      </c>
      <c r="C4988" t="s">
        <v>76</v>
      </c>
      <c r="D4988">
        <v>4</v>
      </c>
      <c r="E4988" t="str">
        <f>VLOOKUP(D4988,'Treatment Struture'!$E$2:$G$10,3,FALSE)</f>
        <v>P2(100)</v>
      </c>
      <c r="F4988">
        <f>VLOOKUP(D4988,'Treatment Struture'!$E$2:$G$10,2,FALSE)</f>
        <v>2</v>
      </c>
      <c r="G4988" s="23">
        <v>6</v>
      </c>
      <c r="H4988" s="57">
        <f t="shared" si="110"/>
        <v>36115</v>
      </c>
      <c r="I4988" s="23">
        <v>13</v>
      </c>
    </row>
    <row r="4989" spans="1:9">
      <c r="A4989" t="s">
        <v>248</v>
      </c>
      <c r="B4989" t="s">
        <v>254</v>
      </c>
      <c r="C4989" t="s">
        <v>76</v>
      </c>
      <c r="D4989">
        <v>4</v>
      </c>
      <c r="E4989" t="str">
        <f>VLOOKUP(D4989,'Treatment Struture'!$E$2:$G$10,3,FALSE)</f>
        <v>P2(100)</v>
      </c>
      <c r="F4989">
        <f>VLOOKUP(D4989,'Treatment Struture'!$E$2:$G$10,2,FALSE)</f>
        <v>2</v>
      </c>
      <c r="G4989" s="23">
        <v>7</v>
      </c>
      <c r="H4989" s="57">
        <f t="shared" si="110"/>
        <v>36115</v>
      </c>
      <c r="I4989" s="23">
        <v>13</v>
      </c>
    </row>
    <row r="4990" spans="1:9">
      <c r="A4990" t="s">
        <v>248</v>
      </c>
      <c r="B4990" t="s">
        <v>254</v>
      </c>
      <c r="C4990" t="s">
        <v>76</v>
      </c>
      <c r="D4990">
        <v>4</v>
      </c>
      <c r="E4990" t="str">
        <f>VLOOKUP(D4990,'Treatment Struture'!$E$2:$G$10,3,FALSE)</f>
        <v>P2(100)</v>
      </c>
      <c r="F4990">
        <f>VLOOKUP(D4990,'Treatment Struture'!$E$2:$G$10,2,FALSE)</f>
        <v>2</v>
      </c>
      <c r="G4990" s="23">
        <v>8</v>
      </c>
      <c r="H4990" s="57">
        <f t="shared" si="110"/>
        <v>36115</v>
      </c>
      <c r="I4990" s="23">
        <v>14</v>
      </c>
    </row>
    <row r="4991" spans="1:9">
      <c r="A4991" t="s">
        <v>248</v>
      </c>
      <c r="B4991" t="s">
        <v>254</v>
      </c>
      <c r="C4991" t="s">
        <v>76</v>
      </c>
      <c r="D4991">
        <v>4</v>
      </c>
      <c r="E4991" t="str">
        <f>VLOOKUP(D4991,'Treatment Struture'!$E$2:$G$10,3,FALSE)</f>
        <v>P2(100)</v>
      </c>
      <c r="F4991">
        <f>VLOOKUP(D4991,'Treatment Struture'!$E$2:$G$10,2,FALSE)</f>
        <v>2</v>
      </c>
      <c r="G4991" s="23">
        <v>9</v>
      </c>
      <c r="H4991" s="57">
        <f t="shared" si="110"/>
        <v>36115</v>
      </c>
      <c r="I4991" s="23">
        <v>14</v>
      </c>
    </row>
    <row r="4992" spans="1:9">
      <c r="A4992" t="s">
        <v>248</v>
      </c>
      <c r="B4992" t="s">
        <v>254</v>
      </c>
      <c r="C4992" t="s">
        <v>76</v>
      </c>
      <c r="D4992">
        <v>4</v>
      </c>
      <c r="E4992" t="str">
        <f>VLOOKUP(D4992,'Treatment Struture'!$E$2:$G$10,3,FALSE)</f>
        <v>P2(100)</v>
      </c>
      <c r="F4992">
        <f>VLOOKUP(D4992,'Treatment Struture'!$E$2:$G$10,2,FALSE)</f>
        <v>2</v>
      </c>
      <c r="G4992" s="23">
        <v>10</v>
      </c>
      <c r="H4992" s="57">
        <f t="shared" si="110"/>
        <v>36115</v>
      </c>
      <c r="I4992" s="23">
        <v>14</v>
      </c>
    </row>
    <row r="4993" spans="1:9">
      <c r="A4993" t="s">
        <v>248</v>
      </c>
      <c r="B4993" t="s">
        <v>254</v>
      </c>
      <c r="C4993" t="s">
        <v>76</v>
      </c>
      <c r="D4993">
        <v>5</v>
      </c>
      <c r="E4993" t="str">
        <f>VLOOKUP(D4993,'Treatment Struture'!$E$2:$G$10,3,FALSE)</f>
        <v>P3(150)</v>
      </c>
      <c r="F4993">
        <f>VLOOKUP(D4993,'Treatment Struture'!$E$2:$G$10,2,FALSE)</f>
        <v>2</v>
      </c>
      <c r="G4993" s="23">
        <v>1</v>
      </c>
      <c r="H4993" s="57">
        <f t="shared" si="110"/>
        <v>36115</v>
      </c>
      <c r="I4993" s="23">
        <v>14</v>
      </c>
    </row>
    <row r="4994" spans="1:9">
      <c r="A4994" t="s">
        <v>248</v>
      </c>
      <c r="B4994" t="s">
        <v>254</v>
      </c>
      <c r="C4994" t="s">
        <v>76</v>
      </c>
      <c r="D4994">
        <v>5</v>
      </c>
      <c r="E4994" t="str">
        <f>VLOOKUP(D4994,'Treatment Struture'!$E$2:$G$10,3,FALSE)</f>
        <v>P3(150)</v>
      </c>
      <c r="F4994">
        <f>VLOOKUP(D4994,'Treatment Struture'!$E$2:$G$10,2,FALSE)</f>
        <v>2</v>
      </c>
      <c r="G4994" s="23">
        <v>2</v>
      </c>
      <c r="H4994" s="57">
        <f t="shared" si="110"/>
        <v>36115</v>
      </c>
      <c r="I4994" s="23">
        <v>14</v>
      </c>
    </row>
    <row r="4995" spans="1:9">
      <c r="A4995" t="s">
        <v>248</v>
      </c>
      <c r="B4995" t="s">
        <v>254</v>
      </c>
      <c r="C4995" t="s">
        <v>76</v>
      </c>
      <c r="D4995">
        <v>5</v>
      </c>
      <c r="E4995" t="str">
        <f>VLOOKUP(D4995,'Treatment Struture'!$E$2:$G$10,3,FALSE)</f>
        <v>P3(150)</v>
      </c>
      <c r="F4995">
        <f>VLOOKUP(D4995,'Treatment Struture'!$E$2:$G$10,2,FALSE)</f>
        <v>2</v>
      </c>
      <c r="G4995" s="23">
        <v>3</v>
      </c>
      <c r="H4995" s="57">
        <f t="shared" si="110"/>
        <v>36115</v>
      </c>
      <c r="I4995" s="23">
        <v>15</v>
      </c>
    </row>
    <row r="4996" spans="1:9">
      <c r="A4996" t="s">
        <v>248</v>
      </c>
      <c r="B4996" t="s">
        <v>254</v>
      </c>
      <c r="C4996" t="s">
        <v>76</v>
      </c>
      <c r="D4996">
        <v>5</v>
      </c>
      <c r="E4996" t="str">
        <f>VLOOKUP(D4996,'Treatment Struture'!$E$2:$G$10,3,FALSE)</f>
        <v>P3(150)</v>
      </c>
      <c r="F4996">
        <f>VLOOKUP(D4996,'Treatment Struture'!$E$2:$G$10,2,FALSE)</f>
        <v>2</v>
      </c>
      <c r="G4996" s="23">
        <v>4</v>
      </c>
      <c r="H4996" s="57">
        <f t="shared" si="110"/>
        <v>36115</v>
      </c>
      <c r="I4996" s="23">
        <v>14</v>
      </c>
    </row>
    <row r="4997" spans="1:9">
      <c r="A4997" t="s">
        <v>248</v>
      </c>
      <c r="B4997" t="s">
        <v>254</v>
      </c>
      <c r="C4997" t="s">
        <v>76</v>
      </c>
      <c r="D4997">
        <v>5</v>
      </c>
      <c r="E4997" t="str">
        <f>VLOOKUP(D4997,'Treatment Struture'!$E$2:$G$10,3,FALSE)</f>
        <v>P3(150)</v>
      </c>
      <c r="F4997">
        <f>VLOOKUP(D4997,'Treatment Struture'!$E$2:$G$10,2,FALSE)</f>
        <v>2</v>
      </c>
      <c r="G4997" s="23">
        <v>5</v>
      </c>
      <c r="H4997" s="57">
        <f t="shared" si="110"/>
        <v>36115</v>
      </c>
      <c r="I4997" s="23">
        <v>14</v>
      </c>
    </row>
    <row r="4998" spans="1:9">
      <c r="A4998" t="s">
        <v>248</v>
      </c>
      <c r="B4998" t="s">
        <v>254</v>
      </c>
      <c r="C4998" t="s">
        <v>76</v>
      </c>
      <c r="D4998">
        <v>5</v>
      </c>
      <c r="E4998" t="str">
        <f>VLOOKUP(D4998,'Treatment Struture'!$E$2:$G$10,3,FALSE)</f>
        <v>P3(150)</v>
      </c>
      <c r="F4998">
        <f>VLOOKUP(D4998,'Treatment Struture'!$E$2:$G$10,2,FALSE)</f>
        <v>2</v>
      </c>
      <c r="G4998" s="23">
        <v>6</v>
      </c>
      <c r="H4998" s="57">
        <f t="shared" si="110"/>
        <v>36115</v>
      </c>
      <c r="I4998" s="23">
        <v>14</v>
      </c>
    </row>
    <row r="4999" spans="1:9">
      <c r="A4999" t="s">
        <v>248</v>
      </c>
      <c r="B4999" t="s">
        <v>254</v>
      </c>
      <c r="C4999" t="s">
        <v>76</v>
      </c>
      <c r="D4999">
        <v>5</v>
      </c>
      <c r="E4999" t="str">
        <f>VLOOKUP(D4999,'Treatment Struture'!$E$2:$G$10,3,FALSE)</f>
        <v>P3(150)</v>
      </c>
      <c r="F4999">
        <f>VLOOKUP(D4999,'Treatment Struture'!$E$2:$G$10,2,FALSE)</f>
        <v>2</v>
      </c>
      <c r="G4999" s="23">
        <v>7</v>
      </c>
      <c r="H4999" s="57">
        <f t="shared" si="110"/>
        <v>36115</v>
      </c>
      <c r="I4999" s="23">
        <v>14</v>
      </c>
    </row>
    <row r="5000" spans="1:9">
      <c r="A5000" t="s">
        <v>248</v>
      </c>
      <c r="B5000" t="s">
        <v>254</v>
      </c>
      <c r="C5000" t="s">
        <v>76</v>
      </c>
      <c r="D5000">
        <v>5</v>
      </c>
      <c r="E5000" t="str">
        <f>VLOOKUP(D5000,'Treatment Struture'!$E$2:$G$10,3,FALSE)</f>
        <v>P3(150)</v>
      </c>
      <c r="F5000">
        <f>VLOOKUP(D5000,'Treatment Struture'!$E$2:$G$10,2,FALSE)</f>
        <v>2</v>
      </c>
      <c r="G5000" s="23">
        <v>8</v>
      </c>
      <c r="H5000" s="57">
        <f t="shared" si="110"/>
        <v>36115</v>
      </c>
      <c r="I5000" s="23">
        <v>14</v>
      </c>
    </row>
    <row r="5001" spans="1:9">
      <c r="A5001" t="s">
        <v>248</v>
      </c>
      <c r="B5001" t="s">
        <v>254</v>
      </c>
      <c r="C5001" t="s">
        <v>76</v>
      </c>
      <c r="D5001">
        <v>5</v>
      </c>
      <c r="E5001" t="str">
        <f>VLOOKUP(D5001,'Treatment Struture'!$E$2:$G$10,3,FALSE)</f>
        <v>P3(150)</v>
      </c>
      <c r="F5001">
        <f>VLOOKUP(D5001,'Treatment Struture'!$E$2:$G$10,2,FALSE)</f>
        <v>2</v>
      </c>
      <c r="G5001" s="23">
        <v>9</v>
      </c>
      <c r="H5001" s="57">
        <f t="shared" si="110"/>
        <v>36115</v>
      </c>
      <c r="I5001" s="23">
        <v>12</v>
      </c>
    </row>
    <row r="5002" spans="1:9">
      <c r="A5002" t="s">
        <v>248</v>
      </c>
      <c r="B5002" t="s">
        <v>254</v>
      </c>
      <c r="C5002" t="s">
        <v>76</v>
      </c>
      <c r="D5002">
        <v>5</v>
      </c>
      <c r="E5002" t="str">
        <f>VLOOKUP(D5002,'Treatment Struture'!$E$2:$G$10,3,FALSE)</f>
        <v>P3(150)</v>
      </c>
      <c r="F5002">
        <f>VLOOKUP(D5002,'Treatment Struture'!$E$2:$G$10,2,FALSE)</f>
        <v>2</v>
      </c>
      <c r="G5002" s="23">
        <v>10</v>
      </c>
      <c r="H5002" s="57">
        <f t="shared" si="110"/>
        <v>36115</v>
      </c>
      <c r="I5002" s="23">
        <v>15</v>
      </c>
    </row>
    <row r="5003" spans="1:9">
      <c r="A5003" t="s">
        <v>248</v>
      </c>
      <c r="B5003" t="s">
        <v>254</v>
      </c>
      <c r="C5003" t="s">
        <v>76</v>
      </c>
      <c r="D5003">
        <v>6</v>
      </c>
      <c r="E5003" t="str">
        <f>VLOOKUP(D5003,'Treatment Struture'!$E$2:$G$10,3,FALSE)</f>
        <v>P1(50)</v>
      </c>
      <c r="F5003">
        <f>VLOOKUP(D5003,'Treatment Struture'!$E$2:$G$10,2,FALSE)</f>
        <v>2</v>
      </c>
      <c r="G5003" s="23">
        <v>1</v>
      </c>
      <c r="H5003" s="57">
        <f t="shared" si="110"/>
        <v>36115</v>
      </c>
      <c r="I5003" s="23">
        <v>13</v>
      </c>
    </row>
    <row r="5004" spans="1:9">
      <c r="A5004" t="s">
        <v>248</v>
      </c>
      <c r="B5004" t="s">
        <v>254</v>
      </c>
      <c r="C5004" t="s">
        <v>76</v>
      </c>
      <c r="D5004">
        <v>6</v>
      </c>
      <c r="E5004" t="str">
        <f>VLOOKUP(D5004,'Treatment Struture'!$E$2:$G$10,3,FALSE)</f>
        <v>P1(50)</v>
      </c>
      <c r="F5004">
        <f>VLOOKUP(D5004,'Treatment Struture'!$E$2:$G$10,2,FALSE)</f>
        <v>2</v>
      </c>
      <c r="G5004" s="23">
        <v>2</v>
      </c>
      <c r="H5004" s="57">
        <f t="shared" si="110"/>
        <v>36115</v>
      </c>
      <c r="I5004" s="23">
        <v>13</v>
      </c>
    </row>
    <row r="5005" spans="1:9">
      <c r="A5005" t="s">
        <v>248</v>
      </c>
      <c r="B5005" t="s">
        <v>254</v>
      </c>
      <c r="C5005" t="s">
        <v>76</v>
      </c>
      <c r="D5005">
        <v>6</v>
      </c>
      <c r="E5005" t="str">
        <f>VLOOKUP(D5005,'Treatment Struture'!$E$2:$G$10,3,FALSE)</f>
        <v>P1(50)</v>
      </c>
      <c r="F5005">
        <f>VLOOKUP(D5005,'Treatment Struture'!$E$2:$G$10,2,FALSE)</f>
        <v>2</v>
      </c>
      <c r="G5005" s="23">
        <v>3</v>
      </c>
      <c r="H5005" s="57">
        <f t="shared" si="110"/>
        <v>36115</v>
      </c>
      <c r="I5005" s="23">
        <v>14</v>
      </c>
    </row>
    <row r="5006" spans="1:9">
      <c r="A5006" t="s">
        <v>248</v>
      </c>
      <c r="B5006" t="s">
        <v>254</v>
      </c>
      <c r="C5006" t="s">
        <v>76</v>
      </c>
      <c r="D5006">
        <v>6</v>
      </c>
      <c r="E5006" t="str">
        <f>VLOOKUP(D5006,'Treatment Struture'!$E$2:$G$10,3,FALSE)</f>
        <v>P1(50)</v>
      </c>
      <c r="F5006">
        <f>VLOOKUP(D5006,'Treatment Struture'!$E$2:$G$10,2,FALSE)</f>
        <v>2</v>
      </c>
      <c r="G5006" s="23">
        <v>4</v>
      </c>
      <c r="H5006" s="57">
        <f t="shared" si="110"/>
        <v>36115</v>
      </c>
      <c r="I5006" s="23">
        <v>14</v>
      </c>
    </row>
    <row r="5007" spans="1:9">
      <c r="A5007" t="s">
        <v>248</v>
      </c>
      <c r="B5007" t="s">
        <v>254</v>
      </c>
      <c r="C5007" t="s">
        <v>76</v>
      </c>
      <c r="D5007">
        <v>6</v>
      </c>
      <c r="E5007" t="str">
        <f>VLOOKUP(D5007,'Treatment Struture'!$E$2:$G$10,3,FALSE)</f>
        <v>P1(50)</v>
      </c>
      <c r="F5007">
        <f>VLOOKUP(D5007,'Treatment Struture'!$E$2:$G$10,2,FALSE)</f>
        <v>2</v>
      </c>
      <c r="G5007" s="23">
        <v>5</v>
      </c>
      <c r="H5007" s="57">
        <f t="shared" si="110"/>
        <v>36115</v>
      </c>
      <c r="I5007" s="23">
        <v>15</v>
      </c>
    </row>
    <row r="5008" spans="1:9">
      <c r="A5008" t="s">
        <v>248</v>
      </c>
      <c r="B5008" t="s">
        <v>254</v>
      </c>
      <c r="C5008" t="s">
        <v>76</v>
      </c>
      <c r="D5008">
        <v>6</v>
      </c>
      <c r="E5008" t="str">
        <f>VLOOKUP(D5008,'Treatment Struture'!$E$2:$G$10,3,FALSE)</f>
        <v>P1(50)</v>
      </c>
      <c r="F5008">
        <f>VLOOKUP(D5008,'Treatment Struture'!$E$2:$G$10,2,FALSE)</f>
        <v>2</v>
      </c>
      <c r="G5008" s="23">
        <v>6</v>
      </c>
      <c r="H5008" s="57">
        <f t="shared" si="110"/>
        <v>36115</v>
      </c>
      <c r="I5008" s="23">
        <v>13</v>
      </c>
    </row>
    <row r="5009" spans="1:9">
      <c r="A5009" t="s">
        <v>248</v>
      </c>
      <c r="B5009" t="s">
        <v>254</v>
      </c>
      <c r="C5009" t="s">
        <v>76</v>
      </c>
      <c r="D5009">
        <v>6</v>
      </c>
      <c r="E5009" t="str">
        <f>VLOOKUP(D5009,'Treatment Struture'!$E$2:$G$10,3,FALSE)</f>
        <v>P1(50)</v>
      </c>
      <c r="F5009">
        <f>VLOOKUP(D5009,'Treatment Struture'!$E$2:$G$10,2,FALSE)</f>
        <v>2</v>
      </c>
      <c r="G5009" s="23">
        <v>7</v>
      </c>
      <c r="H5009" s="57">
        <f t="shared" si="110"/>
        <v>36115</v>
      </c>
      <c r="I5009" s="23">
        <v>14</v>
      </c>
    </row>
    <row r="5010" spans="1:9">
      <c r="A5010" t="s">
        <v>248</v>
      </c>
      <c r="B5010" t="s">
        <v>254</v>
      </c>
      <c r="C5010" t="s">
        <v>76</v>
      </c>
      <c r="D5010">
        <v>6</v>
      </c>
      <c r="E5010" t="str">
        <f>VLOOKUP(D5010,'Treatment Struture'!$E$2:$G$10,3,FALSE)</f>
        <v>P1(50)</v>
      </c>
      <c r="F5010">
        <f>VLOOKUP(D5010,'Treatment Struture'!$E$2:$G$10,2,FALSE)</f>
        <v>2</v>
      </c>
      <c r="G5010" s="23">
        <v>8</v>
      </c>
      <c r="H5010" s="57">
        <f t="shared" si="110"/>
        <v>36115</v>
      </c>
      <c r="I5010" s="23">
        <v>14</v>
      </c>
    </row>
    <row r="5011" spans="1:9">
      <c r="A5011" t="s">
        <v>248</v>
      </c>
      <c r="B5011" t="s">
        <v>254</v>
      </c>
      <c r="C5011" t="s">
        <v>76</v>
      </c>
      <c r="D5011">
        <v>6</v>
      </c>
      <c r="E5011" t="str">
        <f>VLOOKUP(D5011,'Treatment Struture'!$E$2:$G$10,3,FALSE)</f>
        <v>P1(50)</v>
      </c>
      <c r="F5011">
        <f>VLOOKUP(D5011,'Treatment Struture'!$E$2:$G$10,2,FALSE)</f>
        <v>2</v>
      </c>
      <c r="G5011" s="23">
        <v>9</v>
      </c>
      <c r="H5011" s="57">
        <f t="shared" si="110"/>
        <v>36115</v>
      </c>
      <c r="I5011" s="23">
        <v>14</v>
      </c>
    </row>
    <row r="5012" spans="1:9">
      <c r="A5012" t="s">
        <v>248</v>
      </c>
      <c r="B5012" t="s">
        <v>254</v>
      </c>
      <c r="C5012" t="s">
        <v>76</v>
      </c>
      <c r="D5012">
        <v>6</v>
      </c>
      <c r="E5012" t="str">
        <f>VLOOKUP(D5012,'Treatment Struture'!$E$2:$G$10,3,FALSE)</f>
        <v>P1(50)</v>
      </c>
      <c r="F5012">
        <f>VLOOKUP(D5012,'Treatment Struture'!$E$2:$G$10,2,FALSE)</f>
        <v>2</v>
      </c>
      <c r="G5012" s="23">
        <v>10</v>
      </c>
      <c r="H5012" s="57">
        <f t="shared" si="110"/>
        <v>36115</v>
      </c>
      <c r="I5012" s="23">
        <v>13</v>
      </c>
    </row>
    <row r="5013" spans="1:9">
      <c r="A5013" t="s">
        <v>248</v>
      </c>
      <c r="B5013" t="s">
        <v>254</v>
      </c>
      <c r="C5013" t="s">
        <v>76</v>
      </c>
      <c r="D5013">
        <v>7</v>
      </c>
      <c r="E5013" t="str">
        <f>VLOOKUP(D5013,'Treatment Struture'!$E$2:$G$10,3,FALSE)</f>
        <v>P1(50)</v>
      </c>
      <c r="F5013">
        <f>VLOOKUP(D5013,'Treatment Struture'!$E$2:$G$10,2,FALSE)</f>
        <v>3</v>
      </c>
      <c r="G5013" s="23">
        <v>1</v>
      </c>
      <c r="H5013" s="57">
        <f t="shared" si="110"/>
        <v>36115</v>
      </c>
      <c r="I5013" s="23">
        <v>13</v>
      </c>
    </row>
    <row r="5014" spans="1:9">
      <c r="A5014" t="s">
        <v>248</v>
      </c>
      <c r="B5014" t="s">
        <v>254</v>
      </c>
      <c r="C5014" t="s">
        <v>76</v>
      </c>
      <c r="D5014">
        <v>7</v>
      </c>
      <c r="E5014" t="str">
        <f>VLOOKUP(D5014,'Treatment Struture'!$E$2:$G$10,3,FALSE)</f>
        <v>P1(50)</v>
      </c>
      <c r="F5014">
        <f>VLOOKUP(D5014,'Treatment Struture'!$E$2:$G$10,2,FALSE)</f>
        <v>3</v>
      </c>
      <c r="G5014" s="23">
        <v>2</v>
      </c>
      <c r="H5014" s="57">
        <f t="shared" si="110"/>
        <v>36115</v>
      </c>
      <c r="I5014" s="23">
        <v>13</v>
      </c>
    </row>
    <row r="5015" spans="1:9">
      <c r="A5015" t="s">
        <v>248</v>
      </c>
      <c r="B5015" t="s">
        <v>254</v>
      </c>
      <c r="C5015" t="s">
        <v>76</v>
      </c>
      <c r="D5015">
        <v>7</v>
      </c>
      <c r="E5015" t="str">
        <f>VLOOKUP(D5015,'Treatment Struture'!$E$2:$G$10,3,FALSE)</f>
        <v>P1(50)</v>
      </c>
      <c r="F5015">
        <f>VLOOKUP(D5015,'Treatment Struture'!$E$2:$G$10,2,FALSE)</f>
        <v>3</v>
      </c>
      <c r="G5015" s="23">
        <v>3</v>
      </c>
      <c r="H5015" s="57">
        <f t="shared" si="110"/>
        <v>36115</v>
      </c>
      <c r="I5015" s="23">
        <v>13</v>
      </c>
    </row>
    <row r="5016" spans="1:9">
      <c r="A5016" t="s">
        <v>248</v>
      </c>
      <c r="B5016" t="s">
        <v>254</v>
      </c>
      <c r="C5016" t="s">
        <v>76</v>
      </c>
      <c r="D5016">
        <v>7</v>
      </c>
      <c r="E5016" t="str">
        <f>VLOOKUP(D5016,'Treatment Struture'!$E$2:$G$10,3,FALSE)</f>
        <v>P1(50)</v>
      </c>
      <c r="F5016">
        <f>VLOOKUP(D5016,'Treatment Struture'!$E$2:$G$10,2,FALSE)</f>
        <v>3</v>
      </c>
      <c r="G5016" s="23">
        <v>4</v>
      </c>
      <c r="H5016" s="57">
        <f t="shared" si="110"/>
        <v>36115</v>
      </c>
      <c r="I5016" s="23">
        <v>13</v>
      </c>
    </row>
    <row r="5017" spans="1:9">
      <c r="A5017" t="s">
        <v>248</v>
      </c>
      <c r="B5017" t="s">
        <v>254</v>
      </c>
      <c r="C5017" t="s">
        <v>76</v>
      </c>
      <c r="D5017">
        <v>7</v>
      </c>
      <c r="E5017" t="str">
        <f>VLOOKUP(D5017,'Treatment Struture'!$E$2:$G$10,3,FALSE)</f>
        <v>P1(50)</v>
      </c>
      <c r="F5017">
        <f>VLOOKUP(D5017,'Treatment Struture'!$E$2:$G$10,2,FALSE)</f>
        <v>3</v>
      </c>
      <c r="G5017" s="23">
        <v>5</v>
      </c>
      <c r="H5017" s="57">
        <f t="shared" si="110"/>
        <v>36115</v>
      </c>
      <c r="I5017" s="23">
        <v>13</v>
      </c>
    </row>
    <row r="5018" spans="1:9">
      <c r="A5018" t="s">
        <v>248</v>
      </c>
      <c r="B5018" t="s">
        <v>254</v>
      </c>
      <c r="C5018" t="s">
        <v>76</v>
      </c>
      <c r="D5018">
        <v>7</v>
      </c>
      <c r="E5018" t="str">
        <f>VLOOKUP(D5018,'Treatment Struture'!$E$2:$G$10,3,FALSE)</f>
        <v>P1(50)</v>
      </c>
      <c r="F5018">
        <f>VLOOKUP(D5018,'Treatment Struture'!$E$2:$G$10,2,FALSE)</f>
        <v>3</v>
      </c>
      <c r="G5018" s="23">
        <v>6</v>
      </c>
      <c r="H5018" s="57">
        <f t="shared" si="110"/>
        <v>36115</v>
      </c>
      <c r="I5018" s="23">
        <v>13</v>
      </c>
    </row>
    <row r="5019" spans="1:9">
      <c r="A5019" t="s">
        <v>248</v>
      </c>
      <c r="B5019" t="s">
        <v>254</v>
      </c>
      <c r="C5019" t="s">
        <v>76</v>
      </c>
      <c r="D5019">
        <v>7</v>
      </c>
      <c r="E5019" t="str">
        <f>VLOOKUP(D5019,'Treatment Struture'!$E$2:$G$10,3,FALSE)</f>
        <v>P1(50)</v>
      </c>
      <c r="F5019">
        <f>VLOOKUP(D5019,'Treatment Struture'!$E$2:$G$10,2,FALSE)</f>
        <v>3</v>
      </c>
      <c r="G5019" s="23">
        <v>7</v>
      </c>
      <c r="H5019" s="57">
        <f t="shared" ref="H5019:H5042" si="111">H5018</f>
        <v>36115</v>
      </c>
      <c r="I5019" s="23">
        <v>13</v>
      </c>
    </row>
    <row r="5020" spans="1:9">
      <c r="A5020" t="s">
        <v>248</v>
      </c>
      <c r="B5020" t="s">
        <v>254</v>
      </c>
      <c r="C5020" t="s">
        <v>76</v>
      </c>
      <c r="D5020">
        <v>7</v>
      </c>
      <c r="E5020" t="str">
        <f>VLOOKUP(D5020,'Treatment Struture'!$E$2:$G$10,3,FALSE)</f>
        <v>P1(50)</v>
      </c>
      <c r="F5020">
        <f>VLOOKUP(D5020,'Treatment Struture'!$E$2:$G$10,2,FALSE)</f>
        <v>3</v>
      </c>
      <c r="G5020" s="23">
        <v>8</v>
      </c>
      <c r="H5020" s="57">
        <f t="shared" si="111"/>
        <v>36115</v>
      </c>
      <c r="I5020" s="23">
        <v>13</v>
      </c>
    </row>
    <row r="5021" spans="1:9">
      <c r="A5021" t="s">
        <v>248</v>
      </c>
      <c r="B5021" t="s">
        <v>254</v>
      </c>
      <c r="C5021" t="s">
        <v>76</v>
      </c>
      <c r="D5021">
        <v>7</v>
      </c>
      <c r="E5021" t="str">
        <f>VLOOKUP(D5021,'Treatment Struture'!$E$2:$G$10,3,FALSE)</f>
        <v>P1(50)</v>
      </c>
      <c r="F5021">
        <f>VLOOKUP(D5021,'Treatment Struture'!$E$2:$G$10,2,FALSE)</f>
        <v>3</v>
      </c>
      <c r="G5021" s="23">
        <v>9</v>
      </c>
      <c r="H5021" s="57">
        <f t="shared" si="111"/>
        <v>36115</v>
      </c>
      <c r="I5021" s="23">
        <v>14</v>
      </c>
    </row>
    <row r="5022" spans="1:9">
      <c r="A5022" t="s">
        <v>248</v>
      </c>
      <c r="B5022" t="s">
        <v>254</v>
      </c>
      <c r="C5022" t="s">
        <v>76</v>
      </c>
      <c r="D5022">
        <v>7</v>
      </c>
      <c r="E5022" t="str">
        <f>VLOOKUP(D5022,'Treatment Struture'!$E$2:$G$10,3,FALSE)</f>
        <v>P1(50)</v>
      </c>
      <c r="F5022">
        <f>VLOOKUP(D5022,'Treatment Struture'!$E$2:$G$10,2,FALSE)</f>
        <v>3</v>
      </c>
      <c r="G5022" s="23">
        <v>10</v>
      </c>
      <c r="H5022" s="57">
        <f t="shared" si="111"/>
        <v>36115</v>
      </c>
      <c r="I5022" s="23">
        <v>13</v>
      </c>
    </row>
    <row r="5023" spans="1:9">
      <c r="A5023" t="s">
        <v>248</v>
      </c>
      <c r="B5023" t="s">
        <v>254</v>
      </c>
      <c r="C5023" t="s">
        <v>76</v>
      </c>
      <c r="D5023">
        <v>8</v>
      </c>
      <c r="E5023" t="str">
        <f>VLOOKUP(D5023,'Treatment Struture'!$E$2:$G$10,3,FALSE)</f>
        <v>P2(100)</v>
      </c>
      <c r="F5023">
        <f>VLOOKUP(D5023,'Treatment Struture'!$E$2:$G$10,2,FALSE)</f>
        <v>3</v>
      </c>
      <c r="G5023" s="23">
        <v>1</v>
      </c>
      <c r="H5023" s="57">
        <f t="shared" si="111"/>
        <v>36115</v>
      </c>
      <c r="I5023" s="23">
        <v>13</v>
      </c>
    </row>
    <row r="5024" spans="1:9">
      <c r="A5024" t="s">
        <v>248</v>
      </c>
      <c r="B5024" t="s">
        <v>254</v>
      </c>
      <c r="C5024" t="s">
        <v>76</v>
      </c>
      <c r="D5024">
        <v>8</v>
      </c>
      <c r="E5024" t="str">
        <f>VLOOKUP(D5024,'Treatment Struture'!$E$2:$G$10,3,FALSE)</f>
        <v>P2(100)</v>
      </c>
      <c r="F5024">
        <f>VLOOKUP(D5024,'Treatment Struture'!$E$2:$G$10,2,FALSE)</f>
        <v>3</v>
      </c>
      <c r="G5024" s="23">
        <v>2</v>
      </c>
      <c r="H5024" s="57">
        <f t="shared" si="111"/>
        <v>36115</v>
      </c>
      <c r="I5024" s="23">
        <v>12</v>
      </c>
    </row>
    <row r="5025" spans="1:9">
      <c r="A5025" t="s">
        <v>248</v>
      </c>
      <c r="B5025" t="s">
        <v>254</v>
      </c>
      <c r="C5025" t="s">
        <v>76</v>
      </c>
      <c r="D5025">
        <v>8</v>
      </c>
      <c r="E5025" t="str">
        <f>VLOOKUP(D5025,'Treatment Struture'!$E$2:$G$10,3,FALSE)</f>
        <v>P2(100)</v>
      </c>
      <c r="F5025">
        <f>VLOOKUP(D5025,'Treatment Struture'!$E$2:$G$10,2,FALSE)</f>
        <v>3</v>
      </c>
      <c r="G5025" s="23">
        <v>3</v>
      </c>
      <c r="H5025" s="57">
        <f t="shared" si="111"/>
        <v>36115</v>
      </c>
      <c r="I5025" s="23">
        <v>13</v>
      </c>
    </row>
    <row r="5026" spans="1:9">
      <c r="A5026" t="s">
        <v>248</v>
      </c>
      <c r="B5026" t="s">
        <v>254</v>
      </c>
      <c r="C5026" t="s">
        <v>76</v>
      </c>
      <c r="D5026">
        <v>8</v>
      </c>
      <c r="E5026" t="str">
        <f>VLOOKUP(D5026,'Treatment Struture'!$E$2:$G$10,3,FALSE)</f>
        <v>P2(100)</v>
      </c>
      <c r="F5026">
        <f>VLOOKUP(D5026,'Treatment Struture'!$E$2:$G$10,2,FALSE)</f>
        <v>3</v>
      </c>
      <c r="G5026" s="23">
        <v>4</v>
      </c>
      <c r="H5026" s="57">
        <f t="shared" si="111"/>
        <v>36115</v>
      </c>
      <c r="I5026" s="23">
        <v>13</v>
      </c>
    </row>
    <row r="5027" spans="1:9">
      <c r="A5027" t="s">
        <v>248</v>
      </c>
      <c r="B5027" t="s">
        <v>254</v>
      </c>
      <c r="C5027" t="s">
        <v>76</v>
      </c>
      <c r="D5027">
        <v>8</v>
      </c>
      <c r="E5027" t="str">
        <f>VLOOKUP(D5027,'Treatment Struture'!$E$2:$G$10,3,FALSE)</f>
        <v>P2(100)</v>
      </c>
      <c r="F5027">
        <f>VLOOKUP(D5027,'Treatment Struture'!$E$2:$G$10,2,FALSE)</f>
        <v>3</v>
      </c>
      <c r="G5027" s="23">
        <v>5</v>
      </c>
      <c r="H5027" s="57">
        <f t="shared" si="111"/>
        <v>36115</v>
      </c>
      <c r="I5027" s="23">
        <v>13</v>
      </c>
    </row>
    <row r="5028" spans="1:9">
      <c r="A5028" t="s">
        <v>248</v>
      </c>
      <c r="B5028" t="s">
        <v>254</v>
      </c>
      <c r="C5028" t="s">
        <v>76</v>
      </c>
      <c r="D5028">
        <v>8</v>
      </c>
      <c r="E5028" t="str">
        <f>VLOOKUP(D5028,'Treatment Struture'!$E$2:$G$10,3,FALSE)</f>
        <v>P2(100)</v>
      </c>
      <c r="F5028">
        <f>VLOOKUP(D5028,'Treatment Struture'!$E$2:$G$10,2,FALSE)</f>
        <v>3</v>
      </c>
      <c r="G5028" s="23">
        <v>6</v>
      </c>
      <c r="H5028" s="57">
        <f t="shared" si="111"/>
        <v>36115</v>
      </c>
      <c r="I5028" s="23">
        <v>14</v>
      </c>
    </row>
    <row r="5029" spans="1:9">
      <c r="A5029" t="s">
        <v>248</v>
      </c>
      <c r="B5029" t="s">
        <v>254</v>
      </c>
      <c r="C5029" t="s">
        <v>76</v>
      </c>
      <c r="D5029">
        <v>8</v>
      </c>
      <c r="E5029" t="str">
        <f>VLOOKUP(D5029,'Treatment Struture'!$E$2:$G$10,3,FALSE)</f>
        <v>P2(100)</v>
      </c>
      <c r="F5029">
        <f>VLOOKUP(D5029,'Treatment Struture'!$E$2:$G$10,2,FALSE)</f>
        <v>3</v>
      </c>
      <c r="G5029" s="23">
        <v>7</v>
      </c>
      <c r="H5029" s="57">
        <f t="shared" si="111"/>
        <v>36115</v>
      </c>
      <c r="I5029" s="23">
        <v>13</v>
      </c>
    </row>
    <row r="5030" spans="1:9">
      <c r="A5030" t="s">
        <v>248</v>
      </c>
      <c r="B5030" t="s">
        <v>254</v>
      </c>
      <c r="C5030" t="s">
        <v>76</v>
      </c>
      <c r="D5030">
        <v>8</v>
      </c>
      <c r="E5030" t="str">
        <f>VLOOKUP(D5030,'Treatment Struture'!$E$2:$G$10,3,FALSE)</f>
        <v>P2(100)</v>
      </c>
      <c r="F5030">
        <f>VLOOKUP(D5030,'Treatment Struture'!$E$2:$G$10,2,FALSE)</f>
        <v>3</v>
      </c>
      <c r="G5030" s="23">
        <v>8</v>
      </c>
      <c r="H5030" s="57">
        <f t="shared" si="111"/>
        <v>36115</v>
      </c>
      <c r="I5030" s="23">
        <v>14</v>
      </c>
    </row>
    <row r="5031" spans="1:9">
      <c r="A5031" t="s">
        <v>248</v>
      </c>
      <c r="B5031" t="s">
        <v>254</v>
      </c>
      <c r="C5031" t="s">
        <v>76</v>
      </c>
      <c r="D5031">
        <v>8</v>
      </c>
      <c r="E5031" t="str">
        <f>VLOOKUP(D5031,'Treatment Struture'!$E$2:$G$10,3,FALSE)</f>
        <v>P2(100)</v>
      </c>
      <c r="F5031">
        <f>VLOOKUP(D5031,'Treatment Struture'!$E$2:$G$10,2,FALSE)</f>
        <v>3</v>
      </c>
      <c r="G5031" s="23">
        <v>9</v>
      </c>
      <c r="H5031" s="57">
        <f t="shared" si="111"/>
        <v>36115</v>
      </c>
      <c r="I5031" s="23">
        <v>14</v>
      </c>
    </row>
    <row r="5032" spans="1:9">
      <c r="A5032" t="s">
        <v>248</v>
      </c>
      <c r="B5032" t="s">
        <v>254</v>
      </c>
      <c r="C5032" t="s">
        <v>76</v>
      </c>
      <c r="D5032">
        <v>8</v>
      </c>
      <c r="E5032" t="str">
        <f>VLOOKUP(D5032,'Treatment Struture'!$E$2:$G$10,3,FALSE)</f>
        <v>P2(100)</v>
      </c>
      <c r="F5032">
        <f>VLOOKUP(D5032,'Treatment Struture'!$E$2:$G$10,2,FALSE)</f>
        <v>3</v>
      </c>
      <c r="G5032" s="23">
        <v>10</v>
      </c>
      <c r="H5032" s="57">
        <f t="shared" si="111"/>
        <v>36115</v>
      </c>
      <c r="I5032" s="23">
        <v>14</v>
      </c>
    </row>
    <row r="5033" spans="1:9">
      <c r="A5033" t="s">
        <v>248</v>
      </c>
      <c r="B5033" t="s">
        <v>254</v>
      </c>
      <c r="C5033" t="s">
        <v>76</v>
      </c>
      <c r="D5033">
        <v>9</v>
      </c>
      <c r="E5033" t="str">
        <f>VLOOKUP(D5033,'Treatment Struture'!$E$2:$G$10,3,FALSE)</f>
        <v>P3(150)</v>
      </c>
      <c r="F5033">
        <f>VLOOKUP(D5033,'Treatment Struture'!$E$2:$G$10,2,FALSE)</f>
        <v>3</v>
      </c>
      <c r="G5033" s="23">
        <v>1</v>
      </c>
      <c r="H5033" s="57">
        <f t="shared" si="111"/>
        <v>36115</v>
      </c>
      <c r="I5033" s="23">
        <v>14</v>
      </c>
    </row>
    <row r="5034" spans="1:9">
      <c r="A5034" t="s">
        <v>248</v>
      </c>
      <c r="B5034" t="s">
        <v>254</v>
      </c>
      <c r="C5034" t="s">
        <v>76</v>
      </c>
      <c r="D5034">
        <v>9</v>
      </c>
      <c r="E5034" t="str">
        <f>VLOOKUP(D5034,'Treatment Struture'!$E$2:$G$10,3,FALSE)</f>
        <v>P3(150)</v>
      </c>
      <c r="F5034">
        <f>VLOOKUP(D5034,'Treatment Struture'!$E$2:$G$10,2,FALSE)</f>
        <v>3</v>
      </c>
      <c r="G5034" s="23">
        <v>2</v>
      </c>
      <c r="H5034" s="57">
        <f t="shared" si="111"/>
        <v>36115</v>
      </c>
      <c r="I5034" s="23">
        <v>14</v>
      </c>
    </row>
    <row r="5035" spans="1:9">
      <c r="A5035" t="s">
        <v>248</v>
      </c>
      <c r="B5035" t="s">
        <v>254</v>
      </c>
      <c r="C5035" t="s">
        <v>76</v>
      </c>
      <c r="D5035">
        <v>9</v>
      </c>
      <c r="E5035" t="str">
        <f>VLOOKUP(D5035,'Treatment Struture'!$E$2:$G$10,3,FALSE)</f>
        <v>P3(150)</v>
      </c>
      <c r="F5035">
        <f>VLOOKUP(D5035,'Treatment Struture'!$E$2:$G$10,2,FALSE)</f>
        <v>3</v>
      </c>
      <c r="G5035" s="23">
        <v>3</v>
      </c>
      <c r="H5035" s="57">
        <f t="shared" si="111"/>
        <v>36115</v>
      </c>
      <c r="I5035" s="23">
        <v>13</v>
      </c>
    </row>
    <row r="5036" spans="1:9">
      <c r="A5036" t="s">
        <v>248</v>
      </c>
      <c r="B5036" t="s">
        <v>254</v>
      </c>
      <c r="C5036" t="s">
        <v>76</v>
      </c>
      <c r="D5036">
        <v>9</v>
      </c>
      <c r="E5036" t="str">
        <f>VLOOKUP(D5036,'Treatment Struture'!$E$2:$G$10,3,FALSE)</f>
        <v>P3(150)</v>
      </c>
      <c r="F5036">
        <f>VLOOKUP(D5036,'Treatment Struture'!$E$2:$G$10,2,FALSE)</f>
        <v>3</v>
      </c>
      <c r="G5036" s="23">
        <v>4</v>
      </c>
      <c r="H5036" s="57">
        <f t="shared" si="111"/>
        <v>36115</v>
      </c>
      <c r="I5036" s="23">
        <v>14</v>
      </c>
    </row>
    <row r="5037" spans="1:9">
      <c r="A5037" t="s">
        <v>248</v>
      </c>
      <c r="B5037" t="s">
        <v>254</v>
      </c>
      <c r="C5037" t="s">
        <v>76</v>
      </c>
      <c r="D5037">
        <v>9</v>
      </c>
      <c r="E5037" t="str">
        <f>VLOOKUP(D5037,'Treatment Struture'!$E$2:$G$10,3,FALSE)</f>
        <v>P3(150)</v>
      </c>
      <c r="F5037">
        <f>VLOOKUP(D5037,'Treatment Struture'!$E$2:$G$10,2,FALSE)</f>
        <v>3</v>
      </c>
      <c r="G5037" s="23">
        <v>5</v>
      </c>
      <c r="H5037" s="57">
        <f t="shared" si="111"/>
        <v>36115</v>
      </c>
      <c r="I5037" s="23">
        <v>15</v>
      </c>
    </row>
    <row r="5038" spans="1:9">
      <c r="A5038" t="s">
        <v>248</v>
      </c>
      <c r="B5038" t="s">
        <v>254</v>
      </c>
      <c r="C5038" t="s">
        <v>76</v>
      </c>
      <c r="D5038">
        <v>9</v>
      </c>
      <c r="E5038" t="str">
        <f>VLOOKUP(D5038,'Treatment Struture'!$E$2:$G$10,3,FALSE)</f>
        <v>P3(150)</v>
      </c>
      <c r="F5038">
        <f>VLOOKUP(D5038,'Treatment Struture'!$E$2:$G$10,2,FALSE)</f>
        <v>3</v>
      </c>
      <c r="G5038" s="23">
        <v>6</v>
      </c>
      <c r="H5038" s="57">
        <f t="shared" si="111"/>
        <v>36115</v>
      </c>
      <c r="I5038" s="23">
        <v>14</v>
      </c>
    </row>
    <row r="5039" spans="1:9">
      <c r="A5039" t="s">
        <v>248</v>
      </c>
      <c r="B5039" t="s">
        <v>254</v>
      </c>
      <c r="C5039" t="s">
        <v>76</v>
      </c>
      <c r="D5039">
        <v>9</v>
      </c>
      <c r="E5039" t="str">
        <f>VLOOKUP(D5039,'Treatment Struture'!$E$2:$G$10,3,FALSE)</f>
        <v>P3(150)</v>
      </c>
      <c r="F5039">
        <f>VLOOKUP(D5039,'Treatment Struture'!$E$2:$G$10,2,FALSE)</f>
        <v>3</v>
      </c>
      <c r="G5039" s="23">
        <v>7</v>
      </c>
      <c r="H5039" s="57">
        <f t="shared" si="111"/>
        <v>36115</v>
      </c>
      <c r="I5039" s="23">
        <v>14</v>
      </c>
    </row>
    <row r="5040" spans="1:9">
      <c r="A5040" t="s">
        <v>248</v>
      </c>
      <c r="B5040" t="s">
        <v>254</v>
      </c>
      <c r="C5040" t="s">
        <v>76</v>
      </c>
      <c r="D5040">
        <v>9</v>
      </c>
      <c r="E5040" t="str">
        <f>VLOOKUP(D5040,'Treatment Struture'!$E$2:$G$10,3,FALSE)</f>
        <v>P3(150)</v>
      </c>
      <c r="F5040">
        <f>VLOOKUP(D5040,'Treatment Struture'!$E$2:$G$10,2,FALSE)</f>
        <v>3</v>
      </c>
      <c r="G5040" s="23">
        <v>8</v>
      </c>
      <c r="H5040" s="57">
        <f t="shared" si="111"/>
        <v>36115</v>
      </c>
      <c r="I5040" s="23">
        <v>12</v>
      </c>
    </row>
    <row r="5041" spans="1:10">
      <c r="A5041" t="s">
        <v>248</v>
      </c>
      <c r="B5041" t="s">
        <v>254</v>
      </c>
      <c r="C5041" t="s">
        <v>76</v>
      </c>
      <c r="D5041">
        <v>9</v>
      </c>
      <c r="E5041" t="str">
        <f>VLOOKUP(D5041,'Treatment Struture'!$E$2:$G$10,3,FALSE)</f>
        <v>P3(150)</v>
      </c>
      <c r="F5041">
        <f>VLOOKUP(D5041,'Treatment Struture'!$E$2:$G$10,2,FALSE)</f>
        <v>3</v>
      </c>
      <c r="G5041" s="23">
        <v>9</v>
      </c>
      <c r="H5041" s="57">
        <f t="shared" si="111"/>
        <v>36115</v>
      </c>
      <c r="I5041" s="23">
        <v>14</v>
      </c>
    </row>
    <row r="5042" spans="1:10">
      <c r="A5042" t="s">
        <v>248</v>
      </c>
      <c r="B5042" t="s">
        <v>254</v>
      </c>
      <c r="C5042" t="s">
        <v>76</v>
      </c>
      <c r="D5042">
        <v>9</v>
      </c>
      <c r="E5042" t="str">
        <f>VLOOKUP(D5042,'Treatment Struture'!$E$2:$G$10,3,FALSE)</f>
        <v>P3(150)</v>
      </c>
      <c r="F5042">
        <f>VLOOKUP(D5042,'Treatment Struture'!$E$2:$G$10,2,FALSE)</f>
        <v>3</v>
      </c>
      <c r="G5042" s="23">
        <v>10</v>
      </c>
      <c r="H5042" s="57">
        <f t="shared" si="111"/>
        <v>36115</v>
      </c>
      <c r="I5042" s="23">
        <v>14</v>
      </c>
    </row>
    <row r="5043" spans="1:10">
      <c r="A5043" t="s">
        <v>248</v>
      </c>
      <c r="B5043" t="s">
        <v>254</v>
      </c>
      <c r="C5043" t="s">
        <v>76</v>
      </c>
      <c r="D5043">
        <v>1</v>
      </c>
      <c r="E5043" t="str">
        <f>VLOOKUP(D5043,'Treatment Struture'!$E$2:$G$10,3,FALSE)</f>
        <v>P3(150)</v>
      </c>
      <c r="F5043">
        <f>VLOOKUP(D5043,'Treatment Struture'!$E$2:$G$10,2,FALSE)</f>
        <v>1</v>
      </c>
      <c r="G5043" s="23">
        <v>1</v>
      </c>
      <c r="H5043" s="55">
        <v>36121</v>
      </c>
      <c r="I5043" s="23">
        <v>16</v>
      </c>
      <c r="J5043" s="23">
        <v>0</v>
      </c>
    </row>
    <row r="5044" spans="1:10">
      <c r="A5044" t="s">
        <v>248</v>
      </c>
      <c r="B5044" t="s">
        <v>254</v>
      </c>
      <c r="C5044" t="s">
        <v>76</v>
      </c>
      <c r="D5044">
        <v>1</v>
      </c>
      <c r="E5044" t="str">
        <f>VLOOKUP(D5044,'Treatment Struture'!$E$2:$G$10,3,FALSE)</f>
        <v>P3(150)</v>
      </c>
      <c r="F5044">
        <f>VLOOKUP(D5044,'Treatment Struture'!$E$2:$G$10,2,FALSE)</f>
        <v>1</v>
      </c>
      <c r="G5044" s="23">
        <v>2</v>
      </c>
      <c r="H5044" s="57">
        <f>H5043</f>
        <v>36121</v>
      </c>
      <c r="I5044" s="23">
        <v>15</v>
      </c>
      <c r="J5044" s="23">
        <v>0</v>
      </c>
    </row>
    <row r="5045" spans="1:10">
      <c r="A5045" t="s">
        <v>248</v>
      </c>
      <c r="B5045" t="s">
        <v>254</v>
      </c>
      <c r="C5045" t="s">
        <v>76</v>
      </c>
      <c r="D5045">
        <v>1</v>
      </c>
      <c r="E5045" t="str">
        <f>VLOOKUP(D5045,'Treatment Struture'!$E$2:$G$10,3,FALSE)</f>
        <v>P3(150)</v>
      </c>
      <c r="F5045">
        <f>VLOOKUP(D5045,'Treatment Struture'!$E$2:$G$10,2,FALSE)</f>
        <v>1</v>
      </c>
      <c r="G5045" s="23">
        <v>3</v>
      </c>
      <c r="H5045" s="57">
        <f t="shared" ref="H5045:H5108" si="112">H5044</f>
        <v>36121</v>
      </c>
      <c r="I5045" s="23">
        <v>18</v>
      </c>
      <c r="J5045" s="23">
        <v>0</v>
      </c>
    </row>
    <row r="5046" spans="1:10">
      <c r="A5046" t="s">
        <v>248</v>
      </c>
      <c r="B5046" t="s">
        <v>254</v>
      </c>
      <c r="C5046" t="s">
        <v>76</v>
      </c>
      <c r="D5046">
        <v>1</v>
      </c>
      <c r="E5046" t="str">
        <f>VLOOKUP(D5046,'Treatment Struture'!$E$2:$G$10,3,FALSE)</f>
        <v>P3(150)</v>
      </c>
      <c r="F5046">
        <f>VLOOKUP(D5046,'Treatment Struture'!$E$2:$G$10,2,FALSE)</f>
        <v>1</v>
      </c>
      <c r="G5046" s="23">
        <v>4</v>
      </c>
      <c r="H5046" s="57">
        <f t="shared" si="112"/>
        <v>36121</v>
      </c>
      <c r="I5046" s="23">
        <v>18</v>
      </c>
      <c r="J5046" s="23">
        <v>0</v>
      </c>
    </row>
    <row r="5047" spans="1:10">
      <c r="A5047" t="s">
        <v>248</v>
      </c>
      <c r="B5047" t="s">
        <v>254</v>
      </c>
      <c r="C5047" t="s">
        <v>76</v>
      </c>
      <c r="D5047">
        <v>1</v>
      </c>
      <c r="E5047" t="str">
        <f>VLOOKUP(D5047,'Treatment Struture'!$E$2:$G$10,3,FALSE)</f>
        <v>P3(150)</v>
      </c>
      <c r="F5047">
        <f>VLOOKUP(D5047,'Treatment Struture'!$E$2:$G$10,2,FALSE)</f>
        <v>1</v>
      </c>
      <c r="G5047" s="23">
        <v>5</v>
      </c>
      <c r="H5047" s="57">
        <f t="shared" si="112"/>
        <v>36121</v>
      </c>
      <c r="I5047" s="23">
        <v>16</v>
      </c>
      <c r="J5047" s="23">
        <v>0</v>
      </c>
    </row>
    <row r="5048" spans="1:10">
      <c r="A5048" t="s">
        <v>248</v>
      </c>
      <c r="B5048" t="s">
        <v>254</v>
      </c>
      <c r="C5048" t="s">
        <v>76</v>
      </c>
      <c r="D5048">
        <v>1</v>
      </c>
      <c r="E5048" t="str">
        <f>VLOOKUP(D5048,'Treatment Struture'!$E$2:$G$10,3,FALSE)</f>
        <v>P3(150)</v>
      </c>
      <c r="F5048">
        <f>VLOOKUP(D5048,'Treatment Struture'!$E$2:$G$10,2,FALSE)</f>
        <v>1</v>
      </c>
      <c r="G5048" s="23">
        <v>6</v>
      </c>
      <c r="H5048" s="57">
        <f t="shared" si="112"/>
        <v>36121</v>
      </c>
      <c r="I5048" s="23">
        <v>17</v>
      </c>
      <c r="J5048" s="23">
        <v>1</v>
      </c>
    </row>
    <row r="5049" spans="1:10">
      <c r="A5049" t="s">
        <v>248</v>
      </c>
      <c r="B5049" t="s">
        <v>254</v>
      </c>
      <c r="C5049" t="s">
        <v>76</v>
      </c>
      <c r="D5049">
        <v>1</v>
      </c>
      <c r="E5049" t="str">
        <f>VLOOKUP(D5049,'Treatment Struture'!$E$2:$G$10,3,FALSE)</f>
        <v>P3(150)</v>
      </c>
      <c r="F5049">
        <f>VLOOKUP(D5049,'Treatment Struture'!$E$2:$G$10,2,FALSE)</f>
        <v>1</v>
      </c>
      <c r="G5049" s="23">
        <v>7</v>
      </c>
      <c r="H5049" s="57">
        <f t="shared" si="112"/>
        <v>36121</v>
      </c>
      <c r="I5049" s="23">
        <v>16</v>
      </c>
      <c r="J5049" s="23">
        <v>1</v>
      </c>
    </row>
    <row r="5050" spans="1:10">
      <c r="A5050" t="s">
        <v>248</v>
      </c>
      <c r="B5050" t="s">
        <v>254</v>
      </c>
      <c r="C5050" t="s">
        <v>76</v>
      </c>
      <c r="D5050">
        <v>1</v>
      </c>
      <c r="E5050" t="str">
        <f>VLOOKUP(D5050,'Treatment Struture'!$E$2:$G$10,3,FALSE)</f>
        <v>P3(150)</v>
      </c>
      <c r="F5050">
        <f>VLOOKUP(D5050,'Treatment Struture'!$E$2:$G$10,2,FALSE)</f>
        <v>1</v>
      </c>
      <c r="G5050" s="23">
        <v>8</v>
      </c>
      <c r="H5050" s="57">
        <f t="shared" si="112"/>
        <v>36121</v>
      </c>
      <c r="I5050" s="23">
        <v>17</v>
      </c>
      <c r="J5050" s="23">
        <v>1</v>
      </c>
    </row>
    <row r="5051" spans="1:10">
      <c r="A5051" t="s">
        <v>248</v>
      </c>
      <c r="B5051" t="s">
        <v>254</v>
      </c>
      <c r="C5051" t="s">
        <v>76</v>
      </c>
      <c r="D5051">
        <v>1</v>
      </c>
      <c r="E5051" t="str">
        <f>VLOOKUP(D5051,'Treatment Struture'!$E$2:$G$10,3,FALSE)</f>
        <v>P3(150)</v>
      </c>
      <c r="F5051">
        <f>VLOOKUP(D5051,'Treatment Struture'!$E$2:$G$10,2,FALSE)</f>
        <v>1</v>
      </c>
      <c r="G5051" s="23">
        <v>9</v>
      </c>
      <c r="H5051" s="57">
        <f t="shared" si="112"/>
        <v>36121</v>
      </c>
      <c r="I5051" s="23">
        <v>16</v>
      </c>
      <c r="J5051" s="23">
        <v>0</v>
      </c>
    </row>
    <row r="5052" spans="1:10">
      <c r="A5052" t="s">
        <v>248</v>
      </c>
      <c r="B5052" t="s">
        <v>254</v>
      </c>
      <c r="C5052" t="s">
        <v>76</v>
      </c>
      <c r="D5052">
        <v>1</v>
      </c>
      <c r="E5052" t="str">
        <f>VLOOKUP(D5052,'Treatment Struture'!$E$2:$G$10,3,FALSE)</f>
        <v>P3(150)</v>
      </c>
      <c r="F5052">
        <f>VLOOKUP(D5052,'Treatment Struture'!$E$2:$G$10,2,FALSE)</f>
        <v>1</v>
      </c>
      <c r="G5052" s="23">
        <v>10</v>
      </c>
      <c r="H5052" s="57">
        <f t="shared" si="112"/>
        <v>36121</v>
      </c>
      <c r="I5052" s="23">
        <v>17</v>
      </c>
      <c r="J5052" s="23">
        <v>1</v>
      </c>
    </row>
    <row r="5053" spans="1:10">
      <c r="A5053" t="s">
        <v>248</v>
      </c>
      <c r="B5053" t="s">
        <v>254</v>
      </c>
      <c r="C5053" t="s">
        <v>76</v>
      </c>
      <c r="D5053">
        <v>2</v>
      </c>
      <c r="E5053" t="str">
        <f>VLOOKUP(D5053,'Treatment Struture'!$E$2:$G$10,3,FALSE)</f>
        <v>P1(50)</v>
      </c>
      <c r="F5053">
        <f>VLOOKUP(D5053,'Treatment Struture'!$E$2:$G$10,2,FALSE)</f>
        <v>1</v>
      </c>
      <c r="G5053" s="23">
        <v>1</v>
      </c>
      <c r="H5053" s="57">
        <f t="shared" si="112"/>
        <v>36121</v>
      </c>
      <c r="I5053" s="23">
        <v>17</v>
      </c>
      <c r="J5053" s="23">
        <v>0</v>
      </c>
    </row>
    <row r="5054" spans="1:10">
      <c r="A5054" t="s">
        <v>248</v>
      </c>
      <c r="B5054" t="s">
        <v>254</v>
      </c>
      <c r="C5054" t="s">
        <v>76</v>
      </c>
      <c r="D5054">
        <v>2</v>
      </c>
      <c r="E5054" t="str">
        <f>VLOOKUP(D5054,'Treatment Struture'!$E$2:$G$10,3,FALSE)</f>
        <v>P1(50)</v>
      </c>
      <c r="F5054">
        <f>VLOOKUP(D5054,'Treatment Struture'!$E$2:$G$10,2,FALSE)</f>
        <v>1</v>
      </c>
      <c r="G5054" s="23">
        <v>2</v>
      </c>
      <c r="H5054" s="57">
        <f t="shared" si="112"/>
        <v>36121</v>
      </c>
      <c r="I5054" s="23">
        <v>17</v>
      </c>
      <c r="J5054" s="23">
        <v>0</v>
      </c>
    </row>
    <row r="5055" spans="1:10">
      <c r="A5055" t="s">
        <v>248</v>
      </c>
      <c r="B5055" t="s">
        <v>254</v>
      </c>
      <c r="C5055" t="s">
        <v>76</v>
      </c>
      <c r="D5055">
        <v>2</v>
      </c>
      <c r="E5055" t="str">
        <f>VLOOKUP(D5055,'Treatment Struture'!$E$2:$G$10,3,FALSE)</f>
        <v>P1(50)</v>
      </c>
      <c r="F5055">
        <f>VLOOKUP(D5055,'Treatment Struture'!$E$2:$G$10,2,FALSE)</f>
        <v>1</v>
      </c>
      <c r="G5055" s="23">
        <v>3</v>
      </c>
      <c r="H5055" s="57">
        <f t="shared" si="112"/>
        <v>36121</v>
      </c>
      <c r="I5055" s="23">
        <v>17</v>
      </c>
      <c r="J5055" s="23">
        <v>0</v>
      </c>
    </row>
    <row r="5056" spans="1:10">
      <c r="A5056" t="s">
        <v>248</v>
      </c>
      <c r="B5056" t="s">
        <v>254</v>
      </c>
      <c r="C5056" t="s">
        <v>76</v>
      </c>
      <c r="D5056">
        <v>2</v>
      </c>
      <c r="E5056" t="str">
        <f>VLOOKUP(D5056,'Treatment Struture'!$E$2:$G$10,3,FALSE)</f>
        <v>P1(50)</v>
      </c>
      <c r="F5056">
        <f>VLOOKUP(D5056,'Treatment Struture'!$E$2:$G$10,2,FALSE)</f>
        <v>1</v>
      </c>
      <c r="G5056" s="23">
        <v>4</v>
      </c>
      <c r="H5056" s="57">
        <f t="shared" si="112"/>
        <v>36121</v>
      </c>
      <c r="I5056" s="23">
        <v>18</v>
      </c>
      <c r="J5056" s="23">
        <v>0</v>
      </c>
    </row>
    <row r="5057" spans="1:10">
      <c r="A5057" t="s">
        <v>248</v>
      </c>
      <c r="B5057" t="s">
        <v>254</v>
      </c>
      <c r="C5057" t="s">
        <v>76</v>
      </c>
      <c r="D5057">
        <v>2</v>
      </c>
      <c r="E5057" t="str">
        <f>VLOOKUP(D5057,'Treatment Struture'!$E$2:$G$10,3,FALSE)</f>
        <v>P1(50)</v>
      </c>
      <c r="F5057">
        <f>VLOOKUP(D5057,'Treatment Struture'!$E$2:$G$10,2,FALSE)</f>
        <v>1</v>
      </c>
      <c r="G5057" s="23">
        <v>5</v>
      </c>
      <c r="H5057" s="57">
        <f t="shared" si="112"/>
        <v>36121</v>
      </c>
      <c r="I5057" s="23">
        <v>17</v>
      </c>
      <c r="J5057" s="23">
        <v>0</v>
      </c>
    </row>
    <row r="5058" spans="1:10">
      <c r="A5058" t="s">
        <v>248</v>
      </c>
      <c r="B5058" t="s">
        <v>254</v>
      </c>
      <c r="C5058" t="s">
        <v>76</v>
      </c>
      <c r="D5058">
        <v>2</v>
      </c>
      <c r="E5058" t="str">
        <f>VLOOKUP(D5058,'Treatment Struture'!$E$2:$G$10,3,FALSE)</f>
        <v>P1(50)</v>
      </c>
      <c r="F5058">
        <f>VLOOKUP(D5058,'Treatment Struture'!$E$2:$G$10,2,FALSE)</f>
        <v>1</v>
      </c>
      <c r="G5058" s="23">
        <v>6</v>
      </c>
      <c r="H5058" s="57">
        <f t="shared" si="112"/>
        <v>36121</v>
      </c>
      <c r="I5058" s="23">
        <v>17</v>
      </c>
      <c r="J5058" s="23">
        <v>0</v>
      </c>
    </row>
    <row r="5059" spans="1:10">
      <c r="A5059" t="s">
        <v>248</v>
      </c>
      <c r="B5059" t="s">
        <v>254</v>
      </c>
      <c r="C5059" t="s">
        <v>76</v>
      </c>
      <c r="D5059">
        <v>2</v>
      </c>
      <c r="E5059" t="str">
        <f>VLOOKUP(D5059,'Treatment Struture'!$E$2:$G$10,3,FALSE)</f>
        <v>P1(50)</v>
      </c>
      <c r="F5059">
        <f>VLOOKUP(D5059,'Treatment Struture'!$E$2:$G$10,2,FALSE)</f>
        <v>1</v>
      </c>
      <c r="G5059" s="23">
        <v>7</v>
      </c>
      <c r="H5059" s="57">
        <f t="shared" si="112"/>
        <v>36121</v>
      </c>
      <c r="I5059" s="23">
        <v>17</v>
      </c>
      <c r="J5059" s="23">
        <v>0</v>
      </c>
    </row>
    <row r="5060" spans="1:10">
      <c r="A5060" t="s">
        <v>248</v>
      </c>
      <c r="B5060" t="s">
        <v>254</v>
      </c>
      <c r="C5060" t="s">
        <v>76</v>
      </c>
      <c r="D5060">
        <v>2</v>
      </c>
      <c r="E5060" t="str">
        <f>VLOOKUP(D5060,'Treatment Struture'!$E$2:$G$10,3,FALSE)</f>
        <v>P1(50)</v>
      </c>
      <c r="F5060">
        <f>VLOOKUP(D5060,'Treatment Struture'!$E$2:$G$10,2,FALSE)</f>
        <v>1</v>
      </c>
      <c r="G5060" s="23">
        <v>8</v>
      </c>
      <c r="H5060" s="57">
        <f t="shared" si="112"/>
        <v>36121</v>
      </c>
      <c r="I5060" s="23">
        <v>17</v>
      </c>
      <c r="J5060" s="23">
        <v>0</v>
      </c>
    </row>
    <row r="5061" spans="1:10">
      <c r="A5061" t="s">
        <v>248</v>
      </c>
      <c r="B5061" t="s">
        <v>254</v>
      </c>
      <c r="C5061" t="s">
        <v>76</v>
      </c>
      <c r="D5061">
        <v>2</v>
      </c>
      <c r="E5061" t="str">
        <f>VLOOKUP(D5061,'Treatment Struture'!$E$2:$G$10,3,FALSE)</f>
        <v>P1(50)</v>
      </c>
      <c r="F5061">
        <f>VLOOKUP(D5061,'Treatment Struture'!$E$2:$G$10,2,FALSE)</f>
        <v>1</v>
      </c>
      <c r="G5061" s="23">
        <v>9</v>
      </c>
      <c r="H5061" s="57">
        <f t="shared" si="112"/>
        <v>36121</v>
      </c>
      <c r="I5061" s="23">
        <v>17</v>
      </c>
      <c r="J5061" s="23">
        <v>0</v>
      </c>
    </row>
    <row r="5062" spans="1:10">
      <c r="A5062" t="s">
        <v>248</v>
      </c>
      <c r="B5062" t="s">
        <v>254</v>
      </c>
      <c r="C5062" t="s">
        <v>76</v>
      </c>
      <c r="D5062">
        <v>2</v>
      </c>
      <c r="E5062" t="str">
        <f>VLOOKUP(D5062,'Treatment Struture'!$E$2:$G$10,3,FALSE)</f>
        <v>P1(50)</v>
      </c>
      <c r="F5062">
        <f>VLOOKUP(D5062,'Treatment Struture'!$E$2:$G$10,2,FALSE)</f>
        <v>1</v>
      </c>
      <c r="G5062" s="23">
        <v>10</v>
      </c>
      <c r="H5062" s="57">
        <f t="shared" si="112"/>
        <v>36121</v>
      </c>
      <c r="I5062" s="23">
        <v>18</v>
      </c>
      <c r="J5062" s="23">
        <v>0</v>
      </c>
    </row>
    <row r="5063" spans="1:10">
      <c r="A5063" t="s">
        <v>248</v>
      </c>
      <c r="B5063" t="s">
        <v>254</v>
      </c>
      <c r="C5063" t="s">
        <v>76</v>
      </c>
      <c r="D5063">
        <v>3</v>
      </c>
      <c r="E5063" t="str">
        <f>VLOOKUP(D5063,'Treatment Struture'!$E$2:$G$10,3,FALSE)</f>
        <v>P2(100)</v>
      </c>
      <c r="F5063">
        <f>VLOOKUP(D5063,'Treatment Struture'!$E$2:$G$10,2,FALSE)</f>
        <v>1</v>
      </c>
      <c r="G5063" s="23">
        <v>1</v>
      </c>
      <c r="H5063" s="57">
        <f t="shared" si="112"/>
        <v>36121</v>
      </c>
      <c r="I5063" s="23">
        <v>16</v>
      </c>
      <c r="J5063" s="23">
        <v>0</v>
      </c>
    </row>
    <row r="5064" spans="1:10">
      <c r="A5064" t="s">
        <v>248</v>
      </c>
      <c r="B5064" t="s">
        <v>254</v>
      </c>
      <c r="C5064" t="s">
        <v>76</v>
      </c>
      <c r="D5064">
        <v>3</v>
      </c>
      <c r="E5064" t="str">
        <f>VLOOKUP(D5064,'Treatment Struture'!$E$2:$G$10,3,FALSE)</f>
        <v>P2(100)</v>
      </c>
      <c r="F5064">
        <f>VLOOKUP(D5064,'Treatment Struture'!$E$2:$G$10,2,FALSE)</f>
        <v>1</v>
      </c>
      <c r="G5064" s="23">
        <v>2</v>
      </c>
      <c r="H5064" s="57">
        <f t="shared" si="112"/>
        <v>36121</v>
      </c>
      <c r="I5064" s="23">
        <v>18</v>
      </c>
      <c r="J5064" s="23">
        <v>1</v>
      </c>
    </row>
    <row r="5065" spans="1:10">
      <c r="A5065" t="s">
        <v>248</v>
      </c>
      <c r="B5065" t="s">
        <v>254</v>
      </c>
      <c r="C5065" t="s">
        <v>76</v>
      </c>
      <c r="D5065">
        <v>3</v>
      </c>
      <c r="E5065" t="str">
        <f>VLOOKUP(D5065,'Treatment Struture'!$E$2:$G$10,3,FALSE)</f>
        <v>P2(100)</v>
      </c>
      <c r="F5065">
        <f>VLOOKUP(D5065,'Treatment Struture'!$E$2:$G$10,2,FALSE)</f>
        <v>1</v>
      </c>
      <c r="G5065" s="23">
        <v>3</v>
      </c>
      <c r="H5065" s="57">
        <f t="shared" si="112"/>
        <v>36121</v>
      </c>
      <c r="I5065" s="23">
        <v>18</v>
      </c>
      <c r="J5065" s="23">
        <v>0</v>
      </c>
    </row>
    <row r="5066" spans="1:10">
      <c r="A5066" t="s">
        <v>248</v>
      </c>
      <c r="B5066" t="s">
        <v>254</v>
      </c>
      <c r="C5066" t="s">
        <v>76</v>
      </c>
      <c r="D5066">
        <v>3</v>
      </c>
      <c r="E5066" t="str">
        <f>VLOOKUP(D5066,'Treatment Struture'!$E$2:$G$10,3,FALSE)</f>
        <v>P2(100)</v>
      </c>
      <c r="F5066">
        <f>VLOOKUP(D5066,'Treatment Struture'!$E$2:$G$10,2,FALSE)</f>
        <v>1</v>
      </c>
      <c r="G5066" s="23">
        <v>4</v>
      </c>
      <c r="H5066" s="57">
        <f t="shared" si="112"/>
        <v>36121</v>
      </c>
      <c r="I5066" s="23">
        <v>18</v>
      </c>
      <c r="J5066" s="23">
        <v>0</v>
      </c>
    </row>
    <row r="5067" spans="1:10">
      <c r="A5067" t="s">
        <v>248</v>
      </c>
      <c r="B5067" t="s">
        <v>254</v>
      </c>
      <c r="C5067" t="s">
        <v>76</v>
      </c>
      <c r="D5067">
        <v>3</v>
      </c>
      <c r="E5067" t="str">
        <f>VLOOKUP(D5067,'Treatment Struture'!$E$2:$G$10,3,FALSE)</f>
        <v>P2(100)</v>
      </c>
      <c r="F5067">
        <f>VLOOKUP(D5067,'Treatment Struture'!$E$2:$G$10,2,FALSE)</f>
        <v>1</v>
      </c>
      <c r="G5067" s="23">
        <v>5</v>
      </c>
      <c r="H5067" s="57">
        <f t="shared" si="112"/>
        <v>36121</v>
      </c>
      <c r="I5067" s="23">
        <v>17</v>
      </c>
      <c r="J5067" s="23">
        <v>0</v>
      </c>
    </row>
    <row r="5068" spans="1:10">
      <c r="A5068" t="s">
        <v>248</v>
      </c>
      <c r="B5068" t="s">
        <v>254</v>
      </c>
      <c r="C5068" t="s">
        <v>76</v>
      </c>
      <c r="D5068">
        <v>3</v>
      </c>
      <c r="E5068" t="str">
        <f>VLOOKUP(D5068,'Treatment Struture'!$E$2:$G$10,3,FALSE)</f>
        <v>P2(100)</v>
      </c>
      <c r="F5068">
        <f>VLOOKUP(D5068,'Treatment Struture'!$E$2:$G$10,2,FALSE)</f>
        <v>1</v>
      </c>
      <c r="G5068" s="23">
        <v>6</v>
      </c>
      <c r="H5068" s="57">
        <f t="shared" si="112"/>
        <v>36121</v>
      </c>
      <c r="I5068" s="23">
        <v>17</v>
      </c>
      <c r="J5068" s="23">
        <v>0</v>
      </c>
    </row>
    <row r="5069" spans="1:10">
      <c r="A5069" t="s">
        <v>248</v>
      </c>
      <c r="B5069" t="s">
        <v>254</v>
      </c>
      <c r="C5069" t="s">
        <v>76</v>
      </c>
      <c r="D5069">
        <v>3</v>
      </c>
      <c r="E5069" t="str">
        <f>VLOOKUP(D5069,'Treatment Struture'!$E$2:$G$10,3,FALSE)</f>
        <v>P2(100)</v>
      </c>
      <c r="F5069">
        <f>VLOOKUP(D5069,'Treatment Struture'!$E$2:$G$10,2,FALSE)</f>
        <v>1</v>
      </c>
      <c r="G5069" s="23">
        <v>7</v>
      </c>
      <c r="H5069" s="57">
        <f t="shared" si="112"/>
        <v>36121</v>
      </c>
      <c r="I5069" s="23">
        <v>17</v>
      </c>
      <c r="J5069" s="23">
        <v>0</v>
      </c>
    </row>
    <row r="5070" spans="1:10">
      <c r="A5070" t="s">
        <v>248</v>
      </c>
      <c r="B5070" t="s">
        <v>254</v>
      </c>
      <c r="C5070" t="s">
        <v>76</v>
      </c>
      <c r="D5070">
        <v>3</v>
      </c>
      <c r="E5070" t="str">
        <f>VLOOKUP(D5070,'Treatment Struture'!$E$2:$G$10,3,FALSE)</f>
        <v>P2(100)</v>
      </c>
      <c r="F5070">
        <f>VLOOKUP(D5070,'Treatment Struture'!$E$2:$G$10,2,FALSE)</f>
        <v>1</v>
      </c>
      <c r="G5070" s="23">
        <v>8</v>
      </c>
      <c r="H5070" s="57">
        <f t="shared" si="112"/>
        <v>36121</v>
      </c>
      <c r="I5070" s="23">
        <v>17</v>
      </c>
      <c r="J5070" s="23">
        <v>0</v>
      </c>
    </row>
    <row r="5071" spans="1:10">
      <c r="A5071" t="s">
        <v>248</v>
      </c>
      <c r="B5071" t="s">
        <v>254</v>
      </c>
      <c r="C5071" t="s">
        <v>76</v>
      </c>
      <c r="D5071">
        <v>3</v>
      </c>
      <c r="E5071" t="str">
        <f>VLOOKUP(D5071,'Treatment Struture'!$E$2:$G$10,3,FALSE)</f>
        <v>P2(100)</v>
      </c>
      <c r="F5071">
        <f>VLOOKUP(D5071,'Treatment Struture'!$E$2:$G$10,2,FALSE)</f>
        <v>1</v>
      </c>
      <c r="G5071" s="23">
        <v>9</v>
      </c>
      <c r="H5071" s="57">
        <f t="shared" si="112"/>
        <v>36121</v>
      </c>
      <c r="I5071" s="23">
        <v>17</v>
      </c>
      <c r="J5071" s="23">
        <v>2</v>
      </c>
    </row>
    <row r="5072" spans="1:10">
      <c r="A5072" t="s">
        <v>248</v>
      </c>
      <c r="B5072" t="s">
        <v>254</v>
      </c>
      <c r="C5072" t="s">
        <v>76</v>
      </c>
      <c r="D5072">
        <v>3</v>
      </c>
      <c r="E5072" t="str">
        <f>VLOOKUP(D5072,'Treatment Struture'!$E$2:$G$10,3,FALSE)</f>
        <v>P2(100)</v>
      </c>
      <c r="F5072">
        <f>VLOOKUP(D5072,'Treatment Struture'!$E$2:$G$10,2,FALSE)</f>
        <v>1</v>
      </c>
      <c r="G5072" s="23">
        <v>10</v>
      </c>
      <c r="H5072" s="57">
        <f t="shared" si="112"/>
        <v>36121</v>
      </c>
      <c r="I5072" s="23">
        <v>16</v>
      </c>
      <c r="J5072" s="23">
        <v>2</v>
      </c>
    </row>
    <row r="5073" spans="1:10">
      <c r="A5073" t="s">
        <v>248</v>
      </c>
      <c r="B5073" t="s">
        <v>254</v>
      </c>
      <c r="C5073" t="s">
        <v>76</v>
      </c>
      <c r="D5073">
        <v>4</v>
      </c>
      <c r="E5073" t="str">
        <f>VLOOKUP(D5073,'Treatment Struture'!$E$2:$G$10,3,FALSE)</f>
        <v>P2(100)</v>
      </c>
      <c r="F5073">
        <f>VLOOKUP(D5073,'Treatment Struture'!$E$2:$G$10,2,FALSE)</f>
        <v>2</v>
      </c>
      <c r="G5073" s="23">
        <v>1</v>
      </c>
      <c r="H5073" s="57">
        <f t="shared" si="112"/>
        <v>36121</v>
      </c>
      <c r="I5073" s="23">
        <v>17</v>
      </c>
      <c r="J5073" s="23">
        <v>1</v>
      </c>
    </row>
    <row r="5074" spans="1:10">
      <c r="A5074" t="s">
        <v>248</v>
      </c>
      <c r="B5074" t="s">
        <v>254</v>
      </c>
      <c r="C5074" t="s">
        <v>76</v>
      </c>
      <c r="D5074">
        <v>4</v>
      </c>
      <c r="E5074" t="str">
        <f>VLOOKUP(D5074,'Treatment Struture'!$E$2:$G$10,3,FALSE)</f>
        <v>P2(100)</v>
      </c>
      <c r="F5074">
        <f>VLOOKUP(D5074,'Treatment Struture'!$E$2:$G$10,2,FALSE)</f>
        <v>2</v>
      </c>
      <c r="G5074" s="23">
        <v>2</v>
      </c>
      <c r="H5074" s="57">
        <f t="shared" si="112"/>
        <v>36121</v>
      </c>
      <c r="I5074" s="23">
        <v>15</v>
      </c>
      <c r="J5074" s="23">
        <v>1</v>
      </c>
    </row>
    <row r="5075" spans="1:10">
      <c r="A5075" t="s">
        <v>248</v>
      </c>
      <c r="B5075" t="s">
        <v>254</v>
      </c>
      <c r="C5075" t="s">
        <v>76</v>
      </c>
      <c r="D5075">
        <v>4</v>
      </c>
      <c r="E5075" t="str">
        <f>VLOOKUP(D5075,'Treatment Struture'!$E$2:$G$10,3,FALSE)</f>
        <v>P2(100)</v>
      </c>
      <c r="F5075">
        <f>VLOOKUP(D5075,'Treatment Struture'!$E$2:$G$10,2,FALSE)</f>
        <v>2</v>
      </c>
      <c r="G5075" s="23">
        <v>3</v>
      </c>
      <c r="H5075" s="57">
        <f t="shared" si="112"/>
        <v>36121</v>
      </c>
      <c r="I5075" s="23">
        <v>16</v>
      </c>
      <c r="J5075" s="23">
        <v>1</v>
      </c>
    </row>
    <row r="5076" spans="1:10">
      <c r="A5076" t="s">
        <v>248</v>
      </c>
      <c r="B5076" t="s">
        <v>254</v>
      </c>
      <c r="C5076" t="s">
        <v>76</v>
      </c>
      <c r="D5076">
        <v>4</v>
      </c>
      <c r="E5076" t="str">
        <f>VLOOKUP(D5076,'Treatment Struture'!$E$2:$G$10,3,FALSE)</f>
        <v>P2(100)</v>
      </c>
      <c r="F5076">
        <f>VLOOKUP(D5076,'Treatment Struture'!$E$2:$G$10,2,FALSE)</f>
        <v>2</v>
      </c>
      <c r="G5076" s="23">
        <v>4</v>
      </c>
      <c r="H5076" s="57">
        <f t="shared" si="112"/>
        <v>36121</v>
      </c>
      <c r="I5076" s="23">
        <v>17</v>
      </c>
    </row>
    <row r="5077" spans="1:10">
      <c r="A5077" t="s">
        <v>248</v>
      </c>
      <c r="B5077" t="s">
        <v>254</v>
      </c>
      <c r="C5077" t="s">
        <v>76</v>
      </c>
      <c r="D5077">
        <v>4</v>
      </c>
      <c r="E5077" t="str">
        <f>VLOOKUP(D5077,'Treatment Struture'!$E$2:$G$10,3,FALSE)</f>
        <v>P2(100)</v>
      </c>
      <c r="F5077">
        <f>VLOOKUP(D5077,'Treatment Struture'!$E$2:$G$10,2,FALSE)</f>
        <v>2</v>
      </c>
      <c r="G5077" s="23">
        <v>5</v>
      </c>
      <c r="H5077" s="57">
        <f t="shared" si="112"/>
        <v>36121</v>
      </c>
      <c r="J5077" s="23">
        <v>0</v>
      </c>
    </row>
    <row r="5078" spans="1:10">
      <c r="A5078" t="s">
        <v>248</v>
      </c>
      <c r="B5078" t="s">
        <v>254</v>
      </c>
      <c r="C5078" t="s">
        <v>76</v>
      </c>
      <c r="D5078">
        <v>4</v>
      </c>
      <c r="E5078" t="str">
        <f>VLOOKUP(D5078,'Treatment Struture'!$E$2:$G$10,3,FALSE)</f>
        <v>P2(100)</v>
      </c>
      <c r="F5078">
        <f>VLOOKUP(D5078,'Treatment Struture'!$E$2:$G$10,2,FALSE)</f>
        <v>2</v>
      </c>
      <c r="G5078" s="23">
        <v>6</v>
      </c>
      <c r="H5078" s="57">
        <f t="shared" si="112"/>
        <v>36121</v>
      </c>
      <c r="I5078" s="23">
        <v>17</v>
      </c>
      <c r="J5078" s="23">
        <v>0</v>
      </c>
    </row>
    <row r="5079" spans="1:10">
      <c r="A5079" t="s">
        <v>248</v>
      </c>
      <c r="B5079" t="s">
        <v>254</v>
      </c>
      <c r="C5079" t="s">
        <v>76</v>
      </c>
      <c r="D5079">
        <v>4</v>
      </c>
      <c r="E5079" t="str">
        <f>VLOOKUP(D5079,'Treatment Struture'!$E$2:$G$10,3,FALSE)</f>
        <v>P2(100)</v>
      </c>
      <c r="F5079">
        <f>VLOOKUP(D5079,'Treatment Struture'!$E$2:$G$10,2,FALSE)</f>
        <v>2</v>
      </c>
      <c r="G5079" s="23">
        <v>7</v>
      </c>
      <c r="H5079" s="57">
        <f t="shared" si="112"/>
        <v>36121</v>
      </c>
      <c r="I5079" s="23">
        <v>17</v>
      </c>
      <c r="J5079" s="23">
        <v>1</v>
      </c>
    </row>
    <row r="5080" spans="1:10">
      <c r="A5080" t="s">
        <v>248</v>
      </c>
      <c r="B5080" t="s">
        <v>254</v>
      </c>
      <c r="C5080" t="s">
        <v>76</v>
      </c>
      <c r="D5080">
        <v>4</v>
      </c>
      <c r="E5080" t="str">
        <f>VLOOKUP(D5080,'Treatment Struture'!$E$2:$G$10,3,FALSE)</f>
        <v>P2(100)</v>
      </c>
      <c r="F5080">
        <f>VLOOKUP(D5080,'Treatment Struture'!$E$2:$G$10,2,FALSE)</f>
        <v>2</v>
      </c>
      <c r="G5080" s="23">
        <v>8</v>
      </c>
      <c r="H5080" s="57">
        <f t="shared" si="112"/>
        <v>36121</v>
      </c>
      <c r="I5080" s="23">
        <v>17</v>
      </c>
      <c r="J5080" s="23">
        <v>1</v>
      </c>
    </row>
    <row r="5081" spans="1:10">
      <c r="A5081" t="s">
        <v>248</v>
      </c>
      <c r="B5081" t="s">
        <v>254</v>
      </c>
      <c r="C5081" t="s">
        <v>76</v>
      </c>
      <c r="D5081">
        <v>4</v>
      </c>
      <c r="E5081" t="str">
        <f>VLOOKUP(D5081,'Treatment Struture'!$E$2:$G$10,3,FALSE)</f>
        <v>P2(100)</v>
      </c>
      <c r="F5081">
        <f>VLOOKUP(D5081,'Treatment Struture'!$E$2:$G$10,2,FALSE)</f>
        <v>2</v>
      </c>
      <c r="G5081" s="23">
        <v>9</v>
      </c>
      <c r="H5081" s="57">
        <f t="shared" si="112"/>
        <v>36121</v>
      </c>
      <c r="I5081" s="23">
        <v>17</v>
      </c>
      <c r="J5081" s="23">
        <v>0</v>
      </c>
    </row>
    <row r="5082" spans="1:10">
      <c r="A5082" t="s">
        <v>248</v>
      </c>
      <c r="B5082" t="s">
        <v>254</v>
      </c>
      <c r="C5082" t="s">
        <v>76</v>
      </c>
      <c r="D5082">
        <v>4</v>
      </c>
      <c r="E5082" t="str">
        <f>VLOOKUP(D5082,'Treatment Struture'!$E$2:$G$10,3,FALSE)</f>
        <v>P2(100)</v>
      </c>
      <c r="F5082">
        <f>VLOOKUP(D5082,'Treatment Struture'!$E$2:$G$10,2,FALSE)</f>
        <v>2</v>
      </c>
      <c r="G5082" s="23">
        <v>10</v>
      </c>
      <c r="H5082" s="57">
        <f t="shared" si="112"/>
        <v>36121</v>
      </c>
      <c r="I5082" s="23">
        <v>18</v>
      </c>
      <c r="J5082" s="23">
        <v>0</v>
      </c>
    </row>
    <row r="5083" spans="1:10">
      <c r="A5083" t="s">
        <v>248</v>
      </c>
      <c r="B5083" t="s">
        <v>254</v>
      </c>
      <c r="C5083" t="s">
        <v>76</v>
      </c>
      <c r="D5083">
        <v>5</v>
      </c>
      <c r="E5083" t="str">
        <f>VLOOKUP(D5083,'Treatment Struture'!$E$2:$G$10,3,FALSE)</f>
        <v>P3(150)</v>
      </c>
      <c r="F5083">
        <f>VLOOKUP(D5083,'Treatment Struture'!$E$2:$G$10,2,FALSE)</f>
        <v>2</v>
      </c>
      <c r="G5083" s="23">
        <v>1</v>
      </c>
      <c r="H5083" s="57">
        <f t="shared" si="112"/>
        <v>36121</v>
      </c>
      <c r="I5083" s="23">
        <v>17</v>
      </c>
      <c r="J5083" s="23">
        <v>0</v>
      </c>
    </row>
    <row r="5084" spans="1:10">
      <c r="A5084" t="s">
        <v>248</v>
      </c>
      <c r="B5084" t="s">
        <v>254</v>
      </c>
      <c r="C5084" t="s">
        <v>76</v>
      </c>
      <c r="D5084">
        <v>5</v>
      </c>
      <c r="E5084" t="str">
        <f>VLOOKUP(D5084,'Treatment Struture'!$E$2:$G$10,3,FALSE)</f>
        <v>P3(150)</v>
      </c>
      <c r="F5084">
        <f>VLOOKUP(D5084,'Treatment Struture'!$E$2:$G$10,2,FALSE)</f>
        <v>2</v>
      </c>
      <c r="G5084" s="23">
        <v>2</v>
      </c>
      <c r="H5084" s="57">
        <f t="shared" si="112"/>
        <v>36121</v>
      </c>
      <c r="I5084" s="23">
        <v>17</v>
      </c>
      <c r="J5084" s="23">
        <v>1</v>
      </c>
    </row>
    <row r="5085" spans="1:10">
      <c r="A5085" t="s">
        <v>248</v>
      </c>
      <c r="B5085" t="s">
        <v>254</v>
      </c>
      <c r="C5085" t="s">
        <v>76</v>
      </c>
      <c r="D5085">
        <v>5</v>
      </c>
      <c r="E5085" t="str">
        <f>VLOOKUP(D5085,'Treatment Struture'!$E$2:$G$10,3,FALSE)</f>
        <v>P3(150)</v>
      </c>
      <c r="F5085">
        <f>VLOOKUP(D5085,'Treatment Struture'!$E$2:$G$10,2,FALSE)</f>
        <v>2</v>
      </c>
      <c r="G5085" s="23">
        <v>3</v>
      </c>
      <c r="H5085" s="57">
        <f t="shared" si="112"/>
        <v>36121</v>
      </c>
      <c r="I5085" s="23">
        <v>18</v>
      </c>
      <c r="J5085" s="23">
        <v>0</v>
      </c>
    </row>
    <row r="5086" spans="1:10">
      <c r="A5086" t="s">
        <v>248</v>
      </c>
      <c r="B5086" t="s">
        <v>254</v>
      </c>
      <c r="C5086" t="s">
        <v>76</v>
      </c>
      <c r="D5086">
        <v>5</v>
      </c>
      <c r="E5086" t="str">
        <f>VLOOKUP(D5086,'Treatment Struture'!$E$2:$G$10,3,FALSE)</f>
        <v>P3(150)</v>
      </c>
      <c r="F5086">
        <f>VLOOKUP(D5086,'Treatment Struture'!$E$2:$G$10,2,FALSE)</f>
        <v>2</v>
      </c>
      <c r="G5086" s="23">
        <v>4</v>
      </c>
      <c r="H5086" s="57">
        <f t="shared" si="112"/>
        <v>36121</v>
      </c>
      <c r="J5086" s="23">
        <v>0</v>
      </c>
    </row>
    <row r="5087" spans="1:10">
      <c r="A5087" t="s">
        <v>248</v>
      </c>
      <c r="B5087" t="s">
        <v>254</v>
      </c>
      <c r="C5087" t="s">
        <v>76</v>
      </c>
      <c r="D5087">
        <v>5</v>
      </c>
      <c r="E5087" t="str">
        <f>VLOOKUP(D5087,'Treatment Struture'!$E$2:$G$10,3,FALSE)</f>
        <v>P3(150)</v>
      </c>
      <c r="F5087">
        <f>VLOOKUP(D5087,'Treatment Struture'!$E$2:$G$10,2,FALSE)</f>
        <v>2</v>
      </c>
      <c r="G5087" s="23">
        <v>5</v>
      </c>
      <c r="H5087" s="57">
        <f t="shared" si="112"/>
        <v>36121</v>
      </c>
      <c r="I5087" s="23">
        <v>18</v>
      </c>
      <c r="J5087" s="23">
        <v>0</v>
      </c>
    </row>
    <row r="5088" spans="1:10">
      <c r="A5088" t="s">
        <v>248</v>
      </c>
      <c r="B5088" t="s">
        <v>254</v>
      </c>
      <c r="C5088" t="s">
        <v>76</v>
      </c>
      <c r="D5088">
        <v>5</v>
      </c>
      <c r="E5088" t="str">
        <f>VLOOKUP(D5088,'Treatment Struture'!$E$2:$G$10,3,FALSE)</f>
        <v>P3(150)</v>
      </c>
      <c r="F5088">
        <f>VLOOKUP(D5088,'Treatment Struture'!$E$2:$G$10,2,FALSE)</f>
        <v>2</v>
      </c>
      <c r="G5088" s="23">
        <v>6</v>
      </c>
      <c r="H5088" s="57">
        <f t="shared" si="112"/>
        <v>36121</v>
      </c>
      <c r="I5088" s="23">
        <v>18</v>
      </c>
      <c r="J5088" s="23">
        <v>0</v>
      </c>
    </row>
    <row r="5089" spans="1:10">
      <c r="A5089" t="s">
        <v>248</v>
      </c>
      <c r="B5089" t="s">
        <v>254</v>
      </c>
      <c r="C5089" t="s">
        <v>76</v>
      </c>
      <c r="D5089">
        <v>5</v>
      </c>
      <c r="E5089" t="str">
        <f>VLOOKUP(D5089,'Treatment Struture'!$E$2:$G$10,3,FALSE)</f>
        <v>P3(150)</v>
      </c>
      <c r="F5089">
        <f>VLOOKUP(D5089,'Treatment Struture'!$E$2:$G$10,2,FALSE)</f>
        <v>2</v>
      </c>
      <c r="G5089" s="23">
        <v>7</v>
      </c>
      <c r="H5089" s="57">
        <f t="shared" si="112"/>
        <v>36121</v>
      </c>
      <c r="I5089" s="23">
        <v>18</v>
      </c>
      <c r="J5089" s="23">
        <v>0</v>
      </c>
    </row>
    <row r="5090" spans="1:10">
      <c r="A5090" t="s">
        <v>248</v>
      </c>
      <c r="B5090" t="s">
        <v>254</v>
      </c>
      <c r="C5090" t="s">
        <v>76</v>
      </c>
      <c r="D5090">
        <v>5</v>
      </c>
      <c r="E5090" t="str">
        <f>VLOOKUP(D5090,'Treatment Struture'!$E$2:$G$10,3,FALSE)</f>
        <v>P3(150)</v>
      </c>
      <c r="F5090">
        <f>VLOOKUP(D5090,'Treatment Struture'!$E$2:$G$10,2,FALSE)</f>
        <v>2</v>
      </c>
      <c r="G5090" s="23">
        <v>8</v>
      </c>
      <c r="H5090" s="57">
        <f t="shared" si="112"/>
        <v>36121</v>
      </c>
      <c r="I5090" s="23">
        <v>17</v>
      </c>
      <c r="J5090" s="23">
        <v>0</v>
      </c>
    </row>
    <row r="5091" spans="1:10">
      <c r="A5091" t="s">
        <v>248</v>
      </c>
      <c r="B5091" t="s">
        <v>254</v>
      </c>
      <c r="C5091" t="s">
        <v>76</v>
      </c>
      <c r="D5091">
        <v>5</v>
      </c>
      <c r="E5091" t="str">
        <f>VLOOKUP(D5091,'Treatment Struture'!$E$2:$G$10,3,FALSE)</f>
        <v>P3(150)</v>
      </c>
      <c r="F5091">
        <f>VLOOKUP(D5091,'Treatment Struture'!$E$2:$G$10,2,FALSE)</f>
        <v>2</v>
      </c>
      <c r="G5091" s="23">
        <v>9</v>
      </c>
      <c r="H5091" s="57">
        <f t="shared" si="112"/>
        <v>36121</v>
      </c>
      <c r="I5091" s="23">
        <v>14</v>
      </c>
      <c r="J5091" s="23">
        <v>2</v>
      </c>
    </row>
    <row r="5092" spans="1:10">
      <c r="A5092" t="s">
        <v>248</v>
      </c>
      <c r="B5092" t="s">
        <v>254</v>
      </c>
      <c r="C5092" t="s">
        <v>76</v>
      </c>
      <c r="D5092">
        <v>5</v>
      </c>
      <c r="E5092" t="str">
        <f>VLOOKUP(D5092,'Treatment Struture'!$E$2:$G$10,3,FALSE)</f>
        <v>P3(150)</v>
      </c>
      <c r="F5092">
        <f>VLOOKUP(D5092,'Treatment Struture'!$E$2:$G$10,2,FALSE)</f>
        <v>2</v>
      </c>
      <c r="G5092" s="23">
        <v>10</v>
      </c>
      <c r="H5092" s="57">
        <f t="shared" si="112"/>
        <v>36121</v>
      </c>
      <c r="I5092" s="23">
        <v>18</v>
      </c>
      <c r="J5092" s="23">
        <v>2</v>
      </c>
    </row>
    <row r="5093" spans="1:10">
      <c r="A5093" t="s">
        <v>248</v>
      </c>
      <c r="B5093" t="s">
        <v>254</v>
      </c>
      <c r="C5093" t="s">
        <v>76</v>
      </c>
      <c r="D5093">
        <v>6</v>
      </c>
      <c r="E5093" t="str">
        <f>VLOOKUP(D5093,'Treatment Struture'!$E$2:$G$10,3,FALSE)</f>
        <v>P1(50)</v>
      </c>
      <c r="F5093">
        <f>VLOOKUP(D5093,'Treatment Struture'!$E$2:$G$10,2,FALSE)</f>
        <v>2</v>
      </c>
      <c r="G5093" s="23">
        <v>1</v>
      </c>
      <c r="H5093" s="57">
        <f t="shared" si="112"/>
        <v>36121</v>
      </c>
      <c r="I5093" s="23">
        <v>16</v>
      </c>
      <c r="J5093" s="23">
        <v>0</v>
      </c>
    </row>
    <row r="5094" spans="1:10">
      <c r="A5094" t="s">
        <v>248</v>
      </c>
      <c r="B5094" t="s">
        <v>254</v>
      </c>
      <c r="C5094" t="s">
        <v>76</v>
      </c>
      <c r="D5094">
        <v>6</v>
      </c>
      <c r="E5094" t="str">
        <f>VLOOKUP(D5094,'Treatment Struture'!$E$2:$G$10,3,FALSE)</f>
        <v>P1(50)</v>
      </c>
      <c r="F5094">
        <f>VLOOKUP(D5094,'Treatment Struture'!$E$2:$G$10,2,FALSE)</f>
        <v>2</v>
      </c>
      <c r="G5094" s="23">
        <v>2</v>
      </c>
      <c r="H5094" s="57">
        <f t="shared" si="112"/>
        <v>36121</v>
      </c>
      <c r="J5094" s="23">
        <v>1</v>
      </c>
    </row>
    <row r="5095" spans="1:10">
      <c r="A5095" t="s">
        <v>248</v>
      </c>
      <c r="B5095" t="s">
        <v>254</v>
      </c>
      <c r="C5095" t="s">
        <v>76</v>
      </c>
      <c r="D5095">
        <v>6</v>
      </c>
      <c r="E5095" t="str">
        <f>VLOOKUP(D5095,'Treatment Struture'!$E$2:$G$10,3,FALSE)</f>
        <v>P1(50)</v>
      </c>
      <c r="F5095">
        <f>VLOOKUP(D5095,'Treatment Struture'!$E$2:$G$10,2,FALSE)</f>
        <v>2</v>
      </c>
      <c r="G5095" s="23">
        <v>3</v>
      </c>
      <c r="H5095" s="57">
        <f t="shared" si="112"/>
        <v>36121</v>
      </c>
      <c r="I5095" s="23">
        <v>18</v>
      </c>
      <c r="J5095" s="23">
        <v>0</v>
      </c>
    </row>
    <row r="5096" spans="1:10">
      <c r="A5096" t="s">
        <v>248</v>
      </c>
      <c r="B5096" t="s">
        <v>254</v>
      </c>
      <c r="C5096" t="s">
        <v>76</v>
      </c>
      <c r="D5096">
        <v>6</v>
      </c>
      <c r="E5096" t="str">
        <f>VLOOKUP(D5096,'Treatment Struture'!$E$2:$G$10,3,FALSE)</f>
        <v>P1(50)</v>
      </c>
      <c r="F5096">
        <f>VLOOKUP(D5096,'Treatment Struture'!$E$2:$G$10,2,FALSE)</f>
        <v>2</v>
      </c>
      <c r="G5096" s="23">
        <v>4</v>
      </c>
      <c r="H5096" s="57">
        <f t="shared" si="112"/>
        <v>36121</v>
      </c>
      <c r="I5096" s="23">
        <v>17</v>
      </c>
      <c r="J5096" s="23">
        <v>1</v>
      </c>
    </row>
    <row r="5097" spans="1:10">
      <c r="A5097" t="s">
        <v>248</v>
      </c>
      <c r="B5097" t="s">
        <v>254</v>
      </c>
      <c r="C5097" t="s">
        <v>76</v>
      </c>
      <c r="D5097">
        <v>6</v>
      </c>
      <c r="E5097" t="str">
        <f>VLOOKUP(D5097,'Treatment Struture'!$E$2:$G$10,3,FALSE)</f>
        <v>P1(50)</v>
      </c>
      <c r="F5097">
        <f>VLOOKUP(D5097,'Treatment Struture'!$E$2:$G$10,2,FALSE)</f>
        <v>2</v>
      </c>
      <c r="G5097" s="23">
        <v>5</v>
      </c>
      <c r="H5097" s="57">
        <f t="shared" si="112"/>
        <v>36121</v>
      </c>
      <c r="I5097" s="23">
        <v>17</v>
      </c>
      <c r="J5097" s="23">
        <v>1</v>
      </c>
    </row>
    <row r="5098" spans="1:10">
      <c r="A5098" t="s">
        <v>248</v>
      </c>
      <c r="B5098" t="s">
        <v>254</v>
      </c>
      <c r="C5098" t="s">
        <v>76</v>
      </c>
      <c r="D5098">
        <v>6</v>
      </c>
      <c r="E5098" t="str">
        <f>VLOOKUP(D5098,'Treatment Struture'!$E$2:$G$10,3,FALSE)</f>
        <v>P1(50)</v>
      </c>
      <c r="F5098">
        <f>VLOOKUP(D5098,'Treatment Struture'!$E$2:$G$10,2,FALSE)</f>
        <v>2</v>
      </c>
      <c r="G5098" s="23">
        <v>6</v>
      </c>
      <c r="H5098" s="57">
        <f t="shared" si="112"/>
        <v>36121</v>
      </c>
      <c r="I5098" s="23">
        <v>17</v>
      </c>
      <c r="J5098" s="23">
        <v>0</v>
      </c>
    </row>
    <row r="5099" spans="1:10">
      <c r="A5099" t="s">
        <v>248</v>
      </c>
      <c r="B5099" t="s">
        <v>254</v>
      </c>
      <c r="C5099" t="s">
        <v>76</v>
      </c>
      <c r="D5099">
        <v>6</v>
      </c>
      <c r="E5099" t="str">
        <f>VLOOKUP(D5099,'Treatment Struture'!$E$2:$G$10,3,FALSE)</f>
        <v>P1(50)</v>
      </c>
      <c r="F5099">
        <f>VLOOKUP(D5099,'Treatment Struture'!$E$2:$G$10,2,FALSE)</f>
        <v>2</v>
      </c>
      <c r="G5099" s="23">
        <v>7</v>
      </c>
      <c r="H5099" s="57">
        <f t="shared" si="112"/>
        <v>36121</v>
      </c>
      <c r="I5099" s="23">
        <v>17</v>
      </c>
      <c r="J5099" s="23">
        <v>1</v>
      </c>
    </row>
    <row r="5100" spans="1:10">
      <c r="A5100" t="s">
        <v>248</v>
      </c>
      <c r="B5100" t="s">
        <v>254</v>
      </c>
      <c r="C5100" t="s">
        <v>76</v>
      </c>
      <c r="D5100">
        <v>6</v>
      </c>
      <c r="E5100" t="str">
        <f>VLOOKUP(D5100,'Treatment Struture'!$E$2:$G$10,3,FALSE)</f>
        <v>P1(50)</v>
      </c>
      <c r="F5100">
        <f>VLOOKUP(D5100,'Treatment Struture'!$E$2:$G$10,2,FALSE)</f>
        <v>2</v>
      </c>
      <c r="G5100" s="23">
        <v>8</v>
      </c>
      <c r="H5100" s="57">
        <f t="shared" si="112"/>
        <v>36121</v>
      </c>
      <c r="I5100" s="23">
        <v>17</v>
      </c>
      <c r="J5100" s="23">
        <v>1</v>
      </c>
    </row>
    <row r="5101" spans="1:10">
      <c r="A5101" t="s">
        <v>248</v>
      </c>
      <c r="B5101" t="s">
        <v>254</v>
      </c>
      <c r="C5101" t="s">
        <v>76</v>
      </c>
      <c r="D5101">
        <v>6</v>
      </c>
      <c r="E5101" t="str">
        <f>VLOOKUP(D5101,'Treatment Struture'!$E$2:$G$10,3,FALSE)</f>
        <v>P1(50)</v>
      </c>
      <c r="F5101">
        <f>VLOOKUP(D5101,'Treatment Struture'!$E$2:$G$10,2,FALSE)</f>
        <v>2</v>
      </c>
      <c r="G5101" s="23">
        <v>9</v>
      </c>
      <c r="H5101" s="57">
        <f t="shared" si="112"/>
        <v>36121</v>
      </c>
      <c r="I5101" s="23">
        <v>17</v>
      </c>
      <c r="J5101" s="23">
        <v>1</v>
      </c>
    </row>
    <row r="5102" spans="1:10">
      <c r="A5102" t="s">
        <v>248</v>
      </c>
      <c r="B5102" t="s">
        <v>254</v>
      </c>
      <c r="C5102" t="s">
        <v>76</v>
      </c>
      <c r="D5102">
        <v>6</v>
      </c>
      <c r="E5102" t="str">
        <f>VLOOKUP(D5102,'Treatment Struture'!$E$2:$G$10,3,FALSE)</f>
        <v>P1(50)</v>
      </c>
      <c r="F5102">
        <f>VLOOKUP(D5102,'Treatment Struture'!$E$2:$G$10,2,FALSE)</f>
        <v>2</v>
      </c>
      <c r="G5102" s="23">
        <v>10</v>
      </c>
      <c r="H5102" s="57">
        <f t="shared" si="112"/>
        <v>36121</v>
      </c>
      <c r="I5102" s="23">
        <v>17</v>
      </c>
      <c r="J5102" s="23">
        <v>0</v>
      </c>
    </row>
    <row r="5103" spans="1:10">
      <c r="A5103" t="s">
        <v>248</v>
      </c>
      <c r="B5103" t="s">
        <v>254</v>
      </c>
      <c r="C5103" t="s">
        <v>76</v>
      </c>
      <c r="D5103">
        <v>7</v>
      </c>
      <c r="E5103" t="str">
        <f>VLOOKUP(D5103,'Treatment Struture'!$E$2:$G$10,3,FALSE)</f>
        <v>P1(50)</v>
      </c>
      <c r="F5103">
        <f>VLOOKUP(D5103,'Treatment Struture'!$E$2:$G$10,2,FALSE)</f>
        <v>3</v>
      </c>
      <c r="G5103" s="23">
        <v>1</v>
      </c>
      <c r="H5103" s="57">
        <f t="shared" si="112"/>
        <v>36121</v>
      </c>
      <c r="I5103" s="23">
        <v>16</v>
      </c>
      <c r="J5103" s="23">
        <v>0</v>
      </c>
    </row>
    <row r="5104" spans="1:10">
      <c r="A5104" t="s">
        <v>248</v>
      </c>
      <c r="B5104" t="s">
        <v>254</v>
      </c>
      <c r="C5104" t="s">
        <v>76</v>
      </c>
      <c r="D5104">
        <v>7</v>
      </c>
      <c r="E5104" t="str">
        <f>VLOOKUP(D5104,'Treatment Struture'!$E$2:$G$10,3,FALSE)</f>
        <v>P1(50)</v>
      </c>
      <c r="F5104">
        <f>VLOOKUP(D5104,'Treatment Struture'!$E$2:$G$10,2,FALSE)</f>
        <v>3</v>
      </c>
      <c r="G5104" s="23">
        <v>2</v>
      </c>
      <c r="H5104" s="57">
        <f t="shared" si="112"/>
        <v>36121</v>
      </c>
      <c r="I5104" s="23">
        <v>17</v>
      </c>
      <c r="J5104" s="23">
        <v>0</v>
      </c>
    </row>
    <row r="5105" spans="1:10">
      <c r="A5105" t="s">
        <v>248</v>
      </c>
      <c r="B5105" t="s">
        <v>254</v>
      </c>
      <c r="C5105" t="s">
        <v>76</v>
      </c>
      <c r="D5105">
        <v>7</v>
      </c>
      <c r="E5105" t="str">
        <f>VLOOKUP(D5105,'Treatment Struture'!$E$2:$G$10,3,FALSE)</f>
        <v>P1(50)</v>
      </c>
      <c r="F5105">
        <f>VLOOKUP(D5105,'Treatment Struture'!$E$2:$G$10,2,FALSE)</f>
        <v>3</v>
      </c>
      <c r="G5105" s="23">
        <v>3</v>
      </c>
      <c r="H5105" s="57">
        <f t="shared" si="112"/>
        <v>36121</v>
      </c>
      <c r="I5105" s="23">
        <v>17</v>
      </c>
      <c r="J5105" s="23">
        <v>1</v>
      </c>
    </row>
    <row r="5106" spans="1:10">
      <c r="A5106" t="s">
        <v>248</v>
      </c>
      <c r="B5106" t="s">
        <v>254</v>
      </c>
      <c r="C5106" t="s">
        <v>76</v>
      </c>
      <c r="D5106">
        <v>7</v>
      </c>
      <c r="E5106" t="str">
        <f>VLOOKUP(D5106,'Treatment Struture'!$E$2:$G$10,3,FALSE)</f>
        <v>P1(50)</v>
      </c>
      <c r="F5106">
        <f>VLOOKUP(D5106,'Treatment Struture'!$E$2:$G$10,2,FALSE)</f>
        <v>3</v>
      </c>
      <c r="G5106" s="23">
        <v>4</v>
      </c>
      <c r="H5106" s="57">
        <f t="shared" si="112"/>
        <v>36121</v>
      </c>
      <c r="I5106" s="23">
        <v>17</v>
      </c>
      <c r="J5106" s="23">
        <v>0</v>
      </c>
    </row>
    <row r="5107" spans="1:10">
      <c r="A5107" t="s">
        <v>248</v>
      </c>
      <c r="B5107" t="s">
        <v>254</v>
      </c>
      <c r="C5107" t="s">
        <v>76</v>
      </c>
      <c r="D5107">
        <v>7</v>
      </c>
      <c r="E5107" t="str">
        <f>VLOOKUP(D5107,'Treatment Struture'!$E$2:$G$10,3,FALSE)</f>
        <v>P1(50)</v>
      </c>
      <c r="F5107">
        <f>VLOOKUP(D5107,'Treatment Struture'!$E$2:$G$10,2,FALSE)</f>
        <v>3</v>
      </c>
      <c r="G5107" s="23">
        <v>5</v>
      </c>
      <c r="H5107" s="57">
        <f t="shared" si="112"/>
        <v>36121</v>
      </c>
      <c r="I5107" s="23">
        <v>17</v>
      </c>
      <c r="J5107" s="23">
        <v>0</v>
      </c>
    </row>
    <row r="5108" spans="1:10">
      <c r="A5108" t="s">
        <v>248</v>
      </c>
      <c r="B5108" t="s">
        <v>254</v>
      </c>
      <c r="C5108" t="s">
        <v>76</v>
      </c>
      <c r="D5108">
        <v>7</v>
      </c>
      <c r="E5108" t="str">
        <f>VLOOKUP(D5108,'Treatment Struture'!$E$2:$G$10,3,FALSE)</f>
        <v>P1(50)</v>
      </c>
      <c r="F5108">
        <f>VLOOKUP(D5108,'Treatment Struture'!$E$2:$G$10,2,FALSE)</f>
        <v>3</v>
      </c>
      <c r="G5108" s="23">
        <v>6</v>
      </c>
      <c r="H5108" s="57">
        <f t="shared" si="112"/>
        <v>36121</v>
      </c>
      <c r="I5108" s="23">
        <v>17</v>
      </c>
      <c r="J5108" s="23">
        <v>0</v>
      </c>
    </row>
    <row r="5109" spans="1:10">
      <c r="A5109" t="s">
        <v>248</v>
      </c>
      <c r="B5109" t="s">
        <v>254</v>
      </c>
      <c r="C5109" t="s">
        <v>76</v>
      </c>
      <c r="D5109">
        <v>7</v>
      </c>
      <c r="E5109" t="str">
        <f>VLOOKUP(D5109,'Treatment Struture'!$E$2:$G$10,3,FALSE)</f>
        <v>P1(50)</v>
      </c>
      <c r="F5109">
        <f>VLOOKUP(D5109,'Treatment Struture'!$E$2:$G$10,2,FALSE)</f>
        <v>3</v>
      </c>
      <c r="G5109" s="23">
        <v>7</v>
      </c>
      <c r="H5109" s="57">
        <f t="shared" ref="H5109:H5132" si="113">H5108</f>
        <v>36121</v>
      </c>
      <c r="I5109" s="23">
        <v>17</v>
      </c>
      <c r="J5109" s="23">
        <v>0</v>
      </c>
    </row>
    <row r="5110" spans="1:10">
      <c r="A5110" t="s">
        <v>248</v>
      </c>
      <c r="B5110" t="s">
        <v>254</v>
      </c>
      <c r="C5110" t="s">
        <v>76</v>
      </c>
      <c r="D5110">
        <v>7</v>
      </c>
      <c r="E5110" t="str">
        <f>VLOOKUP(D5110,'Treatment Struture'!$E$2:$G$10,3,FALSE)</f>
        <v>P1(50)</v>
      </c>
      <c r="F5110">
        <f>VLOOKUP(D5110,'Treatment Struture'!$E$2:$G$10,2,FALSE)</f>
        <v>3</v>
      </c>
      <c r="G5110" s="23">
        <v>8</v>
      </c>
      <c r="H5110" s="57">
        <f t="shared" si="113"/>
        <v>36121</v>
      </c>
      <c r="I5110" s="23">
        <v>17</v>
      </c>
      <c r="J5110" s="23">
        <v>0</v>
      </c>
    </row>
    <row r="5111" spans="1:10">
      <c r="A5111" t="s">
        <v>248</v>
      </c>
      <c r="B5111" t="s">
        <v>254</v>
      </c>
      <c r="C5111" t="s">
        <v>76</v>
      </c>
      <c r="D5111">
        <v>7</v>
      </c>
      <c r="E5111" t="str">
        <f>VLOOKUP(D5111,'Treatment Struture'!$E$2:$G$10,3,FALSE)</f>
        <v>P1(50)</v>
      </c>
      <c r="F5111">
        <f>VLOOKUP(D5111,'Treatment Struture'!$E$2:$G$10,2,FALSE)</f>
        <v>3</v>
      </c>
      <c r="G5111" s="23">
        <v>9</v>
      </c>
      <c r="H5111" s="57">
        <f t="shared" si="113"/>
        <v>36121</v>
      </c>
      <c r="I5111" s="23">
        <v>18</v>
      </c>
      <c r="J5111" s="23">
        <v>0</v>
      </c>
    </row>
    <row r="5112" spans="1:10">
      <c r="A5112" t="s">
        <v>248</v>
      </c>
      <c r="B5112" t="s">
        <v>254</v>
      </c>
      <c r="C5112" t="s">
        <v>76</v>
      </c>
      <c r="D5112">
        <v>7</v>
      </c>
      <c r="E5112" t="str">
        <f>VLOOKUP(D5112,'Treatment Struture'!$E$2:$G$10,3,FALSE)</f>
        <v>P1(50)</v>
      </c>
      <c r="F5112">
        <f>VLOOKUP(D5112,'Treatment Struture'!$E$2:$G$10,2,FALSE)</f>
        <v>3</v>
      </c>
      <c r="G5112" s="23">
        <v>10</v>
      </c>
      <c r="H5112" s="57">
        <f t="shared" si="113"/>
        <v>36121</v>
      </c>
      <c r="I5112" s="23">
        <v>17</v>
      </c>
      <c r="J5112" s="23">
        <v>0</v>
      </c>
    </row>
    <row r="5113" spans="1:10">
      <c r="A5113" t="s">
        <v>248</v>
      </c>
      <c r="B5113" t="s">
        <v>254</v>
      </c>
      <c r="C5113" t="s">
        <v>76</v>
      </c>
      <c r="D5113">
        <v>8</v>
      </c>
      <c r="E5113" t="str">
        <f>VLOOKUP(D5113,'Treatment Struture'!$E$2:$G$10,3,FALSE)</f>
        <v>P2(100)</v>
      </c>
      <c r="F5113">
        <f>VLOOKUP(D5113,'Treatment Struture'!$E$2:$G$10,2,FALSE)</f>
        <v>3</v>
      </c>
      <c r="G5113" s="23">
        <v>1</v>
      </c>
      <c r="H5113" s="57">
        <f t="shared" si="113"/>
        <v>36121</v>
      </c>
      <c r="I5113" s="23">
        <v>17</v>
      </c>
      <c r="J5113" s="23">
        <v>0</v>
      </c>
    </row>
    <row r="5114" spans="1:10">
      <c r="A5114" t="s">
        <v>248</v>
      </c>
      <c r="B5114" t="s">
        <v>254</v>
      </c>
      <c r="C5114" t="s">
        <v>76</v>
      </c>
      <c r="D5114">
        <v>8</v>
      </c>
      <c r="E5114" t="str">
        <f>VLOOKUP(D5114,'Treatment Struture'!$E$2:$G$10,3,FALSE)</f>
        <v>P2(100)</v>
      </c>
      <c r="F5114">
        <f>VLOOKUP(D5114,'Treatment Struture'!$E$2:$G$10,2,FALSE)</f>
        <v>3</v>
      </c>
      <c r="G5114" s="23">
        <v>2</v>
      </c>
      <c r="H5114" s="57">
        <f t="shared" si="113"/>
        <v>36121</v>
      </c>
      <c r="I5114" s="23">
        <v>16</v>
      </c>
      <c r="J5114" s="23">
        <v>0</v>
      </c>
    </row>
    <row r="5115" spans="1:10">
      <c r="A5115" t="s">
        <v>248</v>
      </c>
      <c r="B5115" t="s">
        <v>254</v>
      </c>
      <c r="C5115" t="s">
        <v>76</v>
      </c>
      <c r="D5115">
        <v>8</v>
      </c>
      <c r="E5115" t="str">
        <f>VLOOKUP(D5115,'Treatment Struture'!$E$2:$G$10,3,FALSE)</f>
        <v>P2(100)</v>
      </c>
      <c r="F5115">
        <f>VLOOKUP(D5115,'Treatment Struture'!$E$2:$G$10,2,FALSE)</f>
        <v>3</v>
      </c>
      <c r="G5115" s="23">
        <v>3</v>
      </c>
      <c r="H5115" s="57">
        <f t="shared" si="113"/>
        <v>36121</v>
      </c>
      <c r="I5115" s="23">
        <v>16</v>
      </c>
      <c r="J5115" s="23">
        <v>0</v>
      </c>
    </row>
    <row r="5116" spans="1:10">
      <c r="A5116" t="s">
        <v>248</v>
      </c>
      <c r="B5116" t="s">
        <v>254</v>
      </c>
      <c r="C5116" t="s">
        <v>76</v>
      </c>
      <c r="D5116">
        <v>8</v>
      </c>
      <c r="E5116" t="str">
        <f>VLOOKUP(D5116,'Treatment Struture'!$E$2:$G$10,3,FALSE)</f>
        <v>P2(100)</v>
      </c>
      <c r="F5116">
        <f>VLOOKUP(D5116,'Treatment Struture'!$E$2:$G$10,2,FALSE)</f>
        <v>3</v>
      </c>
      <c r="G5116" s="23">
        <v>4</v>
      </c>
      <c r="H5116" s="57">
        <f t="shared" si="113"/>
        <v>36121</v>
      </c>
      <c r="I5116" s="23">
        <v>17</v>
      </c>
      <c r="J5116" s="23">
        <v>0</v>
      </c>
    </row>
    <row r="5117" spans="1:10">
      <c r="A5117" t="s">
        <v>248</v>
      </c>
      <c r="B5117" t="s">
        <v>254</v>
      </c>
      <c r="C5117" t="s">
        <v>76</v>
      </c>
      <c r="D5117">
        <v>8</v>
      </c>
      <c r="E5117" t="str">
        <f>VLOOKUP(D5117,'Treatment Struture'!$E$2:$G$10,3,FALSE)</f>
        <v>P2(100)</v>
      </c>
      <c r="F5117">
        <f>VLOOKUP(D5117,'Treatment Struture'!$E$2:$G$10,2,FALSE)</f>
        <v>3</v>
      </c>
      <c r="G5117" s="23">
        <v>5</v>
      </c>
      <c r="H5117" s="57">
        <f t="shared" si="113"/>
        <v>36121</v>
      </c>
      <c r="I5117" s="23">
        <v>17</v>
      </c>
      <c r="J5117" s="23">
        <v>1</v>
      </c>
    </row>
    <row r="5118" spans="1:10">
      <c r="A5118" t="s">
        <v>248</v>
      </c>
      <c r="B5118" t="s">
        <v>254</v>
      </c>
      <c r="C5118" t="s">
        <v>76</v>
      </c>
      <c r="D5118">
        <v>8</v>
      </c>
      <c r="E5118" t="str">
        <f>VLOOKUP(D5118,'Treatment Struture'!$E$2:$G$10,3,FALSE)</f>
        <v>P2(100)</v>
      </c>
      <c r="F5118">
        <f>VLOOKUP(D5118,'Treatment Struture'!$E$2:$G$10,2,FALSE)</f>
        <v>3</v>
      </c>
      <c r="G5118" s="23">
        <v>6</v>
      </c>
      <c r="H5118" s="57">
        <f t="shared" si="113"/>
        <v>36121</v>
      </c>
      <c r="I5118" s="23">
        <v>17</v>
      </c>
      <c r="J5118" s="23">
        <v>0</v>
      </c>
    </row>
    <row r="5119" spans="1:10">
      <c r="A5119" t="s">
        <v>248</v>
      </c>
      <c r="B5119" t="s">
        <v>254</v>
      </c>
      <c r="C5119" t="s">
        <v>76</v>
      </c>
      <c r="D5119">
        <v>8</v>
      </c>
      <c r="E5119" t="str">
        <f>VLOOKUP(D5119,'Treatment Struture'!$E$2:$G$10,3,FALSE)</f>
        <v>P2(100)</v>
      </c>
      <c r="F5119">
        <f>VLOOKUP(D5119,'Treatment Struture'!$E$2:$G$10,2,FALSE)</f>
        <v>3</v>
      </c>
      <c r="G5119" s="23">
        <v>7</v>
      </c>
      <c r="H5119" s="57">
        <f t="shared" si="113"/>
        <v>36121</v>
      </c>
      <c r="I5119" s="23">
        <v>16</v>
      </c>
      <c r="J5119" s="23">
        <v>0</v>
      </c>
    </row>
    <row r="5120" spans="1:10">
      <c r="A5120" t="s">
        <v>248</v>
      </c>
      <c r="B5120" t="s">
        <v>254</v>
      </c>
      <c r="C5120" t="s">
        <v>76</v>
      </c>
      <c r="D5120">
        <v>8</v>
      </c>
      <c r="E5120" t="str">
        <f>VLOOKUP(D5120,'Treatment Struture'!$E$2:$G$10,3,FALSE)</f>
        <v>P2(100)</v>
      </c>
      <c r="F5120">
        <f>VLOOKUP(D5120,'Treatment Struture'!$E$2:$G$10,2,FALSE)</f>
        <v>3</v>
      </c>
      <c r="G5120" s="23">
        <v>8</v>
      </c>
      <c r="H5120" s="57">
        <f t="shared" si="113"/>
        <v>36121</v>
      </c>
      <c r="I5120" s="23">
        <v>18</v>
      </c>
      <c r="J5120" s="23">
        <v>1</v>
      </c>
    </row>
    <row r="5121" spans="1:10">
      <c r="A5121" t="s">
        <v>248</v>
      </c>
      <c r="B5121" t="s">
        <v>254</v>
      </c>
      <c r="C5121" t="s">
        <v>76</v>
      </c>
      <c r="D5121">
        <v>8</v>
      </c>
      <c r="E5121" t="str">
        <f>VLOOKUP(D5121,'Treatment Struture'!$E$2:$G$10,3,FALSE)</f>
        <v>P2(100)</v>
      </c>
      <c r="F5121">
        <f>VLOOKUP(D5121,'Treatment Struture'!$E$2:$G$10,2,FALSE)</f>
        <v>3</v>
      </c>
      <c r="G5121" s="23">
        <v>9</v>
      </c>
      <c r="H5121" s="57">
        <f t="shared" si="113"/>
        <v>36121</v>
      </c>
      <c r="I5121" s="23">
        <v>18</v>
      </c>
      <c r="J5121" s="23">
        <v>0</v>
      </c>
    </row>
    <row r="5122" spans="1:10">
      <c r="A5122" t="s">
        <v>248</v>
      </c>
      <c r="B5122" t="s">
        <v>254</v>
      </c>
      <c r="C5122" t="s">
        <v>76</v>
      </c>
      <c r="D5122">
        <v>8</v>
      </c>
      <c r="E5122" t="str">
        <f>VLOOKUP(D5122,'Treatment Struture'!$E$2:$G$10,3,FALSE)</f>
        <v>P2(100)</v>
      </c>
      <c r="F5122">
        <f>VLOOKUP(D5122,'Treatment Struture'!$E$2:$G$10,2,FALSE)</f>
        <v>3</v>
      </c>
      <c r="G5122" s="23">
        <v>10</v>
      </c>
      <c r="H5122" s="57">
        <f t="shared" si="113"/>
        <v>36121</v>
      </c>
      <c r="I5122" s="23">
        <v>18</v>
      </c>
      <c r="J5122" s="23">
        <v>0</v>
      </c>
    </row>
    <row r="5123" spans="1:10">
      <c r="A5123" t="s">
        <v>248</v>
      </c>
      <c r="B5123" t="s">
        <v>254</v>
      </c>
      <c r="C5123" t="s">
        <v>76</v>
      </c>
      <c r="D5123">
        <v>9</v>
      </c>
      <c r="E5123" t="str">
        <f>VLOOKUP(D5123,'Treatment Struture'!$E$2:$G$10,3,FALSE)</f>
        <v>P3(150)</v>
      </c>
      <c r="F5123">
        <f>VLOOKUP(D5123,'Treatment Struture'!$E$2:$G$10,2,FALSE)</f>
        <v>3</v>
      </c>
      <c r="G5123" s="23">
        <v>1</v>
      </c>
      <c r="H5123" s="57">
        <f t="shared" si="113"/>
        <v>36121</v>
      </c>
      <c r="I5123" s="23">
        <v>17</v>
      </c>
      <c r="J5123" s="23">
        <v>0</v>
      </c>
    </row>
    <row r="5124" spans="1:10">
      <c r="A5124" t="s">
        <v>248</v>
      </c>
      <c r="B5124" t="s">
        <v>254</v>
      </c>
      <c r="C5124" t="s">
        <v>76</v>
      </c>
      <c r="D5124">
        <v>9</v>
      </c>
      <c r="E5124" t="str">
        <f>VLOOKUP(D5124,'Treatment Struture'!$E$2:$G$10,3,FALSE)</f>
        <v>P3(150)</v>
      </c>
      <c r="F5124">
        <f>VLOOKUP(D5124,'Treatment Struture'!$E$2:$G$10,2,FALSE)</f>
        <v>3</v>
      </c>
      <c r="G5124" s="23">
        <v>2</v>
      </c>
      <c r="H5124" s="57">
        <f t="shared" si="113"/>
        <v>36121</v>
      </c>
      <c r="I5124" s="23">
        <v>16</v>
      </c>
      <c r="J5124" s="23">
        <v>1</v>
      </c>
    </row>
    <row r="5125" spans="1:10">
      <c r="A5125" t="s">
        <v>248</v>
      </c>
      <c r="B5125" t="s">
        <v>254</v>
      </c>
      <c r="C5125" t="s">
        <v>76</v>
      </c>
      <c r="D5125">
        <v>9</v>
      </c>
      <c r="E5125" t="str">
        <f>VLOOKUP(D5125,'Treatment Struture'!$E$2:$G$10,3,FALSE)</f>
        <v>P3(150)</v>
      </c>
      <c r="F5125">
        <f>VLOOKUP(D5125,'Treatment Struture'!$E$2:$G$10,2,FALSE)</f>
        <v>3</v>
      </c>
      <c r="G5125" s="23">
        <v>3</v>
      </c>
      <c r="H5125" s="57">
        <f t="shared" si="113"/>
        <v>36121</v>
      </c>
      <c r="I5125" s="23">
        <v>17</v>
      </c>
      <c r="J5125" s="23">
        <v>0</v>
      </c>
    </row>
    <row r="5126" spans="1:10">
      <c r="A5126" t="s">
        <v>248</v>
      </c>
      <c r="B5126" t="s">
        <v>254</v>
      </c>
      <c r="C5126" t="s">
        <v>76</v>
      </c>
      <c r="D5126">
        <v>9</v>
      </c>
      <c r="E5126" t="str">
        <f>VLOOKUP(D5126,'Treatment Struture'!$E$2:$G$10,3,FALSE)</f>
        <v>P3(150)</v>
      </c>
      <c r="F5126">
        <f>VLOOKUP(D5126,'Treatment Struture'!$E$2:$G$10,2,FALSE)</f>
        <v>3</v>
      </c>
      <c r="G5126" s="23">
        <v>4</v>
      </c>
      <c r="H5126" s="57">
        <f t="shared" si="113"/>
        <v>36121</v>
      </c>
      <c r="I5126" s="23">
        <v>16</v>
      </c>
      <c r="J5126" s="23">
        <v>0</v>
      </c>
    </row>
    <row r="5127" spans="1:10">
      <c r="A5127" t="s">
        <v>248</v>
      </c>
      <c r="B5127" t="s">
        <v>254</v>
      </c>
      <c r="C5127" t="s">
        <v>76</v>
      </c>
      <c r="D5127">
        <v>9</v>
      </c>
      <c r="E5127" t="str">
        <f>VLOOKUP(D5127,'Treatment Struture'!$E$2:$G$10,3,FALSE)</f>
        <v>P3(150)</v>
      </c>
      <c r="F5127">
        <f>VLOOKUP(D5127,'Treatment Struture'!$E$2:$G$10,2,FALSE)</f>
        <v>3</v>
      </c>
      <c r="G5127" s="23">
        <v>5</v>
      </c>
      <c r="H5127" s="57">
        <f t="shared" si="113"/>
        <v>36121</v>
      </c>
      <c r="I5127" s="23">
        <v>18</v>
      </c>
      <c r="J5127" s="23">
        <v>0</v>
      </c>
    </row>
    <row r="5128" spans="1:10">
      <c r="A5128" t="s">
        <v>248</v>
      </c>
      <c r="B5128" t="s">
        <v>254</v>
      </c>
      <c r="C5128" t="s">
        <v>76</v>
      </c>
      <c r="D5128">
        <v>9</v>
      </c>
      <c r="E5128" t="str">
        <f>VLOOKUP(D5128,'Treatment Struture'!$E$2:$G$10,3,FALSE)</f>
        <v>P3(150)</v>
      </c>
      <c r="F5128">
        <f>VLOOKUP(D5128,'Treatment Struture'!$E$2:$G$10,2,FALSE)</f>
        <v>3</v>
      </c>
      <c r="G5128" s="23">
        <v>6</v>
      </c>
      <c r="H5128" s="57">
        <f t="shared" si="113"/>
        <v>36121</v>
      </c>
      <c r="I5128" s="23">
        <v>17</v>
      </c>
      <c r="J5128" s="23">
        <v>0</v>
      </c>
    </row>
    <row r="5129" spans="1:10">
      <c r="A5129" t="s">
        <v>248</v>
      </c>
      <c r="B5129" t="s">
        <v>254</v>
      </c>
      <c r="C5129" t="s">
        <v>76</v>
      </c>
      <c r="D5129">
        <v>9</v>
      </c>
      <c r="E5129" t="str">
        <f>VLOOKUP(D5129,'Treatment Struture'!$E$2:$G$10,3,FALSE)</f>
        <v>P3(150)</v>
      </c>
      <c r="F5129">
        <f>VLOOKUP(D5129,'Treatment Struture'!$E$2:$G$10,2,FALSE)</f>
        <v>3</v>
      </c>
      <c r="G5129" s="23">
        <v>7</v>
      </c>
      <c r="H5129" s="57">
        <f t="shared" si="113"/>
        <v>36121</v>
      </c>
      <c r="I5129" s="23">
        <v>17</v>
      </c>
      <c r="J5129" s="23">
        <v>0</v>
      </c>
    </row>
    <row r="5130" spans="1:10">
      <c r="A5130" t="s">
        <v>248</v>
      </c>
      <c r="B5130" t="s">
        <v>254</v>
      </c>
      <c r="C5130" t="s">
        <v>76</v>
      </c>
      <c r="D5130">
        <v>9</v>
      </c>
      <c r="E5130" t="str">
        <f>VLOOKUP(D5130,'Treatment Struture'!$E$2:$G$10,3,FALSE)</f>
        <v>P3(150)</v>
      </c>
      <c r="F5130">
        <f>VLOOKUP(D5130,'Treatment Struture'!$E$2:$G$10,2,FALSE)</f>
        <v>3</v>
      </c>
      <c r="G5130" s="23">
        <v>8</v>
      </c>
      <c r="H5130" s="57">
        <f t="shared" si="113"/>
        <v>36121</v>
      </c>
      <c r="I5130" s="23">
        <v>13</v>
      </c>
      <c r="J5130" s="23">
        <v>0</v>
      </c>
    </row>
    <row r="5131" spans="1:10">
      <c r="A5131" t="s">
        <v>248</v>
      </c>
      <c r="B5131" t="s">
        <v>254</v>
      </c>
      <c r="C5131" t="s">
        <v>76</v>
      </c>
      <c r="D5131">
        <v>9</v>
      </c>
      <c r="E5131" t="str">
        <f>VLOOKUP(D5131,'Treatment Struture'!$E$2:$G$10,3,FALSE)</f>
        <v>P3(150)</v>
      </c>
      <c r="F5131">
        <f>VLOOKUP(D5131,'Treatment Struture'!$E$2:$G$10,2,FALSE)</f>
        <v>3</v>
      </c>
      <c r="G5131" s="23">
        <v>9</v>
      </c>
      <c r="H5131" s="57">
        <f t="shared" si="113"/>
        <v>36121</v>
      </c>
      <c r="I5131" s="23">
        <v>17</v>
      </c>
      <c r="J5131" s="23">
        <v>0</v>
      </c>
    </row>
    <row r="5132" spans="1:10">
      <c r="A5132" t="s">
        <v>248</v>
      </c>
      <c r="B5132" t="s">
        <v>254</v>
      </c>
      <c r="C5132" t="s">
        <v>76</v>
      </c>
      <c r="D5132">
        <v>9</v>
      </c>
      <c r="E5132" t="str">
        <f>VLOOKUP(D5132,'Treatment Struture'!$E$2:$G$10,3,FALSE)</f>
        <v>P3(150)</v>
      </c>
      <c r="F5132">
        <f>VLOOKUP(D5132,'Treatment Struture'!$E$2:$G$10,2,FALSE)</f>
        <v>3</v>
      </c>
      <c r="G5132" s="23">
        <v>10</v>
      </c>
      <c r="H5132" s="57">
        <f t="shared" si="113"/>
        <v>36121</v>
      </c>
      <c r="I5132" s="23">
        <v>18</v>
      </c>
      <c r="J5132" s="23">
        <v>0</v>
      </c>
    </row>
    <row r="5133" spans="1:10">
      <c r="A5133" t="s">
        <v>248</v>
      </c>
      <c r="B5133" t="s">
        <v>254</v>
      </c>
      <c r="C5133" t="s">
        <v>76</v>
      </c>
      <c r="D5133">
        <v>1</v>
      </c>
      <c r="E5133" t="str">
        <f>VLOOKUP(D5133,'Treatment Struture'!$E$2:$G$10,3,FALSE)</f>
        <v>P3(150)</v>
      </c>
      <c r="F5133">
        <f>VLOOKUP(D5133,'Treatment Struture'!$E$2:$G$10,2,FALSE)</f>
        <v>1</v>
      </c>
      <c r="G5133" s="23">
        <v>1</v>
      </c>
      <c r="H5133" s="55">
        <v>36130</v>
      </c>
      <c r="I5133" s="23">
        <v>19</v>
      </c>
      <c r="J5133" s="23">
        <v>3</v>
      </c>
    </row>
    <row r="5134" spans="1:10">
      <c r="A5134" t="s">
        <v>248</v>
      </c>
      <c r="B5134" t="s">
        <v>254</v>
      </c>
      <c r="C5134" t="s">
        <v>76</v>
      </c>
      <c r="D5134">
        <v>1</v>
      </c>
      <c r="E5134" t="str">
        <f>VLOOKUP(D5134,'Treatment Struture'!$E$2:$G$10,3,FALSE)</f>
        <v>P3(150)</v>
      </c>
      <c r="F5134">
        <f>VLOOKUP(D5134,'Treatment Struture'!$E$2:$G$10,2,FALSE)</f>
        <v>1</v>
      </c>
      <c r="G5134" s="23">
        <v>2</v>
      </c>
      <c r="H5134" s="57">
        <f>H5133</f>
        <v>36130</v>
      </c>
      <c r="I5134" s="23">
        <v>18</v>
      </c>
      <c r="J5134" s="23">
        <v>4</v>
      </c>
    </row>
    <row r="5135" spans="1:10">
      <c r="A5135" t="s">
        <v>248</v>
      </c>
      <c r="B5135" t="s">
        <v>254</v>
      </c>
      <c r="C5135" t="s">
        <v>76</v>
      </c>
      <c r="D5135">
        <v>1</v>
      </c>
      <c r="E5135" t="str">
        <f>VLOOKUP(D5135,'Treatment Struture'!$E$2:$G$10,3,FALSE)</f>
        <v>P3(150)</v>
      </c>
      <c r="F5135">
        <f>VLOOKUP(D5135,'Treatment Struture'!$E$2:$G$10,2,FALSE)</f>
        <v>1</v>
      </c>
      <c r="G5135" s="23">
        <v>3</v>
      </c>
      <c r="H5135" s="57">
        <f t="shared" ref="H5135:H5198" si="114">H5134</f>
        <v>36130</v>
      </c>
      <c r="I5135" s="23">
        <v>20</v>
      </c>
      <c r="J5135" s="23">
        <v>3</v>
      </c>
    </row>
    <row r="5136" spans="1:10">
      <c r="A5136" t="s">
        <v>248</v>
      </c>
      <c r="B5136" t="s">
        <v>254</v>
      </c>
      <c r="C5136" t="s">
        <v>76</v>
      </c>
      <c r="D5136">
        <v>1</v>
      </c>
      <c r="E5136" t="str">
        <f>VLOOKUP(D5136,'Treatment Struture'!$E$2:$G$10,3,FALSE)</f>
        <v>P3(150)</v>
      </c>
      <c r="F5136">
        <f>VLOOKUP(D5136,'Treatment Struture'!$E$2:$G$10,2,FALSE)</f>
        <v>1</v>
      </c>
      <c r="G5136" s="23">
        <v>4</v>
      </c>
      <c r="H5136" s="57">
        <f t="shared" si="114"/>
        <v>36130</v>
      </c>
      <c r="I5136" s="23">
        <v>20</v>
      </c>
      <c r="J5136" s="23">
        <v>4</v>
      </c>
    </row>
    <row r="5137" spans="1:10">
      <c r="A5137" t="s">
        <v>248</v>
      </c>
      <c r="B5137" t="s">
        <v>254</v>
      </c>
      <c r="C5137" t="s">
        <v>76</v>
      </c>
      <c r="D5137">
        <v>1</v>
      </c>
      <c r="E5137" t="str">
        <f>VLOOKUP(D5137,'Treatment Struture'!$E$2:$G$10,3,FALSE)</f>
        <v>P3(150)</v>
      </c>
      <c r="F5137">
        <f>VLOOKUP(D5137,'Treatment Struture'!$E$2:$G$10,2,FALSE)</f>
        <v>1</v>
      </c>
      <c r="G5137" s="23">
        <v>5</v>
      </c>
      <c r="H5137" s="57">
        <f t="shared" si="114"/>
        <v>36130</v>
      </c>
      <c r="I5137" s="23">
        <v>19</v>
      </c>
      <c r="J5137" s="23">
        <v>3</v>
      </c>
    </row>
    <row r="5138" spans="1:10">
      <c r="A5138" t="s">
        <v>248</v>
      </c>
      <c r="B5138" t="s">
        <v>254</v>
      </c>
      <c r="C5138" t="s">
        <v>76</v>
      </c>
      <c r="D5138">
        <v>1</v>
      </c>
      <c r="E5138" t="str">
        <f>VLOOKUP(D5138,'Treatment Struture'!$E$2:$G$10,3,FALSE)</f>
        <v>P3(150)</v>
      </c>
      <c r="F5138">
        <f>VLOOKUP(D5138,'Treatment Struture'!$E$2:$G$10,2,FALSE)</f>
        <v>1</v>
      </c>
      <c r="G5138" s="23">
        <v>6</v>
      </c>
      <c r="H5138" s="57">
        <f t="shared" si="114"/>
        <v>36130</v>
      </c>
      <c r="I5138" s="23">
        <v>18</v>
      </c>
      <c r="J5138" s="23">
        <v>1</v>
      </c>
    </row>
    <row r="5139" spans="1:10">
      <c r="A5139" t="s">
        <v>248</v>
      </c>
      <c r="B5139" t="s">
        <v>254</v>
      </c>
      <c r="C5139" t="s">
        <v>76</v>
      </c>
      <c r="D5139">
        <v>1</v>
      </c>
      <c r="E5139" t="str">
        <f>VLOOKUP(D5139,'Treatment Struture'!$E$2:$G$10,3,FALSE)</f>
        <v>P3(150)</v>
      </c>
      <c r="F5139">
        <f>VLOOKUP(D5139,'Treatment Struture'!$E$2:$G$10,2,FALSE)</f>
        <v>1</v>
      </c>
      <c r="G5139" s="23">
        <v>7</v>
      </c>
      <c r="H5139" s="57">
        <f t="shared" si="114"/>
        <v>36130</v>
      </c>
      <c r="I5139" s="23">
        <v>19</v>
      </c>
      <c r="J5139" s="23">
        <v>2</v>
      </c>
    </row>
    <row r="5140" spans="1:10">
      <c r="A5140" t="s">
        <v>248</v>
      </c>
      <c r="B5140" t="s">
        <v>254</v>
      </c>
      <c r="C5140" t="s">
        <v>76</v>
      </c>
      <c r="D5140">
        <v>1</v>
      </c>
      <c r="E5140" t="str">
        <f>VLOOKUP(D5140,'Treatment Struture'!$E$2:$G$10,3,FALSE)</f>
        <v>P3(150)</v>
      </c>
      <c r="F5140">
        <f>VLOOKUP(D5140,'Treatment Struture'!$E$2:$G$10,2,FALSE)</f>
        <v>1</v>
      </c>
      <c r="G5140" s="23">
        <v>8</v>
      </c>
      <c r="H5140" s="57">
        <f t="shared" si="114"/>
        <v>36130</v>
      </c>
      <c r="I5140" s="23">
        <v>19</v>
      </c>
      <c r="J5140" s="23">
        <v>3</v>
      </c>
    </row>
    <row r="5141" spans="1:10">
      <c r="A5141" t="s">
        <v>248</v>
      </c>
      <c r="B5141" t="s">
        <v>254</v>
      </c>
      <c r="C5141" t="s">
        <v>76</v>
      </c>
      <c r="D5141">
        <v>1</v>
      </c>
      <c r="E5141" t="str">
        <f>VLOOKUP(D5141,'Treatment Struture'!$E$2:$G$10,3,FALSE)</f>
        <v>P3(150)</v>
      </c>
      <c r="F5141">
        <f>VLOOKUP(D5141,'Treatment Struture'!$E$2:$G$10,2,FALSE)</f>
        <v>1</v>
      </c>
      <c r="G5141" s="23">
        <v>9</v>
      </c>
      <c r="H5141" s="57">
        <f t="shared" si="114"/>
        <v>36130</v>
      </c>
      <c r="I5141" s="23">
        <v>19</v>
      </c>
      <c r="J5141" s="23">
        <v>3</v>
      </c>
    </row>
    <row r="5142" spans="1:10">
      <c r="A5142" t="s">
        <v>248</v>
      </c>
      <c r="B5142" t="s">
        <v>254</v>
      </c>
      <c r="C5142" t="s">
        <v>76</v>
      </c>
      <c r="D5142">
        <v>1</v>
      </c>
      <c r="E5142" t="str">
        <f>VLOOKUP(D5142,'Treatment Struture'!$E$2:$G$10,3,FALSE)</f>
        <v>P3(150)</v>
      </c>
      <c r="F5142">
        <f>VLOOKUP(D5142,'Treatment Struture'!$E$2:$G$10,2,FALSE)</f>
        <v>1</v>
      </c>
      <c r="G5142" s="23">
        <v>10</v>
      </c>
      <c r="H5142" s="57">
        <f t="shared" si="114"/>
        <v>36130</v>
      </c>
      <c r="I5142" s="23">
        <v>19</v>
      </c>
      <c r="J5142" s="23">
        <v>3</v>
      </c>
    </row>
    <row r="5143" spans="1:10">
      <c r="A5143" t="s">
        <v>248</v>
      </c>
      <c r="B5143" t="s">
        <v>254</v>
      </c>
      <c r="C5143" t="s">
        <v>76</v>
      </c>
      <c r="D5143">
        <v>2</v>
      </c>
      <c r="E5143" t="str">
        <f>VLOOKUP(D5143,'Treatment Struture'!$E$2:$G$10,3,FALSE)</f>
        <v>P1(50)</v>
      </c>
      <c r="F5143">
        <f>VLOOKUP(D5143,'Treatment Struture'!$E$2:$G$10,2,FALSE)</f>
        <v>1</v>
      </c>
      <c r="G5143" s="23">
        <v>1</v>
      </c>
      <c r="H5143" s="57">
        <f t="shared" si="114"/>
        <v>36130</v>
      </c>
      <c r="I5143" s="23">
        <v>20</v>
      </c>
      <c r="J5143" s="23">
        <v>3</v>
      </c>
    </row>
    <row r="5144" spans="1:10">
      <c r="A5144" t="s">
        <v>248</v>
      </c>
      <c r="B5144" t="s">
        <v>254</v>
      </c>
      <c r="C5144" t="s">
        <v>76</v>
      </c>
      <c r="D5144">
        <v>2</v>
      </c>
      <c r="E5144" t="str">
        <f>VLOOKUP(D5144,'Treatment Struture'!$E$2:$G$10,3,FALSE)</f>
        <v>P1(50)</v>
      </c>
      <c r="F5144">
        <f>VLOOKUP(D5144,'Treatment Struture'!$E$2:$G$10,2,FALSE)</f>
        <v>1</v>
      </c>
      <c r="G5144" s="23">
        <v>2</v>
      </c>
      <c r="H5144" s="57">
        <f t="shared" si="114"/>
        <v>36130</v>
      </c>
      <c r="I5144" s="23">
        <v>20</v>
      </c>
      <c r="J5144" s="23">
        <v>2</v>
      </c>
    </row>
    <row r="5145" spans="1:10">
      <c r="A5145" t="s">
        <v>248</v>
      </c>
      <c r="B5145" t="s">
        <v>254</v>
      </c>
      <c r="C5145" t="s">
        <v>76</v>
      </c>
      <c r="D5145">
        <v>2</v>
      </c>
      <c r="E5145" t="str">
        <f>VLOOKUP(D5145,'Treatment Struture'!$E$2:$G$10,3,FALSE)</f>
        <v>P1(50)</v>
      </c>
      <c r="F5145">
        <f>VLOOKUP(D5145,'Treatment Struture'!$E$2:$G$10,2,FALSE)</f>
        <v>1</v>
      </c>
      <c r="G5145" s="23">
        <v>3</v>
      </c>
      <c r="H5145" s="57">
        <f t="shared" si="114"/>
        <v>36130</v>
      </c>
      <c r="I5145" s="23">
        <v>21</v>
      </c>
      <c r="J5145" s="23">
        <v>3</v>
      </c>
    </row>
    <row r="5146" spans="1:10">
      <c r="A5146" t="s">
        <v>248</v>
      </c>
      <c r="B5146" t="s">
        <v>254</v>
      </c>
      <c r="C5146" t="s">
        <v>76</v>
      </c>
      <c r="D5146">
        <v>2</v>
      </c>
      <c r="E5146" t="str">
        <f>VLOOKUP(D5146,'Treatment Struture'!$E$2:$G$10,3,FALSE)</f>
        <v>P1(50)</v>
      </c>
      <c r="F5146">
        <f>VLOOKUP(D5146,'Treatment Struture'!$E$2:$G$10,2,FALSE)</f>
        <v>1</v>
      </c>
      <c r="G5146" s="23">
        <v>4</v>
      </c>
      <c r="H5146" s="57">
        <f t="shared" si="114"/>
        <v>36130</v>
      </c>
      <c r="I5146" s="23">
        <v>21</v>
      </c>
      <c r="J5146" s="23">
        <v>2</v>
      </c>
    </row>
    <row r="5147" spans="1:10">
      <c r="A5147" t="s">
        <v>248</v>
      </c>
      <c r="B5147" t="s">
        <v>254</v>
      </c>
      <c r="C5147" t="s">
        <v>76</v>
      </c>
      <c r="D5147">
        <v>2</v>
      </c>
      <c r="E5147" t="str">
        <f>VLOOKUP(D5147,'Treatment Struture'!$E$2:$G$10,3,FALSE)</f>
        <v>P1(50)</v>
      </c>
      <c r="F5147">
        <f>VLOOKUP(D5147,'Treatment Struture'!$E$2:$G$10,2,FALSE)</f>
        <v>1</v>
      </c>
      <c r="G5147" s="23">
        <v>5</v>
      </c>
      <c r="H5147" s="57">
        <f t="shared" si="114"/>
        <v>36130</v>
      </c>
      <c r="I5147" s="23">
        <v>20</v>
      </c>
      <c r="J5147" s="23">
        <v>3</v>
      </c>
    </row>
    <row r="5148" spans="1:10">
      <c r="A5148" t="s">
        <v>248</v>
      </c>
      <c r="B5148" t="s">
        <v>254</v>
      </c>
      <c r="C5148" t="s">
        <v>76</v>
      </c>
      <c r="D5148">
        <v>2</v>
      </c>
      <c r="E5148" t="str">
        <f>VLOOKUP(D5148,'Treatment Struture'!$E$2:$G$10,3,FALSE)</f>
        <v>P1(50)</v>
      </c>
      <c r="F5148">
        <f>VLOOKUP(D5148,'Treatment Struture'!$E$2:$G$10,2,FALSE)</f>
        <v>1</v>
      </c>
      <c r="G5148" s="23">
        <v>6</v>
      </c>
      <c r="H5148" s="57">
        <f t="shared" si="114"/>
        <v>36130</v>
      </c>
      <c r="I5148" s="23">
        <v>20</v>
      </c>
      <c r="J5148" s="23">
        <v>2</v>
      </c>
    </row>
    <row r="5149" spans="1:10">
      <c r="A5149" t="s">
        <v>248</v>
      </c>
      <c r="B5149" t="s">
        <v>254</v>
      </c>
      <c r="C5149" t="s">
        <v>76</v>
      </c>
      <c r="D5149">
        <v>2</v>
      </c>
      <c r="E5149" t="str">
        <f>VLOOKUP(D5149,'Treatment Struture'!$E$2:$G$10,3,FALSE)</f>
        <v>P1(50)</v>
      </c>
      <c r="F5149">
        <f>VLOOKUP(D5149,'Treatment Struture'!$E$2:$G$10,2,FALSE)</f>
        <v>1</v>
      </c>
      <c r="G5149" s="23">
        <v>7</v>
      </c>
      <c r="H5149" s="57">
        <f t="shared" si="114"/>
        <v>36130</v>
      </c>
      <c r="I5149" s="23">
        <v>20</v>
      </c>
      <c r="J5149" s="23">
        <v>2</v>
      </c>
    </row>
    <row r="5150" spans="1:10">
      <c r="A5150" t="s">
        <v>248</v>
      </c>
      <c r="B5150" t="s">
        <v>254</v>
      </c>
      <c r="C5150" t="s">
        <v>76</v>
      </c>
      <c r="D5150">
        <v>2</v>
      </c>
      <c r="E5150" t="str">
        <f>VLOOKUP(D5150,'Treatment Struture'!$E$2:$G$10,3,FALSE)</f>
        <v>P1(50)</v>
      </c>
      <c r="F5150">
        <f>VLOOKUP(D5150,'Treatment Struture'!$E$2:$G$10,2,FALSE)</f>
        <v>1</v>
      </c>
      <c r="G5150" s="23">
        <v>8</v>
      </c>
      <c r="H5150" s="57">
        <f t="shared" si="114"/>
        <v>36130</v>
      </c>
      <c r="I5150" s="23">
        <v>20</v>
      </c>
      <c r="J5150" s="23">
        <v>3</v>
      </c>
    </row>
    <row r="5151" spans="1:10">
      <c r="A5151" t="s">
        <v>248</v>
      </c>
      <c r="B5151" t="s">
        <v>254</v>
      </c>
      <c r="C5151" t="s">
        <v>76</v>
      </c>
      <c r="D5151">
        <v>2</v>
      </c>
      <c r="E5151" t="str">
        <f>VLOOKUP(D5151,'Treatment Struture'!$E$2:$G$10,3,FALSE)</f>
        <v>P1(50)</v>
      </c>
      <c r="F5151">
        <f>VLOOKUP(D5151,'Treatment Struture'!$E$2:$G$10,2,FALSE)</f>
        <v>1</v>
      </c>
      <c r="G5151" s="23">
        <v>9</v>
      </c>
      <c r="H5151" s="57">
        <f t="shared" si="114"/>
        <v>36130</v>
      </c>
      <c r="I5151" s="23">
        <v>20</v>
      </c>
      <c r="J5151" s="23">
        <v>3</v>
      </c>
    </row>
    <row r="5152" spans="1:10">
      <c r="A5152" t="s">
        <v>248</v>
      </c>
      <c r="B5152" t="s">
        <v>254</v>
      </c>
      <c r="C5152" t="s">
        <v>76</v>
      </c>
      <c r="D5152">
        <v>2</v>
      </c>
      <c r="E5152" t="str">
        <f>VLOOKUP(D5152,'Treatment Struture'!$E$2:$G$10,3,FALSE)</f>
        <v>P1(50)</v>
      </c>
      <c r="F5152">
        <f>VLOOKUP(D5152,'Treatment Struture'!$E$2:$G$10,2,FALSE)</f>
        <v>1</v>
      </c>
      <c r="G5152" s="23">
        <v>10</v>
      </c>
      <c r="H5152" s="57">
        <f t="shared" si="114"/>
        <v>36130</v>
      </c>
      <c r="I5152" s="23">
        <v>21</v>
      </c>
      <c r="J5152" s="23">
        <v>4</v>
      </c>
    </row>
    <row r="5153" spans="1:10">
      <c r="A5153" t="s">
        <v>248</v>
      </c>
      <c r="B5153" t="s">
        <v>254</v>
      </c>
      <c r="C5153" t="s">
        <v>76</v>
      </c>
      <c r="D5153">
        <v>3</v>
      </c>
      <c r="E5153" t="str">
        <f>VLOOKUP(D5153,'Treatment Struture'!$E$2:$G$10,3,FALSE)</f>
        <v>P2(100)</v>
      </c>
      <c r="F5153">
        <f>VLOOKUP(D5153,'Treatment Struture'!$E$2:$G$10,2,FALSE)</f>
        <v>1</v>
      </c>
      <c r="G5153" s="23">
        <v>1</v>
      </c>
      <c r="H5153" s="57">
        <f t="shared" si="114"/>
        <v>36130</v>
      </c>
      <c r="I5153" s="23">
        <v>19</v>
      </c>
      <c r="J5153" s="23">
        <v>2</v>
      </c>
    </row>
    <row r="5154" spans="1:10">
      <c r="A5154" t="s">
        <v>248</v>
      </c>
      <c r="B5154" t="s">
        <v>254</v>
      </c>
      <c r="C5154" t="s">
        <v>76</v>
      </c>
      <c r="D5154">
        <v>3</v>
      </c>
      <c r="E5154" t="str">
        <f>VLOOKUP(D5154,'Treatment Struture'!$E$2:$G$10,3,FALSE)</f>
        <v>P2(100)</v>
      </c>
      <c r="F5154">
        <f>VLOOKUP(D5154,'Treatment Struture'!$E$2:$G$10,2,FALSE)</f>
        <v>1</v>
      </c>
      <c r="G5154" s="23">
        <v>2</v>
      </c>
      <c r="H5154" s="57">
        <f t="shared" si="114"/>
        <v>36130</v>
      </c>
      <c r="I5154" s="23">
        <v>21</v>
      </c>
      <c r="J5154" s="23">
        <v>3</v>
      </c>
    </row>
    <row r="5155" spans="1:10">
      <c r="A5155" t="s">
        <v>248</v>
      </c>
      <c r="B5155" t="s">
        <v>254</v>
      </c>
      <c r="C5155" t="s">
        <v>76</v>
      </c>
      <c r="D5155">
        <v>3</v>
      </c>
      <c r="E5155" t="str">
        <f>VLOOKUP(D5155,'Treatment Struture'!$E$2:$G$10,3,FALSE)</f>
        <v>P2(100)</v>
      </c>
      <c r="F5155">
        <f>VLOOKUP(D5155,'Treatment Struture'!$E$2:$G$10,2,FALSE)</f>
        <v>1</v>
      </c>
      <c r="G5155" s="23">
        <v>3</v>
      </c>
      <c r="H5155" s="57">
        <f t="shared" si="114"/>
        <v>36130</v>
      </c>
      <c r="I5155" s="23">
        <v>21</v>
      </c>
      <c r="J5155" s="23">
        <v>3</v>
      </c>
    </row>
    <row r="5156" spans="1:10">
      <c r="A5156" t="s">
        <v>248</v>
      </c>
      <c r="B5156" t="s">
        <v>254</v>
      </c>
      <c r="C5156" t="s">
        <v>76</v>
      </c>
      <c r="D5156">
        <v>3</v>
      </c>
      <c r="E5156" t="str">
        <f>VLOOKUP(D5156,'Treatment Struture'!$E$2:$G$10,3,FALSE)</f>
        <v>P2(100)</v>
      </c>
      <c r="F5156">
        <f>VLOOKUP(D5156,'Treatment Struture'!$E$2:$G$10,2,FALSE)</f>
        <v>1</v>
      </c>
      <c r="G5156" s="23">
        <v>4</v>
      </c>
      <c r="H5156" s="57">
        <f t="shared" si="114"/>
        <v>36130</v>
      </c>
      <c r="I5156" s="23">
        <v>20</v>
      </c>
      <c r="J5156" s="23">
        <v>4</v>
      </c>
    </row>
    <row r="5157" spans="1:10">
      <c r="A5157" t="s">
        <v>248</v>
      </c>
      <c r="B5157" t="s">
        <v>254</v>
      </c>
      <c r="C5157" t="s">
        <v>76</v>
      </c>
      <c r="D5157">
        <v>3</v>
      </c>
      <c r="E5157" t="str">
        <f>VLOOKUP(D5157,'Treatment Struture'!$E$2:$G$10,3,FALSE)</f>
        <v>P2(100)</v>
      </c>
      <c r="F5157">
        <f>VLOOKUP(D5157,'Treatment Struture'!$E$2:$G$10,2,FALSE)</f>
        <v>1</v>
      </c>
      <c r="G5157" s="23">
        <v>5</v>
      </c>
      <c r="H5157" s="57">
        <f t="shared" si="114"/>
        <v>36130</v>
      </c>
      <c r="I5157" s="23">
        <v>20</v>
      </c>
    </row>
    <row r="5158" spans="1:10">
      <c r="A5158" t="s">
        <v>248</v>
      </c>
      <c r="B5158" t="s">
        <v>254</v>
      </c>
      <c r="C5158" t="s">
        <v>76</v>
      </c>
      <c r="D5158">
        <v>3</v>
      </c>
      <c r="E5158" t="str">
        <f>VLOOKUP(D5158,'Treatment Struture'!$E$2:$G$10,3,FALSE)</f>
        <v>P2(100)</v>
      </c>
      <c r="F5158">
        <f>VLOOKUP(D5158,'Treatment Struture'!$E$2:$G$10,2,FALSE)</f>
        <v>1</v>
      </c>
      <c r="G5158" s="23">
        <v>6</v>
      </c>
      <c r="H5158" s="57">
        <f t="shared" si="114"/>
        <v>36130</v>
      </c>
      <c r="I5158" s="23">
        <v>19</v>
      </c>
    </row>
    <row r="5159" spans="1:10">
      <c r="A5159" t="s">
        <v>248</v>
      </c>
      <c r="B5159" t="s">
        <v>254</v>
      </c>
      <c r="C5159" t="s">
        <v>76</v>
      </c>
      <c r="D5159">
        <v>3</v>
      </c>
      <c r="E5159" t="str">
        <f>VLOOKUP(D5159,'Treatment Struture'!$E$2:$G$10,3,FALSE)</f>
        <v>P2(100)</v>
      </c>
      <c r="F5159">
        <f>VLOOKUP(D5159,'Treatment Struture'!$E$2:$G$10,2,FALSE)</f>
        <v>1</v>
      </c>
      <c r="G5159" s="23">
        <v>7</v>
      </c>
      <c r="H5159" s="57">
        <f t="shared" si="114"/>
        <v>36130</v>
      </c>
      <c r="I5159" s="23">
        <v>20</v>
      </c>
      <c r="J5159" s="23">
        <v>4</v>
      </c>
    </row>
    <row r="5160" spans="1:10">
      <c r="A5160" t="s">
        <v>248</v>
      </c>
      <c r="B5160" t="s">
        <v>254</v>
      </c>
      <c r="C5160" t="s">
        <v>76</v>
      </c>
      <c r="D5160">
        <v>3</v>
      </c>
      <c r="E5160" t="str">
        <f>VLOOKUP(D5160,'Treatment Struture'!$E$2:$G$10,3,FALSE)</f>
        <v>P2(100)</v>
      </c>
      <c r="F5160">
        <f>VLOOKUP(D5160,'Treatment Struture'!$E$2:$G$10,2,FALSE)</f>
        <v>1</v>
      </c>
      <c r="G5160" s="23">
        <v>8</v>
      </c>
      <c r="H5160" s="57">
        <f t="shared" si="114"/>
        <v>36130</v>
      </c>
    </row>
    <row r="5161" spans="1:10">
      <c r="A5161" t="s">
        <v>248</v>
      </c>
      <c r="B5161" t="s">
        <v>254</v>
      </c>
      <c r="C5161" t="s">
        <v>76</v>
      </c>
      <c r="D5161">
        <v>3</v>
      </c>
      <c r="E5161" t="str">
        <f>VLOOKUP(D5161,'Treatment Struture'!$E$2:$G$10,3,FALSE)</f>
        <v>P2(100)</v>
      </c>
      <c r="F5161">
        <f>VLOOKUP(D5161,'Treatment Struture'!$E$2:$G$10,2,FALSE)</f>
        <v>1</v>
      </c>
      <c r="G5161" s="23">
        <v>9</v>
      </c>
      <c r="H5161" s="57">
        <f t="shared" si="114"/>
        <v>36130</v>
      </c>
      <c r="I5161" s="23">
        <v>20</v>
      </c>
      <c r="J5161" s="23">
        <v>4</v>
      </c>
    </row>
    <row r="5162" spans="1:10">
      <c r="A5162" t="s">
        <v>248</v>
      </c>
      <c r="B5162" t="s">
        <v>254</v>
      </c>
      <c r="C5162" t="s">
        <v>76</v>
      </c>
      <c r="D5162">
        <v>3</v>
      </c>
      <c r="E5162" t="str">
        <f>VLOOKUP(D5162,'Treatment Struture'!$E$2:$G$10,3,FALSE)</f>
        <v>P2(100)</v>
      </c>
      <c r="F5162">
        <f>VLOOKUP(D5162,'Treatment Struture'!$E$2:$G$10,2,FALSE)</f>
        <v>1</v>
      </c>
      <c r="G5162" s="23">
        <v>10</v>
      </c>
      <c r="H5162" s="57">
        <f t="shared" si="114"/>
        <v>36130</v>
      </c>
      <c r="I5162" s="23">
        <v>19</v>
      </c>
      <c r="J5162" s="23">
        <v>2</v>
      </c>
    </row>
    <row r="5163" spans="1:10">
      <c r="A5163" t="s">
        <v>248</v>
      </c>
      <c r="B5163" t="s">
        <v>254</v>
      </c>
      <c r="C5163" t="s">
        <v>76</v>
      </c>
      <c r="D5163">
        <v>4</v>
      </c>
      <c r="E5163" t="str">
        <f>VLOOKUP(D5163,'Treatment Struture'!$E$2:$G$10,3,FALSE)</f>
        <v>P2(100)</v>
      </c>
      <c r="F5163">
        <f>VLOOKUP(D5163,'Treatment Struture'!$E$2:$G$10,2,FALSE)</f>
        <v>2</v>
      </c>
      <c r="G5163" s="23">
        <v>1</v>
      </c>
      <c r="H5163" s="57">
        <f t="shared" si="114"/>
        <v>36130</v>
      </c>
      <c r="I5163" s="23">
        <v>20</v>
      </c>
      <c r="J5163" s="23">
        <v>4</v>
      </c>
    </row>
    <row r="5164" spans="1:10">
      <c r="A5164" t="s">
        <v>248</v>
      </c>
      <c r="B5164" t="s">
        <v>254</v>
      </c>
      <c r="C5164" t="s">
        <v>76</v>
      </c>
      <c r="D5164">
        <v>4</v>
      </c>
      <c r="E5164" t="str">
        <f>VLOOKUP(D5164,'Treatment Struture'!$E$2:$G$10,3,FALSE)</f>
        <v>P2(100)</v>
      </c>
      <c r="F5164">
        <f>VLOOKUP(D5164,'Treatment Struture'!$E$2:$G$10,2,FALSE)</f>
        <v>2</v>
      </c>
      <c r="G5164" s="23">
        <v>2</v>
      </c>
      <c r="H5164" s="57">
        <f t="shared" si="114"/>
        <v>36130</v>
      </c>
      <c r="I5164" s="23">
        <v>17</v>
      </c>
      <c r="J5164" s="23">
        <v>3</v>
      </c>
    </row>
    <row r="5165" spans="1:10">
      <c r="A5165" t="s">
        <v>248</v>
      </c>
      <c r="B5165" t="s">
        <v>254</v>
      </c>
      <c r="C5165" t="s">
        <v>76</v>
      </c>
      <c r="D5165">
        <v>4</v>
      </c>
      <c r="E5165" t="str">
        <f>VLOOKUP(D5165,'Treatment Struture'!$E$2:$G$10,3,FALSE)</f>
        <v>P2(100)</v>
      </c>
      <c r="F5165">
        <f>VLOOKUP(D5165,'Treatment Struture'!$E$2:$G$10,2,FALSE)</f>
        <v>2</v>
      </c>
      <c r="G5165" s="23">
        <v>3</v>
      </c>
      <c r="H5165" s="57">
        <f t="shared" si="114"/>
        <v>36130</v>
      </c>
      <c r="I5165" s="23">
        <v>19</v>
      </c>
      <c r="J5165" s="23">
        <v>2</v>
      </c>
    </row>
    <row r="5166" spans="1:10">
      <c r="A5166" t="s">
        <v>248</v>
      </c>
      <c r="B5166" t="s">
        <v>254</v>
      </c>
      <c r="C5166" t="s">
        <v>76</v>
      </c>
      <c r="D5166">
        <v>4</v>
      </c>
      <c r="E5166" t="str">
        <f>VLOOKUP(D5166,'Treatment Struture'!$E$2:$G$10,3,FALSE)</f>
        <v>P2(100)</v>
      </c>
      <c r="F5166">
        <f>VLOOKUP(D5166,'Treatment Struture'!$E$2:$G$10,2,FALSE)</f>
        <v>2</v>
      </c>
      <c r="G5166" s="23">
        <v>4</v>
      </c>
      <c r="H5166" s="57">
        <f t="shared" si="114"/>
        <v>36130</v>
      </c>
      <c r="I5166" s="23">
        <v>20</v>
      </c>
    </row>
    <row r="5167" spans="1:10">
      <c r="A5167" t="s">
        <v>248</v>
      </c>
      <c r="B5167" t="s">
        <v>254</v>
      </c>
      <c r="C5167" t="s">
        <v>76</v>
      </c>
      <c r="D5167">
        <v>4</v>
      </c>
      <c r="E5167" t="str">
        <f>VLOOKUP(D5167,'Treatment Struture'!$E$2:$G$10,3,FALSE)</f>
        <v>P2(100)</v>
      </c>
      <c r="F5167">
        <f>VLOOKUP(D5167,'Treatment Struture'!$E$2:$G$10,2,FALSE)</f>
        <v>2</v>
      </c>
      <c r="G5167" s="23">
        <v>5</v>
      </c>
      <c r="H5167" s="57">
        <f t="shared" si="114"/>
        <v>36130</v>
      </c>
      <c r="J5167" s="23">
        <v>5</v>
      </c>
    </row>
    <row r="5168" spans="1:10">
      <c r="A5168" t="s">
        <v>248</v>
      </c>
      <c r="B5168" t="s">
        <v>254</v>
      </c>
      <c r="C5168" t="s">
        <v>76</v>
      </c>
      <c r="D5168">
        <v>4</v>
      </c>
      <c r="E5168" t="str">
        <f>VLOOKUP(D5168,'Treatment Struture'!$E$2:$G$10,3,FALSE)</f>
        <v>P2(100)</v>
      </c>
      <c r="F5168">
        <f>VLOOKUP(D5168,'Treatment Struture'!$E$2:$G$10,2,FALSE)</f>
        <v>2</v>
      </c>
      <c r="G5168" s="23">
        <v>6</v>
      </c>
      <c r="H5168" s="57">
        <f t="shared" si="114"/>
        <v>36130</v>
      </c>
      <c r="I5168" s="23">
        <v>20</v>
      </c>
      <c r="J5168" s="23">
        <v>3</v>
      </c>
    </row>
    <row r="5169" spans="1:10">
      <c r="A5169" t="s">
        <v>248</v>
      </c>
      <c r="B5169" t="s">
        <v>254</v>
      </c>
      <c r="C5169" t="s">
        <v>76</v>
      </c>
      <c r="D5169">
        <v>4</v>
      </c>
      <c r="E5169" t="str">
        <f>VLOOKUP(D5169,'Treatment Struture'!$E$2:$G$10,3,FALSE)</f>
        <v>P2(100)</v>
      </c>
      <c r="F5169">
        <f>VLOOKUP(D5169,'Treatment Struture'!$E$2:$G$10,2,FALSE)</f>
        <v>2</v>
      </c>
      <c r="G5169" s="23">
        <v>7</v>
      </c>
      <c r="H5169" s="57">
        <f t="shared" si="114"/>
        <v>36130</v>
      </c>
      <c r="I5169" s="23">
        <v>20</v>
      </c>
      <c r="J5169" s="23">
        <v>2</v>
      </c>
    </row>
    <row r="5170" spans="1:10">
      <c r="A5170" t="s">
        <v>248</v>
      </c>
      <c r="B5170" t="s">
        <v>254</v>
      </c>
      <c r="C5170" t="s">
        <v>76</v>
      </c>
      <c r="D5170">
        <v>4</v>
      </c>
      <c r="E5170" t="str">
        <f>VLOOKUP(D5170,'Treatment Struture'!$E$2:$G$10,3,FALSE)</f>
        <v>P2(100)</v>
      </c>
      <c r="F5170">
        <f>VLOOKUP(D5170,'Treatment Struture'!$E$2:$G$10,2,FALSE)</f>
        <v>2</v>
      </c>
      <c r="G5170" s="23">
        <v>8</v>
      </c>
      <c r="H5170" s="57">
        <f t="shared" si="114"/>
        <v>36130</v>
      </c>
      <c r="J5170" s="23">
        <v>4</v>
      </c>
    </row>
    <row r="5171" spans="1:10">
      <c r="A5171" t="s">
        <v>248</v>
      </c>
      <c r="B5171" t="s">
        <v>254</v>
      </c>
      <c r="C5171" t="s">
        <v>76</v>
      </c>
      <c r="D5171">
        <v>4</v>
      </c>
      <c r="E5171" t="str">
        <f>VLOOKUP(D5171,'Treatment Struture'!$E$2:$G$10,3,FALSE)</f>
        <v>P2(100)</v>
      </c>
      <c r="F5171">
        <f>VLOOKUP(D5171,'Treatment Struture'!$E$2:$G$10,2,FALSE)</f>
        <v>2</v>
      </c>
      <c r="G5171" s="23">
        <v>9</v>
      </c>
      <c r="H5171" s="57">
        <f t="shared" si="114"/>
        <v>36130</v>
      </c>
      <c r="I5171" s="23">
        <v>20</v>
      </c>
    </row>
    <row r="5172" spans="1:10">
      <c r="A5172" t="s">
        <v>248</v>
      </c>
      <c r="B5172" t="s">
        <v>254</v>
      </c>
      <c r="C5172" t="s">
        <v>76</v>
      </c>
      <c r="D5172">
        <v>4</v>
      </c>
      <c r="E5172" t="str">
        <f>VLOOKUP(D5172,'Treatment Struture'!$E$2:$G$10,3,FALSE)</f>
        <v>P2(100)</v>
      </c>
      <c r="F5172">
        <f>VLOOKUP(D5172,'Treatment Struture'!$E$2:$G$10,2,FALSE)</f>
        <v>2</v>
      </c>
      <c r="G5172" s="23">
        <v>10</v>
      </c>
      <c r="H5172" s="57">
        <f t="shared" si="114"/>
        <v>36130</v>
      </c>
      <c r="I5172" s="23">
        <v>21</v>
      </c>
      <c r="J5172" s="23">
        <v>2</v>
      </c>
    </row>
    <row r="5173" spans="1:10">
      <c r="A5173" t="s">
        <v>248</v>
      </c>
      <c r="B5173" t="s">
        <v>254</v>
      </c>
      <c r="C5173" t="s">
        <v>76</v>
      </c>
      <c r="D5173">
        <v>5</v>
      </c>
      <c r="E5173" t="str">
        <f>VLOOKUP(D5173,'Treatment Struture'!$E$2:$G$10,3,FALSE)</f>
        <v>P3(150)</v>
      </c>
      <c r="F5173">
        <f>VLOOKUP(D5173,'Treatment Struture'!$E$2:$G$10,2,FALSE)</f>
        <v>2</v>
      </c>
      <c r="G5173" s="23">
        <v>1</v>
      </c>
      <c r="H5173" s="57">
        <f t="shared" si="114"/>
        <v>36130</v>
      </c>
      <c r="I5173" s="23">
        <v>20</v>
      </c>
      <c r="J5173" s="23">
        <v>3</v>
      </c>
    </row>
    <row r="5174" spans="1:10">
      <c r="A5174" t="s">
        <v>248</v>
      </c>
      <c r="B5174" t="s">
        <v>254</v>
      </c>
      <c r="C5174" t="s">
        <v>76</v>
      </c>
      <c r="D5174">
        <v>5</v>
      </c>
      <c r="E5174" t="str">
        <f>VLOOKUP(D5174,'Treatment Struture'!$E$2:$G$10,3,FALSE)</f>
        <v>P3(150)</v>
      </c>
      <c r="F5174">
        <f>VLOOKUP(D5174,'Treatment Struture'!$E$2:$G$10,2,FALSE)</f>
        <v>2</v>
      </c>
      <c r="G5174" s="23">
        <v>2</v>
      </c>
      <c r="H5174" s="57">
        <f t="shared" si="114"/>
        <v>36130</v>
      </c>
      <c r="I5174" s="23">
        <v>19</v>
      </c>
      <c r="J5174" s="23">
        <v>3</v>
      </c>
    </row>
    <row r="5175" spans="1:10">
      <c r="A5175" t="s">
        <v>248</v>
      </c>
      <c r="B5175" t="s">
        <v>254</v>
      </c>
      <c r="C5175" t="s">
        <v>76</v>
      </c>
      <c r="D5175">
        <v>5</v>
      </c>
      <c r="E5175" t="str">
        <f>VLOOKUP(D5175,'Treatment Struture'!$E$2:$G$10,3,FALSE)</f>
        <v>P3(150)</v>
      </c>
      <c r="F5175">
        <f>VLOOKUP(D5175,'Treatment Struture'!$E$2:$G$10,2,FALSE)</f>
        <v>2</v>
      </c>
      <c r="G5175" s="23">
        <v>3</v>
      </c>
      <c r="H5175" s="57">
        <f t="shared" si="114"/>
        <v>36130</v>
      </c>
      <c r="I5175" s="23">
        <v>17</v>
      </c>
      <c r="J5175" s="23">
        <v>4</v>
      </c>
    </row>
    <row r="5176" spans="1:10">
      <c r="A5176" t="s">
        <v>248</v>
      </c>
      <c r="B5176" t="s">
        <v>254</v>
      </c>
      <c r="C5176" t="s">
        <v>76</v>
      </c>
      <c r="D5176">
        <v>5</v>
      </c>
      <c r="E5176" t="str">
        <f>VLOOKUP(D5176,'Treatment Struture'!$E$2:$G$10,3,FALSE)</f>
        <v>P3(150)</v>
      </c>
      <c r="F5176">
        <f>VLOOKUP(D5176,'Treatment Struture'!$E$2:$G$10,2,FALSE)</f>
        <v>2</v>
      </c>
      <c r="G5176" s="23">
        <v>4</v>
      </c>
      <c r="H5176" s="57">
        <f t="shared" si="114"/>
        <v>36130</v>
      </c>
      <c r="J5176" s="23">
        <v>0</v>
      </c>
    </row>
    <row r="5177" spans="1:10">
      <c r="A5177" t="s">
        <v>248</v>
      </c>
      <c r="B5177" t="s">
        <v>254</v>
      </c>
      <c r="C5177" t="s">
        <v>76</v>
      </c>
      <c r="D5177">
        <v>5</v>
      </c>
      <c r="E5177" t="str">
        <f>VLOOKUP(D5177,'Treatment Struture'!$E$2:$G$10,3,FALSE)</f>
        <v>P3(150)</v>
      </c>
      <c r="F5177">
        <f>VLOOKUP(D5177,'Treatment Struture'!$E$2:$G$10,2,FALSE)</f>
        <v>2</v>
      </c>
      <c r="G5177" s="23">
        <v>5</v>
      </c>
      <c r="H5177" s="57">
        <f t="shared" si="114"/>
        <v>36130</v>
      </c>
      <c r="I5177" s="23">
        <v>21</v>
      </c>
      <c r="J5177" s="23">
        <v>0</v>
      </c>
    </row>
    <row r="5178" spans="1:10">
      <c r="A5178" t="s">
        <v>248</v>
      </c>
      <c r="B5178" t="s">
        <v>254</v>
      </c>
      <c r="C5178" t="s">
        <v>76</v>
      </c>
      <c r="D5178">
        <v>5</v>
      </c>
      <c r="E5178" t="str">
        <f>VLOOKUP(D5178,'Treatment Struture'!$E$2:$G$10,3,FALSE)</f>
        <v>P3(150)</v>
      </c>
      <c r="F5178">
        <f>VLOOKUP(D5178,'Treatment Struture'!$E$2:$G$10,2,FALSE)</f>
        <v>2</v>
      </c>
      <c r="G5178" s="23">
        <v>6</v>
      </c>
      <c r="H5178" s="57">
        <f t="shared" si="114"/>
        <v>36130</v>
      </c>
      <c r="I5178" s="23">
        <v>21</v>
      </c>
      <c r="J5178" s="23">
        <v>0</v>
      </c>
    </row>
    <row r="5179" spans="1:10">
      <c r="A5179" t="s">
        <v>248</v>
      </c>
      <c r="B5179" t="s">
        <v>254</v>
      </c>
      <c r="C5179" t="s">
        <v>76</v>
      </c>
      <c r="D5179">
        <v>5</v>
      </c>
      <c r="E5179" t="str">
        <f>VLOOKUP(D5179,'Treatment Struture'!$E$2:$G$10,3,FALSE)</f>
        <v>P3(150)</v>
      </c>
      <c r="F5179">
        <f>VLOOKUP(D5179,'Treatment Struture'!$E$2:$G$10,2,FALSE)</f>
        <v>2</v>
      </c>
      <c r="G5179" s="23">
        <v>7</v>
      </c>
      <c r="H5179" s="57">
        <f t="shared" si="114"/>
        <v>36130</v>
      </c>
      <c r="I5179" s="23">
        <v>21</v>
      </c>
      <c r="J5179" s="23">
        <v>0</v>
      </c>
    </row>
    <row r="5180" spans="1:10">
      <c r="A5180" t="s">
        <v>248</v>
      </c>
      <c r="B5180" t="s">
        <v>254</v>
      </c>
      <c r="C5180" t="s">
        <v>76</v>
      </c>
      <c r="D5180">
        <v>5</v>
      </c>
      <c r="E5180" t="str">
        <f>VLOOKUP(D5180,'Treatment Struture'!$E$2:$G$10,3,FALSE)</f>
        <v>P3(150)</v>
      </c>
      <c r="F5180">
        <f>VLOOKUP(D5180,'Treatment Struture'!$E$2:$G$10,2,FALSE)</f>
        <v>2</v>
      </c>
      <c r="G5180" s="23">
        <v>8</v>
      </c>
      <c r="H5180" s="57">
        <f t="shared" si="114"/>
        <v>36130</v>
      </c>
      <c r="I5180" s="23">
        <v>21</v>
      </c>
      <c r="J5180" s="23">
        <v>0</v>
      </c>
    </row>
    <row r="5181" spans="1:10">
      <c r="A5181" t="s">
        <v>248</v>
      </c>
      <c r="B5181" t="s">
        <v>254</v>
      </c>
      <c r="C5181" t="s">
        <v>76</v>
      </c>
      <c r="D5181">
        <v>5</v>
      </c>
      <c r="E5181" t="str">
        <f>VLOOKUP(D5181,'Treatment Struture'!$E$2:$G$10,3,FALSE)</f>
        <v>P3(150)</v>
      </c>
      <c r="F5181">
        <f>VLOOKUP(D5181,'Treatment Struture'!$E$2:$G$10,2,FALSE)</f>
        <v>2</v>
      </c>
      <c r="G5181" s="23">
        <v>9</v>
      </c>
      <c r="H5181" s="57">
        <f t="shared" si="114"/>
        <v>36130</v>
      </c>
      <c r="J5181" s="23">
        <v>0</v>
      </c>
    </row>
    <row r="5182" spans="1:10">
      <c r="A5182" t="s">
        <v>248</v>
      </c>
      <c r="B5182" t="s">
        <v>254</v>
      </c>
      <c r="C5182" t="s">
        <v>76</v>
      </c>
      <c r="D5182">
        <v>5</v>
      </c>
      <c r="E5182" t="str">
        <f>VLOOKUP(D5182,'Treatment Struture'!$E$2:$G$10,3,FALSE)</f>
        <v>P3(150)</v>
      </c>
      <c r="F5182">
        <f>VLOOKUP(D5182,'Treatment Struture'!$E$2:$G$10,2,FALSE)</f>
        <v>2</v>
      </c>
      <c r="G5182" s="23">
        <v>10</v>
      </c>
      <c r="H5182" s="57">
        <f t="shared" si="114"/>
        <v>36130</v>
      </c>
      <c r="I5182" s="23">
        <v>21</v>
      </c>
      <c r="J5182" s="23">
        <v>0</v>
      </c>
    </row>
    <row r="5183" spans="1:10">
      <c r="A5183" t="s">
        <v>248</v>
      </c>
      <c r="B5183" t="s">
        <v>254</v>
      </c>
      <c r="C5183" t="s">
        <v>76</v>
      </c>
      <c r="D5183">
        <v>6</v>
      </c>
      <c r="E5183" t="str">
        <f>VLOOKUP(D5183,'Treatment Struture'!$E$2:$G$10,3,FALSE)</f>
        <v>P1(50)</v>
      </c>
      <c r="F5183">
        <f>VLOOKUP(D5183,'Treatment Struture'!$E$2:$G$10,2,FALSE)</f>
        <v>2</v>
      </c>
      <c r="G5183" s="23">
        <v>1</v>
      </c>
      <c r="H5183" s="57">
        <f t="shared" si="114"/>
        <v>36130</v>
      </c>
      <c r="I5183" s="23">
        <v>18</v>
      </c>
      <c r="J5183" s="23">
        <v>0</v>
      </c>
    </row>
    <row r="5184" spans="1:10">
      <c r="A5184" t="s">
        <v>248</v>
      </c>
      <c r="B5184" t="s">
        <v>254</v>
      </c>
      <c r="C5184" t="s">
        <v>76</v>
      </c>
      <c r="D5184">
        <v>6</v>
      </c>
      <c r="E5184" t="str">
        <f>VLOOKUP(D5184,'Treatment Struture'!$E$2:$G$10,3,FALSE)</f>
        <v>P1(50)</v>
      </c>
      <c r="F5184">
        <f>VLOOKUP(D5184,'Treatment Struture'!$E$2:$G$10,2,FALSE)</f>
        <v>2</v>
      </c>
      <c r="G5184" s="23">
        <v>2</v>
      </c>
      <c r="H5184" s="57">
        <f t="shared" si="114"/>
        <v>36130</v>
      </c>
      <c r="J5184" s="23">
        <v>0</v>
      </c>
    </row>
    <row r="5185" spans="1:10">
      <c r="A5185" t="s">
        <v>248</v>
      </c>
      <c r="B5185" t="s">
        <v>254</v>
      </c>
      <c r="C5185" t="s">
        <v>76</v>
      </c>
      <c r="D5185">
        <v>6</v>
      </c>
      <c r="E5185" t="str">
        <f>VLOOKUP(D5185,'Treatment Struture'!$E$2:$G$10,3,FALSE)</f>
        <v>P1(50)</v>
      </c>
      <c r="F5185">
        <f>VLOOKUP(D5185,'Treatment Struture'!$E$2:$G$10,2,FALSE)</f>
        <v>2</v>
      </c>
      <c r="G5185" s="23">
        <v>3</v>
      </c>
      <c r="H5185" s="57">
        <f t="shared" si="114"/>
        <v>36130</v>
      </c>
      <c r="I5185" s="23">
        <v>20</v>
      </c>
      <c r="J5185" s="23">
        <v>0</v>
      </c>
    </row>
    <row r="5186" spans="1:10">
      <c r="A5186" t="s">
        <v>248</v>
      </c>
      <c r="B5186" t="s">
        <v>254</v>
      </c>
      <c r="C5186" t="s">
        <v>76</v>
      </c>
      <c r="D5186">
        <v>6</v>
      </c>
      <c r="E5186" t="str">
        <f>VLOOKUP(D5186,'Treatment Struture'!$E$2:$G$10,3,FALSE)</f>
        <v>P1(50)</v>
      </c>
      <c r="F5186">
        <f>VLOOKUP(D5186,'Treatment Struture'!$E$2:$G$10,2,FALSE)</f>
        <v>2</v>
      </c>
      <c r="G5186" s="23">
        <v>4</v>
      </c>
      <c r="H5186" s="57">
        <f t="shared" si="114"/>
        <v>36130</v>
      </c>
      <c r="I5186" s="23">
        <v>19</v>
      </c>
      <c r="J5186" s="23">
        <v>0</v>
      </c>
    </row>
    <row r="5187" spans="1:10">
      <c r="A5187" t="s">
        <v>248</v>
      </c>
      <c r="B5187" t="s">
        <v>254</v>
      </c>
      <c r="C5187" t="s">
        <v>76</v>
      </c>
      <c r="D5187">
        <v>6</v>
      </c>
      <c r="E5187" t="str">
        <f>VLOOKUP(D5187,'Treatment Struture'!$E$2:$G$10,3,FALSE)</f>
        <v>P1(50)</v>
      </c>
      <c r="F5187">
        <f>VLOOKUP(D5187,'Treatment Struture'!$E$2:$G$10,2,FALSE)</f>
        <v>2</v>
      </c>
      <c r="G5187" s="23">
        <v>5</v>
      </c>
      <c r="H5187" s="57">
        <f t="shared" si="114"/>
        <v>36130</v>
      </c>
      <c r="I5187" s="23">
        <v>20</v>
      </c>
      <c r="J5187" s="23">
        <v>0</v>
      </c>
    </row>
    <row r="5188" spans="1:10">
      <c r="A5188" t="s">
        <v>248</v>
      </c>
      <c r="B5188" t="s">
        <v>254</v>
      </c>
      <c r="C5188" t="s">
        <v>76</v>
      </c>
      <c r="D5188">
        <v>6</v>
      </c>
      <c r="E5188" t="str">
        <f>VLOOKUP(D5188,'Treatment Struture'!$E$2:$G$10,3,FALSE)</f>
        <v>P1(50)</v>
      </c>
      <c r="F5188">
        <f>VLOOKUP(D5188,'Treatment Struture'!$E$2:$G$10,2,FALSE)</f>
        <v>2</v>
      </c>
      <c r="G5188" s="23">
        <v>6</v>
      </c>
      <c r="H5188" s="57">
        <f t="shared" si="114"/>
        <v>36130</v>
      </c>
      <c r="I5188" s="23">
        <v>19</v>
      </c>
      <c r="J5188" s="23">
        <v>0</v>
      </c>
    </row>
    <row r="5189" spans="1:10">
      <c r="A5189" t="s">
        <v>248</v>
      </c>
      <c r="B5189" t="s">
        <v>254</v>
      </c>
      <c r="C5189" t="s">
        <v>76</v>
      </c>
      <c r="D5189">
        <v>6</v>
      </c>
      <c r="E5189" t="str">
        <f>VLOOKUP(D5189,'Treatment Struture'!$E$2:$G$10,3,FALSE)</f>
        <v>P1(50)</v>
      </c>
      <c r="F5189">
        <f>VLOOKUP(D5189,'Treatment Struture'!$E$2:$G$10,2,FALSE)</f>
        <v>2</v>
      </c>
      <c r="G5189" s="23">
        <v>7</v>
      </c>
      <c r="H5189" s="57">
        <f t="shared" si="114"/>
        <v>36130</v>
      </c>
      <c r="I5189" s="23">
        <v>19</v>
      </c>
      <c r="J5189" s="23">
        <v>0</v>
      </c>
    </row>
    <row r="5190" spans="1:10">
      <c r="A5190" t="s">
        <v>248</v>
      </c>
      <c r="B5190" t="s">
        <v>254</v>
      </c>
      <c r="C5190" t="s">
        <v>76</v>
      </c>
      <c r="D5190">
        <v>6</v>
      </c>
      <c r="E5190" t="str">
        <f>VLOOKUP(D5190,'Treatment Struture'!$E$2:$G$10,3,FALSE)</f>
        <v>P1(50)</v>
      </c>
      <c r="F5190">
        <f>VLOOKUP(D5190,'Treatment Struture'!$E$2:$G$10,2,FALSE)</f>
        <v>2</v>
      </c>
      <c r="G5190" s="23">
        <v>8</v>
      </c>
      <c r="H5190" s="57">
        <f t="shared" si="114"/>
        <v>36130</v>
      </c>
      <c r="I5190" s="23">
        <v>19</v>
      </c>
      <c r="J5190" s="23">
        <v>0</v>
      </c>
    </row>
    <row r="5191" spans="1:10">
      <c r="A5191" t="s">
        <v>248</v>
      </c>
      <c r="B5191" t="s">
        <v>254</v>
      </c>
      <c r="C5191" t="s">
        <v>76</v>
      </c>
      <c r="D5191">
        <v>6</v>
      </c>
      <c r="E5191" t="str">
        <f>VLOOKUP(D5191,'Treatment Struture'!$E$2:$G$10,3,FALSE)</f>
        <v>P1(50)</v>
      </c>
      <c r="F5191">
        <f>VLOOKUP(D5191,'Treatment Struture'!$E$2:$G$10,2,FALSE)</f>
        <v>2</v>
      </c>
      <c r="G5191" s="23">
        <v>9</v>
      </c>
      <c r="H5191" s="57">
        <f t="shared" si="114"/>
        <v>36130</v>
      </c>
      <c r="I5191" s="23">
        <v>19</v>
      </c>
      <c r="J5191" s="23">
        <v>0</v>
      </c>
    </row>
    <row r="5192" spans="1:10">
      <c r="A5192" t="s">
        <v>248</v>
      </c>
      <c r="B5192" t="s">
        <v>254</v>
      </c>
      <c r="C5192" t="s">
        <v>76</v>
      </c>
      <c r="D5192">
        <v>6</v>
      </c>
      <c r="E5192" t="str">
        <f>VLOOKUP(D5192,'Treatment Struture'!$E$2:$G$10,3,FALSE)</f>
        <v>P1(50)</v>
      </c>
      <c r="F5192">
        <f>VLOOKUP(D5192,'Treatment Struture'!$E$2:$G$10,2,FALSE)</f>
        <v>2</v>
      </c>
      <c r="G5192" s="23">
        <v>10</v>
      </c>
      <c r="H5192" s="57">
        <f t="shared" si="114"/>
        <v>36130</v>
      </c>
      <c r="I5192" s="23">
        <v>19</v>
      </c>
      <c r="J5192" s="23">
        <v>0</v>
      </c>
    </row>
    <row r="5193" spans="1:10">
      <c r="A5193" t="s">
        <v>248</v>
      </c>
      <c r="B5193" t="s">
        <v>254</v>
      </c>
      <c r="C5193" t="s">
        <v>76</v>
      </c>
      <c r="D5193">
        <v>7</v>
      </c>
      <c r="E5193" t="str">
        <f>VLOOKUP(D5193,'Treatment Struture'!$E$2:$G$10,3,FALSE)</f>
        <v>P1(50)</v>
      </c>
      <c r="F5193">
        <f>VLOOKUP(D5193,'Treatment Struture'!$E$2:$G$10,2,FALSE)</f>
        <v>3</v>
      </c>
      <c r="G5193" s="23">
        <v>1</v>
      </c>
      <c r="H5193" s="57">
        <f t="shared" si="114"/>
        <v>36130</v>
      </c>
      <c r="I5193" s="23">
        <v>19</v>
      </c>
      <c r="J5193" s="23">
        <v>0</v>
      </c>
    </row>
    <row r="5194" spans="1:10">
      <c r="A5194" t="s">
        <v>248</v>
      </c>
      <c r="B5194" t="s">
        <v>254</v>
      </c>
      <c r="C5194" t="s">
        <v>76</v>
      </c>
      <c r="D5194">
        <v>7</v>
      </c>
      <c r="E5194" t="str">
        <f>VLOOKUP(D5194,'Treatment Struture'!$E$2:$G$10,3,FALSE)</f>
        <v>P1(50)</v>
      </c>
      <c r="F5194">
        <f>VLOOKUP(D5194,'Treatment Struture'!$E$2:$G$10,2,FALSE)</f>
        <v>3</v>
      </c>
      <c r="G5194" s="23">
        <v>2</v>
      </c>
      <c r="H5194" s="57">
        <f t="shared" si="114"/>
        <v>36130</v>
      </c>
      <c r="I5194" s="23">
        <v>19</v>
      </c>
      <c r="J5194" s="23">
        <v>0</v>
      </c>
    </row>
    <row r="5195" spans="1:10">
      <c r="A5195" t="s">
        <v>248</v>
      </c>
      <c r="B5195" t="s">
        <v>254</v>
      </c>
      <c r="C5195" t="s">
        <v>76</v>
      </c>
      <c r="D5195">
        <v>7</v>
      </c>
      <c r="E5195" t="str">
        <f>VLOOKUP(D5195,'Treatment Struture'!$E$2:$G$10,3,FALSE)</f>
        <v>P1(50)</v>
      </c>
      <c r="F5195">
        <f>VLOOKUP(D5195,'Treatment Struture'!$E$2:$G$10,2,FALSE)</f>
        <v>3</v>
      </c>
      <c r="G5195" s="23">
        <v>3</v>
      </c>
      <c r="H5195" s="57">
        <f t="shared" si="114"/>
        <v>36130</v>
      </c>
      <c r="I5195" s="23">
        <v>19</v>
      </c>
      <c r="J5195" s="23">
        <v>0</v>
      </c>
    </row>
    <row r="5196" spans="1:10">
      <c r="A5196" t="s">
        <v>248</v>
      </c>
      <c r="B5196" t="s">
        <v>254</v>
      </c>
      <c r="C5196" t="s">
        <v>76</v>
      </c>
      <c r="D5196">
        <v>7</v>
      </c>
      <c r="E5196" t="str">
        <f>VLOOKUP(D5196,'Treatment Struture'!$E$2:$G$10,3,FALSE)</f>
        <v>P1(50)</v>
      </c>
      <c r="F5196">
        <f>VLOOKUP(D5196,'Treatment Struture'!$E$2:$G$10,2,FALSE)</f>
        <v>3</v>
      </c>
      <c r="G5196" s="23">
        <v>4</v>
      </c>
      <c r="H5196" s="57">
        <f t="shared" si="114"/>
        <v>36130</v>
      </c>
      <c r="I5196" s="23">
        <v>20</v>
      </c>
      <c r="J5196" s="23">
        <v>0</v>
      </c>
    </row>
    <row r="5197" spans="1:10">
      <c r="A5197" t="s">
        <v>248</v>
      </c>
      <c r="B5197" t="s">
        <v>254</v>
      </c>
      <c r="C5197" t="s">
        <v>76</v>
      </c>
      <c r="D5197">
        <v>7</v>
      </c>
      <c r="E5197" t="str">
        <f>VLOOKUP(D5197,'Treatment Struture'!$E$2:$G$10,3,FALSE)</f>
        <v>P1(50)</v>
      </c>
      <c r="F5197">
        <f>VLOOKUP(D5197,'Treatment Struture'!$E$2:$G$10,2,FALSE)</f>
        <v>3</v>
      </c>
      <c r="G5197" s="23">
        <v>5</v>
      </c>
      <c r="H5197" s="57">
        <f t="shared" si="114"/>
        <v>36130</v>
      </c>
      <c r="I5197" s="23">
        <v>19</v>
      </c>
      <c r="J5197" s="23">
        <v>0</v>
      </c>
    </row>
    <row r="5198" spans="1:10">
      <c r="A5198" t="s">
        <v>248</v>
      </c>
      <c r="B5198" t="s">
        <v>254</v>
      </c>
      <c r="C5198" t="s">
        <v>76</v>
      </c>
      <c r="D5198">
        <v>7</v>
      </c>
      <c r="E5198" t="str">
        <f>VLOOKUP(D5198,'Treatment Struture'!$E$2:$G$10,3,FALSE)</f>
        <v>P1(50)</v>
      </c>
      <c r="F5198">
        <f>VLOOKUP(D5198,'Treatment Struture'!$E$2:$G$10,2,FALSE)</f>
        <v>3</v>
      </c>
      <c r="G5198" s="23">
        <v>6</v>
      </c>
      <c r="H5198" s="57">
        <f t="shared" si="114"/>
        <v>36130</v>
      </c>
      <c r="I5198" s="23">
        <v>20</v>
      </c>
      <c r="J5198" s="23">
        <v>0</v>
      </c>
    </row>
    <row r="5199" spans="1:10">
      <c r="A5199" t="s">
        <v>248</v>
      </c>
      <c r="B5199" t="s">
        <v>254</v>
      </c>
      <c r="C5199" t="s">
        <v>76</v>
      </c>
      <c r="D5199">
        <v>7</v>
      </c>
      <c r="E5199" t="str">
        <f>VLOOKUP(D5199,'Treatment Struture'!$E$2:$G$10,3,FALSE)</f>
        <v>P1(50)</v>
      </c>
      <c r="F5199">
        <f>VLOOKUP(D5199,'Treatment Struture'!$E$2:$G$10,2,FALSE)</f>
        <v>3</v>
      </c>
      <c r="G5199" s="23">
        <v>7</v>
      </c>
      <c r="H5199" s="57">
        <f t="shared" ref="H5199:H5222" si="115">H5198</f>
        <v>36130</v>
      </c>
      <c r="I5199" s="23">
        <v>20</v>
      </c>
      <c r="J5199" s="23">
        <v>0</v>
      </c>
    </row>
    <row r="5200" spans="1:10">
      <c r="A5200" t="s">
        <v>248</v>
      </c>
      <c r="B5200" t="s">
        <v>254</v>
      </c>
      <c r="C5200" t="s">
        <v>76</v>
      </c>
      <c r="D5200">
        <v>7</v>
      </c>
      <c r="E5200" t="str">
        <f>VLOOKUP(D5200,'Treatment Struture'!$E$2:$G$10,3,FALSE)</f>
        <v>P1(50)</v>
      </c>
      <c r="F5200">
        <f>VLOOKUP(D5200,'Treatment Struture'!$E$2:$G$10,2,FALSE)</f>
        <v>3</v>
      </c>
      <c r="G5200" s="23">
        <v>8</v>
      </c>
      <c r="H5200" s="57">
        <f t="shared" si="115"/>
        <v>36130</v>
      </c>
      <c r="I5200" s="23">
        <v>21</v>
      </c>
      <c r="J5200" s="23">
        <v>0</v>
      </c>
    </row>
    <row r="5201" spans="1:10">
      <c r="A5201" t="s">
        <v>248</v>
      </c>
      <c r="B5201" t="s">
        <v>254</v>
      </c>
      <c r="C5201" t="s">
        <v>76</v>
      </c>
      <c r="D5201">
        <v>7</v>
      </c>
      <c r="E5201" t="str">
        <f>VLOOKUP(D5201,'Treatment Struture'!$E$2:$G$10,3,FALSE)</f>
        <v>P1(50)</v>
      </c>
      <c r="F5201">
        <f>VLOOKUP(D5201,'Treatment Struture'!$E$2:$G$10,2,FALSE)</f>
        <v>3</v>
      </c>
      <c r="G5201" s="23">
        <v>9</v>
      </c>
      <c r="H5201" s="57">
        <f t="shared" si="115"/>
        <v>36130</v>
      </c>
      <c r="I5201" s="23">
        <v>22</v>
      </c>
      <c r="J5201" s="23">
        <v>0</v>
      </c>
    </row>
    <row r="5202" spans="1:10">
      <c r="A5202" t="s">
        <v>248</v>
      </c>
      <c r="B5202" t="s">
        <v>254</v>
      </c>
      <c r="C5202" t="s">
        <v>76</v>
      </c>
      <c r="D5202">
        <v>7</v>
      </c>
      <c r="E5202" t="str">
        <f>VLOOKUP(D5202,'Treatment Struture'!$E$2:$G$10,3,FALSE)</f>
        <v>P1(50)</v>
      </c>
      <c r="F5202">
        <f>VLOOKUP(D5202,'Treatment Struture'!$E$2:$G$10,2,FALSE)</f>
        <v>3</v>
      </c>
      <c r="G5202" s="23">
        <v>10</v>
      </c>
      <c r="H5202" s="57">
        <f t="shared" si="115"/>
        <v>36130</v>
      </c>
      <c r="I5202" s="23">
        <v>20</v>
      </c>
      <c r="J5202" s="23">
        <v>0</v>
      </c>
    </row>
    <row r="5203" spans="1:10">
      <c r="A5203" t="s">
        <v>248</v>
      </c>
      <c r="B5203" t="s">
        <v>254</v>
      </c>
      <c r="C5203" t="s">
        <v>76</v>
      </c>
      <c r="D5203">
        <v>8</v>
      </c>
      <c r="E5203" t="str">
        <f>VLOOKUP(D5203,'Treatment Struture'!$E$2:$G$10,3,FALSE)</f>
        <v>P2(100)</v>
      </c>
      <c r="F5203">
        <f>VLOOKUP(D5203,'Treatment Struture'!$E$2:$G$10,2,FALSE)</f>
        <v>3</v>
      </c>
      <c r="G5203" s="23">
        <v>1</v>
      </c>
      <c r="H5203" s="57">
        <f t="shared" si="115"/>
        <v>36130</v>
      </c>
      <c r="I5203" s="23">
        <v>20</v>
      </c>
      <c r="J5203" s="23">
        <v>0</v>
      </c>
    </row>
    <row r="5204" spans="1:10">
      <c r="A5204" t="s">
        <v>248</v>
      </c>
      <c r="B5204" t="s">
        <v>254</v>
      </c>
      <c r="C5204" t="s">
        <v>76</v>
      </c>
      <c r="D5204">
        <v>8</v>
      </c>
      <c r="E5204" t="str">
        <f>VLOOKUP(D5204,'Treatment Struture'!$E$2:$G$10,3,FALSE)</f>
        <v>P2(100)</v>
      </c>
      <c r="F5204">
        <f>VLOOKUP(D5204,'Treatment Struture'!$E$2:$G$10,2,FALSE)</f>
        <v>3</v>
      </c>
      <c r="G5204" s="23">
        <v>2</v>
      </c>
      <c r="H5204" s="57">
        <f t="shared" si="115"/>
        <v>36130</v>
      </c>
      <c r="I5204" s="23">
        <v>19</v>
      </c>
      <c r="J5204" s="23">
        <v>0</v>
      </c>
    </row>
    <row r="5205" spans="1:10">
      <c r="A5205" t="s">
        <v>248</v>
      </c>
      <c r="B5205" t="s">
        <v>254</v>
      </c>
      <c r="C5205" t="s">
        <v>76</v>
      </c>
      <c r="D5205">
        <v>8</v>
      </c>
      <c r="E5205" t="str">
        <f>VLOOKUP(D5205,'Treatment Struture'!$E$2:$G$10,3,FALSE)</f>
        <v>P2(100)</v>
      </c>
      <c r="F5205">
        <f>VLOOKUP(D5205,'Treatment Struture'!$E$2:$G$10,2,FALSE)</f>
        <v>3</v>
      </c>
      <c r="G5205" s="23">
        <v>3</v>
      </c>
      <c r="H5205" s="57">
        <f t="shared" si="115"/>
        <v>36130</v>
      </c>
      <c r="I5205" s="23">
        <v>19</v>
      </c>
      <c r="J5205" s="23">
        <v>0</v>
      </c>
    </row>
    <row r="5206" spans="1:10">
      <c r="A5206" t="s">
        <v>248</v>
      </c>
      <c r="B5206" t="s">
        <v>254</v>
      </c>
      <c r="C5206" t="s">
        <v>76</v>
      </c>
      <c r="D5206">
        <v>8</v>
      </c>
      <c r="E5206" t="str">
        <f>VLOOKUP(D5206,'Treatment Struture'!$E$2:$G$10,3,FALSE)</f>
        <v>P2(100)</v>
      </c>
      <c r="F5206">
        <f>VLOOKUP(D5206,'Treatment Struture'!$E$2:$G$10,2,FALSE)</f>
        <v>3</v>
      </c>
      <c r="G5206" s="23">
        <v>4</v>
      </c>
      <c r="H5206" s="57">
        <f t="shared" si="115"/>
        <v>36130</v>
      </c>
      <c r="I5206" s="23">
        <v>19</v>
      </c>
      <c r="J5206" s="23">
        <v>0</v>
      </c>
    </row>
    <row r="5207" spans="1:10">
      <c r="A5207" t="s">
        <v>248</v>
      </c>
      <c r="B5207" t="s">
        <v>254</v>
      </c>
      <c r="C5207" t="s">
        <v>76</v>
      </c>
      <c r="D5207">
        <v>8</v>
      </c>
      <c r="E5207" t="str">
        <f>VLOOKUP(D5207,'Treatment Struture'!$E$2:$G$10,3,FALSE)</f>
        <v>P2(100)</v>
      </c>
      <c r="F5207">
        <f>VLOOKUP(D5207,'Treatment Struture'!$E$2:$G$10,2,FALSE)</f>
        <v>3</v>
      </c>
      <c r="G5207" s="23">
        <v>5</v>
      </c>
      <c r="H5207" s="57">
        <f t="shared" si="115"/>
        <v>36130</v>
      </c>
      <c r="I5207" s="23">
        <v>19</v>
      </c>
      <c r="J5207" s="23">
        <v>0</v>
      </c>
    </row>
    <row r="5208" spans="1:10">
      <c r="A5208" t="s">
        <v>248</v>
      </c>
      <c r="B5208" t="s">
        <v>254</v>
      </c>
      <c r="C5208" t="s">
        <v>76</v>
      </c>
      <c r="D5208">
        <v>8</v>
      </c>
      <c r="E5208" t="str">
        <f>VLOOKUP(D5208,'Treatment Struture'!$E$2:$G$10,3,FALSE)</f>
        <v>P2(100)</v>
      </c>
      <c r="F5208">
        <f>VLOOKUP(D5208,'Treatment Struture'!$E$2:$G$10,2,FALSE)</f>
        <v>3</v>
      </c>
      <c r="G5208" s="23">
        <v>6</v>
      </c>
      <c r="H5208" s="57">
        <f t="shared" si="115"/>
        <v>36130</v>
      </c>
      <c r="J5208" s="23">
        <v>0</v>
      </c>
    </row>
    <row r="5209" spans="1:10">
      <c r="A5209" t="s">
        <v>248</v>
      </c>
      <c r="B5209" t="s">
        <v>254</v>
      </c>
      <c r="C5209" t="s">
        <v>76</v>
      </c>
      <c r="D5209">
        <v>8</v>
      </c>
      <c r="E5209" t="str">
        <f>VLOOKUP(D5209,'Treatment Struture'!$E$2:$G$10,3,FALSE)</f>
        <v>P2(100)</v>
      </c>
      <c r="F5209">
        <f>VLOOKUP(D5209,'Treatment Struture'!$E$2:$G$10,2,FALSE)</f>
        <v>3</v>
      </c>
      <c r="G5209" s="23">
        <v>7</v>
      </c>
      <c r="H5209" s="57">
        <f t="shared" si="115"/>
        <v>36130</v>
      </c>
      <c r="J5209" s="23">
        <v>0</v>
      </c>
    </row>
    <row r="5210" spans="1:10">
      <c r="A5210" t="s">
        <v>248</v>
      </c>
      <c r="B5210" t="s">
        <v>254</v>
      </c>
      <c r="C5210" t="s">
        <v>76</v>
      </c>
      <c r="D5210">
        <v>8</v>
      </c>
      <c r="E5210" t="str">
        <f>VLOOKUP(D5210,'Treatment Struture'!$E$2:$G$10,3,FALSE)</f>
        <v>P2(100)</v>
      </c>
      <c r="F5210">
        <f>VLOOKUP(D5210,'Treatment Struture'!$E$2:$G$10,2,FALSE)</f>
        <v>3</v>
      </c>
      <c r="G5210" s="23">
        <v>8</v>
      </c>
      <c r="H5210" s="57">
        <f t="shared" si="115"/>
        <v>36130</v>
      </c>
      <c r="I5210" s="23">
        <v>20</v>
      </c>
      <c r="J5210" s="23">
        <v>0</v>
      </c>
    </row>
    <row r="5211" spans="1:10">
      <c r="A5211" t="s">
        <v>248</v>
      </c>
      <c r="B5211" t="s">
        <v>254</v>
      </c>
      <c r="C5211" t="s">
        <v>76</v>
      </c>
      <c r="D5211">
        <v>8</v>
      </c>
      <c r="E5211" t="str">
        <f>VLOOKUP(D5211,'Treatment Struture'!$E$2:$G$10,3,FALSE)</f>
        <v>P2(100)</v>
      </c>
      <c r="F5211">
        <f>VLOOKUP(D5211,'Treatment Struture'!$E$2:$G$10,2,FALSE)</f>
        <v>3</v>
      </c>
      <c r="G5211" s="23">
        <v>9</v>
      </c>
      <c r="H5211" s="57">
        <f t="shared" si="115"/>
        <v>36130</v>
      </c>
      <c r="I5211" s="23">
        <v>19</v>
      </c>
      <c r="J5211" s="23">
        <v>0</v>
      </c>
    </row>
    <row r="5212" spans="1:10">
      <c r="A5212" t="s">
        <v>248</v>
      </c>
      <c r="B5212" t="s">
        <v>254</v>
      </c>
      <c r="C5212" t="s">
        <v>76</v>
      </c>
      <c r="D5212">
        <v>8</v>
      </c>
      <c r="E5212" t="str">
        <f>VLOOKUP(D5212,'Treatment Struture'!$E$2:$G$10,3,FALSE)</f>
        <v>P2(100)</v>
      </c>
      <c r="F5212">
        <f>VLOOKUP(D5212,'Treatment Struture'!$E$2:$G$10,2,FALSE)</f>
        <v>3</v>
      </c>
      <c r="G5212" s="23">
        <v>10</v>
      </c>
      <c r="H5212" s="57">
        <f t="shared" si="115"/>
        <v>36130</v>
      </c>
      <c r="I5212" s="23">
        <v>20</v>
      </c>
      <c r="J5212" s="23">
        <v>0</v>
      </c>
    </row>
    <row r="5213" spans="1:10">
      <c r="A5213" t="s">
        <v>248</v>
      </c>
      <c r="B5213" t="s">
        <v>254</v>
      </c>
      <c r="C5213" t="s">
        <v>76</v>
      </c>
      <c r="D5213">
        <v>9</v>
      </c>
      <c r="E5213" t="str">
        <f>VLOOKUP(D5213,'Treatment Struture'!$E$2:$G$10,3,FALSE)</f>
        <v>P3(150)</v>
      </c>
      <c r="F5213">
        <f>VLOOKUP(D5213,'Treatment Struture'!$E$2:$G$10,2,FALSE)</f>
        <v>3</v>
      </c>
      <c r="G5213" s="23">
        <v>1</v>
      </c>
      <c r="H5213" s="57">
        <f t="shared" si="115"/>
        <v>36130</v>
      </c>
      <c r="I5213" s="23">
        <v>19</v>
      </c>
      <c r="J5213" s="23">
        <v>0</v>
      </c>
    </row>
    <row r="5214" spans="1:10">
      <c r="A5214" t="s">
        <v>248</v>
      </c>
      <c r="B5214" t="s">
        <v>254</v>
      </c>
      <c r="C5214" t="s">
        <v>76</v>
      </c>
      <c r="D5214">
        <v>9</v>
      </c>
      <c r="E5214" t="str">
        <f>VLOOKUP(D5214,'Treatment Struture'!$E$2:$G$10,3,FALSE)</f>
        <v>P3(150)</v>
      </c>
      <c r="F5214">
        <f>VLOOKUP(D5214,'Treatment Struture'!$E$2:$G$10,2,FALSE)</f>
        <v>3</v>
      </c>
      <c r="G5214" s="23">
        <v>2</v>
      </c>
      <c r="H5214" s="57">
        <f t="shared" si="115"/>
        <v>36130</v>
      </c>
      <c r="I5214" s="23">
        <v>19</v>
      </c>
      <c r="J5214" s="23">
        <v>0</v>
      </c>
    </row>
    <row r="5215" spans="1:10">
      <c r="A5215" t="s">
        <v>248</v>
      </c>
      <c r="B5215" t="s">
        <v>254</v>
      </c>
      <c r="C5215" t="s">
        <v>76</v>
      </c>
      <c r="D5215">
        <v>9</v>
      </c>
      <c r="E5215" t="str">
        <f>VLOOKUP(D5215,'Treatment Struture'!$E$2:$G$10,3,FALSE)</f>
        <v>P3(150)</v>
      </c>
      <c r="F5215">
        <f>VLOOKUP(D5215,'Treatment Struture'!$E$2:$G$10,2,FALSE)</f>
        <v>3</v>
      </c>
      <c r="G5215" s="23">
        <v>3</v>
      </c>
      <c r="H5215" s="57">
        <f t="shared" si="115"/>
        <v>36130</v>
      </c>
      <c r="I5215" s="23">
        <v>19</v>
      </c>
      <c r="J5215" s="23">
        <v>0</v>
      </c>
    </row>
    <row r="5216" spans="1:10">
      <c r="A5216" t="s">
        <v>248</v>
      </c>
      <c r="B5216" t="s">
        <v>254</v>
      </c>
      <c r="C5216" t="s">
        <v>76</v>
      </c>
      <c r="D5216">
        <v>9</v>
      </c>
      <c r="E5216" t="str">
        <f>VLOOKUP(D5216,'Treatment Struture'!$E$2:$G$10,3,FALSE)</f>
        <v>P3(150)</v>
      </c>
      <c r="F5216">
        <f>VLOOKUP(D5216,'Treatment Struture'!$E$2:$G$10,2,FALSE)</f>
        <v>3</v>
      </c>
      <c r="G5216" s="23">
        <v>4</v>
      </c>
      <c r="H5216" s="57">
        <f t="shared" si="115"/>
        <v>36130</v>
      </c>
      <c r="I5216" s="23">
        <v>19</v>
      </c>
      <c r="J5216" s="23">
        <v>0</v>
      </c>
    </row>
    <row r="5217" spans="1:10">
      <c r="A5217" t="s">
        <v>248</v>
      </c>
      <c r="B5217" t="s">
        <v>254</v>
      </c>
      <c r="C5217" t="s">
        <v>76</v>
      </c>
      <c r="D5217">
        <v>9</v>
      </c>
      <c r="E5217" t="str">
        <f>VLOOKUP(D5217,'Treatment Struture'!$E$2:$G$10,3,FALSE)</f>
        <v>P3(150)</v>
      </c>
      <c r="F5217">
        <f>VLOOKUP(D5217,'Treatment Struture'!$E$2:$G$10,2,FALSE)</f>
        <v>3</v>
      </c>
      <c r="G5217" s="23">
        <v>5</v>
      </c>
      <c r="H5217" s="57">
        <f t="shared" si="115"/>
        <v>36130</v>
      </c>
      <c r="I5217" s="23">
        <v>20</v>
      </c>
      <c r="J5217" s="23">
        <v>0</v>
      </c>
    </row>
    <row r="5218" spans="1:10">
      <c r="A5218" t="s">
        <v>248</v>
      </c>
      <c r="B5218" t="s">
        <v>254</v>
      </c>
      <c r="C5218" t="s">
        <v>76</v>
      </c>
      <c r="D5218">
        <v>9</v>
      </c>
      <c r="E5218" t="str">
        <f>VLOOKUP(D5218,'Treatment Struture'!$E$2:$G$10,3,FALSE)</f>
        <v>P3(150)</v>
      </c>
      <c r="F5218">
        <f>VLOOKUP(D5218,'Treatment Struture'!$E$2:$G$10,2,FALSE)</f>
        <v>3</v>
      </c>
      <c r="G5218" s="23">
        <v>6</v>
      </c>
      <c r="H5218" s="57">
        <f t="shared" si="115"/>
        <v>36130</v>
      </c>
      <c r="I5218" s="23">
        <v>20</v>
      </c>
      <c r="J5218" s="23">
        <v>0</v>
      </c>
    </row>
    <row r="5219" spans="1:10">
      <c r="A5219" t="s">
        <v>248</v>
      </c>
      <c r="B5219" t="s">
        <v>254</v>
      </c>
      <c r="C5219" t="s">
        <v>76</v>
      </c>
      <c r="D5219">
        <v>9</v>
      </c>
      <c r="E5219" t="str">
        <f>VLOOKUP(D5219,'Treatment Struture'!$E$2:$G$10,3,FALSE)</f>
        <v>P3(150)</v>
      </c>
      <c r="F5219">
        <f>VLOOKUP(D5219,'Treatment Struture'!$E$2:$G$10,2,FALSE)</f>
        <v>3</v>
      </c>
      <c r="G5219" s="23">
        <v>7</v>
      </c>
      <c r="H5219" s="57">
        <f t="shared" si="115"/>
        <v>36130</v>
      </c>
      <c r="I5219" s="23">
        <v>20</v>
      </c>
      <c r="J5219" s="23">
        <v>0</v>
      </c>
    </row>
    <row r="5220" spans="1:10">
      <c r="A5220" t="s">
        <v>248</v>
      </c>
      <c r="B5220" t="s">
        <v>254</v>
      </c>
      <c r="C5220" t="s">
        <v>76</v>
      </c>
      <c r="D5220">
        <v>9</v>
      </c>
      <c r="E5220" t="str">
        <f>VLOOKUP(D5220,'Treatment Struture'!$E$2:$G$10,3,FALSE)</f>
        <v>P3(150)</v>
      </c>
      <c r="F5220">
        <f>VLOOKUP(D5220,'Treatment Struture'!$E$2:$G$10,2,FALSE)</f>
        <v>3</v>
      </c>
      <c r="G5220" s="23">
        <v>8</v>
      </c>
      <c r="H5220" s="57">
        <f t="shared" si="115"/>
        <v>36130</v>
      </c>
      <c r="J5220" s="23">
        <v>0</v>
      </c>
    </row>
    <row r="5221" spans="1:10">
      <c r="A5221" t="s">
        <v>248</v>
      </c>
      <c r="B5221" t="s">
        <v>254</v>
      </c>
      <c r="C5221" t="s">
        <v>76</v>
      </c>
      <c r="D5221">
        <v>9</v>
      </c>
      <c r="E5221" t="str">
        <f>VLOOKUP(D5221,'Treatment Struture'!$E$2:$G$10,3,FALSE)</f>
        <v>P3(150)</v>
      </c>
      <c r="F5221">
        <f>VLOOKUP(D5221,'Treatment Struture'!$E$2:$G$10,2,FALSE)</f>
        <v>3</v>
      </c>
      <c r="G5221" s="23">
        <v>9</v>
      </c>
      <c r="H5221" s="57">
        <f t="shared" si="115"/>
        <v>36130</v>
      </c>
      <c r="I5221" s="23">
        <v>20</v>
      </c>
      <c r="J5221" s="23">
        <v>0</v>
      </c>
    </row>
    <row r="5222" spans="1:10">
      <c r="A5222" t="s">
        <v>248</v>
      </c>
      <c r="B5222" t="s">
        <v>254</v>
      </c>
      <c r="C5222" t="s">
        <v>76</v>
      </c>
      <c r="D5222">
        <v>9</v>
      </c>
      <c r="E5222" t="str">
        <f>VLOOKUP(D5222,'Treatment Struture'!$E$2:$G$10,3,FALSE)</f>
        <v>P3(150)</v>
      </c>
      <c r="F5222">
        <f>VLOOKUP(D5222,'Treatment Struture'!$E$2:$G$10,2,FALSE)</f>
        <v>3</v>
      </c>
      <c r="G5222" s="23">
        <v>10</v>
      </c>
      <c r="H5222" s="57">
        <f t="shared" si="115"/>
        <v>36130</v>
      </c>
      <c r="I5222" s="23">
        <v>21</v>
      </c>
      <c r="J5222" s="23">
        <v>0</v>
      </c>
    </row>
    <row r="5223" spans="1:10">
      <c r="A5223" t="s">
        <v>248</v>
      </c>
      <c r="B5223" t="s">
        <v>254</v>
      </c>
      <c r="C5223" t="s">
        <v>76</v>
      </c>
      <c r="D5223">
        <v>1</v>
      </c>
      <c r="E5223" t="str">
        <f>VLOOKUP(D5223,'Treatment Struture'!$E$2:$G$10,3,FALSE)</f>
        <v>P3(150)</v>
      </c>
      <c r="F5223">
        <f>VLOOKUP(D5223,'Treatment Struture'!$E$2:$G$10,2,FALSE)</f>
        <v>1</v>
      </c>
      <c r="G5223" s="23">
        <v>1</v>
      </c>
      <c r="H5223" s="55">
        <v>36137</v>
      </c>
      <c r="I5223" s="23">
        <v>22</v>
      </c>
      <c r="J5223" s="23">
        <v>5</v>
      </c>
    </row>
    <row r="5224" spans="1:10">
      <c r="A5224" t="s">
        <v>248</v>
      </c>
      <c r="B5224" t="s">
        <v>254</v>
      </c>
      <c r="C5224" t="s">
        <v>76</v>
      </c>
      <c r="D5224">
        <v>1</v>
      </c>
      <c r="E5224" t="str">
        <f>VLOOKUP(D5224,'Treatment Struture'!$E$2:$G$10,3,FALSE)</f>
        <v>P3(150)</v>
      </c>
      <c r="F5224">
        <f>VLOOKUP(D5224,'Treatment Struture'!$E$2:$G$10,2,FALSE)</f>
        <v>1</v>
      </c>
      <c r="G5224" s="23">
        <v>2</v>
      </c>
      <c r="H5224" s="57">
        <f>H5223</f>
        <v>36137</v>
      </c>
      <c r="I5224" s="23">
        <v>19</v>
      </c>
      <c r="J5224" s="23">
        <v>5</v>
      </c>
    </row>
    <row r="5225" spans="1:10">
      <c r="A5225" t="s">
        <v>248</v>
      </c>
      <c r="B5225" t="s">
        <v>254</v>
      </c>
      <c r="C5225" t="s">
        <v>76</v>
      </c>
      <c r="D5225">
        <v>1</v>
      </c>
      <c r="E5225" t="str">
        <f>VLOOKUP(D5225,'Treatment Struture'!$E$2:$G$10,3,FALSE)</f>
        <v>P3(150)</v>
      </c>
      <c r="F5225">
        <f>VLOOKUP(D5225,'Treatment Struture'!$E$2:$G$10,2,FALSE)</f>
        <v>1</v>
      </c>
      <c r="G5225" s="23">
        <v>3</v>
      </c>
      <c r="H5225" s="57">
        <f t="shared" ref="H5225:H5288" si="116">H5224</f>
        <v>36137</v>
      </c>
      <c r="I5225" s="23">
        <v>23</v>
      </c>
      <c r="J5225" s="23">
        <v>6</v>
      </c>
    </row>
    <row r="5226" spans="1:10">
      <c r="A5226" t="s">
        <v>248</v>
      </c>
      <c r="B5226" t="s">
        <v>254</v>
      </c>
      <c r="C5226" t="s">
        <v>76</v>
      </c>
      <c r="D5226">
        <v>1</v>
      </c>
      <c r="E5226" t="str">
        <f>VLOOKUP(D5226,'Treatment Struture'!$E$2:$G$10,3,FALSE)</f>
        <v>P3(150)</v>
      </c>
      <c r="F5226">
        <f>VLOOKUP(D5226,'Treatment Struture'!$E$2:$G$10,2,FALSE)</f>
        <v>1</v>
      </c>
      <c r="G5226" s="23">
        <v>4</v>
      </c>
      <c r="H5226" s="57">
        <f t="shared" si="116"/>
        <v>36137</v>
      </c>
      <c r="I5226" s="23">
        <v>23</v>
      </c>
      <c r="J5226" s="23">
        <v>5</v>
      </c>
    </row>
    <row r="5227" spans="1:10">
      <c r="A5227" t="s">
        <v>248</v>
      </c>
      <c r="B5227" t="s">
        <v>254</v>
      </c>
      <c r="C5227" t="s">
        <v>76</v>
      </c>
      <c r="D5227">
        <v>1</v>
      </c>
      <c r="E5227" t="str">
        <f>VLOOKUP(D5227,'Treatment Struture'!$E$2:$G$10,3,FALSE)</f>
        <v>P3(150)</v>
      </c>
      <c r="F5227">
        <f>VLOOKUP(D5227,'Treatment Struture'!$E$2:$G$10,2,FALSE)</f>
        <v>1</v>
      </c>
      <c r="G5227" s="23">
        <v>5</v>
      </c>
      <c r="H5227" s="57">
        <f t="shared" si="116"/>
        <v>36137</v>
      </c>
      <c r="I5227" s="23">
        <v>20</v>
      </c>
    </row>
    <row r="5228" spans="1:10">
      <c r="A5228" t="s">
        <v>248</v>
      </c>
      <c r="B5228" t="s">
        <v>254</v>
      </c>
      <c r="C5228" t="s">
        <v>76</v>
      </c>
      <c r="D5228">
        <v>1</v>
      </c>
      <c r="E5228" t="str">
        <f>VLOOKUP(D5228,'Treatment Struture'!$E$2:$G$10,3,FALSE)</f>
        <v>P3(150)</v>
      </c>
      <c r="F5228">
        <f>VLOOKUP(D5228,'Treatment Struture'!$E$2:$G$10,2,FALSE)</f>
        <v>1</v>
      </c>
      <c r="G5228" s="23">
        <v>6</v>
      </c>
      <c r="H5228" s="57">
        <f t="shared" si="116"/>
        <v>36137</v>
      </c>
      <c r="I5228" s="23">
        <v>20</v>
      </c>
      <c r="J5228" s="23">
        <v>5</v>
      </c>
    </row>
    <row r="5229" spans="1:10">
      <c r="A5229" t="s">
        <v>248</v>
      </c>
      <c r="B5229" t="s">
        <v>254</v>
      </c>
      <c r="C5229" t="s">
        <v>76</v>
      </c>
      <c r="D5229">
        <v>1</v>
      </c>
      <c r="E5229" t="str">
        <f>VLOOKUP(D5229,'Treatment Struture'!$E$2:$G$10,3,FALSE)</f>
        <v>P3(150)</v>
      </c>
      <c r="F5229">
        <f>VLOOKUP(D5229,'Treatment Struture'!$E$2:$G$10,2,FALSE)</f>
        <v>1</v>
      </c>
      <c r="G5229" s="23">
        <v>7</v>
      </c>
      <c r="H5229" s="57">
        <f t="shared" si="116"/>
        <v>36137</v>
      </c>
      <c r="I5229" s="23">
        <v>21</v>
      </c>
      <c r="J5229" s="23">
        <v>5</v>
      </c>
    </row>
    <row r="5230" spans="1:10">
      <c r="A5230" t="s">
        <v>248</v>
      </c>
      <c r="B5230" t="s">
        <v>254</v>
      </c>
      <c r="C5230" t="s">
        <v>76</v>
      </c>
      <c r="D5230">
        <v>1</v>
      </c>
      <c r="E5230" t="str">
        <f>VLOOKUP(D5230,'Treatment Struture'!$E$2:$G$10,3,FALSE)</f>
        <v>P3(150)</v>
      </c>
      <c r="F5230">
        <f>VLOOKUP(D5230,'Treatment Struture'!$E$2:$G$10,2,FALSE)</f>
        <v>1</v>
      </c>
      <c r="G5230" s="23">
        <v>8</v>
      </c>
      <c r="H5230" s="57">
        <f t="shared" si="116"/>
        <v>36137</v>
      </c>
      <c r="I5230" s="23">
        <v>22</v>
      </c>
    </row>
    <row r="5231" spans="1:10">
      <c r="A5231" t="s">
        <v>248</v>
      </c>
      <c r="B5231" t="s">
        <v>254</v>
      </c>
      <c r="C5231" t="s">
        <v>76</v>
      </c>
      <c r="D5231">
        <v>1</v>
      </c>
      <c r="E5231" t="str">
        <f>VLOOKUP(D5231,'Treatment Struture'!$E$2:$G$10,3,FALSE)</f>
        <v>P3(150)</v>
      </c>
      <c r="F5231">
        <f>VLOOKUP(D5231,'Treatment Struture'!$E$2:$G$10,2,FALSE)</f>
        <v>1</v>
      </c>
      <c r="G5231" s="23">
        <v>9</v>
      </c>
      <c r="H5231" s="57">
        <f t="shared" si="116"/>
        <v>36137</v>
      </c>
      <c r="I5231" s="23">
        <v>21</v>
      </c>
      <c r="J5231" s="23">
        <v>7</v>
      </c>
    </row>
    <row r="5232" spans="1:10">
      <c r="A5232" t="s">
        <v>248</v>
      </c>
      <c r="B5232" t="s">
        <v>254</v>
      </c>
      <c r="C5232" t="s">
        <v>76</v>
      </c>
      <c r="D5232">
        <v>1</v>
      </c>
      <c r="E5232" t="str">
        <f>VLOOKUP(D5232,'Treatment Struture'!$E$2:$G$10,3,FALSE)</f>
        <v>P3(150)</v>
      </c>
      <c r="F5232">
        <f>VLOOKUP(D5232,'Treatment Struture'!$E$2:$G$10,2,FALSE)</f>
        <v>1</v>
      </c>
      <c r="G5232" s="23">
        <v>10</v>
      </c>
      <c r="H5232" s="57">
        <f t="shared" si="116"/>
        <v>36137</v>
      </c>
      <c r="I5232" s="23">
        <v>23</v>
      </c>
      <c r="J5232" s="23">
        <v>5</v>
      </c>
    </row>
    <row r="5233" spans="1:10">
      <c r="A5233" t="s">
        <v>248</v>
      </c>
      <c r="B5233" t="s">
        <v>254</v>
      </c>
      <c r="C5233" t="s">
        <v>76</v>
      </c>
      <c r="D5233">
        <v>2</v>
      </c>
      <c r="E5233" t="str">
        <f>VLOOKUP(D5233,'Treatment Struture'!$E$2:$G$10,3,FALSE)</f>
        <v>P1(50)</v>
      </c>
      <c r="F5233">
        <f>VLOOKUP(D5233,'Treatment Struture'!$E$2:$G$10,2,FALSE)</f>
        <v>1</v>
      </c>
      <c r="G5233" s="23">
        <v>1</v>
      </c>
      <c r="H5233" s="57">
        <f t="shared" si="116"/>
        <v>36137</v>
      </c>
      <c r="I5233" s="23">
        <v>21</v>
      </c>
      <c r="J5233" s="23">
        <v>5</v>
      </c>
    </row>
    <row r="5234" spans="1:10">
      <c r="A5234" t="s">
        <v>248</v>
      </c>
      <c r="B5234" t="s">
        <v>254</v>
      </c>
      <c r="C5234" t="s">
        <v>76</v>
      </c>
      <c r="D5234">
        <v>2</v>
      </c>
      <c r="E5234" t="str">
        <f>VLOOKUP(D5234,'Treatment Struture'!$E$2:$G$10,3,FALSE)</f>
        <v>P1(50)</v>
      </c>
      <c r="F5234">
        <f>VLOOKUP(D5234,'Treatment Struture'!$E$2:$G$10,2,FALSE)</f>
        <v>1</v>
      </c>
      <c r="G5234" s="23">
        <v>2</v>
      </c>
      <c r="H5234" s="57">
        <f t="shared" si="116"/>
        <v>36137</v>
      </c>
      <c r="I5234" s="23">
        <v>22</v>
      </c>
      <c r="J5234" s="23">
        <v>6</v>
      </c>
    </row>
    <row r="5235" spans="1:10">
      <c r="A5235" t="s">
        <v>248</v>
      </c>
      <c r="B5235" t="s">
        <v>254</v>
      </c>
      <c r="C5235" t="s">
        <v>76</v>
      </c>
      <c r="D5235">
        <v>2</v>
      </c>
      <c r="E5235" t="str">
        <f>VLOOKUP(D5235,'Treatment Struture'!$E$2:$G$10,3,FALSE)</f>
        <v>P1(50)</v>
      </c>
      <c r="F5235">
        <f>VLOOKUP(D5235,'Treatment Struture'!$E$2:$G$10,2,FALSE)</f>
        <v>1</v>
      </c>
      <c r="G5235" s="23">
        <v>3</v>
      </c>
      <c r="H5235" s="57">
        <f t="shared" si="116"/>
        <v>36137</v>
      </c>
      <c r="J5235" s="23">
        <v>8</v>
      </c>
    </row>
    <row r="5236" spans="1:10">
      <c r="A5236" t="s">
        <v>248</v>
      </c>
      <c r="B5236" t="s">
        <v>254</v>
      </c>
      <c r="C5236" t="s">
        <v>76</v>
      </c>
      <c r="D5236">
        <v>2</v>
      </c>
      <c r="E5236" t="str">
        <f>VLOOKUP(D5236,'Treatment Struture'!$E$2:$G$10,3,FALSE)</f>
        <v>P1(50)</v>
      </c>
      <c r="F5236">
        <f>VLOOKUP(D5236,'Treatment Struture'!$E$2:$G$10,2,FALSE)</f>
        <v>1</v>
      </c>
      <c r="G5236" s="23">
        <v>4</v>
      </c>
      <c r="H5236" s="57">
        <f t="shared" si="116"/>
        <v>36137</v>
      </c>
      <c r="I5236" s="23">
        <v>23</v>
      </c>
      <c r="J5236" s="23">
        <v>7</v>
      </c>
    </row>
    <row r="5237" spans="1:10">
      <c r="A5237" t="s">
        <v>248</v>
      </c>
      <c r="B5237" t="s">
        <v>254</v>
      </c>
      <c r="C5237" t="s">
        <v>76</v>
      </c>
      <c r="D5237">
        <v>2</v>
      </c>
      <c r="E5237" t="str">
        <f>VLOOKUP(D5237,'Treatment Struture'!$E$2:$G$10,3,FALSE)</f>
        <v>P1(50)</v>
      </c>
      <c r="F5237">
        <f>VLOOKUP(D5237,'Treatment Struture'!$E$2:$G$10,2,FALSE)</f>
        <v>1</v>
      </c>
      <c r="G5237" s="23">
        <v>5</v>
      </c>
      <c r="H5237" s="57">
        <f t="shared" si="116"/>
        <v>36137</v>
      </c>
      <c r="I5237" s="23">
        <v>22</v>
      </c>
      <c r="J5237" s="23">
        <v>6</v>
      </c>
    </row>
    <row r="5238" spans="1:10">
      <c r="A5238" t="s">
        <v>248</v>
      </c>
      <c r="B5238" t="s">
        <v>254</v>
      </c>
      <c r="C5238" t="s">
        <v>76</v>
      </c>
      <c r="D5238">
        <v>2</v>
      </c>
      <c r="E5238" t="str">
        <f>VLOOKUP(D5238,'Treatment Struture'!$E$2:$G$10,3,FALSE)</f>
        <v>P1(50)</v>
      </c>
      <c r="F5238">
        <f>VLOOKUP(D5238,'Treatment Struture'!$E$2:$G$10,2,FALSE)</f>
        <v>1</v>
      </c>
      <c r="G5238" s="23">
        <v>6</v>
      </c>
      <c r="H5238" s="57">
        <f t="shared" si="116"/>
        <v>36137</v>
      </c>
      <c r="I5238" s="23">
        <v>23</v>
      </c>
      <c r="J5238" s="23">
        <v>6</v>
      </c>
    </row>
    <row r="5239" spans="1:10">
      <c r="A5239" t="s">
        <v>248</v>
      </c>
      <c r="B5239" t="s">
        <v>254</v>
      </c>
      <c r="C5239" t="s">
        <v>76</v>
      </c>
      <c r="D5239">
        <v>2</v>
      </c>
      <c r="E5239" t="str">
        <f>VLOOKUP(D5239,'Treatment Struture'!$E$2:$G$10,3,FALSE)</f>
        <v>P1(50)</v>
      </c>
      <c r="F5239">
        <f>VLOOKUP(D5239,'Treatment Struture'!$E$2:$G$10,2,FALSE)</f>
        <v>1</v>
      </c>
      <c r="G5239" s="23">
        <v>7</v>
      </c>
      <c r="H5239" s="57">
        <f t="shared" si="116"/>
        <v>36137</v>
      </c>
      <c r="I5239" s="23">
        <v>22</v>
      </c>
      <c r="J5239" s="23">
        <v>8</v>
      </c>
    </row>
    <row r="5240" spans="1:10">
      <c r="A5240" t="s">
        <v>248</v>
      </c>
      <c r="B5240" t="s">
        <v>254</v>
      </c>
      <c r="C5240" t="s">
        <v>76</v>
      </c>
      <c r="D5240">
        <v>2</v>
      </c>
      <c r="E5240" t="str">
        <f>VLOOKUP(D5240,'Treatment Struture'!$E$2:$G$10,3,FALSE)</f>
        <v>P1(50)</v>
      </c>
      <c r="F5240">
        <f>VLOOKUP(D5240,'Treatment Struture'!$E$2:$G$10,2,FALSE)</f>
        <v>1</v>
      </c>
      <c r="G5240" s="23">
        <v>8</v>
      </c>
      <c r="H5240" s="57">
        <f t="shared" si="116"/>
        <v>36137</v>
      </c>
      <c r="I5240" s="23">
        <v>23</v>
      </c>
      <c r="J5240" s="23">
        <v>5</v>
      </c>
    </row>
    <row r="5241" spans="1:10">
      <c r="A5241" t="s">
        <v>248</v>
      </c>
      <c r="B5241" t="s">
        <v>254</v>
      </c>
      <c r="C5241" t="s">
        <v>76</v>
      </c>
      <c r="D5241">
        <v>2</v>
      </c>
      <c r="E5241" t="str">
        <f>VLOOKUP(D5241,'Treatment Struture'!$E$2:$G$10,3,FALSE)</f>
        <v>P1(50)</v>
      </c>
      <c r="F5241">
        <f>VLOOKUP(D5241,'Treatment Struture'!$E$2:$G$10,2,FALSE)</f>
        <v>1</v>
      </c>
      <c r="G5241" s="23">
        <v>9</v>
      </c>
      <c r="H5241" s="57">
        <f t="shared" si="116"/>
        <v>36137</v>
      </c>
      <c r="I5241" s="23">
        <v>23</v>
      </c>
      <c r="J5241" s="23">
        <v>7</v>
      </c>
    </row>
    <row r="5242" spans="1:10">
      <c r="A5242" t="s">
        <v>248</v>
      </c>
      <c r="B5242" t="s">
        <v>254</v>
      </c>
      <c r="C5242" t="s">
        <v>76</v>
      </c>
      <c r="D5242">
        <v>2</v>
      </c>
      <c r="E5242" t="str">
        <f>VLOOKUP(D5242,'Treatment Struture'!$E$2:$G$10,3,FALSE)</f>
        <v>P1(50)</v>
      </c>
      <c r="F5242">
        <f>VLOOKUP(D5242,'Treatment Struture'!$E$2:$G$10,2,FALSE)</f>
        <v>1</v>
      </c>
      <c r="G5242" s="23">
        <v>10</v>
      </c>
      <c r="H5242" s="57">
        <f t="shared" si="116"/>
        <v>36137</v>
      </c>
      <c r="I5242" s="23">
        <v>23</v>
      </c>
      <c r="J5242" s="23">
        <v>8</v>
      </c>
    </row>
    <row r="5243" spans="1:10">
      <c r="A5243" t="s">
        <v>248</v>
      </c>
      <c r="B5243" t="s">
        <v>254</v>
      </c>
      <c r="C5243" t="s">
        <v>76</v>
      </c>
      <c r="D5243">
        <v>3</v>
      </c>
      <c r="E5243" t="str">
        <f>VLOOKUP(D5243,'Treatment Struture'!$E$2:$G$10,3,FALSE)</f>
        <v>P2(100)</v>
      </c>
      <c r="F5243">
        <f>VLOOKUP(D5243,'Treatment Struture'!$E$2:$G$10,2,FALSE)</f>
        <v>1</v>
      </c>
      <c r="G5243" s="23">
        <v>1</v>
      </c>
      <c r="H5243" s="57">
        <f t="shared" si="116"/>
        <v>36137</v>
      </c>
      <c r="I5243" s="23">
        <v>17</v>
      </c>
      <c r="J5243" s="23">
        <v>5</v>
      </c>
    </row>
    <row r="5244" spans="1:10">
      <c r="A5244" t="s">
        <v>248</v>
      </c>
      <c r="B5244" t="s">
        <v>254</v>
      </c>
      <c r="C5244" t="s">
        <v>76</v>
      </c>
      <c r="D5244">
        <v>3</v>
      </c>
      <c r="E5244" t="str">
        <f>VLOOKUP(D5244,'Treatment Struture'!$E$2:$G$10,3,FALSE)</f>
        <v>P2(100)</v>
      </c>
      <c r="F5244">
        <f>VLOOKUP(D5244,'Treatment Struture'!$E$2:$G$10,2,FALSE)</f>
        <v>1</v>
      </c>
      <c r="G5244" s="23">
        <v>2</v>
      </c>
      <c r="H5244" s="57">
        <f t="shared" si="116"/>
        <v>36137</v>
      </c>
      <c r="I5244" s="23">
        <v>19</v>
      </c>
      <c r="J5244" s="23">
        <v>5</v>
      </c>
    </row>
    <row r="5245" spans="1:10">
      <c r="A5245" t="s">
        <v>248</v>
      </c>
      <c r="B5245" t="s">
        <v>254</v>
      </c>
      <c r="C5245" t="s">
        <v>76</v>
      </c>
      <c r="D5245">
        <v>3</v>
      </c>
      <c r="E5245" t="str">
        <f>VLOOKUP(D5245,'Treatment Struture'!$E$2:$G$10,3,FALSE)</f>
        <v>P2(100)</v>
      </c>
      <c r="F5245">
        <f>VLOOKUP(D5245,'Treatment Struture'!$E$2:$G$10,2,FALSE)</f>
        <v>1</v>
      </c>
      <c r="G5245" s="23">
        <v>3</v>
      </c>
      <c r="H5245" s="57">
        <f t="shared" si="116"/>
        <v>36137</v>
      </c>
      <c r="I5245" s="23">
        <v>18</v>
      </c>
      <c r="J5245" s="23">
        <v>6</v>
      </c>
    </row>
    <row r="5246" spans="1:10">
      <c r="A5246" t="s">
        <v>248</v>
      </c>
      <c r="B5246" t="s">
        <v>254</v>
      </c>
      <c r="C5246" t="s">
        <v>76</v>
      </c>
      <c r="D5246">
        <v>3</v>
      </c>
      <c r="E5246" t="str">
        <f>VLOOKUP(D5246,'Treatment Struture'!$E$2:$G$10,3,FALSE)</f>
        <v>P2(100)</v>
      </c>
      <c r="F5246">
        <f>VLOOKUP(D5246,'Treatment Struture'!$E$2:$G$10,2,FALSE)</f>
        <v>1</v>
      </c>
      <c r="G5246" s="23">
        <v>4</v>
      </c>
      <c r="H5246" s="57">
        <f t="shared" si="116"/>
        <v>36137</v>
      </c>
      <c r="I5246" s="23">
        <v>19</v>
      </c>
      <c r="J5246" s="23">
        <v>5</v>
      </c>
    </row>
    <row r="5247" spans="1:10">
      <c r="A5247" t="s">
        <v>248</v>
      </c>
      <c r="B5247" t="s">
        <v>254</v>
      </c>
      <c r="C5247" t="s">
        <v>76</v>
      </c>
      <c r="D5247">
        <v>3</v>
      </c>
      <c r="E5247" t="str">
        <f>VLOOKUP(D5247,'Treatment Struture'!$E$2:$G$10,3,FALSE)</f>
        <v>P2(100)</v>
      </c>
      <c r="F5247">
        <f>VLOOKUP(D5247,'Treatment Struture'!$E$2:$G$10,2,FALSE)</f>
        <v>1</v>
      </c>
      <c r="G5247" s="23">
        <v>5</v>
      </c>
      <c r="H5247" s="57">
        <f t="shared" si="116"/>
        <v>36137</v>
      </c>
      <c r="I5247" s="23">
        <v>19</v>
      </c>
    </row>
    <row r="5248" spans="1:10">
      <c r="A5248" t="s">
        <v>248</v>
      </c>
      <c r="B5248" t="s">
        <v>254</v>
      </c>
      <c r="C5248" t="s">
        <v>76</v>
      </c>
      <c r="D5248">
        <v>3</v>
      </c>
      <c r="E5248" t="str">
        <f>VLOOKUP(D5248,'Treatment Struture'!$E$2:$G$10,3,FALSE)</f>
        <v>P2(100)</v>
      </c>
      <c r="F5248">
        <f>VLOOKUP(D5248,'Treatment Struture'!$E$2:$G$10,2,FALSE)</f>
        <v>1</v>
      </c>
      <c r="G5248" s="23">
        <v>6</v>
      </c>
      <c r="H5248" s="57">
        <f t="shared" si="116"/>
        <v>36137</v>
      </c>
      <c r="I5248" s="23">
        <v>22</v>
      </c>
      <c r="J5248" s="23">
        <v>5</v>
      </c>
    </row>
    <row r="5249" spans="1:10">
      <c r="A5249" t="s">
        <v>248</v>
      </c>
      <c r="B5249" t="s">
        <v>254</v>
      </c>
      <c r="C5249" t="s">
        <v>76</v>
      </c>
      <c r="D5249">
        <v>3</v>
      </c>
      <c r="E5249" t="str">
        <f>VLOOKUP(D5249,'Treatment Struture'!$E$2:$G$10,3,FALSE)</f>
        <v>P2(100)</v>
      </c>
      <c r="F5249">
        <f>VLOOKUP(D5249,'Treatment Struture'!$E$2:$G$10,2,FALSE)</f>
        <v>1</v>
      </c>
      <c r="G5249" s="23">
        <v>7</v>
      </c>
      <c r="H5249" s="57">
        <f t="shared" si="116"/>
        <v>36137</v>
      </c>
      <c r="I5249" s="23">
        <v>22</v>
      </c>
      <c r="J5249" s="23">
        <v>5</v>
      </c>
    </row>
    <row r="5250" spans="1:10">
      <c r="A5250" t="s">
        <v>248</v>
      </c>
      <c r="B5250" t="s">
        <v>254</v>
      </c>
      <c r="C5250" t="s">
        <v>76</v>
      </c>
      <c r="D5250">
        <v>3</v>
      </c>
      <c r="E5250" t="str">
        <f>VLOOKUP(D5250,'Treatment Struture'!$E$2:$G$10,3,FALSE)</f>
        <v>P2(100)</v>
      </c>
      <c r="F5250">
        <f>VLOOKUP(D5250,'Treatment Struture'!$E$2:$G$10,2,FALSE)</f>
        <v>1</v>
      </c>
      <c r="G5250" s="23">
        <v>8</v>
      </c>
      <c r="H5250" s="57">
        <f t="shared" si="116"/>
        <v>36137</v>
      </c>
    </row>
    <row r="5251" spans="1:10">
      <c r="A5251" t="s">
        <v>248</v>
      </c>
      <c r="B5251" t="s">
        <v>254</v>
      </c>
      <c r="C5251" t="s">
        <v>76</v>
      </c>
      <c r="D5251">
        <v>3</v>
      </c>
      <c r="E5251" t="str">
        <f>VLOOKUP(D5251,'Treatment Struture'!$E$2:$G$10,3,FALSE)</f>
        <v>P2(100)</v>
      </c>
      <c r="F5251">
        <f>VLOOKUP(D5251,'Treatment Struture'!$E$2:$G$10,2,FALSE)</f>
        <v>1</v>
      </c>
      <c r="G5251" s="23">
        <v>9</v>
      </c>
      <c r="H5251" s="57">
        <f t="shared" si="116"/>
        <v>36137</v>
      </c>
      <c r="I5251" s="23">
        <v>22</v>
      </c>
      <c r="J5251" s="23">
        <v>7</v>
      </c>
    </row>
    <row r="5252" spans="1:10">
      <c r="A5252" t="s">
        <v>248</v>
      </c>
      <c r="B5252" t="s">
        <v>254</v>
      </c>
      <c r="C5252" t="s">
        <v>76</v>
      </c>
      <c r="D5252">
        <v>3</v>
      </c>
      <c r="E5252" t="str">
        <f>VLOOKUP(D5252,'Treatment Struture'!$E$2:$G$10,3,FALSE)</f>
        <v>P2(100)</v>
      </c>
      <c r="F5252">
        <f>VLOOKUP(D5252,'Treatment Struture'!$E$2:$G$10,2,FALSE)</f>
        <v>1</v>
      </c>
      <c r="G5252" s="23">
        <v>10</v>
      </c>
      <c r="H5252" s="57">
        <f t="shared" si="116"/>
        <v>36137</v>
      </c>
      <c r="I5252" s="23">
        <v>21</v>
      </c>
      <c r="J5252" s="23">
        <v>5</v>
      </c>
    </row>
    <row r="5253" spans="1:10">
      <c r="A5253" t="s">
        <v>248</v>
      </c>
      <c r="B5253" t="s">
        <v>254</v>
      </c>
      <c r="C5253" t="s">
        <v>76</v>
      </c>
      <c r="D5253">
        <v>4</v>
      </c>
      <c r="E5253" t="str">
        <f>VLOOKUP(D5253,'Treatment Struture'!$E$2:$G$10,3,FALSE)</f>
        <v>P2(100)</v>
      </c>
      <c r="F5253">
        <f>VLOOKUP(D5253,'Treatment Struture'!$E$2:$G$10,2,FALSE)</f>
        <v>2</v>
      </c>
      <c r="G5253" s="23">
        <v>1</v>
      </c>
      <c r="H5253" s="57">
        <f t="shared" si="116"/>
        <v>36137</v>
      </c>
      <c r="I5253" s="23">
        <v>21</v>
      </c>
      <c r="J5253" s="23">
        <v>6</v>
      </c>
    </row>
    <row r="5254" spans="1:10">
      <c r="A5254" t="s">
        <v>248</v>
      </c>
      <c r="B5254" t="s">
        <v>254</v>
      </c>
      <c r="C5254" t="s">
        <v>76</v>
      </c>
      <c r="D5254">
        <v>4</v>
      </c>
      <c r="E5254" t="str">
        <f>VLOOKUP(D5254,'Treatment Struture'!$E$2:$G$10,3,FALSE)</f>
        <v>P2(100)</v>
      </c>
      <c r="F5254">
        <f>VLOOKUP(D5254,'Treatment Struture'!$E$2:$G$10,2,FALSE)</f>
        <v>2</v>
      </c>
      <c r="G5254" s="23">
        <v>2</v>
      </c>
      <c r="H5254" s="57">
        <f t="shared" si="116"/>
        <v>36137</v>
      </c>
      <c r="I5254" s="23">
        <v>20</v>
      </c>
      <c r="J5254" s="23">
        <v>5</v>
      </c>
    </row>
    <row r="5255" spans="1:10">
      <c r="A5255" t="s">
        <v>248</v>
      </c>
      <c r="B5255" t="s">
        <v>254</v>
      </c>
      <c r="C5255" t="s">
        <v>76</v>
      </c>
      <c r="D5255">
        <v>4</v>
      </c>
      <c r="E5255" t="str">
        <f>VLOOKUP(D5255,'Treatment Struture'!$E$2:$G$10,3,FALSE)</f>
        <v>P2(100)</v>
      </c>
      <c r="F5255">
        <f>VLOOKUP(D5255,'Treatment Struture'!$E$2:$G$10,2,FALSE)</f>
        <v>2</v>
      </c>
      <c r="G5255" s="23">
        <v>3</v>
      </c>
      <c r="H5255" s="57">
        <f t="shared" si="116"/>
        <v>36137</v>
      </c>
      <c r="I5255" s="23">
        <v>21</v>
      </c>
      <c r="J5255" s="23">
        <v>7</v>
      </c>
    </row>
    <row r="5256" spans="1:10">
      <c r="A5256" t="s">
        <v>248</v>
      </c>
      <c r="B5256" t="s">
        <v>254</v>
      </c>
      <c r="C5256" t="s">
        <v>76</v>
      </c>
      <c r="D5256">
        <v>4</v>
      </c>
      <c r="E5256" t="str">
        <f>VLOOKUP(D5256,'Treatment Struture'!$E$2:$G$10,3,FALSE)</f>
        <v>P2(100)</v>
      </c>
      <c r="F5256">
        <f>VLOOKUP(D5256,'Treatment Struture'!$E$2:$G$10,2,FALSE)</f>
        <v>2</v>
      </c>
      <c r="G5256" s="23">
        <v>4</v>
      </c>
      <c r="H5256" s="57">
        <f t="shared" si="116"/>
        <v>36137</v>
      </c>
      <c r="I5256" s="23">
        <v>23</v>
      </c>
    </row>
    <row r="5257" spans="1:10">
      <c r="A5257" t="s">
        <v>248</v>
      </c>
      <c r="B5257" t="s">
        <v>254</v>
      </c>
      <c r="C5257" t="s">
        <v>76</v>
      </c>
      <c r="D5257">
        <v>4</v>
      </c>
      <c r="E5257" t="str">
        <f>VLOOKUP(D5257,'Treatment Struture'!$E$2:$G$10,3,FALSE)</f>
        <v>P2(100)</v>
      </c>
      <c r="F5257">
        <f>VLOOKUP(D5257,'Treatment Struture'!$E$2:$G$10,2,FALSE)</f>
        <v>2</v>
      </c>
      <c r="G5257" s="23">
        <v>5</v>
      </c>
      <c r="H5257" s="57">
        <f t="shared" si="116"/>
        <v>36137</v>
      </c>
      <c r="J5257" s="23">
        <v>8</v>
      </c>
    </row>
    <row r="5258" spans="1:10">
      <c r="A5258" t="s">
        <v>248</v>
      </c>
      <c r="B5258" t="s">
        <v>254</v>
      </c>
      <c r="C5258" t="s">
        <v>76</v>
      </c>
      <c r="D5258">
        <v>4</v>
      </c>
      <c r="E5258" t="str">
        <f>VLOOKUP(D5258,'Treatment Struture'!$E$2:$G$10,3,FALSE)</f>
        <v>P2(100)</v>
      </c>
      <c r="F5258">
        <f>VLOOKUP(D5258,'Treatment Struture'!$E$2:$G$10,2,FALSE)</f>
        <v>2</v>
      </c>
      <c r="G5258" s="23">
        <v>6</v>
      </c>
      <c r="H5258" s="57">
        <f t="shared" si="116"/>
        <v>36137</v>
      </c>
      <c r="I5258" s="23">
        <v>22</v>
      </c>
      <c r="J5258" s="23">
        <v>5</v>
      </c>
    </row>
    <row r="5259" spans="1:10">
      <c r="A5259" t="s">
        <v>248</v>
      </c>
      <c r="B5259" t="s">
        <v>254</v>
      </c>
      <c r="C5259" t="s">
        <v>76</v>
      </c>
      <c r="D5259">
        <v>4</v>
      </c>
      <c r="E5259" t="str">
        <f>VLOOKUP(D5259,'Treatment Struture'!$E$2:$G$10,3,FALSE)</f>
        <v>P2(100)</v>
      </c>
      <c r="F5259">
        <f>VLOOKUP(D5259,'Treatment Struture'!$E$2:$G$10,2,FALSE)</f>
        <v>2</v>
      </c>
      <c r="G5259" s="23">
        <v>7</v>
      </c>
      <c r="H5259" s="57">
        <f t="shared" si="116"/>
        <v>36137</v>
      </c>
      <c r="I5259" s="23">
        <v>22</v>
      </c>
      <c r="J5259" s="23">
        <v>6</v>
      </c>
    </row>
    <row r="5260" spans="1:10">
      <c r="A5260" t="s">
        <v>248</v>
      </c>
      <c r="B5260" t="s">
        <v>254</v>
      </c>
      <c r="C5260" t="s">
        <v>76</v>
      </c>
      <c r="D5260">
        <v>4</v>
      </c>
      <c r="E5260" t="str">
        <f>VLOOKUP(D5260,'Treatment Struture'!$E$2:$G$10,3,FALSE)</f>
        <v>P2(100)</v>
      </c>
      <c r="F5260">
        <f>VLOOKUP(D5260,'Treatment Struture'!$E$2:$G$10,2,FALSE)</f>
        <v>2</v>
      </c>
      <c r="G5260" s="23">
        <v>8</v>
      </c>
      <c r="H5260" s="57">
        <f t="shared" si="116"/>
        <v>36137</v>
      </c>
      <c r="J5260" s="23">
        <v>5</v>
      </c>
    </row>
    <row r="5261" spans="1:10">
      <c r="A5261" t="s">
        <v>248</v>
      </c>
      <c r="B5261" t="s">
        <v>254</v>
      </c>
      <c r="C5261" t="s">
        <v>76</v>
      </c>
      <c r="D5261">
        <v>4</v>
      </c>
      <c r="E5261" t="str">
        <f>VLOOKUP(D5261,'Treatment Struture'!$E$2:$G$10,3,FALSE)</f>
        <v>P2(100)</v>
      </c>
      <c r="F5261">
        <f>VLOOKUP(D5261,'Treatment Struture'!$E$2:$G$10,2,FALSE)</f>
        <v>2</v>
      </c>
      <c r="G5261" s="23">
        <v>9</v>
      </c>
      <c r="H5261" s="57">
        <f t="shared" si="116"/>
        <v>36137</v>
      </c>
      <c r="I5261" s="23">
        <v>21</v>
      </c>
    </row>
    <row r="5262" spans="1:10">
      <c r="A5262" t="s">
        <v>248</v>
      </c>
      <c r="B5262" t="s">
        <v>254</v>
      </c>
      <c r="C5262" t="s">
        <v>76</v>
      </c>
      <c r="D5262">
        <v>4</v>
      </c>
      <c r="E5262" t="str">
        <f>VLOOKUP(D5262,'Treatment Struture'!$E$2:$G$10,3,FALSE)</f>
        <v>P2(100)</v>
      </c>
      <c r="F5262">
        <f>VLOOKUP(D5262,'Treatment Struture'!$E$2:$G$10,2,FALSE)</f>
        <v>2</v>
      </c>
      <c r="G5262" s="23">
        <v>10</v>
      </c>
      <c r="H5262" s="57">
        <f t="shared" si="116"/>
        <v>36137</v>
      </c>
      <c r="I5262" s="23">
        <v>23</v>
      </c>
      <c r="J5262" s="23">
        <v>5</v>
      </c>
    </row>
    <row r="5263" spans="1:10">
      <c r="A5263" t="s">
        <v>248</v>
      </c>
      <c r="B5263" t="s">
        <v>254</v>
      </c>
      <c r="C5263" t="s">
        <v>76</v>
      </c>
      <c r="D5263">
        <v>5</v>
      </c>
      <c r="E5263" t="str">
        <f>VLOOKUP(D5263,'Treatment Struture'!$E$2:$G$10,3,FALSE)</f>
        <v>P3(150)</v>
      </c>
      <c r="F5263">
        <f>VLOOKUP(D5263,'Treatment Struture'!$E$2:$G$10,2,FALSE)</f>
        <v>2</v>
      </c>
      <c r="G5263" s="23">
        <v>1</v>
      </c>
      <c r="H5263" s="57">
        <f t="shared" si="116"/>
        <v>36137</v>
      </c>
      <c r="I5263" s="23">
        <v>21</v>
      </c>
      <c r="J5263" s="23">
        <v>5</v>
      </c>
    </row>
    <row r="5264" spans="1:10">
      <c r="A5264" t="s">
        <v>248</v>
      </c>
      <c r="B5264" t="s">
        <v>254</v>
      </c>
      <c r="C5264" t="s">
        <v>76</v>
      </c>
      <c r="D5264">
        <v>5</v>
      </c>
      <c r="E5264" t="str">
        <f>VLOOKUP(D5264,'Treatment Struture'!$E$2:$G$10,3,FALSE)</f>
        <v>P3(150)</v>
      </c>
      <c r="F5264">
        <f>VLOOKUP(D5264,'Treatment Struture'!$E$2:$G$10,2,FALSE)</f>
        <v>2</v>
      </c>
      <c r="G5264" s="23">
        <v>2</v>
      </c>
      <c r="H5264" s="57">
        <f t="shared" si="116"/>
        <v>36137</v>
      </c>
      <c r="I5264" s="23">
        <v>22</v>
      </c>
      <c r="J5264" s="23">
        <v>8</v>
      </c>
    </row>
    <row r="5265" spans="1:10">
      <c r="A5265" t="s">
        <v>248</v>
      </c>
      <c r="B5265" t="s">
        <v>254</v>
      </c>
      <c r="C5265" t="s">
        <v>76</v>
      </c>
      <c r="D5265">
        <v>5</v>
      </c>
      <c r="E5265" t="str">
        <f>VLOOKUP(D5265,'Treatment Struture'!$E$2:$G$10,3,FALSE)</f>
        <v>P3(150)</v>
      </c>
      <c r="F5265">
        <f>VLOOKUP(D5265,'Treatment Struture'!$E$2:$G$10,2,FALSE)</f>
        <v>2</v>
      </c>
      <c r="G5265" s="23">
        <v>3</v>
      </c>
      <c r="H5265" s="57">
        <f t="shared" si="116"/>
        <v>36137</v>
      </c>
      <c r="I5265" s="23">
        <v>22</v>
      </c>
      <c r="J5265" s="23">
        <v>8</v>
      </c>
    </row>
    <row r="5266" spans="1:10">
      <c r="A5266" t="s">
        <v>248</v>
      </c>
      <c r="B5266" t="s">
        <v>254</v>
      </c>
      <c r="C5266" t="s">
        <v>76</v>
      </c>
      <c r="D5266">
        <v>5</v>
      </c>
      <c r="E5266" t="str">
        <f>VLOOKUP(D5266,'Treatment Struture'!$E$2:$G$10,3,FALSE)</f>
        <v>P3(150)</v>
      </c>
      <c r="F5266">
        <f>VLOOKUP(D5266,'Treatment Struture'!$E$2:$G$10,2,FALSE)</f>
        <v>2</v>
      </c>
      <c r="G5266" s="23">
        <v>4</v>
      </c>
      <c r="H5266" s="57">
        <f t="shared" si="116"/>
        <v>36137</v>
      </c>
      <c r="J5266" s="23">
        <v>8</v>
      </c>
    </row>
    <row r="5267" spans="1:10">
      <c r="A5267" t="s">
        <v>248</v>
      </c>
      <c r="B5267" t="s">
        <v>254</v>
      </c>
      <c r="C5267" t="s">
        <v>76</v>
      </c>
      <c r="D5267">
        <v>5</v>
      </c>
      <c r="E5267" t="str">
        <f>VLOOKUP(D5267,'Treatment Struture'!$E$2:$G$10,3,FALSE)</f>
        <v>P3(150)</v>
      </c>
      <c r="F5267">
        <f>VLOOKUP(D5267,'Treatment Struture'!$E$2:$G$10,2,FALSE)</f>
        <v>2</v>
      </c>
      <c r="G5267" s="23">
        <v>5</v>
      </c>
      <c r="H5267" s="57">
        <f t="shared" si="116"/>
        <v>36137</v>
      </c>
      <c r="I5267" s="23">
        <v>22</v>
      </c>
      <c r="J5267" s="23">
        <v>7</v>
      </c>
    </row>
    <row r="5268" spans="1:10">
      <c r="A5268" t="s">
        <v>248</v>
      </c>
      <c r="B5268" t="s">
        <v>254</v>
      </c>
      <c r="C5268" t="s">
        <v>76</v>
      </c>
      <c r="D5268">
        <v>5</v>
      </c>
      <c r="E5268" t="str">
        <f>VLOOKUP(D5268,'Treatment Struture'!$E$2:$G$10,3,FALSE)</f>
        <v>P3(150)</v>
      </c>
      <c r="F5268">
        <f>VLOOKUP(D5268,'Treatment Struture'!$E$2:$G$10,2,FALSE)</f>
        <v>2</v>
      </c>
      <c r="G5268" s="23">
        <v>6</v>
      </c>
      <c r="H5268" s="57">
        <f t="shared" si="116"/>
        <v>36137</v>
      </c>
      <c r="I5268" s="23">
        <v>19</v>
      </c>
    </row>
    <row r="5269" spans="1:10">
      <c r="A5269" t="s">
        <v>248</v>
      </c>
      <c r="B5269" t="s">
        <v>254</v>
      </c>
      <c r="C5269" t="s">
        <v>76</v>
      </c>
      <c r="D5269">
        <v>5</v>
      </c>
      <c r="E5269" t="str">
        <f>VLOOKUP(D5269,'Treatment Struture'!$E$2:$G$10,3,FALSE)</f>
        <v>P3(150)</v>
      </c>
      <c r="F5269">
        <f>VLOOKUP(D5269,'Treatment Struture'!$E$2:$G$10,2,FALSE)</f>
        <v>2</v>
      </c>
      <c r="G5269" s="23">
        <v>7</v>
      </c>
      <c r="H5269" s="57">
        <f t="shared" si="116"/>
        <v>36137</v>
      </c>
      <c r="I5269" s="23">
        <v>19</v>
      </c>
    </row>
    <row r="5270" spans="1:10">
      <c r="A5270" t="s">
        <v>248</v>
      </c>
      <c r="B5270" t="s">
        <v>254</v>
      </c>
      <c r="C5270" t="s">
        <v>76</v>
      </c>
      <c r="D5270">
        <v>5</v>
      </c>
      <c r="E5270" t="str">
        <f>VLOOKUP(D5270,'Treatment Struture'!$E$2:$G$10,3,FALSE)</f>
        <v>P3(150)</v>
      </c>
      <c r="F5270">
        <f>VLOOKUP(D5270,'Treatment Struture'!$E$2:$G$10,2,FALSE)</f>
        <v>2</v>
      </c>
      <c r="G5270" s="23">
        <v>8</v>
      </c>
      <c r="H5270" s="57">
        <f t="shared" si="116"/>
        <v>36137</v>
      </c>
      <c r="I5270" s="23">
        <v>18</v>
      </c>
      <c r="J5270" s="23">
        <v>10</v>
      </c>
    </row>
    <row r="5271" spans="1:10">
      <c r="A5271" t="s">
        <v>248</v>
      </c>
      <c r="B5271" t="s">
        <v>254</v>
      </c>
      <c r="C5271" t="s">
        <v>76</v>
      </c>
      <c r="D5271">
        <v>5</v>
      </c>
      <c r="E5271" t="str">
        <f>VLOOKUP(D5271,'Treatment Struture'!$E$2:$G$10,3,FALSE)</f>
        <v>P3(150)</v>
      </c>
      <c r="F5271">
        <f>VLOOKUP(D5271,'Treatment Struture'!$E$2:$G$10,2,FALSE)</f>
        <v>2</v>
      </c>
      <c r="G5271" s="23">
        <v>9</v>
      </c>
      <c r="H5271" s="57">
        <f t="shared" si="116"/>
        <v>36137</v>
      </c>
      <c r="J5271" s="23">
        <v>7</v>
      </c>
    </row>
    <row r="5272" spans="1:10">
      <c r="A5272" t="s">
        <v>248</v>
      </c>
      <c r="B5272" t="s">
        <v>254</v>
      </c>
      <c r="C5272" t="s">
        <v>76</v>
      </c>
      <c r="D5272">
        <v>5</v>
      </c>
      <c r="E5272" t="str">
        <f>VLOOKUP(D5272,'Treatment Struture'!$E$2:$G$10,3,FALSE)</f>
        <v>P3(150)</v>
      </c>
      <c r="F5272">
        <f>VLOOKUP(D5272,'Treatment Struture'!$E$2:$G$10,2,FALSE)</f>
        <v>2</v>
      </c>
      <c r="G5272" s="23">
        <v>10</v>
      </c>
      <c r="H5272" s="57">
        <f t="shared" si="116"/>
        <v>36137</v>
      </c>
      <c r="I5272" s="23">
        <v>19</v>
      </c>
      <c r="J5272" s="23">
        <v>8</v>
      </c>
    </row>
    <row r="5273" spans="1:10">
      <c r="A5273" t="s">
        <v>248</v>
      </c>
      <c r="B5273" t="s">
        <v>254</v>
      </c>
      <c r="C5273" t="s">
        <v>76</v>
      </c>
      <c r="D5273">
        <v>6</v>
      </c>
      <c r="E5273" t="str">
        <f>VLOOKUP(D5273,'Treatment Struture'!$E$2:$G$10,3,FALSE)</f>
        <v>P1(50)</v>
      </c>
      <c r="F5273">
        <f>VLOOKUP(D5273,'Treatment Struture'!$E$2:$G$10,2,FALSE)</f>
        <v>2</v>
      </c>
      <c r="G5273" s="23">
        <v>1</v>
      </c>
      <c r="H5273" s="57">
        <f t="shared" si="116"/>
        <v>36137</v>
      </c>
      <c r="I5273" s="23">
        <v>20</v>
      </c>
      <c r="J5273" s="23">
        <v>7</v>
      </c>
    </row>
    <row r="5274" spans="1:10">
      <c r="A5274" t="s">
        <v>248</v>
      </c>
      <c r="B5274" t="s">
        <v>254</v>
      </c>
      <c r="C5274" t="s">
        <v>76</v>
      </c>
      <c r="D5274">
        <v>6</v>
      </c>
      <c r="E5274" t="str">
        <f>VLOOKUP(D5274,'Treatment Struture'!$E$2:$G$10,3,FALSE)</f>
        <v>P1(50)</v>
      </c>
      <c r="F5274">
        <f>VLOOKUP(D5274,'Treatment Struture'!$E$2:$G$10,2,FALSE)</f>
        <v>2</v>
      </c>
      <c r="G5274" s="23">
        <v>2</v>
      </c>
      <c r="H5274" s="57">
        <f t="shared" si="116"/>
        <v>36137</v>
      </c>
      <c r="J5274" s="23">
        <v>6</v>
      </c>
    </row>
    <row r="5275" spans="1:10">
      <c r="A5275" t="s">
        <v>248</v>
      </c>
      <c r="B5275" t="s">
        <v>254</v>
      </c>
      <c r="C5275" t="s">
        <v>76</v>
      </c>
      <c r="D5275">
        <v>6</v>
      </c>
      <c r="E5275" t="str">
        <f>VLOOKUP(D5275,'Treatment Struture'!$E$2:$G$10,3,FALSE)</f>
        <v>P1(50)</v>
      </c>
      <c r="F5275">
        <f>VLOOKUP(D5275,'Treatment Struture'!$E$2:$G$10,2,FALSE)</f>
        <v>2</v>
      </c>
      <c r="G5275" s="23">
        <v>3</v>
      </c>
      <c r="H5275" s="57">
        <f t="shared" si="116"/>
        <v>36137</v>
      </c>
      <c r="I5275" s="23">
        <v>23</v>
      </c>
    </row>
    <row r="5276" spans="1:10">
      <c r="A5276" t="s">
        <v>248</v>
      </c>
      <c r="B5276" t="s">
        <v>254</v>
      </c>
      <c r="C5276" t="s">
        <v>76</v>
      </c>
      <c r="D5276">
        <v>6</v>
      </c>
      <c r="E5276" t="str">
        <f>VLOOKUP(D5276,'Treatment Struture'!$E$2:$G$10,3,FALSE)</f>
        <v>P1(50)</v>
      </c>
      <c r="F5276">
        <f>VLOOKUP(D5276,'Treatment Struture'!$E$2:$G$10,2,FALSE)</f>
        <v>2</v>
      </c>
      <c r="G5276" s="23">
        <v>4</v>
      </c>
      <c r="H5276" s="57">
        <f t="shared" si="116"/>
        <v>36137</v>
      </c>
      <c r="I5276" s="23">
        <v>22</v>
      </c>
      <c r="J5276" s="23">
        <v>7</v>
      </c>
    </row>
    <row r="5277" spans="1:10">
      <c r="A5277" t="s">
        <v>248</v>
      </c>
      <c r="B5277" t="s">
        <v>254</v>
      </c>
      <c r="C5277" t="s">
        <v>76</v>
      </c>
      <c r="D5277">
        <v>6</v>
      </c>
      <c r="E5277" t="str">
        <f>VLOOKUP(D5277,'Treatment Struture'!$E$2:$G$10,3,FALSE)</f>
        <v>P1(50)</v>
      </c>
      <c r="F5277">
        <f>VLOOKUP(D5277,'Treatment Struture'!$E$2:$G$10,2,FALSE)</f>
        <v>2</v>
      </c>
      <c r="G5277" s="23">
        <v>5</v>
      </c>
      <c r="H5277" s="57">
        <f t="shared" si="116"/>
        <v>36137</v>
      </c>
      <c r="I5277" s="23">
        <v>24</v>
      </c>
      <c r="J5277" s="23">
        <v>6</v>
      </c>
    </row>
    <row r="5278" spans="1:10">
      <c r="A5278" t="s">
        <v>248</v>
      </c>
      <c r="B5278" t="s">
        <v>254</v>
      </c>
      <c r="C5278" t="s">
        <v>76</v>
      </c>
      <c r="D5278">
        <v>6</v>
      </c>
      <c r="E5278" t="str">
        <f>VLOOKUP(D5278,'Treatment Struture'!$E$2:$G$10,3,FALSE)</f>
        <v>P1(50)</v>
      </c>
      <c r="F5278">
        <f>VLOOKUP(D5278,'Treatment Struture'!$E$2:$G$10,2,FALSE)</f>
        <v>2</v>
      </c>
      <c r="G5278" s="23">
        <v>6</v>
      </c>
      <c r="H5278" s="57">
        <f t="shared" si="116"/>
        <v>36137</v>
      </c>
      <c r="I5278" s="23">
        <v>20</v>
      </c>
      <c r="J5278" s="23">
        <v>8</v>
      </c>
    </row>
    <row r="5279" spans="1:10">
      <c r="A5279" t="s">
        <v>248</v>
      </c>
      <c r="B5279" t="s">
        <v>254</v>
      </c>
      <c r="C5279" t="s">
        <v>76</v>
      </c>
      <c r="D5279">
        <v>6</v>
      </c>
      <c r="E5279" t="str">
        <f>VLOOKUP(D5279,'Treatment Struture'!$E$2:$G$10,3,FALSE)</f>
        <v>P1(50)</v>
      </c>
      <c r="F5279">
        <f>VLOOKUP(D5279,'Treatment Struture'!$E$2:$G$10,2,FALSE)</f>
        <v>2</v>
      </c>
      <c r="G5279" s="23">
        <v>7</v>
      </c>
      <c r="H5279" s="57">
        <f t="shared" si="116"/>
        <v>36137</v>
      </c>
      <c r="I5279" s="23">
        <v>20</v>
      </c>
      <c r="J5279" s="23">
        <v>7</v>
      </c>
    </row>
    <row r="5280" spans="1:10">
      <c r="A5280" t="s">
        <v>248</v>
      </c>
      <c r="B5280" t="s">
        <v>254</v>
      </c>
      <c r="C5280" t="s">
        <v>76</v>
      </c>
      <c r="D5280">
        <v>6</v>
      </c>
      <c r="E5280" t="str">
        <f>VLOOKUP(D5280,'Treatment Struture'!$E$2:$G$10,3,FALSE)</f>
        <v>P1(50)</v>
      </c>
      <c r="F5280">
        <f>VLOOKUP(D5280,'Treatment Struture'!$E$2:$G$10,2,FALSE)</f>
        <v>2</v>
      </c>
      <c r="G5280" s="23">
        <v>8</v>
      </c>
      <c r="H5280" s="57">
        <f t="shared" si="116"/>
        <v>36137</v>
      </c>
      <c r="I5280" s="23">
        <v>20</v>
      </c>
      <c r="J5280" s="23">
        <v>8</v>
      </c>
    </row>
    <row r="5281" spans="1:10">
      <c r="A5281" t="s">
        <v>248</v>
      </c>
      <c r="B5281" t="s">
        <v>254</v>
      </c>
      <c r="C5281" t="s">
        <v>76</v>
      </c>
      <c r="D5281">
        <v>6</v>
      </c>
      <c r="E5281" t="str">
        <f>VLOOKUP(D5281,'Treatment Struture'!$E$2:$G$10,3,FALSE)</f>
        <v>P1(50)</v>
      </c>
      <c r="F5281">
        <f>VLOOKUP(D5281,'Treatment Struture'!$E$2:$G$10,2,FALSE)</f>
        <v>2</v>
      </c>
      <c r="G5281" s="23">
        <v>9</v>
      </c>
      <c r="H5281" s="57">
        <f t="shared" si="116"/>
        <v>36137</v>
      </c>
      <c r="I5281" s="23">
        <v>22</v>
      </c>
      <c r="J5281" s="23">
        <v>7</v>
      </c>
    </row>
    <row r="5282" spans="1:10">
      <c r="A5282" t="s">
        <v>248</v>
      </c>
      <c r="B5282" t="s">
        <v>254</v>
      </c>
      <c r="C5282" t="s">
        <v>76</v>
      </c>
      <c r="D5282">
        <v>6</v>
      </c>
      <c r="E5282" t="str">
        <f>VLOOKUP(D5282,'Treatment Struture'!$E$2:$G$10,3,FALSE)</f>
        <v>P1(50)</v>
      </c>
      <c r="F5282">
        <f>VLOOKUP(D5282,'Treatment Struture'!$E$2:$G$10,2,FALSE)</f>
        <v>2</v>
      </c>
      <c r="G5282" s="23">
        <v>10</v>
      </c>
      <c r="H5282" s="57">
        <f t="shared" si="116"/>
        <v>36137</v>
      </c>
      <c r="I5282" s="23">
        <v>22</v>
      </c>
      <c r="J5282" s="23">
        <v>5</v>
      </c>
    </row>
    <row r="5283" spans="1:10">
      <c r="A5283" t="s">
        <v>248</v>
      </c>
      <c r="B5283" t="s">
        <v>254</v>
      </c>
      <c r="C5283" t="s">
        <v>76</v>
      </c>
      <c r="D5283">
        <v>7</v>
      </c>
      <c r="E5283" t="str">
        <f>VLOOKUP(D5283,'Treatment Struture'!$E$2:$G$10,3,FALSE)</f>
        <v>P1(50)</v>
      </c>
      <c r="F5283">
        <f>VLOOKUP(D5283,'Treatment Struture'!$E$2:$G$10,2,FALSE)</f>
        <v>3</v>
      </c>
      <c r="G5283" s="23">
        <v>1</v>
      </c>
      <c r="H5283" s="57">
        <f t="shared" si="116"/>
        <v>36137</v>
      </c>
      <c r="I5283" s="23">
        <v>21</v>
      </c>
      <c r="J5283" s="23">
        <v>7</v>
      </c>
    </row>
    <row r="5284" spans="1:10">
      <c r="A5284" t="s">
        <v>248</v>
      </c>
      <c r="B5284" t="s">
        <v>254</v>
      </c>
      <c r="C5284" t="s">
        <v>76</v>
      </c>
      <c r="D5284">
        <v>7</v>
      </c>
      <c r="E5284" t="str">
        <f>VLOOKUP(D5284,'Treatment Struture'!$E$2:$G$10,3,FALSE)</f>
        <v>P1(50)</v>
      </c>
      <c r="F5284">
        <f>VLOOKUP(D5284,'Treatment Struture'!$E$2:$G$10,2,FALSE)</f>
        <v>3</v>
      </c>
      <c r="G5284" s="23">
        <v>2</v>
      </c>
      <c r="H5284" s="57">
        <f t="shared" si="116"/>
        <v>36137</v>
      </c>
      <c r="I5284" s="23">
        <v>19</v>
      </c>
      <c r="J5284" s="23">
        <v>8</v>
      </c>
    </row>
    <row r="5285" spans="1:10">
      <c r="A5285" t="s">
        <v>248</v>
      </c>
      <c r="B5285" t="s">
        <v>254</v>
      </c>
      <c r="C5285" t="s">
        <v>76</v>
      </c>
      <c r="D5285">
        <v>7</v>
      </c>
      <c r="E5285" t="str">
        <f>VLOOKUP(D5285,'Treatment Struture'!$E$2:$G$10,3,FALSE)</f>
        <v>P1(50)</v>
      </c>
      <c r="F5285">
        <f>VLOOKUP(D5285,'Treatment Struture'!$E$2:$G$10,2,FALSE)</f>
        <v>3</v>
      </c>
      <c r="G5285" s="23">
        <v>3</v>
      </c>
      <c r="H5285" s="57">
        <f t="shared" si="116"/>
        <v>36137</v>
      </c>
      <c r="I5285" s="23">
        <v>20</v>
      </c>
      <c r="J5285" s="23">
        <v>3</v>
      </c>
    </row>
    <row r="5286" spans="1:10">
      <c r="A5286" t="s">
        <v>248</v>
      </c>
      <c r="B5286" t="s">
        <v>254</v>
      </c>
      <c r="C5286" t="s">
        <v>76</v>
      </c>
      <c r="D5286">
        <v>7</v>
      </c>
      <c r="E5286" t="str">
        <f>VLOOKUP(D5286,'Treatment Struture'!$E$2:$G$10,3,FALSE)</f>
        <v>P1(50)</v>
      </c>
      <c r="F5286">
        <f>VLOOKUP(D5286,'Treatment Struture'!$E$2:$G$10,2,FALSE)</f>
        <v>3</v>
      </c>
      <c r="G5286" s="23">
        <v>4</v>
      </c>
      <c r="H5286" s="57">
        <f t="shared" si="116"/>
        <v>36137</v>
      </c>
      <c r="I5286" s="23">
        <v>21</v>
      </c>
      <c r="J5286" s="23">
        <v>7</v>
      </c>
    </row>
    <row r="5287" spans="1:10">
      <c r="A5287" t="s">
        <v>248</v>
      </c>
      <c r="B5287" t="s">
        <v>254</v>
      </c>
      <c r="C5287" t="s">
        <v>76</v>
      </c>
      <c r="D5287">
        <v>7</v>
      </c>
      <c r="E5287" t="str">
        <f>VLOOKUP(D5287,'Treatment Struture'!$E$2:$G$10,3,FALSE)</f>
        <v>P1(50)</v>
      </c>
      <c r="F5287">
        <f>VLOOKUP(D5287,'Treatment Struture'!$E$2:$G$10,2,FALSE)</f>
        <v>3</v>
      </c>
      <c r="G5287" s="23">
        <v>5</v>
      </c>
      <c r="H5287" s="57">
        <f t="shared" si="116"/>
        <v>36137</v>
      </c>
      <c r="I5287" s="23">
        <v>21</v>
      </c>
      <c r="J5287" s="23">
        <v>8</v>
      </c>
    </row>
    <row r="5288" spans="1:10">
      <c r="A5288" t="s">
        <v>248</v>
      </c>
      <c r="B5288" t="s">
        <v>254</v>
      </c>
      <c r="C5288" t="s">
        <v>76</v>
      </c>
      <c r="D5288">
        <v>7</v>
      </c>
      <c r="E5288" t="str">
        <f>VLOOKUP(D5288,'Treatment Struture'!$E$2:$G$10,3,FALSE)</f>
        <v>P1(50)</v>
      </c>
      <c r="F5288">
        <f>VLOOKUP(D5288,'Treatment Struture'!$E$2:$G$10,2,FALSE)</f>
        <v>3</v>
      </c>
      <c r="G5288" s="23">
        <v>6</v>
      </c>
      <c r="H5288" s="57">
        <f t="shared" si="116"/>
        <v>36137</v>
      </c>
      <c r="I5288" s="23">
        <v>21</v>
      </c>
      <c r="J5288" s="23">
        <v>2</v>
      </c>
    </row>
    <row r="5289" spans="1:10">
      <c r="A5289" t="s">
        <v>248</v>
      </c>
      <c r="B5289" t="s">
        <v>254</v>
      </c>
      <c r="C5289" t="s">
        <v>76</v>
      </c>
      <c r="D5289">
        <v>7</v>
      </c>
      <c r="E5289" t="str">
        <f>VLOOKUP(D5289,'Treatment Struture'!$E$2:$G$10,3,FALSE)</f>
        <v>P1(50)</v>
      </c>
      <c r="F5289">
        <f>VLOOKUP(D5289,'Treatment Struture'!$E$2:$G$10,2,FALSE)</f>
        <v>3</v>
      </c>
      <c r="G5289" s="23">
        <v>7</v>
      </c>
      <c r="H5289" s="57">
        <f t="shared" ref="H5289:H5312" si="117">H5288</f>
        <v>36137</v>
      </c>
      <c r="I5289" s="23">
        <v>21</v>
      </c>
      <c r="J5289" s="23">
        <v>7</v>
      </c>
    </row>
    <row r="5290" spans="1:10">
      <c r="A5290" t="s">
        <v>248</v>
      </c>
      <c r="B5290" t="s">
        <v>254</v>
      </c>
      <c r="C5290" t="s">
        <v>76</v>
      </c>
      <c r="D5290">
        <v>7</v>
      </c>
      <c r="E5290" t="str">
        <f>VLOOKUP(D5290,'Treatment Struture'!$E$2:$G$10,3,FALSE)</f>
        <v>P1(50)</v>
      </c>
      <c r="F5290">
        <f>VLOOKUP(D5290,'Treatment Struture'!$E$2:$G$10,2,FALSE)</f>
        <v>3</v>
      </c>
      <c r="G5290" s="23">
        <v>8</v>
      </c>
      <c r="H5290" s="57">
        <f t="shared" si="117"/>
        <v>36137</v>
      </c>
      <c r="I5290" s="23">
        <v>21</v>
      </c>
    </row>
    <row r="5291" spans="1:10">
      <c r="A5291" t="s">
        <v>248</v>
      </c>
      <c r="B5291" t="s">
        <v>254</v>
      </c>
      <c r="C5291" t="s">
        <v>76</v>
      </c>
      <c r="D5291">
        <v>7</v>
      </c>
      <c r="E5291" t="str">
        <f>VLOOKUP(D5291,'Treatment Struture'!$E$2:$G$10,3,FALSE)</f>
        <v>P1(50)</v>
      </c>
      <c r="F5291">
        <f>VLOOKUP(D5291,'Treatment Struture'!$E$2:$G$10,2,FALSE)</f>
        <v>3</v>
      </c>
      <c r="G5291" s="23">
        <v>9</v>
      </c>
      <c r="H5291" s="57">
        <f t="shared" si="117"/>
        <v>36137</v>
      </c>
      <c r="I5291" s="23">
        <v>19</v>
      </c>
      <c r="J5291" s="23">
        <v>4</v>
      </c>
    </row>
    <row r="5292" spans="1:10">
      <c r="A5292" t="s">
        <v>248</v>
      </c>
      <c r="B5292" t="s">
        <v>254</v>
      </c>
      <c r="C5292" t="s">
        <v>76</v>
      </c>
      <c r="D5292">
        <v>7</v>
      </c>
      <c r="E5292" t="str">
        <f>VLOOKUP(D5292,'Treatment Struture'!$E$2:$G$10,3,FALSE)</f>
        <v>P1(50)</v>
      </c>
      <c r="F5292">
        <f>VLOOKUP(D5292,'Treatment Struture'!$E$2:$G$10,2,FALSE)</f>
        <v>3</v>
      </c>
      <c r="G5292" s="23">
        <v>10</v>
      </c>
      <c r="H5292" s="57">
        <f t="shared" si="117"/>
        <v>36137</v>
      </c>
      <c r="I5292" s="23">
        <v>22</v>
      </c>
      <c r="J5292" s="23">
        <v>2</v>
      </c>
    </row>
    <row r="5293" spans="1:10">
      <c r="A5293" t="s">
        <v>248</v>
      </c>
      <c r="B5293" t="s">
        <v>254</v>
      </c>
      <c r="C5293" t="s">
        <v>76</v>
      </c>
      <c r="D5293">
        <v>8</v>
      </c>
      <c r="E5293" t="str">
        <f>VLOOKUP(D5293,'Treatment Struture'!$E$2:$G$10,3,FALSE)</f>
        <v>P2(100)</v>
      </c>
      <c r="F5293">
        <f>VLOOKUP(D5293,'Treatment Struture'!$E$2:$G$10,2,FALSE)</f>
        <v>3</v>
      </c>
      <c r="G5293" s="23">
        <v>1</v>
      </c>
      <c r="H5293" s="57">
        <f t="shared" si="117"/>
        <v>36137</v>
      </c>
      <c r="I5293" s="23">
        <v>21</v>
      </c>
      <c r="J5293" s="23">
        <v>8</v>
      </c>
    </row>
    <row r="5294" spans="1:10">
      <c r="A5294" t="s">
        <v>248</v>
      </c>
      <c r="B5294" t="s">
        <v>254</v>
      </c>
      <c r="C5294" t="s">
        <v>76</v>
      </c>
      <c r="D5294">
        <v>8</v>
      </c>
      <c r="E5294" t="str">
        <f>VLOOKUP(D5294,'Treatment Struture'!$E$2:$G$10,3,FALSE)</f>
        <v>P2(100)</v>
      </c>
      <c r="F5294">
        <f>VLOOKUP(D5294,'Treatment Struture'!$E$2:$G$10,2,FALSE)</f>
        <v>3</v>
      </c>
      <c r="G5294" s="23">
        <v>2</v>
      </c>
      <c r="H5294" s="57">
        <f t="shared" si="117"/>
        <v>36137</v>
      </c>
      <c r="I5294" s="23">
        <v>19</v>
      </c>
    </row>
    <row r="5295" spans="1:10">
      <c r="A5295" t="s">
        <v>248</v>
      </c>
      <c r="B5295" t="s">
        <v>254</v>
      </c>
      <c r="C5295" t="s">
        <v>76</v>
      </c>
      <c r="D5295">
        <v>8</v>
      </c>
      <c r="E5295" t="str">
        <f>VLOOKUP(D5295,'Treatment Struture'!$E$2:$G$10,3,FALSE)</f>
        <v>P2(100)</v>
      </c>
      <c r="F5295">
        <f>VLOOKUP(D5295,'Treatment Struture'!$E$2:$G$10,2,FALSE)</f>
        <v>3</v>
      </c>
      <c r="G5295" s="23">
        <v>3</v>
      </c>
      <c r="H5295" s="57">
        <f t="shared" si="117"/>
        <v>36137</v>
      </c>
      <c r="I5295" s="23">
        <v>21</v>
      </c>
      <c r="J5295" s="23">
        <v>5</v>
      </c>
    </row>
    <row r="5296" spans="1:10">
      <c r="A5296" t="s">
        <v>248</v>
      </c>
      <c r="B5296" t="s">
        <v>254</v>
      </c>
      <c r="C5296" t="s">
        <v>76</v>
      </c>
      <c r="D5296">
        <v>8</v>
      </c>
      <c r="E5296" t="str">
        <f>VLOOKUP(D5296,'Treatment Struture'!$E$2:$G$10,3,FALSE)</f>
        <v>P2(100)</v>
      </c>
      <c r="F5296">
        <f>VLOOKUP(D5296,'Treatment Struture'!$E$2:$G$10,2,FALSE)</f>
        <v>3</v>
      </c>
      <c r="G5296" s="23">
        <v>4</v>
      </c>
      <c r="H5296" s="57">
        <f t="shared" si="117"/>
        <v>36137</v>
      </c>
      <c r="I5296" s="23">
        <v>21</v>
      </c>
      <c r="J5296" s="23">
        <v>5</v>
      </c>
    </row>
    <row r="5297" spans="1:10">
      <c r="A5297" t="s">
        <v>248</v>
      </c>
      <c r="B5297" t="s">
        <v>254</v>
      </c>
      <c r="C5297" t="s">
        <v>76</v>
      </c>
      <c r="D5297">
        <v>8</v>
      </c>
      <c r="E5297" t="str">
        <f>VLOOKUP(D5297,'Treatment Struture'!$E$2:$G$10,3,FALSE)</f>
        <v>P2(100)</v>
      </c>
      <c r="F5297">
        <f>VLOOKUP(D5297,'Treatment Struture'!$E$2:$G$10,2,FALSE)</f>
        <v>3</v>
      </c>
      <c r="G5297" s="23">
        <v>5</v>
      </c>
      <c r="H5297" s="57">
        <f t="shared" si="117"/>
        <v>36137</v>
      </c>
      <c r="I5297" s="23">
        <v>21</v>
      </c>
      <c r="J5297" s="23">
        <v>5</v>
      </c>
    </row>
    <row r="5298" spans="1:10">
      <c r="A5298" t="s">
        <v>248</v>
      </c>
      <c r="B5298" t="s">
        <v>254</v>
      </c>
      <c r="C5298" t="s">
        <v>76</v>
      </c>
      <c r="D5298">
        <v>8</v>
      </c>
      <c r="E5298" t="str">
        <f>VLOOKUP(D5298,'Treatment Struture'!$E$2:$G$10,3,FALSE)</f>
        <v>P2(100)</v>
      </c>
      <c r="F5298">
        <f>VLOOKUP(D5298,'Treatment Struture'!$E$2:$G$10,2,FALSE)</f>
        <v>3</v>
      </c>
      <c r="G5298" s="23">
        <v>6</v>
      </c>
      <c r="H5298" s="57">
        <f t="shared" si="117"/>
        <v>36137</v>
      </c>
      <c r="J5298" s="23">
        <v>4</v>
      </c>
    </row>
    <row r="5299" spans="1:10">
      <c r="A5299" t="s">
        <v>248</v>
      </c>
      <c r="B5299" t="s">
        <v>254</v>
      </c>
      <c r="C5299" t="s">
        <v>76</v>
      </c>
      <c r="D5299">
        <v>8</v>
      </c>
      <c r="E5299" t="str">
        <f>VLOOKUP(D5299,'Treatment Struture'!$E$2:$G$10,3,FALSE)</f>
        <v>P2(100)</v>
      </c>
      <c r="F5299">
        <f>VLOOKUP(D5299,'Treatment Struture'!$E$2:$G$10,2,FALSE)</f>
        <v>3</v>
      </c>
      <c r="G5299" s="23">
        <v>7</v>
      </c>
      <c r="H5299" s="57">
        <f t="shared" si="117"/>
        <v>36137</v>
      </c>
      <c r="J5299" s="23">
        <v>4</v>
      </c>
    </row>
    <row r="5300" spans="1:10">
      <c r="A5300" t="s">
        <v>248</v>
      </c>
      <c r="B5300" t="s">
        <v>254</v>
      </c>
      <c r="C5300" t="s">
        <v>76</v>
      </c>
      <c r="D5300">
        <v>8</v>
      </c>
      <c r="E5300" t="str">
        <f>VLOOKUP(D5300,'Treatment Struture'!$E$2:$G$10,3,FALSE)</f>
        <v>P2(100)</v>
      </c>
      <c r="F5300">
        <f>VLOOKUP(D5300,'Treatment Struture'!$E$2:$G$10,2,FALSE)</f>
        <v>3</v>
      </c>
      <c r="G5300" s="23">
        <v>8</v>
      </c>
      <c r="H5300" s="57">
        <f t="shared" si="117"/>
        <v>36137</v>
      </c>
      <c r="I5300" s="23">
        <v>23</v>
      </c>
      <c r="J5300" s="23">
        <v>5</v>
      </c>
    </row>
    <row r="5301" spans="1:10">
      <c r="A5301" t="s">
        <v>248</v>
      </c>
      <c r="B5301" t="s">
        <v>254</v>
      </c>
      <c r="C5301" t="s">
        <v>76</v>
      </c>
      <c r="D5301">
        <v>8</v>
      </c>
      <c r="E5301" t="str">
        <f>VLOOKUP(D5301,'Treatment Struture'!$E$2:$G$10,3,FALSE)</f>
        <v>P2(100)</v>
      </c>
      <c r="F5301">
        <f>VLOOKUP(D5301,'Treatment Struture'!$E$2:$G$10,2,FALSE)</f>
        <v>3</v>
      </c>
      <c r="G5301" s="23">
        <v>9</v>
      </c>
      <c r="H5301" s="57">
        <f t="shared" si="117"/>
        <v>36137</v>
      </c>
      <c r="I5301" s="23">
        <v>23</v>
      </c>
      <c r="J5301" s="23">
        <v>4</v>
      </c>
    </row>
    <row r="5302" spans="1:10">
      <c r="A5302" t="s">
        <v>248</v>
      </c>
      <c r="B5302" t="s">
        <v>254</v>
      </c>
      <c r="C5302" t="s">
        <v>76</v>
      </c>
      <c r="D5302">
        <v>8</v>
      </c>
      <c r="E5302" t="str">
        <f>VLOOKUP(D5302,'Treatment Struture'!$E$2:$G$10,3,FALSE)</f>
        <v>P2(100)</v>
      </c>
      <c r="F5302">
        <f>VLOOKUP(D5302,'Treatment Struture'!$E$2:$G$10,2,FALSE)</f>
        <v>3</v>
      </c>
      <c r="G5302" s="23">
        <v>10</v>
      </c>
      <c r="H5302" s="57">
        <f t="shared" si="117"/>
        <v>36137</v>
      </c>
      <c r="I5302" s="23">
        <v>24</v>
      </c>
      <c r="J5302" s="23">
        <v>3</v>
      </c>
    </row>
    <row r="5303" spans="1:10">
      <c r="A5303" t="s">
        <v>248</v>
      </c>
      <c r="B5303" t="s">
        <v>254</v>
      </c>
      <c r="C5303" t="s">
        <v>76</v>
      </c>
      <c r="D5303">
        <v>9</v>
      </c>
      <c r="E5303" t="str">
        <f>VLOOKUP(D5303,'Treatment Struture'!$E$2:$G$10,3,FALSE)</f>
        <v>P3(150)</v>
      </c>
      <c r="F5303">
        <f>VLOOKUP(D5303,'Treatment Struture'!$E$2:$G$10,2,FALSE)</f>
        <v>3</v>
      </c>
      <c r="G5303" s="23">
        <v>1</v>
      </c>
      <c r="H5303" s="57">
        <f t="shared" si="117"/>
        <v>36137</v>
      </c>
      <c r="I5303" s="23">
        <v>22</v>
      </c>
      <c r="J5303" s="23">
        <v>8</v>
      </c>
    </row>
    <row r="5304" spans="1:10">
      <c r="A5304" t="s">
        <v>248</v>
      </c>
      <c r="B5304" t="s">
        <v>254</v>
      </c>
      <c r="C5304" t="s">
        <v>76</v>
      </c>
      <c r="D5304">
        <v>9</v>
      </c>
      <c r="E5304" t="str">
        <f>VLOOKUP(D5304,'Treatment Struture'!$E$2:$G$10,3,FALSE)</f>
        <v>P3(150)</v>
      </c>
      <c r="F5304">
        <f>VLOOKUP(D5304,'Treatment Struture'!$E$2:$G$10,2,FALSE)</f>
        <v>3</v>
      </c>
      <c r="G5304" s="23">
        <v>2</v>
      </c>
      <c r="H5304" s="57">
        <f t="shared" si="117"/>
        <v>36137</v>
      </c>
      <c r="I5304" s="23">
        <v>21</v>
      </c>
      <c r="J5304" s="23">
        <v>5</v>
      </c>
    </row>
    <row r="5305" spans="1:10">
      <c r="A5305" t="s">
        <v>248</v>
      </c>
      <c r="B5305" t="s">
        <v>254</v>
      </c>
      <c r="C5305" t="s">
        <v>76</v>
      </c>
      <c r="D5305">
        <v>9</v>
      </c>
      <c r="E5305" t="str">
        <f>VLOOKUP(D5305,'Treatment Struture'!$E$2:$G$10,3,FALSE)</f>
        <v>P3(150)</v>
      </c>
      <c r="F5305">
        <f>VLOOKUP(D5305,'Treatment Struture'!$E$2:$G$10,2,FALSE)</f>
        <v>3</v>
      </c>
      <c r="G5305" s="23">
        <v>3</v>
      </c>
      <c r="H5305" s="57">
        <f t="shared" si="117"/>
        <v>36137</v>
      </c>
      <c r="I5305" s="23">
        <v>21</v>
      </c>
      <c r="J5305" s="23">
        <v>5</v>
      </c>
    </row>
    <row r="5306" spans="1:10">
      <c r="A5306" t="s">
        <v>248</v>
      </c>
      <c r="B5306" t="s">
        <v>254</v>
      </c>
      <c r="C5306" t="s">
        <v>76</v>
      </c>
      <c r="D5306">
        <v>9</v>
      </c>
      <c r="E5306" t="str">
        <f>VLOOKUP(D5306,'Treatment Struture'!$E$2:$G$10,3,FALSE)</f>
        <v>P3(150)</v>
      </c>
      <c r="F5306">
        <f>VLOOKUP(D5306,'Treatment Struture'!$E$2:$G$10,2,FALSE)</f>
        <v>3</v>
      </c>
      <c r="G5306" s="23">
        <v>4</v>
      </c>
      <c r="H5306" s="57">
        <f t="shared" si="117"/>
        <v>36137</v>
      </c>
      <c r="I5306" s="23">
        <v>23</v>
      </c>
      <c r="J5306" s="23">
        <v>8</v>
      </c>
    </row>
    <row r="5307" spans="1:10">
      <c r="A5307" t="s">
        <v>248</v>
      </c>
      <c r="B5307" t="s">
        <v>254</v>
      </c>
      <c r="C5307" t="s">
        <v>76</v>
      </c>
      <c r="D5307">
        <v>9</v>
      </c>
      <c r="E5307" t="str">
        <f>VLOOKUP(D5307,'Treatment Struture'!$E$2:$G$10,3,FALSE)</f>
        <v>P3(150)</v>
      </c>
      <c r="F5307">
        <f>VLOOKUP(D5307,'Treatment Struture'!$E$2:$G$10,2,FALSE)</f>
        <v>3</v>
      </c>
      <c r="G5307" s="23">
        <v>5</v>
      </c>
      <c r="H5307" s="57">
        <f t="shared" si="117"/>
        <v>36137</v>
      </c>
      <c r="I5307" s="23">
        <v>22</v>
      </c>
      <c r="J5307" s="23">
        <v>5</v>
      </c>
    </row>
    <row r="5308" spans="1:10">
      <c r="A5308" t="s">
        <v>248</v>
      </c>
      <c r="B5308" t="s">
        <v>254</v>
      </c>
      <c r="C5308" t="s">
        <v>76</v>
      </c>
      <c r="D5308">
        <v>9</v>
      </c>
      <c r="E5308" t="str">
        <f>VLOOKUP(D5308,'Treatment Struture'!$E$2:$G$10,3,FALSE)</f>
        <v>P3(150)</v>
      </c>
      <c r="F5308">
        <f>VLOOKUP(D5308,'Treatment Struture'!$E$2:$G$10,2,FALSE)</f>
        <v>3</v>
      </c>
      <c r="G5308" s="23">
        <v>6</v>
      </c>
      <c r="H5308" s="57">
        <f t="shared" si="117"/>
        <v>36137</v>
      </c>
      <c r="I5308" s="23">
        <v>23</v>
      </c>
      <c r="J5308" s="23">
        <v>7</v>
      </c>
    </row>
    <row r="5309" spans="1:10">
      <c r="A5309" t="s">
        <v>248</v>
      </c>
      <c r="B5309" t="s">
        <v>254</v>
      </c>
      <c r="C5309" t="s">
        <v>76</v>
      </c>
      <c r="D5309">
        <v>9</v>
      </c>
      <c r="E5309" t="str">
        <f>VLOOKUP(D5309,'Treatment Struture'!$E$2:$G$10,3,FALSE)</f>
        <v>P3(150)</v>
      </c>
      <c r="F5309">
        <f>VLOOKUP(D5309,'Treatment Struture'!$E$2:$G$10,2,FALSE)</f>
        <v>3</v>
      </c>
      <c r="G5309" s="23">
        <v>7</v>
      </c>
      <c r="H5309" s="57">
        <f t="shared" si="117"/>
        <v>36137</v>
      </c>
      <c r="I5309" s="23">
        <v>21</v>
      </c>
      <c r="J5309" s="23">
        <v>5</v>
      </c>
    </row>
    <row r="5310" spans="1:10">
      <c r="A5310" t="s">
        <v>248</v>
      </c>
      <c r="B5310" t="s">
        <v>254</v>
      </c>
      <c r="C5310" t="s">
        <v>76</v>
      </c>
      <c r="D5310">
        <v>9</v>
      </c>
      <c r="E5310" t="str">
        <f>VLOOKUP(D5310,'Treatment Struture'!$E$2:$G$10,3,FALSE)</f>
        <v>P3(150)</v>
      </c>
      <c r="F5310">
        <f>VLOOKUP(D5310,'Treatment Struture'!$E$2:$G$10,2,FALSE)</f>
        <v>3</v>
      </c>
      <c r="G5310" s="23">
        <v>8</v>
      </c>
      <c r="H5310" s="57">
        <f t="shared" si="117"/>
        <v>36137</v>
      </c>
    </row>
    <row r="5311" spans="1:10">
      <c r="A5311" t="s">
        <v>248</v>
      </c>
      <c r="B5311" t="s">
        <v>254</v>
      </c>
      <c r="C5311" t="s">
        <v>76</v>
      </c>
      <c r="D5311">
        <v>9</v>
      </c>
      <c r="E5311" t="str">
        <f>VLOOKUP(D5311,'Treatment Struture'!$E$2:$G$10,3,FALSE)</f>
        <v>P3(150)</v>
      </c>
      <c r="F5311">
        <f>VLOOKUP(D5311,'Treatment Struture'!$E$2:$G$10,2,FALSE)</f>
        <v>3</v>
      </c>
      <c r="G5311" s="23">
        <v>9</v>
      </c>
      <c r="H5311" s="57">
        <f t="shared" si="117"/>
        <v>36137</v>
      </c>
      <c r="I5311" s="23">
        <v>23</v>
      </c>
      <c r="J5311" s="23">
        <v>5</v>
      </c>
    </row>
    <row r="5312" spans="1:10">
      <c r="A5312" t="s">
        <v>248</v>
      </c>
      <c r="B5312" t="s">
        <v>254</v>
      </c>
      <c r="C5312" t="s">
        <v>76</v>
      </c>
      <c r="D5312">
        <v>9</v>
      </c>
      <c r="E5312" t="str">
        <f>VLOOKUP(D5312,'Treatment Struture'!$E$2:$G$10,3,FALSE)</f>
        <v>P3(150)</v>
      </c>
      <c r="F5312">
        <f>VLOOKUP(D5312,'Treatment Struture'!$E$2:$G$10,2,FALSE)</f>
        <v>3</v>
      </c>
      <c r="G5312" s="23">
        <v>10</v>
      </c>
      <c r="H5312" s="57">
        <f t="shared" si="117"/>
        <v>36137</v>
      </c>
      <c r="I5312" s="23">
        <v>23</v>
      </c>
      <c r="J5312" s="23">
        <v>5</v>
      </c>
    </row>
    <row r="5313" spans="1:10">
      <c r="A5313" t="s">
        <v>248</v>
      </c>
      <c r="B5313" t="s">
        <v>254</v>
      </c>
      <c r="C5313" t="s">
        <v>76</v>
      </c>
      <c r="D5313">
        <v>1</v>
      </c>
      <c r="E5313" t="str">
        <f>VLOOKUP(D5313,'Treatment Struture'!$E$2:$G$10,3,FALSE)</f>
        <v>P3(150)</v>
      </c>
      <c r="F5313">
        <f>VLOOKUP(D5313,'Treatment Struture'!$E$2:$G$10,2,FALSE)</f>
        <v>1</v>
      </c>
      <c r="G5313" s="23">
        <v>1</v>
      </c>
      <c r="H5313" s="55">
        <v>36145</v>
      </c>
      <c r="I5313" s="23">
        <v>24</v>
      </c>
      <c r="J5313" s="23">
        <v>7</v>
      </c>
    </row>
    <row r="5314" spans="1:10">
      <c r="A5314" t="s">
        <v>248</v>
      </c>
      <c r="B5314" t="s">
        <v>254</v>
      </c>
      <c r="C5314" t="s">
        <v>76</v>
      </c>
      <c r="D5314">
        <v>1</v>
      </c>
      <c r="E5314" t="str">
        <f>VLOOKUP(D5314,'Treatment Struture'!$E$2:$G$10,3,FALSE)</f>
        <v>P3(150)</v>
      </c>
      <c r="F5314">
        <f>VLOOKUP(D5314,'Treatment Struture'!$E$2:$G$10,2,FALSE)</f>
        <v>1</v>
      </c>
      <c r="G5314" s="23">
        <v>2</v>
      </c>
      <c r="H5314" s="57">
        <f>H5313</f>
        <v>36145</v>
      </c>
    </row>
    <row r="5315" spans="1:10">
      <c r="A5315" t="s">
        <v>248</v>
      </c>
      <c r="B5315" t="s">
        <v>254</v>
      </c>
      <c r="C5315" t="s">
        <v>76</v>
      </c>
      <c r="D5315">
        <v>1</v>
      </c>
      <c r="E5315" t="str">
        <f>VLOOKUP(D5315,'Treatment Struture'!$E$2:$G$10,3,FALSE)</f>
        <v>P3(150)</v>
      </c>
      <c r="F5315">
        <f>VLOOKUP(D5315,'Treatment Struture'!$E$2:$G$10,2,FALSE)</f>
        <v>1</v>
      </c>
      <c r="G5315" s="23">
        <v>3</v>
      </c>
      <c r="H5315" s="57">
        <f t="shared" ref="H5315:H5378" si="118">H5314</f>
        <v>36145</v>
      </c>
      <c r="I5315" s="23">
        <v>26</v>
      </c>
      <c r="J5315" s="23">
        <v>7</v>
      </c>
    </row>
    <row r="5316" spans="1:10">
      <c r="A5316" t="s">
        <v>248</v>
      </c>
      <c r="B5316" t="s">
        <v>254</v>
      </c>
      <c r="C5316" t="s">
        <v>76</v>
      </c>
      <c r="D5316">
        <v>1</v>
      </c>
      <c r="E5316" t="str">
        <f>VLOOKUP(D5316,'Treatment Struture'!$E$2:$G$10,3,FALSE)</f>
        <v>P3(150)</v>
      </c>
      <c r="F5316">
        <f>VLOOKUP(D5316,'Treatment Struture'!$E$2:$G$10,2,FALSE)</f>
        <v>1</v>
      </c>
      <c r="G5316" s="23">
        <v>4</v>
      </c>
      <c r="H5316" s="57">
        <f t="shared" si="118"/>
        <v>36145</v>
      </c>
      <c r="I5316" s="23">
        <v>26</v>
      </c>
      <c r="J5316" s="23">
        <v>9</v>
      </c>
    </row>
    <row r="5317" spans="1:10">
      <c r="A5317" t="s">
        <v>248</v>
      </c>
      <c r="B5317" t="s">
        <v>254</v>
      </c>
      <c r="C5317" t="s">
        <v>76</v>
      </c>
      <c r="D5317">
        <v>1</v>
      </c>
      <c r="E5317" t="str">
        <f>VLOOKUP(D5317,'Treatment Struture'!$E$2:$G$10,3,FALSE)</f>
        <v>P3(150)</v>
      </c>
      <c r="F5317">
        <f>VLOOKUP(D5317,'Treatment Struture'!$E$2:$G$10,2,FALSE)</f>
        <v>1</v>
      </c>
      <c r="G5317" s="23">
        <v>5</v>
      </c>
      <c r="H5317" s="57">
        <f t="shared" si="118"/>
        <v>36145</v>
      </c>
      <c r="I5317" s="23">
        <v>21</v>
      </c>
      <c r="J5317" s="23">
        <v>9</v>
      </c>
    </row>
    <row r="5318" spans="1:10">
      <c r="A5318" t="s">
        <v>248</v>
      </c>
      <c r="B5318" t="s">
        <v>254</v>
      </c>
      <c r="C5318" t="s">
        <v>76</v>
      </c>
      <c r="D5318">
        <v>1</v>
      </c>
      <c r="E5318" t="str">
        <f>VLOOKUP(D5318,'Treatment Struture'!$E$2:$G$10,3,FALSE)</f>
        <v>P3(150)</v>
      </c>
      <c r="F5318">
        <f>VLOOKUP(D5318,'Treatment Struture'!$E$2:$G$10,2,FALSE)</f>
        <v>1</v>
      </c>
      <c r="G5318" s="23">
        <v>6</v>
      </c>
      <c r="H5318" s="57">
        <f t="shared" si="118"/>
        <v>36145</v>
      </c>
      <c r="J5318" s="23">
        <v>4</v>
      </c>
    </row>
    <row r="5319" spans="1:10">
      <c r="A5319" t="s">
        <v>248</v>
      </c>
      <c r="B5319" t="s">
        <v>254</v>
      </c>
      <c r="C5319" t="s">
        <v>76</v>
      </c>
      <c r="D5319">
        <v>1</v>
      </c>
      <c r="E5319" t="str">
        <f>VLOOKUP(D5319,'Treatment Struture'!$E$2:$G$10,3,FALSE)</f>
        <v>P3(150)</v>
      </c>
      <c r="F5319">
        <f>VLOOKUP(D5319,'Treatment Struture'!$E$2:$G$10,2,FALSE)</f>
        <v>1</v>
      </c>
      <c r="G5319" s="23">
        <v>7</v>
      </c>
      <c r="H5319" s="57">
        <f t="shared" si="118"/>
        <v>36145</v>
      </c>
      <c r="I5319" s="23">
        <v>21</v>
      </c>
      <c r="J5319" s="23">
        <v>7</v>
      </c>
    </row>
    <row r="5320" spans="1:10">
      <c r="A5320" t="s">
        <v>248</v>
      </c>
      <c r="B5320" t="s">
        <v>254</v>
      </c>
      <c r="C5320" t="s">
        <v>76</v>
      </c>
      <c r="D5320">
        <v>1</v>
      </c>
      <c r="E5320" t="str">
        <f>VLOOKUP(D5320,'Treatment Struture'!$E$2:$G$10,3,FALSE)</f>
        <v>P3(150)</v>
      </c>
      <c r="F5320">
        <f>VLOOKUP(D5320,'Treatment Struture'!$E$2:$G$10,2,FALSE)</f>
        <v>1</v>
      </c>
      <c r="G5320" s="23">
        <v>8</v>
      </c>
      <c r="H5320" s="57">
        <f t="shared" si="118"/>
        <v>36145</v>
      </c>
      <c r="I5320" s="23">
        <v>22</v>
      </c>
      <c r="J5320" s="23">
        <v>7</v>
      </c>
    </row>
    <row r="5321" spans="1:10">
      <c r="A5321" t="s">
        <v>248</v>
      </c>
      <c r="B5321" t="s">
        <v>254</v>
      </c>
      <c r="C5321" t="s">
        <v>76</v>
      </c>
      <c r="D5321">
        <v>1</v>
      </c>
      <c r="E5321" t="str">
        <f>VLOOKUP(D5321,'Treatment Struture'!$E$2:$G$10,3,FALSE)</f>
        <v>P3(150)</v>
      </c>
      <c r="F5321">
        <f>VLOOKUP(D5321,'Treatment Struture'!$E$2:$G$10,2,FALSE)</f>
        <v>1</v>
      </c>
      <c r="G5321" s="23">
        <v>9</v>
      </c>
      <c r="H5321" s="57">
        <f t="shared" si="118"/>
        <v>36145</v>
      </c>
      <c r="I5321" s="23">
        <v>22</v>
      </c>
      <c r="J5321" s="23">
        <v>10</v>
      </c>
    </row>
    <row r="5322" spans="1:10">
      <c r="A5322" t="s">
        <v>248</v>
      </c>
      <c r="B5322" t="s">
        <v>254</v>
      </c>
      <c r="C5322" t="s">
        <v>76</v>
      </c>
      <c r="D5322">
        <v>1</v>
      </c>
      <c r="E5322" t="str">
        <f>VLOOKUP(D5322,'Treatment Struture'!$E$2:$G$10,3,FALSE)</f>
        <v>P3(150)</v>
      </c>
      <c r="F5322">
        <f>VLOOKUP(D5322,'Treatment Struture'!$E$2:$G$10,2,FALSE)</f>
        <v>1</v>
      </c>
      <c r="G5322" s="23">
        <v>10</v>
      </c>
      <c r="H5322" s="57">
        <f t="shared" si="118"/>
        <v>36145</v>
      </c>
      <c r="I5322" s="23">
        <v>23</v>
      </c>
      <c r="J5322" s="23">
        <v>7</v>
      </c>
    </row>
    <row r="5323" spans="1:10">
      <c r="A5323" t="s">
        <v>248</v>
      </c>
      <c r="B5323" t="s">
        <v>254</v>
      </c>
      <c r="C5323" t="s">
        <v>76</v>
      </c>
      <c r="D5323">
        <v>2</v>
      </c>
      <c r="E5323" t="str">
        <f>VLOOKUP(D5323,'Treatment Struture'!$E$2:$G$10,3,FALSE)</f>
        <v>P1(50)</v>
      </c>
      <c r="F5323">
        <f>VLOOKUP(D5323,'Treatment Struture'!$E$2:$G$10,2,FALSE)</f>
        <v>1</v>
      </c>
      <c r="G5323" s="23">
        <v>1</v>
      </c>
      <c r="H5323" s="57">
        <f t="shared" si="118"/>
        <v>36145</v>
      </c>
      <c r="J5323" s="23">
        <v>7</v>
      </c>
    </row>
    <row r="5324" spans="1:10">
      <c r="A5324" t="s">
        <v>248</v>
      </c>
      <c r="B5324" t="s">
        <v>254</v>
      </c>
      <c r="C5324" t="s">
        <v>76</v>
      </c>
      <c r="D5324">
        <v>2</v>
      </c>
      <c r="E5324" t="str">
        <f>VLOOKUP(D5324,'Treatment Struture'!$E$2:$G$10,3,FALSE)</f>
        <v>P1(50)</v>
      </c>
      <c r="F5324">
        <f>VLOOKUP(D5324,'Treatment Struture'!$E$2:$G$10,2,FALSE)</f>
        <v>1</v>
      </c>
      <c r="G5324" s="23">
        <v>2</v>
      </c>
      <c r="H5324" s="57">
        <f t="shared" si="118"/>
        <v>36145</v>
      </c>
      <c r="I5324" s="23">
        <v>24</v>
      </c>
    </row>
    <row r="5325" spans="1:10">
      <c r="A5325" t="s">
        <v>248</v>
      </c>
      <c r="B5325" t="s">
        <v>254</v>
      </c>
      <c r="C5325" t="s">
        <v>76</v>
      </c>
      <c r="D5325">
        <v>2</v>
      </c>
      <c r="E5325" t="str">
        <f>VLOOKUP(D5325,'Treatment Struture'!$E$2:$G$10,3,FALSE)</f>
        <v>P1(50)</v>
      </c>
      <c r="F5325">
        <f>VLOOKUP(D5325,'Treatment Struture'!$E$2:$G$10,2,FALSE)</f>
        <v>1</v>
      </c>
      <c r="G5325" s="23">
        <v>3</v>
      </c>
      <c r="H5325" s="57">
        <f t="shared" si="118"/>
        <v>36145</v>
      </c>
      <c r="J5325" s="23">
        <v>12</v>
      </c>
    </row>
    <row r="5326" spans="1:10">
      <c r="A5326" t="s">
        <v>248</v>
      </c>
      <c r="B5326" t="s">
        <v>254</v>
      </c>
      <c r="C5326" t="s">
        <v>76</v>
      </c>
      <c r="D5326">
        <v>2</v>
      </c>
      <c r="E5326" t="str">
        <f>VLOOKUP(D5326,'Treatment Struture'!$E$2:$G$10,3,FALSE)</f>
        <v>P1(50)</v>
      </c>
      <c r="F5326">
        <f>VLOOKUP(D5326,'Treatment Struture'!$E$2:$G$10,2,FALSE)</f>
        <v>1</v>
      </c>
      <c r="G5326" s="23">
        <v>4</v>
      </c>
      <c r="H5326" s="57">
        <f t="shared" si="118"/>
        <v>36145</v>
      </c>
      <c r="I5326" s="23">
        <v>26</v>
      </c>
      <c r="J5326" s="23">
        <v>13</v>
      </c>
    </row>
    <row r="5327" spans="1:10">
      <c r="A5327" t="s">
        <v>248</v>
      </c>
      <c r="B5327" t="s">
        <v>254</v>
      </c>
      <c r="C5327" t="s">
        <v>76</v>
      </c>
      <c r="D5327">
        <v>2</v>
      </c>
      <c r="E5327" t="str">
        <f>VLOOKUP(D5327,'Treatment Struture'!$E$2:$G$10,3,FALSE)</f>
        <v>P1(50)</v>
      </c>
      <c r="F5327">
        <f>VLOOKUP(D5327,'Treatment Struture'!$E$2:$G$10,2,FALSE)</f>
        <v>1</v>
      </c>
      <c r="G5327" s="23">
        <v>5</v>
      </c>
      <c r="H5327" s="57">
        <f t="shared" si="118"/>
        <v>36145</v>
      </c>
      <c r="I5327" s="23">
        <v>25</v>
      </c>
      <c r="J5327" s="23">
        <v>10</v>
      </c>
    </row>
    <row r="5328" spans="1:10">
      <c r="A5328" t="s">
        <v>248</v>
      </c>
      <c r="B5328" t="s">
        <v>254</v>
      </c>
      <c r="C5328" t="s">
        <v>76</v>
      </c>
      <c r="D5328">
        <v>2</v>
      </c>
      <c r="E5328" t="str">
        <f>VLOOKUP(D5328,'Treatment Struture'!$E$2:$G$10,3,FALSE)</f>
        <v>P1(50)</v>
      </c>
      <c r="F5328">
        <f>VLOOKUP(D5328,'Treatment Struture'!$E$2:$G$10,2,FALSE)</f>
        <v>1</v>
      </c>
      <c r="G5328" s="23">
        <v>6</v>
      </c>
      <c r="H5328" s="57">
        <f t="shared" si="118"/>
        <v>36145</v>
      </c>
      <c r="I5328" s="23">
        <v>25</v>
      </c>
    </row>
    <row r="5329" spans="1:10">
      <c r="A5329" t="s">
        <v>248</v>
      </c>
      <c r="B5329" t="s">
        <v>254</v>
      </c>
      <c r="C5329" t="s">
        <v>76</v>
      </c>
      <c r="D5329">
        <v>2</v>
      </c>
      <c r="E5329" t="str">
        <f>VLOOKUP(D5329,'Treatment Struture'!$E$2:$G$10,3,FALSE)</f>
        <v>P1(50)</v>
      </c>
      <c r="F5329">
        <f>VLOOKUP(D5329,'Treatment Struture'!$E$2:$G$10,2,FALSE)</f>
        <v>1</v>
      </c>
      <c r="G5329" s="23">
        <v>7</v>
      </c>
      <c r="H5329" s="57">
        <f t="shared" si="118"/>
        <v>36145</v>
      </c>
      <c r="I5329" s="23">
        <v>25</v>
      </c>
      <c r="J5329" s="23">
        <v>9</v>
      </c>
    </row>
    <row r="5330" spans="1:10">
      <c r="A5330" t="s">
        <v>248</v>
      </c>
      <c r="B5330" t="s">
        <v>254</v>
      </c>
      <c r="C5330" t="s">
        <v>76</v>
      </c>
      <c r="D5330">
        <v>2</v>
      </c>
      <c r="E5330" t="str">
        <f>VLOOKUP(D5330,'Treatment Struture'!$E$2:$G$10,3,FALSE)</f>
        <v>P1(50)</v>
      </c>
      <c r="F5330">
        <f>VLOOKUP(D5330,'Treatment Struture'!$E$2:$G$10,2,FALSE)</f>
        <v>1</v>
      </c>
      <c r="G5330" s="23">
        <v>8</v>
      </c>
      <c r="H5330" s="57">
        <f t="shared" si="118"/>
        <v>36145</v>
      </c>
      <c r="I5330" s="23">
        <v>26</v>
      </c>
      <c r="J5330" s="23">
        <v>9</v>
      </c>
    </row>
    <row r="5331" spans="1:10">
      <c r="A5331" t="s">
        <v>248</v>
      </c>
      <c r="B5331" t="s">
        <v>254</v>
      </c>
      <c r="C5331" t="s">
        <v>76</v>
      </c>
      <c r="D5331">
        <v>2</v>
      </c>
      <c r="E5331" t="str">
        <f>VLOOKUP(D5331,'Treatment Struture'!$E$2:$G$10,3,FALSE)</f>
        <v>P1(50)</v>
      </c>
      <c r="F5331">
        <f>VLOOKUP(D5331,'Treatment Struture'!$E$2:$G$10,2,FALSE)</f>
        <v>1</v>
      </c>
      <c r="G5331" s="23">
        <v>9</v>
      </c>
      <c r="H5331" s="57">
        <f t="shared" si="118"/>
        <v>36145</v>
      </c>
      <c r="I5331" s="23">
        <v>25</v>
      </c>
      <c r="J5331" s="23">
        <v>9</v>
      </c>
    </row>
    <row r="5332" spans="1:10">
      <c r="A5332" t="s">
        <v>248</v>
      </c>
      <c r="B5332" t="s">
        <v>254</v>
      </c>
      <c r="C5332" t="s">
        <v>76</v>
      </c>
      <c r="D5332">
        <v>2</v>
      </c>
      <c r="E5332" t="str">
        <f>VLOOKUP(D5332,'Treatment Struture'!$E$2:$G$10,3,FALSE)</f>
        <v>P1(50)</v>
      </c>
      <c r="F5332">
        <f>VLOOKUP(D5332,'Treatment Struture'!$E$2:$G$10,2,FALSE)</f>
        <v>1</v>
      </c>
      <c r="G5332" s="23">
        <v>10</v>
      </c>
      <c r="H5332" s="57">
        <f t="shared" si="118"/>
        <v>36145</v>
      </c>
      <c r="I5332" s="23">
        <v>20</v>
      </c>
      <c r="J5332" s="23">
        <v>11</v>
      </c>
    </row>
    <row r="5333" spans="1:10">
      <c r="A5333" t="s">
        <v>248</v>
      </c>
      <c r="B5333" t="s">
        <v>254</v>
      </c>
      <c r="C5333" t="s">
        <v>76</v>
      </c>
      <c r="D5333">
        <v>3</v>
      </c>
      <c r="E5333" t="str">
        <f>VLOOKUP(D5333,'Treatment Struture'!$E$2:$G$10,3,FALSE)</f>
        <v>P2(100)</v>
      </c>
      <c r="F5333">
        <f>VLOOKUP(D5333,'Treatment Struture'!$E$2:$G$10,2,FALSE)</f>
        <v>1</v>
      </c>
      <c r="G5333" s="23">
        <v>1</v>
      </c>
      <c r="H5333" s="57">
        <f t="shared" si="118"/>
        <v>36145</v>
      </c>
      <c r="I5333" s="23">
        <v>23</v>
      </c>
      <c r="J5333" s="23">
        <v>9</v>
      </c>
    </row>
    <row r="5334" spans="1:10">
      <c r="A5334" t="s">
        <v>248</v>
      </c>
      <c r="B5334" t="s">
        <v>254</v>
      </c>
      <c r="C5334" t="s">
        <v>76</v>
      </c>
      <c r="D5334">
        <v>3</v>
      </c>
      <c r="E5334" t="str">
        <f>VLOOKUP(D5334,'Treatment Struture'!$E$2:$G$10,3,FALSE)</f>
        <v>P2(100)</v>
      </c>
      <c r="F5334">
        <f>VLOOKUP(D5334,'Treatment Struture'!$E$2:$G$10,2,FALSE)</f>
        <v>1</v>
      </c>
      <c r="G5334" s="23">
        <v>2</v>
      </c>
      <c r="H5334" s="57">
        <f t="shared" si="118"/>
        <v>36145</v>
      </c>
      <c r="I5334" s="23">
        <v>24</v>
      </c>
      <c r="J5334" s="23">
        <v>7</v>
      </c>
    </row>
    <row r="5335" spans="1:10">
      <c r="A5335" t="s">
        <v>248</v>
      </c>
      <c r="B5335" t="s">
        <v>254</v>
      </c>
      <c r="C5335" t="s">
        <v>76</v>
      </c>
      <c r="D5335">
        <v>3</v>
      </c>
      <c r="E5335" t="str">
        <f>VLOOKUP(D5335,'Treatment Struture'!$E$2:$G$10,3,FALSE)</f>
        <v>P2(100)</v>
      </c>
      <c r="F5335">
        <f>VLOOKUP(D5335,'Treatment Struture'!$E$2:$G$10,2,FALSE)</f>
        <v>1</v>
      </c>
      <c r="G5335" s="23">
        <v>3</v>
      </c>
      <c r="H5335" s="57">
        <f t="shared" si="118"/>
        <v>36145</v>
      </c>
      <c r="J5335" s="23">
        <v>7</v>
      </c>
    </row>
    <row r="5336" spans="1:10">
      <c r="A5336" t="s">
        <v>248</v>
      </c>
      <c r="B5336" t="s">
        <v>254</v>
      </c>
      <c r="C5336" t="s">
        <v>76</v>
      </c>
      <c r="D5336">
        <v>3</v>
      </c>
      <c r="E5336" t="str">
        <f>VLOOKUP(D5336,'Treatment Struture'!$E$2:$G$10,3,FALSE)</f>
        <v>P2(100)</v>
      </c>
      <c r="F5336">
        <f>VLOOKUP(D5336,'Treatment Struture'!$E$2:$G$10,2,FALSE)</f>
        <v>1</v>
      </c>
      <c r="G5336" s="23">
        <v>4</v>
      </c>
      <c r="H5336" s="57">
        <f t="shared" si="118"/>
        <v>36145</v>
      </c>
      <c r="I5336" s="23">
        <v>24</v>
      </c>
      <c r="J5336" s="23">
        <v>9</v>
      </c>
    </row>
    <row r="5337" spans="1:10">
      <c r="A5337" t="s">
        <v>248</v>
      </c>
      <c r="B5337" t="s">
        <v>254</v>
      </c>
      <c r="C5337" t="s">
        <v>76</v>
      </c>
      <c r="D5337">
        <v>3</v>
      </c>
      <c r="E5337" t="str">
        <f>VLOOKUP(D5337,'Treatment Struture'!$E$2:$G$10,3,FALSE)</f>
        <v>P2(100)</v>
      </c>
      <c r="F5337">
        <f>VLOOKUP(D5337,'Treatment Struture'!$E$2:$G$10,2,FALSE)</f>
        <v>1</v>
      </c>
      <c r="G5337" s="23">
        <v>5</v>
      </c>
      <c r="H5337" s="57">
        <f t="shared" si="118"/>
        <v>36145</v>
      </c>
      <c r="I5337" s="23">
        <v>25</v>
      </c>
    </row>
    <row r="5338" spans="1:10">
      <c r="A5338" t="s">
        <v>248</v>
      </c>
      <c r="B5338" t="s">
        <v>254</v>
      </c>
      <c r="C5338" t="s">
        <v>76</v>
      </c>
      <c r="D5338">
        <v>3</v>
      </c>
      <c r="E5338" t="str">
        <f>VLOOKUP(D5338,'Treatment Struture'!$E$2:$G$10,3,FALSE)</f>
        <v>P2(100)</v>
      </c>
      <c r="F5338">
        <f>VLOOKUP(D5338,'Treatment Struture'!$E$2:$G$10,2,FALSE)</f>
        <v>1</v>
      </c>
      <c r="G5338" s="23">
        <v>6</v>
      </c>
      <c r="H5338" s="57">
        <f t="shared" si="118"/>
        <v>36145</v>
      </c>
      <c r="I5338" s="23">
        <v>24</v>
      </c>
      <c r="J5338" s="23">
        <v>9</v>
      </c>
    </row>
    <row r="5339" spans="1:10">
      <c r="A5339" t="s">
        <v>248</v>
      </c>
      <c r="B5339" t="s">
        <v>254</v>
      </c>
      <c r="C5339" t="s">
        <v>76</v>
      </c>
      <c r="D5339">
        <v>3</v>
      </c>
      <c r="E5339" t="str">
        <f>VLOOKUP(D5339,'Treatment Struture'!$E$2:$G$10,3,FALSE)</f>
        <v>P2(100)</v>
      </c>
      <c r="F5339">
        <f>VLOOKUP(D5339,'Treatment Struture'!$E$2:$G$10,2,FALSE)</f>
        <v>1</v>
      </c>
      <c r="G5339" s="23">
        <v>7</v>
      </c>
      <c r="H5339" s="57">
        <f t="shared" si="118"/>
        <v>36145</v>
      </c>
      <c r="I5339" s="23">
        <v>25</v>
      </c>
      <c r="J5339" s="23">
        <v>9</v>
      </c>
    </row>
    <row r="5340" spans="1:10">
      <c r="A5340" t="s">
        <v>248</v>
      </c>
      <c r="B5340" t="s">
        <v>254</v>
      </c>
      <c r="C5340" t="s">
        <v>76</v>
      </c>
      <c r="D5340">
        <v>3</v>
      </c>
      <c r="E5340" t="str">
        <f>VLOOKUP(D5340,'Treatment Struture'!$E$2:$G$10,3,FALSE)</f>
        <v>P2(100)</v>
      </c>
      <c r="F5340">
        <f>VLOOKUP(D5340,'Treatment Struture'!$E$2:$G$10,2,FALSE)</f>
        <v>1</v>
      </c>
      <c r="G5340" s="23">
        <v>8</v>
      </c>
      <c r="H5340" s="57">
        <f t="shared" si="118"/>
        <v>36145</v>
      </c>
    </row>
    <row r="5341" spans="1:10">
      <c r="A5341" t="s">
        <v>248</v>
      </c>
      <c r="B5341" t="s">
        <v>254</v>
      </c>
      <c r="C5341" t="s">
        <v>76</v>
      </c>
      <c r="D5341">
        <v>3</v>
      </c>
      <c r="E5341" t="str">
        <f>VLOOKUP(D5341,'Treatment Struture'!$E$2:$G$10,3,FALSE)</f>
        <v>P2(100)</v>
      </c>
      <c r="F5341">
        <f>VLOOKUP(D5341,'Treatment Struture'!$E$2:$G$10,2,FALSE)</f>
        <v>1</v>
      </c>
      <c r="G5341" s="23">
        <v>9</v>
      </c>
      <c r="H5341" s="57">
        <f t="shared" si="118"/>
        <v>36145</v>
      </c>
      <c r="I5341" s="23">
        <v>25</v>
      </c>
      <c r="J5341" s="23">
        <v>9</v>
      </c>
    </row>
    <row r="5342" spans="1:10">
      <c r="A5342" t="s">
        <v>248</v>
      </c>
      <c r="B5342" t="s">
        <v>254</v>
      </c>
      <c r="C5342" t="s">
        <v>76</v>
      </c>
      <c r="D5342">
        <v>3</v>
      </c>
      <c r="E5342" t="str">
        <f>VLOOKUP(D5342,'Treatment Struture'!$E$2:$G$10,3,FALSE)</f>
        <v>P2(100)</v>
      </c>
      <c r="F5342">
        <f>VLOOKUP(D5342,'Treatment Struture'!$E$2:$G$10,2,FALSE)</f>
        <v>1</v>
      </c>
      <c r="G5342" s="23">
        <v>10</v>
      </c>
      <c r="H5342" s="57">
        <f t="shared" si="118"/>
        <v>36145</v>
      </c>
      <c r="J5342" s="23">
        <v>11</v>
      </c>
    </row>
    <row r="5343" spans="1:10">
      <c r="A5343" t="s">
        <v>248</v>
      </c>
      <c r="B5343" t="s">
        <v>254</v>
      </c>
      <c r="C5343" t="s">
        <v>76</v>
      </c>
      <c r="D5343">
        <v>4</v>
      </c>
      <c r="E5343" t="str">
        <f>VLOOKUP(D5343,'Treatment Struture'!$E$2:$G$10,3,FALSE)</f>
        <v>P2(100)</v>
      </c>
      <c r="F5343">
        <f>VLOOKUP(D5343,'Treatment Struture'!$E$2:$G$10,2,FALSE)</f>
        <v>2</v>
      </c>
      <c r="G5343" s="23">
        <v>1</v>
      </c>
      <c r="H5343" s="57">
        <f t="shared" si="118"/>
        <v>36145</v>
      </c>
      <c r="I5343" s="23">
        <v>23</v>
      </c>
    </row>
    <row r="5344" spans="1:10">
      <c r="A5344" t="s">
        <v>248</v>
      </c>
      <c r="B5344" t="s">
        <v>254</v>
      </c>
      <c r="C5344" t="s">
        <v>76</v>
      </c>
      <c r="D5344">
        <v>4</v>
      </c>
      <c r="E5344" t="str">
        <f>VLOOKUP(D5344,'Treatment Struture'!$E$2:$G$10,3,FALSE)</f>
        <v>P2(100)</v>
      </c>
      <c r="F5344">
        <f>VLOOKUP(D5344,'Treatment Struture'!$E$2:$G$10,2,FALSE)</f>
        <v>2</v>
      </c>
      <c r="G5344" s="23">
        <v>2</v>
      </c>
      <c r="H5344" s="57">
        <f t="shared" si="118"/>
        <v>36145</v>
      </c>
      <c r="I5344" s="23">
        <v>21</v>
      </c>
    </row>
    <row r="5345" spans="1:10">
      <c r="A5345" t="s">
        <v>248</v>
      </c>
      <c r="B5345" t="s">
        <v>254</v>
      </c>
      <c r="C5345" t="s">
        <v>76</v>
      </c>
      <c r="D5345">
        <v>4</v>
      </c>
      <c r="E5345" t="str">
        <f>VLOOKUP(D5345,'Treatment Struture'!$E$2:$G$10,3,FALSE)</f>
        <v>P2(100)</v>
      </c>
      <c r="F5345">
        <f>VLOOKUP(D5345,'Treatment Struture'!$E$2:$G$10,2,FALSE)</f>
        <v>2</v>
      </c>
      <c r="G5345" s="23">
        <v>3</v>
      </c>
      <c r="H5345" s="57">
        <f t="shared" si="118"/>
        <v>36145</v>
      </c>
      <c r="I5345" s="23">
        <v>22</v>
      </c>
    </row>
    <row r="5346" spans="1:10">
      <c r="A5346" t="s">
        <v>248</v>
      </c>
      <c r="B5346" t="s">
        <v>254</v>
      </c>
      <c r="C5346" t="s">
        <v>76</v>
      </c>
      <c r="D5346">
        <v>4</v>
      </c>
      <c r="E5346" t="str">
        <f>VLOOKUP(D5346,'Treatment Struture'!$E$2:$G$10,3,FALSE)</f>
        <v>P2(100)</v>
      </c>
      <c r="F5346">
        <f>VLOOKUP(D5346,'Treatment Struture'!$E$2:$G$10,2,FALSE)</f>
        <v>2</v>
      </c>
      <c r="G5346" s="23">
        <v>4</v>
      </c>
      <c r="H5346" s="57">
        <f t="shared" si="118"/>
        <v>36145</v>
      </c>
      <c r="I5346" s="23">
        <v>24</v>
      </c>
    </row>
    <row r="5347" spans="1:10">
      <c r="A5347" t="s">
        <v>248</v>
      </c>
      <c r="B5347" t="s">
        <v>254</v>
      </c>
      <c r="C5347" t="s">
        <v>76</v>
      </c>
      <c r="D5347">
        <v>4</v>
      </c>
      <c r="E5347" t="str">
        <f>VLOOKUP(D5347,'Treatment Struture'!$E$2:$G$10,3,FALSE)</f>
        <v>P2(100)</v>
      </c>
      <c r="F5347">
        <f>VLOOKUP(D5347,'Treatment Struture'!$E$2:$G$10,2,FALSE)</f>
        <v>2</v>
      </c>
      <c r="G5347" s="23">
        <v>5</v>
      </c>
      <c r="H5347" s="57">
        <f t="shared" si="118"/>
        <v>36145</v>
      </c>
    </row>
    <row r="5348" spans="1:10">
      <c r="A5348" t="s">
        <v>248</v>
      </c>
      <c r="B5348" t="s">
        <v>254</v>
      </c>
      <c r="C5348" t="s">
        <v>76</v>
      </c>
      <c r="D5348">
        <v>4</v>
      </c>
      <c r="E5348" t="str">
        <f>VLOOKUP(D5348,'Treatment Struture'!$E$2:$G$10,3,FALSE)</f>
        <v>P2(100)</v>
      </c>
      <c r="F5348">
        <f>VLOOKUP(D5348,'Treatment Struture'!$E$2:$G$10,2,FALSE)</f>
        <v>2</v>
      </c>
      <c r="G5348" s="23">
        <v>6</v>
      </c>
      <c r="H5348" s="57">
        <f t="shared" si="118"/>
        <v>36145</v>
      </c>
      <c r="I5348" s="23">
        <v>24</v>
      </c>
    </row>
    <row r="5349" spans="1:10">
      <c r="A5349" t="s">
        <v>248</v>
      </c>
      <c r="B5349" t="s">
        <v>254</v>
      </c>
      <c r="C5349" t="s">
        <v>76</v>
      </c>
      <c r="D5349">
        <v>4</v>
      </c>
      <c r="E5349" t="str">
        <f>VLOOKUP(D5349,'Treatment Struture'!$E$2:$G$10,3,FALSE)</f>
        <v>P2(100)</v>
      </c>
      <c r="F5349">
        <f>VLOOKUP(D5349,'Treatment Struture'!$E$2:$G$10,2,FALSE)</f>
        <v>2</v>
      </c>
      <c r="G5349" s="23">
        <v>7</v>
      </c>
      <c r="H5349" s="57">
        <f t="shared" si="118"/>
        <v>36145</v>
      </c>
      <c r="I5349" s="23">
        <v>22</v>
      </c>
    </row>
    <row r="5350" spans="1:10">
      <c r="A5350" t="s">
        <v>248</v>
      </c>
      <c r="B5350" t="s">
        <v>254</v>
      </c>
      <c r="C5350" t="s">
        <v>76</v>
      </c>
      <c r="D5350">
        <v>4</v>
      </c>
      <c r="E5350" t="str">
        <f>VLOOKUP(D5350,'Treatment Struture'!$E$2:$G$10,3,FALSE)</f>
        <v>P2(100)</v>
      </c>
      <c r="F5350">
        <f>VLOOKUP(D5350,'Treatment Struture'!$E$2:$G$10,2,FALSE)</f>
        <v>2</v>
      </c>
      <c r="G5350" s="23">
        <v>8</v>
      </c>
      <c r="H5350" s="57">
        <f t="shared" si="118"/>
        <v>36145</v>
      </c>
    </row>
    <row r="5351" spans="1:10">
      <c r="A5351" t="s">
        <v>248</v>
      </c>
      <c r="B5351" t="s">
        <v>254</v>
      </c>
      <c r="C5351" t="s">
        <v>76</v>
      </c>
      <c r="D5351">
        <v>4</v>
      </c>
      <c r="E5351" t="str">
        <f>VLOOKUP(D5351,'Treatment Struture'!$E$2:$G$10,3,FALSE)</f>
        <v>P2(100)</v>
      </c>
      <c r="F5351">
        <f>VLOOKUP(D5351,'Treatment Struture'!$E$2:$G$10,2,FALSE)</f>
        <v>2</v>
      </c>
      <c r="G5351" s="23">
        <v>9</v>
      </c>
      <c r="H5351" s="57">
        <f t="shared" si="118"/>
        <v>36145</v>
      </c>
      <c r="I5351" s="23">
        <v>22</v>
      </c>
    </row>
    <row r="5352" spans="1:10">
      <c r="A5352" t="s">
        <v>248</v>
      </c>
      <c r="B5352" t="s">
        <v>254</v>
      </c>
      <c r="C5352" t="s">
        <v>76</v>
      </c>
      <c r="D5352">
        <v>4</v>
      </c>
      <c r="E5352" t="str">
        <f>VLOOKUP(D5352,'Treatment Struture'!$E$2:$G$10,3,FALSE)</f>
        <v>P2(100)</v>
      </c>
      <c r="F5352">
        <f>VLOOKUP(D5352,'Treatment Struture'!$E$2:$G$10,2,FALSE)</f>
        <v>2</v>
      </c>
      <c r="G5352" s="23">
        <v>10</v>
      </c>
      <c r="H5352" s="57">
        <f t="shared" si="118"/>
        <v>36145</v>
      </c>
      <c r="I5352" s="23">
        <v>25</v>
      </c>
      <c r="J5352" s="23">
        <v>7</v>
      </c>
    </row>
    <row r="5353" spans="1:10">
      <c r="A5353" t="s">
        <v>248</v>
      </c>
      <c r="B5353" t="s">
        <v>254</v>
      </c>
      <c r="C5353" t="s">
        <v>76</v>
      </c>
      <c r="D5353">
        <v>5</v>
      </c>
      <c r="E5353" t="str">
        <f>VLOOKUP(D5353,'Treatment Struture'!$E$2:$G$10,3,FALSE)</f>
        <v>P3(150)</v>
      </c>
      <c r="F5353">
        <f>VLOOKUP(D5353,'Treatment Struture'!$E$2:$G$10,2,FALSE)</f>
        <v>2</v>
      </c>
      <c r="G5353" s="23">
        <v>1</v>
      </c>
      <c r="H5353" s="57">
        <f t="shared" si="118"/>
        <v>36145</v>
      </c>
      <c r="J5353" s="23">
        <v>9</v>
      </c>
    </row>
    <row r="5354" spans="1:10">
      <c r="A5354" t="s">
        <v>248</v>
      </c>
      <c r="B5354" t="s">
        <v>254</v>
      </c>
      <c r="C5354" t="s">
        <v>76</v>
      </c>
      <c r="D5354">
        <v>5</v>
      </c>
      <c r="E5354" t="str">
        <f>VLOOKUP(D5354,'Treatment Struture'!$E$2:$G$10,3,FALSE)</f>
        <v>P3(150)</v>
      </c>
      <c r="F5354">
        <f>VLOOKUP(D5354,'Treatment Struture'!$E$2:$G$10,2,FALSE)</f>
        <v>2</v>
      </c>
      <c r="G5354" s="23">
        <v>2</v>
      </c>
      <c r="H5354" s="57">
        <f t="shared" si="118"/>
        <v>36145</v>
      </c>
      <c r="J5354" s="23">
        <v>10</v>
      </c>
    </row>
    <row r="5355" spans="1:10">
      <c r="A5355" t="s">
        <v>248</v>
      </c>
      <c r="B5355" t="s">
        <v>254</v>
      </c>
      <c r="C5355" t="s">
        <v>76</v>
      </c>
      <c r="D5355">
        <v>5</v>
      </c>
      <c r="E5355" t="str">
        <f>VLOOKUP(D5355,'Treatment Struture'!$E$2:$G$10,3,FALSE)</f>
        <v>P3(150)</v>
      </c>
      <c r="F5355">
        <f>VLOOKUP(D5355,'Treatment Struture'!$E$2:$G$10,2,FALSE)</f>
        <v>2</v>
      </c>
      <c r="G5355" s="23">
        <v>3</v>
      </c>
      <c r="H5355" s="57">
        <f t="shared" si="118"/>
        <v>36145</v>
      </c>
      <c r="J5355" s="23">
        <v>8</v>
      </c>
    </row>
    <row r="5356" spans="1:10">
      <c r="A5356" t="s">
        <v>248</v>
      </c>
      <c r="B5356" t="s">
        <v>254</v>
      </c>
      <c r="C5356" t="s">
        <v>76</v>
      </c>
      <c r="D5356">
        <v>5</v>
      </c>
      <c r="E5356" t="str">
        <f>VLOOKUP(D5356,'Treatment Struture'!$E$2:$G$10,3,FALSE)</f>
        <v>P3(150)</v>
      </c>
      <c r="F5356">
        <f>VLOOKUP(D5356,'Treatment Struture'!$E$2:$G$10,2,FALSE)</f>
        <v>2</v>
      </c>
      <c r="G5356" s="23">
        <v>4</v>
      </c>
      <c r="H5356" s="57">
        <f t="shared" si="118"/>
        <v>36145</v>
      </c>
      <c r="J5356" s="23">
        <v>9</v>
      </c>
    </row>
    <row r="5357" spans="1:10">
      <c r="A5357" t="s">
        <v>248</v>
      </c>
      <c r="B5357" t="s">
        <v>254</v>
      </c>
      <c r="C5357" t="s">
        <v>76</v>
      </c>
      <c r="D5357">
        <v>5</v>
      </c>
      <c r="E5357" t="str">
        <f>VLOOKUP(D5357,'Treatment Struture'!$E$2:$G$10,3,FALSE)</f>
        <v>P3(150)</v>
      </c>
      <c r="F5357">
        <f>VLOOKUP(D5357,'Treatment Struture'!$E$2:$G$10,2,FALSE)</f>
        <v>2</v>
      </c>
      <c r="G5357" s="23">
        <v>5</v>
      </c>
      <c r="H5357" s="57">
        <f t="shared" si="118"/>
        <v>36145</v>
      </c>
      <c r="J5357" s="23">
        <v>8</v>
      </c>
    </row>
    <row r="5358" spans="1:10">
      <c r="A5358" t="s">
        <v>248</v>
      </c>
      <c r="B5358" t="s">
        <v>254</v>
      </c>
      <c r="C5358" t="s">
        <v>76</v>
      </c>
      <c r="D5358">
        <v>5</v>
      </c>
      <c r="E5358" t="str">
        <f>VLOOKUP(D5358,'Treatment Struture'!$E$2:$G$10,3,FALSE)</f>
        <v>P3(150)</v>
      </c>
      <c r="F5358">
        <f>VLOOKUP(D5358,'Treatment Struture'!$E$2:$G$10,2,FALSE)</f>
        <v>2</v>
      </c>
      <c r="G5358" s="23">
        <v>6</v>
      </c>
      <c r="H5358" s="57">
        <f t="shared" si="118"/>
        <v>36145</v>
      </c>
      <c r="J5358" s="23">
        <v>9</v>
      </c>
    </row>
    <row r="5359" spans="1:10">
      <c r="A5359" t="s">
        <v>248</v>
      </c>
      <c r="B5359" t="s">
        <v>254</v>
      </c>
      <c r="C5359" t="s">
        <v>76</v>
      </c>
      <c r="D5359">
        <v>5</v>
      </c>
      <c r="E5359" t="str">
        <f>VLOOKUP(D5359,'Treatment Struture'!$E$2:$G$10,3,FALSE)</f>
        <v>P3(150)</v>
      </c>
      <c r="F5359">
        <f>VLOOKUP(D5359,'Treatment Struture'!$E$2:$G$10,2,FALSE)</f>
        <v>2</v>
      </c>
      <c r="G5359" s="23">
        <v>7</v>
      </c>
      <c r="H5359" s="57">
        <f t="shared" si="118"/>
        <v>36145</v>
      </c>
    </row>
    <row r="5360" spans="1:10">
      <c r="A5360" t="s">
        <v>248</v>
      </c>
      <c r="B5360" t="s">
        <v>254</v>
      </c>
      <c r="C5360" t="s">
        <v>76</v>
      </c>
      <c r="D5360">
        <v>5</v>
      </c>
      <c r="E5360" t="str">
        <f>VLOOKUP(D5360,'Treatment Struture'!$E$2:$G$10,3,FALSE)</f>
        <v>P3(150)</v>
      </c>
      <c r="F5360">
        <f>VLOOKUP(D5360,'Treatment Struture'!$E$2:$G$10,2,FALSE)</f>
        <v>2</v>
      </c>
      <c r="G5360" s="23">
        <v>8</v>
      </c>
      <c r="H5360" s="57">
        <f t="shared" si="118"/>
        <v>36145</v>
      </c>
    </row>
    <row r="5361" spans="1:10">
      <c r="A5361" t="s">
        <v>248</v>
      </c>
      <c r="B5361" t="s">
        <v>254</v>
      </c>
      <c r="C5361" t="s">
        <v>76</v>
      </c>
      <c r="D5361">
        <v>5</v>
      </c>
      <c r="E5361" t="str">
        <f>VLOOKUP(D5361,'Treatment Struture'!$E$2:$G$10,3,FALSE)</f>
        <v>P3(150)</v>
      </c>
      <c r="F5361">
        <f>VLOOKUP(D5361,'Treatment Struture'!$E$2:$G$10,2,FALSE)</f>
        <v>2</v>
      </c>
      <c r="G5361" s="23">
        <v>9</v>
      </c>
      <c r="H5361" s="57">
        <f t="shared" si="118"/>
        <v>36145</v>
      </c>
      <c r="J5361" s="23">
        <v>9</v>
      </c>
    </row>
    <row r="5362" spans="1:10">
      <c r="A5362" t="s">
        <v>248</v>
      </c>
      <c r="B5362" t="s">
        <v>254</v>
      </c>
      <c r="C5362" t="s">
        <v>76</v>
      </c>
      <c r="D5362">
        <v>5</v>
      </c>
      <c r="E5362" t="str">
        <f>VLOOKUP(D5362,'Treatment Struture'!$E$2:$G$10,3,FALSE)</f>
        <v>P3(150)</v>
      </c>
      <c r="F5362">
        <f>VLOOKUP(D5362,'Treatment Struture'!$E$2:$G$10,2,FALSE)</f>
        <v>2</v>
      </c>
      <c r="G5362" s="23">
        <v>10</v>
      </c>
      <c r="H5362" s="57">
        <f t="shared" si="118"/>
        <v>36145</v>
      </c>
      <c r="I5362" s="23">
        <v>25</v>
      </c>
      <c r="J5362" s="23">
        <v>10</v>
      </c>
    </row>
    <row r="5363" spans="1:10">
      <c r="A5363" t="s">
        <v>248</v>
      </c>
      <c r="B5363" t="s">
        <v>254</v>
      </c>
      <c r="C5363" t="s">
        <v>76</v>
      </c>
      <c r="D5363">
        <v>6</v>
      </c>
      <c r="E5363" t="str">
        <f>VLOOKUP(D5363,'Treatment Struture'!$E$2:$G$10,3,FALSE)</f>
        <v>P1(50)</v>
      </c>
      <c r="F5363">
        <f>VLOOKUP(D5363,'Treatment Struture'!$E$2:$G$10,2,FALSE)</f>
        <v>2</v>
      </c>
      <c r="G5363" s="23">
        <v>1</v>
      </c>
      <c r="H5363" s="57">
        <f t="shared" si="118"/>
        <v>36145</v>
      </c>
    </row>
    <row r="5364" spans="1:10">
      <c r="A5364" t="s">
        <v>248</v>
      </c>
      <c r="B5364" t="s">
        <v>254</v>
      </c>
      <c r="C5364" t="s">
        <v>76</v>
      </c>
      <c r="D5364">
        <v>6</v>
      </c>
      <c r="E5364" t="str">
        <f>VLOOKUP(D5364,'Treatment Struture'!$E$2:$G$10,3,FALSE)</f>
        <v>P1(50)</v>
      </c>
      <c r="F5364">
        <f>VLOOKUP(D5364,'Treatment Struture'!$E$2:$G$10,2,FALSE)</f>
        <v>2</v>
      </c>
      <c r="G5364" s="23">
        <v>2</v>
      </c>
      <c r="H5364" s="57">
        <f t="shared" si="118"/>
        <v>36145</v>
      </c>
      <c r="J5364" s="23">
        <v>11</v>
      </c>
    </row>
    <row r="5365" spans="1:10">
      <c r="A5365" t="s">
        <v>248</v>
      </c>
      <c r="B5365" t="s">
        <v>254</v>
      </c>
      <c r="C5365" t="s">
        <v>76</v>
      </c>
      <c r="D5365">
        <v>6</v>
      </c>
      <c r="E5365" t="str">
        <f>VLOOKUP(D5365,'Treatment Struture'!$E$2:$G$10,3,FALSE)</f>
        <v>P1(50)</v>
      </c>
      <c r="F5365">
        <f>VLOOKUP(D5365,'Treatment Struture'!$E$2:$G$10,2,FALSE)</f>
        <v>2</v>
      </c>
      <c r="G5365" s="23">
        <v>3</v>
      </c>
      <c r="H5365" s="57">
        <f t="shared" si="118"/>
        <v>36145</v>
      </c>
      <c r="I5365" s="23">
        <v>25</v>
      </c>
    </row>
    <row r="5366" spans="1:10">
      <c r="A5366" t="s">
        <v>248</v>
      </c>
      <c r="B5366" t="s">
        <v>254</v>
      </c>
      <c r="C5366" t="s">
        <v>76</v>
      </c>
      <c r="D5366">
        <v>6</v>
      </c>
      <c r="E5366" t="str">
        <f>VLOOKUP(D5366,'Treatment Struture'!$E$2:$G$10,3,FALSE)</f>
        <v>P1(50)</v>
      </c>
      <c r="F5366">
        <f>VLOOKUP(D5366,'Treatment Struture'!$E$2:$G$10,2,FALSE)</f>
        <v>2</v>
      </c>
      <c r="G5366" s="23">
        <v>4</v>
      </c>
      <c r="H5366" s="57">
        <f t="shared" si="118"/>
        <v>36145</v>
      </c>
      <c r="I5366" s="23">
        <v>23</v>
      </c>
      <c r="J5366" s="23">
        <v>11</v>
      </c>
    </row>
    <row r="5367" spans="1:10">
      <c r="A5367" t="s">
        <v>248</v>
      </c>
      <c r="B5367" t="s">
        <v>254</v>
      </c>
      <c r="C5367" t="s">
        <v>76</v>
      </c>
      <c r="D5367">
        <v>6</v>
      </c>
      <c r="E5367" t="str">
        <f>VLOOKUP(D5367,'Treatment Struture'!$E$2:$G$10,3,FALSE)</f>
        <v>P1(50)</v>
      </c>
      <c r="F5367">
        <f>VLOOKUP(D5367,'Treatment Struture'!$E$2:$G$10,2,FALSE)</f>
        <v>2</v>
      </c>
      <c r="G5367" s="23">
        <v>5</v>
      </c>
      <c r="H5367" s="57">
        <f t="shared" si="118"/>
        <v>36145</v>
      </c>
      <c r="I5367" s="23">
        <v>25</v>
      </c>
      <c r="J5367" s="23">
        <v>10</v>
      </c>
    </row>
    <row r="5368" spans="1:10">
      <c r="A5368" t="s">
        <v>248</v>
      </c>
      <c r="B5368" t="s">
        <v>254</v>
      </c>
      <c r="C5368" t="s">
        <v>76</v>
      </c>
      <c r="D5368">
        <v>6</v>
      </c>
      <c r="E5368" t="str">
        <f>VLOOKUP(D5368,'Treatment Struture'!$E$2:$G$10,3,FALSE)</f>
        <v>P1(50)</v>
      </c>
      <c r="F5368">
        <f>VLOOKUP(D5368,'Treatment Struture'!$E$2:$G$10,2,FALSE)</f>
        <v>2</v>
      </c>
      <c r="G5368" s="23">
        <v>6</v>
      </c>
      <c r="H5368" s="57">
        <f t="shared" si="118"/>
        <v>36145</v>
      </c>
      <c r="I5368" s="23">
        <v>22</v>
      </c>
      <c r="J5368" s="23">
        <v>10</v>
      </c>
    </row>
    <row r="5369" spans="1:10">
      <c r="A5369" t="s">
        <v>248</v>
      </c>
      <c r="B5369" t="s">
        <v>254</v>
      </c>
      <c r="C5369" t="s">
        <v>76</v>
      </c>
      <c r="D5369">
        <v>6</v>
      </c>
      <c r="E5369" t="str">
        <f>VLOOKUP(D5369,'Treatment Struture'!$E$2:$G$10,3,FALSE)</f>
        <v>P1(50)</v>
      </c>
      <c r="F5369">
        <f>VLOOKUP(D5369,'Treatment Struture'!$E$2:$G$10,2,FALSE)</f>
        <v>2</v>
      </c>
      <c r="G5369" s="23">
        <v>7</v>
      </c>
      <c r="H5369" s="57">
        <f t="shared" si="118"/>
        <v>36145</v>
      </c>
      <c r="I5369" s="23">
        <v>21</v>
      </c>
      <c r="J5369" s="23">
        <v>10</v>
      </c>
    </row>
    <row r="5370" spans="1:10">
      <c r="A5370" t="s">
        <v>248</v>
      </c>
      <c r="B5370" t="s">
        <v>254</v>
      </c>
      <c r="C5370" t="s">
        <v>76</v>
      </c>
      <c r="D5370">
        <v>6</v>
      </c>
      <c r="E5370" t="str">
        <f>VLOOKUP(D5370,'Treatment Struture'!$E$2:$G$10,3,FALSE)</f>
        <v>P1(50)</v>
      </c>
      <c r="F5370">
        <f>VLOOKUP(D5370,'Treatment Struture'!$E$2:$G$10,2,FALSE)</f>
        <v>2</v>
      </c>
      <c r="G5370" s="23">
        <v>8</v>
      </c>
      <c r="H5370" s="57">
        <f t="shared" si="118"/>
        <v>36145</v>
      </c>
      <c r="I5370" s="23">
        <v>21</v>
      </c>
      <c r="J5370" s="23">
        <v>10</v>
      </c>
    </row>
    <row r="5371" spans="1:10">
      <c r="A5371" t="s">
        <v>248</v>
      </c>
      <c r="B5371" t="s">
        <v>254</v>
      </c>
      <c r="C5371" t="s">
        <v>76</v>
      </c>
      <c r="D5371">
        <v>6</v>
      </c>
      <c r="E5371" t="str">
        <f>VLOOKUP(D5371,'Treatment Struture'!$E$2:$G$10,3,FALSE)</f>
        <v>P1(50)</v>
      </c>
      <c r="F5371">
        <f>VLOOKUP(D5371,'Treatment Struture'!$E$2:$G$10,2,FALSE)</f>
        <v>2</v>
      </c>
      <c r="G5371" s="23">
        <v>9</v>
      </c>
      <c r="H5371" s="57">
        <f t="shared" si="118"/>
        <v>36145</v>
      </c>
      <c r="I5371" s="23">
        <v>24</v>
      </c>
      <c r="J5371" s="23">
        <v>10</v>
      </c>
    </row>
    <row r="5372" spans="1:10">
      <c r="A5372" t="s">
        <v>248</v>
      </c>
      <c r="B5372" t="s">
        <v>254</v>
      </c>
      <c r="C5372" t="s">
        <v>76</v>
      </c>
      <c r="D5372">
        <v>6</v>
      </c>
      <c r="E5372" t="str">
        <f>VLOOKUP(D5372,'Treatment Struture'!$E$2:$G$10,3,FALSE)</f>
        <v>P1(50)</v>
      </c>
      <c r="F5372">
        <f>VLOOKUP(D5372,'Treatment Struture'!$E$2:$G$10,2,FALSE)</f>
        <v>2</v>
      </c>
      <c r="G5372" s="23">
        <v>10</v>
      </c>
      <c r="H5372" s="57">
        <f t="shared" si="118"/>
        <v>36145</v>
      </c>
      <c r="I5372" s="23">
        <v>23</v>
      </c>
      <c r="J5372" s="23">
        <v>10</v>
      </c>
    </row>
    <row r="5373" spans="1:10">
      <c r="A5373" t="s">
        <v>248</v>
      </c>
      <c r="B5373" t="s">
        <v>254</v>
      </c>
      <c r="C5373" t="s">
        <v>76</v>
      </c>
      <c r="D5373">
        <v>7</v>
      </c>
      <c r="E5373" t="str">
        <f>VLOOKUP(D5373,'Treatment Struture'!$E$2:$G$10,3,FALSE)</f>
        <v>P1(50)</v>
      </c>
      <c r="F5373">
        <f>VLOOKUP(D5373,'Treatment Struture'!$E$2:$G$10,2,FALSE)</f>
        <v>3</v>
      </c>
      <c r="G5373" s="23">
        <v>1</v>
      </c>
      <c r="H5373" s="57">
        <f t="shared" si="118"/>
        <v>36145</v>
      </c>
      <c r="I5373" s="23">
        <v>22</v>
      </c>
      <c r="J5373" s="23">
        <v>11</v>
      </c>
    </row>
    <row r="5374" spans="1:10">
      <c r="A5374" t="s">
        <v>248</v>
      </c>
      <c r="B5374" t="s">
        <v>254</v>
      </c>
      <c r="C5374" t="s">
        <v>76</v>
      </c>
      <c r="D5374">
        <v>7</v>
      </c>
      <c r="E5374" t="str">
        <f>VLOOKUP(D5374,'Treatment Struture'!$E$2:$G$10,3,FALSE)</f>
        <v>P1(50)</v>
      </c>
      <c r="F5374">
        <f>VLOOKUP(D5374,'Treatment Struture'!$E$2:$G$10,2,FALSE)</f>
        <v>3</v>
      </c>
      <c r="G5374" s="23">
        <v>2</v>
      </c>
      <c r="H5374" s="57">
        <f t="shared" si="118"/>
        <v>36145</v>
      </c>
      <c r="J5374" s="23">
        <v>10</v>
      </c>
    </row>
    <row r="5375" spans="1:10">
      <c r="A5375" t="s">
        <v>248</v>
      </c>
      <c r="B5375" t="s">
        <v>254</v>
      </c>
      <c r="C5375" t="s">
        <v>76</v>
      </c>
      <c r="D5375">
        <v>7</v>
      </c>
      <c r="E5375" t="str">
        <f>VLOOKUP(D5375,'Treatment Struture'!$E$2:$G$10,3,FALSE)</f>
        <v>P1(50)</v>
      </c>
      <c r="F5375">
        <f>VLOOKUP(D5375,'Treatment Struture'!$E$2:$G$10,2,FALSE)</f>
        <v>3</v>
      </c>
      <c r="G5375" s="23">
        <v>3</v>
      </c>
      <c r="H5375" s="57">
        <f t="shared" si="118"/>
        <v>36145</v>
      </c>
      <c r="I5375" s="23">
        <v>22</v>
      </c>
    </row>
    <row r="5376" spans="1:10">
      <c r="A5376" t="s">
        <v>248</v>
      </c>
      <c r="B5376" t="s">
        <v>254</v>
      </c>
      <c r="C5376" t="s">
        <v>76</v>
      </c>
      <c r="D5376">
        <v>7</v>
      </c>
      <c r="E5376" t="str">
        <f>VLOOKUP(D5376,'Treatment Struture'!$E$2:$G$10,3,FALSE)</f>
        <v>P1(50)</v>
      </c>
      <c r="F5376">
        <f>VLOOKUP(D5376,'Treatment Struture'!$E$2:$G$10,2,FALSE)</f>
        <v>3</v>
      </c>
      <c r="G5376" s="23">
        <v>4</v>
      </c>
      <c r="H5376" s="57">
        <f t="shared" si="118"/>
        <v>36145</v>
      </c>
      <c r="I5376" s="23">
        <v>22</v>
      </c>
      <c r="J5376" s="23">
        <v>10</v>
      </c>
    </row>
    <row r="5377" spans="1:10">
      <c r="A5377" t="s">
        <v>248</v>
      </c>
      <c r="B5377" t="s">
        <v>254</v>
      </c>
      <c r="C5377" t="s">
        <v>76</v>
      </c>
      <c r="D5377">
        <v>7</v>
      </c>
      <c r="E5377" t="str">
        <f>VLOOKUP(D5377,'Treatment Struture'!$E$2:$G$10,3,FALSE)</f>
        <v>P1(50)</v>
      </c>
      <c r="F5377">
        <f>VLOOKUP(D5377,'Treatment Struture'!$E$2:$G$10,2,FALSE)</f>
        <v>3</v>
      </c>
      <c r="G5377" s="23">
        <v>5</v>
      </c>
      <c r="H5377" s="57">
        <f t="shared" si="118"/>
        <v>36145</v>
      </c>
      <c r="I5377" s="23">
        <v>22</v>
      </c>
      <c r="J5377" s="23">
        <v>9</v>
      </c>
    </row>
    <row r="5378" spans="1:10">
      <c r="A5378" t="s">
        <v>248</v>
      </c>
      <c r="B5378" t="s">
        <v>254</v>
      </c>
      <c r="C5378" t="s">
        <v>76</v>
      </c>
      <c r="D5378">
        <v>7</v>
      </c>
      <c r="E5378" t="str">
        <f>VLOOKUP(D5378,'Treatment Struture'!$E$2:$G$10,3,FALSE)</f>
        <v>P1(50)</v>
      </c>
      <c r="F5378">
        <f>VLOOKUP(D5378,'Treatment Struture'!$E$2:$G$10,2,FALSE)</f>
        <v>3</v>
      </c>
      <c r="G5378" s="23">
        <v>6</v>
      </c>
      <c r="H5378" s="57">
        <f t="shared" si="118"/>
        <v>36145</v>
      </c>
      <c r="I5378" s="23">
        <v>24</v>
      </c>
      <c r="J5378" s="23">
        <v>8</v>
      </c>
    </row>
    <row r="5379" spans="1:10">
      <c r="A5379" t="s">
        <v>248</v>
      </c>
      <c r="B5379" t="s">
        <v>254</v>
      </c>
      <c r="C5379" t="s">
        <v>76</v>
      </c>
      <c r="D5379">
        <v>7</v>
      </c>
      <c r="E5379" t="str">
        <f>VLOOKUP(D5379,'Treatment Struture'!$E$2:$G$10,3,FALSE)</f>
        <v>P1(50)</v>
      </c>
      <c r="F5379">
        <f>VLOOKUP(D5379,'Treatment Struture'!$E$2:$G$10,2,FALSE)</f>
        <v>3</v>
      </c>
      <c r="G5379" s="23">
        <v>7</v>
      </c>
      <c r="H5379" s="57">
        <f t="shared" ref="H5379:H5402" si="119">H5378</f>
        <v>36145</v>
      </c>
      <c r="I5379" s="23">
        <v>23</v>
      </c>
      <c r="J5379" s="23">
        <v>9</v>
      </c>
    </row>
    <row r="5380" spans="1:10">
      <c r="A5380" t="s">
        <v>248</v>
      </c>
      <c r="B5380" t="s">
        <v>254</v>
      </c>
      <c r="C5380" t="s">
        <v>76</v>
      </c>
      <c r="D5380">
        <v>7</v>
      </c>
      <c r="E5380" t="str">
        <f>VLOOKUP(D5380,'Treatment Struture'!$E$2:$G$10,3,FALSE)</f>
        <v>P1(50)</v>
      </c>
      <c r="F5380">
        <f>VLOOKUP(D5380,'Treatment Struture'!$E$2:$G$10,2,FALSE)</f>
        <v>3</v>
      </c>
      <c r="G5380" s="23">
        <v>8</v>
      </c>
      <c r="H5380" s="57">
        <f t="shared" si="119"/>
        <v>36145</v>
      </c>
      <c r="I5380" s="23">
        <v>23</v>
      </c>
    </row>
    <row r="5381" spans="1:10">
      <c r="A5381" t="s">
        <v>248</v>
      </c>
      <c r="B5381" t="s">
        <v>254</v>
      </c>
      <c r="C5381" t="s">
        <v>76</v>
      </c>
      <c r="D5381">
        <v>7</v>
      </c>
      <c r="E5381" t="str">
        <f>VLOOKUP(D5381,'Treatment Struture'!$E$2:$G$10,3,FALSE)</f>
        <v>P1(50)</v>
      </c>
      <c r="F5381">
        <f>VLOOKUP(D5381,'Treatment Struture'!$E$2:$G$10,2,FALSE)</f>
        <v>3</v>
      </c>
      <c r="G5381" s="23">
        <v>9</v>
      </c>
      <c r="H5381" s="57">
        <f t="shared" si="119"/>
        <v>36145</v>
      </c>
      <c r="I5381" s="23">
        <v>23</v>
      </c>
      <c r="J5381" s="23">
        <v>7</v>
      </c>
    </row>
    <row r="5382" spans="1:10">
      <c r="A5382" t="s">
        <v>248</v>
      </c>
      <c r="B5382" t="s">
        <v>254</v>
      </c>
      <c r="C5382" t="s">
        <v>76</v>
      </c>
      <c r="D5382">
        <v>7</v>
      </c>
      <c r="E5382" t="str">
        <f>VLOOKUP(D5382,'Treatment Struture'!$E$2:$G$10,3,FALSE)</f>
        <v>P1(50)</v>
      </c>
      <c r="F5382">
        <f>VLOOKUP(D5382,'Treatment Struture'!$E$2:$G$10,2,FALSE)</f>
        <v>3</v>
      </c>
      <c r="G5382" s="23">
        <v>10</v>
      </c>
      <c r="H5382" s="57">
        <f t="shared" si="119"/>
        <v>36145</v>
      </c>
      <c r="I5382" s="23">
        <v>23</v>
      </c>
    </row>
    <row r="5383" spans="1:10">
      <c r="A5383" t="s">
        <v>248</v>
      </c>
      <c r="B5383" t="s">
        <v>254</v>
      </c>
      <c r="C5383" t="s">
        <v>76</v>
      </c>
      <c r="D5383">
        <v>8</v>
      </c>
      <c r="E5383" t="str">
        <f>VLOOKUP(D5383,'Treatment Struture'!$E$2:$G$10,3,FALSE)</f>
        <v>P2(100)</v>
      </c>
      <c r="F5383">
        <f>VLOOKUP(D5383,'Treatment Struture'!$E$2:$G$10,2,FALSE)</f>
        <v>3</v>
      </c>
      <c r="G5383" s="23">
        <v>1</v>
      </c>
      <c r="H5383" s="57">
        <f t="shared" si="119"/>
        <v>36145</v>
      </c>
      <c r="I5383" s="23">
        <v>23</v>
      </c>
    </row>
    <row r="5384" spans="1:10">
      <c r="A5384" t="s">
        <v>248</v>
      </c>
      <c r="B5384" t="s">
        <v>254</v>
      </c>
      <c r="C5384" t="s">
        <v>76</v>
      </c>
      <c r="D5384">
        <v>8</v>
      </c>
      <c r="E5384" t="str">
        <f>VLOOKUP(D5384,'Treatment Struture'!$E$2:$G$10,3,FALSE)</f>
        <v>P2(100)</v>
      </c>
      <c r="F5384">
        <f>VLOOKUP(D5384,'Treatment Struture'!$E$2:$G$10,2,FALSE)</f>
        <v>3</v>
      </c>
      <c r="G5384" s="23">
        <v>2</v>
      </c>
      <c r="H5384" s="57">
        <f t="shared" si="119"/>
        <v>36145</v>
      </c>
      <c r="I5384" s="23">
        <v>23</v>
      </c>
    </row>
    <row r="5385" spans="1:10">
      <c r="A5385" t="s">
        <v>248</v>
      </c>
      <c r="B5385" t="s">
        <v>254</v>
      </c>
      <c r="C5385" t="s">
        <v>76</v>
      </c>
      <c r="D5385">
        <v>8</v>
      </c>
      <c r="E5385" t="str">
        <f>VLOOKUP(D5385,'Treatment Struture'!$E$2:$G$10,3,FALSE)</f>
        <v>P2(100)</v>
      </c>
      <c r="F5385">
        <f>VLOOKUP(D5385,'Treatment Struture'!$E$2:$G$10,2,FALSE)</f>
        <v>3</v>
      </c>
      <c r="G5385" s="23">
        <v>3</v>
      </c>
      <c r="H5385" s="57">
        <f t="shared" si="119"/>
        <v>36145</v>
      </c>
      <c r="I5385" s="23">
        <v>22</v>
      </c>
      <c r="J5385" s="23">
        <v>11</v>
      </c>
    </row>
    <row r="5386" spans="1:10">
      <c r="A5386" t="s">
        <v>248</v>
      </c>
      <c r="B5386" t="s">
        <v>254</v>
      </c>
      <c r="C5386" t="s">
        <v>76</v>
      </c>
      <c r="D5386">
        <v>8</v>
      </c>
      <c r="E5386" t="str">
        <f>VLOOKUP(D5386,'Treatment Struture'!$E$2:$G$10,3,FALSE)</f>
        <v>P2(100)</v>
      </c>
      <c r="F5386">
        <f>VLOOKUP(D5386,'Treatment Struture'!$E$2:$G$10,2,FALSE)</f>
        <v>3</v>
      </c>
      <c r="G5386" s="23">
        <v>4</v>
      </c>
      <c r="H5386" s="57">
        <f t="shared" si="119"/>
        <v>36145</v>
      </c>
      <c r="I5386" s="23">
        <v>23</v>
      </c>
      <c r="J5386" s="23">
        <v>10</v>
      </c>
    </row>
    <row r="5387" spans="1:10">
      <c r="A5387" t="s">
        <v>248</v>
      </c>
      <c r="B5387" t="s">
        <v>254</v>
      </c>
      <c r="C5387" t="s">
        <v>76</v>
      </c>
      <c r="D5387">
        <v>8</v>
      </c>
      <c r="E5387" t="str">
        <f>VLOOKUP(D5387,'Treatment Struture'!$E$2:$G$10,3,FALSE)</f>
        <v>P2(100)</v>
      </c>
      <c r="F5387">
        <f>VLOOKUP(D5387,'Treatment Struture'!$E$2:$G$10,2,FALSE)</f>
        <v>3</v>
      </c>
      <c r="G5387" s="23">
        <v>5</v>
      </c>
      <c r="H5387" s="57">
        <f t="shared" si="119"/>
        <v>36145</v>
      </c>
      <c r="I5387" s="23">
        <v>23</v>
      </c>
      <c r="J5387" s="23">
        <v>11</v>
      </c>
    </row>
    <row r="5388" spans="1:10">
      <c r="A5388" t="s">
        <v>248</v>
      </c>
      <c r="B5388" t="s">
        <v>254</v>
      </c>
      <c r="C5388" t="s">
        <v>76</v>
      </c>
      <c r="D5388">
        <v>8</v>
      </c>
      <c r="E5388" t="str">
        <f>VLOOKUP(D5388,'Treatment Struture'!$E$2:$G$10,3,FALSE)</f>
        <v>P2(100)</v>
      </c>
      <c r="F5388">
        <f>VLOOKUP(D5388,'Treatment Struture'!$E$2:$G$10,2,FALSE)</f>
        <v>3</v>
      </c>
      <c r="G5388" s="23">
        <v>6</v>
      </c>
      <c r="H5388" s="57">
        <f t="shared" si="119"/>
        <v>36145</v>
      </c>
      <c r="I5388" s="23">
        <v>23</v>
      </c>
      <c r="J5388" s="23">
        <v>8</v>
      </c>
    </row>
    <row r="5389" spans="1:10">
      <c r="A5389" t="s">
        <v>248</v>
      </c>
      <c r="B5389" t="s">
        <v>254</v>
      </c>
      <c r="C5389" t="s">
        <v>76</v>
      </c>
      <c r="D5389">
        <v>8</v>
      </c>
      <c r="E5389" t="str">
        <f>VLOOKUP(D5389,'Treatment Struture'!$E$2:$G$10,3,FALSE)</f>
        <v>P2(100)</v>
      </c>
      <c r="F5389">
        <f>VLOOKUP(D5389,'Treatment Struture'!$E$2:$G$10,2,FALSE)</f>
        <v>3</v>
      </c>
      <c r="G5389" s="23">
        <v>7</v>
      </c>
      <c r="H5389" s="57">
        <f t="shared" si="119"/>
        <v>36145</v>
      </c>
      <c r="J5389" s="23">
        <v>8</v>
      </c>
    </row>
    <row r="5390" spans="1:10">
      <c r="A5390" t="s">
        <v>248</v>
      </c>
      <c r="B5390" t="s">
        <v>254</v>
      </c>
      <c r="C5390" t="s">
        <v>76</v>
      </c>
      <c r="D5390">
        <v>8</v>
      </c>
      <c r="E5390" t="str">
        <f>VLOOKUP(D5390,'Treatment Struture'!$E$2:$G$10,3,FALSE)</f>
        <v>P2(100)</v>
      </c>
      <c r="F5390">
        <f>VLOOKUP(D5390,'Treatment Struture'!$E$2:$G$10,2,FALSE)</f>
        <v>3</v>
      </c>
      <c r="G5390" s="23">
        <v>8</v>
      </c>
      <c r="H5390" s="57">
        <f t="shared" si="119"/>
        <v>36145</v>
      </c>
      <c r="J5390" s="23">
        <v>9</v>
      </c>
    </row>
    <row r="5391" spans="1:10">
      <c r="A5391" t="s">
        <v>248</v>
      </c>
      <c r="B5391" t="s">
        <v>254</v>
      </c>
      <c r="C5391" t="s">
        <v>76</v>
      </c>
      <c r="D5391">
        <v>8</v>
      </c>
      <c r="E5391" t="str">
        <f>VLOOKUP(D5391,'Treatment Struture'!$E$2:$G$10,3,FALSE)</f>
        <v>P2(100)</v>
      </c>
      <c r="F5391">
        <f>VLOOKUP(D5391,'Treatment Struture'!$E$2:$G$10,2,FALSE)</f>
        <v>3</v>
      </c>
      <c r="G5391" s="23">
        <v>9</v>
      </c>
      <c r="H5391" s="57">
        <f t="shared" si="119"/>
        <v>36145</v>
      </c>
      <c r="I5391" s="23">
        <v>23</v>
      </c>
      <c r="J5391" s="23">
        <v>5</v>
      </c>
    </row>
    <row r="5392" spans="1:10">
      <c r="A5392" t="s">
        <v>248</v>
      </c>
      <c r="B5392" t="s">
        <v>254</v>
      </c>
      <c r="C5392" t="s">
        <v>76</v>
      </c>
      <c r="D5392">
        <v>8</v>
      </c>
      <c r="E5392" t="str">
        <f>VLOOKUP(D5392,'Treatment Struture'!$E$2:$G$10,3,FALSE)</f>
        <v>P2(100)</v>
      </c>
      <c r="F5392">
        <f>VLOOKUP(D5392,'Treatment Struture'!$E$2:$G$10,2,FALSE)</f>
        <v>3</v>
      </c>
      <c r="G5392" s="23">
        <v>10</v>
      </c>
      <c r="H5392" s="57">
        <f t="shared" si="119"/>
        <v>36145</v>
      </c>
      <c r="I5392" s="23">
        <v>23</v>
      </c>
      <c r="J5392" s="23">
        <v>5</v>
      </c>
    </row>
    <row r="5393" spans="1:10">
      <c r="A5393" t="s">
        <v>248</v>
      </c>
      <c r="B5393" t="s">
        <v>254</v>
      </c>
      <c r="C5393" t="s">
        <v>76</v>
      </c>
      <c r="D5393">
        <v>9</v>
      </c>
      <c r="E5393" t="str">
        <f>VLOOKUP(D5393,'Treatment Struture'!$E$2:$G$10,3,FALSE)</f>
        <v>P3(150)</v>
      </c>
      <c r="F5393">
        <f>VLOOKUP(D5393,'Treatment Struture'!$E$2:$G$10,2,FALSE)</f>
        <v>3</v>
      </c>
      <c r="G5393" s="23">
        <v>1</v>
      </c>
      <c r="H5393" s="57">
        <f t="shared" si="119"/>
        <v>36145</v>
      </c>
      <c r="I5393" s="23">
        <v>22</v>
      </c>
      <c r="J5393" s="23">
        <v>10</v>
      </c>
    </row>
    <row r="5394" spans="1:10">
      <c r="A5394" t="s">
        <v>248</v>
      </c>
      <c r="B5394" t="s">
        <v>254</v>
      </c>
      <c r="C5394" t="s">
        <v>76</v>
      </c>
      <c r="D5394">
        <v>9</v>
      </c>
      <c r="E5394" t="str">
        <f>VLOOKUP(D5394,'Treatment Struture'!$E$2:$G$10,3,FALSE)</f>
        <v>P3(150)</v>
      </c>
      <c r="F5394">
        <f>VLOOKUP(D5394,'Treatment Struture'!$E$2:$G$10,2,FALSE)</f>
        <v>3</v>
      </c>
      <c r="G5394" s="23">
        <v>2</v>
      </c>
      <c r="H5394" s="57">
        <f t="shared" si="119"/>
        <v>36145</v>
      </c>
      <c r="I5394" s="23">
        <v>20</v>
      </c>
      <c r="J5394" s="23">
        <v>10</v>
      </c>
    </row>
    <row r="5395" spans="1:10">
      <c r="A5395" t="s">
        <v>248</v>
      </c>
      <c r="B5395" t="s">
        <v>254</v>
      </c>
      <c r="C5395" t="s">
        <v>76</v>
      </c>
      <c r="D5395">
        <v>9</v>
      </c>
      <c r="E5395" t="str">
        <f>VLOOKUP(D5395,'Treatment Struture'!$E$2:$G$10,3,FALSE)</f>
        <v>P3(150)</v>
      </c>
      <c r="F5395">
        <f>VLOOKUP(D5395,'Treatment Struture'!$E$2:$G$10,2,FALSE)</f>
        <v>3</v>
      </c>
      <c r="G5395" s="23">
        <v>3</v>
      </c>
      <c r="H5395" s="57">
        <f t="shared" si="119"/>
        <v>36145</v>
      </c>
      <c r="I5395" s="23">
        <v>23</v>
      </c>
      <c r="J5395" s="23">
        <v>10</v>
      </c>
    </row>
    <row r="5396" spans="1:10">
      <c r="A5396" t="s">
        <v>248</v>
      </c>
      <c r="B5396" t="s">
        <v>254</v>
      </c>
      <c r="C5396" t="s">
        <v>76</v>
      </c>
      <c r="D5396">
        <v>9</v>
      </c>
      <c r="E5396" t="str">
        <f>VLOOKUP(D5396,'Treatment Struture'!$E$2:$G$10,3,FALSE)</f>
        <v>P3(150)</v>
      </c>
      <c r="F5396">
        <f>VLOOKUP(D5396,'Treatment Struture'!$E$2:$G$10,2,FALSE)</f>
        <v>3</v>
      </c>
      <c r="G5396" s="23">
        <v>4</v>
      </c>
      <c r="H5396" s="57">
        <f t="shared" si="119"/>
        <v>36145</v>
      </c>
    </row>
    <row r="5397" spans="1:10">
      <c r="A5397" t="s">
        <v>248</v>
      </c>
      <c r="B5397" t="s">
        <v>254</v>
      </c>
      <c r="C5397" t="s">
        <v>76</v>
      </c>
      <c r="D5397">
        <v>9</v>
      </c>
      <c r="E5397" t="str">
        <f>VLOOKUP(D5397,'Treatment Struture'!$E$2:$G$10,3,FALSE)</f>
        <v>P3(150)</v>
      </c>
      <c r="F5397">
        <f>VLOOKUP(D5397,'Treatment Struture'!$E$2:$G$10,2,FALSE)</f>
        <v>3</v>
      </c>
      <c r="G5397" s="23">
        <v>5</v>
      </c>
      <c r="H5397" s="57">
        <f t="shared" si="119"/>
        <v>36145</v>
      </c>
      <c r="I5397" s="23">
        <v>23</v>
      </c>
      <c r="J5397" s="23">
        <v>11</v>
      </c>
    </row>
    <row r="5398" spans="1:10">
      <c r="A5398" t="s">
        <v>248</v>
      </c>
      <c r="B5398" t="s">
        <v>254</v>
      </c>
      <c r="C5398" t="s">
        <v>76</v>
      </c>
      <c r="D5398">
        <v>9</v>
      </c>
      <c r="E5398" t="str">
        <f>VLOOKUP(D5398,'Treatment Struture'!$E$2:$G$10,3,FALSE)</f>
        <v>P3(150)</v>
      </c>
      <c r="F5398">
        <f>VLOOKUP(D5398,'Treatment Struture'!$E$2:$G$10,2,FALSE)</f>
        <v>3</v>
      </c>
      <c r="G5398" s="23">
        <v>6</v>
      </c>
      <c r="H5398" s="57">
        <f t="shared" si="119"/>
        <v>36145</v>
      </c>
      <c r="I5398" s="23">
        <v>24</v>
      </c>
      <c r="J5398" s="23">
        <v>7</v>
      </c>
    </row>
    <row r="5399" spans="1:10">
      <c r="A5399" t="s">
        <v>248</v>
      </c>
      <c r="B5399" t="s">
        <v>254</v>
      </c>
      <c r="C5399" t="s">
        <v>76</v>
      </c>
      <c r="D5399">
        <v>9</v>
      </c>
      <c r="E5399" t="str">
        <f>VLOOKUP(D5399,'Treatment Struture'!$E$2:$G$10,3,FALSE)</f>
        <v>P3(150)</v>
      </c>
      <c r="F5399">
        <f>VLOOKUP(D5399,'Treatment Struture'!$E$2:$G$10,2,FALSE)</f>
        <v>3</v>
      </c>
      <c r="G5399" s="23">
        <v>7</v>
      </c>
      <c r="H5399" s="57">
        <f t="shared" si="119"/>
        <v>36145</v>
      </c>
      <c r="I5399" s="23">
        <v>23</v>
      </c>
      <c r="J5399" s="23">
        <v>7</v>
      </c>
    </row>
    <row r="5400" spans="1:10">
      <c r="A5400" t="s">
        <v>248</v>
      </c>
      <c r="B5400" t="s">
        <v>254</v>
      </c>
      <c r="C5400" t="s">
        <v>76</v>
      </c>
      <c r="D5400">
        <v>9</v>
      </c>
      <c r="E5400" t="str">
        <f>VLOOKUP(D5400,'Treatment Struture'!$E$2:$G$10,3,FALSE)</f>
        <v>P3(150)</v>
      </c>
      <c r="F5400">
        <f>VLOOKUP(D5400,'Treatment Struture'!$E$2:$G$10,2,FALSE)</f>
        <v>3</v>
      </c>
      <c r="G5400" s="23">
        <v>8</v>
      </c>
      <c r="H5400" s="57">
        <f t="shared" si="119"/>
        <v>36145</v>
      </c>
    </row>
    <row r="5401" spans="1:10">
      <c r="A5401" t="s">
        <v>248</v>
      </c>
      <c r="B5401" t="s">
        <v>254</v>
      </c>
      <c r="C5401" t="s">
        <v>76</v>
      </c>
      <c r="D5401">
        <v>9</v>
      </c>
      <c r="E5401" t="str">
        <f>VLOOKUP(D5401,'Treatment Struture'!$E$2:$G$10,3,FALSE)</f>
        <v>P3(150)</v>
      </c>
      <c r="F5401">
        <f>VLOOKUP(D5401,'Treatment Struture'!$E$2:$G$10,2,FALSE)</f>
        <v>3</v>
      </c>
      <c r="G5401" s="23">
        <v>9</v>
      </c>
      <c r="H5401" s="57">
        <f t="shared" si="119"/>
        <v>36145</v>
      </c>
      <c r="I5401" s="23">
        <v>23</v>
      </c>
      <c r="J5401" s="23">
        <v>7</v>
      </c>
    </row>
    <row r="5402" spans="1:10">
      <c r="A5402" t="s">
        <v>248</v>
      </c>
      <c r="B5402" t="s">
        <v>254</v>
      </c>
      <c r="C5402" t="s">
        <v>76</v>
      </c>
      <c r="D5402">
        <v>9</v>
      </c>
      <c r="E5402" t="str">
        <f>VLOOKUP(D5402,'Treatment Struture'!$E$2:$G$10,3,FALSE)</f>
        <v>P3(150)</v>
      </c>
      <c r="F5402">
        <f>VLOOKUP(D5402,'Treatment Struture'!$E$2:$G$10,2,FALSE)</f>
        <v>3</v>
      </c>
      <c r="G5402" s="23">
        <v>10</v>
      </c>
      <c r="H5402" s="57">
        <f t="shared" si="119"/>
        <v>36145</v>
      </c>
      <c r="I5402" s="23">
        <v>23</v>
      </c>
      <c r="J5402" s="23">
        <v>9</v>
      </c>
    </row>
    <row r="5403" spans="1:10">
      <c r="A5403" t="s">
        <v>248</v>
      </c>
      <c r="B5403" t="s">
        <v>254</v>
      </c>
      <c r="C5403" t="s">
        <v>76</v>
      </c>
      <c r="D5403">
        <v>1</v>
      </c>
      <c r="E5403" t="str">
        <f>VLOOKUP(D5403,'Treatment Struture'!$E$2:$G$10,3,FALSE)</f>
        <v>P3(150)</v>
      </c>
      <c r="F5403">
        <f>VLOOKUP(D5403,'Treatment Struture'!$E$2:$G$10,2,FALSE)</f>
        <v>1</v>
      </c>
      <c r="G5403" s="23">
        <v>1</v>
      </c>
      <c r="H5403" s="55">
        <v>36151</v>
      </c>
      <c r="I5403" s="23">
        <v>24</v>
      </c>
      <c r="J5403" s="23">
        <v>9</v>
      </c>
    </row>
    <row r="5404" spans="1:10">
      <c r="A5404" t="s">
        <v>248</v>
      </c>
      <c r="B5404" t="s">
        <v>254</v>
      </c>
      <c r="C5404" t="s">
        <v>76</v>
      </c>
      <c r="D5404">
        <v>1</v>
      </c>
      <c r="E5404" t="str">
        <f>VLOOKUP(D5404,'Treatment Struture'!$E$2:$G$10,3,FALSE)</f>
        <v>P3(150)</v>
      </c>
      <c r="F5404">
        <f>VLOOKUP(D5404,'Treatment Struture'!$E$2:$G$10,2,FALSE)</f>
        <v>1</v>
      </c>
      <c r="G5404" s="23">
        <v>2</v>
      </c>
      <c r="H5404" s="57">
        <f>H5403</f>
        <v>36151</v>
      </c>
    </row>
    <row r="5405" spans="1:10">
      <c r="A5405" t="s">
        <v>248</v>
      </c>
      <c r="B5405" t="s">
        <v>254</v>
      </c>
      <c r="C5405" t="s">
        <v>76</v>
      </c>
      <c r="D5405">
        <v>1</v>
      </c>
      <c r="E5405" t="str">
        <f>VLOOKUP(D5405,'Treatment Struture'!$E$2:$G$10,3,FALSE)</f>
        <v>P3(150)</v>
      </c>
      <c r="F5405">
        <f>VLOOKUP(D5405,'Treatment Struture'!$E$2:$G$10,2,FALSE)</f>
        <v>1</v>
      </c>
      <c r="G5405" s="23">
        <v>3</v>
      </c>
      <c r="H5405" s="57">
        <f t="shared" ref="H5405:H5468" si="120">H5404</f>
        <v>36151</v>
      </c>
      <c r="I5405" s="23">
        <v>27</v>
      </c>
      <c r="J5405" s="23">
        <v>10</v>
      </c>
    </row>
    <row r="5406" spans="1:10">
      <c r="A5406" t="s">
        <v>248</v>
      </c>
      <c r="B5406" t="s">
        <v>254</v>
      </c>
      <c r="C5406" t="s">
        <v>76</v>
      </c>
      <c r="D5406">
        <v>1</v>
      </c>
      <c r="E5406" t="str">
        <f>VLOOKUP(D5406,'Treatment Struture'!$E$2:$G$10,3,FALSE)</f>
        <v>P3(150)</v>
      </c>
      <c r="F5406">
        <f>VLOOKUP(D5406,'Treatment Struture'!$E$2:$G$10,2,FALSE)</f>
        <v>1</v>
      </c>
      <c r="G5406" s="23">
        <v>4</v>
      </c>
      <c r="H5406" s="57">
        <f t="shared" si="120"/>
        <v>36151</v>
      </c>
      <c r="I5406" s="23">
        <v>27</v>
      </c>
      <c r="J5406" s="23">
        <v>11</v>
      </c>
    </row>
    <row r="5407" spans="1:10">
      <c r="A5407" t="s">
        <v>248</v>
      </c>
      <c r="B5407" t="s">
        <v>254</v>
      </c>
      <c r="C5407" t="s">
        <v>76</v>
      </c>
      <c r="D5407">
        <v>1</v>
      </c>
      <c r="E5407" t="str">
        <f>VLOOKUP(D5407,'Treatment Struture'!$E$2:$G$10,3,FALSE)</f>
        <v>P3(150)</v>
      </c>
      <c r="F5407">
        <f>VLOOKUP(D5407,'Treatment Struture'!$E$2:$G$10,2,FALSE)</f>
        <v>1</v>
      </c>
      <c r="G5407" s="23">
        <v>5</v>
      </c>
      <c r="H5407" s="57">
        <f t="shared" si="120"/>
        <v>36151</v>
      </c>
      <c r="I5407" s="23">
        <v>24</v>
      </c>
      <c r="J5407" s="23">
        <v>11</v>
      </c>
    </row>
    <row r="5408" spans="1:10">
      <c r="A5408" t="s">
        <v>248</v>
      </c>
      <c r="B5408" t="s">
        <v>254</v>
      </c>
      <c r="C5408" t="s">
        <v>76</v>
      </c>
      <c r="D5408">
        <v>1</v>
      </c>
      <c r="E5408" t="str">
        <f>VLOOKUP(D5408,'Treatment Struture'!$E$2:$G$10,3,FALSE)</f>
        <v>P3(150)</v>
      </c>
      <c r="F5408">
        <f>VLOOKUP(D5408,'Treatment Struture'!$E$2:$G$10,2,FALSE)</f>
        <v>1</v>
      </c>
      <c r="G5408" s="23">
        <v>6</v>
      </c>
      <c r="H5408" s="57">
        <f t="shared" si="120"/>
        <v>36151</v>
      </c>
      <c r="J5408" s="23">
        <v>7</v>
      </c>
    </row>
    <row r="5409" spans="1:10">
      <c r="A5409" t="s">
        <v>248</v>
      </c>
      <c r="B5409" t="s">
        <v>254</v>
      </c>
      <c r="C5409" t="s">
        <v>76</v>
      </c>
      <c r="D5409">
        <v>1</v>
      </c>
      <c r="E5409" t="str">
        <f>VLOOKUP(D5409,'Treatment Struture'!$E$2:$G$10,3,FALSE)</f>
        <v>P3(150)</v>
      </c>
      <c r="F5409">
        <f>VLOOKUP(D5409,'Treatment Struture'!$E$2:$G$10,2,FALSE)</f>
        <v>1</v>
      </c>
      <c r="G5409" s="23">
        <v>7</v>
      </c>
      <c r="H5409" s="57">
        <f t="shared" si="120"/>
        <v>36151</v>
      </c>
      <c r="I5409" s="23">
        <v>22</v>
      </c>
      <c r="J5409" s="23">
        <v>10</v>
      </c>
    </row>
    <row r="5410" spans="1:10">
      <c r="A5410" t="s">
        <v>248</v>
      </c>
      <c r="B5410" t="s">
        <v>254</v>
      </c>
      <c r="C5410" t="s">
        <v>76</v>
      </c>
      <c r="D5410">
        <v>1</v>
      </c>
      <c r="E5410" t="str">
        <f>VLOOKUP(D5410,'Treatment Struture'!$E$2:$G$10,3,FALSE)</f>
        <v>P3(150)</v>
      </c>
      <c r="F5410">
        <f>VLOOKUP(D5410,'Treatment Struture'!$E$2:$G$10,2,FALSE)</f>
        <v>1</v>
      </c>
      <c r="G5410" s="23">
        <v>8</v>
      </c>
      <c r="H5410" s="57">
        <f t="shared" si="120"/>
        <v>36151</v>
      </c>
      <c r="I5410" s="23">
        <v>24</v>
      </c>
      <c r="J5410" s="23">
        <v>7</v>
      </c>
    </row>
    <row r="5411" spans="1:10">
      <c r="A5411" t="s">
        <v>248</v>
      </c>
      <c r="B5411" t="s">
        <v>254</v>
      </c>
      <c r="C5411" t="s">
        <v>76</v>
      </c>
      <c r="D5411">
        <v>1</v>
      </c>
      <c r="E5411" t="str">
        <f>VLOOKUP(D5411,'Treatment Struture'!$E$2:$G$10,3,FALSE)</f>
        <v>P3(150)</v>
      </c>
      <c r="F5411">
        <f>VLOOKUP(D5411,'Treatment Struture'!$E$2:$G$10,2,FALSE)</f>
        <v>1</v>
      </c>
      <c r="G5411" s="23">
        <v>9</v>
      </c>
      <c r="H5411" s="57">
        <f t="shared" si="120"/>
        <v>36151</v>
      </c>
      <c r="I5411" s="23">
        <v>23</v>
      </c>
      <c r="J5411" s="23">
        <v>12</v>
      </c>
    </row>
    <row r="5412" spans="1:10">
      <c r="A5412" t="s">
        <v>248</v>
      </c>
      <c r="B5412" t="s">
        <v>254</v>
      </c>
      <c r="C5412" t="s">
        <v>76</v>
      </c>
      <c r="D5412">
        <v>1</v>
      </c>
      <c r="E5412" t="str">
        <f>VLOOKUP(D5412,'Treatment Struture'!$E$2:$G$10,3,FALSE)</f>
        <v>P3(150)</v>
      </c>
      <c r="F5412">
        <f>VLOOKUP(D5412,'Treatment Struture'!$E$2:$G$10,2,FALSE)</f>
        <v>1</v>
      </c>
      <c r="G5412" s="23">
        <v>10</v>
      </c>
      <c r="H5412" s="57">
        <f t="shared" si="120"/>
        <v>36151</v>
      </c>
      <c r="I5412" s="23">
        <v>24</v>
      </c>
      <c r="J5412" s="23">
        <v>10</v>
      </c>
    </row>
    <row r="5413" spans="1:10">
      <c r="A5413" t="s">
        <v>248</v>
      </c>
      <c r="B5413" t="s">
        <v>254</v>
      </c>
      <c r="C5413" t="s">
        <v>76</v>
      </c>
      <c r="D5413">
        <v>2</v>
      </c>
      <c r="E5413" t="str">
        <f>VLOOKUP(D5413,'Treatment Struture'!$E$2:$G$10,3,FALSE)</f>
        <v>P1(50)</v>
      </c>
      <c r="F5413">
        <f>VLOOKUP(D5413,'Treatment Struture'!$E$2:$G$10,2,FALSE)</f>
        <v>1</v>
      </c>
      <c r="G5413" s="23">
        <v>1</v>
      </c>
      <c r="H5413" s="57">
        <f t="shared" si="120"/>
        <v>36151</v>
      </c>
      <c r="J5413" s="23">
        <v>9</v>
      </c>
    </row>
    <row r="5414" spans="1:10">
      <c r="A5414" t="s">
        <v>248</v>
      </c>
      <c r="B5414" t="s">
        <v>254</v>
      </c>
      <c r="C5414" t="s">
        <v>76</v>
      </c>
      <c r="D5414">
        <v>2</v>
      </c>
      <c r="E5414" t="str">
        <f>VLOOKUP(D5414,'Treatment Struture'!$E$2:$G$10,3,FALSE)</f>
        <v>P1(50)</v>
      </c>
      <c r="F5414">
        <f>VLOOKUP(D5414,'Treatment Struture'!$E$2:$G$10,2,FALSE)</f>
        <v>1</v>
      </c>
      <c r="G5414" s="23">
        <v>2</v>
      </c>
      <c r="H5414" s="57">
        <f t="shared" si="120"/>
        <v>36151</v>
      </c>
      <c r="I5414" s="23">
        <v>26</v>
      </c>
    </row>
    <row r="5415" spans="1:10">
      <c r="A5415" t="s">
        <v>248</v>
      </c>
      <c r="B5415" t="s">
        <v>254</v>
      </c>
      <c r="C5415" t="s">
        <v>76</v>
      </c>
      <c r="D5415">
        <v>2</v>
      </c>
      <c r="E5415" t="str">
        <f>VLOOKUP(D5415,'Treatment Struture'!$E$2:$G$10,3,FALSE)</f>
        <v>P1(50)</v>
      </c>
      <c r="F5415">
        <f>VLOOKUP(D5415,'Treatment Struture'!$E$2:$G$10,2,FALSE)</f>
        <v>1</v>
      </c>
      <c r="G5415" s="23">
        <v>3</v>
      </c>
      <c r="H5415" s="57">
        <f t="shared" si="120"/>
        <v>36151</v>
      </c>
      <c r="J5415" s="23">
        <v>13</v>
      </c>
    </row>
    <row r="5416" spans="1:10">
      <c r="A5416" t="s">
        <v>248</v>
      </c>
      <c r="B5416" t="s">
        <v>254</v>
      </c>
      <c r="C5416" t="s">
        <v>76</v>
      </c>
      <c r="D5416">
        <v>2</v>
      </c>
      <c r="E5416" t="str">
        <f>VLOOKUP(D5416,'Treatment Struture'!$E$2:$G$10,3,FALSE)</f>
        <v>P1(50)</v>
      </c>
      <c r="F5416">
        <f>VLOOKUP(D5416,'Treatment Struture'!$E$2:$G$10,2,FALSE)</f>
        <v>1</v>
      </c>
      <c r="G5416" s="23">
        <v>4</v>
      </c>
      <c r="H5416" s="57">
        <f t="shared" si="120"/>
        <v>36151</v>
      </c>
      <c r="I5416" s="23">
        <v>28</v>
      </c>
      <c r="J5416" s="23">
        <v>14</v>
      </c>
    </row>
    <row r="5417" spans="1:10">
      <c r="A5417" t="s">
        <v>248</v>
      </c>
      <c r="B5417" t="s">
        <v>254</v>
      </c>
      <c r="C5417" t="s">
        <v>76</v>
      </c>
      <c r="D5417">
        <v>2</v>
      </c>
      <c r="E5417" t="str">
        <f>VLOOKUP(D5417,'Treatment Struture'!$E$2:$G$10,3,FALSE)</f>
        <v>P1(50)</v>
      </c>
      <c r="F5417">
        <f>VLOOKUP(D5417,'Treatment Struture'!$E$2:$G$10,2,FALSE)</f>
        <v>1</v>
      </c>
      <c r="G5417" s="23">
        <v>5</v>
      </c>
      <c r="H5417" s="57">
        <f t="shared" si="120"/>
        <v>36151</v>
      </c>
      <c r="I5417" s="23">
        <v>26</v>
      </c>
      <c r="J5417" s="23">
        <v>12</v>
      </c>
    </row>
    <row r="5418" spans="1:10">
      <c r="A5418" t="s">
        <v>248</v>
      </c>
      <c r="B5418" t="s">
        <v>254</v>
      </c>
      <c r="C5418" t="s">
        <v>76</v>
      </c>
      <c r="D5418">
        <v>2</v>
      </c>
      <c r="E5418" t="str">
        <f>VLOOKUP(D5418,'Treatment Struture'!$E$2:$G$10,3,FALSE)</f>
        <v>P1(50)</v>
      </c>
      <c r="F5418">
        <f>VLOOKUP(D5418,'Treatment Struture'!$E$2:$G$10,2,FALSE)</f>
        <v>1</v>
      </c>
      <c r="G5418" s="23">
        <v>6</v>
      </c>
      <c r="H5418" s="57">
        <f t="shared" si="120"/>
        <v>36151</v>
      </c>
      <c r="I5418" s="23">
        <v>25</v>
      </c>
    </row>
    <row r="5419" spans="1:10">
      <c r="A5419" t="s">
        <v>248</v>
      </c>
      <c r="B5419" t="s">
        <v>254</v>
      </c>
      <c r="C5419" t="s">
        <v>76</v>
      </c>
      <c r="D5419">
        <v>2</v>
      </c>
      <c r="E5419" t="str">
        <f>VLOOKUP(D5419,'Treatment Struture'!$E$2:$G$10,3,FALSE)</f>
        <v>P1(50)</v>
      </c>
      <c r="F5419">
        <f>VLOOKUP(D5419,'Treatment Struture'!$E$2:$G$10,2,FALSE)</f>
        <v>1</v>
      </c>
      <c r="G5419" s="23">
        <v>7</v>
      </c>
      <c r="H5419" s="57">
        <f t="shared" si="120"/>
        <v>36151</v>
      </c>
      <c r="I5419" s="23">
        <v>25</v>
      </c>
      <c r="J5419" s="23">
        <v>10</v>
      </c>
    </row>
    <row r="5420" spans="1:10">
      <c r="A5420" t="s">
        <v>248</v>
      </c>
      <c r="B5420" t="s">
        <v>254</v>
      </c>
      <c r="C5420" t="s">
        <v>76</v>
      </c>
      <c r="D5420">
        <v>2</v>
      </c>
      <c r="E5420" t="str">
        <f>VLOOKUP(D5420,'Treatment Struture'!$E$2:$G$10,3,FALSE)</f>
        <v>P1(50)</v>
      </c>
      <c r="F5420">
        <f>VLOOKUP(D5420,'Treatment Struture'!$E$2:$G$10,2,FALSE)</f>
        <v>1</v>
      </c>
      <c r="G5420" s="23">
        <v>8</v>
      </c>
      <c r="H5420" s="57">
        <f t="shared" si="120"/>
        <v>36151</v>
      </c>
      <c r="I5420" s="23">
        <v>24</v>
      </c>
      <c r="J5420" s="23">
        <v>10</v>
      </c>
    </row>
    <row r="5421" spans="1:10">
      <c r="A5421" t="s">
        <v>248</v>
      </c>
      <c r="B5421" t="s">
        <v>254</v>
      </c>
      <c r="C5421" t="s">
        <v>76</v>
      </c>
      <c r="D5421">
        <v>2</v>
      </c>
      <c r="E5421" t="str">
        <f>VLOOKUP(D5421,'Treatment Struture'!$E$2:$G$10,3,FALSE)</f>
        <v>P1(50)</v>
      </c>
      <c r="F5421">
        <f>VLOOKUP(D5421,'Treatment Struture'!$E$2:$G$10,2,FALSE)</f>
        <v>1</v>
      </c>
      <c r="G5421" s="23">
        <v>9</v>
      </c>
      <c r="H5421" s="57">
        <f t="shared" si="120"/>
        <v>36151</v>
      </c>
      <c r="I5421" s="23">
        <v>25</v>
      </c>
      <c r="J5421" s="23">
        <v>10</v>
      </c>
    </row>
    <row r="5422" spans="1:10">
      <c r="A5422" t="s">
        <v>248</v>
      </c>
      <c r="B5422" t="s">
        <v>254</v>
      </c>
      <c r="C5422" t="s">
        <v>76</v>
      </c>
      <c r="D5422">
        <v>2</v>
      </c>
      <c r="E5422" t="str">
        <f>VLOOKUP(D5422,'Treatment Struture'!$E$2:$G$10,3,FALSE)</f>
        <v>P1(50)</v>
      </c>
      <c r="F5422">
        <f>VLOOKUP(D5422,'Treatment Struture'!$E$2:$G$10,2,FALSE)</f>
        <v>1</v>
      </c>
      <c r="G5422" s="23">
        <v>10</v>
      </c>
      <c r="H5422" s="57">
        <f t="shared" si="120"/>
        <v>36151</v>
      </c>
      <c r="I5422" s="23">
        <v>24</v>
      </c>
      <c r="J5422" s="23">
        <v>12</v>
      </c>
    </row>
    <row r="5423" spans="1:10">
      <c r="A5423" t="s">
        <v>248</v>
      </c>
      <c r="B5423" t="s">
        <v>254</v>
      </c>
      <c r="C5423" t="s">
        <v>76</v>
      </c>
      <c r="D5423">
        <v>3</v>
      </c>
      <c r="E5423" t="str">
        <f>VLOOKUP(D5423,'Treatment Struture'!$E$2:$G$10,3,FALSE)</f>
        <v>P2(100)</v>
      </c>
      <c r="F5423">
        <f>VLOOKUP(D5423,'Treatment Struture'!$E$2:$G$10,2,FALSE)</f>
        <v>1</v>
      </c>
      <c r="G5423" s="23">
        <v>1</v>
      </c>
      <c r="H5423" s="57">
        <f t="shared" si="120"/>
        <v>36151</v>
      </c>
      <c r="I5423" s="23">
        <v>24</v>
      </c>
      <c r="J5423" s="23">
        <v>12</v>
      </c>
    </row>
    <row r="5424" spans="1:10">
      <c r="A5424" t="s">
        <v>248</v>
      </c>
      <c r="B5424" t="s">
        <v>254</v>
      </c>
      <c r="C5424" t="s">
        <v>76</v>
      </c>
      <c r="D5424">
        <v>3</v>
      </c>
      <c r="E5424" t="str">
        <f>VLOOKUP(D5424,'Treatment Struture'!$E$2:$G$10,3,FALSE)</f>
        <v>P2(100)</v>
      </c>
      <c r="F5424">
        <f>VLOOKUP(D5424,'Treatment Struture'!$E$2:$G$10,2,FALSE)</f>
        <v>1</v>
      </c>
      <c r="G5424" s="23">
        <v>2</v>
      </c>
      <c r="H5424" s="57">
        <f t="shared" si="120"/>
        <v>36151</v>
      </c>
      <c r="I5424" s="23">
        <v>27</v>
      </c>
      <c r="J5424" s="23">
        <v>12</v>
      </c>
    </row>
    <row r="5425" spans="1:10">
      <c r="A5425" t="s">
        <v>248</v>
      </c>
      <c r="B5425" t="s">
        <v>254</v>
      </c>
      <c r="C5425" t="s">
        <v>76</v>
      </c>
      <c r="D5425">
        <v>3</v>
      </c>
      <c r="E5425" t="str">
        <f>VLOOKUP(D5425,'Treatment Struture'!$E$2:$G$10,3,FALSE)</f>
        <v>P2(100)</v>
      </c>
      <c r="F5425">
        <f>VLOOKUP(D5425,'Treatment Struture'!$E$2:$G$10,2,FALSE)</f>
        <v>1</v>
      </c>
      <c r="G5425" s="23">
        <v>3</v>
      </c>
      <c r="H5425" s="57">
        <f t="shared" si="120"/>
        <v>36151</v>
      </c>
      <c r="J5425" s="23">
        <v>12</v>
      </c>
    </row>
    <row r="5426" spans="1:10">
      <c r="A5426" t="s">
        <v>248</v>
      </c>
      <c r="B5426" t="s">
        <v>254</v>
      </c>
      <c r="C5426" t="s">
        <v>76</v>
      </c>
      <c r="D5426">
        <v>3</v>
      </c>
      <c r="E5426" t="str">
        <f>VLOOKUP(D5426,'Treatment Struture'!$E$2:$G$10,3,FALSE)</f>
        <v>P2(100)</v>
      </c>
      <c r="F5426">
        <f>VLOOKUP(D5426,'Treatment Struture'!$E$2:$G$10,2,FALSE)</f>
        <v>1</v>
      </c>
      <c r="G5426" s="23">
        <v>4</v>
      </c>
      <c r="H5426" s="57">
        <f t="shared" si="120"/>
        <v>36151</v>
      </c>
      <c r="I5426" s="23">
        <v>26</v>
      </c>
      <c r="J5426" s="23">
        <v>10</v>
      </c>
    </row>
    <row r="5427" spans="1:10">
      <c r="A5427" t="s">
        <v>248</v>
      </c>
      <c r="B5427" t="s">
        <v>254</v>
      </c>
      <c r="C5427" t="s">
        <v>76</v>
      </c>
      <c r="D5427">
        <v>3</v>
      </c>
      <c r="E5427" t="str">
        <f>VLOOKUP(D5427,'Treatment Struture'!$E$2:$G$10,3,FALSE)</f>
        <v>P2(100)</v>
      </c>
      <c r="F5427">
        <f>VLOOKUP(D5427,'Treatment Struture'!$E$2:$G$10,2,FALSE)</f>
        <v>1</v>
      </c>
      <c r="G5427" s="23">
        <v>5</v>
      </c>
      <c r="H5427" s="57">
        <f t="shared" si="120"/>
        <v>36151</v>
      </c>
      <c r="I5427" s="23">
        <v>27</v>
      </c>
    </row>
    <row r="5428" spans="1:10">
      <c r="A5428" t="s">
        <v>248</v>
      </c>
      <c r="B5428" t="s">
        <v>254</v>
      </c>
      <c r="C5428" t="s">
        <v>76</v>
      </c>
      <c r="D5428">
        <v>3</v>
      </c>
      <c r="E5428" t="str">
        <f>VLOOKUP(D5428,'Treatment Struture'!$E$2:$G$10,3,FALSE)</f>
        <v>P2(100)</v>
      </c>
      <c r="F5428">
        <f>VLOOKUP(D5428,'Treatment Struture'!$E$2:$G$10,2,FALSE)</f>
        <v>1</v>
      </c>
      <c r="G5428" s="23">
        <v>6</v>
      </c>
      <c r="H5428" s="57">
        <f t="shared" si="120"/>
        <v>36151</v>
      </c>
      <c r="I5428" s="23">
        <v>23</v>
      </c>
      <c r="J5428" s="23">
        <v>10</v>
      </c>
    </row>
    <row r="5429" spans="1:10">
      <c r="A5429" t="s">
        <v>248</v>
      </c>
      <c r="B5429" t="s">
        <v>254</v>
      </c>
      <c r="C5429" t="s">
        <v>76</v>
      </c>
      <c r="D5429">
        <v>3</v>
      </c>
      <c r="E5429" t="str">
        <f>VLOOKUP(D5429,'Treatment Struture'!$E$2:$G$10,3,FALSE)</f>
        <v>P2(100)</v>
      </c>
      <c r="F5429">
        <f>VLOOKUP(D5429,'Treatment Struture'!$E$2:$G$10,2,FALSE)</f>
        <v>1</v>
      </c>
      <c r="G5429" s="23">
        <v>7</v>
      </c>
      <c r="H5429" s="57">
        <f t="shared" si="120"/>
        <v>36151</v>
      </c>
      <c r="I5429" s="23">
        <v>25</v>
      </c>
      <c r="J5429" s="23">
        <v>10</v>
      </c>
    </row>
    <row r="5430" spans="1:10">
      <c r="A5430" t="s">
        <v>248</v>
      </c>
      <c r="B5430" t="s">
        <v>254</v>
      </c>
      <c r="C5430" t="s">
        <v>76</v>
      </c>
      <c r="D5430">
        <v>3</v>
      </c>
      <c r="E5430" t="str">
        <f>VLOOKUP(D5430,'Treatment Struture'!$E$2:$G$10,3,FALSE)</f>
        <v>P2(100)</v>
      </c>
      <c r="F5430">
        <f>VLOOKUP(D5430,'Treatment Struture'!$E$2:$G$10,2,FALSE)</f>
        <v>1</v>
      </c>
      <c r="G5430" s="23">
        <v>8</v>
      </c>
      <c r="H5430" s="57">
        <f t="shared" si="120"/>
        <v>36151</v>
      </c>
    </row>
    <row r="5431" spans="1:10">
      <c r="A5431" t="s">
        <v>248</v>
      </c>
      <c r="B5431" t="s">
        <v>254</v>
      </c>
      <c r="C5431" t="s">
        <v>76</v>
      </c>
      <c r="D5431">
        <v>3</v>
      </c>
      <c r="E5431" t="str">
        <f>VLOOKUP(D5431,'Treatment Struture'!$E$2:$G$10,3,FALSE)</f>
        <v>P2(100)</v>
      </c>
      <c r="F5431">
        <f>VLOOKUP(D5431,'Treatment Struture'!$E$2:$G$10,2,FALSE)</f>
        <v>1</v>
      </c>
      <c r="G5431" s="23">
        <v>9</v>
      </c>
      <c r="H5431" s="57">
        <f t="shared" si="120"/>
        <v>36151</v>
      </c>
      <c r="I5431" s="23">
        <v>25</v>
      </c>
      <c r="J5431" s="23">
        <v>11</v>
      </c>
    </row>
    <row r="5432" spans="1:10">
      <c r="A5432" t="s">
        <v>248</v>
      </c>
      <c r="B5432" t="s">
        <v>254</v>
      </c>
      <c r="C5432" t="s">
        <v>76</v>
      </c>
      <c r="D5432">
        <v>3</v>
      </c>
      <c r="E5432" t="str">
        <f>VLOOKUP(D5432,'Treatment Struture'!$E$2:$G$10,3,FALSE)</f>
        <v>P2(100)</v>
      </c>
      <c r="F5432">
        <f>VLOOKUP(D5432,'Treatment Struture'!$E$2:$G$10,2,FALSE)</f>
        <v>1</v>
      </c>
      <c r="G5432" s="23">
        <v>10</v>
      </c>
      <c r="H5432" s="57">
        <f t="shared" si="120"/>
        <v>36151</v>
      </c>
      <c r="I5432" s="23">
        <v>23</v>
      </c>
      <c r="J5432" s="23">
        <v>12</v>
      </c>
    </row>
    <row r="5433" spans="1:10">
      <c r="A5433" t="s">
        <v>248</v>
      </c>
      <c r="B5433" t="s">
        <v>254</v>
      </c>
      <c r="C5433" t="s">
        <v>76</v>
      </c>
      <c r="D5433">
        <v>4</v>
      </c>
      <c r="E5433" t="str">
        <f>VLOOKUP(D5433,'Treatment Struture'!$E$2:$G$10,3,FALSE)</f>
        <v>P2(100)</v>
      </c>
      <c r="F5433">
        <f>VLOOKUP(D5433,'Treatment Struture'!$E$2:$G$10,2,FALSE)</f>
        <v>2</v>
      </c>
      <c r="G5433" s="23">
        <v>1</v>
      </c>
      <c r="H5433" s="57">
        <f t="shared" si="120"/>
        <v>36151</v>
      </c>
      <c r="I5433" s="23">
        <v>22</v>
      </c>
      <c r="J5433" s="23">
        <v>10</v>
      </c>
    </row>
    <row r="5434" spans="1:10">
      <c r="A5434" t="s">
        <v>248</v>
      </c>
      <c r="B5434" t="s">
        <v>254</v>
      </c>
      <c r="C5434" t="s">
        <v>76</v>
      </c>
      <c r="D5434">
        <v>4</v>
      </c>
      <c r="E5434" t="str">
        <f>VLOOKUP(D5434,'Treatment Struture'!$E$2:$G$10,3,FALSE)</f>
        <v>P2(100)</v>
      </c>
      <c r="F5434">
        <f>VLOOKUP(D5434,'Treatment Struture'!$E$2:$G$10,2,FALSE)</f>
        <v>2</v>
      </c>
      <c r="G5434" s="23">
        <v>2</v>
      </c>
      <c r="H5434" s="57">
        <f t="shared" si="120"/>
        <v>36151</v>
      </c>
      <c r="I5434" s="23">
        <v>21</v>
      </c>
      <c r="J5434" s="23">
        <v>13</v>
      </c>
    </row>
    <row r="5435" spans="1:10">
      <c r="A5435" t="s">
        <v>248</v>
      </c>
      <c r="B5435" t="s">
        <v>254</v>
      </c>
      <c r="C5435" t="s">
        <v>76</v>
      </c>
      <c r="D5435">
        <v>4</v>
      </c>
      <c r="E5435" t="str">
        <f>VLOOKUP(D5435,'Treatment Struture'!$E$2:$G$10,3,FALSE)</f>
        <v>P2(100)</v>
      </c>
      <c r="F5435">
        <f>VLOOKUP(D5435,'Treatment Struture'!$E$2:$G$10,2,FALSE)</f>
        <v>2</v>
      </c>
      <c r="G5435" s="23">
        <v>3</v>
      </c>
      <c r="H5435" s="57">
        <f t="shared" si="120"/>
        <v>36151</v>
      </c>
      <c r="I5435" s="23">
        <v>21</v>
      </c>
    </row>
    <row r="5436" spans="1:10">
      <c r="A5436" t="s">
        <v>248</v>
      </c>
      <c r="B5436" t="s">
        <v>254</v>
      </c>
      <c r="C5436" t="s">
        <v>76</v>
      </c>
      <c r="D5436">
        <v>4</v>
      </c>
      <c r="E5436" t="str">
        <f>VLOOKUP(D5436,'Treatment Struture'!$E$2:$G$10,3,FALSE)</f>
        <v>P2(100)</v>
      </c>
      <c r="F5436">
        <f>VLOOKUP(D5436,'Treatment Struture'!$E$2:$G$10,2,FALSE)</f>
        <v>2</v>
      </c>
      <c r="G5436" s="23">
        <v>4</v>
      </c>
      <c r="H5436" s="57">
        <f t="shared" si="120"/>
        <v>36151</v>
      </c>
      <c r="I5436" s="23">
        <v>24</v>
      </c>
    </row>
    <row r="5437" spans="1:10">
      <c r="A5437" t="s">
        <v>248</v>
      </c>
      <c r="B5437" t="s">
        <v>254</v>
      </c>
      <c r="C5437" t="s">
        <v>76</v>
      </c>
      <c r="D5437">
        <v>4</v>
      </c>
      <c r="E5437" t="str">
        <f>VLOOKUP(D5437,'Treatment Struture'!$E$2:$G$10,3,FALSE)</f>
        <v>P2(100)</v>
      </c>
      <c r="F5437">
        <f>VLOOKUP(D5437,'Treatment Struture'!$E$2:$G$10,2,FALSE)</f>
        <v>2</v>
      </c>
      <c r="G5437" s="23">
        <v>5</v>
      </c>
      <c r="H5437" s="57">
        <f t="shared" si="120"/>
        <v>36151</v>
      </c>
      <c r="J5437" s="23">
        <v>11</v>
      </c>
    </row>
    <row r="5438" spans="1:10">
      <c r="A5438" t="s">
        <v>248</v>
      </c>
      <c r="B5438" t="s">
        <v>254</v>
      </c>
      <c r="C5438" t="s">
        <v>76</v>
      </c>
      <c r="D5438">
        <v>4</v>
      </c>
      <c r="E5438" t="str">
        <f>VLOOKUP(D5438,'Treatment Struture'!$E$2:$G$10,3,FALSE)</f>
        <v>P2(100)</v>
      </c>
      <c r="F5438">
        <f>VLOOKUP(D5438,'Treatment Struture'!$E$2:$G$10,2,FALSE)</f>
        <v>2</v>
      </c>
      <c r="G5438" s="23">
        <v>6</v>
      </c>
      <c r="H5438" s="57">
        <f t="shared" si="120"/>
        <v>36151</v>
      </c>
      <c r="I5438" s="23">
        <v>25</v>
      </c>
      <c r="J5438" s="23">
        <v>10</v>
      </c>
    </row>
    <row r="5439" spans="1:10">
      <c r="A5439" t="s">
        <v>248</v>
      </c>
      <c r="B5439" t="s">
        <v>254</v>
      </c>
      <c r="C5439" t="s">
        <v>76</v>
      </c>
      <c r="D5439">
        <v>4</v>
      </c>
      <c r="E5439" t="str">
        <f>VLOOKUP(D5439,'Treatment Struture'!$E$2:$G$10,3,FALSE)</f>
        <v>P2(100)</v>
      </c>
      <c r="F5439">
        <f>VLOOKUP(D5439,'Treatment Struture'!$E$2:$G$10,2,FALSE)</f>
        <v>2</v>
      </c>
      <c r="G5439" s="23">
        <v>7</v>
      </c>
      <c r="H5439" s="57">
        <f t="shared" si="120"/>
        <v>36151</v>
      </c>
      <c r="I5439" s="23">
        <v>23</v>
      </c>
      <c r="J5439" s="23">
        <v>10</v>
      </c>
    </row>
    <row r="5440" spans="1:10">
      <c r="A5440" t="s">
        <v>248</v>
      </c>
      <c r="B5440" t="s">
        <v>254</v>
      </c>
      <c r="C5440" t="s">
        <v>76</v>
      </c>
      <c r="D5440">
        <v>4</v>
      </c>
      <c r="E5440" t="str">
        <f>VLOOKUP(D5440,'Treatment Struture'!$E$2:$G$10,3,FALSE)</f>
        <v>P2(100)</v>
      </c>
      <c r="F5440">
        <f>VLOOKUP(D5440,'Treatment Struture'!$E$2:$G$10,2,FALSE)</f>
        <v>2</v>
      </c>
      <c r="G5440" s="23">
        <v>8</v>
      </c>
      <c r="H5440" s="57">
        <f t="shared" si="120"/>
        <v>36151</v>
      </c>
    </row>
    <row r="5441" spans="1:10">
      <c r="A5441" t="s">
        <v>248</v>
      </c>
      <c r="B5441" t="s">
        <v>254</v>
      </c>
      <c r="C5441" t="s">
        <v>76</v>
      </c>
      <c r="D5441">
        <v>4</v>
      </c>
      <c r="E5441" t="str">
        <f>VLOOKUP(D5441,'Treatment Struture'!$E$2:$G$10,3,FALSE)</f>
        <v>P2(100)</v>
      </c>
      <c r="F5441">
        <f>VLOOKUP(D5441,'Treatment Struture'!$E$2:$G$10,2,FALSE)</f>
        <v>2</v>
      </c>
      <c r="G5441" s="23">
        <v>9</v>
      </c>
      <c r="H5441" s="57">
        <f t="shared" si="120"/>
        <v>36151</v>
      </c>
      <c r="I5441" s="23">
        <v>22</v>
      </c>
    </row>
    <row r="5442" spans="1:10">
      <c r="A5442" t="s">
        <v>248</v>
      </c>
      <c r="B5442" t="s">
        <v>254</v>
      </c>
      <c r="C5442" t="s">
        <v>76</v>
      </c>
      <c r="D5442">
        <v>4</v>
      </c>
      <c r="E5442" t="str">
        <f>VLOOKUP(D5442,'Treatment Struture'!$E$2:$G$10,3,FALSE)</f>
        <v>P2(100)</v>
      </c>
      <c r="F5442">
        <f>VLOOKUP(D5442,'Treatment Struture'!$E$2:$G$10,2,FALSE)</f>
        <v>2</v>
      </c>
      <c r="G5442" s="23">
        <v>10</v>
      </c>
      <c r="H5442" s="57">
        <f t="shared" si="120"/>
        <v>36151</v>
      </c>
      <c r="I5442" s="23">
        <v>26</v>
      </c>
      <c r="J5442" s="23">
        <v>10</v>
      </c>
    </row>
    <row r="5443" spans="1:10">
      <c r="A5443" t="s">
        <v>248</v>
      </c>
      <c r="B5443" t="s">
        <v>254</v>
      </c>
      <c r="C5443" t="s">
        <v>76</v>
      </c>
      <c r="D5443">
        <v>5</v>
      </c>
      <c r="E5443" t="str">
        <f>VLOOKUP(D5443,'Treatment Struture'!$E$2:$G$10,3,FALSE)</f>
        <v>P3(150)</v>
      </c>
      <c r="F5443">
        <f>VLOOKUP(D5443,'Treatment Struture'!$E$2:$G$10,2,FALSE)</f>
        <v>2</v>
      </c>
      <c r="G5443" s="23">
        <v>1</v>
      </c>
      <c r="H5443" s="57">
        <f t="shared" si="120"/>
        <v>36151</v>
      </c>
      <c r="I5443" s="23">
        <v>21</v>
      </c>
      <c r="J5443" s="23">
        <v>13</v>
      </c>
    </row>
    <row r="5444" spans="1:10">
      <c r="A5444" t="s">
        <v>248</v>
      </c>
      <c r="B5444" t="s">
        <v>254</v>
      </c>
      <c r="C5444" t="s">
        <v>76</v>
      </c>
      <c r="D5444">
        <v>5</v>
      </c>
      <c r="E5444" t="str">
        <f>VLOOKUP(D5444,'Treatment Struture'!$E$2:$G$10,3,FALSE)</f>
        <v>P3(150)</v>
      </c>
      <c r="F5444">
        <f>VLOOKUP(D5444,'Treatment Struture'!$E$2:$G$10,2,FALSE)</f>
        <v>2</v>
      </c>
      <c r="G5444" s="23">
        <v>2</v>
      </c>
      <c r="H5444" s="57">
        <f t="shared" si="120"/>
        <v>36151</v>
      </c>
      <c r="I5444" s="23">
        <v>24</v>
      </c>
      <c r="J5444" s="23">
        <v>13</v>
      </c>
    </row>
    <row r="5445" spans="1:10">
      <c r="A5445" t="s">
        <v>248</v>
      </c>
      <c r="B5445" t="s">
        <v>254</v>
      </c>
      <c r="C5445" t="s">
        <v>76</v>
      </c>
      <c r="D5445">
        <v>5</v>
      </c>
      <c r="E5445" t="str">
        <f>VLOOKUP(D5445,'Treatment Struture'!$E$2:$G$10,3,FALSE)</f>
        <v>P3(150)</v>
      </c>
      <c r="F5445">
        <f>VLOOKUP(D5445,'Treatment Struture'!$E$2:$G$10,2,FALSE)</f>
        <v>2</v>
      </c>
      <c r="G5445" s="23">
        <v>3</v>
      </c>
      <c r="H5445" s="57">
        <f t="shared" si="120"/>
        <v>36151</v>
      </c>
      <c r="J5445" s="23">
        <v>12</v>
      </c>
    </row>
    <row r="5446" spans="1:10">
      <c r="A5446" t="s">
        <v>248</v>
      </c>
      <c r="B5446" t="s">
        <v>254</v>
      </c>
      <c r="C5446" t="s">
        <v>76</v>
      </c>
      <c r="D5446">
        <v>5</v>
      </c>
      <c r="E5446" t="str">
        <f>VLOOKUP(D5446,'Treatment Struture'!$E$2:$G$10,3,FALSE)</f>
        <v>P3(150)</v>
      </c>
      <c r="F5446">
        <f>VLOOKUP(D5446,'Treatment Struture'!$E$2:$G$10,2,FALSE)</f>
        <v>2</v>
      </c>
      <c r="G5446" s="23">
        <v>4</v>
      </c>
      <c r="H5446" s="57">
        <f t="shared" si="120"/>
        <v>36151</v>
      </c>
      <c r="J5446" s="23">
        <v>11</v>
      </c>
    </row>
    <row r="5447" spans="1:10">
      <c r="A5447" t="s">
        <v>248</v>
      </c>
      <c r="B5447" t="s">
        <v>254</v>
      </c>
      <c r="C5447" t="s">
        <v>76</v>
      </c>
      <c r="D5447">
        <v>5</v>
      </c>
      <c r="E5447" t="str">
        <f>VLOOKUP(D5447,'Treatment Struture'!$E$2:$G$10,3,FALSE)</f>
        <v>P3(150)</v>
      </c>
      <c r="F5447">
        <f>VLOOKUP(D5447,'Treatment Struture'!$E$2:$G$10,2,FALSE)</f>
        <v>2</v>
      </c>
      <c r="G5447" s="23">
        <v>5</v>
      </c>
      <c r="H5447" s="57">
        <f t="shared" si="120"/>
        <v>36151</v>
      </c>
      <c r="I5447" s="23">
        <v>23</v>
      </c>
      <c r="J5447" s="23">
        <v>15</v>
      </c>
    </row>
    <row r="5448" spans="1:10">
      <c r="A5448" t="s">
        <v>248</v>
      </c>
      <c r="B5448" t="s">
        <v>254</v>
      </c>
      <c r="C5448" t="s">
        <v>76</v>
      </c>
      <c r="D5448">
        <v>5</v>
      </c>
      <c r="E5448" t="str">
        <f>VLOOKUP(D5448,'Treatment Struture'!$E$2:$G$10,3,FALSE)</f>
        <v>P3(150)</v>
      </c>
      <c r="F5448">
        <f>VLOOKUP(D5448,'Treatment Struture'!$E$2:$G$10,2,FALSE)</f>
        <v>2</v>
      </c>
      <c r="G5448" s="23">
        <v>6</v>
      </c>
      <c r="H5448" s="57">
        <f t="shared" si="120"/>
        <v>36151</v>
      </c>
      <c r="I5448" s="23">
        <v>26</v>
      </c>
      <c r="J5448" s="23">
        <v>15</v>
      </c>
    </row>
    <row r="5449" spans="1:10">
      <c r="A5449" t="s">
        <v>248</v>
      </c>
      <c r="B5449" t="s">
        <v>254</v>
      </c>
      <c r="C5449" t="s">
        <v>76</v>
      </c>
      <c r="D5449">
        <v>5</v>
      </c>
      <c r="E5449" t="str">
        <f>VLOOKUP(D5449,'Treatment Struture'!$E$2:$G$10,3,FALSE)</f>
        <v>P3(150)</v>
      </c>
      <c r="F5449">
        <f>VLOOKUP(D5449,'Treatment Struture'!$E$2:$G$10,2,FALSE)</f>
        <v>2</v>
      </c>
      <c r="G5449" s="23">
        <v>7</v>
      </c>
      <c r="H5449" s="57">
        <f t="shared" si="120"/>
        <v>36151</v>
      </c>
      <c r="I5449" s="23">
        <v>26</v>
      </c>
    </row>
    <row r="5450" spans="1:10">
      <c r="A5450" t="s">
        <v>248</v>
      </c>
      <c r="B5450" t="s">
        <v>254</v>
      </c>
      <c r="C5450" t="s">
        <v>76</v>
      </c>
      <c r="D5450">
        <v>5</v>
      </c>
      <c r="E5450" t="str">
        <f>VLOOKUP(D5450,'Treatment Struture'!$E$2:$G$10,3,FALSE)</f>
        <v>P3(150)</v>
      </c>
      <c r="F5450">
        <f>VLOOKUP(D5450,'Treatment Struture'!$E$2:$G$10,2,FALSE)</f>
        <v>2</v>
      </c>
      <c r="G5450" s="23">
        <v>8</v>
      </c>
      <c r="H5450" s="57">
        <f t="shared" si="120"/>
        <v>36151</v>
      </c>
    </row>
    <row r="5451" spans="1:10">
      <c r="A5451" t="s">
        <v>248</v>
      </c>
      <c r="B5451" t="s">
        <v>254</v>
      </c>
      <c r="C5451" t="s">
        <v>76</v>
      </c>
      <c r="D5451">
        <v>5</v>
      </c>
      <c r="E5451" t="str">
        <f>VLOOKUP(D5451,'Treatment Struture'!$E$2:$G$10,3,FALSE)</f>
        <v>P3(150)</v>
      </c>
      <c r="F5451">
        <f>VLOOKUP(D5451,'Treatment Struture'!$E$2:$G$10,2,FALSE)</f>
        <v>2</v>
      </c>
      <c r="G5451" s="23">
        <v>9</v>
      </c>
      <c r="H5451" s="57">
        <f t="shared" si="120"/>
        <v>36151</v>
      </c>
      <c r="J5451" s="23">
        <v>15</v>
      </c>
    </row>
    <row r="5452" spans="1:10">
      <c r="A5452" t="s">
        <v>248</v>
      </c>
      <c r="B5452" t="s">
        <v>254</v>
      </c>
      <c r="C5452" t="s">
        <v>76</v>
      </c>
      <c r="D5452">
        <v>5</v>
      </c>
      <c r="E5452" t="str">
        <f>VLOOKUP(D5452,'Treatment Struture'!$E$2:$G$10,3,FALSE)</f>
        <v>P3(150)</v>
      </c>
      <c r="F5452">
        <f>VLOOKUP(D5452,'Treatment Struture'!$E$2:$G$10,2,FALSE)</f>
        <v>2</v>
      </c>
      <c r="G5452" s="23">
        <v>10</v>
      </c>
      <c r="H5452" s="57">
        <f t="shared" si="120"/>
        <v>36151</v>
      </c>
      <c r="I5452" s="23">
        <v>26</v>
      </c>
      <c r="J5452" s="23">
        <v>13</v>
      </c>
    </row>
    <row r="5453" spans="1:10">
      <c r="A5453" t="s">
        <v>248</v>
      </c>
      <c r="B5453" t="s">
        <v>254</v>
      </c>
      <c r="C5453" t="s">
        <v>76</v>
      </c>
      <c r="D5453">
        <v>6</v>
      </c>
      <c r="E5453" t="str">
        <f>VLOOKUP(D5453,'Treatment Struture'!$E$2:$G$10,3,FALSE)</f>
        <v>P1(50)</v>
      </c>
      <c r="F5453">
        <f>VLOOKUP(D5453,'Treatment Struture'!$E$2:$G$10,2,FALSE)</f>
        <v>2</v>
      </c>
      <c r="G5453" s="23">
        <v>1</v>
      </c>
      <c r="H5453" s="57">
        <f t="shared" si="120"/>
        <v>36151</v>
      </c>
    </row>
    <row r="5454" spans="1:10">
      <c r="A5454" t="s">
        <v>248</v>
      </c>
      <c r="B5454" t="s">
        <v>254</v>
      </c>
      <c r="C5454" t="s">
        <v>76</v>
      </c>
      <c r="D5454">
        <v>6</v>
      </c>
      <c r="E5454" t="str">
        <f>VLOOKUP(D5454,'Treatment Struture'!$E$2:$G$10,3,FALSE)</f>
        <v>P1(50)</v>
      </c>
      <c r="F5454">
        <f>VLOOKUP(D5454,'Treatment Struture'!$E$2:$G$10,2,FALSE)</f>
        <v>2</v>
      </c>
      <c r="G5454" s="23">
        <v>2</v>
      </c>
      <c r="H5454" s="57">
        <f t="shared" si="120"/>
        <v>36151</v>
      </c>
      <c r="J5454" s="23">
        <v>13</v>
      </c>
    </row>
    <row r="5455" spans="1:10">
      <c r="A5455" t="s">
        <v>248</v>
      </c>
      <c r="B5455" t="s">
        <v>254</v>
      </c>
      <c r="C5455" t="s">
        <v>76</v>
      </c>
      <c r="D5455">
        <v>6</v>
      </c>
      <c r="E5455" t="str">
        <f>VLOOKUP(D5455,'Treatment Struture'!$E$2:$G$10,3,FALSE)</f>
        <v>P1(50)</v>
      </c>
      <c r="F5455">
        <f>VLOOKUP(D5455,'Treatment Struture'!$E$2:$G$10,2,FALSE)</f>
        <v>2</v>
      </c>
      <c r="G5455" s="23">
        <v>3</v>
      </c>
      <c r="H5455" s="57">
        <f t="shared" si="120"/>
        <v>36151</v>
      </c>
      <c r="I5455" s="23">
        <v>27</v>
      </c>
    </row>
    <row r="5456" spans="1:10">
      <c r="A5456" t="s">
        <v>248</v>
      </c>
      <c r="B5456" t="s">
        <v>254</v>
      </c>
      <c r="C5456" t="s">
        <v>76</v>
      </c>
      <c r="D5456">
        <v>6</v>
      </c>
      <c r="E5456" t="str">
        <f>VLOOKUP(D5456,'Treatment Struture'!$E$2:$G$10,3,FALSE)</f>
        <v>P1(50)</v>
      </c>
      <c r="F5456">
        <f>VLOOKUP(D5456,'Treatment Struture'!$E$2:$G$10,2,FALSE)</f>
        <v>2</v>
      </c>
      <c r="G5456" s="23">
        <v>4</v>
      </c>
      <c r="H5456" s="57">
        <f t="shared" si="120"/>
        <v>36151</v>
      </c>
      <c r="I5456" s="23">
        <v>26</v>
      </c>
      <c r="J5456" s="23">
        <v>14</v>
      </c>
    </row>
    <row r="5457" spans="1:10">
      <c r="A5457" t="s">
        <v>248</v>
      </c>
      <c r="B5457" t="s">
        <v>254</v>
      </c>
      <c r="C5457" t="s">
        <v>76</v>
      </c>
      <c r="D5457">
        <v>6</v>
      </c>
      <c r="E5457" t="str">
        <f>VLOOKUP(D5457,'Treatment Struture'!$E$2:$G$10,3,FALSE)</f>
        <v>P1(50)</v>
      </c>
      <c r="F5457">
        <f>VLOOKUP(D5457,'Treatment Struture'!$E$2:$G$10,2,FALSE)</f>
        <v>2</v>
      </c>
      <c r="G5457" s="23">
        <v>5</v>
      </c>
      <c r="H5457" s="57">
        <f t="shared" si="120"/>
        <v>36151</v>
      </c>
      <c r="I5457" s="23">
        <v>26</v>
      </c>
      <c r="J5457" s="23">
        <v>11</v>
      </c>
    </row>
    <row r="5458" spans="1:10">
      <c r="A5458" t="s">
        <v>248</v>
      </c>
      <c r="B5458" t="s">
        <v>254</v>
      </c>
      <c r="C5458" t="s">
        <v>76</v>
      </c>
      <c r="D5458">
        <v>6</v>
      </c>
      <c r="E5458" t="str">
        <f>VLOOKUP(D5458,'Treatment Struture'!$E$2:$G$10,3,FALSE)</f>
        <v>P1(50)</v>
      </c>
      <c r="F5458">
        <f>VLOOKUP(D5458,'Treatment Struture'!$E$2:$G$10,2,FALSE)</f>
        <v>2</v>
      </c>
      <c r="G5458" s="23">
        <v>6</v>
      </c>
      <c r="H5458" s="57">
        <f t="shared" si="120"/>
        <v>36151</v>
      </c>
      <c r="I5458" s="23">
        <v>21</v>
      </c>
      <c r="J5458" s="23">
        <v>11</v>
      </c>
    </row>
    <row r="5459" spans="1:10">
      <c r="A5459" t="s">
        <v>248</v>
      </c>
      <c r="B5459" t="s">
        <v>254</v>
      </c>
      <c r="C5459" t="s">
        <v>76</v>
      </c>
      <c r="D5459">
        <v>6</v>
      </c>
      <c r="E5459" t="str">
        <f>VLOOKUP(D5459,'Treatment Struture'!$E$2:$G$10,3,FALSE)</f>
        <v>P1(50)</v>
      </c>
      <c r="F5459">
        <f>VLOOKUP(D5459,'Treatment Struture'!$E$2:$G$10,2,FALSE)</f>
        <v>2</v>
      </c>
      <c r="G5459" s="23">
        <v>7</v>
      </c>
      <c r="H5459" s="57">
        <f t="shared" si="120"/>
        <v>36151</v>
      </c>
      <c r="I5459" s="23">
        <v>21</v>
      </c>
      <c r="J5459" s="23">
        <v>12</v>
      </c>
    </row>
    <row r="5460" spans="1:10">
      <c r="A5460" t="s">
        <v>248</v>
      </c>
      <c r="B5460" t="s">
        <v>254</v>
      </c>
      <c r="C5460" t="s">
        <v>76</v>
      </c>
      <c r="D5460">
        <v>6</v>
      </c>
      <c r="E5460" t="str">
        <f>VLOOKUP(D5460,'Treatment Struture'!$E$2:$G$10,3,FALSE)</f>
        <v>P1(50)</v>
      </c>
      <c r="F5460">
        <f>VLOOKUP(D5460,'Treatment Struture'!$E$2:$G$10,2,FALSE)</f>
        <v>2</v>
      </c>
      <c r="G5460" s="23">
        <v>8</v>
      </c>
      <c r="H5460" s="57">
        <f t="shared" si="120"/>
        <v>36151</v>
      </c>
      <c r="I5460" s="23">
        <v>21</v>
      </c>
      <c r="J5460" s="23">
        <v>12</v>
      </c>
    </row>
    <row r="5461" spans="1:10">
      <c r="A5461" t="s">
        <v>248</v>
      </c>
      <c r="B5461" t="s">
        <v>254</v>
      </c>
      <c r="C5461" t="s">
        <v>76</v>
      </c>
      <c r="D5461">
        <v>6</v>
      </c>
      <c r="E5461" t="str">
        <f>VLOOKUP(D5461,'Treatment Struture'!$E$2:$G$10,3,FALSE)</f>
        <v>P1(50)</v>
      </c>
      <c r="F5461">
        <f>VLOOKUP(D5461,'Treatment Struture'!$E$2:$G$10,2,FALSE)</f>
        <v>2</v>
      </c>
      <c r="G5461" s="23">
        <v>9</v>
      </c>
      <c r="H5461" s="57">
        <f t="shared" si="120"/>
        <v>36151</v>
      </c>
      <c r="I5461" s="23">
        <v>23</v>
      </c>
      <c r="J5461" s="23">
        <v>12</v>
      </c>
    </row>
    <row r="5462" spans="1:10">
      <c r="A5462" t="s">
        <v>248</v>
      </c>
      <c r="B5462" t="s">
        <v>254</v>
      </c>
      <c r="C5462" t="s">
        <v>76</v>
      </c>
      <c r="D5462">
        <v>6</v>
      </c>
      <c r="E5462" t="str">
        <f>VLOOKUP(D5462,'Treatment Struture'!$E$2:$G$10,3,FALSE)</f>
        <v>P1(50)</v>
      </c>
      <c r="F5462">
        <f>VLOOKUP(D5462,'Treatment Struture'!$E$2:$G$10,2,FALSE)</f>
        <v>2</v>
      </c>
      <c r="G5462" s="23">
        <v>10</v>
      </c>
      <c r="H5462" s="57">
        <f t="shared" si="120"/>
        <v>36151</v>
      </c>
      <c r="I5462" s="23">
        <v>24</v>
      </c>
      <c r="J5462" s="23">
        <v>12</v>
      </c>
    </row>
    <row r="5463" spans="1:10">
      <c r="A5463" t="s">
        <v>248</v>
      </c>
      <c r="B5463" t="s">
        <v>254</v>
      </c>
      <c r="C5463" t="s">
        <v>76</v>
      </c>
      <c r="D5463">
        <v>7</v>
      </c>
      <c r="E5463" t="str">
        <f>VLOOKUP(D5463,'Treatment Struture'!$E$2:$G$10,3,FALSE)</f>
        <v>P1(50)</v>
      </c>
      <c r="F5463">
        <f>VLOOKUP(D5463,'Treatment Struture'!$E$2:$G$10,2,FALSE)</f>
        <v>3</v>
      </c>
      <c r="G5463" s="23">
        <v>1</v>
      </c>
      <c r="H5463" s="57">
        <f t="shared" si="120"/>
        <v>36151</v>
      </c>
      <c r="I5463" s="23">
        <v>21</v>
      </c>
      <c r="J5463" s="23">
        <v>10</v>
      </c>
    </row>
    <row r="5464" spans="1:10">
      <c r="A5464" t="s">
        <v>248</v>
      </c>
      <c r="B5464" t="s">
        <v>254</v>
      </c>
      <c r="C5464" t="s">
        <v>76</v>
      </c>
      <c r="D5464">
        <v>7</v>
      </c>
      <c r="E5464" t="str">
        <f>VLOOKUP(D5464,'Treatment Struture'!$E$2:$G$10,3,FALSE)</f>
        <v>P1(50)</v>
      </c>
      <c r="F5464">
        <f>VLOOKUP(D5464,'Treatment Struture'!$E$2:$G$10,2,FALSE)</f>
        <v>3</v>
      </c>
      <c r="G5464" s="23">
        <v>2</v>
      </c>
      <c r="H5464" s="57">
        <f t="shared" si="120"/>
        <v>36151</v>
      </c>
      <c r="J5464" s="23">
        <v>13</v>
      </c>
    </row>
    <row r="5465" spans="1:10">
      <c r="A5465" t="s">
        <v>248</v>
      </c>
      <c r="B5465" t="s">
        <v>254</v>
      </c>
      <c r="C5465" t="s">
        <v>76</v>
      </c>
      <c r="D5465">
        <v>7</v>
      </c>
      <c r="E5465" t="str">
        <f>VLOOKUP(D5465,'Treatment Struture'!$E$2:$G$10,3,FALSE)</f>
        <v>P1(50)</v>
      </c>
      <c r="F5465">
        <f>VLOOKUP(D5465,'Treatment Struture'!$E$2:$G$10,2,FALSE)</f>
        <v>3</v>
      </c>
      <c r="G5465" s="23">
        <v>3</v>
      </c>
      <c r="H5465" s="57">
        <f t="shared" si="120"/>
        <v>36151</v>
      </c>
      <c r="I5465" s="23">
        <v>21</v>
      </c>
      <c r="J5465" s="23">
        <v>10</v>
      </c>
    </row>
    <row r="5466" spans="1:10">
      <c r="A5466" t="s">
        <v>248</v>
      </c>
      <c r="B5466" t="s">
        <v>254</v>
      </c>
      <c r="C5466" t="s">
        <v>76</v>
      </c>
      <c r="D5466">
        <v>7</v>
      </c>
      <c r="E5466" t="str">
        <f>VLOOKUP(D5466,'Treatment Struture'!$E$2:$G$10,3,FALSE)</f>
        <v>P1(50)</v>
      </c>
      <c r="F5466">
        <f>VLOOKUP(D5466,'Treatment Struture'!$E$2:$G$10,2,FALSE)</f>
        <v>3</v>
      </c>
      <c r="G5466" s="23">
        <v>4</v>
      </c>
      <c r="H5466" s="57">
        <f t="shared" si="120"/>
        <v>36151</v>
      </c>
      <c r="I5466" s="23">
        <v>22</v>
      </c>
    </row>
    <row r="5467" spans="1:10">
      <c r="A5467" t="s">
        <v>248</v>
      </c>
      <c r="B5467" t="s">
        <v>254</v>
      </c>
      <c r="C5467" t="s">
        <v>76</v>
      </c>
      <c r="D5467">
        <v>7</v>
      </c>
      <c r="E5467" t="str">
        <f>VLOOKUP(D5467,'Treatment Struture'!$E$2:$G$10,3,FALSE)</f>
        <v>P1(50)</v>
      </c>
      <c r="F5467">
        <f>VLOOKUP(D5467,'Treatment Struture'!$E$2:$G$10,2,FALSE)</f>
        <v>3</v>
      </c>
      <c r="G5467" s="23">
        <v>5</v>
      </c>
      <c r="H5467" s="57">
        <f t="shared" si="120"/>
        <v>36151</v>
      </c>
      <c r="I5467" s="23">
        <v>22</v>
      </c>
      <c r="J5467" s="23">
        <v>11</v>
      </c>
    </row>
    <row r="5468" spans="1:10">
      <c r="A5468" t="s">
        <v>248</v>
      </c>
      <c r="B5468" t="s">
        <v>254</v>
      </c>
      <c r="C5468" t="s">
        <v>76</v>
      </c>
      <c r="D5468">
        <v>7</v>
      </c>
      <c r="E5468" t="str">
        <f>VLOOKUP(D5468,'Treatment Struture'!$E$2:$G$10,3,FALSE)</f>
        <v>P1(50)</v>
      </c>
      <c r="F5468">
        <f>VLOOKUP(D5468,'Treatment Struture'!$E$2:$G$10,2,FALSE)</f>
        <v>3</v>
      </c>
      <c r="G5468" s="23">
        <v>6</v>
      </c>
      <c r="H5468" s="57">
        <f t="shared" si="120"/>
        <v>36151</v>
      </c>
      <c r="I5468" s="23">
        <v>24</v>
      </c>
      <c r="J5468" s="23">
        <v>10</v>
      </c>
    </row>
    <row r="5469" spans="1:10">
      <c r="A5469" t="s">
        <v>248</v>
      </c>
      <c r="B5469" t="s">
        <v>254</v>
      </c>
      <c r="C5469" t="s">
        <v>76</v>
      </c>
      <c r="D5469">
        <v>7</v>
      </c>
      <c r="E5469" t="str">
        <f>VLOOKUP(D5469,'Treatment Struture'!$E$2:$G$10,3,FALSE)</f>
        <v>P1(50)</v>
      </c>
      <c r="F5469">
        <f>VLOOKUP(D5469,'Treatment Struture'!$E$2:$G$10,2,FALSE)</f>
        <v>3</v>
      </c>
      <c r="G5469" s="23">
        <v>7</v>
      </c>
      <c r="H5469" s="57">
        <f t="shared" ref="H5469:H5492" si="121">H5468</f>
        <v>36151</v>
      </c>
      <c r="I5469" s="23">
        <v>23</v>
      </c>
      <c r="J5469" s="23">
        <v>10</v>
      </c>
    </row>
    <row r="5470" spans="1:10">
      <c r="A5470" t="s">
        <v>248</v>
      </c>
      <c r="B5470" t="s">
        <v>254</v>
      </c>
      <c r="C5470" t="s">
        <v>76</v>
      </c>
      <c r="D5470">
        <v>7</v>
      </c>
      <c r="E5470" t="str">
        <f>VLOOKUP(D5470,'Treatment Struture'!$E$2:$G$10,3,FALSE)</f>
        <v>P1(50)</v>
      </c>
      <c r="F5470">
        <f>VLOOKUP(D5470,'Treatment Struture'!$E$2:$G$10,2,FALSE)</f>
        <v>3</v>
      </c>
      <c r="G5470" s="23">
        <v>8</v>
      </c>
      <c r="H5470" s="57">
        <f t="shared" si="121"/>
        <v>36151</v>
      </c>
      <c r="I5470" s="23">
        <v>23</v>
      </c>
    </row>
    <row r="5471" spans="1:10">
      <c r="A5471" t="s">
        <v>248</v>
      </c>
      <c r="B5471" t="s">
        <v>254</v>
      </c>
      <c r="C5471" t="s">
        <v>76</v>
      </c>
      <c r="D5471">
        <v>7</v>
      </c>
      <c r="E5471" t="str">
        <f>VLOOKUP(D5471,'Treatment Struture'!$E$2:$G$10,3,FALSE)</f>
        <v>P1(50)</v>
      </c>
      <c r="F5471">
        <f>VLOOKUP(D5471,'Treatment Struture'!$E$2:$G$10,2,FALSE)</f>
        <v>3</v>
      </c>
      <c r="G5471" s="23">
        <v>9</v>
      </c>
      <c r="H5471" s="57">
        <f t="shared" si="121"/>
        <v>36151</v>
      </c>
      <c r="I5471" s="23">
        <v>24</v>
      </c>
      <c r="J5471" s="23">
        <v>11</v>
      </c>
    </row>
    <row r="5472" spans="1:10">
      <c r="A5472" t="s">
        <v>248</v>
      </c>
      <c r="B5472" t="s">
        <v>254</v>
      </c>
      <c r="C5472" t="s">
        <v>76</v>
      </c>
      <c r="D5472">
        <v>7</v>
      </c>
      <c r="E5472" t="str">
        <f>VLOOKUP(D5472,'Treatment Struture'!$E$2:$G$10,3,FALSE)</f>
        <v>P1(50)</v>
      </c>
      <c r="F5472">
        <f>VLOOKUP(D5472,'Treatment Struture'!$E$2:$G$10,2,FALSE)</f>
        <v>3</v>
      </c>
      <c r="G5472" s="23">
        <v>10</v>
      </c>
      <c r="H5472" s="57">
        <f t="shared" si="121"/>
        <v>36151</v>
      </c>
      <c r="I5472" s="23">
        <v>23</v>
      </c>
      <c r="J5472" s="23">
        <v>12</v>
      </c>
    </row>
    <row r="5473" spans="1:10">
      <c r="A5473" t="s">
        <v>248</v>
      </c>
      <c r="B5473" t="s">
        <v>254</v>
      </c>
      <c r="C5473" t="s">
        <v>76</v>
      </c>
      <c r="D5473">
        <v>8</v>
      </c>
      <c r="E5473" t="str">
        <f>VLOOKUP(D5473,'Treatment Struture'!$E$2:$G$10,3,FALSE)</f>
        <v>P2(100)</v>
      </c>
      <c r="F5473">
        <f>VLOOKUP(D5473,'Treatment Struture'!$E$2:$G$10,2,FALSE)</f>
        <v>3</v>
      </c>
      <c r="G5473" s="23">
        <v>1</v>
      </c>
      <c r="H5473" s="57">
        <f t="shared" si="121"/>
        <v>36151</v>
      </c>
      <c r="I5473" s="23">
        <v>22</v>
      </c>
    </row>
    <row r="5474" spans="1:10">
      <c r="A5474" t="s">
        <v>248</v>
      </c>
      <c r="B5474" t="s">
        <v>254</v>
      </c>
      <c r="C5474" t="s">
        <v>76</v>
      </c>
      <c r="D5474">
        <v>8</v>
      </c>
      <c r="E5474" t="str">
        <f>VLOOKUP(D5474,'Treatment Struture'!$E$2:$G$10,3,FALSE)</f>
        <v>P2(100)</v>
      </c>
      <c r="F5474">
        <f>VLOOKUP(D5474,'Treatment Struture'!$E$2:$G$10,2,FALSE)</f>
        <v>3</v>
      </c>
      <c r="G5474" s="23">
        <v>2</v>
      </c>
      <c r="H5474" s="57">
        <f t="shared" si="121"/>
        <v>36151</v>
      </c>
      <c r="I5474" s="23">
        <v>19</v>
      </c>
    </row>
    <row r="5475" spans="1:10">
      <c r="A5475" t="s">
        <v>248</v>
      </c>
      <c r="B5475" t="s">
        <v>254</v>
      </c>
      <c r="C5475" t="s">
        <v>76</v>
      </c>
      <c r="D5475">
        <v>8</v>
      </c>
      <c r="E5475" t="str">
        <f>VLOOKUP(D5475,'Treatment Struture'!$E$2:$G$10,3,FALSE)</f>
        <v>P2(100)</v>
      </c>
      <c r="F5475">
        <f>VLOOKUP(D5475,'Treatment Struture'!$E$2:$G$10,2,FALSE)</f>
        <v>3</v>
      </c>
      <c r="G5475" s="23">
        <v>3</v>
      </c>
      <c r="H5475" s="57">
        <f t="shared" si="121"/>
        <v>36151</v>
      </c>
      <c r="I5475" s="23">
        <v>22</v>
      </c>
      <c r="J5475" s="23">
        <v>14</v>
      </c>
    </row>
    <row r="5476" spans="1:10">
      <c r="A5476" t="s">
        <v>248</v>
      </c>
      <c r="B5476" t="s">
        <v>254</v>
      </c>
      <c r="C5476" t="s">
        <v>76</v>
      </c>
      <c r="D5476">
        <v>8</v>
      </c>
      <c r="E5476" t="str">
        <f>VLOOKUP(D5476,'Treatment Struture'!$E$2:$G$10,3,FALSE)</f>
        <v>P2(100)</v>
      </c>
      <c r="F5476">
        <f>VLOOKUP(D5476,'Treatment Struture'!$E$2:$G$10,2,FALSE)</f>
        <v>3</v>
      </c>
      <c r="G5476" s="23">
        <v>4</v>
      </c>
      <c r="H5476" s="57">
        <f t="shared" si="121"/>
        <v>36151</v>
      </c>
      <c r="I5476" s="23">
        <v>23</v>
      </c>
      <c r="J5476" s="23">
        <v>10</v>
      </c>
    </row>
    <row r="5477" spans="1:10">
      <c r="A5477" t="s">
        <v>248</v>
      </c>
      <c r="B5477" t="s">
        <v>254</v>
      </c>
      <c r="C5477" t="s">
        <v>76</v>
      </c>
      <c r="D5477">
        <v>8</v>
      </c>
      <c r="E5477" t="str">
        <f>VLOOKUP(D5477,'Treatment Struture'!$E$2:$G$10,3,FALSE)</f>
        <v>P2(100)</v>
      </c>
      <c r="F5477">
        <f>VLOOKUP(D5477,'Treatment Struture'!$E$2:$G$10,2,FALSE)</f>
        <v>3</v>
      </c>
      <c r="G5477" s="23">
        <v>5</v>
      </c>
      <c r="H5477" s="57">
        <f t="shared" si="121"/>
        <v>36151</v>
      </c>
      <c r="I5477" s="23">
        <v>23</v>
      </c>
      <c r="J5477" s="23">
        <v>12</v>
      </c>
    </row>
    <row r="5478" spans="1:10">
      <c r="A5478" t="s">
        <v>248</v>
      </c>
      <c r="B5478" t="s">
        <v>254</v>
      </c>
      <c r="C5478" t="s">
        <v>76</v>
      </c>
      <c r="D5478">
        <v>8</v>
      </c>
      <c r="E5478" t="str">
        <f>VLOOKUP(D5478,'Treatment Struture'!$E$2:$G$10,3,FALSE)</f>
        <v>P2(100)</v>
      </c>
      <c r="F5478">
        <f>VLOOKUP(D5478,'Treatment Struture'!$E$2:$G$10,2,FALSE)</f>
        <v>3</v>
      </c>
      <c r="G5478" s="23">
        <v>6</v>
      </c>
      <c r="H5478" s="57">
        <f t="shared" si="121"/>
        <v>36151</v>
      </c>
      <c r="I5478" s="23">
        <v>25</v>
      </c>
      <c r="J5478" s="23">
        <v>9</v>
      </c>
    </row>
    <row r="5479" spans="1:10">
      <c r="A5479" t="s">
        <v>248</v>
      </c>
      <c r="B5479" t="s">
        <v>254</v>
      </c>
      <c r="C5479" t="s">
        <v>76</v>
      </c>
      <c r="D5479">
        <v>8</v>
      </c>
      <c r="E5479" t="str">
        <f>VLOOKUP(D5479,'Treatment Struture'!$E$2:$G$10,3,FALSE)</f>
        <v>P2(100)</v>
      </c>
      <c r="F5479">
        <f>VLOOKUP(D5479,'Treatment Struture'!$E$2:$G$10,2,FALSE)</f>
        <v>3</v>
      </c>
      <c r="G5479" s="23">
        <v>7</v>
      </c>
      <c r="H5479" s="57">
        <f t="shared" si="121"/>
        <v>36151</v>
      </c>
      <c r="J5479" s="23">
        <v>9</v>
      </c>
    </row>
    <row r="5480" spans="1:10">
      <c r="A5480" t="s">
        <v>248</v>
      </c>
      <c r="B5480" t="s">
        <v>254</v>
      </c>
      <c r="C5480" t="s">
        <v>76</v>
      </c>
      <c r="D5480">
        <v>8</v>
      </c>
      <c r="E5480" t="str">
        <f>VLOOKUP(D5480,'Treatment Struture'!$E$2:$G$10,3,FALSE)</f>
        <v>P2(100)</v>
      </c>
      <c r="F5480">
        <f>VLOOKUP(D5480,'Treatment Struture'!$E$2:$G$10,2,FALSE)</f>
        <v>3</v>
      </c>
      <c r="G5480" s="23">
        <v>8</v>
      </c>
      <c r="H5480" s="57">
        <f t="shared" si="121"/>
        <v>36151</v>
      </c>
      <c r="J5480" s="23">
        <v>11</v>
      </c>
    </row>
    <row r="5481" spans="1:10">
      <c r="A5481" t="s">
        <v>248</v>
      </c>
      <c r="B5481" t="s">
        <v>254</v>
      </c>
      <c r="C5481" t="s">
        <v>76</v>
      </c>
      <c r="D5481">
        <v>8</v>
      </c>
      <c r="E5481" t="str">
        <f>VLOOKUP(D5481,'Treatment Struture'!$E$2:$G$10,3,FALSE)</f>
        <v>P2(100)</v>
      </c>
      <c r="F5481">
        <f>VLOOKUP(D5481,'Treatment Struture'!$E$2:$G$10,2,FALSE)</f>
        <v>3</v>
      </c>
      <c r="G5481" s="23">
        <v>9</v>
      </c>
      <c r="H5481" s="57">
        <f t="shared" si="121"/>
        <v>36151</v>
      </c>
      <c r="I5481" s="23">
        <v>24</v>
      </c>
      <c r="J5481" s="23">
        <v>8</v>
      </c>
    </row>
    <row r="5482" spans="1:10">
      <c r="A5482" t="s">
        <v>248</v>
      </c>
      <c r="B5482" t="s">
        <v>254</v>
      </c>
      <c r="C5482" t="s">
        <v>76</v>
      </c>
      <c r="D5482">
        <v>8</v>
      </c>
      <c r="E5482" t="str">
        <f>VLOOKUP(D5482,'Treatment Struture'!$E$2:$G$10,3,FALSE)</f>
        <v>P2(100)</v>
      </c>
      <c r="F5482">
        <f>VLOOKUP(D5482,'Treatment Struture'!$E$2:$G$10,2,FALSE)</f>
        <v>3</v>
      </c>
      <c r="G5482" s="23">
        <v>10</v>
      </c>
      <c r="H5482" s="57">
        <f t="shared" si="121"/>
        <v>36151</v>
      </c>
      <c r="I5482" s="23">
        <v>25</v>
      </c>
      <c r="J5482" s="23">
        <v>10</v>
      </c>
    </row>
    <row r="5483" spans="1:10">
      <c r="A5483" t="s">
        <v>248</v>
      </c>
      <c r="B5483" t="s">
        <v>254</v>
      </c>
      <c r="C5483" t="s">
        <v>76</v>
      </c>
      <c r="D5483">
        <v>9</v>
      </c>
      <c r="E5483" t="str">
        <f>VLOOKUP(D5483,'Treatment Struture'!$E$2:$G$10,3,FALSE)</f>
        <v>P3(150)</v>
      </c>
      <c r="F5483">
        <f>VLOOKUP(D5483,'Treatment Struture'!$E$2:$G$10,2,FALSE)</f>
        <v>3</v>
      </c>
      <c r="G5483" s="23">
        <v>1</v>
      </c>
      <c r="H5483" s="57">
        <f t="shared" si="121"/>
        <v>36151</v>
      </c>
      <c r="I5483" s="23">
        <v>24</v>
      </c>
      <c r="J5483" s="23">
        <v>13</v>
      </c>
    </row>
    <row r="5484" spans="1:10">
      <c r="A5484" t="s">
        <v>248</v>
      </c>
      <c r="B5484" t="s">
        <v>254</v>
      </c>
      <c r="C5484" t="s">
        <v>76</v>
      </c>
      <c r="D5484">
        <v>9</v>
      </c>
      <c r="E5484" t="str">
        <f>VLOOKUP(D5484,'Treatment Struture'!$E$2:$G$10,3,FALSE)</f>
        <v>P3(150)</v>
      </c>
      <c r="F5484">
        <f>VLOOKUP(D5484,'Treatment Struture'!$E$2:$G$10,2,FALSE)</f>
        <v>3</v>
      </c>
      <c r="G5484" s="23">
        <v>2</v>
      </c>
      <c r="H5484" s="57">
        <f t="shared" si="121"/>
        <v>36151</v>
      </c>
      <c r="I5484" s="23">
        <v>21</v>
      </c>
      <c r="J5484" s="23">
        <v>12</v>
      </c>
    </row>
    <row r="5485" spans="1:10">
      <c r="A5485" t="s">
        <v>248</v>
      </c>
      <c r="B5485" t="s">
        <v>254</v>
      </c>
      <c r="C5485" t="s">
        <v>76</v>
      </c>
      <c r="D5485">
        <v>9</v>
      </c>
      <c r="E5485" t="str">
        <f>VLOOKUP(D5485,'Treatment Struture'!$E$2:$G$10,3,FALSE)</f>
        <v>P3(150)</v>
      </c>
      <c r="F5485">
        <f>VLOOKUP(D5485,'Treatment Struture'!$E$2:$G$10,2,FALSE)</f>
        <v>3</v>
      </c>
      <c r="G5485" s="23">
        <v>3</v>
      </c>
      <c r="H5485" s="57">
        <f t="shared" si="121"/>
        <v>36151</v>
      </c>
      <c r="I5485" s="23">
        <v>25</v>
      </c>
      <c r="J5485" s="23">
        <v>13</v>
      </c>
    </row>
    <row r="5486" spans="1:10">
      <c r="A5486" t="s">
        <v>248</v>
      </c>
      <c r="B5486" t="s">
        <v>254</v>
      </c>
      <c r="C5486" t="s">
        <v>76</v>
      </c>
      <c r="D5486">
        <v>9</v>
      </c>
      <c r="E5486" t="str">
        <f>VLOOKUP(D5486,'Treatment Struture'!$E$2:$G$10,3,FALSE)</f>
        <v>P3(150)</v>
      </c>
      <c r="F5486">
        <f>VLOOKUP(D5486,'Treatment Struture'!$E$2:$G$10,2,FALSE)</f>
        <v>3</v>
      </c>
      <c r="G5486" s="23">
        <v>4</v>
      </c>
      <c r="H5486" s="57">
        <f t="shared" si="121"/>
        <v>36151</v>
      </c>
    </row>
    <row r="5487" spans="1:10">
      <c r="A5487" t="s">
        <v>248</v>
      </c>
      <c r="B5487" t="s">
        <v>254</v>
      </c>
      <c r="C5487" t="s">
        <v>76</v>
      </c>
      <c r="D5487">
        <v>9</v>
      </c>
      <c r="E5487" t="str">
        <f>VLOOKUP(D5487,'Treatment Struture'!$E$2:$G$10,3,FALSE)</f>
        <v>P3(150)</v>
      </c>
      <c r="F5487">
        <f>VLOOKUP(D5487,'Treatment Struture'!$E$2:$G$10,2,FALSE)</f>
        <v>3</v>
      </c>
      <c r="G5487" s="23">
        <v>5</v>
      </c>
      <c r="H5487" s="57">
        <f t="shared" si="121"/>
        <v>36151</v>
      </c>
      <c r="I5487" s="23">
        <v>27</v>
      </c>
      <c r="J5487" s="23">
        <v>15</v>
      </c>
    </row>
    <row r="5488" spans="1:10">
      <c r="A5488" t="s">
        <v>248</v>
      </c>
      <c r="B5488" t="s">
        <v>254</v>
      </c>
      <c r="C5488" t="s">
        <v>76</v>
      </c>
      <c r="D5488">
        <v>9</v>
      </c>
      <c r="E5488" t="str">
        <f>VLOOKUP(D5488,'Treatment Struture'!$E$2:$G$10,3,FALSE)</f>
        <v>P3(150)</v>
      </c>
      <c r="F5488">
        <f>VLOOKUP(D5488,'Treatment Struture'!$E$2:$G$10,2,FALSE)</f>
        <v>3</v>
      </c>
      <c r="G5488" s="23">
        <v>6</v>
      </c>
      <c r="H5488" s="57">
        <f t="shared" si="121"/>
        <v>36151</v>
      </c>
      <c r="I5488" s="23">
        <v>23</v>
      </c>
      <c r="J5488" s="23">
        <v>9</v>
      </c>
    </row>
    <row r="5489" spans="1:10">
      <c r="A5489" t="s">
        <v>248</v>
      </c>
      <c r="B5489" t="s">
        <v>254</v>
      </c>
      <c r="C5489" t="s">
        <v>76</v>
      </c>
      <c r="D5489">
        <v>9</v>
      </c>
      <c r="E5489" t="str">
        <f>VLOOKUP(D5489,'Treatment Struture'!$E$2:$G$10,3,FALSE)</f>
        <v>P3(150)</v>
      </c>
      <c r="F5489">
        <f>VLOOKUP(D5489,'Treatment Struture'!$E$2:$G$10,2,FALSE)</f>
        <v>3</v>
      </c>
      <c r="G5489" s="23">
        <v>7</v>
      </c>
      <c r="H5489" s="57">
        <f t="shared" si="121"/>
        <v>36151</v>
      </c>
      <c r="I5489" s="23">
        <v>23</v>
      </c>
      <c r="J5489" s="23">
        <v>9</v>
      </c>
    </row>
    <row r="5490" spans="1:10">
      <c r="A5490" t="s">
        <v>248</v>
      </c>
      <c r="B5490" t="s">
        <v>254</v>
      </c>
      <c r="C5490" t="s">
        <v>76</v>
      </c>
      <c r="D5490">
        <v>9</v>
      </c>
      <c r="E5490" t="str">
        <f>VLOOKUP(D5490,'Treatment Struture'!$E$2:$G$10,3,FALSE)</f>
        <v>P3(150)</v>
      </c>
      <c r="F5490">
        <f>VLOOKUP(D5490,'Treatment Struture'!$E$2:$G$10,2,FALSE)</f>
        <v>3</v>
      </c>
      <c r="G5490" s="23">
        <v>8</v>
      </c>
      <c r="H5490" s="57">
        <f t="shared" si="121"/>
        <v>36151</v>
      </c>
    </row>
    <row r="5491" spans="1:10">
      <c r="A5491" t="s">
        <v>248</v>
      </c>
      <c r="B5491" t="s">
        <v>254</v>
      </c>
      <c r="C5491" t="s">
        <v>76</v>
      </c>
      <c r="D5491">
        <v>9</v>
      </c>
      <c r="E5491" t="str">
        <f>VLOOKUP(D5491,'Treatment Struture'!$E$2:$G$10,3,FALSE)</f>
        <v>P3(150)</v>
      </c>
      <c r="F5491">
        <f>VLOOKUP(D5491,'Treatment Struture'!$E$2:$G$10,2,FALSE)</f>
        <v>3</v>
      </c>
      <c r="G5491" s="23">
        <v>9</v>
      </c>
      <c r="H5491" s="57">
        <f t="shared" si="121"/>
        <v>36151</v>
      </c>
      <c r="I5491" s="23">
        <v>24</v>
      </c>
      <c r="J5491" s="23">
        <v>12</v>
      </c>
    </row>
    <row r="5492" spans="1:10">
      <c r="A5492" t="s">
        <v>248</v>
      </c>
      <c r="B5492" t="s">
        <v>254</v>
      </c>
      <c r="C5492" t="s">
        <v>76</v>
      </c>
      <c r="D5492">
        <v>9</v>
      </c>
      <c r="E5492" t="str">
        <f>VLOOKUP(D5492,'Treatment Struture'!$E$2:$G$10,3,FALSE)</f>
        <v>P3(150)</v>
      </c>
      <c r="F5492">
        <f>VLOOKUP(D5492,'Treatment Struture'!$E$2:$G$10,2,FALSE)</f>
        <v>3</v>
      </c>
      <c r="G5492" s="23">
        <v>10</v>
      </c>
      <c r="H5492" s="57">
        <f t="shared" si="121"/>
        <v>36151</v>
      </c>
      <c r="I5492" s="23">
        <v>24</v>
      </c>
      <c r="J5492" s="23">
        <v>10</v>
      </c>
    </row>
    <row r="5493" spans="1:10">
      <c r="A5493" t="s">
        <v>248</v>
      </c>
      <c r="B5493" t="s">
        <v>254</v>
      </c>
      <c r="C5493" t="s">
        <v>76</v>
      </c>
      <c r="D5493">
        <v>1</v>
      </c>
      <c r="E5493" t="str">
        <f>VLOOKUP(D5493,'Treatment Struture'!$E$2:$G$10,3,FALSE)</f>
        <v>P3(150)</v>
      </c>
      <c r="F5493">
        <f>VLOOKUP(D5493,'Treatment Struture'!$E$2:$G$10,2,FALSE)</f>
        <v>1</v>
      </c>
      <c r="G5493" s="23">
        <v>1</v>
      </c>
      <c r="H5493" s="55">
        <v>36157</v>
      </c>
      <c r="I5493" s="23">
        <v>24</v>
      </c>
      <c r="J5493" s="23">
        <v>11</v>
      </c>
    </row>
    <row r="5494" spans="1:10">
      <c r="A5494" t="s">
        <v>248</v>
      </c>
      <c r="B5494" t="s">
        <v>254</v>
      </c>
      <c r="C5494" t="s">
        <v>76</v>
      </c>
      <c r="D5494">
        <v>1</v>
      </c>
      <c r="E5494" t="str">
        <f>VLOOKUP(D5494,'Treatment Struture'!$E$2:$G$10,3,FALSE)</f>
        <v>P3(150)</v>
      </c>
      <c r="F5494">
        <f>VLOOKUP(D5494,'Treatment Struture'!$E$2:$G$10,2,FALSE)</f>
        <v>1</v>
      </c>
      <c r="G5494" s="23">
        <v>2</v>
      </c>
      <c r="H5494" s="57">
        <f>H5493</f>
        <v>36157</v>
      </c>
    </row>
    <row r="5495" spans="1:10">
      <c r="A5495" t="s">
        <v>248</v>
      </c>
      <c r="B5495" t="s">
        <v>254</v>
      </c>
      <c r="C5495" t="s">
        <v>76</v>
      </c>
      <c r="D5495">
        <v>1</v>
      </c>
      <c r="E5495" t="str">
        <f>VLOOKUP(D5495,'Treatment Struture'!$E$2:$G$10,3,FALSE)</f>
        <v>P3(150)</v>
      </c>
      <c r="F5495">
        <f>VLOOKUP(D5495,'Treatment Struture'!$E$2:$G$10,2,FALSE)</f>
        <v>1</v>
      </c>
      <c r="G5495" s="23">
        <v>3</v>
      </c>
      <c r="H5495" s="57">
        <f t="shared" ref="H5495:H5558" si="122">H5494</f>
        <v>36157</v>
      </c>
      <c r="I5495" s="23">
        <v>27</v>
      </c>
      <c r="J5495" s="23">
        <v>11</v>
      </c>
    </row>
    <row r="5496" spans="1:10">
      <c r="A5496" t="s">
        <v>248</v>
      </c>
      <c r="B5496" t="s">
        <v>254</v>
      </c>
      <c r="C5496" t="s">
        <v>76</v>
      </c>
      <c r="D5496">
        <v>1</v>
      </c>
      <c r="E5496" t="str">
        <f>VLOOKUP(D5496,'Treatment Struture'!$E$2:$G$10,3,FALSE)</f>
        <v>P3(150)</v>
      </c>
      <c r="F5496">
        <f>VLOOKUP(D5496,'Treatment Struture'!$E$2:$G$10,2,FALSE)</f>
        <v>1</v>
      </c>
      <c r="G5496" s="23">
        <v>4</v>
      </c>
      <c r="H5496" s="57">
        <f t="shared" si="122"/>
        <v>36157</v>
      </c>
      <c r="I5496" s="23">
        <v>29</v>
      </c>
      <c r="J5496" s="23">
        <v>13</v>
      </c>
    </row>
    <row r="5497" spans="1:10">
      <c r="A5497" t="s">
        <v>248</v>
      </c>
      <c r="B5497" t="s">
        <v>254</v>
      </c>
      <c r="C5497" t="s">
        <v>76</v>
      </c>
      <c r="D5497">
        <v>1</v>
      </c>
      <c r="E5497" t="str">
        <f>VLOOKUP(D5497,'Treatment Struture'!$E$2:$G$10,3,FALSE)</f>
        <v>P3(150)</v>
      </c>
      <c r="F5497">
        <f>VLOOKUP(D5497,'Treatment Struture'!$E$2:$G$10,2,FALSE)</f>
        <v>1</v>
      </c>
      <c r="G5497" s="23">
        <v>5</v>
      </c>
      <c r="H5497" s="57">
        <f t="shared" si="122"/>
        <v>36157</v>
      </c>
      <c r="I5497" s="23">
        <v>24</v>
      </c>
      <c r="J5497" s="23">
        <v>12</v>
      </c>
    </row>
    <row r="5498" spans="1:10">
      <c r="A5498" t="s">
        <v>248</v>
      </c>
      <c r="B5498" t="s">
        <v>254</v>
      </c>
      <c r="C5498" t="s">
        <v>76</v>
      </c>
      <c r="D5498">
        <v>1</v>
      </c>
      <c r="E5498" t="str">
        <f>VLOOKUP(D5498,'Treatment Struture'!$E$2:$G$10,3,FALSE)</f>
        <v>P3(150)</v>
      </c>
      <c r="F5498">
        <f>VLOOKUP(D5498,'Treatment Struture'!$E$2:$G$10,2,FALSE)</f>
        <v>1</v>
      </c>
      <c r="G5498" s="23">
        <v>6</v>
      </c>
      <c r="H5498" s="57">
        <f t="shared" si="122"/>
        <v>36157</v>
      </c>
      <c r="J5498" s="23">
        <v>7</v>
      </c>
    </row>
    <row r="5499" spans="1:10">
      <c r="A5499" t="s">
        <v>248</v>
      </c>
      <c r="B5499" t="s">
        <v>254</v>
      </c>
      <c r="C5499" t="s">
        <v>76</v>
      </c>
      <c r="D5499">
        <v>1</v>
      </c>
      <c r="E5499" t="str">
        <f>VLOOKUP(D5499,'Treatment Struture'!$E$2:$G$10,3,FALSE)</f>
        <v>P3(150)</v>
      </c>
      <c r="F5499">
        <f>VLOOKUP(D5499,'Treatment Struture'!$E$2:$G$10,2,FALSE)</f>
        <v>1</v>
      </c>
      <c r="G5499" s="23">
        <v>7</v>
      </c>
      <c r="H5499" s="57">
        <f t="shared" si="122"/>
        <v>36157</v>
      </c>
      <c r="I5499" s="23">
        <v>22</v>
      </c>
      <c r="J5499" s="23">
        <v>10</v>
      </c>
    </row>
    <row r="5500" spans="1:10">
      <c r="A5500" t="s">
        <v>248</v>
      </c>
      <c r="B5500" t="s">
        <v>254</v>
      </c>
      <c r="C5500" t="s">
        <v>76</v>
      </c>
      <c r="D5500">
        <v>1</v>
      </c>
      <c r="E5500" t="str">
        <f>VLOOKUP(D5500,'Treatment Struture'!$E$2:$G$10,3,FALSE)</f>
        <v>P3(150)</v>
      </c>
      <c r="F5500">
        <f>VLOOKUP(D5500,'Treatment Struture'!$E$2:$G$10,2,FALSE)</f>
        <v>1</v>
      </c>
      <c r="G5500" s="23">
        <v>8</v>
      </c>
      <c r="H5500" s="57">
        <f t="shared" si="122"/>
        <v>36157</v>
      </c>
      <c r="I5500" s="23">
        <v>24</v>
      </c>
      <c r="J5500" s="23">
        <v>9</v>
      </c>
    </row>
    <row r="5501" spans="1:10">
      <c r="A5501" t="s">
        <v>248</v>
      </c>
      <c r="B5501" t="s">
        <v>254</v>
      </c>
      <c r="C5501" t="s">
        <v>76</v>
      </c>
      <c r="D5501">
        <v>1</v>
      </c>
      <c r="E5501" t="str">
        <f>VLOOKUP(D5501,'Treatment Struture'!$E$2:$G$10,3,FALSE)</f>
        <v>P3(150)</v>
      </c>
      <c r="F5501">
        <f>VLOOKUP(D5501,'Treatment Struture'!$E$2:$G$10,2,FALSE)</f>
        <v>1</v>
      </c>
      <c r="G5501" s="23">
        <v>9</v>
      </c>
      <c r="H5501" s="57">
        <f t="shared" si="122"/>
        <v>36157</v>
      </c>
      <c r="I5501" s="23">
        <v>23</v>
      </c>
      <c r="J5501" s="23">
        <v>12</v>
      </c>
    </row>
    <row r="5502" spans="1:10">
      <c r="A5502" t="s">
        <v>248</v>
      </c>
      <c r="B5502" t="s">
        <v>254</v>
      </c>
      <c r="C5502" t="s">
        <v>76</v>
      </c>
      <c r="D5502">
        <v>1</v>
      </c>
      <c r="E5502" t="str">
        <f>VLOOKUP(D5502,'Treatment Struture'!$E$2:$G$10,3,FALSE)</f>
        <v>P3(150)</v>
      </c>
      <c r="F5502">
        <f>VLOOKUP(D5502,'Treatment Struture'!$E$2:$G$10,2,FALSE)</f>
        <v>1</v>
      </c>
      <c r="G5502" s="23">
        <v>10</v>
      </c>
      <c r="H5502" s="57">
        <f t="shared" si="122"/>
        <v>36157</v>
      </c>
      <c r="I5502" s="23">
        <v>24</v>
      </c>
      <c r="J5502" s="23">
        <v>10</v>
      </c>
    </row>
    <row r="5503" spans="1:10">
      <c r="A5503" t="s">
        <v>248</v>
      </c>
      <c r="B5503" t="s">
        <v>254</v>
      </c>
      <c r="C5503" t="s">
        <v>76</v>
      </c>
      <c r="D5503">
        <v>2</v>
      </c>
      <c r="E5503" t="str">
        <f>VLOOKUP(D5503,'Treatment Struture'!$E$2:$G$10,3,FALSE)</f>
        <v>P1(50)</v>
      </c>
      <c r="F5503">
        <f>VLOOKUP(D5503,'Treatment Struture'!$E$2:$G$10,2,FALSE)</f>
        <v>1</v>
      </c>
      <c r="G5503" s="23">
        <v>1</v>
      </c>
      <c r="H5503" s="57">
        <f t="shared" si="122"/>
        <v>36157</v>
      </c>
      <c r="J5503" s="23">
        <v>12</v>
      </c>
    </row>
    <row r="5504" spans="1:10">
      <c r="A5504" t="s">
        <v>248</v>
      </c>
      <c r="B5504" t="s">
        <v>254</v>
      </c>
      <c r="C5504" t="s">
        <v>76</v>
      </c>
      <c r="D5504">
        <v>2</v>
      </c>
      <c r="E5504" t="str">
        <f>VLOOKUP(D5504,'Treatment Struture'!$E$2:$G$10,3,FALSE)</f>
        <v>P1(50)</v>
      </c>
      <c r="F5504">
        <f>VLOOKUP(D5504,'Treatment Struture'!$E$2:$G$10,2,FALSE)</f>
        <v>1</v>
      </c>
      <c r="G5504" s="23">
        <v>2</v>
      </c>
      <c r="H5504" s="57">
        <f t="shared" si="122"/>
        <v>36157</v>
      </c>
      <c r="I5504" s="23">
        <v>25</v>
      </c>
    </row>
    <row r="5505" spans="1:10">
      <c r="A5505" t="s">
        <v>248</v>
      </c>
      <c r="B5505" t="s">
        <v>254</v>
      </c>
      <c r="C5505" t="s">
        <v>76</v>
      </c>
      <c r="D5505">
        <v>2</v>
      </c>
      <c r="E5505" t="str">
        <f>VLOOKUP(D5505,'Treatment Struture'!$E$2:$G$10,3,FALSE)</f>
        <v>P1(50)</v>
      </c>
      <c r="F5505">
        <f>VLOOKUP(D5505,'Treatment Struture'!$E$2:$G$10,2,FALSE)</f>
        <v>1</v>
      </c>
      <c r="G5505" s="23">
        <v>3</v>
      </c>
      <c r="H5505" s="57">
        <f t="shared" si="122"/>
        <v>36157</v>
      </c>
      <c r="J5505" s="23">
        <v>15</v>
      </c>
    </row>
    <row r="5506" spans="1:10">
      <c r="A5506" t="s">
        <v>248</v>
      </c>
      <c r="B5506" t="s">
        <v>254</v>
      </c>
      <c r="C5506" t="s">
        <v>76</v>
      </c>
      <c r="D5506">
        <v>2</v>
      </c>
      <c r="E5506" t="str">
        <f>VLOOKUP(D5506,'Treatment Struture'!$E$2:$G$10,3,FALSE)</f>
        <v>P1(50)</v>
      </c>
      <c r="F5506">
        <f>VLOOKUP(D5506,'Treatment Struture'!$E$2:$G$10,2,FALSE)</f>
        <v>1</v>
      </c>
      <c r="G5506" s="23">
        <v>4</v>
      </c>
      <c r="H5506" s="57">
        <f t="shared" si="122"/>
        <v>36157</v>
      </c>
      <c r="I5506" s="23">
        <v>28</v>
      </c>
      <c r="J5506" s="23">
        <v>14</v>
      </c>
    </row>
    <row r="5507" spans="1:10">
      <c r="A5507" t="s">
        <v>248</v>
      </c>
      <c r="B5507" t="s">
        <v>254</v>
      </c>
      <c r="C5507" t="s">
        <v>76</v>
      </c>
      <c r="D5507">
        <v>2</v>
      </c>
      <c r="E5507" t="str">
        <f>VLOOKUP(D5507,'Treatment Struture'!$E$2:$G$10,3,FALSE)</f>
        <v>P1(50)</v>
      </c>
      <c r="F5507">
        <f>VLOOKUP(D5507,'Treatment Struture'!$E$2:$G$10,2,FALSE)</f>
        <v>1</v>
      </c>
      <c r="G5507" s="23">
        <v>5</v>
      </c>
      <c r="H5507" s="57">
        <f t="shared" si="122"/>
        <v>36157</v>
      </c>
      <c r="I5507" s="23">
        <v>26</v>
      </c>
      <c r="J5507" s="23">
        <v>12</v>
      </c>
    </row>
    <row r="5508" spans="1:10">
      <c r="A5508" t="s">
        <v>248</v>
      </c>
      <c r="B5508" t="s">
        <v>254</v>
      </c>
      <c r="C5508" t="s">
        <v>76</v>
      </c>
      <c r="D5508">
        <v>2</v>
      </c>
      <c r="E5508" t="str">
        <f>VLOOKUP(D5508,'Treatment Struture'!$E$2:$G$10,3,FALSE)</f>
        <v>P1(50)</v>
      </c>
      <c r="F5508">
        <f>VLOOKUP(D5508,'Treatment Struture'!$E$2:$G$10,2,FALSE)</f>
        <v>1</v>
      </c>
      <c r="G5508" s="23">
        <v>6</v>
      </c>
      <c r="H5508" s="57">
        <f t="shared" si="122"/>
        <v>36157</v>
      </c>
      <c r="I5508" s="23">
        <v>25</v>
      </c>
    </row>
    <row r="5509" spans="1:10">
      <c r="A5509" t="s">
        <v>248</v>
      </c>
      <c r="B5509" t="s">
        <v>254</v>
      </c>
      <c r="C5509" t="s">
        <v>76</v>
      </c>
      <c r="D5509">
        <v>2</v>
      </c>
      <c r="E5509" t="str">
        <f>VLOOKUP(D5509,'Treatment Struture'!$E$2:$G$10,3,FALSE)</f>
        <v>P1(50)</v>
      </c>
      <c r="F5509">
        <f>VLOOKUP(D5509,'Treatment Struture'!$E$2:$G$10,2,FALSE)</f>
        <v>1</v>
      </c>
      <c r="G5509" s="23">
        <v>7</v>
      </c>
      <c r="H5509" s="57">
        <f t="shared" si="122"/>
        <v>36157</v>
      </c>
      <c r="I5509" s="23">
        <v>25</v>
      </c>
      <c r="J5509" s="23">
        <v>13</v>
      </c>
    </row>
    <row r="5510" spans="1:10">
      <c r="A5510" t="s">
        <v>248</v>
      </c>
      <c r="B5510" t="s">
        <v>254</v>
      </c>
      <c r="C5510" t="s">
        <v>76</v>
      </c>
      <c r="D5510">
        <v>2</v>
      </c>
      <c r="E5510" t="str">
        <f>VLOOKUP(D5510,'Treatment Struture'!$E$2:$G$10,3,FALSE)</f>
        <v>P1(50)</v>
      </c>
      <c r="F5510">
        <f>VLOOKUP(D5510,'Treatment Struture'!$E$2:$G$10,2,FALSE)</f>
        <v>1</v>
      </c>
      <c r="G5510" s="23">
        <v>8</v>
      </c>
      <c r="H5510" s="57">
        <f t="shared" si="122"/>
        <v>36157</v>
      </c>
      <c r="I5510" s="23">
        <v>26</v>
      </c>
      <c r="J5510" s="23">
        <v>12</v>
      </c>
    </row>
    <row r="5511" spans="1:10">
      <c r="A5511" t="s">
        <v>248</v>
      </c>
      <c r="B5511" t="s">
        <v>254</v>
      </c>
      <c r="C5511" t="s">
        <v>76</v>
      </c>
      <c r="D5511">
        <v>2</v>
      </c>
      <c r="E5511" t="str">
        <f>VLOOKUP(D5511,'Treatment Struture'!$E$2:$G$10,3,FALSE)</f>
        <v>P1(50)</v>
      </c>
      <c r="F5511">
        <f>VLOOKUP(D5511,'Treatment Struture'!$E$2:$G$10,2,FALSE)</f>
        <v>1</v>
      </c>
      <c r="G5511" s="23">
        <v>9</v>
      </c>
      <c r="H5511" s="57">
        <f t="shared" si="122"/>
        <v>36157</v>
      </c>
      <c r="I5511" s="23">
        <v>26</v>
      </c>
      <c r="J5511" s="23">
        <v>12</v>
      </c>
    </row>
    <row r="5512" spans="1:10">
      <c r="A5512" t="s">
        <v>248</v>
      </c>
      <c r="B5512" t="s">
        <v>254</v>
      </c>
      <c r="C5512" t="s">
        <v>76</v>
      </c>
      <c r="D5512">
        <v>2</v>
      </c>
      <c r="E5512" t="str">
        <f>VLOOKUP(D5512,'Treatment Struture'!$E$2:$G$10,3,FALSE)</f>
        <v>P1(50)</v>
      </c>
      <c r="F5512">
        <f>VLOOKUP(D5512,'Treatment Struture'!$E$2:$G$10,2,FALSE)</f>
        <v>1</v>
      </c>
      <c r="G5512" s="23">
        <v>10</v>
      </c>
      <c r="H5512" s="57">
        <f t="shared" si="122"/>
        <v>36157</v>
      </c>
      <c r="I5512" s="23">
        <v>25</v>
      </c>
      <c r="J5512" s="23">
        <v>14</v>
      </c>
    </row>
    <row r="5513" spans="1:10">
      <c r="A5513" t="s">
        <v>248</v>
      </c>
      <c r="B5513" t="s">
        <v>254</v>
      </c>
      <c r="C5513" t="s">
        <v>76</v>
      </c>
      <c r="D5513">
        <v>3</v>
      </c>
      <c r="E5513" t="str">
        <f>VLOOKUP(D5513,'Treatment Struture'!$E$2:$G$10,3,FALSE)</f>
        <v>P2(100)</v>
      </c>
      <c r="F5513">
        <f>VLOOKUP(D5513,'Treatment Struture'!$E$2:$G$10,2,FALSE)</f>
        <v>1</v>
      </c>
      <c r="G5513" s="23">
        <v>1</v>
      </c>
      <c r="H5513" s="57">
        <f t="shared" si="122"/>
        <v>36157</v>
      </c>
      <c r="I5513" s="23">
        <v>24</v>
      </c>
    </row>
    <row r="5514" spans="1:10">
      <c r="A5514" t="s">
        <v>248</v>
      </c>
      <c r="B5514" t="s">
        <v>254</v>
      </c>
      <c r="C5514" t="s">
        <v>76</v>
      </c>
      <c r="D5514">
        <v>3</v>
      </c>
      <c r="E5514" t="str">
        <f>VLOOKUP(D5514,'Treatment Struture'!$E$2:$G$10,3,FALSE)</f>
        <v>P2(100)</v>
      </c>
      <c r="F5514">
        <f>VLOOKUP(D5514,'Treatment Struture'!$E$2:$G$10,2,FALSE)</f>
        <v>1</v>
      </c>
      <c r="G5514" s="23">
        <v>2</v>
      </c>
      <c r="H5514" s="57">
        <f t="shared" si="122"/>
        <v>36157</v>
      </c>
      <c r="I5514" s="23">
        <v>27</v>
      </c>
      <c r="J5514" s="23">
        <v>12</v>
      </c>
    </row>
    <row r="5515" spans="1:10">
      <c r="A5515" t="s">
        <v>248</v>
      </c>
      <c r="B5515" t="s">
        <v>254</v>
      </c>
      <c r="C5515" t="s">
        <v>76</v>
      </c>
      <c r="D5515">
        <v>3</v>
      </c>
      <c r="E5515" t="str">
        <f>VLOOKUP(D5515,'Treatment Struture'!$E$2:$G$10,3,FALSE)</f>
        <v>P2(100)</v>
      </c>
      <c r="F5515">
        <f>VLOOKUP(D5515,'Treatment Struture'!$E$2:$G$10,2,FALSE)</f>
        <v>1</v>
      </c>
      <c r="G5515" s="23">
        <v>3</v>
      </c>
      <c r="H5515" s="57">
        <f t="shared" si="122"/>
        <v>36157</v>
      </c>
      <c r="J5515" s="23">
        <v>11</v>
      </c>
    </row>
    <row r="5516" spans="1:10">
      <c r="A5516" t="s">
        <v>248</v>
      </c>
      <c r="B5516" t="s">
        <v>254</v>
      </c>
      <c r="C5516" t="s">
        <v>76</v>
      </c>
      <c r="D5516">
        <v>3</v>
      </c>
      <c r="E5516" t="str">
        <f>VLOOKUP(D5516,'Treatment Struture'!$E$2:$G$10,3,FALSE)</f>
        <v>P2(100)</v>
      </c>
      <c r="F5516">
        <f>VLOOKUP(D5516,'Treatment Struture'!$E$2:$G$10,2,FALSE)</f>
        <v>1</v>
      </c>
      <c r="G5516" s="23">
        <v>4</v>
      </c>
      <c r="H5516" s="57">
        <f t="shared" si="122"/>
        <v>36157</v>
      </c>
      <c r="I5516" s="23">
        <v>26</v>
      </c>
    </row>
    <row r="5517" spans="1:10">
      <c r="A5517" t="s">
        <v>248</v>
      </c>
      <c r="B5517" t="s">
        <v>254</v>
      </c>
      <c r="C5517" t="s">
        <v>76</v>
      </c>
      <c r="D5517">
        <v>3</v>
      </c>
      <c r="E5517" t="str">
        <f>VLOOKUP(D5517,'Treatment Struture'!$E$2:$G$10,3,FALSE)</f>
        <v>P2(100)</v>
      </c>
      <c r="F5517">
        <f>VLOOKUP(D5517,'Treatment Struture'!$E$2:$G$10,2,FALSE)</f>
        <v>1</v>
      </c>
      <c r="G5517" s="23">
        <v>5</v>
      </c>
      <c r="H5517" s="57">
        <f t="shared" si="122"/>
        <v>36157</v>
      </c>
      <c r="I5517" s="23">
        <v>28</v>
      </c>
    </row>
    <row r="5518" spans="1:10">
      <c r="A5518" t="s">
        <v>248</v>
      </c>
      <c r="B5518" t="s">
        <v>254</v>
      </c>
      <c r="C5518" t="s">
        <v>76</v>
      </c>
      <c r="D5518">
        <v>3</v>
      </c>
      <c r="E5518" t="str">
        <f>VLOOKUP(D5518,'Treatment Struture'!$E$2:$G$10,3,FALSE)</f>
        <v>P2(100)</v>
      </c>
      <c r="F5518">
        <f>VLOOKUP(D5518,'Treatment Struture'!$E$2:$G$10,2,FALSE)</f>
        <v>1</v>
      </c>
      <c r="G5518" s="23">
        <v>6</v>
      </c>
      <c r="H5518" s="57">
        <f t="shared" si="122"/>
        <v>36157</v>
      </c>
      <c r="I5518" s="23">
        <v>23</v>
      </c>
      <c r="J5518" s="23">
        <v>12</v>
      </c>
    </row>
    <row r="5519" spans="1:10">
      <c r="A5519" t="s">
        <v>248</v>
      </c>
      <c r="B5519" t="s">
        <v>254</v>
      </c>
      <c r="C5519" t="s">
        <v>76</v>
      </c>
      <c r="D5519">
        <v>3</v>
      </c>
      <c r="E5519" t="str">
        <f>VLOOKUP(D5519,'Treatment Struture'!$E$2:$G$10,3,FALSE)</f>
        <v>P2(100)</v>
      </c>
      <c r="F5519">
        <f>VLOOKUP(D5519,'Treatment Struture'!$E$2:$G$10,2,FALSE)</f>
        <v>1</v>
      </c>
      <c r="G5519" s="23">
        <v>7</v>
      </c>
      <c r="H5519" s="57">
        <f t="shared" si="122"/>
        <v>36157</v>
      </c>
      <c r="I5519" s="23">
        <v>25</v>
      </c>
      <c r="J5519" s="23">
        <v>10</v>
      </c>
    </row>
    <row r="5520" spans="1:10">
      <c r="A5520" t="s">
        <v>248</v>
      </c>
      <c r="B5520" t="s">
        <v>254</v>
      </c>
      <c r="C5520" t="s">
        <v>76</v>
      </c>
      <c r="D5520">
        <v>3</v>
      </c>
      <c r="E5520" t="str">
        <f>VLOOKUP(D5520,'Treatment Struture'!$E$2:$G$10,3,FALSE)</f>
        <v>P2(100)</v>
      </c>
      <c r="F5520">
        <f>VLOOKUP(D5520,'Treatment Struture'!$E$2:$G$10,2,FALSE)</f>
        <v>1</v>
      </c>
      <c r="G5520" s="23">
        <v>8</v>
      </c>
      <c r="H5520" s="57">
        <f t="shared" si="122"/>
        <v>36157</v>
      </c>
    </row>
    <row r="5521" spans="1:10">
      <c r="A5521" t="s">
        <v>248</v>
      </c>
      <c r="B5521" t="s">
        <v>254</v>
      </c>
      <c r="C5521" t="s">
        <v>76</v>
      </c>
      <c r="D5521">
        <v>3</v>
      </c>
      <c r="E5521" t="str">
        <f>VLOOKUP(D5521,'Treatment Struture'!$E$2:$G$10,3,FALSE)</f>
        <v>P2(100)</v>
      </c>
      <c r="F5521">
        <f>VLOOKUP(D5521,'Treatment Struture'!$E$2:$G$10,2,FALSE)</f>
        <v>1</v>
      </c>
      <c r="G5521" s="23">
        <v>9</v>
      </c>
      <c r="H5521" s="57">
        <f t="shared" si="122"/>
        <v>36157</v>
      </c>
      <c r="I5521" s="23">
        <v>25</v>
      </c>
      <c r="J5521" s="23">
        <v>14</v>
      </c>
    </row>
    <row r="5522" spans="1:10">
      <c r="A5522" t="s">
        <v>248</v>
      </c>
      <c r="B5522" t="s">
        <v>254</v>
      </c>
      <c r="C5522" t="s">
        <v>76</v>
      </c>
      <c r="D5522">
        <v>3</v>
      </c>
      <c r="E5522" t="str">
        <f>VLOOKUP(D5522,'Treatment Struture'!$E$2:$G$10,3,FALSE)</f>
        <v>P2(100)</v>
      </c>
      <c r="F5522">
        <f>VLOOKUP(D5522,'Treatment Struture'!$E$2:$G$10,2,FALSE)</f>
        <v>1</v>
      </c>
      <c r="G5522" s="23">
        <v>10</v>
      </c>
      <c r="H5522" s="57">
        <f t="shared" si="122"/>
        <v>36157</v>
      </c>
      <c r="I5522" s="23">
        <v>23</v>
      </c>
      <c r="J5522" s="23">
        <v>13</v>
      </c>
    </row>
    <row r="5523" spans="1:10">
      <c r="A5523" t="s">
        <v>248</v>
      </c>
      <c r="B5523" t="s">
        <v>254</v>
      </c>
      <c r="C5523" t="s">
        <v>76</v>
      </c>
      <c r="D5523">
        <v>4</v>
      </c>
      <c r="E5523" t="str">
        <f>VLOOKUP(D5523,'Treatment Struture'!$E$2:$G$10,3,FALSE)</f>
        <v>P2(100)</v>
      </c>
      <c r="F5523">
        <f>VLOOKUP(D5523,'Treatment Struture'!$E$2:$G$10,2,FALSE)</f>
        <v>2</v>
      </c>
      <c r="G5523" s="23">
        <v>1</v>
      </c>
      <c r="H5523" s="57">
        <f t="shared" si="122"/>
        <v>36157</v>
      </c>
      <c r="J5523" s="23">
        <v>11</v>
      </c>
    </row>
    <row r="5524" spans="1:10">
      <c r="A5524" t="s">
        <v>248</v>
      </c>
      <c r="B5524" t="s">
        <v>254</v>
      </c>
      <c r="C5524" t="s">
        <v>76</v>
      </c>
      <c r="D5524">
        <v>4</v>
      </c>
      <c r="E5524" t="str">
        <f>VLOOKUP(D5524,'Treatment Struture'!$E$2:$G$10,3,FALSE)</f>
        <v>P2(100)</v>
      </c>
      <c r="F5524">
        <f>VLOOKUP(D5524,'Treatment Struture'!$E$2:$G$10,2,FALSE)</f>
        <v>2</v>
      </c>
      <c r="G5524" s="23">
        <v>2</v>
      </c>
      <c r="H5524" s="57">
        <f t="shared" si="122"/>
        <v>36157</v>
      </c>
      <c r="I5524" s="23">
        <v>22</v>
      </c>
      <c r="J5524" s="23">
        <v>13</v>
      </c>
    </row>
    <row r="5525" spans="1:10">
      <c r="A5525" t="s">
        <v>248</v>
      </c>
      <c r="B5525" t="s">
        <v>254</v>
      </c>
      <c r="C5525" t="s">
        <v>76</v>
      </c>
      <c r="D5525">
        <v>4</v>
      </c>
      <c r="E5525" t="str">
        <f>VLOOKUP(D5525,'Treatment Struture'!$E$2:$G$10,3,FALSE)</f>
        <v>P2(100)</v>
      </c>
      <c r="F5525">
        <f>VLOOKUP(D5525,'Treatment Struture'!$E$2:$G$10,2,FALSE)</f>
        <v>2</v>
      </c>
      <c r="G5525" s="23">
        <v>3</v>
      </c>
      <c r="H5525" s="57">
        <f t="shared" si="122"/>
        <v>36157</v>
      </c>
      <c r="I5525" s="23">
        <v>22</v>
      </c>
    </row>
    <row r="5526" spans="1:10">
      <c r="A5526" t="s">
        <v>248</v>
      </c>
      <c r="B5526" t="s">
        <v>254</v>
      </c>
      <c r="C5526" t="s">
        <v>76</v>
      </c>
      <c r="D5526">
        <v>4</v>
      </c>
      <c r="E5526" t="str">
        <f>VLOOKUP(D5526,'Treatment Struture'!$E$2:$G$10,3,FALSE)</f>
        <v>P2(100)</v>
      </c>
      <c r="F5526">
        <f>VLOOKUP(D5526,'Treatment Struture'!$E$2:$G$10,2,FALSE)</f>
        <v>2</v>
      </c>
      <c r="G5526" s="23">
        <v>4</v>
      </c>
      <c r="H5526" s="57">
        <f t="shared" si="122"/>
        <v>36157</v>
      </c>
    </row>
    <row r="5527" spans="1:10">
      <c r="A5527" t="s">
        <v>248</v>
      </c>
      <c r="B5527" t="s">
        <v>254</v>
      </c>
      <c r="C5527" t="s">
        <v>76</v>
      </c>
      <c r="D5527">
        <v>4</v>
      </c>
      <c r="E5527" t="str">
        <f>VLOOKUP(D5527,'Treatment Struture'!$E$2:$G$10,3,FALSE)</f>
        <v>P2(100)</v>
      </c>
      <c r="F5527">
        <f>VLOOKUP(D5527,'Treatment Struture'!$E$2:$G$10,2,FALSE)</f>
        <v>2</v>
      </c>
      <c r="G5527" s="23">
        <v>5</v>
      </c>
      <c r="H5527" s="57">
        <f t="shared" si="122"/>
        <v>36157</v>
      </c>
      <c r="J5527" s="23">
        <v>12</v>
      </c>
    </row>
    <row r="5528" spans="1:10">
      <c r="A5528" t="s">
        <v>248</v>
      </c>
      <c r="B5528" t="s">
        <v>254</v>
      </c>
      <c r="C5528" t="s">
        <v>76</v>
      </c>
      <c r="D5528">
        <v>4</v>
      </c>
      <c r="E5528" t="str">
        <f>VLOOKUP(D5528,'Treatment Struture'!$E$2:$G$10,3,FALSE)</f>
        <v>P2(100)</v>
      </c>
      <c r="F5528">
        <f>VLOOKUP(D5528,'Treatment Struture'!$E$2:$G$10,2,FALSE)</f>
        <v>2</v>
      </c>
      <c r="G5528" s="23">
        <v>6</v>
      </c>
      <c r="H5528" s="57">
        <f t="shared" si="122"/>
        <v>36157</v>
      </c>
      <c r="I5528" s="23">
        <v>25</v>
      </c>
      <c r="J5528" s="23">
        <v>10</v>
      </c>
    </row>
    <row r="5529" spans="1:10">
      <c r="A5529" t="s">
        <v>248</v>
      </c>
      <c r="B5529" t="s">
        <v>254</v>
      </c>
      <c r="C5529" t="s">
        <v>76</v>
      </c>
      <c r="D5529">
        <v>4</v>
      </c>
      <c r="E5529" t="str">
        <f>VLOOKUP(D5529,'Treatment Struture'!$E$2:$G$10,3,FALSE)</f>
        <v>P2(100)</v>
      </c>
      <c r="F5529">
        <f>VLOOKUP(D5529,'Treatment Struture'!$E$2:$G$10,2,FALSE)</f>
        <v>2</v>
      </c>
      <c r="G5529" s="23">
        <v>7</v>
      </c>
      <c r="H5529" s="57">
        <f t="shared" si="122"/>
        <v>36157</v>
      </c>
      <c r="I5529" s="23">
        <v>23</v>
      </c>
      <c r="J5529" s="23">
        <v>11</v>
      </c>
    </row>
    <row r="5530" spans="1:10">
      <c r="A5530" t="s">
        <v>248</v>
      </c>
      <c r="B5530" t="s">
        <v>254</v>
      </c>
      <c r="C5530" t="s">
        <v>76</v>
      </c>
      <c r="D5530">
        <v>4</v>
      </c>
      <c r="E5530" t="str">
        <f>VLOOKUP(D5530,'Treatment Struture'!$E$2:$G$10,3,FALSE)</f>
        <v>P2(100)</v>
      </c>
      <c r="F5530">
        <f>VLOOKUP(D5530,'Treatment Struture'!$E$2:$G$10,2,FALSE)</f>
        <v>2</v>
      </c>
      <c r="G5530" s="23">
        <v>8</v>
      </c>
      <c r="H5530" s="57">
        <f t="shared" si="122"/>
        <v>36157</v>
      </c>
    </row>
    <row r="5531" spans="1:10">
      <c r="A5531" t="s">
        <v>248</v>
      </c>
      <c r="B5531" t="s">
        <v>254</v>
      </c>
      <c r="C5531" t="s">
        <v>76</v>
      </c>
      <c r="D5531">
        <v>4</v>
      </c>
      <c r="E5531" t="str">
        <f>VLOOKUP(D5531,'Treatment Struture'!$E$2:$G$10,3,FALSE)</f>
        <v>P2(100)</v>
      </c>
      <c r="F5531">
        <f>VLOOKUP(D5531,'Treatment Struture'!$E$2:$G$10,2,FALSE)</f>
        <v>2</v>
      </c>
      <c r="G5531" s="23">
        <v>9</v>
      </c>
      <c r="H5531" s="57">
        <f t="shared" si="122"/>
        <v>36157</v>
      </c>
      <c r="I5531" s="23">
        <v>22</v>
      </c>
    </row>
    <row r="5532" spans="1:10">
      <c r="A5532" t="s">
        <v>248</v>
      </c>
      <c r="B5532" t="s">
        <v>254</v>
      </c>
      <c r="C5532" t="s">
        <v>76</v>
      </c>
      <c r="D5532">
        <v>4</v>
      </c>
      <c r="E5532" t="str">
        <f>VLOOKUP(D5532,'Treatment Struture'!$E$2:$G$10,3,FALSE)</f>
        <v>P2(100)</v>
      </c>
      <c r="F5532">
        <f>VLOOKUP(D5532,'Treatment Struture'!$E$2:$G$10,2,FALSE)</f>
        <v>2</v>
      </c>
      <c r="G5532" s="23">
        <v>10</v>
      </c>
      <c r="H5532" s="57">
        <f t="shared" si="122"/>
        <v>36157</v>
      </c>
      <c r="I5532" s="23">
        <v>26</v>
      </c>
      <c r="J5532" s="23">
        <v>12</v>
      </c>
    </row>
    <row r="5533" spans="1:10">
      <c r="A5533" t="s">
        <v>248</v>
      </c>
      <c r="B5533" t="s">
        <v>254</v>
      </c>
      <c r="C5533" t="s">
        <v>76</v>
      </c>
      <c r="D5533">
        <v>5</v>
      </c>
      <c r="E5533" t="str">
        <f>VLOOKUP(D5533,'Treatment Struture'!$E$2:$G$10,3,FALSE)</f>
        <v>P3(150)</v>
      </c>
      <c r="F5533">
        <f>VLOOKUP(D5533,'Treatment Struture'!$E$2:$G$10,2,FALSE)</f>
        <v>2</v>
      </c>
      <c r="G5533" s="23">
        <v>1</v>
      </c>
      <c r="H5533" s="57">
        <f t="shared" si="122"/>
        <v>36157</v>
      </c>
      <c r="I5533" s="23">
        <v>23</v>
      </c>
      <c r="J5533" s="23">
        <v>14</v>
      </c>
    </row>
    <row r="5534" spans="1:10">
      <c r="A5534" t="s">
        <v>248</v>
      </c>
      <c r="B5534" t="s">
        <v>254</v>
      </c>
      <c r="C5534" t="s">
        <v>76</v>
      </c>
      <c r="D5534">
        <v>5</v>
      </c>
      <c r="E5534" t="str">
        <f>VLOOKUP(D5534,'Treatment Struture'!$E$2:$G$10,3,FALSE)</f>
        <v>P3(150)</v>
      </c>
      <c r="F5534">
        <f>VLOOKUP(D5534,'Treatment Struture'!$E$2:$G$10,2,FALSE)</f>
        <v>2</v>
      </c>
      <c r="G5534" s="23">
        <v>2</v>
      </c>
      <c r="H5534" s="57">
        <f t="shared" si="122"/>
        <v>36157</v>
      </c>
      <c r="I5534" s="23">
        <v>24</v>
      </c>
      <c r="J5534" s="23">
        <v>15</v>
      </c>
    </row>
    <row r="5535" spans="1:10">
      <c r="A5535" t="s">
        <v>248</v>
      </c>
      <c r="B5535" t="s">
        <v>254</v>
      </c>
      <c r="C5535" t="s">
        <v>76</v>
      </c>
      <c r="D5535">
        <v>5</v>
      </c>
      <c r="E5535" t="str">
        <f>VLOOKUP(D5535,'Treatment Struture'!$E$2:$G$10,3,FALSE)</f>
        <v>P3(150)</v>
      </c>
      <c r="F5535">
        <f>VLOOKUP(D5535,'Treatment Struture'!$E$2:$G$10,2,FALSE)</f>
        <v>2</v>
      </c>
      <c r="G5535" s="23">
        <v>3</v>
      </c>
      <c r="H5535" s="57">
        <f t="shared" si="122"/>
        <v>36157</v>
      </c>
      <c r="J5535" s="23">
        <v>14</v>
      </c>
    </row>
    <row r="5536" spans="1:10">
      <c r="A5536" t="s">
        <v>248</v>
      </c>
      <c r="B5536" t="s">
        <v>254</v>
      </c>
      <c r="C5536" t="s">
        <v>76</v>
      </c>
      <c r="D5536">
        <v>5</v>
      </c>
      <c r="E5536" t="str">
        <f>VLOOKUP(D5536,'Treatment Struture'!$E$2:$G$10,3,FALSE)</f>
        <v>P3(150)</v>
      </c>
      <c r="F5536">
        <f>VLOOKUP(D5536,'Treatment Struture'!$E$2:$G$10,2,FALSE)</f>
        <v>2</v>
      </c>
      <c r="G5536" s="23">
        <v>4</v>
      </c>
      <c r="H5536" s="57">
        <f t="shared" si="122"/>
        <v>36157</v>
      </c>
    </row>
    <row r="5537" spans="1:10">
      <c r="A5537" t="s">
        <v>248</v>
      </c>
      <c r="B5537" t="s">
        <v>254</v>
      </c>
      <c r="C5537" t="s">
        <v>76</v>
      </c>
      <c r="D5537">
        <v>5</v>
      </c>
      <c r="E5537" t="str">
        <f>VLOOKUP(D5537,'Treatment Struture'!$E$2:$G$10,3,FALSE)</f>
        <v>P3(150)</v>
      </c>
      <c r="F5537">
        <f>VLOOKUP(D5537,'Treatment Struture'!$E$2:$G$10,2,FALSE)</f>
        <v>2</v>
      </c>
      <c r="G5537" s="23">
        <v>5</v>
      </c>
      <c r="H5537" s="57">
        <f t="shared" si="122"/>
        <v>36157</v>
      </c>
      <c r="I5537" s="23">
        <v>23</v>
      </c>
      <c r="J5537" s="23">
        <v>15</v>
      </c>
    </row>
    <row r="5538" spans="1:10">
      <c r="A5538" t="s">
        <v>248</v>
      </c>
      <c r="B5538" t="s">
        <v>254</v>
      </c>
      <c r="C5538" t="s">
        <v>76</v>
      </c>
      <c r="D5538">
        <v>5</v>
      </c>
      <c r="E5538" t="str">
        <f>VLOOKUP(D5538,'Treatment Struture'!$E$2:$G$10,3,FALSE)</f>
        <v>P3(150)</v>
      </c>
      <c r="F5538">
        <f>VLOOKUP(D5538,'Treatment Struture'!$E$2:$G$10,2,FALSE)</f>
        <v>2</v>
      </c>
      <c r="G5538" s="23">
        <v>6</v>
      </c>
      <c r="H5538" s="57">
        <f t="shared" si="122"/>
        <v>36157</v>
      </c>
      <c r="I5538" s="23">
        <v>26</v>
      </c>
      <c r="J5538" s="23">
        <v>15</v>
      </c>
    </row>
    <row r="5539" spans="1:10">
      <c r="A5539" t="s">
        <v>248</v>
      </c>
      <c r="B5539" t="s">
        <v>254</v>
      </c>
      <c r="C5539" t="s">
        <v>76</v>
      </c>
      <c r="D5539">
        <v>5</v>
      </c>
      <c r="E5539" t="str">
        <f>VLOOKUP(D5539,'Treatment Struture'!$E$2:$G$10,3,FALSE)</f>
        <v>P3(150)</v>
      </c>
      <c r="F5539">
        <f>VLOOKUP(D5539,'Treatment Struture'!$E$2:$G$10,2,FALSE)</f>
        <v>2</v>
      </c>
      <c r="G5539" s="23">
        <v>7</v>
      </c>
      <c r="H5539" s="57">
        <f t="shared" si="122"/>
        <v>36157</v>
      </c>
      <c r="I5539" s="23">
        <v>26</v>
      </c>
    </row>
    <row r="5540" spans="1:10">
      <c r="A5540" t="s">
        <v>248</v>
      </c>
      <c r="B5540" t="s">
        <v>254</v>
      </c>
      <c r="C5540" t="s">
        <v>76</v>
      </c>
      <c r="D5540">
        <v>5</v>
      </c>
      <c r="E5540" t="str">
        <f>VLOOKUP(D5540,'Treatment Struture'!$E$2:$G$10,3,FALSE)</f>
        <v>P3(150)</v>
      </c>
      <c r="F5540">
        <f>VLOOKUP(D5540,'Treatment Struture'!$E$2:$G$10,2,FALSE)</f>
        <v>2</v>
      </c>
      <c r="G5540" s="23">
        <v>8</v>
      </c>
      <c r="H5540" s="57">
        <f t="shared" si="122"/>
        <v>36157</v>
      </c>
    </row>
    <row r="5541" spans="1:10">
      <c r="A5541" t="s">
        <v>248</v>
      </c>
      <c r="B5541" t="s">
        <v>254</v>
      </c>
      <c r="C5541" t="s">
        <v>76</v>
      </c>
      <c r="D5541">
        <v>5</v>
      </c>
      <c r="E5541" t="str">
        <f>VLOOKUP(D5541,'Treatment Struture'!$E$2:$G$10,3,FALSE)</f>
        <v>P3(150)</v>
      </c>
      <c r="F5541">
        <f>VLOOKUP(D5541,'Treatment Struture'!$E$2:$G$10,2,FALSE)</f>
        <v>2</v>
      </c>
      <c r="G5541" s="23">
        <v>9</v>
      </c>
      <c r="H5541" s="57">
        <f t="shared" si="122"/>
        <v>36157</v>
      </c>
      <c r="J5541" s="23">
        <v>15</v>
      </c>
    </row>
    <row r="5542" spans="1:10">
      <c r="A5542" t="s">
        <v>248</v>
      </c>
      <c r="B5542" t="s">
        <v>254</v>
      </c>
      <c r="C5542" t="s">
        <v>76</v>
      </c>
      <c r="D5542">
        <v>5</v>
      </c>
      <c r="E5542" t="str">
        <f>VLOOKUP(D5542,'Treatment Struture'!$E$2:$G$10,3,FALSE)</f>
        <v>P3(150)</v>
      </c>
      <c r="F5542">
        <f>VLOOKUP(D5542,'Treatment Struture'!$E$2:$G$10,2,FALSE)</f>
        <v>2</v>
      </c>
      <c r="G5542" s="23">
        <v>10</v>
      </c>
      <c r="H5542" s="57">
        <f t="shared" si="122"/>
        <v>36157</v>
      </c>
      <c r="I5542" s="23">
        <v>26</v>
      </c>
      <c r="J5542" s="23">
        <v>14</v>
      </c>
    </row>
    <row r="5543" spans="1:10">
      <c r="A5543" t="s">
        <v>248</v>
      </c>
      <c r="B5543" t="s">
        <v>254</v>
      </c>
      <c r="C5543" t="s">
        <v>76</v>
      </c>
      <c r="D5543">
        <v>6</v>
      </c>
      <c r="E5543" t="str">
        <f>VLOOKUP(D5543,'Treatment Struture'!$E$2:$G$10,3,FALSE)</f>
        <v>P1(50)</v>
      </c>
      <c r="F5543">
        <f>VLOOKUP(D5543,'Treatment Struture'!$E$2:$G$10,2,FALSE)</f>
        <v>2</v>
      </c>
      <c r="G5543" s="23">
        <v>1</v>
      </c>
      <c r="H5543" s="57">
        <f t="shared" si="122"/>
        <v>36157</v>
      </c>
    </row>
    <row r="5544" spans="1:10">
      <c r="A5544" t="s">
        <v>248</v>
      </c>
      <c r="B5544" t="s">
        <v>254</v>
      </c>
      <c r="C5544" t="s">
        <v>76</v>
      </c>
      <c r="D5544">
        <v>6</v>
      </c>
      <c r="E5544" t="str">
        <f>VLOOKUP(D5544,'Treatment Struture'!$E$2:$G$10,3,FALSE)</f>
        <v>P1(50)</v>
      </c>
      <c r="F5544">
        <f>VLOOKUP(D5544,'Treatment Struture'!$E$2:$G$10,2,FALSE)</f>
        <v>2</v>
      </c>
      <c r="G5544" s="23">
        <v>2</v>
      </c>
      <c r="H5544" s="57">
        <f t="shared" si="122"/>
        <v>36157</v>
      </c>
      <c r="J5544" s="23">
        <v>13</v>
      </c>
    </row>
    <row r="5545" spans="1:10">
      <c r="A5545" t="s">
        <v>248</v>
      </c>
      <c r="B5545" t="s">
        <v>254</v>
      </c>
      <c r="C5545" t="s">
        <v>76</v>
      </c>
      <c r="D5545">
        <v>6</v>
      </c>
      <c r="E5545" t="str">
        <f>VLOOKUP(D5545,'Treatment Struture'!$E$2:$G$10,3,FALSE)</f>
        <v>P1(50)</v>
      </c>
      <c r="F5545">
        <f>VLOOKUP(D5545,'Treatment Struture'!$E$2:$G$10,2,FALSE)</f>
        <v>2</v>
      </c>
      <c r="G5545" s="23">
        <v>3</v>
      </c>
      <c r="H5545" s="57">
        <f t="shared" si="122"/>
        <v>36157</v>
      </c>
      <c r="I5545" s="23">
        <v>27</v>
      </c>
    </row>
    <row r="5546" spans="1:10">
      <c r="A5546" t="s">
        <v>248</v>
      </c>
      <c r="B5546" t="s">
        <v>254</v>
      </c>
      <c r="C5546" t="s">
        <v>76</v>
      </c>
      <c r="D5546">
        <v>6</v>
      </c>
      <c r="E5546" t="str">
        <f>VLOOKUP(D5546,'Treatment Struture'!$E$2:$G$10,3,FALSE)</f>
        <v>P1(50)</v>
      </c>
      <c r="F5546">
        <f>VLOOKUP(D5546,'Treatment Struture'!$E$2:$G$10,2,FALSE)</f>
        <v>2</v>
      </c>
      <c r="G5546" s="23">
        <v>4</v>
      </c>
      <c r="H5546" s="57">
        <f t="shared" si="122"/>
        <v>36157</v>
      </c>
      <c r="I5546" s="23">
        <v>26</v>
      </c>
      <c r="J5546" s="23">
        <v>15</v>
      </c>
    </row>
    <row r="5547" spans="1:10">
      <c r="A5547" t="s">
        <v>248</v>
      </c>
      <c r="B5547" t="s">
        <v>254</v>
      </c>
      <c r="C5547" t="s">
        <v>76</v>
      </c>
      <c r="D5547">
        <v>6</v>
      </c>
      <c r="E5547" t="str">
        <f>VLOOKUP(D5547,'Treatment Struture'!$E$2:$G$10,3,FALSE)</f>
        <v>P1(50)</v>
      </c>
      <c r="F5547">
        <f>VLOOKUP(D5547,'Treatment Struture'!$E$2:$G$10,2,FALSE)</f>
        <v>2</v>
      </c>
      <c r="G5547" s="23">
        <v>5</v>
      </c>
      <c r="H5547" s="57">
        <f t="shared" si="122"/>
        <v>36157</v>
      </c>
      <c r="I5547" s="23">
        <v>26</v>
      </c>
      <c r="J5547" s="23">
        <v>13</v>
      </c>
    </row>
    <row r="5548" spans="1:10">
      <c r="A5548" t="s">
        <v>248</v>
      </c>
      <c r="B5548" t="s">
        <v>254</v>
      </c>
      <c r="C5548" t="s">
        <v>76</v>
      </c>
      <c r="D5548">
        <v>6</v>
      </c>
      <c r="E5548" t="str">
        <f>VLOOKUP(D5548,'Treatment Struture'!$E$2:$G$10,3,FALSE)</f>
        <v>P1(50)</v>
      </c>
      <c r="F5548">
        <f>VLOOKUP(D5548,'Treatment Struture'!$E$2:$G$10,2,FALSE)</f>
        <v>2</v>
      </c>
      <c r="G5548" s="23">
        <v>6</v>
      </c>
      <c r="H5548" s="57">
        <f t="shared" si="122"/>
        <v>36157</v>
      </c>
      <c r="I5548" s="23">
        <v>21</v>
      </c>
      <c r="J5548" s="23">
        <v>10</v>
      </c>
    </row>
    <row r="5549" spans="1:10">
      <c r="A5549" t="s">
        <v>248</v>
      </c>
      <c r="B5549" t="s">
        <v>254</v>
      </c>
      <c r="C5549" t="s">
        <v>76</v>
      </c>
      <c r="D5549">
        <v>6</v>
      </c>
      <c r="E5549" t="str">
        <f>VLOOKUP(D5549,'Treatment Struture'!$E$2:$G$10,3,FALSE)</f>
        <v>P1(50)</v>
      </c>
      <c r="F5549">
        <f>VLOOKUP(D5549,'Treatment Struture'!$E$2:$G$10,2,FALSE)</f>
        <v>2</v>
      </c>
      <c r="G5549" s="23">
        <v>7</v>
      </c>
      <c r="H5549" s="57">
        <f t="shared" si="122"/>
        <v>36157</v>
      </c>
      <c r="I5549" s="23">
        <v>21</v>
      </c>
      <c r="J5549" s="23">
        <v>14</v>
      </c>
    </row>
    <row r="5550" spans="1:10">
      <c r="A5550" t="s">
        <v>248</v>
      </c>
      <c r="B5550" t="s">
        <v>254</v>
      </c>
      <c r="C5550" t="s">
        <v>76</v>
      </c>
      <c r="D5550">
        <v>6</v>
      </c>
      <c r="E5550" t="str">
        <f>VLOOKUP(D5550,'Treatment Struture'!$E$2:$G$10,3,FALSE)</f>
        <v>P1(50)</v>
      </c>
      <c r="F5550">
        <f>VLOOKUP(D5550,'Treatment Struture'!$E$2:$G$10,2,FALSE)</f>
        <v>2</v>
      </c>
      <c r="G5550" s="23">
        <v>8</v>
      </c>
      <c r="H5550" s="57">
        <f t="shared" si="122"/>
        <v>36157</v>
      </c>
      <c r="I5550" s="23">
        <v>21</v>
      </c>
      <c r="J5550" s="23">
        <v>12</v>
      </c>
    </row>
    <row r="5551" spans="1:10">
      <c r="A5551" t="s">
        <v>248</v>
      </c>
      <c r="B5551" t="s">
        <v>254</v>
      </c>
      <c r="C5551" t="s">
        <v>76</v>
      </c>
      <c r="D5551">
        <v>6</v>
      </c>
      <c r="E5551" t="str">
        <f>VLOOKUP(D5551,'Treatment Struture'!$E$2:$G$10,3,FALSE)</f>
        <v>P1(50)</v>
      </c>
      <c r="F5551">
        <f>VLOOKUP(D5551,'Treatment Struture'!$E$2:$G$10,2,FALSE)</f>
        <v>2</v>
      </c>
      <c r="G5551" s="23">
        <v>9</v>
      </c>
      <c r="H5551" s="57">
        <f t="shared" si="122"/>
        <v>36157</v>
      </c>
      <c r="I5551" s="23">
        <v>23</v>
      </c>
      <c r="J5551" s="23">
        <v>13</v>
      </c>
    </row>
    <row r="5552" spans="1:10">
      <c r="A5552" t="s">
        <v>248</v>
      </c>
      <c r="B5552" t="s">
        <v>254</v>
      </c>
      <c r="C5552" t="s">
        <v>76</v>
      </c>
      <c r="D5552">
        <v>6</v>
      </c>
      <c r="E5552" t="str">
        <f>VLOOKUP(D5552,'Treatment Struture'!$E$2:$G$10,3,FALSE)</f>
        <v>P1(50)</v>
      </c>
      <c r="F5552">
        <f>VLOOKUP(D5552,'Treatment Struture'!$E$2:$G$10,2,FALSE)</f>
        <v>2</v>
      </c>
      <c r="G5552" s="23">
        <v>10</v>
      </c>
      <c r="H5552" s="57">
        <f t="shared" si="122"/>
        <v>36157</v>
      </c>
      <c r="I5552" s="23">
        <v>24</v>
      </c>
      <c r="J5552" s="23">
        <v>14</v>
      </c>
    </row>
    <row r="5553" spans="1:10">
      <c r="A5553" t="s">
        <v>248</v>
      </c>
      <c r="B5553" t="s">
        <v>254</v>
      </c>
      <c r="C5553" t="s">
        <v>76</v>
      </c>
      <c r="D5553">
        <v>7</v>
      </c>
      <c r="E5553" t="str">
        <f>VLOOKUP(D5553,'Treatment Struture'!$E$2:$G$10,3,FALSE)</f>
        <v>P1(50)</v>
      </c>
      <c r="F5553">
        <f>VLOOKUP(D5553,'Treatment Struture'!$E$2:$G$10,2,FALSE)</f>
        <v>3</v>
      </c>
      <c r="G5553" s="23">
        <v>1</v>
      </c>
      <c r="H5553" s="57">
        <f t="shared" si="122"/>
        <v>36157</v>
      </c>
      <c r="I5553" s="23">
        <v>22</v>
      </c>
      <c r="J5553" s="23">
        <v>13</v>
      </c>
    </row>
    <row r="5554" spans="1:10">
      <c r="A5554" t="s">
        <v>248</v>
      </c>
      <c r="B5554" t="s">
        <v>254</v>
      </c>
      <c r="C5554" t="s">
        <v>76</v>
      </c>
      <c r="D5554">
        <v>7</v>
      </c>
      <c r="E5554" t="str">
        <f>VLOOKUP(D5554,'Treatment Struture'!$E$2:$G$10,3,FALSE)</f>
        <v>P1(50)</v>
      </c>
      <c r="F5554">
        <f>VLOOKUP(D5554,'Treatment Struture'!$E$2:$G$10,2,FALSE)</f>
        <v>3</v>
      </c>
      <c r="G5554" s="23">
        <v>2</v>
      </c>
      <c r="H5554" s="57">
        <f t="shared" si="122"/>
        <v>36157</v>
      </c>
      <c r="J5554" s="23">
        <v>13</v>
      </c>
    </row>
    <row r="5555" spans="1:10">
      <c r="A5555" t="s">
        <v>248</v>
      </c>
      <c r="B5555" t="s">
        <v>254</v>
      </c>
      <c r="C5555" t="s">
        <v>76</v>
      </c>
      <c r="D5555">
        <v>7</v>
      </c>
      <c r="E5555" t="str">
        <f>VLOOKUP(D5555,'Treatment Struture'!$E$2:$G$10,3,FALSE)</f>
        <v>P1(50)</v>
      </c>
      <c r="F5555">
        <f>VLOOKUP(D5555,'Treatment Struture'!$E$2:$G$10,2,FALSE)</f>
        <v>3</v>
      </c>
      <c r="G5555" s="23">
        <v>3</v>
      </c>
      <c r="H5555" s="57">
        <f t="shared" si="122"/>
        <v>36157</v>
      </c>
      <c r="I5555" s="23">
        <v>22</v>
      </c>
      <c r="J5555" s="23">
        <v>13</v>
      </c>
    </row>
    <row r="5556" spans="1:10">
      <c r="A5556" t="s">
        <v>248</v>
      </c>
      <c r="B5556" t="s">
        <v>254</v>
      </c>
      <c r="C5556" t="s">
        <v>76</v>
      </c>
      <c r="D5556">
        <v>7</v>
      </c>
      <c r="E5556" t="str">
        <f>VLOOKUP(D5556,'Treatment Struture'!$E$2:$G$10,3,FALSE)</f>
        <v>P1(50)</v>
      </c>
      <c r="F5556">
        <f>VLOOKUP(D5556,'Treatment Struture'!$E$2:$G$10,2,FALSE)</f>
        <v>3</v>
      </c>
      <c r="G5556" s="23">
        <v>4</v>
      </c>
      <c r="H5556" s="57">
        <f t="shared" si="122"/>
        <v>36157</v>
      </c>
      <c r="I5556" s="23">
        <v>22</v>
      </c>
    </row>
    <row r="5557" spans="1:10">
      <c r="A5557" t="s">
        <v>248</v>
      </c>
      <c r="B5557" t="s">
        <v>254</v>
      </c>
      <c r="C5557" t="s">
        <v>76</v>
      </c>
      <c r="D5557">
        <v>7</v>
      </c>
      <c r="E5557" t="str">
        <f>VLOOKUP(D5557,'Treatment Struture'!$E$2:$G$10,3,FALSE)</f>
        <v>P1(50)</v>
      </c>
      <c r="F5557">
        <f>VLOOKUP(D5557,'Treatment Struture'!$E$2:$G$10,2,FALSE)</f>
        <v>3</v>
      </c>
      <c r="G5557" s="23">
        <v>5</v>
      </c>
      <c r="H5557" s="57">
        <f t="shared" si="122"/>
        <v>36157</v>
      </c>
      <c r="I5557" s="23">
        <v>22</v>
      </c>
      <c r="J5557" s="23">
        <v>11</v>
      </c>
    </row>
    <row r="5558" spans="1:10">
      <c r="A5558" t="s">
        <v>248</v>
      </c>
      <c r="B5558" t="s">
        <v>254</v>
      </c>
      <c r="C5558" t="s">
        <v>76</v>
      </c>
      <c r="D5558">
        <v>7</v>
      </c>
      <c r="E5558" t="str">
        <f>VLOOKUP(D5558,'Treatment Struture'!$E$2:$G$10,3,FALSE)</f>
        <v>P1(50)</v>
      </c>
      <c r="F5558">
        <f>VLOOKUP(D5558,'Treatment Struture'!$E$2:$G$10,2,FALSE)</f>
        <v>3</v>
      </c>
      <c r="G5558" s="23">
        <v>6</v>
      </c>
      <c r="H5558" s="57">
        <f t="shared" si="122"/>
        <v>36157</v>
      </c>
      <c r="I5558" s="23">
        <v>24</v>
      </c>
      <c r="J5558" s="23">
        <v>14</v>
      </c>
    </row>
    <row r="5559" spans="1:10">
      <c r="A5559" t="s">
        <v>248</v>
      </c>
      <c r="B5559" t="s">
        <v>254</v>
      </c>
      <c r="C5559" t="s">
        <v>76</v>
      </c>
      <c r="D5559">
        <v>7</v>
      </c>
      <c r="E5559" t="str">
        <f>VLOOKUP(D5559,'Treatment Struture'!$E$2:$G$10,3,FALSE)</f>
        <v>P1(50)</v>
      </c>
      <c r="F5559">
        <f>VLOOKUP(D5559,'Treatment Struture'!$E$2:$G$10,2,FALSE)</f>
        <v>3</v>
      </c>
      <c r="G5559" s="23">
        <v>7</v>
      </c>
      <c r="H5559" s="57">
        <f t="shared" ref="H5559:H5582" si="123">H5558</f>
        <v>36157</v>
      </c>
      <c r="I5559" s="23">
        <v>23</v>
      </c>
      <c r="J5559" s="23">
        <v>12</v>
      </c>
    </row>
    <row r="5560" spans="1:10">
      <c r="A5560" t="s">
        <v>248</v>
      </c>
      <c r="B5560" t="s">
        <v>254</v>
      </c>
      <c r="C5560" t="s">
        <v>76</v>
      </c>
      <c r="D5560">
        <v>7</v>
      </c>
      <c r="E5560" t="str">
        <f>VLOOKUP(D5560,'Treatment Struture'!$E$2:$G$10,3,FALSE)</f>
        <v>P1(50)</v>
      </c>
      <c r="F5560">
        <f>VLOOKUP(D5560,'Treatment Struture'!$E$2:$G$10,2,FALSE)</f>
        <v>3</v>
      </c>
      <c r="G5560" s="23">
        <v>8</v>
      </c>
      <c r="H5560" s="57">
        <f t="shared" si="123"/>
        <v>36157</v>
      </c>
      <c r="I5560" s="23">
        <v>23</v>
      </c>
    </row>
    <row r="5561" spans="1:10">
      <c r="A5561" t="s">
        <v>248</v>
      </c>
      <c r="B5561" t="s">
        <v>254</v>
      </c>
      <c r="C5561" t="s">
        <v>76</v>
      </c>
      <c r="D5561">
        <v>7</v>
      </c>
      <c r="E5561" t="str">
        <f>VLOOKUP(D5561,'Treatment Struture'!$E$2:$G$10,3,FALSE)</f>
        <v>P1(50)</v>
      </c>
      <c r="F5561">
        <f>VLOOKUP(D5561,'Treatment Struture'!$E$2:$G$10,2,FALSE)</f>
        <v>3</v>
      </c>
      <c r="G5561" s="23">
        <v>9</v>
      </c>
      <c r="H5561" s="57">
        <f t="shared" si="123"/>
        <v>36157</v>
      </c>
      <c r="I5561" s="23">
        <v>24</v>
      </c>
      <c r="J5561" s="23">
        <v>12</v>
      </c>
    </row>
    <row r="5562" spans="1:10">
      <c r="A5562" t="s">
        <v>248</v>
      </c>
      <c r="B5562" t="s">
        <v>254</v>
      </c>
      <c r="C5562" t="s">
        <v>76</v>
      </c>
      <c r="D5562">
        <v>7</v>
      </c>
      <c r="E5562" t="str">
        <f>VLOOKUP(D5562,'Treatment Struture'!$E$2:$G$10,3,FALSE)</f>
        <v>P1(50)</v>
      </c>
      <c r="F5562">
        <f>VLOOKUP(D5562,'Treatment Struture'!$E$2:$G$10,2,FALSE)</f>
        <v>3</v>
      </c>
      <c r="G5562" s="23">
        <v>10</v>
      </c>
      <c r="H5562" s="57">
        <f t="shared" si="123"/>
        <v>36157</v>
      </c>
      <c r="I5562" s="23">
        <v>23</v>
      </c>
      <c r="J5562" s="23">
        <v>15</v>
      </c>
    </row>
    <row r="5563" spans="1:10">
      <c r="A5563" t="s">
        <v>248</v>
      </c>
      <c r="B5563" t="s">
        <v>254</v>
      </c>
      <c r="C5563" t="s">
        <v>76</v>
      </c>
      <c r="D5563">
        <v>8</v>
      </c>
      <c r="E5563" t="str">
        <f>VLOOKUP(D5563,'Treatment Struture'!$E$2:$G$10,3,FALSE)</f>
        <v>P2(100)</v>
      </c>
      <c r="F5563">
        <f>VLOOKUP(D5563,'Treatment Struture'!$E$2:$G$10,2,FALSE)</f>
        <v>3</v>
      </c>
      <c r="G5563" s="23">
        <v>1</v>
      </c>
      <c r="H5563" s="57">
        <f t="shared" si="123"/>
        <v>36157</v>
      </c>
      <c r="I5563" s="23">
        <v>22</v>
      </c>
    </row>
    <row r="5564" spans="1:10">
      <c r="A5564" t="s">
        <v>248</v>
      </c>
      <c r="B5564" t="s">
        <v>254</v>
      </c>
      <c r="C5564" t="s">
        <v>76</v>
      </c>
      <c r="D5564">
        <v>8</v>
      </c>
      <c r="E5564" t="str">
        <f>VLOOKUP(D5564,'Treatment Struture'!$E$2:$G$10,3,FALSE)</f>
        <v>P2(100)</v>
      </c>
      <c r="F5564">
        <f>VLOOKUP(D5564,'Treatment Struture'!$E$2:$G$10,2,FALSE)</f>
        <v>3</v>
      </c>
      <c r="G5564" s="23">
        <v>2</v>
      </c>
      <c r="H5564" s="57">
        <f t="shared" si="123"/>
        <v>36157</v>
      </c>
      <c r="I5564" s="23">
        <v>19</v>
      </c>
    </row>
    <row r="5565" spans="1:10">
      <c r="A5565" t="s">
        <v>248</v>
      </c>
      <c r="B5565" t="s">
        <v>254</v>
      </c>
      <c r="C5565" t="s">
        <v>76</v>
      </c>
      <c r="D5565">
        <v>8</v>
      </c>
      <c r="E5565" t="str">
        <f>VLOOKUP(D5565,'Treatment Struture'!$E$2:$G$10,3,FALSE)</f>
        <v>P2(100)</v>
      </c>
      <c r="F5565">
        <f>VLOOKUP(D5565,'Treatment Struture'!$E$2:$G$10,2,FALSE)</f>
        <v>3</v>
      </c>
      <c r="G5565" s="23">
        <v>3</v>
      </c>
      <c r="H5565" s="57">
        <f t="shared" si="123"/>
        <v>36157</v>
      </c>
      <c r="I5565" s="23">
        <v>22</v>
      </c>
      <c r="J5565" s="23">
        <v>14</v>
      </c>
    </row>
    <row r="5566" spans="1:10">
      <c r="A5566" t="s">
        <v>248</v>
      </c>
      <c r="B5566" t="s">
        <v>254</v>
      </c>
      <c r="C5566" t="s">
        <v>76</v>
      </c>
      <c r="D5566">
        <v>8</v>
      </c>
      <c r="E5566" t="str">
        <f>VLOOKUP(D5566,'Treatment Struture'!$E$2:$G$10,3,FALSE)</f>
        <v>P2(100)</v>
      </c>
      <c r="F5566">
        <f>VLOOKUP(D5566,'Treatment Struture'!$E$2:$G$10,2,FALSE)</f>
        <v>3</v>
      </c>
      <c r="G5566" s="23">
        <v>4</v>
      </c>
      <c r="H5566" s="57">
        <f t="shared" si="123"/>
        <v>36157</v>
      </c>
      <c r="J5566" s="23">
        <v>12</v>
      </c>
    </row>
    <row r="5567" spans="1:10">
      <c r="A5567" t="s">
        <v>248</v>
      </c>
      <c r="B5567" t="s">
        <v>254</v>
      </c>
      <c r="C5567" t="s">
        <v>76</v>
      </c>
      <c r="D5567">
        <v>8</v>
      </c>
      <c r="E5567" t="str">
        <f>VLOOKUP(D5567,'Treatment Struture'!$E$2:$G$10,3,FALSE)</f>
        <v>P2(100)</v>
      </c>
      <c r="F5567">
        <f>VLOOKUP(D5567,'Treatment Struture'!$E$2:$G$10,2,FALSE)</f>
        <v>3</v>
      </c>
      <c r="G5567" s="23">
        <v>5</v>
      </c>
      <c r="H5567" s="57">
        <f t="shared" si="123"/>
        <v>36157</v>
      </c>
      <c r="I5567" s="23">
        <v>23</v>
      </c>
      <c r="J5567" s="23">
        <v>13</v>
      </c>
    </row>
    <row r="5568" spans="1:10">
      <c r="A5568" t="s">
        <v>248</v>
      </c>
      <c r="B5568" t="s">
        <v>254</v>
      </c>
      <c r="C5568" t="s">
        <v>76</v>
      </c>
      <c r="D5568">
        <v>8</v>
      </c>
      <c r="E5568" t="str">
        <f>VLOOKUP(D5568,'Treatment Struture'!$E$2:$G$10,3,FALSE)</f>
        <v>P2(100)</v>
      </c>
      <c r="F5568">
        <f>VLOOKUP(D5568,'Treatment Struture'!$E$2:$G$10,2,FALSE)</f>
        <v>3</v>
      </c>
      <c r="G5568" s="23">
        <v>6</v>
      </c>
      <c r="H5568" s="57">
        <f t="shared" si="123"/>
        <v>36157</v>
      </c>
      <c r="I5568" s="23">
        <v>24</v>
      </c>
      <c r="J5568" s="23">
        <v>10</v>
      </c>
    </row>
    <row r="5569" spans="1:10">
      <c r="A5569" t="s">
        <v>248</v>
      </c>
      <c r="B5569" t="s">
        <v>254</v>
      </c>
      <c r="C5569" t="s">
        <v>76</v>
      </c>
      <c r="D5569">
        <v>8</v>
      </c>
      <c r="E5569" t="str">
        <f>VLOOKUP(D5569,'Treatment Struture'!$E$2:$G$10,3,FALSE)</f>
        <v>P2(100)</v>
      </c>
      <c r="F5569">
        <f>VLOOKUP(D5569,'Treatment Struture'!$E$2:$G$10,2,FALSE)</f>
        <v>3</v>
      </c>
      <c r="G5569" s="23">
        <v>7</v>
      </c>
      <c r="H5569" s="57">
        <f t="shared" si="123"/>
        <v>36157</v>
      </c>
      <c r="J5569" s="23">
        <v>12</v>
      </c>
    </row>
    <row r="5570" spans="1:10">
      <c r="A5570" t="s">
        <v>248</v>
      </c>
      <c r="B5570" t="s">
        <v>254</v>
      </c>
      <c r="C5570" t="s">
        <v>76</v>
      </c>
      <c r="D5570">
        <v>8</v>
      </c>
      <c r="E5570" t="str">
        <f>VLOOKUP(D5570,'Treatment Struture'!$E$2:$G$10,3,FALSE)</f>
        <v>P2(100)</v>
      </c>
      <c r="F5570">
        <f>VLOOKUP(D5570,'Treatment Struture'!$E$2:$G$10,2,FALSE)</f>
        <v>3</v>
      </c>
      <c r="G5570" s="23">
        <v>8</v>
      </c>
      <c r="H5570" s="57">
        <f t="shared" si="123"/>
        <v>36157</v>
      </c>
      <c r="J5570" s="23">
        <v>12</v>
      </c>
    </row>
    <row r="5571" spans="1:10">
      <c r="A5571" t="s">
        <v>248</v>
      </c>
      <c r="B5571" t="s">
        <v>254</v>
      </c>
      <c r="C5571" t="s">
        <v>76</v>
      </c>
      <c r="D5571">
        <v>8</v>
      </c>
      <c r="E5571" t="str">
        <f>VLOOKUP(D5571,'Treatment Struture'!$E$2:$G$10,3,FALSE)</f>
        <v>P2(100)</v>
      </c>
      <c r="F5571">
        <f>VLOOKUP(D5571,'Treatment Struture'!$E$2:$G$10,2,FALSE)</f>
        <v>3</v>
      </c>
      <c r="G5571" s="23">
        <v>9</v>
      </c>
      <c r="H5571" s="57">
        <f t="shared" si="123"/>
        <v>36157</v>
      </c>
      <c r="I5571" s="23">
        <v>24</v>
      </c>
      <c r="J5571" s="23">
        <v>10</v>
      </c>
    </row>
    <row r="5572" spans="1:10">
      <c r="A5572" t="s">
        <v>248</v>
      </c>
      <c r="B5572" t="s">
        <v>254</v>
      </c>
      <c r="C5572" t="s">
        <v>76</v>
      </c>
      <c r="D5572">
        <v>8</v>
      </c>
      <c r="E5572" t="str">
        <f>VLOOKUP(D5572,'Treatment Struture'!$E$2:$G$10,3,FALSE)</f>
        <v>P2(100)</v>
      </c>
      <c r="F5572">
        <f>VLOOKUP(D5572,'Treatment Struture'!$E$2:$G$10,2,FALSE)</f>
        <v>3</v>
      </c>
      <c r="G5572" s="23">
        <v>10</v>
      </c>
      <c r="H5572" s="57">
        <f t="shared" si="123"/>
        <v>36157</v>
      </c>
      <c r="I5572" s="23">
        <v>25</v>
      </c>
      <c r="J5572" s="23">
        <v>10</v>
      </c>
    </row>
    <row r="5573" spans="1:10">
      <c r="A5573" t="s">
        <v>248</v>
      </c>
      <c r="B5573" t="s">
        <v>254</v>
      </c>
      <c r="C5573" t="s">
        <v>76</v>
      </c>
      <c r="D5573">
        <v>9</v>
      </c>
      <c r="E5573" t="str">
        <f>VLOOKUP(D5573,'Treatment Struture'!$E$2:$G$10,3,FALSE)</f>
        <v>P3(150)</v>
      </c>
      <c r="F5573">
        <f>VLOOKUP(D5573,'Treatment Struture'!$E$2:$G$10,2,FALSE)</f>
        <v>3</v>
      </c>
      <c r="G5573" s="23">
        <v>1</v>
      </c>
      <c r="H5573" s="57">
        <f t="shared" si="123"/>
        <v>36157</v>
      </c>
      <c r="I5573" s="23">
        <v>23</v>
      </c>
      <c r="J5573" s="23">
        <v>13</v>
      </c>
    </row>
    <row r="5574" spans="1:10">
      <c r="A5574" t="s">
        <v>248</v>
      </c>
      <c r="B5574" t="s">
        <v>254</v>
      </c>
      <c r="C5574" t="s">
        <v>76</v>
      </c>
      <c r="D5574">
        <v>9</v>
      </c>
      <c r="E5574" t="str">
        <f>VLOOKUP(D5574,'Treatment Struture'!$E$2:$G$10,3,FALSE)</f>
        <v>P3(150)</v>
      </c>
      <c r="F5574">
        <f>VLOOKUP(D5574,'Treatment Struture'!$E$2:$G$10,2,FALSE)</f>
        <v>3</v>
      </c>
      <c r="G5574" s="23">
        <v>2</v>
      </c>
      <c r="H5574" s="57">
        <f t="shared" si="123"/>
        <v>36157</v>
      </c>
      <c r="I5574" s="23">
        <v>21</v>
      </c>
      <c r="J5574" s="23">
        <v>12</v>
      </c>
    </row>
    <row r="5575" spans="1:10">
      <c r="A5575" t="s">
        <v>248</v>
      </c>
      <c r="B5575" t="s">
        <v>254</v>
      </c>
      <c r="C5575" t="s">
        <v>76</v>
      </c>
      <c r="D5575">
        <v>9</v>
      </c>
      <c r="E5575" t="str">
        <f>VLOOKUP(D5575,'Treatment Struture'!$E$2:$G$10,3,FALSE)</f>
        <v>P3(150)</v>
      </c>
      <c r="F5575">
        <f>VLOOKUP(D5575,'Treatment Struture'!$E$2:$G$10,2,FALSE)</f>
        <v>3</v>
      </c>
      <c r="G5575" s="23">
        <v>3</v>
      </c>
      <c r="H5575" s="57">
        <f t="shared" si="123"/>
        <v>36157</v>
      </c>
      <c r="I5575" s="23">
        <v>24</v>
      </c>
      <c r="J5575" s="23">
        <v>13</v>
      </c>
    </row>
    <row r="5576" spans="1:10">
      <c r="A5576" t="s">
        <v>248</v>
      </c>
      <c r="B5576" t="s">
        <v>254</v>
      </c>
      <c r="C5576" t="s">
        <v>76</v>
      </c>
      <c r="D5576">
        <v>9</v>
      </c>
      <c r="E5576" t="str">
        <f>VLOOKUP(D5576,'Treatment Struture'!$E$2:$G$10,3,FALSE)</f>
        <v>P3(150)</v>
      </c>
      <c r="F5576">
        <f>VLOOKUP(D5576,'Treatment Struture'!$E$2:$G$10,2,FALSE)</f>
        <v>3</v>
      </c>
      <c r="G5576" s="23">
        <v>4</v>
      </c>
      <c r="H5576" s="57">
        <f t="shared" si="123"/>
        <v>36157</v>
      </c>
    </row>
    <row r="5577" spans="1:10">
      <c r="A5577" t="s">
        <v>248</v>
      </c>
      <c r="B5577" t="s">
        <v>254</v>
      </c>
      <c r="C5577" t="s">
        <v>76</v>
      </c>
      <c r="D5577">
        <v>9</v>
      </c>
      <c r="E5577" t="str">
        <f>VLOOKUP(D5577,'Treatment Struture'!$E$2:$G$10,3,FALSE)</f>
        <v>P3(150)</v>
      </c>
      <c r="F5577">
        <f>VLOOKUP(D5577,'Treatment Struture'!$E$2:$G$10,2,FALSE)</f>
        <v>3</v>
      </c>
      <c r="G5577" s="23">
        <v>5</v>
      </c>
      <c r="H5577" s="57">
        <f t="shared" si="123"/>
        <v>36157</v>
      </c>
      <c r="I5577" s="23">
        <v>24</v>
      </c>
      <c r="J5577" s="23">
        <v>14</v>
      </c>
    </row>
    <row r="5578" spans="1:10">
      <c r="A5578" t="s">
        <v>248</v>
      </c>
      <c r="B5578" t="s">
        <v>254</v>
      </c>
      <c r="C5578" t="s">
        <v>76</v>
      </c>
      <c r="D5578">
        <v>9</v>
      </c>
      <c r="E5578" t="str">
        <f>VLOOKUP(D5578,'Treatment Struture'!$E$2:$G$10,3,FALSE)</f>
        <v>P3(150)</v>
      </c>
      <c r="F5578">
        <f>VLOOKUP(D5578,'Treatment Struture'!$E$2:$G$10,2,FALSE)</f>
        <v>3</v>
      </c>
      <c r="G5578" s="23">
        <v>6</v>
      </c>
      <c r="H5578" s="57">
        <f t="shared" si="123"/>
        <v>36157</v>
      </c>
      <c r="I5578" s="23">
        <v>23</v>
      </c>
      <c r="J5578" s="23">
        <v>10</v>
      </c>
    </row>
    <row r="5579" spans="1:10">
      <c r="A5579" t="s">
        <v>248</v>
      </c>
      <c r="B5579" t="s">
        <v>254</v>
      </c>
      <c r="C5579" t="s">
        <v>76</v>
      </c>
      <c r="D5579">
        <v>9</v>
      </c>
      <c r="E5579" t="str">
        <f>VLOOKUP(D5579,'Treatment Struture'!$E$2:$G$10,3,FALSE)</f>
        <v>P3(150)</v>
      </c>
      <c r="F5579">
        <f>VLOOKUP(D5579,'Treatment Struture'!$E$2:$G$10,2,FALSE)</f>
        <v>3</v>
      </c>
      <c r="G5579" s="23">
        <v>7</v>
      </c>
      <c r="H5579" s="57">
        <f t="shared" si="123"/>
        <v>36157</v>
      </c>
      <c r="I5579" s="23">
        <v>23</v>
      </c>
      <c r="J5579" s="23">
        <v>10</v>
      </c>
    </row>
    <row r="5580" spans="1:10">
      <c r="A5580" t="s">
        <v>248</v>
      </c>
      <c r="B5580" t="s">
        <v>254</v>
      </c>
      <c r="C5580" t="s">
        <v>76</v>
      </c>
      <c r="D5580">
        <v>9</v>
      </c>
      <c r="E5580" t="str">
        <f>VLOOKUP(D5580,'Treatment Struture'!$E$2:$G$10,3,FALSE)</f>
        <v>P3(150)</v>
      </c>
      <c r="F5580">
        <f>VLOOKUP(D5580,'Treatment Struture'!$E$2:$G$10,2,FALSE)</f>
        <v>3</v>
      </c>
      <c r="G5580" s="23">
        <v>8</v>
      </c>
      <c r="H5580" s="57">
        <f t="shared" si="123"/>
        <v>36157</v>
      </c>
    </row>
    <row r="5581" spans="1:10">
      <c r="A5581" t="s">
        <v>248</v>
      </c>
      <c r="B5581" t="s">
        <v>254</v>
      </c>
      <c r="C5581" t="s">
        <v>76</v>
      </c>
      <c r="D5581">
        <v>9</v>
      </c>
      <c r="E5581" t="str">
        <f>VLOOKUP(D5581,'Treatment Struture'!$E$2:$G$10,3,FALSE)</f>
        <v>P3(150)</v>
      </c>
      <c r="F5581">
        <f>VLOOKUP(D5581,'Treatment Struture'!$E$2:$G$10,2,FALSE)</f>
        <v>3</v>
      </c>
      <c r="G5581" s="23">
        <v>9</v>
      </c>
      <c r="H5581" s="57">
        <f t="shared" si="123"/>
        <v>36157</v>
      </c>
      <c r="I5581" s="23">
        <v>24</v>
      </c>
      <c r="J5581" s="23">
        <v>14</v>
      </c>
    </row>
    <row r="5582" spans="1:10">
      <c r="A5582" t="s">
        <v>248</v>
      </c>
      <c r="B5582" t="s">
        <v>254</v>
      </c>
      <c r="C5582" t="s">
        <v>76</v>
      </c>
      <c r="D5582">
        <v>9</v>
      </c>
      <c r="E5582" t="str">
        <f>VLOOKUP(D5582,'Treatment Struture'!$E$2:$G$10,3,FALSE)</f>
        <v>P3(150)</v>
      </c>
      <c r="F5582">
        <f>VLOOKUP(D5582,'Treatment Struture'!$E$2:$G$10,2,FALSE)</f>
        <v>3</v>
      </c>
      <c r="G5582" s="23">
        <v>10</v>
      </c>
      <c r="H5582" s="57">
        <f t="shared" si="123"/>
        <v>36157</v>
      </c>
      <c r="I5582" s="23">
        <v>24</v>
      </c>
      <c r="J5582" s="23">
        <v>12</v>
      </c>
    </row>
    <row r="5583" spans="1:10">
      <c r="A5583" t="s">
        <v>248</v>
      </c>
      <c r="B5583" t="s">
        <v>254</v>
      </c>
      <c r="C5583" t="s">
        <v>76</v>
      </c>
      <c r="D5583">
        <v>1</v>
      </c>
      <c r="E5583" t="str">
        <f>VLOOKUP(D5583,'Treatment Struture'!$E$2:$G$10,3,FALSE)</f>
        <v>P3(150)</v>
      </c>
      <c r="F5583">
        <f>VLOOKUP(D5583,'Treatment Struture'!$E$2:$G$10,2,FALSE)</f>
        <v>1</v>
      </c>
      <c r="G5583" s="23">
        <v>1</v>
      </c>
      <c r="H5583" s="55">
        <v>36166</v>
      </c>
      <c r="J5583" s="23">
        <v>22</v>
      </c>
    </row>
    <row r="5584" spans="1:10">
      <c r="A5584" t="s">
        <v>248</v>
      </c>
      <c r="B5584" t="s">
        <v>254</v>
      </c>
      <c r="C5584" t="s">
        <v>76</v>
      </c>
      <c r="D5584">
        <v>1</v>
      </c>
      <c r="E5584" t="str">
        <f>VLOOKUP(D5584,'Treatment Struture'!$E$2:$G$10,3,FALSE)</f>
        <v>P3(150)</v>
      </c>
      <c r="F5584">
        <f>VLOOKUP(D5584,'Treatment Struture'!$E$2:$G$10,2,FALSE)</f>
        <v>1</v>
      </c>
      <c r="G5584" s="23">
        <v>2</v>
      </c>
      <c r="H5584" s="57">
        <f>H5583</f>
        <v>36166</v>
      </c>
    </row>
    <row r="5585" spans="1:10">
      <c r="A5585" t="s">
        <v>248</v>
      </c>
      <c r="B5585" t="s">
        <v>254</v>
      </c>
      <c r="C5585" t="s">
        <v>76</v>
      </c>
      <c r="D5585">
        <v>1</v>
      </c>
      <c r="E5585" t="str">
        <f>VLOOKUP(D5585,'Treatment Struture'!$E$2:$G$10,3,FALSE)</f>
        <v>P3(150)</v>
      </c>
      <c r="F5585">
        <f>VLOOKUP(D5585,'Treatment Struture'!$E$2:$G$10,2,FALSE)</f>
        <v>1</v>
      </c>
      <c r="G5585" s="23">
        <v>3</v>
      </c>
      <c r="H5585" s="57">
        <f t="shared" ref="H5585:H5648" si="124">H5584</f>
        <v>36166</v>
      </c>
      <c r="J5585" s="23">
        <v>21</v>
      </c>
    </row>
    <row r="5586" spans="1:10">
      <c r="A5586" t="s">
        <v>248</v>
      </c>
      <c r="B5586" t="s">
        <v>254</v>
      </c>
      <c r="C5586" t="s">
        <v>76</v>
      </c>
      <c r="D5586">
        <v>1</v>
      </c>
      <c r="E5586" t="str">
        <f>VLOOKUP(D5586,'Treatment Struture'!$E$2:$G$10,3,FALSE)</f>
        <v>P3(150)</v>
      </c>
      <c r="F5586">
        <f>VLOOKUP(D5586,'Treatment Struture'!$E$2:$G$10,2,FALSE)</f>
        <v>1</v>
      </c>
      <c r="G5586" s="23">
        <v>4</v>
      </c>
      <c r="H5586" s="57">
        <f t="shared" si="124"/>
        <v>36166</v>
      </c>
      <c r="J5586" s="23">
        <v>22</v>
      </c>
    </row>
    <row r="5587" spans="1:10">
      <c r="A5587" t="s">
        <v>248</v>
      </c>
      <c r="B5587" t="s">
        <v>254</v>
      </c>
      <c r="C5587" t="s">
        <v>76</v>
      </c>
      <c r="D5587">
        <v>1</v>
      </c>
      <c r="E5587" t="str">
        <f>VLOOKUP(D5587,'Treatment Struture'!$E$2:$G$10,3,FALSE)</f>
        <v>P3(150)</v>
      </c>
      <c r="F5587">
        <f>VLOOKUP(D5587,'Treatment Struture'!$E$2:$G$10,2,FALSE)</f>
        <v>1</v>
      </c>
      <c r="G5587" s="23">
        <v>5</v>
      </c>
      <c r="H5587" s="57">
        <f t="shared" si="124"/>
        <v>36166</v>
      </c>
      <c r="J5587" s="23">
        <v>22</v>
      </c>
    </row>
    <row r="5588" spans="1:10">
      <c r="A5588" t="s">
        <v>248</v>
      </c>
      <c r="B5588" t="s">
        <v>254</v>
      </c>
      <c r="C5588" t="s">
        <v>76</v>
      </c>
      <c r="D5588">
        <v>1</v>
      </c>
      <c r="E5588" t="str">
        <f>VLOOKUP(D5588,'Treatment Struture'!$E$2:$G$10,3,FALSE)</f>
        <v>P3(150)</v>
      </c>
      <c r="F5588">
        <f>VLOOKUP(D5588,'Treatment Struture'!$E$2:$G$10,2,FALSE)</f>
        <v>1</v>
      </c>
      <c r="G5588" s="23">
        <v>6</v>
      </c>
      <c r="H5588" s="57">
        <f t="shared" si="124"/>
        <v>36166</v>
      </c>
      <c r="J5588" s="23">
        <v>24</v>
      </c>
    </row>
    <row r="5589" spans="1:10">
      <c r="A5589" t="s">
        <v>248</v>
      </c>
      <c r="B5589" t="s">
        <v>254</v>
      </c>
      <c r="C5589" t="s">
        <v>76</v>
      </c>
      <c r="D5589">
        <v>1</v>
      </c>
      <c r="E5589" t="str">
        <f>VLOOKUP(D5589,'Treatment Struture'!$E$2:$G$10,3,FALSE)</f>
        <v>P3(150)</v>
      </c>
      <c r="F5589">
        <f>VLOOKUP(D5589,'Treatment Struture'!$E$2:$G$10,2,FALSE)</f>
        <v>1</v>
      </c>
      <c r="G5589" s="23">
        <v>7</v>
      </c>
      <c r="H5589" s="57">
        <f t="shared" si="124"/>
        <v>36166</v>
      </c>
      <c r="J5589" s="23">
        <v>22</v>
      </c>
    </row>
    <row r="5590" spans="1:10">
      <c r="A5590" t="s">
        <v>248</v>
      </c>
      <c r="B5590" t="s">
        <v>254</v>
      </c>
      <c r="C5590" t="s">
        <v>76</v>
      </c>
      <c r="D5590">
        <v>1</v>
      </c>
      <c r="E5590" t="str">
        <f>VLOOKUP(D5590,'Treatment Struture'!$E$2:$G$10,3,FALSE)</f>
        <v>P3(150)</v>
      </c>
      <c r="F5590">
        <f>VLOOKUP(D5590,'Treatment Struture'!$E$2:$G$10,2,FALSE)</f>
        <v>1</v>
      </c>
      <c r="G5590" s="23">
        <v>8</v>
      </c>
      <c r="H5590" s="57">
        <f t="shared" si="124"/>
        <v>36166</v>
      </c>
      <c r="J5590" s="23">
        <v>23</v>
      </c>
    </row>
    <row r="5591" spans="1:10">
      <c r="A5591" t="s">
        <v>248</v>
      </c>
      <c r="B5591" t="s">
        <v>254</v>
      </c>
      <c r="C5591" t="s">
        <v>76</v>
      </c>
      <c r="D5591">
        <v>1</v>
      </c>
      <c r="E5591" t="str">
        <f>VLOOKUP(D5591,'Treatment Struture'!$E$2:$G$10,3,FALSE)</f>
        <v>P3(150)</v>
      </c>
      <c r="F5591">
        <f>VLOOKUP(D5591,'Treatment Struture'!$E$2:$G$10,2,FALSE)</f>
        <v>1</v>
      </c>
      <c r="G5591" s="23">
        <v>9</v>
      </c>
      <c r="H5591" s="57">
        <f t="shared" si="124"/>
        <v>36166</v>
      </c>
      <c r="J5591" s="23">
        <v>24</v>
      </c>
    </row>
    <row r="5592" spans="1:10">
      <c r="A5592" t="s">
        <v>248</v>
      </c>
      <c r="B5592" t="s">
        <v>254</v>
      </c>
      <c r="C5592" t="s">
        <v>76</v>
      </c>
      <c r="D5592">
        <v>1</v>
      </c>
      <c r="E5592" t="str">
        <f>VLOOKUP(D5592,'Treatment Struture'!$E$2:$G$10,3,FALSE)</f>
        <v>P3(150)</v>
      </c>
      <c r="F5592">
        <f>VLOOKUP(D5592,'Treatment Struture'!$E$2:$G$10,2,FALSE)</f>
        <v>1</v>
      </c>
      <c r="G5592" s="23">
        <v>10</v>
      </c>
      <c r="H5592" s="57">
        <f t="shared" si="124"/>
        <v>36166</v>
      </c>
      <c r="J5592" s="23">
        <v>23</v>
      </c>
    </row>
    <row r="5593" spans="1:10">
      <c r="A5593" t="s">
        <v>248</v>
      </c>
      <c r="B5593" t="s">
        <v>254</v>
      </c>
      <c r="C5593" t="s">
        <v>76</v>
      </c>
      <c r="D5593">
        <v>2</v>
      </c>
      <c r="E5593" t="str">
        <f>VLOOKUP(D5593,'Treatment Struture'!$E$2:$G$10,3,FALSE)</f>
        <v>P1(50)</v>
      </c>
      <c r="F5593">
        <f>VLOOKUP(D5593,'Treatment Struture'!$E$2:$G$10,2,FALSE)</f>
        <v>1</v>
      </c>
      <c r="G5593" s="23">
        <v>1</v>
      </c>
      <c r="H5593" s="57">
        <f t="shared" si="124"/>
        <v>36166</v>
      </c>
      <c r="J5593" s="23">
        <v>17</v>
      </c>
    </row>
    <row r="5594" spans="1:10">
      <c r="A5594" t="s">
        <v>248</v>
      </c>
      <c r="B5594" t="s">
        <v>254</v>
      </c>
      <c r="C5594" t="s">
        <v>76</v>
      </c>
      <c r="D5594">
        <v>2</v>
      </c>
      <c r="E5594" t="str">
        <f>VLOOKUP(D5594,'Treatment Struture'!$E$2:$G$10,3,FALSE)</f>
        <v>P1(50)</v>
      </c>
      <c r="F5594">
        <f>VLOOKUP(D5594,'Treatment Struture'!$E$2:$G$10,2,FALSE)</f>
        <v>1</v>
      </c>
      <c r="G5594" s="23">
        <v>2</v>
      </c>
      <c r="H5594" s="57">
        <f t="shared" si="124"/>
        <v>36166</v>
      </c>
    </row>
    <row r="5595" spans="1:10">
      <c r="A5595" t="s">
        <v>248</v>
      </c>
      <c r="B5595" t="s">
        <v>254</v>
      </c>
      <c r="C5595" t="s">
        <v>76</v>
      </c>
      <c r="D5595">
        <v>2</v>
      </c>
      <c r="E5595" t="str">
        <f>VLOOKUP(D5595,'Treatment Struture'!$E$2:$G$10,3,FALSE)</f>
        <v>P1(50)</v>
      </c>
      <c r="F5595">
        <f>VLOOKUP(D5595,'Treatment Struture'!$E$2:$G$10,2,FALSE)</f>
        <v>1</v>
      </c>
      <c r="G5595" s="23">
        <v>3</v>
      </c>
      <c r="H5595" s="57">
        <f t="shared" si="124"/>
        <v>36166</v>
      </c>
      <c r="J5595" s="23">
        <v>14</v>
      </c>
    </row>
    <row r="5596" spans="1:10">
      <c r="A5596" t="s">
        <v>248</v>
      </c>
      <c r="B5596" t="s">
        <v>254</v>
      </c>
      <c r="C5596" t="s">
        <v>76</v>
      </c>
      <c r="D5596">
        <v>2</v>
      </c>
      <c r="E5596" t="str">
        <f>VLOOKUP(D5596,'Treatment Struture'!$E$2:$G$10,3,FALSE)</f>
        <v>P1(50)</v>
      </c>
      <c r="F5596">
        <f>VLOOKUP(D5596,'Treatment Struture'!$E$2:$G$10,2,FALSE)</f>
        <v>1</v>
      </c>
      <c r="G5596" s="23">
        <v>4</v>
      </c>
      <c r="H5596" s="57">
        <f t="shared" si="124"/>
        <v>36166</v>
      </c>
      <c r="J5596" s="23">
        <v>18</v>
      </c>
    </row>
    <row r="5597" spans="1:10">
      <c r="A5597" t="s">
        <v>248</v>
      </c>
      <c r="B5597" t="s">
        <v>254</v>
      </c>
      <c r="C5597" t="s">
        <v>76</v>
      </c>
      <c r="D5597">
        <v>2</v>
      </c>
      <c r="E5597" t="str">
        <f>VLOOKUP(D5597,'Treatment Struture'!$E$2:$G$10,3,FALSE)</f>
        <v>P1(50)</v>
      </c>
      <c r="F5597">
        <f>VLOOKUP(D5597,'Treatment Struture'!$E$2:$G$10,2,FALSE)</f>
        <v>1</v>
      </c>
      <c r="G5597" s="23">
        <v>5</v>
      </c>
      <c r="H5597" s="57">
        <f t="shared" si="124"/>
        <v>36166</v>
      </c>
      <c r="J5597" s="23">
        <v>18</v>
      </c>
    </row>
    <row r="5598" spans="1:10">
      <c r="A5598" t="s">
        <v>248</v>
      </c>
      <c r="B5598" t="s">
        <v>254</v>
      </c>
      <c r="C5598" t="s">
        <v>76</v>
      </c>
      <c r="D5598">
        <v>2</v>
      </c>
      <c r="E5598" t="str">
        <f>VLOOKUP(D5598,'Treatment Struture'!$E$2:$G$10,3,FALSE)</f>
        <v>P1(50)</v>
      </c>
      <c r="F5598">
        <f>VLOOKUP(D5598,'Treatment Struture'!$E$2:$G$10,2,FALSE)</f>
        <v>1</v>
      </c>
      <c r="G5598" s="23">
        <v>6</v>
      </c>
      <c r="H5598" s="57">
        <f t="shared" si="124"/>
        <v>36166</v>
      </c>
    </row>
    <row r="5599" spans="1:10">
      <c r="A5599" t="s">
        <v>248</v>
      </c>
      <c r="B5599" t="s">
        <v>254</v>
      </c>
      <c r="C5599" t="s">
        <v>76</v>
      </c>
      <c r="D5599">
        <v>2</v>
      </c>
      <c r="E5599" t="str">
        <f>VLOOKUP(D5599,'Treatment Struture'!$E$2:$G$10,3,FALSE)</f>
        <v>P1(50)</v>
      </c>
      <c r="F5599">
        <f>VLOOKUP(D5599,'Treatment Struture'!$E$2:$G$10,2,FALSE)</f>
        <v>1</v>
      </c>
      <c r="G5599" s="23">
        <v>7</v>
      </c>
      <c r="H5599" s="57">
        <f t="shared" si="124"/>
        <v>36166</v>
      </c>
      <c r="J5599" s="23">
        <v>22</v>
      </c>
    </row>
    <row r="5600" spans="1:10">
      <c r="A5600" t="s">
        <v>248</v>
      </c>
      <c r="B5600" t="s">
        <v>254</v>
      </c>
      <c r="C5600" t="s">
        <v>76</v>
      </c>
      <c r="D5600">
        <v>2</v>
      </c>
      <c r="E5600" t="str">
        <f>VLOOKUP(D5600,'Treatment Struture'!$E$2:$G$10,3,FALSE)</f>
        <v>P1(50)</v>
      </c>
      <c r="F5600">
        <f>VLOOKUP(D5600,'Treatment Struture'!$E$2:$G$10,2,FALSE)</f>
        <v>1</v>
      </c>
      <c r="G5600" s="23">
        <v>8</v>
      </c>
      <c r="H5600" s="57">
        <f t="shared" si="124"/>
        <v>36166</v>
      </c>
      <c r="J5600" s="23">
        <v>20</v>
      </c>
    </row>
    <row r="5601" spans="1:10">
      <c r="A5601" t="s">
        <v>248</v>
      </c>
      <c r="B5601" t="s">
        <v>254</v>
      </c>
      <c r="C5601" t="s">
        <v>76</v>
      </c>
      <c r="D5601">
        <v>2</v>
      </c>
      <c r="E5601" t="str">
        <f>VLOOKUP(D5601,'Treatment Struture'!$E$2:$G$10,3,FALSE)</f>
        <v>P1(50)</v>
      </c>
      <c r="F5601">
        <f>VLOOKUP(D5601,'Treatment Struture'!$E$2:$G$10,2,FALSE)</f>
        <v>1</v>
      </c>
      <c r="G5601" s="23">
        <v>9</v>
      </c>
      <c r="H5601" s="57">
        <f t="shared" si="124"/>
        <v>36166</v>
      </c>
      <c r="J5601" s="23">
        <v>23</v>
      </c>
    </row>
    <row r="5602" spans="1:10">
      <c r="A5602" t="s">
        <v>248</v>
      </c>
      <c r="B5602" t="s">
        <v>254</v>
      </c>
      <c r="C5602" t="s">
        <v>76</v>
      </c>
      <c r="D5602">
        <v>2</v>
      </c>
      <c r="E5602" t="str">
        <f>VLOOKUP(D5602,'Treatment Struture'!$E$2:$G$10,3,FALSE)</f>
        <v>P1(50)</v>
      </c>
      <c r="F5602">
        <f>VLOOKUP(D5602,'Treatment Struture'!$E$2:$G$10,2,FALSE)</f>
        <v>1</v>
      </c>
      <c r="G5602" s="23">
        <v>10</v>
      </c>
      <c r="H5602" s="57">
        <f t="shared" si="124"/>
        <v>36166</v>
      </c>
      <c r="J5602" s="23">
        <v>24</v>
      </c>
    </row>
    <row r="5603" spans="1:10">
      <c r="A5603" t="s">
        <v>248</v>
      </c>
      <c r="B5603" t="s">
        <v>254</v>
      </c>
      <c r="C5603" t="s">
        <v>76</v>
      </c>
      <c r="D5603">
        <v>3</v>
      </c>
      <c r="E5603" t="str">
        <f>VLOOKUP(D5603,'Treatment Struture'!$E$2:$G$10,3,FALSE)</f>
        <v>P2(100)</v>
      </c>
      <c r="F5603">
        <f>VLOOKUP(D5603,'Treatment Struture'!$E$2:$G$10,2,FALSE)</f>
        <v>1</v>
      </c>
      <c r="G5603" s="23">
        <v>1</v>
      </c>
      <c r="H5603" s="57">
        <f t="shared" si="124"/>
        <v>36166</v>
      </c>
    </row>
    <row r="5604" spans="1:10">
      <c r="A5604" t="s">
        <v>248</v>
      </c>
      <c r="B5604" t="s">
        <v>254</v>
      </c>
      <c r="C5604" t="s">
        <v>76</v>
      </c>
      <c r="D5604">
        <v>3</v>
      </c>
      <c r="E5604" t="str">
        <f>VLOOKUP(D5604,'Treatment Struture'!$E$2:$G$10,3,FALSE)</f>
        <v>P2(100)</v>
      </c>
      <c r="F5604">
        <f>VLOOKUP(D5604,'Treatment Struture'!$E$2:$G$10,2,FALSE)</f>
        <v>1</v>
      </c>
      <c r="G5604" s="23">
        <v>2</v>
      </c>
      <c r="H5604" s="57">
        <f t="shared" si="124"/>
        <v>36166</v>
      </c>
      <c r="J5604" s="23">
        <v>21</v>
      </c>
    </row>
    <row r="5605" spans="1:10">
      <c r="A5605" t="s">
        <v>248</v>
      </c>
      <c r="B5605" t="s">
        <v>254</v>
      </c>
      <c r="C5605" t="s">
        <v>76</v>
      </c>
      <c r="D5605">
        <v>3</v>
      </c>
      <c r="E5605" t="str">
        <f>VLOOKUP(D5605,'Treatment Struture'!$E$2:$G$10,3,FALSE)</f>
        <v>P2(100)</v>
      </c>
      <c r="F5605">
        <f>VLOOKUP(D5605,'Treatment Struture'!$E$2:$G$10,2,FALSE)</f>
        <v>1</v>
      </c>
      <c r="G5605" s="23">
        <v>3</v>
      </c>
      <c r="H5605" s="57">
        <f t="shared" si="124"/>
        <v>36166</v>
      </c>
      <c r="J5605" s="23">
        <v>22</v>
      </c>
    </row>
    <row r="5606" spans="1:10">
      <c r="A5606" t="s">
        <v>248</v>
      </c>
      <c r="B5606" t="s">
        <v>254</v>
      </c>
      <c r="C5606" t="s">
        <v>76</v>
      </c>
      <c r="D5606">
        <v>3</v>
      </c>
      <c r="E5606" t="str">
        <f>VLOOKUP(D5606,'Treatment Struture'!$E$2:$G$10,3,FALSE)</f>
        <v>P2(100)</v>
      </c>
      <c r="F5606">
        <f>VLOOKUP(D5606,'Treatment Struture'!$E$2:$G$10,2,FALSE)</f>
        <v>1</v>
      </c>
      <c r="G5606" s="23">
        <v>4</v>
      </c>
      <c r="H5606" s="57">
        <f t="shared" si="124"/>
        <v>36166</v>
      </c>
    </row>
    <row r="5607" spans="1:10">
      <c r="A5607" t="s">
        <v>248</v>
      </c>
      <c r="B5607" t="s">
        <v>254</v>
      </c>
      <c r="C5607" t="s">
        <v>76</v>
      </c>
      <c r="D5607">
        <v>3</v>
      </c>
      <c r="E5607" t="str">
        <f>VLOOKUP(D5607,'Treatment Struture'!$E$2:$G$10,3,FALSE)</f>
        <v>P2(100)</v>
      </c>
      <c r="F5607">
        <f>VLOOKUP(D5607,'Treatment Struture'!$E$2:$G$10,2,FALSE)</f>
        <v>1</v>
      </c>
      <c r="G5607" s="23">
        <v>5</v>
      </c>
      <c r="H5607" s="57">
        <f t="shared" si="124"/>
        <v>36166</v>
      </c>
    </row>
    <row r="5608" spans="1:10">
      <c r="A5608" t="s">
        <v>248</v>
      </c>
      <c r="B5608" t="s">
        <v>254</v>
      </c>
      <c r="C5608" t="s">
        <v>76</v>
      </c>
      <c r="D5608">
        <v>3</v>
      </c>
      <c r="E5608" t="str">
        <f>VLOOKUP(D5608,'Treatment Struture'!$E$2:$G$10,3,FALSE)</f>
        <v>P2(100)</v>
      </c>
      <c r="F5608">
        <f>VLOOKUP(D5608,'Treatment Struture'!$E$2:$G$10,2,FALSE)</f>
        <v>1</v>
      </c>
      <c r="G5608" s="23">
        <v>6</v>
      </c>
      <c r="H5608" s="57">
        <f t="shared" si="124"/>
        <v>36166</v>
      </c>
      <c r="J5608" s="23">
        <v>24</v>
      </c>
    </row>
    <row r="5609" spans="1:10">
      <c r="A5609" t="s">
        <v>248</v>
      </c>
      <c r="B5609" t="s">
        <v>254</v>
      </c>
      <c r="C5609" t="s">
        <v>76</v>
      </c>
      <c r="D5609">
        <v>3</v>
      </c>
      <c r="E5609" t="str">
        <f>VLOOKUP(D5609,'Treatment Struture'!$E$2:$G$10,3,FALSE)</f>
        <v>P2(100)</v>
      </c>
      <c r="F5609">
        <f>VLOOKUP(D5609,'Treatment Struture'!$E$2:$G$10,2,FALSE)</f>
        <v>1</v>
      </c>
      <c r="G5609" s="23">
        <v>7</v>
      </c>
      <c r="H5609" s="57">
        <f t="shared" si="124"/>
        <v>36166</v>
      </c>
      <c r="J5609" s="23">
        <v>23</v>
      </c>
    </row>
    <row r="5610" spans="1:10">
      <c r="A5610" t="s">
        <v>248</v>
      </c>
      <c r="B5610" t="s">
        <v>254</v>
      </c>
      <c r="C5610" t="s">
        <v>76</v>
      </c>
      <c r="D5610">
        <v>3</v>
      </c>
      <c r="E5610" t="str">
        <f>VLOOKUP(D5610,'Treatment Struture'!$E$2:$G$10,3,FALSE)</f>
        <v>P2(100)</v>
      </c>
      <c r="F5610">
        <f>VLOOKUP(D5610,'Treatment Struture'!$E$2:$G$10,2,FALSE)</f>
        <v>1</v>
      </c>
      <c r="G5610" s="23">
        <v>8</v>
      </c>
      <c r="H5610" s="57">
        <f t="shared" si="124"/>
        <v>36166</v>
      </c>
    </row>
    <row r="5611" spans="1:10">
      <c r="A5611" t="s">
        <v>248</v>
      </c>
      <c r="B5611" t="s">
        <v>254</v>
      </c>
      <c r="C5611" t="s">
        <v>76</v>
      </c>
      <c r="D5611">
        <v>3</v>
      </c>
      <c r="E5611" t="str">
        <f>VLOOKUP(D5611,'Treatment Struture'!$E$2:$G$10,3,FALSE)</f>
        <v>P2(100)</v>
      </c>
      <c r="F5611">
        <f>VLOOKUP(D5611,'Treatment Struture'!$E$2:$G$10,2,FALSE)</f>
        <v>1</v>
      </c>
      <c r="G5611" s="23">
        <v>9</v>
      </c>
      <c r="H5611" s="57">
        <f t="shared" si="124"/>
        <v>36166</v>
      </c>
      <c r="J5611" s="23">
        <v>22</v>
      </c>
    </row>
    <row r="5612" spans="1:10">
      <c r="A5612" t="s">
        <v>248</v>
      </c>
      <c r="B5612" t="s">
        <v>254</v>
      </c>
      <c r="C5612" t="s">
        <v>76</v>
      </c>
      <c r="D5612">
        <v>3</v>
      </c>
      <c r="E5612" t="str">
        <f>VLOOKUP(D5612,'Treatment Struture'!$E$2:$G$10,3,FALSE)</f>
        <v>P2(100)</v>
      </c>
      <c r="F5612">
        <f>VLOOKUP(D5612,'Treatment Struture'!$E$2:$G$10,2,FALSE)</f>
        <v>1</v>
      </c>
      <c r="G5612" s="23">
        <v>10</v>
      </c>
      <c r="H5612" s="57">
        <f t="shared" si="124"/>
        <v>36166</v>
      </c>
      <c r="J5612" s="23">
        <v>26</v>
      </c>
    </row>
    <row r="5613" spans="1:10">
      <c r="A5613" t="s">
        <v>248</v>
      </c>
      <c r="B5613" t="s">
        <v>254</v>
      </c>
      <c r="C5613" t="s">
        <v>76</v>
      </c>
      <c r="D5613">
        <v>4</v>
      </c>
      <c r="E5613" t="str">
        <f>VLOOKUP(D5613,'Treatment Struture'!$E$2:$G$10,3,FALSE)</f>
        <v>P2(100)</v>
      </c>
      <c r="F5613">
        <f>VLOOKUP(D5613,'Treatment Struture'!$E$2:$G$10,2,FALSE)</f>
        <v>2</v>
      </c>
      <c r="G5613" s="23">
        <v>1</v>
      </c>
      <c r="H5613" s="57">
        <f t="shared" si="124"/>
        <v>36166</v>
      </c>
      <c r="J5613" s="23">
        <v>22</v>
      </c>
    </row>
    <row r="5614" spans="1:10">
      <c r="A5614" t="s">
        <v>248</v>
      </c>
      <c r="B5614" t="s">
        <v>254</v>
      </c>
      <c r="C5614" t="s">
        <v>76</v>
      </c>
      <c r="D5614">
        <v>4</v>
      </c>
      <c r="E5614" t="str">
        <f>VLOOKUP(D5614,'Treatment Struture'!$E$2:$G$10,3,FALSE)</f>
        <v>P2(100)</v>
      </c>
      <c r="F5614">
        <f>VLOOKUP(D5614,'Treatment Struture'!$E$2:$G$10,2,FALSE)</f>
        <v>2</v>
      </c>
      <c r="G5614" s="23">
        <v>2</v>
      </c>
      <c r="H5614" s="57">
        <f t="shared" si="124"/>
        <v>36166</v>
      </c>
      <c r="J5614" s="23">
        <v>24</v>
      </c>
    </row>
    <row r="5615" spans="1:10">
      <c r="A5615" t="s">
        <v>248</v>
      </c>
      <c r="B5615" t="s">
        <v>254</v>
      </c>
      <c r="C5615" t="s">
        <v>76</v>
      </c>
      <c r="D5615">
        <v>4</v>
      </c>
      <c r="E5615" t="str">
        <f>VLOOKUP(D5615,'Treatment Struture'!$E$2:$G$10,3,FALSE)</f>
        <v>P2(100)</v>
      </c>
      <c r="F5615">
        <f>VLOOKUP(D5615,'Treatment Struture'!$E$2:$G$10,2,FALSE)</f>
        <v>2</v>
      </c>
      <c r="G5615" s="23">
        <v>3</v>
      </c>
      <c r="H5615" s="57">
        <f t="shared" si="124"/>
        <v>36166</v>
      </c>
    </row>
    <row r="5616" spans="1:10">
      <c r="A5616" t="s">
        <v>248</v>
      </c>
      <c r="B5616" t="s">
        <v>254</v>
      </c>
      <c r="C5616" t="s">
        <v>76</v>
      </c>
      <c r="D5616">
        <v>4</v>
      </c>
      <c r="E5616" t="str">
        <f>VLOOKUP(D5616,'Treatment Struture'!$E$2:$G$10,3,FALSE)</f>
        <v>P2(100)</v>
      </c>
      <c r="F5616">
        <f>VLOOKUP(D5616,'Treatment Struture'!$E$2:$G$10,2,FALSE)</f>
        <v>2</v>
      </c>
      <c r="G5616" s="23">
        <v>4</v>
      </c>
      <c r="H5616" s="57">
        <f t="shared" si="124"/>
        <v>36166</v>
      </c>
    </row>
    <row r="5617" spans="1:10">
      <c r="A5617" t="s">
        <v>248</v>
      </c>
      <c r="B5617" t="s">
        <v>254</v>
      </c>
      <c r="C5617" t="s">
        <v>76</v>
      </c>
      <c r="D5617">
        <v>4</v>
      </c>
      <c r="E5617" t="str">
        <f>VLOOKUP(D5617,'Treatment Struture'!$E$2:$G$10,3,FALSE)</f>
        <v>P2(100)</v>
      </c>
      <c r="F5617">
        <f>VLOOKUP(D5617,'Treatment Struture'!$E$2:$G$10,2,FALSE)</f>
        <v>2</v>
      </c>
      <c r="G5617" s="23">
        <v>5</v>
      </c>
      <c r="H5617" s="57">
        <f t="shared" si="124"/>
        <v>36166</v>
      </c>
      <c r="J5617" s="23">
        <v>23</v>
      </c>
    </row>
    <row r="5618" spans="1:10">
      <c r="A5618" t="s">
        <v>248</v>
      </c>
      <c r="B5618" t="s">
        <v>254</v>
      </c>
      <c r="C5618" t="s">
        <v>76</v>
      </c>
      <c r="D5618">
        <v>4</v>
      </c>
      <c r="E5618" t="str">
        <f>VLOOKUP(D5618,'Treatment Struture'!$E$2:$G$10,3,FALSE)</f>
        <v>P2(100)</v>
      </c>
      <c r="F5618">
        <f>VLOOKUP(D5618,'Treatment Struture'!$E$2:$G$10,2,FALSE)</f>
        <v>2</v>
      </c>
      <c r="G5618" s="23">
        <v>6</v>
      </c>
      <c r="H5618" s="57">
        <f t="shared" si="124"/>
        <v>36166</v>
      </c>
      <c r="J5618" s="23">
        <v>22</v>
      </c>
    </row>
    <row r="5619" spans="1:10">
      <c r="A5619" t="s">
        <v>248</v>
      </c>
      <c r="B5619" t="s">
        <v>254</v>
      </c>
      <c r="C5619" t="s">
        <v>76</v>
      </c>
      <c r="D5619">
        <v>4</v>
      </c>
      <c r="E5619" t="str">
        <f>VLOOKUP(D5619,'Treatment Struture'!$E$2:$G$10,3,FALSE)</f>
        <v>P2(100)</v>
      </c>
      <c r="F5619">
        <f>VLOOKUP(D5619,'Treatment Struture'!$E$2:$G$10,2,FALSE)</f>
        <v>2</v>
      </c>
      <c r="G5619" s="23">
        <v>7</v>
      </c>
      <c r="H5619" s="57">
        <f t="shared" si="124"/>
        <v>36166</v>
      </c>
      <c r="J5619" s="23">
        <v>20</v>
      </c>
    </row>
    <row r="5620" spans="1:10">
      <c r="A5620" t="s">
        <v>248</v>
      </c>
      <c r="B5620" t="s">
        <v>254</v>
      </c>
      <c r="C5620" t="s">
        <v>76</v>
      </c>
      <c r="D5620">
        <v>4</v>
      </c>
      <c r="E5620" t="str">
        <f>VLOOKUP(D5620,'Treatment Struture'!$E$2:$G$10,3,FALSE)</f>
        <v>P2(100)</v>
      </c>
      <c r="F5620">
        <f>VLOOKUP(D5620,'Treatment Struture'!$E$2:$G$10,2,FALSE)</f>
        <v>2</v>
      </c>
      <c r="G5620" s="23">
        <v>8</v>
      </c>
      <c r="H5620" s="57">
        <f t="shared" si="124"/>
        <v>36166</v>
      </c>
    </row>
    <row r="5621" spans="1:10">
      <c r="A5621" t="s">
        <v>248</v>
      </c>
      <c r="B5621" t="s">
        <v>254</v>
      </c>
      <c r="C5621" t="s">
        <v>76</v>
      </c>
      <c r="D5621">
        <v>4</v>
      </c>
      <c r="E5621" t="str">
        <f>VLOOKUP(D5621,'Treatment Struture'!$E$2:$G$10,3,FALSE)</f>
        <v>P2(100)</v>
      </c>
      <c r="F5621">
        <f>VLOOKUP(D5621,'Treatment Struture'!$E$2:$G$10,2,FALSE)</f>
        <v>2</v>
      </c>
      <c r="G5621" s="23">
        <v>9</v>
      </c>
      <c r="H5621" s="57">
        <f t="shared" si="124"/>
        <v>36166</v>
      </c>
    </row>
    <row r="5622" spans="1:10">
      <c r="A5622" t="s">
        <v>248</v>
      </c>
      <c r="B5622" t="s">
        <v>254</v>
      </c>
      <c r="C5622" t="s">
        <v>76</v>
      </c>
      <c r="D5622">
        <v>4</v>
      </c>
      <c r="E5622" t="str">
        <f>VLOOKUP(D5622,'Treatment Struture'!$E$2:$G$10,3,FALSE)</f>
        <v>P2(100)</v>
      </c>
      <c r="F5622">
        <f>VLOOKUP(D5622,'Treatment Struture'!$E$2:$G$10,2,FALSE)</f>
        <v>2</v>
      </c>
      <c r="G5622" s="23">
        <v>10</v>
      </c>
      <c r="H5622" s="57">
        <f t="shared" si="124"/>
        <v>36166</v>
      </c>
      <c r="J5622" s="23">
        <v>21</v>
      </c>
    </row>
    <row r="5623" spans="1:10">
      <c r="A5623" t="s">
        <v>248</v>
      </c>
      <c r="B5623" t="s">
        <v>254</v>
      </c>
      <c r="C5623" t="s">
        <v>76</v>
      </c>
      <c r="D5623">
        <v>5</v>
      </c>
      <c r="E5623" t="str">
        <f>VLOOKUP(D5623,'Treatment Struture'!$E$2:$G$10,3,FALSE)</f>
        <v>P3(150)</v>
      </c>
      <c r="F5623">
        <f>VLOOKUP(D5623,'Treatment Struture'!$E$2:$G$10,2,FALSE)</f>
        <v>2</v>
      </c>
      <c r="G5623" s="23">
        <v>1</v>
      </c>
      <c r="H5623" s="57">
        <f t="shared" si="124"/>
        <v>36166</v>
      </c>
      <c r="J5623" s="23">
        <v>23</v>
      </c>
    </row>
    <row r="5624" spans="1:10">
      <c r="A5624" t="s">
        <v>248</v>
      </c>
      <c r="B5624" t="s">
        <v>254</v>
      </c>
      <c r="C5624" t="s">
        <v>76</v>
      </c>
      <c r="D5624">
        <v>5</v>
      </c>
      <c r="E5624" t="str">
        <f>VLOOKUP(D5624,'Treatment Struture'!$E$2:$G$10,3,FALSE)</f>
        <v>P3(150)</v>
      </c>
      <c r="F5624">
        <f>VLOOKUP(D5624,'Treatment Struture'!$E$2:$G$10,2,FALSE)</f>
        <v>2</v>
      </c>
      <c r="G5624" s="23">
        <v>2</v>
      </c>
      <c r="H5624" s="57">
        <f t="shared" si="124"/>
        <v>36166</v>
      </c>
      <c r="J5624" s="23">
        <v>19</v>
      </c>
    </row>
    <row r="5625" spans="1:10">
      <c r="A5625" t="s">
        <v>248</v>
      </c>
      <c r="B5625" t="s">
        <v>254</v>
      </c>
      <c r="C5625" t="s">
        <v>76</v>
      </c>
      <c r="D5625">
        <v>5</v>
      </c>
      <c r="E5625" t="str">
        <f>VLOOKUP(D5625,'Treatment Struture'!$E$2:$G$10,3,FALSE)</f>
        <v>P3(150)</v>
      </c>
      <c r="F5625">
        <f>VLOOKUP(D5625,'Treatment Struture'!$E$2:$G$10,2,FALSE)</f>
        <v>2</v>
      </c>
      <c r="G5625" s="23">
        <v>3</v>
      </c>
      <c r="H5625" s="57">
        <f t="shared" si="124"/>
        <v>36166</v>
      </c>
      <c r="J5625" s="23">
        <v>22</v>
      </c>
    </row>
    <row r="5626" spans="1:10">
      <c r="A5626" t="s">
        <v>248</v>
      </c>
      <c r="B5626" t="s">
        <v>254</v>
      </c>
      <c r="C5626" t="s">
        <v>76</v>
      </c>
      <c r="D5626">
        <v>5</v>
      </c>
      <c r="E5626" t="str">
        <f>VLOOKUP(D5626,'Treatment Struture'!$E$2:$G$10,3,FALSE)</f>
        <v>P3(150)</v>
      </c>
      <c r="F5626">
        <f>VLOOKUP(D5626,'Treatment Struture'!$E$2:$G$10,2,FALSE)</f>
        <v>2</v>
      </c>
      <c r="G5626" s="23">
        <v>4</v>
      </c>
      <c r="H5626" s="57">
        <f t="shared" si="124"/>
        <v>36166</v>
      </c>
    </row>
    <row r="5627" spans="1:10">
      <c r="A5627" t="s">
        <v>248</v>
      </c>
      <c r="B5627" t="s">
        <v>254</v>
      </c>
      <c r="C5627" t="s">
        <v>76</v>
      </c>
      <c r="D5627">
        <v>5</v>
      </c>
      <c r="E5627" t="str">
        <f>VLOOKUP(D5627,'Treatment Struture'!$E$2:$G$10,3,FALSE)</f>
        <v>P3(150)</v>
      </c>
      <c r="F5627">
        <f>VLOOKUP(D5627,'Treatment Struture'!$E$2:$G$10,2,FALSE)</f>
        <v>2</v>
      </c>
      <c r="G5627" s="23">
        <v>5</v>
      </c>
      <c r="H5627" s="57">
        <f t="shared" si="124"/>
        <v>36166</v>
      </c>
      <c r="J5627" s="23">
        <v>24</v>
      </c>
    </row>
    <row r="5628" spans="1:10">
      <c r="A5628" t="s">
        <v>248</v>
      </c>
      <c r="B5628" t="s">
        <v>254</v>
      </c>
      <c r="C5628" t="s">
        <v>76</v>
      </c>
      <c r="D5628">
        <v>5</v>
      </c>
      <c r="E5628" t="str">
        <f>VLOOKUP(D5628,'Treatment Struture'!$E$2:$G$10,3,FALSE)</f>
        <v>P3(150)</v>
      </c>
      <c r="F5628">
        <f>VLOOKUP(D5628,'Treatment Struture'!$E$2:$G$10,2,FALSE)</f>
        <v>2</v>
      </c>
      <c r="G5628" s="23">
        <v>6</v>
      </c>
      <c r="H5628" s="57">
        <f t="shared" si="124"/>
        <v>36166</v>
      </c>
      <c r="J5628" s="23">
        <v>21</v>
      </c>
    </row>
    <row r="5629" spans="1:10">
      <c r="A5629" t="s">
        <v>248</v>
      </c>
      <c r="B5629" t="s">
        <v>254</v>
      </c>
      <c r="C5629" t="s">
        <v>76</v>
      </c>
      <c r="D5629">
        <v>5</v>
      </c>
      <c r="E5629" t="str">
        <f>VLOOKUP(D5629,'Treatment Struture'!$E$2:$G$10,3,FALSE)</f>
        <v>P3(150)</v>
      </c>
      <c r="F5629">
        <f>VLOOKUP(D5629,'Treatment Struture'!$E$2:$G$10,2,FALSE)</f>
        <v>2</v>
      </c>
      <c r="G5629" s="23">
        <v>7</v>
      </c>
      <c r="H5629" s="57">
        <f t="shared" si="124"/>
        <v>36166</v>
      </c>
    </row>
    <row r="5630" spans="1:10">
      <c r="A5630" t="s">
        <v>248</v>
      </c>
      <c r="B5630" t="s">
        <v>254</v>
      </c>
      <c r="C5630" t="s">
        <v>76</v>
      </c>
      <c r="D5630">
        <v>5</v>
      </c>
      <c r="E5630" t="str">
        <f>VLOOKUP(D5630,'Treatment Struture'!$E$2:$G$10,3,FALSE)</f>
        <v>P3(150)</v>
      </c>
      <c r="F5630">
        <f>VLOOKUP(D5630,'Treatment Struture'!$E$2:$G$10,2,FALSE)</f>
        <v>2</v>
      </c>
      <c r="G5630" s="23">
        <v>8</v>
      </c>
      <c r="H5630" s="57">
        <f t="shared" si="124"/>
        <v>36166</v>
      </c>
    </row>
    <row r="5631" spans="1:10">
      <c r="A5631" t="s">
        <v>248</v>
      </c>
      <c r="B5631" t="s">
        <v>254</v>
      </c>
      <c r="C5631" t="s">
        <v>76</v>
      </c>
      <c r="D5631">
        <v>5</v>
      </c>
      <c r="E5631" t="str">
        <f>VLOOKUP(D5631,'Treatment Struture'!$E$2:$G$10,3,FALSE)</f>
        <v>P3(150)</v>
      </c>
      <c r="F5631">
        <f>VLOOKUP(D5631,'Treatment Struture'!$E$2:$G$10,2,FALSE)</f>
        <v>2</v>
      </c>
      <c r="G5631" s="23">
        <v>9</v>
      </c>
      <c r="H5631" s="57">
        <f t="shared" si="124"/>
        <v>36166</v>
      </c>
      <c r="J5631" s="23">
        <v>24</v>
      </c>
    </row>
    <row r="5632" spans="1:10">
      <c r="A5632" t="s">
        <v>248</v>
      </c>
      <c r="B5632" t="s">
        <v>254</v>
      </c>
      <c r="C5632" t="s">
        <v>76</v>
      </c>
      <c r="D5632">
        <v>5</v>
      </c>
      <c r="E5632" t="str">
        <f>VLOOKUP(D5632,'Treatment Struture'!$E$2:$G$10,3,FALSE)</f>
        <v>P3(150)</v>
      </c>
      <c r="F5632">
        <f>VLOOKUP(D5632,'Treatment Struture'!$E$2:$G$10,2,FALSE)</f>
        <v>2</v>
      </c>
      <c r="G5632" s="23">
        <v>10</v>
      </c>
      <c r="H5632" s="57">
        <f t="shared" si="124"/>
        <v>36166</v>
      </c>
      <c r="J5632" s="23">
        <v>24</v>
      </c>
    </row>
    <row r="5633" spans="1:10">
      <c r="A5633" t="s">
        <v>248</v>
      </c>
      <c r="B5633" t="s">
        <v>254</v>
      </c>
      <c r="C5633" t="s">
        <v>76</v>
      </c>
      <c r="D5633">
        <v>6</v>
      </c>
      <c r="E5633" t="str">
        <f>VLOOKUP(D5633,'Treatment Struture'!$E$2:$G$10,3,FALSE)</f>
        <v>P1(50)</v>
      </c>
      <c r="F5633">
        <f>VLOOKUP(D5633,'Treatment Struture'!$E$2:$G$10,2,FALSE)</f>
        <v>2</v>
      </c>
      <c r="G5633" s="23">
        <v>1</v>
      </c>
      <c r="H5633" s="57">
        <f t="shared" si="124"/>
        <v>36166</v>
      </c>
    </row>
    <row r="5634" spans="1:10">
      <c r="A5634" t="s">
        <v>248</v>
      </c>
      <c r="B5634" t="s">
        <v>254</v>
      </c>
      <c r="C5634" t="s">
        <v>76</v>
      </c>
      <c r="D5634">
        <v>6</v>
      </c>
      <c r="E5634" t="str">
        <f>VLOOKUP(D5634,'Treatment Struture'!$E$2:$G$10,3,FALSE)</f>
        <v>P1(50)</v>
      </c>
      <c r="F5634">
        <f>VLOOKUP(D5634,'Treatment Struture'!$E$2:$G$10,2,FALSE)</f>
        <v>2</v>
      </c>
      <c r="G5634" s="23">
        <v>2</v>
      </c>
      <c r="H5634" s="57">
        <f t="shared" si="124"/>
        <v>36166</v>
      </c>
      <c r="J5634" s="23">
        <v>20</v>
      </c>
    </row>
    <row r="5635" spans="1:10">
      <c r="A5635" t="s">
        <v>248</v>
      </c>
      <c r="B5635" t="s">
        <v>254</v>
      </c>
      <c r="C5635" t="s">
        <v>76</v>
      </c>
      <c r="D5635">
        <v>6</v>
      </c>
      <c r="E5635" t="str">
        <f>VLOOKUP(D5635,'Treatment Struture'!$E$2:$G$10,3,FALSE)</f>
        <v>P1(50)</v>
      </c>
      <c r="F5635">
        <f>VLOOKUP(D5635,'Treatment Struture'!$E$2:$G$10,2,FALSE)</f>
        <v>2</v>
      </c>
      <c r="G5635" s="23">
        <v>3</v>
      </c>
      <c r="H5635" s="57">
        <f t="shared" si="124"/>
        <v>36166</v>
      </c>
    </row>
    <row r="5636" spans="1:10">
      <c r="A5636" t="s">
        <v>248</v>
      </c>
      <c r="B5636" t="s">
        <v>254</v>
      </c>
      <c r="C5636" t="s">
        <v>76</v>
      </c>
      <c r="D5636">
        <v>6</v>
      </c>
      <c r="E5636" t="str">
        <f>VLOOKUP(D5636,'Treatment Struture'!$E$2:$G$10,3,FALSE)</f>
        <v>P1(50)</v>
      </c>
      <c r="F5636">
        <f>VLOOKUP(D5636,'Treatment Struture'!$E$2:$G$10,2,FALSE)</f>
        <v>2</v>
      </c>
      <c r="G5636" s="23">
        <v>4</v>
      </c>
      <c r="H5636" s="57">
        <f t="shared" si="124"/>
        <v>36166</v>
      </c>
      <c r="J5636" s="23">
        <v>15</v>
      </c>
    </row>
    <row r="5637" spans="1:10">
      <c r="A5637" t="s">
        <v>248</v>
      </c>
      <c r="B5637" t="s">
        <v>254</v>
      </c>
      <c r="C5637" t="s">
        <v>76</v>
      </c>
      <c r="D5637">
        <v>6</v>
      </c>
      <c r="E5637" t="str">
        <f>VLOOKUP(D5637,'Treatment Struture'!$E$2:$G$10,3,FALSE)</f>
        <v>P1(50)</v>
      </c>
      <c r="F5637">
        <f>VLOOKUP(D5637,'Treatment Struture'!$E$2:$G$10,2,FALSE)</f>
        <v>2</v>
      </c>
      <c r="G5637" s="23">
        <v>5</v>
      </c>
      <c r="H5637" s="57">
        <f t="shared" si="124"/>
        <v>36166</v>
      </c>
      <c r="J5637" s="23">
        <v>21</v>
      </c>
    </row>
    <row r="5638" spans="1:10">
      <c r="A5638" t="s">
        <v>248</v>
      </c>
      <c r="B5638" t="s">
        <v>254</v>
      </c>
      <c r="C5638" t="s">
        <v>76</v>
      </c>
      <c r="D5638">
        <v>6</v>
      </c>
      <c r="E5638" t="str">
        <f>VLOOKUP(D5638,'Treatment Struture'!$E$2:$G$10,3,FALSE)</f>
        <v>P1(50)</v>
      </c>
      <c r="F5638">
        <f>VLOOKUP(D5638,'Treatment Struture'!$E$2:$G$10,2,FALSE)</f>
        <v>2</v>
      </c>
      <c r="G5638" s="23">
        <v>6</v>
      </c>
      <c r="H5638" s="57">
        <f t="shared" si="124"/>
        <v>36166</v>
      </c>
      <c r="J5638" s="23">
        <v>25</v>
      </c>
    </row>
    <row r="5639" spans="1:10">
      <c r="A5639" t="s">
        <v>248</v>
      </c>
      <c r="B5639" t="s">
        <v>254</v>
      </c>
      <c r="C5639" t="s">
        <v>76</v>
      </c>
      <c r="D5639">
        <v>6</v>
      </c>
      <c r="E5639" t="str">
        <f>VLOOKUP(D5639,'Treatment Struture'!$E$2:$G$10,3,FALSE)</f>
        <v>P1(50)</v>
      </c>
      <c r="F5639">
        <f>VLOOKUP(D5639,'Treatment Struture'!$E$2:$G$10,2,FALSE)</f>
        <v>2</v>
      </c>
      <c r="G5639" s="23">
        <v>7</v>
      </c>
      <c r="H5639" s="57">
        <f t="shared" si="124"/>
        <v>36166</v>
      </c>
      <c r="J5639" s="23">
        <v>25</v>
      </c>
    </row>
    <row r="5640" spans="1:10">
      <c r="A5640" t="s">
        <v>248</v>
      </c>
      <c r="B5640" t="s">
        <v>254</v>
      </c>
      <c r="C5640" t="s">
        <v>76</v>
      </c>
      <c r="D5640">
        <v>6</v>
      </c>
      <c r="E5640" t="str">
        <f>VLOOKUP(D5640,'Treatment Struture'!$E$2:$G$10,3,FALSE)</f>
        <v>P1(50)</v>
      </c>
      <c r="F5640">
        <f>VLOOKUP(D5640,'Treatment Struture'!$E$2:$G$10,2,FALSE)</f>
        <v>2</v>
      </c>
      <c r="G5640" s="23">
        <v>8</v>
      </c>
      <c r="H5640" s="57">
        <f t="shared" si="124"/>
        <v>36166</v>
      </c>
      <c r="J5640" s="23">
        <v>25</v>
      </c>
    </row>
    <row r="5641" spans="1:10">
      <c r="A5641" t="s">
        <v>248</v>
      </c>
      <c r="B5641" t="s">
        <v>254</v>
      </c>
      <c r="C5641" t="s">
        <v>76</v>
      </c>
      <c r="D5641">
        <v>6</v>
      </c>
      <c r="E5641" t="str">
        <f>VLOOKUP(D5641,'Treatment Struture'!$E$2:$G$10,3,FALSE)</f>
        <v>P1(50)</v>
      </c>
      <c r="F5641">
        <f>VLOOKUP(D5641,'Treatment Struture'!$E$2:$G$10,2,FALSE)</f>
        <v>2</v>
      </c>
      <c r="G5641" s="23">
        <v>9</v>
      </c>
      <c r="H5641" s="57">
        <f t="shared" si="124"/>
        <v>36166</v>
      </c>
      <c r="J5641" s="23">
        <v>23</v>
      </c>
    </row>
    <row r="5642" spans="1:10">
      <c r="A5642" t="s">
        <v>248</v>
      </c>
      <c r="B5642" t="s">
        <v>254</v>
      </c>
      <c r="C5642" t="s">
        <v>76</v>
      </c>
      <c r="D5642">
        <v>6</v>
      </c>
      <c r="E5642" t="str">
        <f>VLOOKUP(D5642,'Treatment Struture'!$E$2:$G$10,3,FALSE)</f>
        <v>P1(50)</v>
      </c>
      <c r="F5642">
        <f>VLOOKUP(D5642,'Treatment Struture'!$E$2:$G$10,2,FALSE)</f>
        <v>2</v>
      </c>
      <c r="G5642" s="23">
        <v>10</v>
      </c>
      <c r="H5642" s="57">
        <f t="shared" si="124"/>
        <v>36166</v>
      </c>
      <c r="J5642" s="23">
        <v>25</v>
      </c>
    </row>
    <row r="5643" spans="1:10">
      <c r="A5643" t="s">
        <v>248</v>
      </c>
      <c r="B5643" t="s">
        <v>254</v>
      </c>
      <c r="C5643" t="s">
        <v>76</v>
      </c>
      <c r="D5643">
        <v>7</v>
      </c>
      <c r="E5643" t="str">
        <f>VLOOKUP(D5643,'Treatment Struture'!$E$2:$G$10,3,FALSE)</f>
        <v>P1(50)</v>
      </c>
      <c r="F5643">
        <f>VLOOKUP(D5643,'Treatment Struture'!$E$2:$G$10,2,FALSE)</f>
        <v>3</v>
      </c>
      <c r="G5643" s="23">
        <v>1</v>
      </c>
      <c r="H5643" s="57">
        <f t="shared" si="124"/>
        <v>36166</v>
      </c>
      <c r="J5643" s="23">
        <v>19</v>
      </c>
    </row>
    <row r="5644" spans="1:10">
      <c r="A5644" t="s">
        <v>248</v>
      </c>
      <c r="B5644" t="s">
        <v>254</v>
      </c>
      <c r="C5644" t="s">
        <v>76</v>
      </c>
      <c r="D5644">
        <v>7</v>
      </c>
      <c r="E5644" t="str">
        <f>VLOOKUP(D5644,'Treatment Struture'!$E$2:$G$10,3,FALSE)</f>
        <v>P1(50)</v>
      </c>
      <c r="F5644">
        <f>VLOOKUP(D5644,'Treatment Struture'!$E$2:$G$10,2,FALSE)</f>
        <v>3</v>
      </c>
      <c r="G5644" s="23">
        <v>2</v>
      </c>
      <c r="H5644" s="57">
        <f t="shared" si="124"/>
        <v>36166</v>
      </c>
      <c r="J5644" s="23">
        <v>22</v>
      </c>
    </row>
    <row r="5645" spans="1:10">
      <c r="A5645" t="s">
        <v>248</v>
      </c>
      <c r="B5645" t="s">
        <v>254</v>
      </c>
      <c r="C5645" t="s">
        <v>76</v>
      </c>
      <c r="D5645">
        <v>7</v>
      </c>
      <c r="E5645" t="str">
        <f>VLOOKUP(D5645,'Treatment Struture'!$E$2:$G$10,3,FALSE)</f>
        <v>P1(50)</v>
      </c>
      <c r="F5645">
        <f>VLOOKUP(D5645,'Treatment Struture'!$E$2:$G$10,2,FALSE)</f>
        <v>3</v>
      </c>
      <c r="G5645" s="23">
        <v>3</v>
      </c>
      <c r="H5645" s="57">
        <f t="shared" si="124"/>
        <v>36166</v>
      </c>
    </row>
    <row r="5646" spans="1:10">
      <c r="A5646" t="s">
        <v>248</v>
      </c>
      <c r="B5646" t="s">
        <v>254</v>
      </c>
      <c r="C5646" t="s">
        <v>76</v>
      </c>
      <c r="D5646">
        <v>7</v>
      </c>
      <c r="E5646" t="str">
        <f>VLOOKUP(D5646,'Treatment Struture'!$E$2:$G$10,3,FALSE)</f>
        <v>P1(50)</v>
      </c>
      <c r="F5646">
        <f>VLOOKUP(D5646,'Treatment Struture'!$E$2:$G$10,2,FALSE)</f>
        <v>3</v>
      </c>
      <c r="G5646" s="23">
        <v>4</v>
      </c>
      <c r="H5646" s="57">
        <f t="shared" si="124"/>
        <v>36166</v>
      </c>
      <c r="J5646" s="23">
        <v>21</v>
      </c>
    </row>
    <row r="5647" spans="1:10">
      <c r="A5647" t="s">
        <v>248</v>
      </c>
      <c r="B5647" t="s">
        <v>254</v>
      </c>
      <c r="C5647" t="s">
        <v>76</v>
      </c>
      <c r="D5647">
        <v>7</v>
      </c>
      <c r="E5647" t="str">
        <f>VLOOKUP(D5647,'Treatment Struture'!$E$2:$G$10,3,FALSE)</f>
        <v>P1(50)</v>
      </c>
      <c r="F5647">
        <f>VLOOKUP(D5647,'Treatment Struture'!$E$2:$G$10,2,FALSE)</f>
        <v>3</v>
      </c>
      <c r="G5647" s="23">
        <v>5</v>
      </c>
      <c r="H5647" s="57">
        <f t="shared" si="124"/>
        <v>36166</v>
      </c>
      <c r="J5647" s="23">
        <v>20</v>
      </c>
    </row>
    <row r="5648" spans="1:10">
      <c r="A5648" t="s">
        <v>248</v>
      </c>
      <c r="B5648" t="s">
        <v>254</v>
      </c>
      <c r="C5648" t="s">
        <v>76</v>
      </c>
      <c r="D5648">
        <v>7</v>
      </c>
      <c r="E5648" t="str">
        <f>VLOOKUP(D5648,'Treatment Struture'!$E$2:$G$10,3,FALSE)</f>
        <v>P1(50)</v>
      </c>
      <c r="F5648">
        <f>VLOOKUP(D5648,'Treatment Struture'!$E$2:$G$10,2,FALSE)</f>
        <v>3</v>
      </c>
      <c r="G5648" s="23">
        <v>6</v>
      </c>
      <c r="H5648" s="57">
        <f t="shared" si="124"/>
        <v>36166</v>
      </c>
      <c r="J5648" s="23">
        <v>18</v>
      </c>
    </row>
    <row r="5649" spans="1:10">
      <c r="A5649" t="s">
        <v>248</v>
      </c>
      <c r="B5649" t="s">
        <v>254</v>
      </c>
      <c r="C5649" t="s">
        <v>76</v>
      </c>
      <c r="D5649">
        <v>7</v>
      </c>
      <c r="E5649" t="str">
        <f>VLOOKUP(D5649,'Treatment Struture'!$E$2:$G$10,3,FALSE)</f>
        <v>P1(50)</v>
      </c>
      <c r="F5649">
        <f>VLOOKUP(D5649,'Treatment Struture'!$E$2:$G$10,2,FALSE)</f>
        <v>3</v>
      </c>
      <c r="G5649" s="23">
        <v>7</v>
      </c>
      <c r="H5649" s="57">
        <f t="shared" ref="H5649:H5672" si="125">H5648</f>
        <v>36166</v>
      </c>
      <c r="J5649" s="23">
        <v>17</v>
      </c>
    </row>
    <row r="5650" spans="1:10">
      <c r="A5650" t="s">
        <v>248</v>
      </c>
      <c r="B5650" t="s">
        <v>254</v>
      </c>
      <c r="C5650" t="s">
        <v>76</v>
      </c>
      <c r="D5650">
        <v>7</v>
      </c>
      <c r="E5650" t="str">
        <f>VLOOKUP(D5650,'Treatment Struture'!$E$2:$G$10,3,FALSE)</f>
        <v>P1(50)</v>
      </c>
      <c r="F5650">
        <f>VLOOKUP(D5650,'Treatment Struture'!$E$2:$G$10,2,FALSE)</f>
        <v>3</v>
      </c>
      <c r="G5650" s="23">
        <v>8</v>
      </c>
      <c r="H5650" s="57">
        <f t="shared" si="125"/>
        <v>36166</v>
      </c>
    </row>
    <row r="5651" spans="1:10">
      <c r="A5651" t="s">
        <v>248</v>
      </c>
      <c r="B5651" t="s">
        <v>254</v>
      </c>
      <c r="C5651" t="s">
        <v>76</v>
      </c>
      <c r="D5651">
        <v>7</v>
      </c>
      <c r="E5651" t="str">
        <f>VLOOKUP(D5651,'Treatment Struture'!$E$2:$G$10,3,FALSE)</f>
        <v>P1(50)</v>
      </c>
      <c r="F5651">
        <f>VLOOKUP(D5651,'Treatment Struture'!$E$2:$G$10,2,FALSE)</f>
        <v>3</v>
      </c>
      <c r="G5651" s="23">
        <v>9</v>
      </c>
      <c r="H5651" s="57">
        <f t="shared" si="125"/>
        <v>36166</v>
      </c>
      <c r="J5651" s="23">
        <v>17</v>
      </c>
    </row>
    <row r="5652" spans="1:10">
      <c r="A5652" t="s">
        <v>248</v>
      </c>
      <c r="B5652" t="s">
        <v>254</v>
      </c>
      <c r="C5652" t="s">
        <v>76</v>
      </c>
      <c r="D5652">
        <v>7</v>
      </c>
      <c r="E5652" t="str">
        <f>VLOOKUP(D5652,'Treatment Struture'!$E$2:$G$10,3,FALSE)</f>
        <v>P1(50)</v>
      </c>
      <c r="F5652">
        <f>VLOOKUP(D5652,'Treatment Struture'!$E$2:$G$10,2,FALSE)</f>
        <v>3</v>
      </c>
      <c r="G5652" s="23">
        <v>10</v>
      </c>
      <c r="H5652" s="57">
        <f t="shared" si="125"/>
        <v>36166</v>
      </c>
      <c r="J5652" s="23">
        <v>23</v>
      </c>
    </row>
    <row r="5653" spans="1:10">
      <c r="A5653" t="s">
        <v>248</v>
      </c>
      <c r="B5653" t="s">
        <v>254</v>
      </c>
      <c r="C5653" t="s">
        <v>76</v>
      </c>
      <c r="D5653">
        <v>8</v>
      </c>
      <c r="E5653" t="str">
        <f>VLOOKUP(D5653,'Treatment Struture'!$E$2:$G$10,3,FALSE)</f>
        <v>P2(100)</v>
      </c>
      <c r="F5653">
        <f>VLOOKUP(D5653,'Treatment Struture'!$E$2:$G$10,2,FALSE)</f>
        <v>3</v>
      </c>
      <c r="G5653" s="23">
        <v>1</v>
      </c>
      <c r="H5653" s="57">
        <f t="shared" si="125"/>
        <v>36166</v>
      </c>
    </row>
    <row r="5654" spans="1:10">
      <c r="A5654" t="s">
        <v>248</v>
      </c>
      <c r="B5654" t="s">
        <v>254</v>
      </c>
      <c r="C5654" t="s">
        <v>76</v>
      </c>
      <c r="D5654">
        <v>8</v>
      </c>
      <c r="E5654" t="str">
        <f>VLOOKUP(D5654,'Treatment Struture'!$E$2:$G$10,3,FALSE)</f>
        <v>P2(100)</v>
      </c>
      <c r="F5654">
        <f>VLOOKUP(D5654,'Treatment Struture'!$E$2:$G$10,2,FALSE)</f>
        <v>3</v>
      </c>
      <c r="G5654" s="23">
        <v>2</v>
      </c>
      <c r="H5654" s="57">
        <f t="shared" si="125"/>
        <v>36166</v>
      </c>
    </row>
    <row r="5655" spans="1:10">
      <c r="A5655" t="s">
        <v>248</v>
      </c>
      <c r="B5655" t="s">
        <v>254</v>
      </c>
      <c r="C5655" t="s">
        <v>76</v>
      </c>
      <c r="D5655">
        <v>8</v>
      </c>
      <c r="E5655" t="str">
        <f>VLOOKUP(D5655,'Treatment Struture'!$E$2:$G$10,3,FALSE)</f>
        <v>P2(100)</v>
      </c>
      <c r="F5655">
        <f>VLOOKUP(D5655,'Treatment Struture'!$E$2:$G$10,2,FALSE)</f>
        <v>3</v>
      </c>
      <c r="G5655" s="23">
        <v>3</v>
      </c>
      <c r="H5655" s="57">
        <f t="shared" si="125"/>
        <v>36166</v>
      </c>
      <c r="J5655" s="23">
        <v>26</v>
      </c>
    </row>
    <row r="5656" spans="1:10">
      <c r="A5656" t="s">
        <v>248</v>
      </c>
      <c r="B5656" t="s">
        <v>254</v>
      </c>
      <c r="C5656" t="s">
        <v>76</v>
      </c>
      <c r="D5656">
        <v>8</v>
      </c>
      <c r="E5656" t="str">
        <f>VLOOKUP(D5656,'Treatment Struture'!$E$2:$G$10,3,FALSE)</f>
        <v>P2(100)</v>
      </c>
      <c r="F5656">
        <f>VLOOKUP(D5656,'Treatment Struture'!$E$2:$G$10,2,FALSE)</f>
        <v>3</v>
      </c>
      <c r="G5656" s="23">
        <v>4</v>
      </c>
      <c r="H5656" s="57">
        <f t="shared" si="125"/>
        <v>36166</v>
      </c>
      <c r="J5656" s="23">
        <v>25</v>
      </c>
    </row>
    <row r="5657" spans="1:10">
      <c r="A5657" t="s">
        <v>248</v>
      </c>
      <c r="B5657" t="s">
        <v>254</v>
      </c>
      <c r="C5657" t="s">
        <v>76</v>
      </c>
      <c r="D5657">
        <v>8</v>
      </c>
      <c r="E5657" t="str">
        <f>VLOOKUP(D5657,'Treatment Struture'!$E$2:$G$10,3,FALSE)</f>
        <v>P2(100)</v>
      </c>
      <c r="F5657">
        <f>VLOOKUP(D5657,'Treatment Struture'!$E$2:$G$10,2,FALSE)</f>
        <v>3</v>
      </c>
      <c r="G5657" s="23">
        <v>5</v>
      </c>
      <c r="H5657" s="57">
        <f t="shared" si="125"/>
        <v>36166</v>
      </c>
      <c r="J5657" s="23">
        <v>25</v>
      </c>
    </row>
    <row r="5658" spans="1:10">
      <c r="A5658" t="s">
        <v>248</v>
      </c>
      <c r="B5658" t="s">
        <v>254</v>
      </c>
      <c r="C5658" t="s">
        <v>76</v>
      </c>
      <c r="D5658">
        <v>8</v>
      </c>
      <c r="E5658" t="str">
        <f>VLOOKUP(D5658,'Treatment Struture'!$E$2:$G$10,3,FALSE)</f>
        <v>P2(100)</v>
      </c>
      <c r="F5658">
        <f>VLOOKUP(D5658,'Treatment Struture'!$E$2:$G$10,2,FALSE)</f>
        <v>3</v>
      </c>
      <c r="G5658" s="23">
        <v>6</v>
      </c>
      <c r="H5658" s="57">
        <f t="shared" si="125"/>
        <v>36166</v>
      </c>
      <c r="J5658" s="23">
        <v>21</v>
      </c>
    </row>
    <row r="5659" spans="1:10">
      <c r="A5659" t="s">
        <v>248</v>
      </c>
      <c r="B5659" t="s">
        <v>254</v>
      </c>
      <c r="C5659" t="s">
        <v>76</v>
      </c>
      <c r="D5659">
        <v>8</v>
      </c>
      <c r="E5659" t="str">
        <f>VLOOKUP(D5659,'Treatment Struture'!$E$2:$G$10,3,FALSE)</f>
        <v>P2(100)</v>
      </c>
      <c r="F5659">
        <f>VLOOKUP(D5659,'Treatment Struture'!$E$2:$G$10,2,FALSE)</f>
        <v>3</v>
      </c>
      <c r="G5659" s="23">
        <v>7</v>
      </c>
      <c r="H5659" s="57">
        <f t="shared" si="125"/>
        <v>36166</v>
      </c>
      <c r="J5659" s="23">
        <v>20</v>
      </c>
    </row>
    <row r="5660" spans="1:10">
      <c r="A5660" t="s">
        <v>248</v>
      </c>
      <c r="B5660" t="s">
        <v>254</v>
      </c>
      <c r="C5660" t="s">
        <v>76</v>
      </c>
      <c r="D5660">
        <v>8</v>
      </c>
      <c r="E5660" t="str">
        <f>VLOOKUP(D5660,'Treatment Struture'!$E$2:$G$10,3,FALSE)</f>
        <v>P2(100)</v>
      </c>
      <c r="F5660">
        <f>VLOOKUP(D5660,'Treatment Struture'!$E$2:$G$10,2,FALSE)</f>
        <v>3</v>
      </c>
      <c r="G5660" s="23">
        <v>8</v>
      </c>
      <c r="H5660" s="57">
        <f t="shared" si="125"/>
        <v>36166</v>
      </c>
      <c r="J5660" s="23">
        <v>21</v>
      </c>
    </row>
    <row r="5661" spans="1:10">
      <c r="A5661" t="s">
        <v>248</v>
      </c>
      <c r="B5661" t="s">
        <v>254</v>
      </c>
      <c r="C5661" t="s">
        <v>76</v>
      </c>
      <c r="D5661">
        <v>8</v>
      </c>
      <c r="E5661" t="str">
        <f>VLOOKUP(D5661,'Treatment Struture'!$E$2:$G$10,3,FALSE)</f>
        <v>P2(100)</v>
      </c>
      <c r="F5661">
        <f>VLOOKUP(D5661,'Treatment Struture'!$E$2:$G$10,2,FALSE)</f>
        <v>3</v>
      </c>
      <c r="G5661" s="23">
        <v>9</v>
      </c>
      <c r="H5661" s="57">
        <f t="shared" si="125"/>
        <v>36166</v>
      </c>
      <c r="J5661" s="23">
        <v>20</v>
      </c>
    </row>
    <row r="5662" spans="1:10">
      <c r="A5662" t="s">
        <v>248</v>
      </c>
      <c r="B5662" t="s">
        <v>254</v>
      </c>
      <c r="C5662" t="s">
        <v>76</v>
      </c>
      <c r="D5662">
        <v>8</v>
      </c>
      <c r="E5662" t="str">
        <f>VLOOKUP(D5662,'Treatment Struture'!$E$2:$G$10,3,FALSE)</f>
        <v>P2(100)</v>
      </c>
      <c r="F5662">
        <f>VLOOKUP(D5662,'Treatment Struture'!$E$2:$G$10,2,FALSE)</f>
        <v>3</v>
      </c>
      <c r="G5662" s="23">
        <v>10</v>
      </c>
      <c r="H5662" s="57">
        <f t="shared" si="125"/>
        <v>36166</v>
      </c>
      <c r="J5662" s="23">
        <v>22</v>
      </c>
    </row>
    <row r="5663" spans="1:10">
      <c r="A5663" t="s">
        <v>248</v>
      </c>
      <c r="B5663" t="s">
        <v>254</v>
      </c>
      <c r="C5663" t="s">
        <v>76</v>
      </c>
      <c r="D5663">
        <v>9</v>
      </c>
      <c r="E5663" t="str">
        <f>VLOOKUP(D5663,'Treatment Struture'!$E$2:$G$10,3,FALSE)</f>
        <v>P3(150)</v>
      </c>
      <c r="F5663">
        <f>VLOOKUP(D5663,'Treatment Struture'!$E$2:$G$10,2,FALSE)</f>
        <v>3</v>
      </c>
      <c r="G5663" s="23">
        <v>1</v>
      </c>
      <c r="H5663" s="57">
        <f t="shared" si="125"/>
        <v>36166</v>
      </c>
      <c r="J5663" s="23">
        <v>23</v>
      </c>
    </row>
    <row r="5664" spans="1:10">
      <c r="A5664" t="s">
        <v>248</v>
      </c>
      <c r="B5664" t="s">
        <v>254</v>
      </c>
      <c r="C5664" t="s">
        <v>76</v>
      </c>
      <c r="D5664">
        <v>9</v>
      </c>
      <c r="E5664" t="str">
        <f>VLOOKUP(D5664,'Treatment Struture'!$E$2:$G$10,3,FALSE)</f>
        <v>P3(150)</v>
      </c>
      <c r="F5664">
        <f>VLOOKUP(D5664,'Treatment Struture'!$E$2:$G$10,2,FALSE)</f>
        <v>3</v>
      </c>
      <c r="G5664" s="23">
        <v>2</v>
      </c>
      <c r="H5664" s="57">
        <f t="shared" si="125"/>
        <v>36166</v>
      </c>
      <c r="J5664" s="23">
        <v>21</v>
      </c>
    </row>
    <row r="5665" spans="1:10">
      <c r="A5665" t="s">
        <v>248</v>
      </c>
      <c r="B5665" t="s">
        <v>254</v>
      </c>
      <c r="C5665" t="s">
        <v>76</v>
      </c>
      <c r="D5665">
        <v>9</v>
      </c>
      <c r="E5665" t="str">
        <f>VLOOKUP(D5665,'Treatment Struture'!$E$2:$G$10,3,FALSE)</f>
        <v>P3(150)</v>
      </c>
      <c r="F5665">
        <f>VLOOKUP(D5665,'Treatment Struture'!$E$2:$G$10,2,FALSE)</f>
        <v>3</v>
      </c>
      <c r="G5665" s="23">
        <v>3</v>
      </c>
      <c r="H5665" s="57">
        <f t="shared" si="125"/>
        <v>36166</v>
      </c>
      <c r="J5665" s="23">
        <v>23</v>
      </c>
    </row>
    <row r="5666" spans="1:10">
      <c r="A5666" t="s">
        <v>248</v>
      </c>
      <c r="B5666" t="s">
        <v>254</v>
      </c>
      <c r="C5666" t="s">
        <v>76</v>
      </c>
      <c r="D5666">
        <v>9</v>
      </c>
      <c r="E5666" t="str">
        <f>VLOOKUP(D5666,'Treatment Struture'!$E$2:$G$10,3,FALSE)</f>
        <v>P3(150)</v>
      </c>
      <c r="F5666">
        <f>VLOOKUP(D5666,'Treatment Struture'!$E$2:$G$10,2,FALSE)</f>
        <v>3</v>
      </c>
      <c r="G5666" s="23">
        <v>4</v>
      </c>
      <c r="H5666" s="57">
        <f t="shared" si="125"/>
        <v>36166</v>
      </c>
    </row>
    <row r="5667" spans="1:10">
      <c r="A5667" t="s">
        <v>248</v>
      </c>
      <c r="B5667" t="s">
        <v>254</v>
      </c>
      <c r="C5667" t="s">
        <v>76</v>
      </c>
      <c r="D5667">
        <v>9</v>
      </c>
      <c r="E5667" t="str">
        <f>VLOOKUP(D5667,'Treatment Struture'!$E$2:$G$10,3,FALSE)</f>
        <v>P3(150)</v>
      </c>
      <c r="F5667">
        <f>VLOOKUP(D5667,'Treatment Struture'!$E$2:$G$10,2,FALSE)</f>
        <v>3</v>
      </c>
      <c r="G5667" s="23">
        <v>5</v>
      </c>
      <c r="H5667" s="57">
        <f t="shared" si="125"/>
        <v>36166</v>
      </c>
      <c r="J5667" s="23">
        <v>24</v>
      </c>
    </row>
    <row r="5668" spans="1:10">
      <c r="A5668" t="s">
        <v>248</v>
      </c>
      <c r="B5668" t="s">
        <v>254</v>
      </c>
      <c r="C5668" t="s">
        <v>76</v>
      </c>
      <c r="D5668">
        <v>9</v>
      </c>
      <c r="E5668" t="str">
        <f>VLOOKUP(D5668,'Treatment Struture'!$E$2:$G$10,3,FALSE)</f>
        <v>P3(150)</v>
      </c>
      <c r="F5668">
        <f>VLOOKUP(D5668,'Treatment Struture'!$E$2:$G$10,2,FALSE)</f>
        <v>3</v>
      </c>
      <c r="G5668" s="23">
        <v>6</v>
      </c>
      <c r="H5668" s="57">
        <f t="shared" si="125"/>
        <v>36166</v>
      </c>
      <c r="J5668" s="23">
        <v>23</v>
      </c>
    </row>
    <row r="5669" spans="1:10">
      <c r="A5669" t="s">
        <v>248</v>
      </c>
      <c r="B5669" t="s">
        <v>254</v>
      </c>
      <c r="C5669" t="s">
        <v>76</v>
      </c>
      <c r="D5669">
        <v>9</v>
      </c>
      <c r="E5669" t="str">
        <f>VLOOKUP(D5669,'Treatment Struture'!$E$2:$G$10,3,FALSE)</f>
        <v>P3(150)</v>
      </c>
      <c r="F5669">
        <f>VLOOKUP(D5669,'Treatment Struture'!$E$2:$G$10,2,FALSE)</f>
        <v>3</v>
      </c>
      <c r="G5669" s="23">
        <v>7</v>
      </c>
      <c r="H5669" s="57">
        <f t="shared" si="125"/>
        <v>36166</v>
      </c>
      <c r="J5669" s="23">
        <v>23</v>
      </c>
    </row>
    <row r="5670" spans="1:10">
      <c r="A5670" t="s">
        <v>248</v>
      </c>
      <c r="B5670" t="s">
        <v>254</v>
      </c>
      <c r="C5670" t="s">
        <v>76</v>
      </c>
      <c r="D5670">
        <v>9</v>
      </c>
      <c r="E5670" t="str">
        <f>VLOOKUP(D5670,'Treatment Struture'!$E$2:$G$10,3,FALSE)</f>
        <v>P3(150)</v>
      </c>
      <c r="F5670">
        <f>VLOOKUP(D5670,'Treatment Struture'!$E$2:$G$10,2,FALSE)</f>
        <v>3</v>
      </c>
      <c r="G5670" s="23">
        <v>8</v>
      </c>
      <c r="H5670" s="57">
        <f t="shared" si="125"/>
        <v>36166</v>
      </c>
    </row>
    <row r="5671" spans="1:10">
      <c r="A5671" t="s">
        <v>248</v>
      </c>
      <c r="B5671" t="s">
        <v>254</v>
      </c>
      <c r="C5671" t="s">
        <v>76</v>
      </c>
      <c r="D5671">
        <v>9</v>
      </c>
      <c r="E5671" t="str">
        <f>VLOOKUP(D5671,'Treatment Struture'!$E$2:$G$10,3,FALSE)</f>
        <v>P3(150)</v>
      </c>
      <c r="F5671">
        <f>VLOOKUP(D5671,'Treatment Struture'!$E$2:$G$10,2,FALSE)</f>
        <v>3</v>
      </c>
      <c r="G5671" s="23">
        <v>9</v>
      </c>
      <c r="H5671" s="57">
        <f t="shared" si="125"/>
        <v>36166</v>
      </c>
    </row>
    <row r="5672" spans="1:10">
      <c r="A5672" t="s">
        <v>248</v>
      </c>
      <c r="B5672" t="s">
        <v>254</v>
      </c>
      <c r="C5672" t="s">
        <v>76</v>
      </c>
      <c r="D5672">
        <v>9</v>
      </c>
      <c r="E5672" t="str">
        <f>VLOOKUP(D5672,'Treatment Struture'!$E$2:$G$10,3,FALSE)</f>
        <v>P3(150)</v>
      </c>
      <c r="F5672">
        <f>VLOOKUP(D5672,'Treatment Struture'!$E$2:$G$10,2,FALSE)</f>
        <v>3</v>
      </c>
      <c r="G5672" s="23">
        <v>10</v>
      </c>
      <c r="H5672" s="57">
        <f t="shared" si="125"/>
        <v>36166</v>
      </c>
      <c r="J5672" s="23">
        <v>24</v>
      </c>
    </row>
    <row r="5673" spans="1:10">
      <c r="A5673" t="s">
        <v>247</v>
      </c>
      <c r="B5673" t="s">
        <v>234</v>
      </c>
      <c r="C5673" t="s">
        <v>240</v>
      </c>
      <c r="D5673">
        <v>1</v>
      </c>
      <c r="E5673">
        <v>100</v>
      </c>
      <c r="F5673">
        <v>1</v>
      </c>
      <c r="G5673">
        <v>1</v>
      </c>
      <c r="H5673" s="54">
        <v>36105</v>
      </c>
      <c r="I5673" s="23">
        <v>2</v>
      </c>
    </row>
    <row r="5674" spans="1:10">
      <c r="A5674" t="s">
        <v>247</v>
      </c>
      <c r="B5674" t="s">
        <v>234</v>
      </c>
      <c r="C5674" t="s">
        <v>240</v>
      </c>
      <c r="D5674">
        <v>1</v>
      </c>
      <c r="E5674">
        <v>100</v>
      </c>
      <c r="F5674">
        <v>1</v>
      </c>
      <c r="G5674">
        <v>2</v>
      </c>
      <c r="H5674" s="57">
        <f>H5673</f>
        <v>36105</v>
      </c>
      <c r="I5674" s="23">
        <v>2</v>
      </c>
    </row>
    <row r="5675" spans="1:10">
      <c r="A5675" t="s">
        <v>247</v>
      </c>
      <c r="B5675" t="s">
        <v>234</v>
      </c>
      <c r="C5675" t="s">
        <v>240</v>
      </c>
      <c r="D5675">
        <v>1</v>
      </c>
      <c r="E5675">
        <v>100</v>
      </c>
      <c r="F5675">
        <v>1</v>
      </c>
      <c r="G5675">
        <v>3</v>
      </c>
      <c r="H5675" s="57">
        <f t="shared" ref="H5675:H5738" si="126">H5674</f>
        <v>36105</v>
      </c>
      <c r="I5675" s="23">
        <v>2</v>
      </c>
    </row>
    <row r="5676" spans="1:10">
      <c r="A5676" t="s">
        <v>247</v>
      </c>
      <c r="B5676" t="s">
        <v>234</v>
      </c>
      <c r="C5676" t="s">
        <v>240</v>
      </c>
      <c r="D5676">
        <v>1</v>
      </c>
      <c r="E5676">
        <v>100</v>
      </c>
      <c r="F5676">
        <v>1</v>
      </c>
      <c r="G5676">
        <v>4</v>
      </c>
      <c r="H5676" s="57">
        <f t="shared" si="126"/>
        <v>36105</v>
      </c>
      <c r="I5676" s="23">
        <v>1</v>
      </c>
    </row>
    <row r="5677" spans="1:10">
      <c r="A5677" t="s">
        <v>247</v>
      </c>
      <c r="B5677" t="s">
        <v>234</v>
      </c>
      <c r="C5677" t="s">
        <v>240</v>
      </c>
      <c r="D5677">
        <v>1</v>
      </c>
      <c r="E5677">
        <v>100</v>
      </c>
      <c r="F5677">
        <v>1</v>
      </c>
      <c r="G5677">
        <v>5</v>
      </c>
      <c r="H5677" s="57">
        <f t="shared" si="126"/>
        <v>36105</v>
      </c>
      <c r="I5677" s="23">
        <v>2</v>
      </c>
    </row>
    <row r="5678" spans="1:10">
      <c r="A5678" t="s">
        <v>247</v>
      </c>
      <c r="B5678" t="s">
        <v>234</v>
      </c>
      <c r="C5678" t="s">
        <v>240</v>
      </c>
      <c r="D5678">
        <v>1</v>
      </c>
      <c r="E5678">
        <v>100</v>
      </c>
      <c r="F5678">
        <v>1</v>
      </c>
      <c r="G5678">
        <v>6</v>
      </c>
      <c r="H5678" s="57">
        <f t="shared" si="126"/>
        <v>36105</v>
      </c>
      <c r="I5678" s="23">
        <v>2</v>
      </c>
    </row>
    <row r="5679" spans="1:10">
      <c r="A5679" t="s">
        <v>247</v>
      </c>
      <c r="B5679" t="s">
        <v>234</v>
      </c>
      <c r="C5679" t="s">
        <v>240</v>
      </c>
      <c r="D5679">
        <v>1</v>
      </c>
      <c r="E5679">
        <v>100</v>
      </c>
      <c r="F5679">
        <v>1</v>
      </c>
      <c r="G5679">
        <v>7</v>
      </c>
      <c r="H5679" s="57">
        <f t="shared" si="126"/>
        <v>36105</v>
      </c>
      <c r="I5679" s="23">
        <v>2</v>
      </c>
    </row>
    <row r="5680" spans="1:10">
      <c r="A5680" t="s">
        <v>247</v>
      </c>
      <c r="B5680" t="s">
        <v>234</v>
      </c>
      <c r="C5680" t="s">
        <v>240</v>
      </c>
      <c r="D5680">
        <v>1</v>
      </c>
      <c r="E5680">
        <v>100</v>
      </c>
      <c r="F5680">
        <v>1</v>
      </c>
      <c r="G5680">
        <v>8</v>
      </c>
      <c r="H5680" s="57">
        <f t="shared" si="126"/>
        <v>36105</v>
      </c>
      <c r="I5680" s="23">
        <v>1</v>
      </c>
    </row>
    <row r="5681" spans="1:9">
      <c r="A5681" t="s">
        <v>247</v>
      </c>
      <c r="B5681" t="s">
        <v>234</v>
      </c>
      <c r="C5681" t="s">
        <v>240</v>
      </c>
      <c r="D5681">
        <v>1</v>
      </c>
      <c r="E5681">
        <v>100</v>
      </c>
      <c r="F5681">
        <v>1</v>
      </c>
      <c r="G5681">
        <v>9</v>
      </c>
      <c r="H5681" s="57">
        <f t="shared" si="126"/>
        <v>36105</v>
      </c>
      <c r="I5681" s="23">
        <v>2</v>
      </c>
    </row>
    <row r="5682" spans="1:9">
      <c r="A5682" t="s">
        <v>247</v>
      </c>
      <c r="B5682" t="s">
        <v>234</v>
      </c>
      <c r="C5682" t="s">
        <v>240</v>
      </c>
      <c r="D5682">
        <v>1</v>
      </c>
      <c r="E5682">
        <v>100</v>
      </c>
      <c r="F5682">
        <v>1</v>
      </c>
      <c r="G5682">
        <v>10</v>
      </c>
      <c r="H5682" s="57">
        <f t="shared" si="126"/>
        <v>36105</v>
      </c>
      <c r="I5682" s="23">
        <v>2</v>
      </c>
    </row>
    <row r="5683" spans="1:9">
      <c r="A5683" t="s">
        <v>247</v>
      </c>
      <c r="B5683" t="s">
        <v>235</v>
      </c>
      <c r="C5683" t="s">
        <v>240</v>
      </c>
      <c r="D5683">
        <v>2</v>
      </c>
      <c r="E5683">
        <v>100</v>
      </c>
      <c r="F5683">
        <v>1</v>
      </c>
      <c r="G5683">
        <v>1</v>
      </c>
      <c r="H5683" s="57">
        <f t="shared" si="126"/>
        <v>36105</v>
      </c>
      <c r="I5683" s="23">
        <v>2</v>
      </c>
    </row>
    <row r="5684" spans="1:9">
      <c r="A5684" t="s">
        <v>247</v>
      </c>
      <c r="B5684" t="s">
        <v>235</v>
      </c>
      <c r="C5684" t="s">
        <v>240</v>
      </c>
      <c r="D5684">
        <v>2</v>
      </c>
      <c r="E5684">
        <v>100</v>
      </c>
      <c r="F5684">
        <v>1</v>
      </c>
      <c r="G5684">
        <v>2</v>
      </c>
      <c r="H5684" s="57">
        <f t="shared" si="126"/>
        <v>36105</v>
      </c>
      <c r="I5684" s="23">
        <v>2</v>
      </c>
    </row>
    <row r="5685" spans="1:9">
      <c r="A5685" t="s">
        <v>247</v>
      </c>
      <c r="B5685" t="s">
        <v>235</v>
      </c>
      <c r="C5685" t="s">
        <v>240</v>
      </c>
      <c r="D5685">
        <v>2</v>
      </c>
      <c r="E5685">
        <v>100</v>
      </c>
      <c r="F5685">
        <v>1</v>
      </c>
      <c r="G5685">
        <v>3</v>
      </c>
      <c r="H5685" s="57">
        <f t="shared" si="126"/>
        <v>36105</v>
      </c>
      <c r="I5685" s="23">
        <v>1</v>
      </c>
    </row>
    <row r="5686" spans="1:9">
      <c r="A5686" t="s">
        <v>247</v>
      </c>
      <c r="B5686" t="s">
        <v>235</v>
      </c>
      <c r="C5686" t="s">
        <v>240</v>
      </c>
      <c r="D5686">
        <v>2</v>
      </c>
      <c r="E5686">
        <v>100</v>
      </c>
      <c r="F5686">
        <v>1</v>
      </c>
      <c r="G5686">
        <v>4</v>
      </c>
      <c r="H5686" s="57">
        <f t="shared" si="126"/>
        <v>36105</v>
      </c>
      <c r="I5686" s="23">
        <v>1</v>
      </c>
    </row>
    <row r="5687" spans="1:9">
      <c r="A5687" t="s">
        <v>247</v>
      </c>
      <c r="B5687" t="s">
        <v>235</v>
      </c>
      <c r="C5687" t="s">
        <v>240</v>
      </c>
      <c r="D5687">
        <v>2</v>
      </c>
      <c r="E5687">
        <v>100</v>
      </c>
      <c r="F5687">
        <v>1</v>
      </c>
      <c r="G5687">
        <v>5</v>
      </c>
      <c r="H5687" s="57">
        <f t="shared" si="126"/>
        <v>36105</v>
      </c>
      <c r="I5687" s="23">
        <v>2</v>
      </c>
    </row>
    <row r="5688" spans="1:9">
      <c r="A5688" t="s">
        <v>247</v>
      </c>
      <c r="B5688" t="s">
        <v>235</v>
      </c>
      <c r="C5688" t="s">
        <v>240</v>
      </c>
      <c r="D5688">
        <v>2</v>
      </c>
      <c r="E5688">
        <v>100</v>
      </c>
      <c r="F5688">
        <v>1</v>
      </c>
      <c r="G5688">
        <v>6</v>
      </c>
      <c r="H5688" s="57">
        <f t="shared" si="126"/>
        <v>36105</v>
      </c>
      <c r="I5688" s="23">
        <v>2</v>
      </c>
    </row>
    <row r="5689" spans="1:9">
      <c r="A5689" t="s">
        <v>247</v>
      </c>
      <c r="B5689" t="s">
        <v>235</v>
      </c>
      <c r="C5689" t="s">
        <v>240</v>
      </c>
      <c r="D5689">
        <v>2</v>
      </c>
      <c r="E5689">
        <v>100</v>
      </c>
      <c r="F5689">
        <v>1</v>
      </c>
      <c r="G5689">
        <v>7</v>
      </c>
      <c r="H5689" s="57">
        <f t="shared" si="126"/>
        <v>36105</v>
      </c>
      <c r="I5689" s="23">
        <v>1</v>
      </c>
    </row>
    <row r="5690" spans="1:9">
      <c r="A5690" t="s">
        <v>247</v>
      </c>
      <c r="B5690" t="s">
        <v>235</v>
      </c>
      <c r="C5690" t="s">
        <v>240</v>
      </c>
      <c r="D5690">
        <v>2</v>
      </c>
      <c r="E5690">
        <v>100</v>
      </c>
      <c r="F5690">
        <v>1</v>
      </c>
      <c r="G5690">
        <v>8</v>
      </c>
      <c r="H5690" s="57">
        <f t="shared" si="126"/>
        <v>36105</v>
      </c>
      <c r="I5690" s="23">
        <v>2</v>
      </c>
    </row>
    <row r="5691" spans="1:9">
      <c r="A5691" t="s">
        <v>247</v>
      </c>
      <c r="B5691" t="s">
        <v>235</v>
      </c>
      <c r="C5691" t="s">
        <v>240</v>
      </c>
      <c r="D5691">
        <v>2</v>
      </c>
      <c r="E5691">
        <v>100</v>
      </c>
      <c r="F5691">
        <v>1</v>
      </c>
      <c r="G5691">
        <v>9</v>
      </c>
      <c r="H5691" s="57">
        <f t="shared" si="126"/>
        <v>36105</v>
      </c>
      <c r="I5691" s="23">
        <v>2</v>
      </c>
    </row>
    <row r="5692" spans="1:9">
      <c r="A5692" t="s">
        <v>247</v>
      </c>
      <c r="B5692" t="s">
        <v>235</v>
      </c>
      <c r="C5692" t="s">
        <v>240</v>
      </c>
      <c r="D5692">
        <v>2</v>
      </c>
      <c r="E5692">
        <v>100</v>
      </c>
      <c r="F5692">
        <v>1</v>
      </c>
      <c r="G5692">
        <v>10</v>
      </c>
      <c r="H5692" s="57">
        <f t="shared" si="126"/>
        <v>36105</v>
      </c>
      <c r="I5692" s="23">
        <v>2</v>
      </c>
    </row>
    <row r="5693" spans="1:9">
      <c r="A5693" t="s">
        <v>247</v>
      </c>
      <c r="B5693" s="53">
        <v>40738</v>
      </c>
      <c r="C5693" t="s">
        <v>240</v>
      </c>
      <c r="D5693">
        <v>3</v>
      </c>
      <c r="E5693">
        <v>100</v>
      </c>
      <c r="F5693">
        <v>1</v>
      </c>
      <c r="G5693">
        <v>1</v>
      </c>
      <c r="H5693" s="57">
        <f t="shared" si="126"/>
        <v>36105</v>
      </c>
      <c r="I5693" s="23">
        <v>2</v>
      </c>
    </row>
    <row r="5694" spans="1:9">
      <c r="A5694" t="s">
        <v>247</v>
      </c>
      <c r="B5694" s="53">
        <v>40738</v>
      </c>
      <c r="C5694" t="s">
        <v>240</v>
      </c>
      <c r="D5694">
        <v>3</v>
      </c>
      <c r="E5694">
        <v>100</v>
      </c>
      <c r="F5694">
        <v>1</v>
      </c>
      <c r="G5694">
        <v>2</v>
      </c>
      <c r="H5694" s="57">
        <f t="shared" si="126"/>
        <v>36105</v>
      </c>
      <c r="I5694" s="23">
        <v>2</v>
      </c>
    </row>
    <row r="5695" spans="1:9">
      <c r="A5695" t="s">
        <v>247</v>
      </c>
      <c r="B5695" s="53">
        <v>40738</v>
      </c>
      <c r="C5695" t="s">
        <v>240</v>
      </c>
      <c r="D5695">
        <v>3</v>
      </c>
      <c r="E5695">
        <v>100</v>
      </c>
      <c r="F5695">
        <v>1</v>
      </c>
      <c r="G5695">
        <v>3</v>
      </c>
      <c r="H5695" s="57">
        <f t="shared" si="126"/>
        <v>36105</v>
      </c>
      <c r="I5695" s="23">
        <v>1</v>
      </c>
    </row>
    <row r="5696" spans="1:9">
      <c r="A5696" t="s">
        <v>247</v>
      </c>
      <c r="B5696" s="53">
        <v>40738</v>
      </c>
      <c r="C5696" t="s">
        <v>240</v>
      </c>
      <c r="D5696">
        <v>3</v>
      </c>
      <c r="E5696">
        <v>100</v>
      </c>
      <c r="F5696">
        <v>1</v>
      </c>
      <c r="G5696">
        <v>4</v>
      </c>
      <c r="H5696" s="57">
        <f t="shared" si="126"/>
        <v>36105</v>
      </c>
      <c r="I5696" s="23">
        <v>2</v>
      </c>
    </row>
    <row r="5697" spans="1:9">
      <c r="A5697" t="s">
        <v>247</v>
      </c>
      <c r="B5697" s="53">
        <v>40738</v>
      </c>
      <c r="C5697" t="s">
        <v>240</v>
      </c>
      <c r="D5697">
        <v>3</v>
      </c>
      <c r="E5697">
        <v>100</v>
      </c>
      <c r="F5697">
        <v>1</v>
      </c>
      <c r="G5697">
        <v>5</v>
      </c>
      <c r="H5697" s="57">
        <f t="shared" si="126"/>
        <v>36105</v>
      </c>
      <c r="I5697" s="23">
        <v>2</v>
      </c>
    </row>
    <row r="5698" spans="1:9">
      <c r="A5698" t="s">
        <v>247</v>
      </c>
      <c r="B5698" s="53">
        <v>40738</v>
      </c>
      <c r="C5698" t="s">
        <v>240</v>
      </c>
      <c r="D5698">
        <v>3</v>
      </c>
      <c r="E5698">
        <v>100</v>
      </c>
      <c r="F5698">
        <v>1</v>
      </c>
      <c r="G5698">
        <v>6</v>
      </c>
      <c r="H5698" s="57">
        <f t="shared" si="126"/>
        <v>36105</v>
      </c>
      <c r="I5698" s="23">
        <v>1</v>
      </c>
    </row>
    <row r="5699" spans="1:9">
      <c r="A5699" t="s">
        <v>247</v>
      </c>
      <c r="B5699" s="53">
        <v>40738</v>
      </c>
      <c r="C5699" t="s">
        <v>240</v>
      </c>
      <c r="D5699">
        <v>3</v>
      </c>
      <c r="E5699">
        <v>100</v>
      </c>
      <c r="F5699">
        <v>1</v>
      </c>
      <c r="G5699">
        <v>7</v>
      </c>
      <c r="H5699" s="57">
        <f t="shared" si="126"/>
        <v>36105</v>
      </c>
      <c r="I5699" s="23">
        <v>1</v>
      </c>
    </row>
    <row r="5700" spans="1:9">
      <c r="A5700" t="s">
        <v>247</v>
      </c>
      <c r="B5700" s="53">
        <v>40738</v>
      </c>
      <c r="C5700" t="s">
        <v>240</v>
      </c>
      <c r="D5700">
        <v>3</v>
      </c>
      <c r="E5700">
        <v>100</v>
      </c>
      <c r="F5700">
        <v>1</v>
      </c>
      <c r="G5700">
        <v>8</v>
      </c>
      <c r="H5700" s="57">
        <f t="shared" si="126"/>
        <v>36105</v>
      </c>
      <c r="I5700" s="23">
        <v>1</v>
      </c>
    </row>
    <row r="5701" spans="1:9">
      <c r="A5701" t="s">
        <v>247</v>
      </c>
      <c r="B5701" s="53">
        <v>40738</v>
      </c>
      <c r="C5701" t="s">
        <v>240</v>
      </c>
      <c r="D5701">
        <v>3</v>
      </c>
      <c r="E5701">
        <v>100</v>
      </c>
      <c r="F5701">
        <v>1</v>
      </c>
      <c r="G5701">
        <v>9</v>
      </c>
      <c r="H5701" s="57">
        <f t="shared" si="126"/>
        <v>36105</v>
      </c>
      <c r="I5701" s="23">
        <v>1</v>
      </c>
    </row>
    <row r="5702" spans="1:9">
      <c r="A5702" t="s">
        <v>247</v>
      </c>
      <c r="B5702" s="53">
        <v>40738</v>
      </c>
      <c r="C5702" t="s">
        <v>240</v>
      </c>
      <c r="D5702">
        <v>3</v>
      </c>
      <c r="E5702">
        <v>100</v>
      </c>
      <c r="F5702">
        <v>1</v>
      </c>
      <c r="G5702">
        <v>10</v>
      </c>
      <c r="H5702" s="57">
        <f t="shared" si="126"/>
        <v>36105</v>
      </c>
      <c r="I5702" s="23">
        <v>2</v>
      </c>
    </row>
    <row r="5703" spans="1:9">
      <c r="A5703" t="s">
        <v>247</v>
      </c>
      <c r="B5703" t="s">
        <v>237</v>
      </c>
      <c r="C5703" t="s">
        <v>240</v>
      </c>
      <c r="D5703">
        <v>4</v>
      </c>
      <c r="E5703">
        <v>100</v>
      </c>
      <c r="F5703">
        <v>1</v>
      </c>
      <c r="G5703">
        <v>1</v>
      </c>
      <c r="H5703" s="57">
        <f t="shared" si="126"/>
        <v>36105</v>
      </c>
      <c r="I5703" s="23">
        <v>2</v>
      </c>
    </row>
    <row r="5704" spans="1:9">
      <c r="A5704" t="s">
        <v>247</v>
      </c>
      <c r="B5704" t="s">
        <v>237</v>
      </c>
      <c r="C5704" t="s">
        <v>240</v>
      </c>
      <c r="D5704">
        <v>4</v>
      </c>
      <c r="E5704">
        <v>100</v>
      </c>
      <c r="F5704">
        <v>1</v>
      </c>
      <c r="G5704">
        <v>2</v>
      </c>
      <c r="H5704" s="57">
        <f t="shared" si="126"/>
        <v>36105</v>
      </c>
      <c r="I5704" s="23">
        <v>2</v>
      </c>
    </row>
    <row r="5705" spans="1:9">
      <c r="A5705" t="s">
        <v>247</v>
      </c>
      <c r="B5705" t="s">
        <v>237</v>
      </c>
      <c r="C5705" t="s">
        <v>240</v>
      </c>
      <c r="D5705">
        <v>4</v>
      </c>
      <c r="E5705">
        <v>100</v>
      </c>
      <c r="F5705">
        <v>1</v>
      </c>
      <c r="G5705">
        <v>3</v>
      </c>
      <c r="H5705" s="57">
        <f t="shared" si="126"/>
        <v>36105</v>
      </c>
      <c r="I5705" s="23">
        <v>1</v>
      </c>
    </row>
    <row r="5706" spans="1:9">
      <c r="A5706" t="s">
        <v>247</v>
      </c>
      <c r="B5706" t="s">
        <v>237</v>
      </c>
      <c r="C5706" t="s">
        <v>240</v>
      </c>
      <c r="D5706">
        <v>4</v>
      </c>
      <c r="E5706">
        <v>100</v>
      </c>
      <c r="F5706">
        <v>1</v>
      </c>
      <c r="G5706">
        <v>4</v>
      </c>
      <c r="H5706" s="57">
        <f t="shared" si="126"/>
        <v>36105</v>
      </c>
      <c r="I5706" s="23">
        <v>2</v>
      </c>
    </row>
    <row r="5707" spans="1:9">
      <c r="A5707" t="s">
        <v>247</v>
      </c>
      <c r="B5707" t="s">
        <v>237</v>
      </c>
      <c r="C5707" t="s">
        <v>240</v>
      </c>
      <c r="D5707">
        <v>4</v>
      </c>
      <c r="E5707">
        <v>100</v>
      </c>
      <c r="F5707">
        <v>1</v>
      </c>
      <c r="G5707">
        <v>5</v>
      </c>
      <c r="H5707" s="57">
        <f t="shared" si="126"/>
        <v>36105</v>
      </c>
      <c r="I5707" s="23">
        <v>2</v>
      </c>
    </row>
    <row r="5708" spans="1:9">
      <c r="A5708" t="s">
        <v>247</v>
      </c>
      <c r="B5708" t="s">
        <v>237</v>
      </c>
      <c r="C5708" t="s">
        <v>240</v>
      </c>
      <c r="D5708">
        <v>4</v>
      </c>
      <c r="E5708">
        <v>100</v>
      </c>
      <c r="F5708">
        <v>1</v>
      </c>
      <c r="G5708">
        <v>6</v>
      </c>
      <c r="H5708" s="57">
        <f t="shared" si="126"/>
        <v>36105</v>
      </c>
      <c r="I5708" s="23">
        <v>2</v>
      </c>
    </row>
    <row r="5709" spans="1:9">
      <c r="A5709" t="s">
        <v>247</v>
      </c>
      <c r="B5709" t="s">
        <v>237</v>
      </c>
      <c r="C5709" t="s">
        <v>240</v>
      </c>
      <c r="D5709">
        <v>4</v>
      </c>
      <c r="E5709">
        <v>100</v>
      </c>
      <c r="F5709">
        <v>1</v>
      </c>
      <c r="G5709">
        <v>7</v>
      </c>
      <c r="H5709" s="57">
        <f t="shared" si="126"/>
        <v>36105</v>
      </c>
      <c r="I5709" s="23">
        <v>2</v>
      </c>
    </row>
    <row r="5710" spans="1:9">
      <c r="A5710" t="s">
        <v>247</v>
      </c>
      <c r="B5710" t="s">
        <v>237</v>
      </c>
      <c r="C5710" t="s">
        <v>240</v>
      </c>
      <c r="D5710">
        <v>4</v>
      </c>
      <c r="E5710">
        <v>100</v>
      </c>
      <c r="F5710">
        <v>1</v>
      </c>
      <c r="G5710">
        <v>8</v>
      </c>
      <c r="H5710" s="57">
        <f t="shared" si="126"/>
        <v>36105</v>
      </c>
      <c r="I5710" s="23">
        <v>2</v>
      </c>
    </row>
    <row r="5711" spans="1:9">
      <c r="A5711" t="s">
        <v>247</v>
      </c>
      <c r="B5711" t="s">
        <v>237</v>
      </c>
      <c r="C5711" t="s">
        <v>240</v>
      </c>
      <c r="D5711">
        <v>4</v>
      </c>
      <c r="E5711">
        <v>100</v>
      </c>
      <c r="F5711">
        <v>1</v>
      </c>
      <c r="G5711">
        <v>9</v>
      </c>
      <c r="H5711" s="57">
        <f t="shared" si="126"/>
        <v>36105</v>
      </c>
      <c r="I5711" s="23">
        <v>2</v>
      </c>
    </row>
    <row r="5712" spans="1:9">
      <c r="A5712" t="s">
        <v>247</v>
      </c>
      <c r="B5712" t="s">
        <v>237</v>
      </c>
      <c r="C5712" t="s">
        <v>240</v>
      </c>
      <c r="D5712">
        <v>4</v>
      </c>
      <c r="E5712">
        <v>100</v>
      </c>
      <c r="F5712">
        <v>1</v>
      </c>
      <c r="G5712">
        <v>10</v>
      </c>
      <c r="H5712" s="57">
        <f t="shared" si="126"/>
        <v>36105</v>
      </c>
      <c r="I5712" s="23">
        <v>1</v>
      </c>
    </row>
    <row r="5713" spans="1:9">
      <c r="A5713" t="s">
        <v>247</v>
      </c>
      <c r="B5713" t="s">
        <v>238</v>
      </c>
      <c r="C5713" t="s">
        <v>240</v>
      </c>
      <c r="D5713">
        <v>5</v>
      </c>
      <c r="E5713">
        <v>100</v>
      </c>
      <c r="F5713">
        <v>1</v>
      </c>
      <c r="G5713">
        <v>1</v>
      </c>
      <c r="H5713" s="57">
        <f t="shared" si="126"/>
        <v>36105</v>
      </c>
      <c r="I5713" s="23">
        <v>2</v>
      </c>
    </row>
    <row r="5714" spans="1:9">
      <c r="A5714" t="s">
        <v>247</v>
      </c>
      <c r="B5714" t="s">
        <v>238</v>
      </c>
      <c r="C5714" t="s">
        <v>240</v>
      </c>
      <c r="D5714">
        <v>5</v>
      </c>
      <c r="E5714">
        <v>100</v>
      </c>
      <c r="F5714">
        <v>1</v>
      </c>
      <c r="G5714">
        <v>2</v>
      </c>
      <c r="H5714" s="57">
        <f t="shared" si="126"/>
        <v>36105</v>
      </c>
      <c r="I5714" s="23">
        <v>1</v>
      </c>
    </row>
    <row r="5715" spans="1:9">
      <c r="A5715" t="s">
        <v>247</v>
      </c>
      <c r="B5715" t="s">
        <v>238</v>
      </c>
      <c r="C5715" t="s">
        <v>240</v>
      </c>
      <c r="D5715">
        <v>5</v>
      </c>
      <c r="E5715">
        <v>100</v>
      </c>
      <c r="F5715">
        <v>1</v>
      </c>
      <c r="G5715">
        <v>3</v>
      </c>
      <c r="H5715" s="57">
        <f t="shared" si="126"/>
        <v>36105</v>
      </c>
      <c r="I5715" s="23">
        <v>2</v>
      </c>
    </row>
    <row r="5716" spans="1:9">
      <c r="A5716" t="s">
        <v>247</v>
      </c>
      <c r="B5716" t="s">
        <v>238</v>
      </c>
      <c r="C5716" t="s">
        <v>240</v>
      </c>
      <c r="D5716">
        <v>5</v>
      </c>
      <c r="E5716">
        <v>100</v>
      </c>
      <c r="F5716">
        <v>1</v>
      </c>
      <c r="G5716">
        <v>4</v>
      </c>
      <c r="H5716" s="57">
        <f t="shared" si="126"/>
        <v>36105</v>
      </c>
      <c r="I5716" s="23">
        <v>1</v>
      </c>
    </row>
    <row r="5717" spans="1:9">
      <c r="A5717" t="s">
        <v>247</v>
      </c>
      <c r="B5717" t="s">
        <v>238</v>
      </c>
      <c r="C5717" t="s">
        <v>240</v>
      </c>
      <c r="D5717">
        <v>5</v>
      </c>
      <c r="E5717">
        <v>100</v>
      </c>
      <c r="F5717">
        <v>1</v>
      </c>
      <c r="G5717">
        <v>5</v>
      </c>
      <c r="H5717" s="57">
        <f t="shared" si="126"/>
        <v>36105</v>
      </c>
      <c r="I5717" s="23">
        <v>1</v>
      </c>
    </row>
    <row r="5718" spans="1:9">
      <c r="A5718" t="s">
        <v>247</v>
      </c>
      <c r="B5718" t="s">
        <v>238</v>
      </c>
      <c r="C5718" t="s">
        <v>240</v>
      </c>
      <c r="D5718">
        <v>5</v>
      </c>
      <c r="E5718">
        <v>100</v>
      </c>
      <c r="F5718">
        <v>1</v>
      </c>
      <c r="G5718">
        <v>6</v>
      </c>
      <c r="H5718" s="57">
        <f t="shared" si="126"/>
        <v>36105</v>
      </c>
      <c r="I5718" s="23">
        <v>1</v>
      </c>
    </row>
    <row r="5719" spans="1:9">
      <c r="A5719" t="s">
        <v>247</v>
      </c>
      <c r="B5719" t="s">
        <v>238</v>
      </c>
      <c r="C5719" t="s">
        <v>240</v>
      </c>
      <c r="D5719">
        <v>5</v>
      </c>
      <c r="E5719">
        <v>100</v>
      </c>
      <c r="F5719">
        <v>1</v>
      </c>
      <c r="G5719">
        <v>7</v>
      </c>
      <c r="H5719" s="57">
        <f t="shared" si="126"/>
        <v>36105</v>
      </c>
      <c r="I5719" s="23">
        <v>1</v>
      </c>
    </row>
    <row r="5720" spans="1:9">
      <c r="A5720" t="s">
        <v>247</v>
      </c>
      <c r="B5720" t="s">
        <v>238</v>
      </c>
      <c r="C5720" t="s">
        <v>240</v>
      </c>
      <c r="D5720">
        <v>5</v>
      </c>
      <c r="E5720">
        <v>100</v>
      </c>
      <c r="F5720">
        <v>1</v>
      </c>
      <c r="G5720">
        <v>8</v>
      </c>
      <c r="H5720" s="57">
        <f t="shared" si="126"/>
        <v>36105</v>
      </c>
      <c r="I5720" s="23">
        <v>1</v>
      </c>
    </row>
    <row r="5721" spans="1:9">
      <c r="A5721" t="s">
        <v>247</v>
      </c>
      <c r="B5721" t="s">
        <v>238</v>
      </c>
      <c r="C5721" t="s">
        <v>240</v>
      </c>
      <c r="D5721">
        <v>5</v>
      </c>
      <c r="E5721">
        <v>100</v>
      </c>
      <c r="F5721">
        <v>1</v>
      </c>
      <c r="G5721">
        <v>9</v>
      </c>
      <c r="H5721" s="57">
        <f t="shared" si="126"/>
        <v>36105</v>
      </c>
      <c r="I5721" s="23">
        <v>1</v>
      </c>
    </row>
    <row r="5722" spans="1:9">
      <c r="A5722" t="s">
        <v>247</v>
      </c>
      <c r="B5722" t="s">
        <v>238</v>
      </c>
      <c r="C5722" t="s">
        <v>240</v>
      </c>
      <c r="D5722">
        <v>5</v>
      </c>
      <c r="E5722">
        <v>100</v>
      </c>
      <c r="F5722">
        <v>1</v>
      </c>
      <c r="G5722">
        <v>10</v>
      </c>
      <c r="H5722" s="57">
        <f t="shared" si="126"/>
        <v>36105</v>
      </c>
      <c r="I5722" s="23">
        <v>1</v>
      </c>
    </row>
    <row r="5723" spans="1:9">
      <c r="A5723" t="s">
        <v>247</v>
      </c>
      <c r="B5723" t="s">
        <v>239</v>
      </c>
      <c r="C5723" t="s">
        <v>240</v>
      </c>
      <c r="D5723">
        <v>6</v>
      </c>
      <c r="E5723">
        <v>100</v>
      </c>
      <c r="F5723">
        <v>1</v>
      </c>
      <c r="G5723">
        <v>1</v>
      </c>
      <c r="H5723" s="57">
        <f t="shared" si="126"/>
        <v>36105</v>
      </c>
      <c r="I5723" s="23">
        <v>1</v>
      </c>
    </row>
    <row r="5724" spans="1:9">
      <c r="A5724" t="s">
        <v>247</v>
      </c>
      <c r="B5724" t="s">
        <v>239</v>
      </c>
      <c r="C5724" t="s">
        <v>240</v>
      </c>
      <c r="D5724">
        <v>6</v>
      </c>
      <c r="E5724">
        <v>100</v>
      </c>
      <c r="F5724">
        <v>1</v>
      </c>
      <c r="G5724">
        <v>2</v>
      </c>
      <c r="H5724" s="57">
        <f t="shared" si="126"/>
        <v>36105</v>
      </c>
      <c r="I5724" s="23">
        <v>2</v>
      </c>
    </row>
    <row r="5725" spans="1:9">
      <c r="A5725" t="s">
        <v>247</v>
      </c>
      <c r="B5725" t="s">
        <v>239</v>
      </c>
      <c r="C5725" t="s">
        <v>240</v>
      </c>
      <c r="D5725">
        <v>6</v>
      </c>
      <c r="E5725">
        <v>100</v>
      </c>
      <c r="F5725">
        <v>1</v>
      </c>
      <c r="G5725">
        <v>3</v>
      </c>
      <c r="H5725" s="57">
        <f t="shared" si="126"/>
        <v>36105</v>
      </c>
      <c r="I5725" s="23">
        <v>2</v>
      </c>
    </row>
    <row r="5726" spans="1:9">
      <c r="A5726" t="s">
        <v>247</v>
      </c>
      <c r="B5726" t="s">
        <v>239</v>
      </c>
      <c r="C5726" t="s">
        <v>240</v>
      </c>
      <c r="D5726">
        <v>6</v>
      </c>
      <c r="E5726">
        <v>100</v>
      </c>
      <c r="F5726">
        <v>1</v>
      </c>
      <c r="G5726">
        <v>4</v>
      </c>
      <c r="H5726" s="57">
        <f t="shared" si="126"/>
        <v>36105</v>
      </c>
      <c r="I5726" s="23">
        <v>1</v>
      </c>
    </row>
    <row r="5727" spans="1:9">
      <c r="A5727" t="s">
        <v>247</v>
      </c>
      <c r="B5727" t="s">
        <v>239</v>
      </c>
      <c r="C5727" t="s">
        <v>240</v>
      </c>
      <c r="D5727">
        <v>6</v>
      </c>
      <c r="E5727">
        <v>100</v>
      </c>
      <c r="F5727">
        <v>1</v>
      </c>
      <c r="G5727">
        <v>5</v>
      </c>
      <c r="H5727" s="57">
        <f t="shared" si="126"/>
        <v>36105</v>
      </c>
      <c r="I5727" s="23">
        <v>2</v>
      </c>
    </row>
    <row r="5728" spans="1:9">
      <c r="A5728" t="s">
        <v>247</v>
      </c>
      <c r="B5728" t="s">
        <v>239</v>
      </c>
      <c r="C5728" t="s">
        <v>240</v>
      </c>
      <c r="D5728">
        <v>6</v>
      </c>
      <c r="E5728">
        <v>100</v>
      </c>
      <c r="F5728">
        <v>1</v>
      </c>
      <c r="G5728">
        <v>6</v>
      </c>
      <c r="H5728" s="57">
        <f t="shared" si="126"/>
        <v>36105</v>
      </c>
      <c r="I5728" s="23">
        <v>2</v>
      </c>
    </row>
    <row r="5729" spans="1:9">
      <c r="A5729" t="s">
        <v>247</v>
      </c>
      <c r="B5729" t="s">
        <v>239</v>
      </c>
      <c r="C5729" t="s">
        <v>240</v>
      </c>
      <c r="D5729">
        <v>6</v>
      </c>
      <c r="E5729">
        <v>100</v>
      </c>
      <c r="F5729">
        <v>1</v>
      </c>
      <c r="G5729">
        <v>7</v>
      </c>
      <c r="H5729" s="57">
        <f t="shared" si="126"/>
        <v>36105</v>
      </c>
      <c r="I5729" s="23">
        <v>2</v>
      </c>
    </row>
    <row r="5730" spans="1:9">
      <c r="A5730" t="s">
        <v>247</v>
      </c>
      <c r="B5730" t="s">
        <v>239</v>
      </c>
      <c r="C5730" t="s">
        <v>240</v>
      </c>
      <c r="D5730">
        <v>6</v>
      </c>
      <c r="E5730">
        <v>100</v>
      </c>
      <c r="F5730">
        <v>1</v>
      </c>
      <c r="G5730">
        <v>8</v>
      </c>
      <c r="H5730" s="57">
        <f t="shared" si="126"/>
        <v>36105</v>
      </c>
      <c r="I5730" s="23">
        <v>2</v>
      </c>
    </row>
    <row r="5731" spans="1:9">
      <c r="A5731" t="s">
        <v>247</v>
      </c>
      <c r="B5731" t="s">
        <v>239</v>
      </c>
      <c r="C5731" t="s">
        <v>240</v>
      </c>
      <c r="D5731">
        <v>6</v>
      </c>
      <c r="E5731">
        <v>100</v>
      </c>
      <c r="F5731">
        <v>1</v>
      </c>
      <c r="G5731">
        <v>9</v>
      </c>
      <c r="H5731" s="57">
        <f t="shared" si="126"/>
        <v>36105</v>
      </c>
      <c r="I5731" s="23">
        <v>1</v>
      </c>
    </row>
    <row r="5732" spans="1:9">
      <c r="A5732" t="s">
        <v>247</v>
      </c>
      <c r="B5732" t="s">
        <v>239</v>
      </c>
      <c r="C5732" t="s">
        <v>240</v>
      </c>
      <c r="D5732">
        <v>6</v>
      </c>
      <c r="E5732">
        <v>100</v>
      </c>
      <c r="F5732">
        <v>1</v>
      </c>
      <c r="G5732">
        <v>10</v>
      </c>
      <c r="H5732" s="57">
        <f t="shared" si="126"/>
        <v>36105</v>
      </c>
      <c r="I5732" s="23">
        <v>2</v>
      </c>
    </row>
    <row r="5733" spans="1:9">
      <c r="A5733" t="s">
        <v>247</v>
      </c>
      <c r="B5733" s="53">
        <v>40738</v>
      </c>
      <c r="C5733" t="s">
        <v>240</v>
      </c>
      <c r="D5733">
        <v>7</v>
      </c>
      <c r="E5733">
        <v>100</v>
      </c>
      <c r="F5733">
        <v>2</v>
      </c>
      <c r="G5733">
        <v>1</v>
      </c>
      <c r="H5733" s="57">
        <f t="shared" si="126"/>
        <v>36105</v>
      </c>
      <c r="I5733" s="23">
        <v>1</v>
      </c>
    </row>
    <row r="5734" spans="1:9">
      <c r="A5734" t="s">
        <v>247</v>
      </c>
      <c r="B5734" s="53">
        <v>40738</v>
      </c>
      <c r="C5734" t="s">
        <v>240</v>
      </c>
      <c r="D5734">
        <v>7</v>
      </c>
      <c r="E5734">
        <v>100</v>
      </c>
      <c r="F5734">
        <v>2</v>
      </c>
      <c r="G5734">
        <v>2</v>
      </c>
      <c r="H5734" s="57">
        <f t="shared" si="126"/>
        <v>36105</v>
      </c>
      <c r="I5734" s="23">
        <v>1</v>
      </c>
    </row>
    <row r="5735" spans="1:9">
      <c r="A5735" t="s">
        <v>247</v>
      </c>
      <c r="B5735" s="53">
        <v>40738</v>
      </c>
      <c r="C5735" t="s">
        <v>240</v>
      </c>
      <c r="D5735">
        <v>7</v>
      </c>
      <c r="E5735">
        <v>100</v>
      </c>
      <c r="F5735">
        <v>2</v>
      </c>
      <c r="G5735">
        <v>3</v>
      </c>
      <c r="H5735" s="57">
        <f t="shared" si="126"/>
        <v>36105</v>
      </c>
      <c r="I5735" s="23">
        <v>1</v>
      </c>
    </row>
    <row r="5736" spans="1:9">
      <c r="A5736" t="s">
        <v>247</v>
      </c>
      <c r="B5736" s="53">
        <v>40738</v>
      </c>
      <c r="C5736" t="s">
        <v>240</v>
      </c>
      <c r="D5736">
        <v>7</v>
      </c>
      <c r="E5736">
        <v>100</v>
      </c>
      <c r="F5736">
        <v>2</v>
      </c>
      <c r="G5736">
        <v>4</v>
      </c>
      <c r="H5736" s="57">
        <f t="shared" si="126"/>
        <v>36105</v>
      </c>
      <c r="I5736" s="23">
        <v>1</v>
      </c>
    </row>
    <row r="5737" spans="1:9">
      <c r="A5737" t="s">
        <v>247</v>
      </c>
      <c r="B5737" s="53">
        <v>40738</v>
      </c>
      <c r="C5737" t="s">
        <v>240</v>
      </c>
      <c r="D5737">
        <v>7</v>
      </c>
      <c r="E5737">
        <v>100</v>
      </c>
      <c r="F5737">
        <v>2</v>
      </c>
      <c r="G5737">
        <v>5</v>
      </c>
      <c r="H5737" s="57">
        <f t="shared" si="126"/>
        <v>36105</v>
      </c>
      <c r="I5737" s="23">
        <v>1</v>
      </c>
    </row>
    <row r="5738" spans="1:9">
      <c r="A5738" t="s">
        <v>247</v>
      </c>
      <c r="B5738" s="53">
        <v>40738</v>
      </c>
      <c r="C5738" t="s">
        <v>240</v>
      </c>
      <c r="D5738">
        <v>7</v>
      </c>
      <c r="E5738">
        <v>100</v>
      </c>
      <c r="F5738">
        <v>2</v>
      </c>
      <c r="G5738">
        <v>6</v>
      </c>
      <c r="H5738" s="57">
        <f t="shared" si="126"/>
        <v>36105</v>
      </c>
      <c r="I5738" s="23">
        <v>1</v>
      </c>
    </row>
    <row r="5739" spans="1:9">
      <c r="A5739" t="s">
        <v>247</v>
      </c>
      <c r="B5739" s="53">
        <v>40738</v>
      </c>
      <c r="C5739" t="s">
        <v>240</v>
      </c>
      <c r="D5739">
        <v>7</v>
      </c>
      <c r="E5739">
        <v>100</v>
      </c>
      <c r="F5739">
        <v>2</v>
      </c>
      <c r="G5739">
        <v>7</v>
      </c>
      <c r="H5739" s="57">
        <f t="shared" ref="H5739:H5802" si="127">H5738</f>
        <v>36105</v>
      </c>
      <c r="I5739" s="23">
        <v>1</v>
      </c>
    </row>
    <row r="5740" spans="1:9">
      <c r="A5740" t="s">
        <v>247</v>
      </c>
      <c r="B5740" s="53">
        <v>40738</v>
      </c>
      <c r="C5740" t="s">
        <v>240</v>
      </c>
      <c r="D5740">
        <v>7</v>
      </c>
      <c r="E5740">
        <v>100</v>
      </c>
      <c r="F5740">
        <v>2</v>
      </c>
      <c r="G5740">
        <v>8</v>
      </c>
      <c r="H5740" s="57">
        <f t="shared" si="127"/>
        <v>36105</v>
      </c>
      <c r="I5740" s="23">
        <v>1</v>
      </c>
    </row>
    <row r="5741" spans="1:9">
      <c r="A5741" t="s">
        <v>247</v>
      </c>
      <c r="B5741" s="53">
        <v>40738</v>
      </c>
      <c r="C5741" t="s">
        <v>240</v>
      </c>
      <c r="D5741">
        <v>7</v>
      </c>
      <c r="E5741">
        <v>100</v>
      </c>
      <c r="F5741">
        <v>2</v>
      </c>
      <c r="G5741">
        <v>9</v>
      </c>
      <c r="H5741" s="57">
        <f t="shared" si="127"/>
        <v>36105</v>
      </c>
      <c r="I5741" s="23">
        <v>1</v>
      </c>
    </row>
    <row r="5742" spans="1:9">
      <c r="A5742" t="s">
        <v>247</v>
      </c>
      <c r="B5742" s="53">
        <v>40738</v>
      </c>
      <c r="C5742" t="s">
        <v>240</v>
      </c>
      <c r="D5742">
        <v>7</v>
      </c>
      <c r="E5742">
        <v>100</v>
      </c>
      <c r="F5742">
        <v>2</v>
      </c>
      <c r="G5742">
        <v>10</v>
      </c>
      <c r="H5742" s="57">
        <f t="shared" si="127"/>
        <v>36105</v>
      </c>
      <c r="I5742" s="23">
        <v>1</v>
      </c>
    </row>
    <row r="5743" spans="1:9">
      <c r="A5743" t="s">
        <v>247</v>
      </c>
      <c r="B5743" t="s">
        <v>234</v>
      </c>
      <c r="C5743" t="s">
        <v>240</v>
      </c>
      <c r="D5743">
        <v>8</v>
      </c>
      <c r="E5743">
        <v>100</v>
      </c>
      <c r="F5743">
        <v>2</v>
      </c>
      <c r="G5743">
        <v>1</v>
      </c>
      <c r="H5743" s="57">
        <f t="shared" si="127"/>
        <v>36105</v>
      </c>
      <c r="I5743" s="23">
        <v>1</v>
      </c>
    </row>
    <row r="5744" spans="1:9">
      <c r="A5744" t="s">
        <v>247</v>
      </c>
      <c r="B5744" t="s">
        <v>234</v>
      </c>
      <c r="C5744" t="s">
        <v>240</v>
      </c>
      <c r="D5744">
        <v>8</v>
      </c>
      <c r="E5744">
        <v>100</v>
      </c>
      <c r="F5744">
        <v>2</v>
      </c>
      <c r="G5744">
        <v>2</v>
      </c>
      <c r="H5744" s="57">
        <f t="shared" si="127"/>
        <v>36105</v>
      </c>
      <c r="I5744" s="23">
        <v>1</v>
      </c>
    </row>
    <row r="5745" spans="1:9">
      <c r="A5745" t="s">
        <v>247</v>
      </c>
      <c r="B5745" t="s">
        <v>234</v>
      </c>
      <c r="C5745" t="s">
        <v>240</v>
      </c>
      <c r="D5745">
        <v>8</v>
      </c>
      <c r="E5745">
        <v>100</v>
      </c>
      <c r="F5745">
        <v>2</v>
      </c>
      <c r="G5745">
        <v>3</v>
      </c>
      <c r="H5745" s="57">
        <f t="shared" si="127"/>
        <v>36105</v>
      </c>
      <c r="I5745" s="23">
        <v>1</v>
      </c>
    </row>
    <row r="5746" spans="1:9">
      <c r="A5746" t="s">
        <v>247</v>
      </c>
      <c r="B5746" t="s">
        <v>234</v>
      </c>
      <c r="C5746" t="s">
        <v>240</v>
      </c>
      <c r="D5746">
        <v>8</v>
      </c>
      <c r="E5746">
        <v>100</v>
      </c>
      <c r="F5746">
        <v>2</v>
      </c>
      <c r="G5746">
        <v>4</v>
      </c>
      <c r="H5746" s="57">
        <f t="shared" si="127"/>
        <v>36105</v>
      </c>
      <c r="I5746" s="23">
        <v>2</v>
      </c>
    </row>
    <row r="5747" spans="1:9">
      <c r="A5747" t="s">
        <v>247</v>
      </c>
      <c r="B5747" t="s">
        <v>234</v>
      </c>
      <c r="C5747" t="s">
        <v>240</v>
      </c>
      <c r="D5747">
        <v>8</v>
      </c>
      <c r="E5747">
        <v>100</v>
      </c>
      <c r="F5747">
        <v>2</v>
      </c>
      <c r="G5747">
        <v>5</v>
      </c>
      <c r="H5747" s="57">
        <f t="shared" si="127"/>
        <v>36105</v>
      </c>
      <c r="I5747" s="23">
        <v>2</v>
      </c>
    </row>
    <row r="5748" spans="1:9">
      <c r="A5748" t="s">
        <v>247</v>
      </c>
      <c r="B5748" t="s">
        <v>234</v>
      </c>
      <c r="C5748" t="s">
        <v>240</v>
      </c>
      <c r="D5748">
        <v>8</v>
      </c>
      <c r="E5748">
        <v>100</v>
      </c>
      <c r="F5748">
        <v>2</v>
      </c>
      <c r="G5748">
        <v>6</v>
      </c>
      <c r="H5748" s="57">
        <f t="shared" si="127"/>
        <v>36105</v>
      </c>
      <c r="I5748" s="23">
        <v>1</v>
      </c>
    </row>
    <row r="5749" spans="1:9">
      <c r="A5749" t="s">
        <v>247</v>
      </c>
      <c r="B5749" t="s">
        <v>234</v>
      </c>
      <c r="C5749" t="s">
        <v>240</v>
      </c>
      <c r="D5749">
        <v>8</v>
      </c>
      <c r="E5749">
        <v>100</v>
      </c>
      <c r="F5749">
        <v>2</v>
      </c>
      <c r="G5749">
        <v>7</v>
      </c>
      <c r="H5749" s="57">
        <f t="shared" si="127"/>
        <v>36105</v>
      </c>
      <c r="I5749" s="23">
        <v>1</v>
      </c>
    </row>
    <row r="5750" spans="1:9">
      <c r="A5750" t="s">
        <v>247</v>
      </c>
      <c r="B5750" t="s">
        <v>234</v>
      </c>
      <c r="C5750" t="s">
        <v>240</v>
      </c>
      <c r="D5750">
        <v>8</v>
      </c>
      <c r="E5750">
        <v>100</v>
      </c>
      <c r="F5750">
        <v>2</v>
      </c>
      <c r="G5750">
        <v>8</v>
      </c>
      <c r="H5750" s="57">
        <f t="shared" si="127"/>
        <v>36105</v>
      </c>
      <c r="I5750" s="23">
        <v>2</v>
      </c>
    </row>
    <row r="5751" spans="1:9">
      <c r="A5751" t="s">
        <v>247</v>
      </c>
      <c r="B5751" t="s">
        <v>234</v>
      </c>
      <c r="C5751" t="s">
        <v>240</v>
      </c>
      <c r="D5751">
        <v>8</v>
      </c>
      <c r="E5751">
        <v>100</v>
      </c>
      <c r="F5751">
        <v>2</v>
      </c>
      <c r="G5751">
        <v>9</v>
      </c>
      <c r="H5751" s="57">
        <f t="shared" si="127"/>
        <v>36105</v>
      </c>
      <c r="I5751" s="23">
        <v>2</v>
      </c>
    </row>
    <row r="5752" spans="1:9">
      <c r="A5752" t="s">
        <v>247</v>
      </c>
      <c r="B5752" t="s">
        <v>234</v>
      </c>
      <c r="C5752" t="s">
        <v>240</v>
      </c>
      <c r="D5752">
        <v>8</v>
      </c>
      <c r="E5752">
        <v>100</v>
      </c>
      <c r="F5752">
        <v>2</v>
      </c>
      <c r="G5752">
        <v>10</v>
      </c>
      <c r="H5752" s="57">
        <f t="shared" si="127"/>
        <v>36105</v>
      </c>
      <c r="I5752" s="23">
        <v>2</v>
      </c>
    </row>
    <row r="5753" spans="1:9">
      <c r="A5753" t="s">
        <v>247</v>
      </c>
      <c r="B5753" t="s">
        <v>238</v>
      </c>
      <c r="C5753" t="s">
        <v>240</v>
      </c>
      <c r="D5753">
        <v>9</v>
      </c>
      <c r="E5753">
        <v>100</v>
      </c>
      <c r="F5753">
        <v>2</v>
      </c>
      <c r="G5753">
        <v>1</v>
      </c>
      <c r="H5753" s="57">
        <f t="shared" si="127"/>
        <v>36105</v>
      </c>
      <c r="I5753" s="23">
        <v>1</v>
      </c>
    </row>
    <row r="5754" spans="1:9">
      <c r="A5754" t="s">
        <v>247</v>
      </c>
      <c r="B5754" t="s">
        <v>238</v>
      </c>
      <c r="C5754" t="s">
        <v>240</v>
      </c>
      <c r="D5754">
        <v>9</v>
      </c>
      <c r="E5754">
        <v>100</v>
      </c>
      <c r="F5754">
        <v>2</v>
      </c>
      <c r="G5754">
        <v>2</v>
      </c>
      <c r="H5754" s="57">
        <f t="shared" si="127"/>
        <v>36105</v>
      </c>
      <c r="I5754" s="23">
        <v>1</v>
      </c>
    </row>
    <row r="5755" spans="1:9">
      <c r="A5755" t="s">
        <v>247</v>
      </c>
      <c r="B5755" t="s">
        <v>238</v>
      </c>
      <c r="C5755" t="s">
        <v>240</v>
      </c>
      <c r="D5755">
        <v>9</v>
      </c>
      <c r="E5755">
        <v>100</v>
      </c>
      <c r="F5755">
        <v>2</v>
      </c>
      <c r="G5755">
        <v>3</v>
      </c>
      <c r="H5755" s="57">
        <f t="shared" si="127"/>
        <v>36105</v>
      </c>
      <c r="I5755" s="23">
        <v>1</v>
      </c>
    </row>
    <row r="5756" spans="1:9">
      <c r="A5756" t="s">
        <v>247</v>
      </c>
      <c r="B5756" t="s">
        <v>238</v>
      </c>
      <c r="C5756" t="s">
        <v>240</v>
      </c>
      <c r="D5756">
        <v>9</v>
      </c>
      <c r="E5756">
        <v>100</v>
      </c>
      <c r="F5756">
        <v>2</v>
      </c>
      <c r="G5756">
        <v>4</v>
      </c>
      <c r="H5756" s="57">
        <f t="shared" si="127"/>
        <v>36105</v>
      </c>
      <c r="I5756" s="23">
        <v>1</v>
      </c>
    </row>
    <row r="5757" spans="1:9">
      <c r="A5757" t="s">
        <v>247</v>
      </c>
      <c r="B5757" t="s">
        <v>238</v>
      </c>
      <c r="C5757" t="s">
        <v>240</v>
      </c>
      <c r="D5757">
        <v>9</v>
      </c>
      <c r="E5757">
        <v>100</v>
      </c>
      <c r="F5757">
        <v>2</v>
      </c>
      <c r="G5757">
        <v>5</v>
      </c>
      <c r="H5757" s="57">
        <f t="shared" si="127"/>
        <v>36105</v>
      </c>
      <c r="I5757" s="23">
        <v>1</v>
      </c>
    </row>
    <row r="5758" spans="1:9">
      <c r="A5758" t="s">
        <v>247</v>
      </c>
      <c r="B5758" t="s">
        <v>238</v>
      </c>
      <c r="C5758" t="s">
        <v>240</v>
      </c>
      <c r="D5758">
        <v>9</v>
      </c>
      <c r="E5758">
        <v>100</v>
      </c>
      <c r="F5758">
        <v>2</v>
      </c>
      <c r="G5758">
        <v>6</v>
      </c>
      <c r="H5758" s="57">
        <f t="shared" si="127"/>
        <v>36105</v>
      </c>
      <c r="I5758" s="23">
        <v>1</v>
      </c>
    </row>
    <row r="5759" spans="1:9">
      <c r="A5759" t="s">
        <v>247</v>
      </c>
      <c r="B5759" t="s">
        <v>238</v>
      </c>
      <c r="C5759" t="s">
        <v>240</v>
      </c>
      <c r="D5759">
        <v>9</v>
      </c>
      <c r="E5759">
        <v>100</v>
      </c>
      <c r="F5759">
        <v>2</v>
      </c>
      <c r="G5759">
        <v>7</v>
      </c>
      <c r="H5759" s="57">
        <f t="shared" si="127"/>
        <v>36105</v>
      </c>
      <c r="I5759" s="23">
        <v>1</v>
      </c>
    </row>
    <row r="5760" spans="1:9">
      <c r="A5760" t="s">
        <v>247</v>
      </c>
      <c r="B5760" t="s">
        <v>238</v>
      </c>
      <c r="C5760" t="s">
        <v>240</v>
      </c>
      <c r="D5760">
        <v>9</v>
      </c>
      <c r="E5760">
        <v>100</v>
      </c>
      <c r="F5760">
        <v>2</v>
      </c>
      <c r="G5760">
        <v>8</v>
      </c>
      <c r="H5760" s="57">
        <f t="shared" si="127"/>
        <v>36105</v>
      </c>
      <c r="I5760" s="23">
        <v>1</v>
      </c>
    </row>
    <row r="5761" spans="1:9">
      <c r="A5761" t="s">
        <v>247</v>
      </c>
      <c r="B5761" t="s">
        <v>238</v>
      </c>
      <c r="C5761" t="s">
        <v>240</v>
      </c>
      <c r="D5761">
        <v>9</v>
      </c>
      <c r="E5761">
        <v>100</v>
      </c>
      <c r="F5761">
        <v>2</v>
      </c>
      <c r="G5761">
        <v>9</v>
      </c>
      <c r="H5761" s="57">
        <f t="shared" si="127"/>
        <v>36105</v>
      </c>
      <c r="I5761" s="23">
        <v>1</v>
      </c>
    </row>
    <row r="5762" spans="1:9">
      <c r="A5762" t="s">
        <v>247</v>
      </c>
      <c r="B5762" t="s">
        <v>238</v>
      </c>
      <c r="C5762" t="s">
        <v>240</v>
      </c>
      <c r="D5762">
        <v>9</v>
      </c>
      <c r="E5762">
        <v>100</v>
      </c>
      <c r="F5762">
        <v>2</v>
      </c>
      <c r="G5762">
        <v>10</v>
      </c>
      <c r="H5762" s="57">
        <f t="shared" si="127"/>
        <v>36105</v>
      </c>
      <c r="I5762" s="23">
        <v>1</v>
      </c>
    </row>
    <row r="5763" spans="1:9">
      <c r="A5763" t="s">
        <v>247</v>
      </c>
      <c r="B5763" t="s">
        <v>235</v>
      </c>
      <c r="C5763" t="s">
        <v>240</v>
      </c>
      <c r="D5763">
        <v>10</v>
      </c>
      <c r="E5763">
        <v>100</v>
      </c>
      <c r="F5763">
        <v>2</v>
      </c>
      <c r="G5763">
        <v>1</v>
      </c>
      <c r="H5763" s="57">
        <f t="shared" si="127"/>
        <v>36105</v>
      </c>
      <c r="I5763" s="23">
        <v>2</v>
      </c>
    </row>
    <row r="5764" spans="1:9">
      <c r="A5764" t="s">
        <v>247</v>
      </c>
      <c r="B5764" t="s">
        <v>235</v>
      </c>
      <c r="C5764" t="s">
        <v>240</v>
      </c>
      <c r="D5764">
        <v>10</v>
      </c>
      <c r="E5764">
        <v>100</v>
      </c>
      <c r="F5764">
        <v>2</v>
      </c>
      <c r="G5764">
        <v>2</v>
      </c>
      <c r="H5764" s="57">
        <f t="shared" si="127"/>
        <v>36105</v>
      </c>
      <c r="I5764" s="23">
        <v>2</v>
      </c>
    </row>
    <row r="5765" spans="1:9">
      <c r="A5765" t="s">
        <v>247</v>
      </c>
      <c r="B5765" t="s">
        <v>235</v>
      </c>
      <c r="C5765" t="s">
        <v>240</v>
      </c>
      <c r="D5765">
        <v>10</v>
      </c>
      <c r="E5765">
        <v>100</v>
      </c>
      <c r="F5765">
        <v>2</v>
      </c>
      <c r="G5765">
        <v>3</v>
      </c>
      <c r="H5765" s="57">
        <f t="shared" si="127"/>
        <v>36105</v>
      </c>
      <c r="I5765" s="23">
        <v>2</v>
      </c>
    </row>
    <row r="5766" spans="1:9">
      <c r="A5766" t="s">
        <v>247</v>
      </c>
      <c r="B5766" t="s">
        <v>235</v>
      </c>
      <c r="C5766" t="s">
        <v>240</v>
      </c>
      <c r="D5766">
        <v>10</v>
      </c>
      <c r="E5766">
        <v>100</v>
      </c>
      <c r="F5766">
        <v>2</v>
      </c>
      <c r="G5766">
        <v>4</v>
      </c>
      <c r="H5766" s="57">
        <f t="shared" si="127"/>
        <v>36105</v>
      </c>
      <c r="I5766" s="23">
        <v>1</v>
      </c>
    </row>
    <row r="5767" spans="1:9">
      <c r="A5767" t="s">
        <v>247</v>
      </c>
      <c r="B5767" t="s">
        <v>235</v>
      </c>
      <c r="C5767" t="s">
        <v>240</v>
      </c>
      <c r="D5767">
        <v>10</v>
      </c>
      <c r="E5767">
        <v>100</v>
      </c>
      <c r="F5767">
        <v>2</v>
      </c>
      <c r="G5767">
        <v>5</v>
      </c>
      <c r="H5767" s="57">
        <f t="shared" si="127"/>
        <v>36105</v>
      </c>
      <c r="I5767" s="23">
        <v>2</v>
      </c>
    </row>
    <row r="5768" spans="1:9">
      <c r="A5768" t="s">
        <v>247</v>
      </c>
      <c r="B5768" t="s">
        <v>235</v>
      </c>
      <c r="C5768" t="s">
        <v>240</v>
      </c>
      <c r="D5768">
        <v>10</v>
      </c>
      <c r="E5768">
        <v>100</v>
      </c>
      <c r="F5768">
        <v>2</v>
      </c>
      <c r="G5768">
        <v>6</v>
      </c>
      <c r="H5768" s="57">
        <f t="shared" si="127"/>
        <v>36105</v>
      </c>
      <c r="I5768" s="23">
        <v>1</v>
      </c>
    </row>
    <row r="5769" spans="1:9">
      <c r="A5769" t="s">
        <v>247</v>
      </c>
      <c r="B5769" t="s">
        <v>235</v>
      </c>
      <c r="C5769" t="s">
        <v>240</v>
      </c>
      <c r="D5769">
        <v>10</v>
      </c>
      <c r="E5769">
        <v>100</v>
      </c>
      <c r="F5769">
        <v>2</v>
      </c>
      <c r="G5769">
        <v>7</v>
      </c>
      <c r="H5769" s="57">
        <f t="shared" si="127"/>
        <v>36105</v>
      </c>
      <c r="I5769" s="23">
        <v>1</v>
      </c>
    </row>
    <row r="5770" spans="1:9">
      <c r="A5770" t="s">
        <v>247</v>
      </c>
      <c r="B5770" t="s">
        <v>235</v>
      </c>
      <c r="C5770" t="s">
        <v>240</v>
      </c>
      <c r="D5770">
        <v>10</v>
      </c>
      <c r="E5770">
        <v>100</v>
      </c>
      <c r="F5770">
        <v>2</v>
      </c>
      <c r="G5770">
        <v>8</v>
      </c>
      <c r="H5770" s="57">
        <f t="shared" si="127"/>
        <v>36105</v>
      </c>
      <c r="I5770" s="23">
        <v>2</v>
      </c>
    </row>
    <row r="5771" spans="1:9">
      <c r="A5771" t="s">
        <v>247</v>
      </c>
      <c r="B5771" t="s">
        <v>235</v>
      </c>
      <c r="C5771" t="s">
        <v>240</v>
      </c>
      <c r="D5771">
        <v>10</v>
      </c>
      <c r="E5771">
        <v>100</v>
      </c>
      <c r="F5771">
        <v>2</v>
      </c>
      <c r="G5771">
        <v>9</v>
      </c>
      <c r="H5771" s="57">
        <f t="shared" si="127"/>
        <v>36105</v>
      </c>
      <c r="I5771" s="23">
        <v>2</v>
      </c>
    </row>
    <row r="5772" spans="1:9">
      <c r="A5772" t="s">
        <v>247</v>
      </c>
      <c r="B5772" t="s">
        <v>235</v>
      </c>
      <c r="C5772" t="s">
        <v>240</v>
      </c>
      <c r="D5772">
        <v>10</v>
      </c>
      <c r="E5772">
        <v>100</v>
      </c>
      <c r="F5772">
        <v>2</v>
      </c>
      <c r="G5772">
        <v>10</v>
      </c>
      <c r="H5772" s="57">
        <f t="shared" si="127"/>
        <v>36105</v>
      </c>
      <c r="I5772" s="23">
        <v>1</v>
      </c>
    </row>
    <row r="5773" spans="1:9">
      <c r="A5773" t="s">
        <v>247</v>
      </c>
      <c r="B5773" t="s">
        <v>239</v>
      </c>
      <c r="C5773" t="s">
        <v>240</v>
      </c>
      <c r="D5773">
        <v>11</v>
      </c>
      <c r="E5773">
        <v>100</v>
      </c>
      <c r="F5773">
        <v>2</v>
      </c>
      <c r="G5773">
        <v>1</v>
      </c>
      <c r="H5773" s="57">
        <f t="shared" si="127"/>
        <v>36105</v>
      </c>
      <c r="I5773" s="23">
        <v>1</v>
      </c>
    </row>
    <row r="5774" spans="1:9">
      <c r="A5774" t="s">
        <v>247</v>
      </c>
      <c r="B5774" t="s">
        <v>239</v>
      </c>
      <c r="C5774" t="s">
        <v>240</v>
      </c>
      <c r="D5774">
        <v>11</v>
      </c>
      <c r="E5774">
        <v>100</v>
      </c>
      <c r="F5774">
        <v>2</v>
      </c>
      <c r="G5774">
        <v>2</v>
      </c>
      <c r="H5774" s="57">
        <f t="shared" si="127"/>
        <v>36105</v>
      </c>
      <c r="I5774" s="23">
        <v>2</v>
      </c>
    </row>
    <row r="5775" spans="1:9">
      <c r="A5775" t="s">
        <v>247</v>
      </c>
      <c r="B5775" t="s">
        <v>239</v>
      </c>
      <c r="C5775" t="s">
        <v>240</v>
      </c>
      <c r="D5775">
        <v>11</v>
      </c>
      <c r="E5775">
        <v>100</v>
      </c>
      <c r="F5775">
        <v>2</v>
      </c>
      <c r="G5775">
        <v>3</v>
      </c>
      <c r="H5775" s="57">
        <f t="shared" si="127"/>
        <v>36105</v>
      </c>
      <c r="I5775" s="23">
        <v>2</v>
      </c>
    </row>
    <row r="5776" spans="1:9">
      <c r="A5776" t="s">
        <v>247</v>
      </c>
      <c r="B5776" t="s">
        <v>239</v>
      </c>
      <c r="C5776" t="s">
        <v>240</v>
      </c>
      <c r="D5776">
        <v>11</v>
      </c>
      <c r="E5776">
        <v>100</v>
      </c>
      <c r="F5776">
        <v>2</v>
      </c>
      <c r="G5776">
        <v>4</v>
      </c>
      <c r="H5776" s="57">
        <f t="shared" si="127"/>
        <v>36105</v>
      </c>
      <c r="I5776" s="23">
        <v>2</v>
      </c>
    </row>
    <row r="5777" spans="1:9">
      <c r="A5777" t="s">
        <v>247</v>
      </c>
      <c r="B5777" t="s">
        <v>239</v>
      </c>
      <c r="C5777" t="s">
        <v>240</v>
      </c>
      <c r="D5777">
        <v>11</v>
      </c>
      <c r="E5777">
        <v>100</v>
      </c>
      <c r="F5777">
        <v>2</v>
      </c>
      <c r="G5777">
        <v>5</v>
      </c>
      <c r="H5777" s="57">
        <f t="shared" si="127"/>
        <v>36105</v>
      </c>
      <c r="I5777" s="23">
        <v>2</v>
      </c>
    </row>
    <row r="5778" spans="1:9">
      <c r="A5778" t="s">
        <v>247</v>
      </c>
      <c r="B5778" t="s">
        <v>239</v>
      </c>
      <c r="C5778" t="s">
        <v>240</v>
      </c>
      <c r="D5778">
        <v>11</v>
      </c>
      <c r="E5778">
        <v>100</v>
      </c>
      <c r="F5778">
        <v>2</v>
      </c>
      <c r="G5778">
        <v>6</v>
      </c>
      <c r="H5778" s="57">
        <f t="shared" si="127"/>
        <v>36105</v>
      </c>
      <c r="I5778" s="23">
        <v>2</v>
      </c>
    </row>
    <row r="5779" spans="1:9">
      <c r="A5779" t="s">
        <v>247</v>
      </c>
      <c r="B5779" t="s">
        <v>239</v>
      </c>
      <c r="C5779" t="s">
        <v>240</v>
      </c>
      <c r="D5779">
        <v>11</v>
      </c>
      <c r="E5779">
        <v>100</v>
      </c>
      <c r="F5779">
        <v>2</v>
      </c>
      <c r="G5779">
        <v>7</v>
      </c>
      <c r="H5779" s="57">
        <f t="shared" si="127"/>
        <v>36105</v>
      </c>
      <c r="I5779" s="23">
        <v>2</v>
      </c>
    </row>
    <row r="5780" spans="1:9">
      <c r="A5780" t="s">
        <v>247</v>
      </c>
      <c r="B5780" t="s">
        <v>239</v>
      </c>
      <c r="C5780" t="s">
        <v>240</v>
      </c>
      <c r="D5780">
        <v>11</v>
      </c>
      <c r="E5780">
        <v>100</v>
      </c>
      <c r="F5780">
        <v>2</v>
      </c>
      <c r="G5780">
        <v>8</v>
      </c>
      <c r="H5780" s="57">
        <f t="shared" si="127"/>
        <v>36105</v>
      </c>
      <c r="I5780" s="23">
        <v>2</v>
      </c>
    </row>
    <row r="5781" spans="1:9">
      <c r="A5781" t="s">
        <v>247</v>
      </c>
      <c r="B5781" t="s">
        <v>239</v>
      </c>
      <c r="C5781" t="s">
        <v>240</v>
      </c>
      <c r="D5781">
        <v>11</v>
      </c>
      <c r="E5781">
        <v>100</v>
      </c>
      <c r="F5781">
        <v>2</v>
      </c>
      <c r="G5781">
        <v>9</v>
      </c>
      <c r="H5781" s="57">
        <f t="shared" si="127"/>
        <v>36105</v>
      </c>
      <c r="I5781" s="23">
        <v>2</v>
      </c>
    </row>
    <row r="5782" spans="1:9">
      <c r="A5782" t="s">
        <v>247</v>
      </c>
      <c r="B5782" t="s">
        <v>239</v>
      </c>
      <c r="C5782" t="s">
        <v>240</v>
      </c>
      <c r="D5782">
        <v>11</v>
      </c>
      <c r="E5782">
        <v>100</v>
      </c>
      <c r="F5782">
        <v>2</v>
      </c>
      <c r="G5782">
        <v>10</v>
      </c>
      <c r="H5782" s="57">
        <f t="shared" si="127"/>
        <v>36105</v>
      </c>
      <c r="I5782" s="23">
        <v>1</v>
      </c>
    </row>
    <row r="5783" spans="1:9">
      <c r="A5783" t="s">
        <v>247</v>
      </c>
      <c r="B5783" t="s">
        <v>237</v>
      </c>
      <c r="C5783" t="s">
        <v>240</v>
      </c>
      <c r="D5783">
        <v>12</v>
      </c>
      <c r="E5783">
        <v>100</v>
      </c>
      <c r="F5783">
        <v>2</v>
      </c>
      <c r="G5783">
        <v>1</v>
      </c>
      <c r="H5783" s="57">
        <f t="shared" si="127"/>
        <v>36105</v>
      </c>
      <c r="I5783" s="23">
        <v>2</v>
      </c>
    </row>
    <row r="5784" spans="1:9">
      <c r="A5784" t="s">
        <v>247</v>
      </c>
      <c r="B5784" t="s">
        <v>237</v>
      </c>
      <c r="C5784" t="s">
        <v>240</v>
      </c>
      <c r="D5784">
        <v>12</v>
      </c>
      <c r="E5784">
        <v>100</v>
      </c>
      <c r="F5784">
        <v>2</v>
      </c>
      <c r="G5784">
        <v>2</v>
      </c>
      <c r="H5784" s="57">
        <f t="shared" si="127"/>
        <v>36105</v>
      </c>
      <c r="I5784" s="23">
        <v>2</v>
      </c>
    </row>
    <row r="5785" spans="1:9">
      <c r="A5785" t="s">
        <v>247</v>
      </c>
      <c r="B5785" t="s">
        <v>237</v>
      </c>
      <c r="C5785" t="s">
        <v>240</v>
      </c>
      <c r="D5785">
        <v>12</v>
      </c>
      <c r="E5785">
        <v>100</v>
      </c>
      <c r="F5785">
        <v>2</v>
      </c>
      <c r="G5785">
        <v>3</v>
      </c>
      <c r="H5785" s="57">
        <f t="shared" si="127"/>
        <v>36105</v>
      </c>
      <c r="I5785" s="23">
        <v>2</v>
      </c>
    </row>
    <row r="5786" spans="1:9">
      <c r="A5786" t="s">
        <v>247</v>
      </c>
      <c r="B5786" t="s">
        <v>237</v>
      </c>
      <c r="C5786" t="s">
        <v>240</v>
      </c>
      <c r="D5786">
        <v>12</v>
      </c>
      <c r="E5786">
        <v>100</v>
      </c>
      <c r="F5786">
        <v>2</v>
      </c>
      <c r="G5786">
        <v>4</v>
      </c>
      <c r="H5786" s="57">
        <f t="shared" si="127"/>
        <v>36105</v>
      </c>
      <c r="I5786" s="23">
        <v>2</v>
      </c>
    </row>
    <row r="5787" spans="1:9">
      <c r="A5787" t="s">
        <v>247</v>
      </c>
      <c r="B5787" t="s">
        <v>237</v>
      </c>
      <c r="C5787" t="s">
        <v>240</v>
      </c>
      <c r="D5787">
        <v>12</v>
      </c>
      <c r="E5787">
        <v>100</v>
      </c>
      <c r="F5787">
        <v>2</v>
      </c>
      <c r="G5787">
        <v>5</v>
      </c>
      <c r="H5787" s="57">
        <f t="shared" si="127"/>
        <v>36105</v>
      </c>
      <c r="I5787" s="23">
        <v>1</v>
      </c>
    </row>
    <row r="5788" spans="1:9">
      <c r="A5788" t="s">
        <v>247</v>
      </c>
      <c r="B5788" t="s">
        <v>237</v>
      </c>
      <c r="C5788" t="s">
        <v>240</v>
      </c>
      <c r="D5788">
        <v>12</v>
      </c>
      <c r="E5788">
        <v>100</v>
      </c>
      <c r="F5788">
        <v>2</v>
      </c>
      <c r="G5788">
        <v>6</v>
      </c>
      <c r="H5788" s="57">
        <f t="shared" si="127"/>
        <v>36105</v>
      </c>
      <c r="I5788" s="23">
        <v>2</v>
      </c>
    </row>
    <row r="5789" spans="1:9">
      <c r="A5789" t="s">
        <v>247</v>
      </c>
      <c r="B5789" t="s">
        <v>237</v>
      </c>
      <c r="C5789" t="s">
        <v>240</v>
      </c>
      <c r="D5789">
        <v>12</v>
      </c>
      <c r="E5789">
        <v>100</v>
      </c>
      <c r="F5789">
        <v>2</v>
      </c>
      <c r="G5789">
        <v>7</v>
      </c>
      <c r="H5789" s="57">
        <f t="shared" si="127"/>
        <v>36105</v>
      </c>
      <c r="I5789" s="23">
        <v>2</v>
      </c>
    </row>
    <row r="5790" spans="1:9">
      <c r="A5790" t="s">
        <v>247</v>
      </c>
      <c r="B5790" t="s">
        <v>237</v>
      </c>
      <c r="C5790" t="s">
        <v>240</v>
      </c>
      <c r="D5790">
        <v>12</v>
      </c>
      <c r="E5790">
        <v>100</v>
      </c>
      <c r="F5790">
        <v>2</v>
      </c>
      <c r="G5790">
        <v>8</v>
      </c>
      <c r="H5790" s="57">
        <f t="shared" si="127"/>
        <v>36105</v>
      </c>
      <c r="I5790" s="23">
        <v>2</v>
      </c>
    </row>
    <row r="5791" spans="1:9">
      <c r="A5791" t="s">
        <v>247</v>
      </c>
      <c r="B5791" t="s">
        <v>237</v>
      </c>
      <c r="C5791" t="s">
        <v>240</v>
      </c>
      <c r="D5791">
        <v>12</v>
      </c>
      <c r="E5791">
        <v>100</v>
      </c>
      <c r="F5791">
        <v>2</v>
      </c>
      <c r="G5791">
        <v>9</v>
      </c>
      <c r="H5791" s="57">
        <f t="shared" si="127"/>
        <v>36105</v>
      </c>
      <c r="I5791" s="23">
        <v>1</v>
      </c>
    </row>
    <row r="5792" spans="1:9">
      <c r="A5792" t="s">
        <v>247</v>
      </c>
      <c r="B5792" t="s">
        <v>237</v>
      </c>
      <c r="C5792" t="s">
        <v>240</v>
      </c>
      <c r="D5792">
        <v>12</v>
      </c>
      <c r="E5792">
        <v>100</v>
      </c>
      <c r="F5792">
        <v>2</v>
      </c>
      <c r="G5792">
        <v>10</v>
      </c>
      <c r="H5792" s="57">
        <f t="shared" si="127"/>
        <v>36105</v>
      </c>
      <c r="I5792" s="23">
        <v>2</v>
      </c>
    </row>
    <row r="5793" spans="1:9">
      <c r="A5793" t="s">
        <v>247</v>
      </c>
      <c r="B5793" s="53">
        <v>40738</v>
      </c>
      <c r="C5793" t="s">
        <v>240</v>
      </c>
      <c r="D5793">
        <v>13</v>
      </c>
      <c r="E5793">
        <v>100</v>
      </c>
      <c r="F5793">
        <v>3</v>
      </c>
      <c r="G5793">
        <v>1</v>
      </c>
      <c r="H5793" s="57">
        <f t="shared" si="127"/>
        <v>36105</v>
      </c>
      <c r="I5793" s="23">
        <v>1</v>
      </c>
    </row>
    <row r="5794" spans="1:9">
      <c r="A5794" t="s">
        <v>247</v>
      </c>
      <c r="B5794" s="53">
        <v>40738</v>
      </c>
      <c r="C5794" t="s">
        <v>240</v>
      </c>
      <c r="D5794">
        <v>13</v>
      </c>
      <c r="E5794">
        <v>100</v>
      </c>
      <c r="F5794">
        <v>3</v>
      </c>
      <c r="G5794">
        <v>2</v>
      </c>
      <c r="H5794" s="57">
        <f t="shared" si="127"/>
        <v>36105</v>
      </c>
      <c r="I5794" s="23">
        <v>1</v>
      </c>
    </row>
    <row r="5795" spans="1:9">
      <c r="A5795" t="s">
        <v>247</v>
      </c>
      <c r="B5795" s="53">
        <v>40738</v>
      </c>
      <c r="C5795" t="s">
        <v>240</v>
      </c>
      <c r="D5795">
        <v>13</v>
      </c>
      <c r="E5795">
        <v>100</v>
      </c>
      <c r="F5795">
        <v>3</v>
      </c>
      <c r="G5795">
        <v>3</v>
      </c>
      <c r="H5795" s="57">
        <f t="shared" si="127"/>
        <v>36105</v>
      </c>
      <c r="I5795" s="23">
        <v>2</v>
      </c>
    </row>
    <row r="5796" spans="1:9">
      <c r="A5796" t="s">
        <v>247</v>
      </c>
      <c r="B5796" s="53">
        <v>40738</v>
      </c>
      <c r="C5796" t="s">
        <v>240</v>
      </c>
      <c r="D5796">
        <v>13</v>
      </c>
      <c r="E5796">
        <v>100</v>
      </c>
      <c r="F5796">
        <v>3</v>
      </c>
      <c r="G5796">
        <v>4</v>
      </c>
      <c r="H5796" s="57">
        <f t="shared" si="127"/>
        <v>36105</v>
      </c>
      <c r="I5796" s="23">
        <v>1</v>
      </c>
    </row>
    <row r="5797" spans="1:9">
      <c r="A5797" t="s">
        <v>247</v>
      </c>
      <c r="B5797" s="53">
        <v>40738</v>
      </c>
      <c r="C5797" t="s">
        <v>240</v>
      </c>
      <c r="D5797">
        <v>13</v>
      </c>
      <c r="E5797">
        <v>100</v>
      </c>
      <c r="F5797">
        <v>3</v>
      </c>
      <c r="G5797">
        <v>5</v>
      </c>
      <c r="H5797" s="57">
        <f t="shared" si="127"/>
        <v>36105</v>
      </c>
      <c r="I5797" s="23">
        <v>1</v>
      </c>
    </row>
    <row r="5798" spans="1:9">
      <c r="A5798" t="s">
        <v>247</v>
      </c>
      <c r="B5798" s="53">
        <v>40738</v>
      </c>
      <c r="C5798" t="s">
        <v>240</v>
      </c>
      <c r="D5798">
        <v>13</v>
      </c>
      <c r="E5798">
        <v>100</v>
      </c>
      <c r="F5798">
        <v>3</v>
      </c>
      <c r="G5798">
        <v>6</v>
      </c>
      <c r="H5798" s="57">
        <f t="shared" si="127"/>
        <v>36105</v>
      </c>
      <c r="I5798" s="23">
        <v>1</v>
      </c>
    </row>
    <row r="5799" spans="1:9">
      <c r="A5799" t="s">
        <v>247</v>
      </c>
      <c r="B5799" s="53">
        <v>40738</v>
      </c>
      <c r="C5799" t="s">
        <v>240</v>
      </c>
      <c r="D5799">
        <v>13</v>
      </c>
      <c r="E5799">
        <v>100</v>
      </c>
      <c r="F5799">
        <v>3</v>
      </c>
      <c r="G5799">
        <v>7</v>
      </c>
      <c r="H5799" s="57">
        <f t="shared" si="127"/>
        <v>36105</v>
      </c>
      <c r="I5799" s="23">
        <v>1</v>
      </c>
    </row>
    <row r="5800" spans="1:9">
      <c r="A5800" t="s">
        <v>247</v>
      </c>
      <c r="B5800" s="53">
        <v>40738</v>
      </c>
      <c r="C5800" t="s">
        <v>240</v>
      </c>
      <c r="D5800">
        <v>13</v>
      </c>
      <c r="E5800">
        <v>100</v>
      </c>
      <c r="F5800">
        <v>3</v>
      </c>
      <c r="G5800">
        <v>8</v>
      </c>
      <c r="H5800" s="57">
        <f t="shared" si="127"/>
        <v>36105</v>
      </c>
      <c r="I5800" s="23">
        <v>1</v>
      </c>
    </row>
    <row r="5801" spans="1:9">
      <c r="A5801" t="s">
        <v>247</v>
      </c>
      <c r="B5801" s="53">
        <v>40738</v>
      </c>
      <c r="C5801" t="s">
        <v>240</v>
      </c>
      <c r="D5801">
        <v>13</v>
      </c>
      <c r="E5801">
        <v>100</v>
      </c>
      <c r="F5801">
        <v>3</v>
      </c>
      <c r="G5801">
        <v>9</v>
      </c>
      <c r="H5801" s="57">
        <f t="shared" si="127"/>
        <v>36105</v>
      </c>
      <c r="I5801" s="23">
        <v>1</v>
      </c>
    </row>
    <row r="5802" spans="1:9">
      <c r="A5802" t="s">
        <v>247</v>
      </c>
      <c r="B5802" s="53">
        <v>40738</v>
      </c>
      <c r="C5802" t="s">
        <v>240</v>
      </c>
      <c r="D5802">
        <v>13</v>
      </c>
      <c r="E5802">
        <v>100</v>
      </c>
      <c r="F5802">
        <v>3</v>
      </c>
      <c r="G5802">
        <v>10</v>
      </c>
      <c r="H5802" s="57">
        <f t="shared" si="127"/>
        <v>36105</v>
      </c>
      <c r="I5802" s="23">
        <v>1</v>
      </c>
    </row>
    <row r="5803" spans="1:9">
      <c r="A5803" t="s">
        <v>247</v>
      </c>
      <c r="B5803" t="s">
        <v>238</v>
      </c>
      <c r="C5803" t="s">
        <v>240</v>
      </c>
      <c r="D5803">
        <v>14</v>
      </c>
      <c r="E5803">
        <v>100</v>
      </c>
      <c r="F5803">
        <v>3</v>
      </c>
      <c r="G5803">
        <v>1</v>
      </c>
      <c r="H5803" s="57">
        <f t="shared" ref="H5803:H5852" si="128">H5802</f>
        <v>36105</v>
      </c>
      <c r="I5803" s="23">
        <v>1</v>
      </c>
    </row>
    <row r="5804" spans="1:9">
      <c r="A5804" t="s">
        <v>247</v>
      </c>
      <c r="B5804" t="s">
        <v>238</v>
      </c>
      <c r="C5804" t="s">
        <v>240</v>
      </c>
      <c r="D5804">
        <v>14</v>
      </c>
      <c r="E5804">
        <v>100</v>
      </c>
      <c r="F5804">
        <v>3</v>
      </c>
      <c r="G5804">
        <v>2</v>
      </c>
      <c r="H5804" s="57">
        <f t="shared" si="128"/>
        <v>36105</v>
      </c>
      <c r="I5804" s="23">
        <v>1</v>
      </c>
    </row>
    <row r="5805" spans="1:9">
      <c r="A5805" t="s">
        <v>247</v>
      </c>
      <c r="B5805" t="s">
        <v>238</v>
      </c>
      <c r="C5805" t="s">
        <v>240</v>
      </c>
      <c r="D5805">
        <v>14</v>
      </c>
      <c r="E5805">
        <v>100</v>
      </c>
      <c r="F5805">
        <v>3</v>
      </c>
      <c r="G5805">
        <v>3</v>
      </c>
      <c r="H5805" s="57">
        <f t="shared" si="128"/>
        <v>36105</v>
      </c>
      <c r="I5805" s="23">
        <v>1</v>
      </c>
    </row>
    <row r="5806" spans="1:9">
      <c r="A5806" t="s">
        <v>247</v>
      </c>
      <c r="B5806" t="s">
        <v>238</v>
      </c>
      <c r="C5806" t="s">
        <v>240</v>
      </c>
      <c r="D5806">
        <v>14</v>
      </c>
      <c r="E5806">
        <v>100</v>
      </c>
      <c r="F5806">
        <v>3</v>
      </c>
      <c r="G5806">
        <v>4</v>
      </c>
      <c r="H5806" s="57">
        <f t="shared" si="128"/>
        <v>36105</v>
      </c>
      <c r="I5806" s="23">
        <v>1</v>
      </c>
    </row>
    <row r="5807" spans="1:9">
      <c r="A5807" t="s">
        <v>247</v>
      </c>
      <c r="B5807" t="s">
        <v>238</v>
      </c>
      <c r="C5807" t="s">
        <v>240</v>
      </c>
      <c r="D5807">
        <v>14</v>
      </c>
      <c r="E5807">
        <v>100</v>
      </c>
      <c r="F5807">
        <v>3</v>
      </c>
      <c r="G5807">
        <v>5</v>
      </c>
      <c r="H5807" s="57">
        <f t="shared" si="128"/>
        <v>36105</v>
      </c>
      <c r="I5807" s="23">
        <v>1</v>
      </c>
    </row>
    <row r="5808" spans="1:9">
      <c r="A5808" t="s">
        <v>247</v>
      </c>
      <c r="B5808" t="s">
        <v>238</v>
      </c>
      <c r="C5808" t="s">
        <v>240</v>
      </c>
      <c r="D5808">
        <v>14</v>
      </c>
      <c r="E5808">
        <v>100</v>
      </c>
      <c r="F5808">
        <v>3</v>
      </c>
      <c r="G5808">
        <v>6</v>
      </c>
      <c r="H5808" s="57">
        <f t="shared" si="128"/>
        <v>36105</v>
      </c>
      <c r="I5808" s="23">
        <v>1</v>
      </c>
    </row>
    <row r="5809" spans="1:9">
      <c r="A5809" t="s">
        <v>247</v>
      </c>
      <c r="B5809" t="s">
        <v>238</v>
      </c>
      <c r="C5809" t="s">
        <v>240</v>
      </c>
      <c r="D5809">
        <v>14</v>
      </c>
      <c r="E5809">
        <v>100</v>
      </c>
      <c r="F5809">
        <v>3</v>
      </c>
      <c r="G5809">
        <v>7</v>
      </c>
      <c r="H5809" s="57">
        <f t="shared" si="128"/>
        <v>36105</v>
      </c>
      <c r="I5809" s="23">
        <v>1</v>
      </c>
    </row>
    <row r="5810" spans="1:9">
      <c r="A5810" t="s">
        <v>247</v>
      </c>
      <c r="B5810" t="s">
        <v>238</v>
      </c>
      <c r="C5810" t="s">
        <v>240</v>
      </c>
      <c r="D5810">
        <v>14</v>
      </c>
      <c r="E5810">
        <v>100</v>
      </c>
      <c r="F5810">
        <v>3</v>
      </c>
      <c r="G5810">
        <v>8</v>
      </c>
      <c r="H5810" s="57">
        <f t="shared" si="128"/>
        <v>36105</v>
      </c>
      <c r="I5810" s="23">
        <v>1</v>
      </c>
    </row>
    <row r="5811" spans="1:9">
      <c r="A5811" t="s">
        <v>247</v>
      </c>
      <c r="B5811" t="s">
        <v>238</v>
      </c>
      <c r="C5811" t="s">
        <v>240</v>
      </c>
      <c r="D5811">
        <v>14</v>
      </c>
      <c r="E5811">
        <v>100</v>
      </c>
      <c r="F5811">
        <v>3</v>
      </c>
      <c r="G5811">
        <v>9</v>
      </c>
      <c r="H5811" s="57">
        <f t="shared" si="128"/>
        <v>36105</v>
      </c>
      <c r="I5811" s="23">
        <v>1</v>
      </c>
    </row>
    <row r="5812" spans="1:9">
      <c r="A5812" t="s">
        <v>247</v>
      </c>
      <c r="B5812" t="s">
        <v>238</v>
      </c>
      <c r="C5812" t="s">
        <v>240</v>
      </c>
      <c r="D5812">
        <v>14</v>
      </c>
      <c r="E5812">
        <v>100</v>
      </c>
      <c r="F5812">
        <v>3</v>
      </c>
      <c r="G5812">
        <v>10</v>
      </c>
      <c r="H5812" s="57">
        <f t="shared" si="128"/>
        <v>36105</v>
      </c>
      <c r="I5812" s="23">
        <v>1</v>
      </c>
    </row>
    <row r="5813" spans="1:9">
      <c r="A5813" t="s">
        <v>247</v>
      </c>
      <c r="B5813" t="s">
        <v>234</v>
      </c>
      <c r="C5813" t="s">
        <v>240</v>
      </c>
      <c r="D5813">
        <v>15</v>
      </c>
      <c r="E5813">
        <v>100</v>
      </c>
      <c r="F5813">
        <v>3</v>
      </c>
      <c r="G5813">
        <v>1</v>
      </c>
      <c r="H5813" s="57">
        <f t="shared" si="128"/>
        <v>36105</v>
      </c>
      <c r="I5813" s="23">
        <v>1</v>
      </c>
    </row>
    <row r="5814" spans="1:9">
      <c r="A5814" t="s">
        <v>247</v>
      </c>
      <c r="B5814" t="s">
        <v>234</v>
      </c>
      <c r="C5814" t="s">
        <v>240</v>
      </c>
      <c r="D5814">
        <v>15</v>
      </c>
      <c r="E5814">
        <v>100</v>
      </c>
      <c r="F5814">
        <v>3</v>
      </c>
      <c r="G5814">
        <v>2</v>
      </c>
      <c r="H5814" s="57">
        <f t="shared" si="128"/>
        <v>36105</v>
      </c>
      <c r="I5814" s="23">
        <v>1</v>
      </c>
    </row>
    <row r="5815" spans="1:9">
      <c r="A5815" t="s">
        <v>247</v>
      </c>
      <c r="B5815" t="s">
        <v>234</v>
      </c>
      <c r="C5815" t="s">
        <v>240</v>
      </c>
      <c r="D5815">
        <v>15</v>
      </c>
      <c r="E5815">
        <v>100</v>
      </c>
      <c r="F5815">
        <v>3</v>
      </c>
      <c r="G5815">
        <v>3</v>
      </c>
      <c r="H5815" s="57">
        <f t="shared" si="128"/>
        <v>36105</v>
      </c>
      <c r="I5815" s="23">
        <v>2</v>
      </c>
    </row>
    <row r="5816" spans="1:9">
      <c r="A5816" t="s">
        <v>247</v>
      </c>
      <c r="B5816" t="s">
        <v>234</v>
      </c>
      <c r="C5816" t="s">
        <v>240</v>
      </c>
      <c r="D5816">
        <v>15</v>
      </c>
      <c r="E5816">
        <v>100</v>
      </c>
      <c r="F5816">
        <v>3</v>
      </c>
      <c r="G5816">
        <v>4</v>
      </c>
      <c r="H5816" s="57">
        <f t="shared" si="128"/>
        <v>36105</v>
      </c>
      <c r="I5816" s="23">
        <v>1</v>
      </c>
    </row>
    <row r="5817" spans="1:9">
      <c r="A5817" t="s">
        <v>247</v>
      </c>
      <c r="B5817" t="s">
        <v>234</v>
      </c>
      <c r="C5817" t="s">
        <v>240</v>
      </c>
      <c r="D5817">
        <v>15</v>
      </c>
      <c r="E5817">
        <v>100</v>
      </c>
      <c r="F5817">
        <v>3</v>
      </c>
      <c r="G5817">
        <v>5</v>
      </c>
      <c r="H5817" s="57">
        <f t="shared" si="128"/>
        <v>36105</v>
      </c>
      <c r="I5817" s="23">
        <v>1</v>
      </c>
    </row>
    <row r="5818" spans="1:9">
      <c r="A5818" t="s">
        <v>247</v>
      </c>
      <c r="B5818" t="s">
        <v>234</v>
      </c>
      <c r="C5818" t="s">
        <v>240</v>
      </c>
      <c r="D5818">
        <v>15</v>
      </c>
      <c r="E5818">
        <v>100</v>
      </c>
      <c r="F5818">
        <v>3</v>
      </c>
      <c r="G5818">
        <v>6</v>
      </c>
      <c r="H5818" s="57">
        <f t="shared" si="128"/>
        <v>36105</v>
      </c>
      <c r="I5818" s="23">
        <v>2</v>
      </c>
    </row>
    <row r="5819" spans="1:9">
      <c r="A5819" t="s">
        <v>247</v>
      </c>
      <c r="B5819" t="s">
        <v>234</v>
      </c>
      <c r="C5819" t="s">
        <v>240</v>
      </c>
      <c r="D5819">
        <v>15</v>
      </c>
      <c r="E5819">
        <v>100</v>
      </c>
      <c r="F5819">
        <v>3</v>
      </c>
      <c r="G5819">
        <v>7</v>
      </c>
      <c r="H5819" s="57">
        <f t="shared" si="128"/>
        <v>36105</v>
      </c>
      <c r="I5819" s="23">
        <v>1</v>
      </c>
    </row>
    <row r="5820" spans="1:9">
      <c r="A5820" t="s">
        <v>247</v>
      </c>
      <c r="B5820" t="s">
        <v>234</v>
      </c>
      <c r="C5820" t="s">
        <v>240</v>
      </c>
      <c r="D5820">
        <v>15</v>
      </c>
      <c r="E5820">
        <v>100</v>
      </c>
      <c r="F5820">
        <v>3</v>
      </c>
      <c r="G5820">
        <v>8</v>
      </c>
      <c r="H5820" s="57">
        <f t="shared" si="128"/>
        <v>36105</v>
      </c>
      <c r="I5820" s="23">
        <v>2</v>
      </c>
    </row>
    <row r="5821" spans="1:9">
      <c r="A5821" t="s">
        <v>247</v>
      </c>
      <c r="B5821" t="s">
        <v>234</v>
      </c>
      <c r="C5821" t="s">
        <v>240</v>
      </c>
      <c r="D5821">
        <v>15</v>
      </c>
      <c r="E5821">
        <v>100</v>
      </c>
      <c r="F5821">
        <v>3</v>
      </c>
      <c r="G5821">
        <v>9</v>
      </c>
      <c r="H5821" s="57">
        <f t="shared" si="128"/>
        <v>36105</v>
      </c>
      <c r="I5821" s="23">
        <v>1</v>
      </c>
    </row>
    <row r="5822" spans="1:9">
      <c r="A5822" t="s">
        <v>247</v>
      </c>
      <c r="B5822" t="s">
        <v>234</v>
      </c>
      <c r="C5822" t="s">
        <v>240</v>
      </c>
      <c r="D5822">
        <v>15</v>
      </c>
      <c r="E5822">
        <v>100</v>
      </c>
      <c r="F5822">
        <v>3</v>
      </c>
      <c r="G5822">
        <v>10</v>
      </c>
      <c r="H5822" s="57">
        <f t="shared" si="128"/>
        <v>36105</v>
      </c>
      <c r="I5822" s="23">
        <v>1</v>
      </c>
    </row>
    <row r="5823" spans="1:9">
      <c r="A5823" t="s">
        <v>247</v>
      </c>
      <c r="B5823" t="s">
        <v>239</v>
      </c>
      <c r="C5823" t="s">
        <v>240</v>
      </c>
      <c r="D5823">
        <v>16</v>
      </c>
      <c r="E5823">
        <v>100</v>
      </c>
      <c r="F5823">
        <v>3</v>
      </c>
      <c r="G5823">
        <v>1</v>
      </c>
      <c r="H5823" s="57">
        <f t="shared" si="128"/>
        <v>36105</v>
      </c>
      <c r="I5823" s="23">
        <v>2</v>
      </c>
    </row>
    <row r="5824" spans="1:9">
      <c r="A5824" t="s">
        <v>247</v>
      </c>
      <c r="B5824" t="s">
        <v>239</v>
      </c>
      <c r="C5824" t="s">
        <v>240</v>
      </c>
      <c r="D5824">
        <v>16</v>
      </c>
      <c r="E5824">
        <v>100</v>
      </c>
      <c r="F5824">
        <v>3</v>
      </c>
      <c r="G5824">
        <v>2</v>
      </c>
      <c r="H5824" s="57">
        <f t="shared" si="128"/>
        <v>36105</v>
      </c>
      <c r="I5824" s="23">
        <v>2</v>
      </c>
    </row>
    <row r="5825" spans="1:9">
      <c r="A5825" t="s">
        <v>247</v>
      </c>
      <c r="B5825" t="s">
        <v>239</v>
      </c>
      <c r="C5825" t="s">
        <v>240</v>
      </c>
      <c r="D5825">
        <v>16</v>
      </c>
      <c r="E5825">
        <v>100</v>
      </c>
      <c r="F5825">
        <v>3</v>
      </c>
      <c r="G5825">
        <v>3</v>
      </c>
      <c r="H5825" s="57">
        <f t="shared" si="128"/>
        <v>36105</v>
      </c>
      <c r="I5825" s="23">
        <v>2</v>
      </c>
    </row>
    <row r="5826" spans="1:9">
      <c r="A5826" t="s">
        <v>247</v>
      </c>
      <c r="B5826" t="s">
        <v>239</v>
      </c>
      <c r="C5826" t="s">
        <v>240</v>
      </c>
      <c r="D5826">
        <v>16</v>
      </c>
      <c r="E5826">
        <v>100</v>
      </c>
      <c r="F5826">
        <v>3</v>
      </c>
      <c r="G5826">
        <v>4</v>
      </c>
      <c r="H5826" s="57">
        <f t="shared" si="128"/>
        <v>36105</v>
      </c>
      <c r="I5826" s="23">
        <v>1</v>
      </c>
    </row>
    <row r="5827" spans="1:9">
      <c r="A5827" t="s">
        <v>247</v>
      </c>
      <c r="B5827" t="s">
        <v>239</v>
      </c>
      <c r="C5827" t="s">
        <v>240</v>
      </c>
      <c r="D5827">
        <v>16</v>
      </c>
      <c r="E5827">
        <v>100</v>
      </c>
      <c r="F5827">
        <v>3</v>
      </c>
      <c r="G5827">
        <v>5</v>
      </c>
      <c r="H5827" s="57">
        <f t="shared" si="128"/>
        <v>36105</v>
      </c>
      <c r="I5827" s="23">
        <v>2</v>
      </c>
    </row>
    <row r="5828" spans="1:9">
      <c r="A5828" t="s">
        <v>247</v>
      </c>
      <c r="B5828" t="s">
        <v>239</v>
      </c>
      <c r="C5828" t="s">
        <v>240</v>
      </c>
      <c r="D5828">
        <v>16</v>
      </c>
      <c r="E5828">
        <v>100</v>
      </c>
      <c r="F5828">
        <v>3</v>
      </c>
      <c r="G5828">
        <v>6</v>
      </c>
      <c r="H5828" s="57">
        <f t="shared" si="128"/>
        <v>36105</v>
      </c>
      <c r="I5828" s="23">
        <v>2</v>
      </c>
    </row>
    <row r="5829" spans="1:9">
      <c r="A5829" t="s">
        <v>247</v>
      </c>
      <c r="B5829" t="s">
        <v>239</v>
      </c>
      <c r="C5829" t="s">
        <v>240</v>
      </c>
      <c r="D5829">
        <v>16</v>
      </c>
      <c r="E5829">
        <v>100</v>
      </c>
      <c r="F5829">
        <v>3</v>
      </c>
      <c r="G5829">
        <v>7</v>
      </c>
      <c r="H5829" s="57">
        <f t="shared" si="128"/>
        <v>36105</v>
      </c>
      <c r="I5829" s="23">
        <v>1</v>
      </c>
    </row>
    <row r="5830" spans="1:9">
      <c r="A5830" t="s">
        <v>247</v>
      </c>
      <c r="B5830" t="s">
        <v>239</v>
      </c>
      <c r="C5830" t="s">
        <v>240</v>
      </c>
      <c r="D5830">
        <v>16</v>
      </c>
      <c r="E5830">
        <v>100</v>
      </c>
      <c r="F5830">
        <v>3</v>
      </c>
      <c r="G5830">
        <v>8</v>
      </c>
      <c r="H5830" s="57">
        <f t="shared" si="128"/>
        <v>36105</v>
      </c>
      <c r="I5830" s="23">
        <v>1</v>
      </c>
    </row>
    <row r="5831" spans="1:9">
      <c r="A5831" t="s">
        <v>247</v>
      </c>
      <c r="B5831" t="s">
        <v>239</v>
      </c>
      <c r="C5831" t="s">
        <v>240</v>
      </c>
      <c r="D5831">
        <v>16</v>
      </c>
      <c r="E5831">
        <v>100</v>
      </c>
      <c r="F5831">
        <v>3</v>
      </c>
      <c r="G5831">
        <v>9</v>
      </c>
      <c r="H5831" s="57">
        <f t="shared" si="128"/>
        <v>36105</v>
      </c>
      <c r="I5831" s="23">
        <v>1</v>
      </c>
    </row>
    <row r="5832" spans="1:9">
      <c r="A5832" t="s">
        <v>247</v>
      </c>
      <c r="B5832" t="s">
        <v>239</v>
      </c>
      <c r="C5832" t="s">
        <v>240</v>
      </c>
      <c r="D5832">
        <v>16</v>
      </c>
      <c r="E5832">
        <v>100</v>
      </c>
      <c r="F5832">
        <v>3</v>
      </c>
      <c r="G5832">
        <v>10</v>
      </c>
      <c r="H5832" s="57">
        <f t="shared" si="128"/>
        <v>36105</v>
      </c>
      <c r="I5832" s="23">
        <v>1</v>
      </c>
    </row>
    <row r="5833" spans="1:9">
      <c r="A5833" t="s">
        <v>247</v>
      </c>
      <c r="B5833" t="s">
        <v>235</v>
      </c>
      <c r="C5833" t="s">
        <v>240</v>
      </c>
      <c r="D5833">
        <v>17</v>
      </c>
      <c r="E5833">
        <v>100</v>
      </c>
      <c r="F5833">
        <v>3</v>
      </c>
      <c r="G5833">
        <v>1</v>
      </c>
      <c r="H5833" s="57">
        <f t="shared" si="128"/>
        <v>36105</v>
      </c>
      <c r="I5833" s="23">
        <v>2</v>
      </c>
    </row>
    <row r="5834" spans="1:9">
      <c r="A5834" t="s">
        <v>247</v>
      </c>
      <c r="B5834" t="s">
        <v>235</v>
      </c>
      <c r="C5834" t="s">
        <v>240</v>
      </c>
      <c r="D5834">
        <v>17</v>
      </c>
      <c r="E5834">
        <v>100</v>
      </c>
      <c r="F5834">
        <v>3</v>
      </c>
      <c r="G5834">
        <v>2</v>
      </c>
      <c r="H5834" s="57">
        <f t="shared" si="128"/>
        <v>36105</v>
      </c>
      <c r="I5834" s="23">
        <v>2</v>
      </c>
    </row>
    <row r="5835" spans="1:9">
      <c r="A5835" t="s">
        <v>247</v>
      </c>
      <c r="B5835" t="s">
        <v>235</v>
      </c>
      <c r="C5835" t="s">
        <v>240</v>
      </c>
      <c r="D5835">
        <v>17</v>
      </c>
      <c r="E5835">
        <v>100</v>
      </c>
      <c r="F5835">
        <v>3</v>
      </c>
      <c r="G5835">
        <v>3</v>
      </c>
      <c r="H5835" s="57">
        <f t="shared" si="128"/>
        <v>36105</v>
      </c>
      <c r="I5835" s="23">
        <v>2</v>
      </c>
    </row>
    <row r="5836" spans="1:9">
      <c r="A5836" t="s">
        <v>247</v>
      </c>
      <c r="B5836" t="s">
        <v>235</v>
      </c>
      <c r="C5836" t="s">
        <v>240</v>
      </c>
      <c r="D5836">
        <v>17</v>
      </c>
      <c r="E5836">
        <v>100</v>
      </c>
      <c r="F5836">
        <v>3</v>
      </c>
      <c r="G5836">
        <v>4</v>
      </c>
      <c r="H5836" s="57">
        <f t="shared" si="128"/>
        <v>36105</v>
      </c>
      <c r="I5836" s="23">
        <v>1</v>
      </c>
    </row>
    <row r="5837" spans="1:9">
      <c r="A5837" t="s">
        <v>247</v>
      </c>
      <c r="B5837" t="s">
        <v>235</v>
      </c>
      <c r="C5837" t="s">
        <v>240</v>
      </c>
      <c r="D5837">
        <v>17</v>
      </c>
      <c r="E5837">
        <v>100</v>
      </c>
      <c r="F5837">
        <v>3</v>
      </c>
      <c r="G5837">
        <v>5</v>
      </c>
      <c r="H5837" s="57">
        <f t="shared" si="128"/>
        <v>36105</v>
      </c>
      <c r="I5837" s="23">
        <v>2</v>
      </c>
    </row>
    <row r="5838" spans="1:9">
      <c r="A5838" t="s">
        <v>247</v>
      </c>
      <c r="B5838" t="s">
        <v>235</v>
      </c>
      <c r="C5838" t="s">
        <v>240</v>
      </c>
      <c r="D5838">
        <v>17</v>
      </c>
      <c r="E5838">
        <v>100</v>
      </c>
      <c r="F5838">
        <v>3</v>
      </c>
      <c r="G5838">
        <v>6</v>
      </c>
      <c r="H5838" s="57">
        <f t="shared" si="128"/>
        <v>36105</v>
      </c>
      <c r="I5838" s="23">
        <v>2</v>
      </c>
    </row>
    <row r="5839" spans="1:9">
      <c r="A5839" t="s">
        <v>247</v>
      </c>
      <c r="B5839" t="s">
        <v>235</v>
      </c>
      <c r="C5839" t="s">
        <v>240</v>
      </c>
      <c r="D5839">
        <v>17</v>
      </c>
      <c r="E5839">
        <v>100</v>
      </c>
      <c r="F5839">
        <v>3</v>
      </c>
      <c r="G5839">
        <v>7</v>
      </c>
      <c r="H5839" s="57">
        <f t="shared" si="128"/>
        <v>36105</v>
      </c>
      <c r="I5839" s="23">
        <v>2</v>
      </c>
    </row>
    <row r="5840" spans="1:9">
      <c r="A5840" t="s">
        <v>247</v>
      </c>
      <c r="B5840" t="s">
        <v>235</v>
      </c>
      <c r="C5840" t="s">
        <v>240</v>
      </c>
      <c r="D5840">
        <v>17</v>
      </c>
      <c r="E5840">
        <v>100</v>
      </c>
      <c r="F5840">
        <v>3</v>
      </c>
      <c r="G5840">
        <v>8</v>
      </c>
      <c r="H5840" s="57">
        <f t="shared" si="128"/>
        <v>36105</v>
      </c>
      <c r="I5840" s="23">
        <v>2</v>
      </c>
    </row>
    <row r="5841" spans="1:9">
      <c r="A5841" t="s">
        <v>247</v>
      </c>
      <c r="B5841" t="s">
        <v>235</v>
      </c>
      <c r="C5841" t="s">
        <v>240</v>
      </c>
      <c r="D5841">
        <v>17</v>
      </c>
      <c r="E5841">
        <v>100</v>
      </c>
      <c r="F5841">
        <v>3</v>
      </c>
      <c r="G5841">
        <v>9</v>
      </c>
      <c r="H5841" s="57">
        <f t="shared" si="128"/>
        <v>36105</v>
      </c>
      <c r="I5841" s="23">
        <v>1</v>
      </c>
    </row>
    <row r="5842" spans="1:9">
      <c r="A5842" t="s">
        <v>247</v>
      </c>
      <c r="B5842" t="s">
        <v>235</v>
      </c>
      <c r="C5842" t="s">
        <v>240</v>
      </c>
      <c r="D5842">
        <v>17</v>
      </c>
      <c r="E5842">
        <v>100</v>
      </c>
      <c r="F5842">
        <v>3</v>
      </c>
      <c r="G5842">
        <v>10</v>
      </c>
      <c r="H5842" s="57">
        <f t="shared" si="128"/>
        <v>36105</v>
      </c>
      <c r="I5842" s="23">
        <v>1</v>
      </c>
    </row>
    <row r="5843" spans="1:9">
      <c r="A5843" t="s">
        <v>247</v>
      </c>
      <c r="B5843" t="s">
        <v>237</v>
      </c>
      <c r="C5843" t="s">
        <v>240</v>
      </c>
      <c r="D5843">
        <v>18</v>
      </c>
      <c r="E5843">
        <v>100</v>
      </c>
      <c r="F5843">
        <v>3</v>
      </c>
      <c r="G5843">
        <v>1</v>
      </c>
      <c r="H5843" s="57">
        <f t="shared" si="128"/>
        <v>36105</v>
      </c>
      <c r="I5843" s="23">
        <v>1</v>
      </c>
    </row>
    <row r="5844" spans="1:9">
      <c r="A5844" t="s">
        <v>247</v>
      </c>
      <c r="B5844" t="s">
        <v>237</v>
      </c>
      <c r="C5844" t="s">
        <v>240</v>
      </c>
      <c r="D5844">
        <v>18</v>
      </c>
      <c r="E5844">
        <v>100</v>
      </c>
      <c r="F5844">
        <v>3</v>
      </c>
      <c r="G5844">
        <v>2</v>
      </c>
      <c r="H5844" s="57">
        <f t="shared" si="128"/>
        <v>36105</v>
      </c>
      <c r="I5844" s="23">
        <v>1</v>
      </c>
    </row>
    <row r="5845" spans="1:9">
      <c r="A5845" t="s">
        <v>247</v>
      </c>
      <c r="B5845" t="s">
        <v>237</v>
      </c>
      <c r="C5845" t="s">
        <v>240</v>
      </c>
      <c r="D5845">
        <v>18</v>
      </c>
      <c r="E5845">
        <v>100</v>
      </c>
      <c r="F5845">
        <v>3</v>
      </c>
      <c r="G5845">
        <v>3</v>
      </c>
      <c r="H5845" s="57">
        <f t="shared" si="128"/>
        <v>36105</v>
      </c>
      <c r="I5845" s="23">
        <v>2</v>
      </c>
    </row>
    <row r="5846" spans="1:9">
      <c r="A5846" t="s">
        <v>247</v>
      </c>
      <c r="B5846" t="s">
        <v>237</v>
      </c>
      <c r="C5846" t="s">
        <v>240</v>
      </c>
      <c r="D5846">
        <v>18</v>
      </c>
      <c r="E5846">
        <v>100</v>
      </c>
      <c r="F5846">
        <v>3</v>
      </c>
      <c r="G5846">
        <v>4</v>
      </c>
      <c r="H5846" s="57">
        <f t="shared" si="128"/>
        <v>36105</v>
      </c>
      <c r="I5846" s="23">
        <v>2</v>
      </c>
    </row>
    <row r="5847" spans="1:9">
      <c r="A5847" t="s">
        <v>247</v>
      </c>
      <c r="B5847" t="s">
        <v>237</v>
      </c>
      <c r="C5847" t="s">
        <v>240</v>
      </c>
      <c r="D5847">
        <v>18</v>
      </c>
      <c r="E5847">
        <v>100</v>
      </c>
      <c r="F5847">
        <v>3</v>
      </c>
      <c r="G5847">
        <v>5</v>
      </c>
      <c r="H5847" s="57">
        <f t="shared" si="128"/>
        <v>36105</v>
      </c>
      <c r="I5847" s="23">
        <v>2</v>
      </c>
    </row>
    <row r="5848" spans="1:9">
      <c r="A5848" t="s">
        <v>247</v>
      </c>
      <c r="B5848" t="s">
        <v>237</v>
      </c>
      <c r="C5848" t="s">
        <v>240</v>
      </c>
      <c r="D5848">
        <v>18</v>
      </c>
      <c r="E5848">
        <v>100</v>
      </c>
      <c r="F5848">
        <v>3</v>
      </c>
      <c r="G5848">
        <v>6</v>
      </c>
      <c r="H5848" s="57">
        <f t="shared" si="128"/>
        <v>36105</v>
      </c>
      <c r="I5848" s="23">
        <v>2</v>
      </c>
    </row>
    <row r="5849" spans="1:9">
      <c r="A5849" t="s">
        <v>247</v>
      </c>
      <c r="B5849" t="s">
        <v>237</v>
      </c>
      <c r="C5849" t="s">
        <v>240</v>
      </c>
      <c r="D5849">
        <v>18</v>
      </c>
      <c r="E5849">
        <v>100</v>
      </c>
      <c r="F5849">
        <v>3</v>
      </c>
      <c r="G5849">
        <v>7</v>
      </c>
      <c r="H5849" s="57">
        <f t="shared" si="128"/>
        <v>36105</v>
      </c>
      <c r="I5849" s="23">
        <v>2</v>
      </c>
    </row>
    <row r="5850" spans="1:9">
      <c r="A5850" t="s">
        <v>247</v>
      </c>
      <c r="B5850" t="s">
        <v>237</v>
      </c>
      <c r="C5850" t="s">
        <v>240</v>
      </c>
      <c r="D5850">
        <v>18</v>
      </c>
      <c r="E5850">
        <v>100</v>
      </c>
      <c r="F5850">
        <v>3</v>
      </c>
      <c r="G5850">
        <v>8</v>
      </c>
      <c r="H5850" s="57">
        <f t="shared" si="128"/>
        <v>36105</v>
      </c>
      <c r="I5850" s="23">
        <v>2</v>
      </c>
    </row>
    <row r="5851" spans="1:9">
      <c r="A5851" t="s">
        <v>247</v>
      </c>
      <c r="B5851" t="s">
        <v>237</v>
      </c>
      <c r="C5851" t="s">
        <v>240</v>
      </c>
      <c r="D5851">
        <v>18</v>
      </c>
      <c r="E5851">
        <v>100</v>
      </c>
      <c r="F5851">
        <v>3</v>
      </c>
      <c r="G5851">
        <v>9</v>
      </c>
      <c r="H5851" s="57">
        <f t="shared" si="128"/>
        <v>36105</v>
      </c>
      <c r="I5851" s="23">
        <v>2</v>
      </c>
    </row>
    <row r="5852" spans="1:9">
      <c r="A5852" t="s">
        <v>247</v>
      </c>
      <c r="B5852" t="s">
        <v>237</v>
      </c>
      <c r="C5852" t="s">
        <v>240</v>
      </c>
      <c r="D5852">
        <v>18</v>
      </c>
      <c r="E5852">
        <v>100</v>
      </c>
      <c r="F5852">
        <v>3</v>
      </c>
      <c r="G5852">
        <v>10</v>
      </c>
      <c r="H5852" s="57">
        <f t="shared" si="128"/>
        <v>36105</v>
      </c>
      <c r="I5852" s="23">
        <v>2</v>
      </c>
    </row>
    <row r="5853" spans="1:9">
      <c r="A5853" t="s">
        <v>247</v>
      </c>
      <c r="B5853" t="s">
        <v>234</v>
      </c>
      <c r="C5853" t="s">
        <v>240</v>
      </c>
      <c r="D5853">
        <v>1</v>
      </c>
      <c r="E5853">
        <v>100</v>
      </c>
      <c r="F5853">
        <v>1</v>
      </c>
      <c r="G5853">
        <v>1</v>
      </c>
      <c r="H5853" s="57">
        <v>36110</v>
      </c>
      <c r="I5853">
        <v>3</v>
      </c>
    </row>
    <row r="5854" spans="1:9">
      <c r="A5854" t="s">
        <v>247</v>
      </c>
      <c r="B5854" t="s">
        <v>234</v>
      </c>
      <c r="C5854" t="s">
        <v>240</v>
      </c>
      <c r="D5854">
        <v>1</v>
      </c>
      <c r="E5854">
        <v>100</v>
      </c>
      <c r="F5854">
        <v>1</v>
      </c>
      <c r="G5854">
        <v>2</v>
      </c>
      <c r="H5854" s="57">
        <f>H5853</f>
        <v>36110</v>
      </c>
      <c r="I5854">
        <v>3</v>
      </c>
    </row>
    <row r="5855" spans="1:9">
      <c r="A5855" t="s">
        <v>247</v>
      </c>
      <c r="B5855" t="s">
        <v>234</v>
      </c>
      <c r="C5855" t="s">
        <v>240</v>
      </c>
      <c r="D5855">
        <v>1</v>
      </c>
      <c r="E5855">
        <v>100</v>
      </c>
      <c r="F5855">
        <v>1</v>
      </c>
      <c r="G5855">
        <v>3</v>
      </c>
      <c r="H5855" s="57">
        <f t="shared" ref="H5855:H5918" si="129">H5854</f>
        <v>36110</v>
      </c>
      <c r="I5855">
        <v>3</v>
      </c>
    </row>
    <row r="5856" spans="1:9">
      <c r="A5856" t="s">
        <v>247</v>
      </c>
      <c r="B5856" t="s">
        <v>234</v>
      </c>
      <c r="C5856" t="s">
        <v>240</v>
      </c>
      <c r="D5856">
        <v>1</v>
      </c>
      <c r="E5856">
        <v>100</v>
      </c>
      <c r="F5856">
        <v>1</v>
      </c>
      <c r="G5856">
        <v>4</v>
      </c>
      <c r="H5856" s="57">
        <f t="shared" si="129"/>
        <v>36110</v>
      </c>
      <c r="I5856">
        <v>2</v>
      </c>
    </row>
    <row r="5857" spans="1:9">
      <c r="A5857" t="s">
        <v>247</v>
      </c>
      <c r="B5857" t="s">
        <v>234</v>
      </c>
      <c r="C5857" t="s">
        <v>240</v>
      </c>
      <c r="D5857">
        <v>1</v>
      </c>
      <c r="E5857">
        <v>100</v>
      </c>
      <c r="F5857">
        <v>1</v>
      </c>
      <c r="G5857">
        <v>5</v>
      </c>
      <c r="H5857" s="57">
        <f t="shared" si="129"/>
        <v>36110</v>
      </c>
      <c r="I5857">
        <v>3</v>
      </c>
    </row>
    <row r="5858" spans="1:9">
      <c r="A5858" t="s">
        <v>247</v>
      </c>
      <c r="B5858" t="s">
        <v>234</v>
      </c>
      <c r="C5858" t="s">
        <v>240</v>
      </c>
      <c r="D5858">
        <v>1</v>
      </c>
      <c r="E5858">
        <v>100</v>
      </c>
      <c r="F5858">
        <v>1</v>
      </c>
      <c r="G5858">
        <v>6</v>
      </c>
      <c r="H5858" s="57">
        <f t="shared" si="129"/>
        <v>36110</v>
      </c>
      <c r="I5858">
        <v>3</v>
      </c>
    </row>
    <row r="5859" spans="1:9">
      <c r="A5859" t="s">
        <v>247</v>
      </c>
      <c r="B5859" t="s">
        <v>234</v>
      </c>
      <c r="C5859" t="s">
        <v>240</v>
      </c>
      <c r="D5859">
        <v>1</v>
      </c>
      <c r="E5859">
        <v>100</v>
      </c>
      <c r="F5859">
        <v>1</v>
      </c>
      <c r="G5859">
        <v>7</v>
      </c>
      <c r="H5859" s="57">
        <f t="shared" si="129"/>
        <v>36110</v>
      </c>
      <c r="I5859">
        <v>3</v>
      </c>
    </row>
    <row r="5860" spans="1:9">
      <c r="A5860" t="s">
        <v>247</v>
      </c>
      <c r="B5860" t="s">
        <v>234</v>
      </c>
      <c r="C5860" t="s">
        <v>240</v>
      </c>
      <c r="D5860">
        <v>1</v>
      </c>
      <c r="E5860">
        <v>100</v>
      </c>
      <c r="F5860">
        <v>1</v>
      </c>
      <c r="G5860">
        <v>8</v>
      </c>
      <c r="H5860" s="57">
        <f t="shared" si="129"/>
        <v>36110</v>
      </c>
      <c r="I5860">
        <v>3</v>
      </c>
    </row>
    <row r="5861" spans="1:9">
      <c r="A5861" t="s">
        <v>247</v>
      </c>
      <c r="B5861" t="s">
        <v>234</v>
      </c>
      <c r="C5861" t="s">
        <v>240</v>
      </c>
      <c r="D5861">
        <v>1</v>
      </c>
      <c r="E5861">
        <v>100</v>
      </c>
      <c r="F5861">
        <v>1</v>
      </c>
      <c r="G5861">
        <v>9</v>
      </c>
      <c r="H5861" s="57">
        <f t="shared" si="129"/>
        <v>36110</v>
      </c>
      <c r="I5861">
        <v>3</v>
      </c>
    </row>
    <row r="5862" spans="1:9">
      <c r="A5862" t="s">
        <v>247</v>
      </c>
      <c r="B5862" t="s">
        <v>234</v>
      </c>
      <c r="C5862" t="s">
        <v>240</v>
      </c>
      <c r="D5862">
        <v>1</v>
      </c>
      <c r="E5862">
        <v>100</v>
      </c>
      <c r="F5862">
        <v>1</v>
      </c>
      <c r="G5862">
        <v>10</v>
      </c>
      <c r="H5862" s="57">
        <f t="shared" si="129"/>
        <v>36110</v>
      </c>
      <c r="I5862">
        <v>3</v>
      </c>
    </row>
    <row r="5863" spans="1:9">
      <c r="A5863" t="s">
        <v>247</v>
      </c>
      <c r="B5863" t="s">
        <v>235</v>
      </c>
      <c r="C5863" t="s">
        <v>240</v>
      </c>
      <c r="D5863">
        <v>2</v>
      </c>
      <c r="E5863">
        <v>100</v>
      </c>
      <c r="F5863">
        <v>1</v>
      </c>
      <c r="G5863">
        <v>1</v>
      </c>
      <c r="H5863" s="57">
        <f t="shared" si="129"/>
        <v>36110</v>
      </c>
      <c r="I5863">
        <v>3</v>
      </c>
    </row>
    <row r="5864" spans="1:9">
      <c r="A5864" t="s">
        <v>247</v>
      </c>
      <c r="B5864" t="s">
        <v>235</v>
      </c>
      <c r="C5864" t="s">
        <v>240</v>
      </c>
      <c r="D5864">
        <v>2</v>
      </c>
      <c r="E5864">
        <v>100</v>
      </c>
      <c r="F5864">
        <v>1</v>
      </c>
      <c r="G5864">
        <v>2</v>
      </c>
      <c r="H5864" s="57">
        <f t="shared" si="129"/>
        <v>36110</v>
      </c>
      <c r="I5864">
        <v>3</v>
      </c>
    </row>
    <row r="5865" spans="1:9">
      <c r="A5865" t="s">
        <v>247</v>
      </c>
      <c r="B5865" t="s">
        <v>235</v>
      </c>
      <c r="C5865" t="s">
        <v>240</v>
      </c>
      <c r="D5865">
        <v>2</v>
      </c>
      <c r="E5865">
        <v>100</v>
      </c>
      <c r="F5865">
        <v>1</v>
      </c>
      <c r="G5865">
        <v>3</v>
      </c>
      <c r="H5865" s="57">
        <f t="shared" si="129"/>
        <v>36110</v>
      </c>
      <c r="I5865">
        <v>3</v>
      </c>
    </row>
    <row r="5866" spans="1:9">
      <c r="A5866" t="s">
        <v>247</v>
      </c>
      <c r="B5866" t="s">
        <v>235</v>
      </c>
      <c r="C5866" t="s">
        <v>240</v>
      </c>
      <c r="D5866">
        <v>2</v>
      </c>
      <c r="E5866">
        <v>100</v>
      </c>
      <c r="F5866">
        <v>1</v>
      </c>
      <c r="G5866">
        <v>4</v>
      </c>
      <c r="H5866" s="57">
        <f t="shared" si="129"/>
        <v>36110</v>
      </c>
      <c r="I5866">
        <v>2</v>
      </c>
    </row>
    <row r="5867" spans="1:9">
      <c r="A5867" t="s">
        <v>247</v>
      </c>
      <c r="B5867" t="s">
        <v>235</v>
      </c>
      <c r="C5867" t="s">
        <v>240</v>
      </c>
      <c r="D5867">
        <v>2</v>
      </c>
      <c r="E5867">
        <v>100</v>
      </c>
      <c r="F5867">
        <v>1</v>
      </c>
      <c r="G5867">
        <v>5</v>
      </c>
      <c r="H5867" s="57">
        <f t="shared" si="129"/>
        <v>36110</v>
      </c>
      <c r="I5867">
        <v>2</v>
      </c>
    </row>
    <row r="5868" spans="1:9">
      <c r="A5868" t="s">
        <v>247</v>
      </c>
      <c r="B5868" t="s">
        <v>235</v>
      </c>
      <c r="C5868" t="s">
        <v>240</v>
      </c>
      <c r="D5868">
        <v>2</v>
      </c>
      <c r="E5868">
        <v>100</v>
      </c>
      <c r="F5868">
        <v>1</v>
      </c>
      <c r="G5868">
        <v>6</v>
      </c>
      <c r="H5868" s="57">
        <f t="shared" si="129"/>
        <v>36110</v>
      </c>
      <c r="I5868">
        <v>3</v>
      </c>
    </row>
    <row r="5869" spans="1:9">
      <c r="A5869" t="s">
        <v>247</v>
      </c>
      <c r="B5869" t="s">
        <v>235</v>
      </c>
      <c r="C5869" t="s">
        <v>240</v>
      </c>
      <c r="D5869">
        <v>2</v>
      </c>
      <c r="E5869">
        <v>100</v>
      </c>
      <c r="F5869">
        <v>1</v>
      </c>
      <c r="G5869">
        <v>7</v>
      </c>
      <c r="H5869" s="57">
        <f t="shared" si="129"/>
        <v>36110</v>
      </c>
      <c r="I5869">
        <v>2</v>
      </c>
    </row>
    <row r="5870" spans="1:9">
      <c r="A5870" t="s">
        <v>247</v>
      </c>
      <c r="B5870" t="s">
        <v>235</v>
      </c>
      <c r="C5870" t="s">
        <v>240</v>
      </c>
      <c r="D5870">
        <v>2</v>
      </c>
      <c r="E5870">
        <v>100</v>
      </c>
      <c r="F5870">
        <v>1</v>
      </c>
      <c r="G5870">
        <v>8</v>
      </c>
      <c r="H5870" s="57">
        <f t="shared" si="129"/>
        <v>36110</v>
      </c>
      <c r="I5870">
        <v>3</v>
      </c>
    </row>
    <row r="5871" spans="1:9">
      <c r="A5871" t="s">
        <v>247</v>
      </c>
      <c r="B5871" t="s">
        <v>235</v>
      </c>
      <c r="C5871" t="s">
        <v>240</v>
      </c>
      <c r="D5871">
        <v>2</v>
      </c>
      <c r="E5871">
        <v>100</v>
      </c>
      <c r="F5871">
        <v>1</v>
      </c>
      <c r="G5871">
        <v>9</v>
      </c>
      <c r="H5871" s="57">
        <f t="shared" si="129"/>
        <v>36110</v>
      </c>
      <c r="I5871">
        <v>3</v>
      </c>
    </row>
    <row r="5872" spans="1:9">
      <c r="A5872" t="s">
        <v>247</v>
      </c>
      <c r="B5872" t="s">
        <v>235</v>
      </c>
      <c r="C5872" t="s">
        <v>240</v>
      </c>
      <c r="D5872">
        <v>2</v>
      </c>
      <c r="E5872">
        <v>100</v>
      </c>
      <c r="F5872">
        <v>1</v>
      </c>
      <c r="G5872">
        <v>10</v>
      </c>
      <c r="H5872" s="57">
        <f t="shared" si="129"/>
        <v>36110</v>
      </c>
      <c r="I5872">
        <v>3</v>
      </c>
    </row>
    <row r="5873" spans="1:9">
      <c r="A5873" t="s">
        <v>247</v>
      </c>
      <c r="B5873" s="53">
        <v>40738</v>
      </c>
      <c r="C5873" t="s">
        <v>240</v>
      </c>
      <c r="D5873">
        <v>3</v>
      </c>
      <c r="E5873">
        <v>100</v>
      </c>
      <c r="F5873">
        <v>1</v>
      </c>
      <c r="G5873">
        <v>1</v>
      </c>
      <c r="H5873" s="57">
        <f t="shared" si="129"/>
        <v>36110</v>
      </c>
      <c r="I5873">
        <v>2</v>
      </c>
    </row>
    <row r="5874" spans="1:9">
      <c r="A5874" t="s">
        <v>247</v>
      </c>
      <c r="B5874" s="53">
        <v>40738</v>
      </c>
      <c r="C5874" t="s">
        <v>240</v>
      </c>
      <c r="D5874">
        <v>3</v>
      </c>
      <c r="E5874">
        <v>100</v>
      </c>
      <c r="F5874">
        <v>1</v>
      </c>
      <c r="G5874">
        <v>2</v>
      </c>
      <c r="H5874" s="57">
        <f t="shared" si="129"/>
        <v>36110</v>
      </c>
      <c r="I5874">
        <v>2</v>
      </c>
    </row>
    <row r="5875" spans="1:9">
      <c r="A5875" t="s">
        <v>247</v>
      </c>
      <c r="B5875" s="53">
        <v>40738</v>
      </c>
      <c r="C5875" t="s">
        <v>240</v>
      </c>
      <c r="D5875">
        <v>3</v>
      </c>
      <c r="E5875">
        <v>100</v>
      </c>
      <c r="F5875">
        <v>1</v>
      </c>
      <c r="G5875">
        <v>3</v>
      </c>
      <c r="H5875" s="57">
        <f t="shared" si="129"/>
        <v>36110</v>
      </c>
      <c r="I5875">
        <v>2</v>
      </c>
    </row>
    <row r="5876" spans="1:9">
      <c r="A5876" t="s">
        <v>247</v>
      </c>
      <c r="B5876" s="53">
        <v>40738</v>
      </c>
      <c r="C5876" t="s">
        <v>240</v>
      </c>
      <c r="D5876">
        <v>3</v>
      </c>
      <c r="E5876">
        <v>100</v>
      </c>
      <c r="F5876">
        <v>1</v>
      </c>
      <c r="G5876">
        <v>4</v>
      </c>
      <c r="H5876" s="57">
        <f t="shared" si="129"/>
        <v>36110</v>
      </c>
      <c r="I5876">
        <v>3</v>
      </c>
    </row>
    <row r="5877" spans="1:9">
      <c r="A5877" t="s">
        <v>247</v>
      </c>
      <c r="B5877" s="53">
        <v>40738</v>
      </c>
      <c r="C5877" t="s">
        <v>240</v>
      </c>
      <c r="D5877">
        <v>3</v>
      </c>
      <c r="E5877">
        <v>100</v>
      </c>
      <c r="F5877">
        <v>1</v>
      </c>
      <c r="G5877">
        <v>5</v>
      </c>
      <c r="H5877" s="57">
        <f t="shared" si="129"/>
        <v>36110</v>
      </c>
      <c r="I5877">
        <v>2</v>
      </c>
    </row>
    <row r="5878" spans="1:9">
      <c r="A5878" t="s">
        <v>247</v>
      </c>
      <c r="B5878" s="53">
        <v>40738</v>
      </c>
      <c r="C5878" t="s">
        <v>240</v>
      </c>
      <c r="D5878">
        <v>3</v>
      </c>
      <c r="E5878">
        <v>100</v>
      </c>
      <c r="F5878">
        <v>1</v>
      </c>
      <c r="G5878">
        <v>6</v>
      </c>
      <c r="H5878" s="57">
        <f t="shared" si="129"/>
        <v>36110</v>
      </c>
      <c r="I5878">
        <v>2</v>
      </c>
    </row>
    <row r="5879" spans="1:9">
      <c r="A5879" t="s">
        <v>247</v>
      </c>
      <c r="B5879" s="53">
        <v>40738</v>
      </c>
      <c r="C5879" t="s">
        <v>240</v>
      </c>
      <c r="D5879">
        <v>3</v>
      </c>
      <c r="E5879">
        <v>100</v>
      </c>
      <c r="F5879">
        <v>1</v>
      </c>
      <c r="G5879">
        <v>7</v>
      </c>
      <c r="H5879" s="57">
        <f t="shared" si="129"/>
        <v>36110</v>
      </c>
      <c r="I5879">
        <v>2</v>
      </c>
    </row>
    <row r="5880" spans="1:9">
      <c r="A5880" t="s">
        <v>247</v>
      </c>
      <c r="B5880" s="53">
        <v>40738</v>
      </c>
      <c r="C5880" t="s">
        <v>240</v>
      </c>
      <c r="D5880">
        <v>3</v>
      </c>
      <c r="E5880">
        <v>100</v>
      </c>
      <c r="F5880">
        <v>1</v>
      </c>
      <c r="G5880">
        <v>8</v>
      </c>
      <c r="H5880" s="57">
        <f t="shared" si="129"/>
        <v>36110</v>
      </c>
      <c r="I5880">
        <v>2</v>
      </c>
    </row>
    <row r="5881" spans="1:9">
      <c r="A5881" t="s">
        <v>247</v>
      </c>
      <c r="B5881" s="53">
        <v>40738</v>
      </c>
      <c r="C5881" t="s">
        <v>240</v>
      </c>
      <c r="D5881">
        <v>3</v>
      </c>
      <c r="E5881">
        <v>100</v>
      </c>
      <c r="F5881">
        <v>1</v>
      </c>
      <c r="G5881">
        <v>9</v>
      </c>
      <c r="H5881" s="57">
        <f t="shared" si="129"/>
        <v>36110</v>
      </c>
      <c r="I5881">
        <v>2</v>
      </c>
    </row>
    <row r="5882" spans="1:9">
      <c r="A5882" t="s">
        <v>247</v>
      </c>
      <c r="B5882" s="53">
        <v>40738</v>
      </c>
      <c r="C5882" t="s">
        <v>240</v>
      </c>
      <c r="D5882">
        <v>3</v>
      </c>
      <c r="E5882">
        <v>100</v>
      </c>
      <c r="F5882">
        <v>1</v>
      </c>
      <c r="G5882">
        <v>10</v>
      </c>
      <c r="H5882" s="57">
        <f t="shared" si="129"/>
        <v>36110</v>
      </c>
      <c r="I5882">
        <v>2</v>
      </c>
    </row>
    <row r="5883" spans="1:9">
      <c r="A5883" t="s">
        <v>247</v>
      </c>
      <c r="B5883" t="s">
        <v>237</v>
      </c>
      <c r="C5883" t="s">
        <v>240</v>
      </c>
      <c r="D5883">
        <v>4</v>
      </c>
      <c r="E5883">
        <v>100</v>
      </c>
      <c r="F5883">
        <v>1</v>
      </c>
      <c r="G5883">
        <v>1</v>
      </c>
      <c r="H5883" s="57">
        <f t="shared" si="129"/>
        <v>36110</v>
      </c>
      <c r="I5883">
        <v>3</v>
      </c>
    </row>
    <row r="5884" spans="1:9">
      <c r="A5884" t="s">
        <v>247</v>
      </c>
      <c r="B5884" t="s">
        <v>237</v>
      </c>
      <c r="C5884" t="s">
        <v>240</v>
      </c>
      <c r="D5884">
        <v>4</v>
      </c>
      <c r="E5884">
        <v>100</v>
      </c>
      <c r="F5884">
        <v>1</v>
      </c>
      <c r="G5884">
        <v>2</v>
      </c>
      <c r="H5884" s="57">
        <f t="shared" si="129"/>
        <v>36110</v>
      </c>
      <c r="I5884">
        <v>3</v>
      </c>
    </row>
    <row r="5885" spans="1:9">
      <c r="A5885" t="s">
        <v>247</v>
      </c>
      <c r="B5885" t="s">
        <v>237</v>
      </c>
      <c r="C5885" t="s">
        <v>240</v>
      </c>
      <c r="D5885">
        <v>4</v>
      </c>
      <c r="E5885">
        <v>100</v>
      </c>
      <c r="F5885">
        <v>1</v>
      </c>
      <c r="G5885">
        <v>3</v>
      </c>
      <c r="H5885" s="57">
        <f t="shared" si="129"/>
        <v>36110</v>
      </c>
      <c r="I5885">
        <v>2</v>
      </c>
    </row>
    <row r="5886" spans="1:9">
      <c r="A5886" t="s">
        <v>247</v>
      </c>
      <c r="B5886" t="s">
        <v>237</v>
      </c>
      <c r="C5886" t="s">
        <v>240</v>
      </c>
      <c r="D5886">
        <v>4</v>
      </c>
      <c r="E5886">
        <v>100</v>
      </c>
      <c r="F5886">
        <v>1</v>
      </c>
      <c r="G5886">
        <v>4</v>
      </c>
      <c r="H5886" s="57">
        <f t="shared" si="129"/>
        <v>36110</v>
      </c>
      <c r="I5886">
        <v>3</v>
      </c>
    </row>
    <row r="5887" spans="1:9">
      <c r="A5887" t="s">
        <v>247</v>
      </c>
      <c r="B5887" t="s">
        <v>237</v>
      </c>
      <c r="C5887" t="s">
        <v>240</v>
      </c>
      <c r="D5887">
        <v>4</v>
      </c>
      <c r="E5887">
        <v>100</v>
      </c>
      <c r="F5887">
        <v>1</v>
      </c>
      <c r="G5887">
        <v>5</v>
      </c>
      <c r="H5887" s="57">
        <f t="shared" si="129"/>
        <v>36110</v>
      </c>
      <c r="I5887">
        <v>3</v>
      </c>
    </row>
    <row r="5888" spans="1:9">
      <c r="A5888" t="s">
        <v>247</v>
      </c>
      <c r="B5888" t="s">
        <v>237</v>
      </c>
      <c r="C5888" t="s">
        <v>240</v>
      </c>
      <c r="D5888">
        <v>4</v>
      </c>
      <c r="E5888">
        <v>100</v>
      </c>
      <c r="F5888">
        <v>1</v>
      </c>
      <c r="G5888">
        <v>6</v>
      </c>
      <c r="H5888" s="57">
        <f t="shared" si="129"/>
        <v>36110</v>
      </c>
      <c r="I5888">
        <v>3</v>
      </c>
    </row>
    <row r="5889" spans="1:9">
      <c r="A5889" t="s">
        <v>247</v>
      </c>
      <c r="B5889" t="s">
        <v>237</v>
      </c>
      <c r="C5889" t="s">
        <v>240</v>
      </c>
      <c r="D5889">
        <v>4</v>
      </c>
      <c r="E5889">
        <v>100</v>
      </c>
      <c r="F5889">
        <v>1</v>
      </c>
      <c r="G5889">
        <v>7</v>
      </c>
      <c r="H5889" s="57">
        <f t="shared" si="129"/>
        <v>36110</v>
      </c>
      <c r="I5889">
        <v>3</v>
      </c>
    </row>
    <row r="5890" spans="1:9">
      <c r="A5890" t="s">
        <v>247</v>
      </c>
      <c r="B5890" t="s">
        <v>237</v>
      </c>
      <c r="C5890" t="s">
        <v>240</v>
      </c>
      <c r="D5890">
        <v>4</v>
      </c>
      <c r="E5890">
        <v>100</v>
      </c>
      <c r="F5890">
        <v>1</v>
      </c>
      <c r="G5890">
        <v>8</v>
      </c>
      <c r="H5890" s="57">
        <f t="shared" si="129"/>
        <v>36110</v>
      </c>
      <c r="I5890">
        <v>2</v>
      </c>
    </row>
    <row r="5891" spans="1:9">
      <c r="A5891" t="s">
        <v>247</v>
      </c>
      <c r="B5891" t="s">
        <v>237</v>
      </c>
      <c r="C5891" t="s">
        <v>240</v>
      </c>
      <c r="D5891">
        <v>4</v>
      </c>
      <c r="E5891">
        <v>100</v>
      </c>
      <c r="F5891">
        <v>1</v>
      </c>
      <c r="G5891">
        <v>9</v>
      </c>
      <c r="H5891" s="57">
        <f t="shared" si="129"/>
        <v>36110</v>
      </c>
      <c r="I5891">
        <v>3</v>
      </c>
    </row>
    <row r="5892" spans="1:9">
      <c r="A5892" t="s">
        <v>247</v>
      </c>
      <c r="B5892" t="s">
        <v>237</v>
      </c>
      <c r="C5892" t="s">
        <v>240</v>
      </c>
      <c r="D5892">
        <v>4</v>
      </c>
      <c r="E5892">
        <v>100</v>
      </c>
      <c r="F5892">
        <v>1</v>
      </c>
      <c r="G5892">
        <v>10</v>
      </c>
      <c r="H5892" s="57">
        <f t="shared" si="129"/>
        <v>36110</v>
      </c>
      <c r="I5892">
        <v>2</v>
      </c>
    </row>
    <row r="5893" spans="1:9">
      <c r="A5893" t="s">
        <v>247</v>
      </c>
      <c r="B5893" t="s">
        <v>238</v>
      </c>
      <c r="C5893" t="s">
        <v>240</v>
      </c>
      <c r="D5893">
        <v>5</v>
      </c>
      <c r="E5893">
        <v>100</v>
      </c>
      <c r="F5893">
        <v>1</v>
      </c>
      <c r="G5893">
        <v>1</v>
      </c>
      <c r="H5893" s="57">
        <f t="shared" si="129"/>
        <v>36110</v>
      </c>
      <c r="I5893">
        <v>3</v>
      </c>
    </row>
    <row r="5894" spans="1:9">
      <c r="A5894" t="s">
        <v>247</v>
      </c>
      <c r="B5894" t="s">
        <v>238</v>
      </c>
      <c r="C5894" t="s">
        <v>240</v>
      </c>
      <c r="D5894">
        <v>5</v>
      </c>
      <c r="E5894">
        <v>100</v>
      </c>
      <c r="F5894">
        <v>1</v>
      </c>
      <c r="G5894">
        <v>2</v>
      </c>
      <c r="H5894" s="57">
        <f t="shared" si="129"/>
        <v>36110</v>
      </c>
      <c r="I5894">
        <v>2</v>
      </c>
    </row>
    <row r="5895" spans="1:9">
      <c r="A5895" t="s">
        <v>247</v>
      </c>
      <c r="B5895" t="s">
        <v>238</v>
      </c>
      <c r="C5895" t="s">
        <v>240</v>
      </c>
      <c r="D5895">
        <v>5</v>
      </c>
      <c r="E5895">
        <v>100</v>
      </c>
      <c r="F5895">
        <v>1</v>
      </c>
      <c r="G5895">
        <v>3</v>
      </c>
      <c r="H5895" s="57">
        <f t="shared" si="129"/>
        <v>36110</v>
      </c>
      <c r="I5895">
        <v>2</v>
      </c>
    </row>
    <row r="5896" spans="1:9">
      <c r="A5896" t="s">
        <v>247</v>
      </c>
      <c r="B5896" t="s">
        <v>238</v>
      </c>
      <c r="C5896" t="s">
        <v>240</v>
      </c>
      <c r="D5896">
        <v>5</v>
      </c>
      <c r="E5896">
        <v>100</v>
      </c>
      <c r="F5896">
        <v>1</v>
      </c>
      <c r="G5896">
        <v>4</v>
      </c>
      <c r="H5896" s="57">
        <f t="shared" si="129"/>
        <v>36110</v>
      </c>
      <c r="I5896">
        <v>3</v>
      </c>
    </row>
    <row r="5897" spans="1:9">
      <c r="A5897" t="s">
        <v>247</v>
      </c>
      <c r="B5897" t="s">
        <v>238</v>
      </c>
      <c r="C5897" t="s">
        <v>240</v>
      </c>
      <c r="D5897">
        <v>5</v>
      </c>
      <c r="E5897">
        <v>100</v>
      </c>
      <c r="F5897">
        <v>1</v>
      </c>
      <c r="G5897">
        <v>5</v>
      </c>
      <c r="H5897" s="57">
        <f t="shared" si="129"/>
        <v>36110</v>
      </c>
      <c r="I5897">
        <v>3</v>
      </c>
    </row>
    <row r="5898" spans="1:9">
      <c r="A5898" t="s">
        <v>247</v>
      </c>
      <c r="B5898" t="s">
        <v>238</v>
      </c>
      <c r="C5898" t="s">
        <v>240</v>
      </c>
      <c r="D5898">
        <v>5</v>
      </c>
      <c r="E5898">
        <v>100</v>
      </c>
      <c r="F5898">
        <v>1</v>
      </c>
      <c r="G5898">
        <v>6</v>
      </c>
      <c r="H5898" s="57">
        <f t="shared" si="129"/>
        <v>36110</v>
      </c>
      <c r="I5898">
        <v>2</v>
      </c>
    </row>
    <row r="5899" spans="1:9">
      <c r="A5899" t="s">
        <v>247</v>
      </c>
      <c r="B5899" t="s">
        <v>238</v>
      </c>
      <c r="C5899" t="s">
        <v>240</v>
      </c>
      <c r="D5899">
        <v>5</v>
      </c>
      <c r="E5899">
        <v>100</v>
      </c>
      <c r="F5899">
        <v>1</v>
      </c>
      <c r="G5899">
        <v>7</v>
      </c>
      <c r="H5899" s="57">
        <f t="shared" si="129"/>
        <v>36110</v>
      </c>
      <c r="I5899">
        <v>3</v>
      </c>
    </row>
    <row r="5900" spans="1:9">
      <c r="A5900" t="s">
        <v>247</v>
      </c>
      <c r="B5900" t="s">
        <v>238</v>
      </c>
      <c r="C5900" t="s">
        <v>240</v>
      </c>
      <c r="D5900">
        <v>5</v>
      </c>
      <c r="E5900">
        <v>100</v>
      </c>
      <c r="F5900">
        <v>1</v>
      </c>
      <c r="G5900">
        <v>8</v>
      </c>
      <c r="H5900" s="57">
        <f t="shared" si="129"/>
        <v>36110</v>
      </c>
      <c r="I5900">
        <v>2</v>
      </c>
    </row>
    <row r="5901" spans="1:9">
      <c r="A5901" t="s">
        <v>247</v>
      </c>
      <c r="B5901" t="s">
        <v>238</v>
      </c>
      <c r="C5901" t="s">
        <v>240</v>
      </c>
      <c r="D5901">
        <v>5</v>
      </c>
      <c r="E5901">
        <v>100</v>
      </c>
      <c r="F5901">
        <v>1</v>
      </c>
      <c r="G5901">
        <v>9</v>
      </c>
      <c r="H5901" s="57">
        <f t="shared" si="129"/>
        <v>36110</v>
      </c>
      <c r="I5901">
        <v>2</v>
      </c>
    </row>
    <row r="5902" spans="1:9">
      <c r="A5902" t="s">
        <v>247</v>
      </c>
      <c r="B5902" t="s">
        <v>238</v>
      </c>
      <c r="C5902" t="s">
        <v>240</v>
      </c>
      <c r="D5902">
        <v>5</v>
      </c>
      <c r="E5902">
        <v>100</v>
      </c>
      <c r="F5902">
        <v>1</v>
      </c>
      <c r="G5902">
        <v>10</v>
      </c>
      <c r="H5902" s="57">
        <f t="shared" si="129"/>
        <v>36110</v>
      </c>
      <c r="I5902">
        <v>2</v>
      </c>
    </row>
    <row r="5903" spans="1:9">
      <c r="A5903" t="s">
        <v>247</v>
      </c>
      <c r="B5903" t="s">
        <v>239</v>
      </c>
      <c r="C5903" t="s">
        <v>240</v>
      </c>
      <c r="D5903">
        <v>6</v>
      </c>
      <c r="E5903">
        <v>100</v>
      </c>
      <c r="F5903">
        <v>1</v>
      </c>
      <c r="G5903">
        <v>1</v>
      </c>
      <c r="H5903" s="57">
        <f t="shared" si="129"/>
        <v>36110</v>
      </c>
      <c r="I5903">
        <v>2</v>
      </c>
    </row>
    <row r="5904" spans="1:9">
      <c r="A5904" t="s">
        <v>247</v>
      </c>
      <c r="B5904" t="s">
        <v>239</v>
      </c>
      <c r="C5904" t="s">
        <v>240</v>
      </c>
      <c r="D5904">
        <v>6</v>
      </c>
      <c r="E5904">
        <v>100</v>
      </c>
      <c r="F5904">
        <v>1</v>
      </c>
      <c r="G5904">
        <v>2</v>
      </c>
      <c r="H5904" s="57">
        <f t="shared" si="129"/>
        <v>36110</v>
      </c>
      <c r="I5904">
        <v>3</v>
      </c>
    </row>
    <row r="5905" spans="1:9">
      <c r="A5905" t="s">
        <v>247</v>
      </c>
      <c r="B5905" t="s">
        <v>239</v>
      </c>
      <c r="C5905" t="s">
        <v>240</v>
      </c>
      <c r="D5905">
        <v>6</v>
      </c>
      <c r="E5905">
        <v>100</v>
      </c>
      <c r="F5905">
        <v>1</v>
      </c>
      <c r="G5905">
        <v>3</v>
      </c>
      <c r="H5905" s="57">
        <f t="shared" si="129"/>
        <v>36110</v>
      </c>
      <c r="I5905">
        <v>3</v>
      </c>
    </row>
    <row r="5906" spans="1:9">
      <c r="A5906" t="s">
        <v>247</v>
      </c>
      <c r="B5906" t="s">
        <v>239</v>
      </c>
      <c r="C5906" t="s">
        <v>240</v>
      </c>
      <c r="D5906">
        <v>6</v>
      </c>
      <c r="E5906">
        <v>100</v>
      </c>
      <c r="F5906">
        <v>1</v>
      </c>
      <c r="G5906">
        <v>4</v>
      </c>
      <c r="H5906" s="57">
        <f t="shared" si="129"/>
        <v>36110</v>
      </c>
      <c r="I5906">
        <v>3</v>
      </c>
    </row>
    <row r="5907" spans="1:9">
      <c r="A5907" t="s">
        <v>247</v>
      </c>
      <c r="B5907" t="s">
        <v>239</v>
      </c>
      <c r="C5907" t="s">
        <v>240</v>
      </c>
      <c r="D5907">
        <v>6</v>
      </c>
      <c r="E5907">
        <v>100</v>
      </c>
      <c r="F5907">
        <v>1</v>
      </c>
      <c r="G5907">
        <v>5</v>
      </c>
      <c r="H5907" s="57">
        <f t="shared" si="129"/>
        <v>36110</v>
      </c>
      <c r="I5907">
        <v>2</v>
      </c>
    </row>
    <row r="5908" spans="1:9">
      <c r="A5908" t="s">
        <v>247</v>
      </c>
      <c r="B5908" t="s">
        <v>239</v>
      </c>
      <c r="C5908" t="s">
        <v>240</v>
      </c>
      <c r="D5908">
        <v>6</v>
      </c>
      <c r="E5908">
        <v>100</v>
      </c>
      <c r="F5908">
        <v>1</v>
      </c>
      <c r="G5908">
        <v>6</v>
      </c>
      <c r="H5908" s="57">
        <f t="shared" si="129"/>
        <v>36110</v>
      </c>
      <c r="I5908">
        <v>3</v>
      </c>
    </row>
    <row r="5909" spans="1:9">
      <c r="A5909" t="s">
        <v>247</v>
      </c>
      <c r="B5909" t="s">
        <v>239</v>
      </c>
      <c r="C5909" t="s">
        <v>240</v>
      </c>
      <c r="D5909">
        <v>6</v>
      </c>
      <c r="E5909">
        <v>100</v>
      </c>
      <c r="F5909">
        <v>1</v>
      </c>
      <c r="G5909">
        <v>7</v>
      </c>
      <c r="H5909" s="57">
        <f t="shared" si="129"/>
        <v>36110</v>
      </c>
      <c r="I5909">
        <v>3</v>
      </c>
    </row>
    <row r="5910" spans="1:9">
      <c r="A5910" t="s">
        <v>247</v>
      </c>
      <c r="B5910" t="s">
        <v>239</v>
      </c>
      <c r="C5910" t="s">
        <v>240</v>
      </c>
      <c r="D5910">
        <v>6</v>
      </c>
      <c r="E5910">
        <v>100</v>
      </c>
      <c r="F5910">
        <v>1</v>
      </c>
      <c r="G5910">
        <v>8</v>
      </c>
      <c r="H5910" s="57">
        <f t="shared" si="129"/>
        <v>36110</v>
      </c>
      <c r="I5910">
        <v>3</v>
      </c>
    </row>
    <row r="5911" spans="1:9">
      <c r="A5911" t="s">
        <v>247</v>
      </c>
      <c r="B5911" t="s">
        <v>239</v>
      </c>
      <c r="C5911" t="s">
        <v>240</v>
      </c>
      <c r="D5911">
        <v>6</v>
      </c>
      <c r="E5911">
        <v>100</v>
      </c>
      <c r="F5911">
        <v>1</v>
      </c>
      <c r="G5911">
        <v>9</v>
      </c>
      <c r="H5911" s="57">
        <f t="shared" si="129"/>
        <v>36110</v>
      </c>
      <c r="I5911">
        <v>2</v>
      </c>
    </row>
    <row r="5912" spans="1:9">
      <c r="A5912" t="s">
        <v>247</v>
      </c>
      <c r="B5912" t="s">
        <v>239</v>
      </c>
      <c r="C5912" t="s">
        <v>240</v>
      </c>
      <c r="D5912">
        <v>6</v>
      </c>
      <c r="E5912">
        <v>100</v>
      </c>
      <c r="F5912">
        <v>1</v>
      </c>
      <c r="G5912">
        <v>10</v>
      </c>
      <c r="H5912" s="57">
        <f t="shared" si="129"/>
        <v>36110</v>
      </c>
      <c r="I5912">
        <v>3</v>
      </c>
    </row>
    <row r="5913" spans="1:9">
      <c r="A5913" t="s">
        <v>247</v>
      </c>
      <c r="B5913" s="53">
        <v>40738</v>
      </c>
      <c r="C5913" t="s">
        <v>240</v>
      </c>
      <c r="D5913">
        <v>7</v>
      </c>
      <c r="E5913">
        <v>100</v>
      </c>
      <c r="F5913">
        <v>2</v>
      </c>
      <c r="G5913">
        <v>1</v>
      </c>
      <c r="H5913" s="57">
        <f t="shared" si="129"/>
        <v>36110</v>
      </c>
      <c r="I5913">
        <v>2</v>
      </c>
    </row>
    <row r="5914" spans="1:9">
      <c r="A5914" t="s">
        <v>247</v>
      </c>
      <c r="B5914" s="53">
        <v>40738</v>
      </c>
      <c r="C5914" t="s">
        <v>240</v>
      </c>
      <c r="D5914">
        <v>7</v>
      </c>
      <c r="E5914">
        <v>100</v>
      </c>
      <c r="F5914">
        <v>2</v>
      </c>
      <c r="G5914">
        <v>2</v>
      </c>
      <c r="H5914" s="57">
        <f t="shared" si="129"/>
        <v>36110</v>
      </c>
      <c r="I5914">
        <v>2</v>
      </c>
    </row>
    <row r="5915" spans="1:9">
      <c r="A5915" t="s">
        <v>247</v>
      </c>
      <c r="B5915" s="53">
        <v>40738</v>
      </c>
      <c r="C5915" t="s">
        <v>240</v>
      </c>
      <c r="D5915">
        <v>7</v>
      </c>
      <c r="E5915">
        <v>100</v>
      </c>
      <c r="F5915">
        <v>2</v>
      </c>
      <c r="G5915">
        <v>3</v>
      </c>
      <c r="H5915" s="57">
        <f t="shared" si="129"/>
        <v>36110</v>
      </c>
      <c r="I5915">
        <v>2</v>
      </c>
    </row>
    <row r="5916" spans="1:9">
      <c r="A5916" t="s">
        <v>247</v>
      </c>
      <c r="B5916" s="53">
        <v>40738</v>
      </c>
      <c r="C5916" t="s">
        <v>240</v>
      </c>
      <c r="D5916">
        <v>7</v>
      </c>
      <c r="E5916">
        <v>100</v>
      </c>
      <c r="F5916">
        <v>2</v>
      </c>
      <c r="G5916">
        <v>4</v>
      </c>
      <c r="H5916" s="57">
        <f t="shared" si="129"/>
        <v>36110</v>
      </c>
      <c r="I5916">
        <v>2</v>
      </c>
    </row>
    <row r="5917" spans="1:9">
      <c r="A5917" t="s">
        <v>247</v>
      </c>
      <c r="B5917" s="53">
        <v>40738</v>
      </c>
      <c r="C5917" t="s">
        <v>240</v>
      </c>
      <c r="D5917">
        <v>7</v>
      </c>
      <c r="E5917">
        <v>100</v>
      </c>
      <c r="F5917">
        <v>2</v>
      </c>
      <c r="G5917">
        <v>5</v>
      </c>
      <c r="H5917" s="57">
        <f t="shared" si="129"/>
        <v>36110</v>
      </c>
      <c r="I5917">
        <v>2</v>
      </c>
    </row>
    <row r="5918" spans="1:9">
      <c r="A5918" t="s">
        <v>247</v>
      </c>
      <c r="B5918" s="53">
        <v>40738</v>
      </c>
      <c r="C5918" t="s">
        <v>240</v>
      </c>
      <c r="D5918">
        <v>7</v>
      </c>
      <c r="E5918">
        <v>100</v>
      </c>
      <c r="F5918">
        <v>2</v>
      </c>
      <c r="G5918">
        <v>6</v>
      </c>
      <c r="H5918" s="57">
        <f t="shared" si="129"/>
        <v>36110</v>
      </c>
      <c r="I5918">
        <v>2</v>
      </c>
    </row>
    <row r="5919" spans="1:9">
      <c r="A5919" t="s">
        <v>247</v>
      </c>
      <c r="B5919" s="53">
        <v>40738</v>
      </c>
      <c r="C5919" t="s">
        <v>240</v>
      </c>
      <c r="D5919">
        <v>7</v>
      </c>
      <c r="E5919">
        <v>100</v>
      </c>
      <c r="F5919">
        <v>2</v>
      </c>
      <c r="G5919">
        <v>7</v>
      </c>
      <c r="H5919" s="57">
        <f t="shared" ref="H5919:H5982" si="130">H5918</f>
        <v>36110</v>
      </c>
      <c r="I5919">
        <v>2</v>
      </c>
    </row>
    <row r="5920" spans="1:9">
      <c r="A5920" t="s">
        <v>247</v>
      </c>
      <c r="B5920" s="53">
        <v>40738</v>
      </c>
      <c r="C5920" t="s">
        <v>240</v>
      </c>
      <c r="D5920">
        <v>7</v>
      </c>
      <c r="E5920">
        <v>100</v>
      </c>
      <c r="F5920">
        <v>2</v>
      </c>
      <c r="G5920">
        <v>8</v>
      </c>
      <c r="H5920" s="57">
        <f t="shared" si="130"/>
        <v>36110</v>
      </c>
      <c r="I5920">
        <v>2</v>
      </c>
    </row>
    <row r="5921" spans="1:9">
      <c r="A5921" t="s">
        <v>247</v>
      </c>
      <c r="B5921" s="53">
        <v>40738</v>
      </c>
      <c r="C5921" t="s">
        <v>240</v>
      </c>
      <c r="D5921">
        <v>7</v>
      </c>
      <c r="E5921">
        <v>100</v>
      </c>
      <c r="F5921">
        <v>2</v>
      </c>
      <c r="G5921">
        <v>9</v>
      </c>
      <c r="H5921" s="57">
        <f t="shared" si="130"/>
        <v>36110</v>
      </c>
      <c r="I5921">
        <v>2</v>
      </c>
    </row>
    <row r="5922" spans="1:9">
      <c r="A5922" t="s">
        <v>247</v>
      </c>
      <c r="B5922" s="53">
        <v>40738</v>
      </c>
      <c r="C5922" t="s">
        <v>240</v>
      </c>
      <c r="D5922">
        <v>7</v>
      </c>
      <c r="E5922">
        <v>100</v>
      </c>
      <c r="F5922">
        <v>2</v>
      </c>
      <c r="G5922">
        <v>10</v>
      </c>
      <c r="H5922" s="57">
        <f t="shared" si="130"/>
        <v>36110</v>
      </c>
      <c r="I5922">
        <v>2</v>
      </c>
    </row>
    <row r="5923" spans="1:9">
      <c r="A5923" t="s">
        <v>247</v>
      </c>
      <c r="B5923" t="s">
        <v>234</v>
      </c>
      <c r="C5923" t="s">
        <v>240</v>
      </c>
      <c r="D5923">
        <v>8</v>
      </c>
      <c r="E5923">
        <v>100</v>
      </c>
      <c r="F5923">
        <v>2</v>
      </c>
      <c r="G5923">
        <v>1</v>
      </c>
      <c r="H5923" s="57">
        <f t="shared" si="130"/>
        <v>36110</v>
      </c>
      <c r="I5923">
        <v>2</v>
      </c>
    </row>
    <row r="5924" spans="1:9">
      <c r="A5924" t="s">
        <v>247</v>
      </c>
      <c r="B5924" t="s">
        <v>234</v>
      </c>
      <c r="C5924" t="s">
        <v>240</v>
      </c>
      <c r="D5924">
        <v>8</v>
      </c>
      <c r="E5924">
        <v>100</v>
      </c>
      <c r="F5924">
        <v>2</v>
      </c>
      <c r="G5924">
        <v>2</v>
      </c>
      <c r="H5924" s="57">
        <f t="shared" si="130"/>
        <v>36110</v>
      </c>
      <c r="I5924">
        <v>2</v>
      </c>
    </row>
    <row r="5925" spans="1:9">
      <c r="A5925" t="s">
        <v>247</v>
      </c>
      <c r="B5925" t="s">
        <v>234</v>
      </c>
      <c r="C5925" t="s">
        <v>240</v>
      </c>
      <c r="D5925">
        <v>8</v>
      </c>
      <c r="E5925">
        <v>100</v>
      </c>
      <c r="F5925">
        <v>2</v>
      </c>
      <c r="G5925">
        <v>3</v>
      </c>
      <c r="H5925" s="57">
        <f t="shared" si="130"/>
        <v>36110</v>
      </c>
      <c r="I5925">
        <v>3</v>
      </c>
    </row>
    <row r="5926" spans="1:9">
      <c r="A5926" t="s">
        <v>247</v>
      </c>
      <c r="B5926" t="s">
        <v>234</v>
      </c>
      <c r="C5926" t="s">
        <v>240</v>
      </c>
      <c r="D5926">
        <v>8</v>
      </c>
      <c r="E5926">
        <v>100</v>
      </c>
      <c r="F5926">
        <v>2</v>
      </c>
      <c r="G5926">
        <v>4</v>
      </c>
      <c r="H5926" s="57">
        <f t="shared" si="130"/>
        <v>36110</v>
      </c>
      <c r="I5926">
        <v>3</v>
      </c>
    </row>
    <row r="5927" spans="1:9">
      <c r="A5927" t="s">
        <v>247</v>
      </c>
      <c r="B5927" t="s">
        <v>234</v>
      </c>
      <c r="C5927" t="s">
        <v>240</v>
      </c>
      <c r="D5927">
        <v>8</v>
      </c>
      <c r="E5927">
        <v>100</v>
      </c>
      <c r="F5927">
        <v>2</v>
      </c>
      <c r="G5927">
        <v>5</v>
      </c>
      <c r="H5927" s="57">
        <f t="shared" si="130"/>
        <v>36110</v>
      </c>
      <c r="I5927">
        <v>3</v>
      </c>
    </row>
    <row r="5928" spans="1:9">
      <c r="A5928" t="s">
        <v>247</v>
      </c>
      <c r="B5928" t="s">
        <v>234</v>
      </c>
      <c r="C5928" t="s">
        <v>240</v>
      </c>
      <c r="D5928">
        <v>8</v>
      </c>
      <c r="E5928">
        <v>100</v>
      </c>
      <c r="F5928">
        <v>2</v>
      </c>
      <c r="G5928">
        <v>6</v>
      </c>
      <c r="H5928" s="57">
        <f t="shared" si="130"/>
        <v>36110</v>
      </c>
      <c r="I5928">
        <v>2</v>
      </c>
    </row>
    <row r="5929" spans="1:9">
      <c r="A5929" t="s">
        <v>247</v>
      </c>
      <c r="B5929" t="s">
        <v>234</v>
      </c>
      <c r="C5929" t="s">
        <v>240</v>
      </c>
      <c r="D5929">
        <v>8</v>
      </c>
      <c r="E5929">
        <v>100</v>
      </c>
      <c r="F5929">
        <v>2</v>
      </c>
      <c r="G5929">
        <v>7</v>
      </c>
      <c r="H5929" s="57">
        <f t="shared" si="130"/>
        <v>36110</v>
      </c>
      <c r="I5929">
        <v>2</v>
      </c>
    </row>
    <row r="5930" spans="1:9">
      <c r="A5930" t="s">
        <v>247</v>
      </c>
      <c r="B5930" t="s">
        <v>234</v>
      </c>
      <c r="C5930" t="s">
        <v>240</v>
      </c>
      <c r="D5930">
        <v>8</v>
      </c>
      <c r="E5930">
        <v>100</v>
      </c>
      <c r="F5930">
        <v>2</v>
      </c>
      <c r="G5930">
        <v>8</v>
      </c>
      <c r="H5930" s="57">
        <f t="shared" si="130"/>
        <v>36110</v>
      </c>
      <c r="I5930">
        <v>3</v>
      </c>
    </row>
    <row r="5931" spans="1:9">
      <c r="A5931" t="s">
        <v>247</v>
      </c>
      <c r="B5931" t="s">
        <v>234</v>
      </c>
      <c r="C5931" t="s">
        <v>240</v>
      </c>
      <c r="D5931">
        <v>8</v>
      </c>
      <c r="E5931">
        <v>100</v>
      </c>
      <c r="F5931">
        <v>2</v>
      </c>
      <c r="G5931">
        <v>9</v>
      </c>
      <c r="H5931" s="57">
        <f t="shared" si="130"/>
        <v>36110</v>
      </c>
      <c r="I5931">
        <v>3</v>
      </c>
    </row>
    <row r="5932" spans="1:9">
      <c r="A5932" t="s">
        <v>247</v>
      </c>
      <c r="B5932" t="s">
        <v>234</v>
      </c>
      <c r="C5932" t="s">
        <v>240</v>
      </c>
      <c r="D5932">
        <v>8</v>
      </c>
      <c r="E5932">
        <v>100</v>
      </c>
      <c r="F5932">
        <v>2</v>
      </c>
      <c r="G5932">
        <v>10</v>
      </c>
      <c r="H5932" s="57">
        <f t="shared" si="130"/>
        <v>36110</v>
      </c>
      <c r="I5932">
        <v>3</v>
      </c>
    </row>
    <row r="5933" spans="1:9">
      <c r="A5933" t="s">
        <v>247</v>
      </c>
      <c r="B5933" t="s">
        <v>238</v>
      </c>
      <c r="C5933" t="s">
        <v>240</v>
      </c>
      <c r="D5933">
        <v>9</v>
      </c>
      <c r="E5933">
        <v>100</v>
      </c>
      <c r="F5933">
        <v>2</v>
      </c>
      <c r="G5933">
        <v>1</v>
      </c>
      <c r="H5933" s="57">
        <f t="shared" si="130"/>
        <v>36110</v>
      </c>
      <c r="I5933">
        <v>2</v>
      </c>
    </row>
    <row r="5934" spans="1:9">
      <c r="A5934" t="s">
        <v>247</v>
      </c>
      <c r="B5934" t="s">
        <v>238</v>
      </c>
      <c r="C5934" t="s">
        <v>240</v>
      </c>
      <c r="D5934">
        <v>9</v>
      </c>
      <c r="E5934">
        <v>100</v>
      </c>
      <c r="F5934">
        <v>2</v>
      </c>
      <c r="G5934">
        <v>2</v>
      </c>
      <c r="H5934" s="57">
        <f t="shared" si="130"/>
        <v>36110</v>
      </c>
      <c r="I5934">
        <v>2</v>
      </c>
    </row>
    <row r="5935" spans="1:9">
      <c r="A5935" t="s">
        <v>247</v>
      </c>
      <c r="B5935" t="s">
        <v>238</v>
      </c>
      <c r="C5935" t="s">
        <v>240</v>
      </c>
      <c r="D5935">
        <v>9</v>
      </c>
      <c r="E5935">
        <v>100</v>
      </c>
      <c r="F5935">
        <v>2</v>
      </c>
      <c r="G5935">
        <v>3</v>
      </c>
      <c r="H5935" s="57">
        <f t="shared" si="130"/>
        <v>36110</v>
      </c>
      <c r="I5935">
        <v>2</v>
      </c>
    </row>
    <row r="5936" spans="1:9">
      <c r="A5936" t="s">
        <v>247</v>
      </c>
      <c r="B5936" t="s">
        <v>238</v>
      </c>
      <c r="C5936" t="s">
        <v>240</v>
      </c>
      <c r="D5936">
        <v>9</v>
      </c>
      <c r="E5936">
        <v>100</v>
      </c>
      <c r="F5936">
        <v>2</v>
      </c>
      <c r="G5936">
        <v>4</v>
      </c>
      <c r="H5936" s="57">
        <f t="shared" si="130"/>
        <v>36110</v>
      </c>
      <c r="I5936">
        <v>2</v>
      </c>
    </row>
    <row r="5937" spans="1:9">
      <c r="A5937" t="s">
        <v>247</v>
      </c>
      <c r="B5937" t="s">
        <v>238</v>
      </c>
      <c r="C5937" t="s">
        <v>240</v>
      </c>
      <c r="D5937">
        <v>9</v>
      </c>
      <c r="E5937">
        <v>100</v>
      </c>
      <c r="F5937">
        <v>2</v>
      </c>
      <c r="G5937">
        <v>5</v>
      </c>
      <c r="H5937" s="57">
        <f t="shared" si="130"/>
        <v>36110</v>
      </c>
      <c r="I5937">
        <v>2</v>
      </c>
    </row>
    <row r="5938" spans="1:9">
      <c r="A5938" t="s">
        <v>247</v>
      </c>
      <c r="B5938" t="s">
        <v>238</v>
      </c>
      <c r="C5938" t="s">
        <v>240</v>
      </c>
      <c r="D5938">
        <v>9</v>
      </c>
      <c r="E5938">
        <v>100</v>
      </c>
      <c r="F5938">
        <v>2</v>
      </c>
      <c r="G5938">
        <v>6</v>
      </c>
      <c r="H5938" s="57">
        <f t="shared" si="130"/>
        <v>36110</v>
      </c>
      <c r="I5938">
        <v>2</v>
      </c>
    </row>
    <row r="5939" spans="1:9">
      <c r="A5939" t="s">
        <v>247</v>
      </c>
      <c r="B5939" t="s">
        <v>238</v>
      </c>
      <c r="C5939" t="s">
        <v>240</v>
      </c>
      <c r="D5939">
        <v>9</v>
      </c>
      <c r="E5939">
        <v>100</v>
      </c>
      <c r="F5939">
        <v>2</v>
      </c>
      <c r="G5939">
        <v>7</v>
      </c>
      <c r="H5939" s="57">
        <f t="shared" si="130"/>
        <v>36110</v>
      </c>
      <c r="I5939">
        <v>2</v>
      </c>
    </row>
    <row r="5940" spans="1:9">
      <c r="A5940" t="s">
        <v>247</v>
      </c>
      <c r="B5940" t="s">
        <v>238</v>
      </c>
      <c r="C5940" t="s">
        <v>240</v>
      </c>
      <c r="D5940">
        <v>9</v>
      </c>
      <c r="E5940">
        <v>100</v>
      </c>
      <c r="F5940">
        <v>2</v>
      </c>
      <c r="G5940">
        <v>8</v>
      </c>
      <c r="H5940" s="57">
        <f t="shared" si="130"/>
        <v>36110</v>
      </c>
      <c r="I5940">
        <v>2</v>
      </c>
    </row>
    <row r="5941" spans="1:9">
      <c r="A5941" t="s">
        <v>247</v>
      </c>
      <c r="B5941" t="s">
        <v>238</v>
      </c>
      <c r="C5941" t="s">
        <v>240</v>
      </c>
      <c r="D5941">
        <v>9</v>
      </c>
      <c r="E5941">
        <v>100</v>
      </c>
      <c r="F5941">
        <v>2</v>
      </c>
      <c r="G5941">
        <v>9</v>
      </c>
      <c r="H5941" s="57">
        <f t="shared" si="130"/>
        <v>36110</v>
      </c>
      <c r="I5941">
        <v>2</v>
      </c>
    </row>
    <row r="5942" spans="1:9">
      <c r="A5942" t="s">
        <v>247</v>
      </c>
      <c r="B5942" t="s">
        <v>238</v>
      </c>
      <c r="C5942" t="s">
        <v>240</v>
      </c>
      <c r="D5942">
        <v>9</v>
      </c>
      <c r="E5942">
        <v>100</v>
      </c>
      <c r="F5942">
        <v>2</v>
      </c>
      <c r="G5942">
        <v>10</v>
      </c>
      <c r="H5942" s="57">
        <f t="shared" si="130"/>
        <v>36110</v>
      </c>
      <c r="I5942">
        <v>3</v>
      </c>
    </row>
    <row r="5943" spans="1:9">
      <c r="A5943" t="s">
        <v>247</v>
      </c>
      <c r="B5943" t="s">
        <v>235</v>
      </c>
      <c r="C5943" t="s">
        <v>240</v>
      </c>
      <c r="D5943">
        <v>10</v>
      </c>
      <c r="E5943">
        <v>100</v>
      </c>
      <c r="F5943">
        <v>2</v>
      </c>
      <c r="G5943">
        <v>1</v>
      </c>
      <c r="H5943" s="57">
        <f t="shared" si="130"/>
        <v>36110</v>
      </c>
      <c r="I5943">
        <v>3</v>
      </c>
    </row>
    <row r="5944" spans="1:9">
      <c r="A5944" t="s">
        <v>247</v>
      </c>
      <c r="B5944" t="s">
        <v>235</v>
      </c>
      <c r="C5944" t="s">
        <v>240</v>
      </c>
      <c r="D5944">
        <v>10</v>
      </c>
      <c r="E5944">
        <v>100</v>
      </c>
      <c r="F5944">
        <v>2</v>
      </c>
      <c r="G5944">
        <v>2</v>
      </c>
      <c r="H5944" s="57">
        <f t="shared" si="130"/>
        <v>36110</v>
      </c>
      <c r="I5944">
        <v>3</v>
      </c>
    </row>
    <row r="5945" spans="1:9">
      <c r="A5945" t="s">
        <v>247</v>
      </c>
      <c r="B5945" t="s">
        <v>235</v>
      </c>
      <c r="C5945" t="s">
        <v>240</v>
      </c>
      <c r="D5945">
        <v>10</v>
      </c>
      <c r="E5945">
        <v>100</v>
      </c>
      <c r="F5945">
        <v>2</v>
      </c>
      <c r="G5945">
        <v>3</v>
      </c>
      <c r="H5945" s="57">
        <f t="shared" si="130"/>
        <v>36110</v>
      </c>
      <c r="I5945">
        <v>3</v>
      </c>
    </row>
    <row r="5946" spans="1:9">
      <c r="A5946" t="s">
        <v>247</v>
      </c>
      <c r="B5946" t="s">
        <v>235</v>
      </c>
      <c r="C5946" t="s">
        <v>240</v>
      </c>
      <c r="D5946">
        <v>10</v>
      </c>
      <c r="E5946">
        <v>100</v>
      </c>
      <c r="F5946">
        <v>2</v>
      </c>
      <c r="G5946">
        <v>4</v>
      </c>
      <c r="H5946" s="57">
        <f t="shared" si="130"/>
        <v>36110</v>
      </c>
      <c r="I5946">
        <v>2</v>
      </c>
    </row>
    <row r="5947" spans="1:9">
      <c r="A5947" t="s">
        <v>247</v>
      </c>
      <c r="B5947" t="s">
        <v>235</v>
      </c>
      <c r="C5947" t="s">
        <v>240</v>
      </c>
      <c r="D5947">
        <v>10</v>
      </c>
      <c r="E5947">
        <v>100</v>
      </c>
      <c r="F5947">
        <v>2</v>
      </c>
      <c r="G5947">
        <v>5</v>
      </c>
      <c r="H5947" s="57">
        <f t="shared" si="130"/>
        <v>36110</v>
      </c>
      <c r="I5947">
        <v>3</v>
      </c>
    </row>
    <row r="5948" spans="1:9">
      <c r="A5948" t="s">
        <v>247</v>
      </c>
      <c r="B5948" t="s">
        <v>235</v>
      </c>
      <c r="C5948" t="s">
        <v>240</v>
      </c>
      <c r="D5948">
        <v>10</v>
      </c>
      <c r="E5948">
        <v>100</v>
      </c>
      <c r="F5948">
        <v>2</v>
      </c>
      <c r="G5948">
        <v>6</v>
      </c>
      <c r="H5948" s="57">
        <f t="shared" si="130"/>
        <v>36110</v>
      </c>
      <c r="I5948">
        <v>2</v>
      </c>
    </row>
    <row r="5949" spans="1:9">
      <c r="A5949" t="s">
        <v>247</v>
      </c>
      <c r="B5949" t="s">
        <v>235</v>
      </c>
      <c r="C5949" t="s">
        <v>240</v>
      </c>
      <c r="D5949">
        <v>10</v>
      </c>
      <c r="E5949">
        <v>100</v>
      </c>
      <c r="F5949">
        <v>2</v>
      </c>
      <c r="G5949">
        <v>7</v>
      </c>
      <c r="H5949" s="57">
        <f t="shared" si="130"/>
        <v>36110</v>
      </c>
      <c r="I5949">
        <v>3</v>
      </c>
    </row>
    <row r="5950" spans="1:9">
      <c r="A5950" t="s">
        <v>247</v>
      </c>
      <c r="B5950" t="s">
        <v>235</v>
      </c>
      <c r="C5950" t="s">
        <v>240</v>
      </c>
      <c r="D5950">
        <v>10</v>
      </c>
      <c r="E5950">
        <v>100</v>
      </c>
      <c r="F5950">
        <v>2</v>
      </c>
      <c r="G5950">
        <v>8</v>
      </c>
      <c r="H5950" s="57">
        <f t="shared" si="130"/>
        <v>36110</v>
      </c>
      <c r="I5950">
        <v>3</v>
      </c>
    </row>
    <row r="5951" spans="1:9">
      <c r="A5951" t="s">
        <v>247</v>
      </c>
      <c r="B5951" t="s">
        <v>235</v>
      </c>
      <c r="C5951" t="s">
        <v>240</v>
      </c>
      <c r="D5951">
        <v>10</v>
      </c>
      <c r="E5951">
        <v>100</v>
      </c>
      <c r="F5951">
        <v>2</v>
      </c>
      <c r="G5951">
        <v>9</v>
      </c>
      <c r="H5951" s="57">
        <f t="shared" si="130"/>
        <v>36110</v>
      </c>
      <c r="I5951">
        <v>2</v>
      </c>
    </row>
    <row r="5952" spans="1:9">
      <c r="A5952" t="s">
        <v>247</v>
      </c>
      <c r="B5952" t="s">
        <v>235</v>
      </c>
      <c r="C5952" t="s">
        <v>240</v>
      </c>
      <c r="D5952">
        <v>10</v>
      </c>
      <c r="E5952">
        <v>100</v>
      </c>
      <c r="F5952">
        <v>2</v>
      </c>
      <c r="G5952">
        <v>10</v>
      </c>
      <c r="H5952" s="57">
        <f t="shared" si="130"/>
        <v>36110</v>
      </c>
      <c r="I5952">
        <v>2</v>
      </c>
    </row>
    <row r="5953" spans="1:9">
      <c r="A5953" t="s">
        <v>247</v>
      </c>
      <c r="B5953" t="s">
        <v>239</v>
      </c>
      <c r="C5953" t="s">
        <v>240</v>
      </c>
      <c r="D5953">
        <v>11</v>
      </c>
      <c r="E5953">
        <v>100</v>
      </c>
      <c r="F5953">
        <v>2</v>
      </c>
      <c r="G5953">
        <v>1</v>
      </c>
      <c r="H5953" s="57">
        <f t="shared" si="130"/>
        <v>36110</v>
      </c>
      <c r="I5953">
        <v>3</v>
      </c>
    </row>
    <row r="5954" spans="1:9">
      <c r="A5954" t="s">
        <v>247</v>
      </c>
      <c r="B5954" t="s">
        <v>239</v>
      </c>
      <c r="C5954" t="s">
        <v>240</v>
      </c>
      <c r="D5954">
        <v>11</v>
      </c>
      <c r="E5954">
        <v>100</v>
      </c>
      <c r="F5954">
        <v>2</v>
      </c>
      <c r="G5954">
        <v>2</v>
      </c>
      <c r="H5954" s="57">
        <f t="shared" si="130"/>
        <v>36110</v>
      </c>
      <c r="I5954">
        <v>3</v>
      </c>
    </row>
    <row r="5955" spans="1:9">
      <c r="A5955" t="s">
        <v>247</v>
      </c>
      <c r="B5955" t="s">
        <v>239</v>
      </c>
      <c r="C5955" t="s">
        <v>240</v>
      </c>
      <c r="D5955">
        <v>11</v>
      </c>
      <c r="E5955">
        <v>100</v>
      </c>
      <c r="F5955">
        <v>2</v>
      </c>
      <c r="G5955">
        <v>3</v>
      </c>
      <c r="H5955" s="57">
        <f t="shared" si="130"/>
        <v>36110</v>
      </c>
      <c r="I5955">
        <v>3</v>
      </c>
    </row>
    <row r="5956" spans="1:9">
      <c r="A5956" t="s">
        <v>247</v>
      </c>
      <c r="B5956" t="s">
        <v>239</v>
      </c>
      <c r="C5956" t="s">
        <v>240</v>
      </c>
      <c r="D5956">
        <v>11</v>
      </c>
      <c r="E5956">
        <v>100</v>
      </c>
      <c r="F5956">
        <v>2</v>
      </c>
      <c r="G5956">
        <v>4</v>
      </c>
      <c r="H5956" s="57">
        <f t="shared" si="130"/>
        <v>36110</v>
      </c>
      <c r="I5956">
        <v>3</v>
      </c>
    </row>
    <row r="5957" spans="1:9">
      <c r="A5957" t="s">
        <v>247</v>
      </c>
      <c r="B5957" t="s">
        <v>239</v>
      </c>
      <c r="C5957" t="s">
        <v>240</v>
      </c>
      <c r="D5957">
        <v>11</v>
      </c>
      <c r="E5957">
        <v>100</v>
      </c>
      <c r="F5957">
        <v>2</v>
      </c>
      <c r="G5957">
        <v>5</v>
      </c>
      <c r="H5957" s="57">
        <f t="shared" si="130"/>
        <v>36110</v>
      </c>
      <c r="I5957">
        <v>3</v>
      </c>
    </row>
    <row r="5958" spans="1:9">
      <c r="A5958" t="s">
        <v>247</v>
      </c>
      <c r="B5958" t="s">
        <v>239</v>
      </c>
      <c r="C5958" t="s">
        <v>240</v>
      </c>
      <c r="D5958">
        <v>11</v>
      </c>
      <c r="E5958">
        <v>100</v>
      </c>
      <c r="F5958">
        <v>2</v>
      </c>
      <c r="G5958">
        <v>6</v>
      </c>
      <c r="H5958" s="57">
        <f t="shared" si="130"/>
        <v>36110</v>
      </c>
      <c r="I5958">
        <v>3</v>
      </c>
    </row>
    <row r="5959" spans="1:9">
      <c r="A5959" t="s">
        <v>247</v>
      </c>
      <c r="B5959" t="s">
        <v>239</v>
      </c>
      <c r="C5959" t="s">
        <v>240</v>
      </c>
      <c r="D5959">
        <v>11</v>
      </c>
      <c r="E5959">
        <v>100</v>
      </c>
      <c r="F5959">
        <v>2</v>
      </c>
      <c r="G5959">
        <v>7</v>
      </c>
      <c r="H5959" s="57">
        <f t="shared" si="130"/>
        <v>36110</v>
      </c>
      <c r="I5959">
        <v>3</v>
      </c>
    </row>
    <row r="5960" spans="1:9">
      <c r="A5960" t="s">
        <v>247</v>
      </c>
      <c r="B5960" t="s">
        <v>239</v>
      </c>
      <c r="C5960" t="s">
        <v>240</v>
      </c>
      <c r="D5960">
        <v>11</v>
      </c>
      <c r="E5960">
        <v>100</v>
      </c>
      <c r="F5960">
        <v>2</v>
      </c>
      <c r="G5960">
        <v>8</v>
      </c>
      <c r="H5960" s="57">
        <f t="shared" si="130"/>
        <v>36110</v>
      </c>
      <c r="I5960">
        <v>3</v>
      </c>
    </row>
    <row r="5961" spans="1:9">
      <c r="A5961" t="s">
        <v>247</v>
      </c>
      <c r="B5961" t="s">
        <v>239</v>
      </c>
      <c r="C5961" t="s">
        <v>240</v>
      </c>
      <c r="D5961">
        <v>11</v>
      </c>
      <c r="E5961">
        <v>100</v>
      </c>
      <c r="F5961">
        <v>2</v>
      </c>
      <c r="G5961">
        <v>9</v>
      </c>
      <c r="H5961" s="57">
        <f t="shared" si="130"/>
        <v>36110</v>
      </c>
      <c r="I5961">
        <v>3</v>
      </c>
    </row>
    <row r="5962" spans="1:9">
      <c r="A5962" t="s">
        <v>247</v>
      </c>
      <c r="B5962" t="s">
        <v>239</v>
      </c>
      <c r="C5962" t="s">
        <v>240</v>
      </c>
      <c r="D5962">
        <v>11</v>
      </c>
      <c r="E5962">
        <v>100</v>
      </c>
      <c r="F5962">
        <v>2</v>
      </c>
      <c r="G5962">
        <v>10</v>
      </c>
      <c r="H5962" s="57">
        <f t="shared" si="130"/>
        <v>36110</v>
      </c>
      <c r="I5962">
        <v>3</v>
      </c>
    </row>
    <row r="5963" spans="1:9">
      <c r="A5963" t="s">
        <v>247</v>
      </c>
      <c r="B5963" t="s">
        <v>237</v>
      </c>
      <c r="C5963" t="s">
        <v>240</v>
      </c>
      <c r="D5963">
        <v>12</v>
      </c>
      <c r="E5963">
        <v>100</v>
      </c>
      <c r="F5963">
        <v>2</v>
      </c>
      <c r="G5963">
        <v>1</v>
      </c>
      <c r="H5963" s="57">
        <f t="shared" si="130"/>
        <v>36110</v>
      </c>
      <c r="I5963">
        <v>3</v>
      </c>
    </row>
    <row r="5964" spans="1:9">
      <c r="A5964" t="s">
        <v>247</v>
      </c>
      <c r="B5964" t="s">
        <v>237</v>
      </c>
      <c r="C5964" t="s">
        <v>240</v>
      </c>
      <c r="D5964">
        <v>12</v>
      </c>
      <c r="E5964">
        <v>100</v>
      </c>
      <c r="F5964">
        <v>2</v>
      </c>
      <c r="G5964">
        <v>2</v>
      </c>
      <c r="H5964" s="57">
        <f t="shared" si="130"/>
        <v>36110</v>
      </c>
      <c r="I5964">
        <v>3</v>
      </c>
    </row>
    <row r="5965" spans="1:9">
      <c r="A5965" t="s">
        <v>247</v>
      </c>
      <c r="B5965" t="s">
        <v>237</v>
      </c>
      <c r="C5965" t="s">
        <v>240</v>
      </c>
      <c r="D5965">
        <v>12</v>
      </c>
      <c r="E5965">
        <v>100</v>
      </c>
      <c r="F5965">
        <v>2</v>
      </c>
      <c r="G5965">
        <v>3</v>
      </c>
      <c r="H5965" s="57">
        <f t="shared" si="130"/>
        <v>36110</v>
      </c>
      <c r="I5965">
        <v>3</v>
      </c>
    </row>
    <row r="5966" spans="1:9">
      <c r="A5966" t="s">
        <v>247</v>
      </c>
      <c r="B5966" t="s">
        <v>237</v>
      </c>
      <c r="C5966" t="s">
        <v>240</v>
      </c>
      <c r="D5966">
        <v>12</v>
      </c>
      <c r="E5966">
        <v>100</v>
      </c>
      <c r="F5966">
        <v>2</v>
      </c>
      <c r="G5966">
        <v>4</v>
      </c>
      <c r="H5966" s="57">
        <f t="shared" si="130"/>
        <v>36110</v>
      </c>
      <c r="I5966">
        <v>3</v>
      </c>
    </row>
    <row r="5967" spans="1:9">
      <c r="A5967" t="s">
        <v>247</v>
      </c>
      <c r="B5967" t="s">
        <v>237</v>
      </c>
      <c r="C5967" t="s">
        <v>240</v>
      </c>
      <c r="D5967">
        <v>12</v>
      </c>
      <c r="E5967">
        <v>100</v>
      </c>
      <c r="F5967">
        <v>2</v>
      </c>
      <c r="G5967">
        <v>5</v>
      </c>
      <c r="H5967" s="57">
        <f t="shared" si="130"/>
        <v>36110</v>
      </c>
      <c r="I5967">
        <v>3</v>
      </c>
    </row>
    <row r="5968" spans="1:9">
      <c r="A5968" t="s">
        <v>247</v>
      </c>
      <c r="B5968" t="s">
        <v>237</v>
      </c>
      <c r="C5968" t="s">
        <v>240</v>
      </c>
      <c r="D5968">
        <v>12</v>
      </c>
      <c r="E5968">
        <v>100</v>
      </c>
      <c r="F5968">
        <v>2</v>
      </c>
      <c r="G5968">
        <v>6</v>
      </c>
      <c r="H5968" s="57">
        <f t="shared" si="130"/>
        <v>36110</v>
      </c>
      <c r="I5968">
        <v>3</v>
      </c>
    </row>
    <row r="5969" spans="1:9">
      <c r="A5969" t="s">
        <v>247</v>
      </c>
      <c r="B5969" t="s">
        <v>237</v>
      </c>
      <c r="C5969" t="s">
        <v>240</v>
      </c>
      <c r="D5969">
        <v>12</v>
      </c>
      <c r="E5969">
        <v>100</v>
      </c>
      <c r="F5969">
        <v>2</v>
      </c>
      <c r="G5969">
        <v>7</v>
      </c>
      <c r="H5969" s="57">
        <f t="shared" si="130"/>
        <v>36110</v>
      </c>
      <c r="I5969">
        <v>2</v>
      </c>
    </row>
    <row r="5970" spans="1:9">
      <c r="A5970" t="s">
        <v>247</v>
      </c>
      <c r="B5970" t="s">
        <v>237</v>
      </c>
      <c r="C5970" t="s">
        <v>240</v>
      </c>
      <c r="D5970">
        <v>12</v>
      </c>
      <c r="E5970">
        <v>100</v>
      </c>
      <c r="F5970">
        <v>2</v>
      </c>
      <c r="G5970">
        <v>8</v>
      </c>
      <c r="H5970" s="57">
        <f t="shared" si="130"/>
        <v>36110</v>
      </c>
      <c r="I5970">
        <v>3</v>
      </c>
    </row>
    <row r="5971" spans="1:9">
      <c r="A5971" t="s">
        <v>247</v>
      </c>
      <c r="B5971" t="s">
        <v>237</v>
      </c>
      <c r="C5971" t="s">
        <v>240</v>
      </c>
      <c r="D5971">
        <v>12</v>
      </c>
      <c r="E5971">
        <v>100</v>
      </c>
      <c r="F5971">
        <v>2</v>
      </c>
      <c r="G5971">
        <v>9</v>
      </c>
      <c r="H5971" s="57">
        <f t="shared" si="130"/>
        <v>36110</v>
      </c>
      <c r="I5971">
        <v>2</v>
      </c>
    </row>
    <row r="5972" spans="1:9">
      <c r="A5972" t="s">
        <v>247</v>
      </c>
      <c r="B5972" t="s">
        <v>237</v>
      </c>
      <c r="C5972" t="s">
        <v>240</v>
      </c>
      <c r="D5972">
        <v>12</v>
      </c>
      <c r="E5972">
        <v>100</v>
      </c>
      <c r="F5972">
        <v>2</v>
      </c>
      <c r="G5972">
        <v>10</v>
      </c>
      <c r="H5972" s="57">
        <f t="shared" si="130"/>
        <v>36110</v>
      </c>
      <c r="I5972">
        <v>3</v>
      </c>
    </row>
    <row r="5973" spans="1:9">
      <c r="A5973" t="s">
        <v>247</v>
      </c>
      <c r="B5973" s="53">
        <v>40738</v>
      </c>
      <c r="C5973" t="s">
        <v>240</v>
      </c>
      <c r="D5973">
        <v>13</v>
      </c>
      <c r="E5973">
        <v>100</v>
      </c>
      <c r="F5973">
        <v>3</v>
      </c>
      <c r="G5973">
        <v>1</v>
      </c>
      <c r="H5973" s="57">
        <f t="shared" si="130"/>
        <v>36110</v>
      </c>
      <c r="I5973">
        <v>2</v>
      </c>
    </row>
    <row r="5974" spans="1:9">
      <c r="A5974" t="s">
        <v>247</v>
      </c>
      <c r="B5974" s="53">
        <v>40738</v>
      </c>
      <c r="C5974" t="s">
        <v>240</v>
      </c>
      <c r="D5974">
        <v>13</v>
      </c>
      <c r="E5974">
        <v>100</v>
      </c>
      <c r="F5974">
        <v>3</v>
      </c>
      <c r="G5974">
        <v>2</v>
      </c>
      <c r="H5974" s="57">
        <f t="shared" si="130"/>
        <v>36110</v>
      </c>
      <c r="I5974">
        <v>2</v>
      </c>
    </row>
    <row r="5975" spans="1:9">
      <c r="A5975" t="s">
        <v>247</v>
      </c>
      <c r="B5975" s="53">
        <v>40738</v>
      </c>
      <c r="C5975" t="s">
        <v>240</v>
      </c>
      <c r="D5975">
        <v>13</v>
      </c>
      <c r="E5975">
        <v>100</v>
      </c>
      <c r="F5975">
        <v>3</v>
      </c>
      <c r="G5975">
        <v>3</v>
      </c>
      <c r="H5975" s="57">
        <f t="shared" si="130"/>
        <v>36110</v>
      </c>
      <c r="I5975">
        <v>3</v>
      </c>
    </row>
    <row r="5976" spans="1:9">
      <c r="A5976" t="s">
        <v>247</v>
      </c>
      <c r="B5976" s="53">
        <v>40738</v>
      </c>
      <c r="C5976" t="s">
        <v>240</v>
      </c>
      <c r="D5976">
        <v>13</v>
      </c>
      <c r="E5976">
        <v>100</v>
      </c>
      <c r="F5976">
        <v>3</v>
      </c>
      <c r="G5976">
        <v>4</v>
      </c>
      <c r="H5976" s="57">
        <f t="shared" si="130"/>
        <v>36110</v>
      </c>
      <c r="I5976">
        <v>3</v>
      </c>
    </row>
    <row r="5977" spans="1:9">
      <c r="A5977" t="s">
        <v>247</v>
      </c>
      <c r="B5977" s="53">
        <v>40738</v>
      </c>
      <c r="C5977" t="s">
        <v>240</v>
      </c>
      <c r="D5977">
        <v>13</v>
      </c>
      <c r="E5977">
        <v>100</v>
      </c>
      <c r="F5977">
        <v>3</v>
      </c>
      <c r="G5977">
        <v>5</v>
      </c>
      <c r="H5977" s="57">
        <f t="shared" si="130"/>
        <v>36110</v>
      </c>
      <c r="I5977">
        <v>2</v>
      </c>
    </row>
    <row r="5978" spans="1:9">
      <c r="A5978" t="s">
        <v>247</v>
      </c>
      <c r="B5978" s="53">
        <v>40738</v>
      </c>
      <c r="C5978" t="s">
        <v>240</v>
      </c>
      <c r="D5978">
        <v>13</v>
      </c>
      <c r="E5978">
        <v>100</v>
      </c>
      <c r="F5978">
        <v>3</v>
      </c>
      <c r="G5978">
        <v>6</v>
      </c>
      <c r="H5978" s="57">
        <f t="shared" si="130"/>
        <v>36110</v>
      </c>
      <c r="I5978">
        <v>2</v>
      </c>
    </row>
    <row r="5979" spans="1:9">
      <c r="A5979" t="s">
        <v>247</v>
      </c>
      <c r="B5979" s="53">
        <v>40738</v>
      </c>
      <c r="C5979" t="s">
        <v>240</v>
      </c>
      <c r="D5979">
        <v>13</v>
      </c>
      <c r="E5979">
        <v>100</v>
      </c>
      <c r="F5979">
        <v>3</v>
      </c>
      <c r="G5979">
        <v>7</v>
      </c>
      <c r="H5979" s="57">
        <f t="shared" si="130"/>
        <v>36110</v>
      </c>
      <c r="I5979">
        <v>2</v>
      </c>
    </row>
    <row r="5980" spans="1:9">
      <c r="A5980" t="s">
        <v>247</v>
      </c>
      <c r="B5980" s="53">
        <v>40738</v>
      </c>
      <c r="C5980" t="s">
        <v>240</v>
      </c>
      <c r="D5980">
        <v>13</v>
      </c>
      <c r="E5980">
        <v>100</v>
      </c>
      <c r="F5980">
        <v>3</v>
      </c>
      <c r="G5980">
        <v>8</v>
      </c>
      <c r="H5980" s="57">
        <f t="shared" si="130"/>
        <v>36110</v>
      </c>
      <c r="I5980">
        <v>2</v>
      </c>
    </row>
    <row r="5981" spans="1:9">
      <c r="A5981" t="s">
        <v>247</v>
      </c>
      <c r="B5981" s="53">
        <v>40738</v>
      </c>
      <c r="C5981" t="s">
        <v>240</v>
      </c>
      <c r="D5981">
        <v>13</v>
      </c>
      <c r="E5981">
        <v>100</v>
      </c>
      <c r="F5981">
        <v>3</v>
      </c>
      <c r="G5981">
        <v>9</v>
      </c>
      <c r="H5981" s="57">
        <f t="shared" si="130"/>
        <v>36110</v>
      </c>
      <c r="I5981">
        <v>2</v>
      </c>
    </row>
    <row r="5982" spans="1:9">
      <c r="A5982" t="s">
        <v>247</v>
      </c>
      <c r="B5982" s="53">
        <v>40738</v>
      </c>
      <c r="C5982" t="s">
        <v>240</v>
      </c>
      <c r="D5982">
        <v>13</v>
      </c>
      <c r="E5982">
        <v>100</v>
      </c>
      <c r="F5982">
        <v>3</v>
      </c>
      <c r="G5982">
        <v>10</v>
      </c>
      <c r="H5982" s="57">
        <f t="shared" si="130"/>
        <v>36110</v>
      </c>
      <c r="I5982">
        <v>2</v>
      </c>
    </row>
    <row r="5983" spans="1:9">
      <c r="A5983" t="s">
        <v>247</v>
      </c>
      <c r="B5983" t="s">
        <v>238</v>
      </c>
      <c r="C5983" t="s">
        <v>240</v>
      </c>
      <c r="D5983">
        <v>14</v>
      </c>
      <c r="E5983">
        <v>100</v>
      </c>
      <c r="F5983">
        <v>3</v>
      </c>
      <c r="G5983">
        <v>1</v>
      </c>
      <c r="H5983" s="57">
        <f t="shared" ref="H5983:H6032" si="131">H5982</f>
        <v>36110</v>
      </c>
      <c r="I5983">
        <v>2</v>
      </c>
    </row>
    <row r="5984" spans="1:9">
      <c r="A5984" t="s">
        <v>247</v>
      </c>
      <c r="B5984" t="s">
        <v>238</v>
      </c>
      <c r="C5984" t="s">
        <v>240</v>
      </c>
      <c r="D5984">
        <v>14</v>
      </c>
      <c r="E5984">
        <v>100</v>
      </c>
      <c r="F5984">
        <v>3</v>
      </c>
      <c r="G5984">
        <v>2</v>
      </c>
      <c r="H5984" s="57">
        <f t="shared" si="131"/>
        <v>36110</v>
      </c>
      <c r="I5984">
        <v>3</v>
      </c>
    </row>
    <row r="5985" spans="1:9">
      <c r="A5985" t="s">
        <v>247</v>
      </c>
      <c r="B5985" t="s">
        <v>238</v>
      </c>
      <c r="C5985" t="s">
        <v>240</v>
      </c>
      <c r="D5985">
        <v>14</v>
      </c>
      <c r="E5985">
        <v>100</v>
      </c>
      <c r="F5985">
        <v>3</v>
      </c>
      <c r="G5985">
        <v>3</v>
      </c>
      <c r="H5985" s="57">
        <f t="shared" si="131"/>
        <v>36110</v>
      </c>
      <c r="I5985">
        <v>3</v>
      </c>
    </row>
    <row r="5986" spans="1:9">
      <c r="A5986" t="s">
        <v>247</v>
      </c>
      <c r="B5986" t="s">
        <v>238</v>
      </c>
      <c r="C5986" t="s">
        <v>240</v>
      </c>
      <c r="D5986">
        <v>14</v>
      </c>
      <c r="E5986">
        <v>100</v>
      </c>
      <c r="F5986">
        <v>3</v>
      </c>
      <c r="G5986">
        <v>4</v>
      </c>
      <c r="H5986" s="57">
        <f t="shared" si="131"/>
        <v>36110</v>
      </c>
      <c r="I5986">
        <v>2</v>
      </c>
    </row>
    <row r="5987" spans="1:9">
      <c r="A5987" t="s">
        <v>247</v>
      </c>
      <c r="B5987" t="s">
        <v>238</v>
      </c>
      <c r="C5987" t="s">
        <v>240</v>
      </c>
      <c r="D5987">
        <v>14</v>
      </c>
      <c r="E5987">
        <v>100</v>
      </c>
      <c r="F5987">
        <v>3</v>
      </c>
      <c r="G5987">
        <v>5</v>
      </c>
      <c r="H5987" s="57">
        <f t="shared" si="131"/>
        <v>36110</v>
      </c>
      <c r="I5987">
        <v>2</v>
      </c>
    </row>
    <row r="5988" spans="1:9">
      <c r="A5988" t="s">
        <v>247</v>
      </c>
      <c r="B5988" t="s">
        <v>238</v>
      </c>
      <c r="C5988" t="s">
        <v>240</v>
      </c>
      <c r="D5988">
        <v>14</v>
      </c>
      <c r="E5988">
        <v>100</v>
      </c>
      <c r="F5988">
        <v>3</v>
      </c>
      <c r="G5988">
        <v>6</v>
      </c>
      <c r="H5988" s="57">
        <f t="shared" si="131"/>
        <v>36110</v>
      </c>
      <c r="I5988">
        <v>2</v>
      </c>
    </row>
    <row r="5989" spans="1:9">
      <c r="A5989" t="s">
        <v>247</v>
      </c>
      <c r="B5989" t="s">
        <v>238</v>
      </c>
      <c r="C5989" t="s">
        <v>240</v>
      </c>
      <c r="D5989">
        <v>14</v>
      </c>
      <c r="E5989">
        <v>100</v>
      </c>
      <c r="F5989">
        <v>3</v>
      </c>
      <c r="G5989">
        <v>7</v>
      </c>
      <c r="H5989" s="57">
        <f t="shared" si="131"/>
        <v>36110</v>
      </c>
      <c r="I5989">
        <v>2</v>
      </c>
    </row>
    <row r="5990" spans="1:9">
      <c r="A5990" t="s">
        <v>247</v>
      </c>
      <c r="B5990" t="s">
        <v>238</v>
      </c>
      <c r="C5990" t="s">
        <v>240</v>
      </c>
      <c r="D5990">
        <v>14</v>
      </c>
      <c r="E5990">
        <v>100</v>
      </c>
      <c r="F5990">
        <v>3</v>
      </c>
      <c r="G5990">
        <v>8</v>
      </c>
      <c r="H5990" s="57">
        <f t="shared" si="131"/>
        <v>36110</v>
      </c>
      <c r="I5990">
        <v>2</v>
      </c>
    </row>
    <row r="5991" spans="1:9">
      <c r="A5991" t="s">
        <v>247</v>
      </c>
      <c r="B5991" t="s">
        <v>238</v>
      </c>
      <c r="C5991" t="s">
        <v>240</v>
      </c>
      <c r="D5991">
        <v>14</v>
      </c>
      <c r="E5991">
        <v>100</v>
      </c>
      <c r="F5991">
        <v>3</v>
      </c>
      <c r="G5991">
        <v>9</v>
      </c>
      <c r="H5991" s="57">
        <f t="shared" si="131"/>
        <v>36110</v>
      </c>
      <c r="I5991">
        <v>2</v>
      </c>
    </row>
    <row r="5992" spans="1:9">
      <c r="A5992" t="s">
        <v>247</v>
      </c>
      <c r="B5992" t="s">
        <v>238</v>
      </c>
      <c r="C5992" t="s">
        <v>240</v>
      </c>
      <c r="D5992">
        <v>14</v>
      </c>
      <c r="E5992">
        <v>100</v>
      </c>
      <c r="F5992">
        <v>3</v>
      </c>
      <c r="G5992">
        <v>10</v>
      </c>
      <c r="H5992" s="57">
        <f t="shared" si="131"/>
        <v>36110</v>
      </c>
      <c r="I5992">
        <v>2</v>
      </c>
    </row>
    <row r="5993" spans="1:9">
      <c r="A5993" t="s">
        <v>247</v>
      </c>
      <c r="B5993" t="s">
        <v>234</v>
      </c>
      <c r="C5993" t="s">
        <v>240</v>
      </c>
      <c r="D5993">
        <v>15</v>
      </c>
      <c r="E5993">
        <v>100</v>
      </c>
      <c r="F5993">
        <v>3</v>
      </c>
      <c r="G5993">
        <v>1</v>
      </c>
      <c r="H5993" s="57">
        <f t="shared" si="131"/>
        <v>36110</v>
      </c>
      <c r="I5993">
        <v>3</v>
      </c>
    </row>
    <row r="5994" spans="1:9">
      <c r="A5994" t="s">
        <v>247</v>
      </c>
      <c r="B5994" t="s">
        <v>234</v>
      </c>
      <c r="C5994" t="s">
        <v>240</v>
      </c>
      <c r="D5994">
        <v>15</v>
      </c>
      <c r="E5994">
        <v>100</v>
      </c>
      <c r="F5994">
        <v>3</v>
      </c>
      <c r="G5994">
        <v>2</v>
      </c>
      <c r="H5994" s="57">
        <f t="shared" si="131"/>
        <v>36110</v>
      </c>
      <c r="I5994">
        <v>2</v>
      </c>
    </row>
    <row r="5995" spans="1:9">
      <c r="A5995" t="s">
        <v>247</v>
      </c>
      <c r="B5995" t="s">
        <v>234</v>
      </c>
      <c r="C5995" t="s">
        <v>240</v>
      </c>
      <c r="D5995">
        <v>15</v>
      </c>
      <c r="E5995">
        <v>100</v>
      </c>
      <c r="F5995">
        <v>3</v>
      </c>
      <c r="G5995">
        <v>3</v>
      </c>
      <c r="H5995" s="57">
        <f t="shared" si="131"/>
        <v>36110</v>
      </c>
      <c r="I5995">
        <v>3</v>
      </c>
    </row>
    <row r="5996" spans="1:9">
      <c r="A5996" t="s">
        <v>247</v>
      </c>
      <c r="B5996" t="s">
        <v>234</v>
      </c>
      <c r="C5996" t="s">
        <v>240</v>
      </c>
      <c r="D5996">
        <v>15</v>
      </c>
      <c r="E5996">
        <v>100</v>
      </c>
      <c r="F5996">
        <v>3</v>
      </c>
      <c r="G5996">
        <v>4</v>
      </c>
      <c r="H5996" s="57">
        <f t="shared" si="131"/>
        <v>36110</v>
      </c>
      <c r="I5996">
        <v>3</v>
      </c>
    </row>
    <row r="5997" spans="1:9">
      <c r="A5997" t="s">
        <v>247</v>
      </c>
      <c r="B5997" t="s">
        <v>234</v>
      </c>
      <c r="C5997" t="s">
        <v>240</v>
      </c>
      <c r="D5997">
        <v>15</v>
      </c>
      <c r="E5997">
        <v>100</v>
      </c>
      <c r="F5997">
        <v>3</v>
      </c>
      <c r="G5997">
        <v>5</v>
      </c>
      <c r="H5997" s="57">
        <f t="shared" si="131"/>
        <v>36110</v>
      </c>
      <c r="I5997">
        <v>3</v>
      </c>
    </row>
    <row r="5998" spans="1:9">
      <c r="A5998" t="s">
        <v>247</v>
      </c>
      <c r="B5998" t="s">
        <v>234</v>
      </c>
      <c r="C5998" t="s">
        <v>240</v>
      </c>
      <c r="D5998">
        <v>15</v>
      </c>
      <c r="E5998">
        <v>100</v>
      </c>
      <c r="F5998">
        <v>3</v>
      </c>
      <c r="G5998">
        <v>6</v>
      </c>
      <c r="H5998" s="57">
        <f t="shared" si="131"/>
        <v>36110</v>
      </c>
      <c r="I5998">
        <v>3</v>
      </c>
    </row>
    <row r="5999" spans="1:9">
      <c r="A5999" t="s">
        <v>247</v>
      </c>
      <c r="B5999" t="s">
        <v>234</v>
      </c>
      <c r="C5999" t="s">
        <v>240</v>
      </c>
      <c r="D5999">
        <v>15</v>
      </c>
      <c r="E5999">
        <v>100</v>
      </c>
      <c r="F5999">
        <v>3</v>
      </c>
      <c r="G5999">
        <v>7</v>
      </c>
      <c r="H5999" s="57">
        <f t="shared" si="131"/>
        <v>36110</v>
      </c>
      <c r="I5999">
        <v>2</v>
      </c>
    </row>
    <row r="6000" spans="1:9">
      <c r="A6000" t="s">
        <v>247</v>
      </c>
      <c r="B6000" t="s">
        <v>234</v>
      </c>
      <c r="C6000" t="s">
        <v>240</v>
      </c>
      <c r="D6000">
        <v>15</v>
      </c>
      <c r="E6000">
        <v>100</v>
      </c>
      <c r="F6000">
        <v>3</v>
      </c>
      <c r="G6000">
        <v>8</v>
      </c>
      <c r="H6000" s="57">
        <f t="shared" si="131"/>
        <v>36110</v>
      </c>
      <c r="I6000">
        <v>3</v>
      </c>
    </row>
    <row r="6001" spans="1:9">
      <c r="A6001" t="s">
        <v>247</v>
      </c>
      <c r="B6001" t="s">
        <v>234</v>
      </c>
      <c r="C6001" t="s">
        <v>240</v>
      </c>
      <c r="D6001">
        <v>15</v>
      </c>
      <c r="E6001">
        <v>100</v>
      </c>
      <c r="F6001">
        <v>3</v>
      </c>
      <c r="G6001">
        <v>9</v>
      </c>
      <c r="H6001" s="57">
        <f t="shared" si="131"/>
        <v>36110</v>
      </c>
      <c r="I6001">
        <v>3</v>
      </c>
    </row>
    <row r="6002" spans="1:9">
      <c r="A6002" t="s">
        <v>247</v>
      </c>
      <c r="B6002" t="s">
        <v>234</v>
      </c>
      <c r="C6002" t="s">
        <v>240</v>
      </c>
      <c r="D6002">
        <v>15</v>
      </c>
      <c r="E6002">
        <v>100</v>
      </c>
      <c r="F6002">
        <v>3</v>
      </c>
      <c r="G6002">
        <v>10</v>
      </c>
      <c r="H6002" s="57">
        <f t="shared" si="131"/>
        <v>36110</v>
      </c>
      <c r="I6002">
        <v>2</v>
      </c>
    </row>
    <row r="6003" spans="1:9">
      <c r="A6003" t="s">
        <v>247</v>
      </c>
      <c r="B6003" t="s">
        <v>239</v>
      </c>
      <c r="C6003" t="s">
        <v>240</v>
      </c>
      <c r="D6003">
        <v>16</v>
      </c>
      <c r="E6003">
        <v>100</v>
      </c>
      <c r="F6003">
        <v>3</v>
      </c>
      <c r="G6003">
        <v>1</v>
      </c>
      <c r="H6003" s="57">
        <f t="shared" si="131"/>
        <v>36110</v>
      </c>
      <c r="I6003">
        <v>3</v>
      </c>
    </row>
    <row r="6004" spans="1:9">
      <c r="A6004" t="s">
        <v>247</v>
      </c>
      <c r="B6004" t="s">
        <v>239</v>
      </c>
      <c r="C6004" t="s">
        <v>240</v>
      </c>
      <c r="D6004">
        <v>16</v>
      </c>
      <c r="E6004">
        <v>100</v>
      </c>
      <c r="F6004">
        <v>3</v>
      </c>
      <c r="G6004">
        <v>2</v>
      </c>
      <c r="H6004" s="57">
        <f t="shared" si="131"/>
        <v>36110</v>
      </c>
      <c r="I6004">
        <v>3</v>
      </c>
    </row>
    <row r="6005" spans="1:9">
      <c r="A6005" t="s">
        <v>247</v>
      </c>
      <c r="B6005" t="s">
        <v>239</v>
      </c>
      <c r="C6005" t="s">
        <v>240</v>
      </c>
      <c r="D6005">
        <v>16</v>
      </c>
      <c r="E6005">
        <v>100</v>
      </c>
      <c r="F6005">
        <v>3</v>
      </c>
      <c r="G6005">
        <v>3</v>
      </c>
      <c r="H6005" s="57">
        <f t="shared" si="131"/>
        <v>36110</v>
      </c>
      <c r="I6005">
        <v>3</v>
      </c>
    </row>
    <row r="6006" spans="1:9">
      <c r="A6006" t="s">
        <v>247</v>
      </c>
      <c r="B6006" t="s">
        <v>239</v>
      </c>
      <c r="C6006" t="s">
        <v>240</v>
      </c>
      <c r="D6006">
        <v>16</v>
      </c>
      <c r="E6006">
        <v>100</v>
      </c>
      <c r="F6006">
        <v>3</v>
      </c>
      <c r="G6006">
        <v>4</v>
      </c>
      <c r="H6006" s="57">
        <f t="shared" si="131"/>
        <v>36110</v>
      </c>
      <c r="I6006">
        <v>3</v>
      </c>
    </row>
    <row r="6007" spans="1:9">
      <c r="A6007" t="s">
        <v>247</v>
      </c>
      <c r="B6007" t="s">
        <v>239</v>
      </c>
      <c r="C6007" t="s">
        <v>240</v>
      </c>
      <c r="D6007">
        <v>16</v>
      </c>
      <c r="E6007">
        <v>100</v>
      </c>
      <c r="F6007">
        <v>3</v>
      </c>
      <c r="G6007">
        <v>5</v>
      </c>
      <c r="H6007" s="57">
        <f t="shared" si="131"/>
        <v>36110</v>
      </c>
      <c r="I6007">
        <v>3</v>
      </c>
    </row>
    <row r="6008" spans="1:9">
      <c r="A6008" t="s">
        <v>247</v>
      </c>
      <c r="B6008" t="s">
        <v>239</v>
      </c>
      <c r="C6008" t="s">
        <v>240</v>
      </c>
      <c r="D6008">
        <v>16</v>
      </c>
      <c r="E6008">
        <v>100</v>
      </c>
      <c r="F6008">
        <v>3</v>
      </c>
      <c r="G6008">
        <v>6</v>
      </c>
      <c r="H6008" s="57">
        <f t="shared" si="131"/>
        <v>36110</v>
      </c>
      <c r="I6008">
        <v>3</v>
      </c>
    </row>
    <row r="6009" spans="1:9">
      <c r="A6009" t="s">
        <v>247</v>
      </c>
      <c r="B6009" t="s">
        <v>239</v>
      </c>
      <c r="C6009" t="s">
        <v>240</v>
      </c>
      <c r="D6009">
        <v>16</v>
      </c>
      <c r="E6009">
        <v>100</v>
      </c>
      <c r="F6009">
        <v>3</v>
      </c>
      <c r="G6009">
        <v>7</v>
      </c>
      <c r="H6009" s="57">
        <f t="shared" si="131"/>
        <v>36110</v>
      </c>
      <c r="I6009">
        <v>2</v>
      </c>
    </row>
    <row r="6010" spans="1:9">
      <c r="A6010" t="s">
        <v>247</v>
      </c>
      <c r="B6010" t="s">
        <v>239</v>
      </c>
      <c r="C6010" t="s">
        <v>240</v>
      </c>
      <c r="D6010">
        <v>16</v>
      </c>
      <c r="E6010">
        <v>100</v>
      </c>
      <c r="F6010">
        <v>3</v>
      </c>
      <c r="G6010">
        <v>8</v>
      </c>
      <c r="H6010" s="57">
        <f t="shared" si="131"/>
        <v>36110</v>
      </c>
      <c r="I6010">
        <v>2</v>
      </c>
    </row>
    <row r="6011" spans="1:9">
      <c r="A6011" t="s">
        <v>247</v>
      </c>
      <c r="B6011" t="s">
        <v>239</v>
      </c>
      <c r="C6011" t="s">
        <v>240</v>
      </c>
      <c r="D6011">
        <v>16</v>
      </c>
      <c r="E6011">
        <v>100</v>
      </c>
      <c r="F6011">
        <v>3</v>
      </c>
      <c r="G6011">
        <v>9</v>
      </c>
      <c r="H6011" s="57">
        <f t="shared" si="131"/>
        <v>36110</v>
      </c>
      <c r="I6011">
        <v>3</v>
      </c>
    </row>
    <row r="6012" spans="1:9">
      <c r="A6012" t="s">
        <v>247</v>
      </c>
      <c r="B6012" t="s">
        <v>239</v>
      </c>
      <c r="C6012" t="s">
        <v>240</v>
      </c>
      <c r="D6012">
        <v>16</v>
      </c>
      <c r="E6012">
        <v>100</v>
      </c>
      <c r="F6012">
        <v>3</v>
      </c>
      <c r="G6012">
        <v>10</v>
      </c>
      <c r="H6012" s="57">
        <f t="shared" si="131"/>
        <v>36110</v>
      </c>
      <c r="I6012">
        <v>2</v>
      </c>
    </row>
    <row r="6013" spans="1:9">
      <c r="A6013" t="s">
        <v>247</v>
      </c>
      <c r="B6013" t="s">
        <v>235</v>
      </c>
      <c r="C6013" t="s">
        <v>240</v>
      </c>
      <c r="D6013">
        <v>17</v>
      </c>
      <c r="E6013">
        <v>100</v>
      </c>
      <c r="F6013">
        <v>3</v>
      </c>
      <c r="G6013">
        <v>1</v>
      </c>
      <c r="H6013" s="57">
        <f t="shared" si="131"/>
        <v>36110</v>
      </c>
      <c r="I6013">
        <v>3</v>
      </c>
    </row>
    <row r="6014" spans="1:9">
      <c r="A6014" t="s">
        <v>247</v>
      </c>
      <c r="B6014" t="s">
        <v>235</v>
      </c>
      <c r="C6014" t="s">
        <v>240</v>
      </c>
      <c r="D6014">
        <v>17</v>
      </c>
      <c r="E6014">
        <v>100</v>
      </c>
      <c r="F6014">
        <v>3</v>
      </c>
      <c r="G6014">
        <v>2</v>
      </c>
      <c r="H6014" s="57">
        <f t="shared" si="131"/>
        <v>36110</v>
      </c>
      <c r="I6014">
        <v>3</v>
      </c>
    </row>
    <row r="6015" spans="1:9">
      <c r="A6015" t="s">
        <v>247</v>
      </c>
      <c r="B6015" t="s">
        <v>235</v>
      </c>
      <c r="C6015" t="s">
        <v>240</v>
      </c>
      <c r="D6015">
        <v>17</v>
      </c>
      <c r="E6015">
        <v>100</v>
      </c>
      <c r="F6015">
        <v>3</v>
      </c>
      <c r="G6015">
        <v>3</v>
      </c>
      <c r="H6015" s="57">
        <f t="shared" si="131"/>
        <v>36110</v>
      </c>
      <c r="I6015">
        <v>2</v>
      </c>
    </row>
    <row r="6016" spans="1:9">
      <c r="A6016" t="s">
        <v>247</v>
      </c>
      <c r="B6016" t="s">
        <v>235</v>
      </c>
      <c r="C6016" t="s">
        <v>240</v>
      </c>
      <c r="D6016">
        <v>17</v>
      </c>
      <c r="E6016">
        <v>100</v>
      </c>
      <c r="F6016">
        <v>3</v>
      </c>
      <c r="G6016">
        <v>4</v>
      </c>
      <c r="H6016" s="57">
        <f t="shared" si="131"/>
        <v>36110</v>
      </c>
      <c r="I6016">
        <v>2</v>
      </c>
    </row>
    <row r="6017" spans="1:9">
      <c r="A6017" t="s">
        <v>247</v>
      </c>
      <c r="B6017" t="s">
        <v>235</v>
      </c>
      <c r="C6017" t="s">
        <v>240</v>
      </c>
      <c r="D6017">
        <v>17</v>
      </c>
      <c r="E6017">
        <v>100</v>
      </c>
      <c r="F6017">
        <v>3</v>
      </c>
      <c r="G6017">
        <v>5</v>
      </c>
      <c r="H6017" s="57">
        <f t="shared" si="131"/>
        <v>36110</v>
      </c>
      <c r="I6017">
        <v>2</v>
      </c>
    </row>
    <row r="6018" spans="1:9">
      <c r="A6018" t="s">
        <v>247</v>
      </c>
      <c r="B6018" t="s">
        <v>235</v>
      </c>
      <c r="C6018" t="s">
        <v>240</v>
      </c>
      <c r="D6018">
        <v>17</v>
      </c>
      <c r="E6018">
        <v>100</v>
      </c>
      <c r="F6018">
        <v>3</v>
      </c>
      <c r="G6018">
        <v>6</v>
      </c>
      <c r="H6018" s="57">
        <f t="shared" si="131"/>
        <v>36110</v>
      </c>
      <c r="I6018">
        <v>2</v>
      </c>
    </row>
    <row r="6019" spans="1:9">
      <c r="A6019" t="s">
        <v>247</v>
      </c>
      <c r="B6019" t="s">
        <v>235</v>
      </c>
      <c r="C6019" t="s">
        <v>240</v>
      </c>
      <c r="D6019">
        <v>17</v>
      </c>
      <c r="E6019">
        <v>100</v>
      </c>
      <c r="F6019">
        <v>3</v>
      </c>
      <c r="G6019">
        <v>7</v>
      </c>
      <c r="H6019" s="57">
        <f t="shared" si="131"/>
        <v>36110</v>
      </c>
      <c r="I6019">
        <v>2</v>
      </c>
    </row>
    <row r="6020" spans="1:9">
      <c r="A6020" t="s">
        <v>247</v>
      </c>
      <c r="B6020" t="s">
        <v>235</v>
      </c>
      <c r="C6020" t="s">
        <v>240</v>
      </c>
      <c r="D6020">
        <v>17</v>
      </c>
      <c r="E6020">
        <v>100</v>
      </c>
      <c r="F6020">
        <v>3</v>
      </c>
      <c r="G6020">
        <v>8</v>
      </c>
      <c r="H6020" s="57">
        <f t="shared" si="131"/>
        <v>36110</v>
      </c>
      <c r="I6020">
        <v>2</v>
      </c>
    </row>
    <row r="6021" spans="1:9">
      <c r="A6021" t="s">
        <v>247</v>
      </c>
      <c r="B6021" t="s">
        <v>235</v>
      </c>
      <c r="C6021" t="s">
        <v>240</v>
      </c>
      <c r="D6021">
        <v>17</v>
      </c>
      <c r="E6021">
        <v>100</v>
      </c>
      <c r="F6021">
        <v>3</v>
      </c>
      <c r="G6021">
        <v>9</v>
      </c>
      <c r="H6021" s="57">
        <f t="shared" si="131"/>
        <v>36110</v>
      </c>
      <c r="I6021">
        <v>2</v>
      </c>
    </row>
    <row r="6022" spans="1:9">
      <c r="A6022" t="s">
        <v>247</v>
      </c>
      <c r="B6022" t="s">
        <v>235</v>
      </c>
      <c r="C6022" t="s">
        <v>240</v>
      </c>
      <c r="D6022">
        <v>17</v>
      </c>
      <c r="E6022">
        <v>100</v>
      </c>
      <c r="F6022">
        <v>3</v>
      </c>
      <c r="G6022">
        <v>10</v>
      </c>
      <c r="H6022" s="57">
        <f t="shared" si="131"/>
        <v>36110</v>
      </c>
      <c r="I6022">
        <v>2</v>
      </c>
    </row>
    <row r="6023" spans="1:9">
      <c r="A6023" t="s">
        <v>247</v>
      </c>
      <c r="B6023" t="s">
        <v>237</v>
      </c>
      <c r="C6023" t="s">
        <v>240</v>
      </c>
      <c r="D6023">
        <v>18</v>
      </c>
      <c r="E6023">
        <v>100</v>
      </c>
      <c r="F6023">
        <v>3</v>
      </c>
      <c r="G6023">
        <v>1</v>
      </c>
      <c r="H6023" s="57">
        <f t="shared" si="131"/>
        <v>36110</v>
      </c>
      <c r="I6023">
        <v>2</v>
      </c>
    </row>
    <row r="6024" spans="1:9">
      <c r="A6024" t="s">
        <v>247</v>
      </c>
      <c r="B6024" t="s">
        <v>237</v>
      </c>
      <c r="C6024" t="s">
        <v>240</v>
      </c>
      <c r="D6024">
        <v>18</v>
      </c>
      <c r="E6024">
        <v>100</v>
      </c>
      <c r="F6024">
        <v>3</v>
      </c>
      <c r="G6024">
        <v>2</v>
      </c>
      <c r="H6024" s="57">
        <f t="shared" si="131"/>
        <v>36110</v>
      </c>
      <c r="I6024">
        <v>2</v>
      </c>
    </row>
    <row r="6025" spans="1:9">
      <c r="A6025" t="s">
        <v>247</v>
      </c>
      <c r="B6025" t="s">
        <v>237</v>
      </c>
      <c r="C6025" t="s">
        <v>240</v>
      </c>
      <c r="D6025">
        <v>18</v>
      </c>
      <c r="E6025">
        <v>100</v>
      </c>
      <c r="F6025">
        <v>3</v>
      </c>
      <c r="G6025">
        <v>3</v>
      </c>
      <c r="H6025" s="57">
        <f t="shared" si="131"/>
        <v>36110</v>
      </c>
      <c r="I6025">
        <v>3</v>
      </c>
    </row>
    <row r="6026" spans="1:9">
      <c r="A6026" t="s">
        <v>247</v>
      </c>
      <c r="B6026" t="s">
        <v>237</v>
      </c>
      <c r="C6026" t="s">
        <v>240</v>
      </c>
      <c r="D6026">
        <v>18</v>
      </c>
      <c r="E6026">
        <v>100</v>
      </c>
      <c r="F6026">
        <v>3</v>
      </c>
      <c r="G6026">
        <v>4</v>
      </c>
      <c r="H6026" s="57">
        <f t="shared" si="131"/>
        <v>36110</v>
      </c>
      <c r="I6026">
        <v>3</v>
      </c>
    </row>
    <row r="6027" spans="1:9">
      <c r="A6027" t="s">
        <v>247</v>
      </c>
      <c r="B6027" t="s">
        <v>237</v>
      </c>
      <c r="C6027" t="s">
        <v>240</v>
      </c>
      <c r="D6027">
        <v>18</v>
      </c>
      <c r="E6027">
        <v>100</v>
      </c>
      <c r="F6027">
        <v>3</v>
      </c>
      <c r="G6027">
        <v>5</v>
      </c>
      <c r="H6027" s="57">
        <f t="shared" si="131"/>
        <v>36110</v>
      </c>
      <c r="I6027">
        <v>3</v>
      </c>
    </row>
    <row r="6028" spans="1:9">
      <c r="A6028" t="s">
        <v>247</v>
      </c>
      <c r="B6028" t="s">
        <v>237</v>
      </c>
      <c r="C6028" t="s">
        <v>240</v>
      </c>
      <c r="D6028">
        <v>18</v>
      </c>
      <c r="E6028">
        <v>100</v>
      </c>
      <c r="F6028">
        <v>3</v>
      </c>
      <c r="G6028">
        <v>6</v>
      </c>
      <c r="H6028" s="57">
        <f t="shared" si="131"/>
        <v>36110</v>
      </c>
      <c r="I6028">
        <v>3</v>
      </c>
    </row>
    <row r="6029" spans="1:9">
      <c r="A6029" t="s">
        <v>247</v>
      </c>
      <c r="B6029" t="s">
        <v>237</v>
      </c>
      <c r="C6029" t="s">
        <v>240</v>
      </c>
      <c r="D6029">
        <v>18</v>
      </c>
      <c r="E6029">
        <v>100</v>
      </c>
      <c r="F6029">
        <v>3</v>
      </c>
      <c r="G6029">
        <v>7</v>
      </c>
      <c r="H6029" s="57">
        <f t="shared" si="131"/>
        <v>36110</v>
      </c>
      <c r="I6029">
        <v>3</v>
      </c>
    </row>
    <row r="6030" spans="1:9">
      <c r="A6030" t="s">
        <v>247</v>
      </c>
      <c r="B6030" t="s">
        <v>237</v>
      </c>
      <c r="C6030" t="s">
        <v>240</v>
      </c>
      <c r="D6030">
        <v>18</v>
      </c>
      <c r="E6030">
        <v>100</v>
      </c>
      <c r="F6030">
        <v>3</v>
      </c>
      <c r="G6030">
        <v>8</v>
      </c>
      <c r="H6030" s="57">
        <f t="shared" si="131"/>
        <v>36110</v>
      </c>
      <c r="I6030">
        <v>3</v>
      </c>
    </row>
    <row r="6031" spans="1:9">
      <c r="A6031" t="s">
        <v>247</v>
      </c>
      <c r="B6031" t="s">
        <v>237</v>
      </c>
      <c r="C6031" t="s">
        <v>240</v>
      </c>
      <c r="D6031">
        <v>18</v>
      </c>
      <c r="E6031">
        <v>100</v>
      </c>
      <c r="F6031">
        <v>3</v>
      </c>
      <c r="G6031">
        <v>9</v>
      </c>
      <c r="H6031" s="57">
        <f t="shared" si="131"/>
        <v>36110</v>
      </c>
      <c r="I6031">
        <v>3</v>
      </c>
    </row>
    <row r="6032" spans="1:9">
      <c r="A6032" t="s">
        <v>247</v>
      </c>
      <c r="B6032" t="s">
        <v>237</v>
      </c>
      <c r="C6032" t="s">
        <v>240</v>
      </c>
      <c r="D6032">
        <v>18</v>
      </c>
      <c r="E6032">
        <v>100</v>
      </c>
      <c r="F6032">
        <v>3</v>
      </c>
      <c r="G6032">
        <v>10</v>
      </c>
      <c r="H6032" s="57">
        <f t="shared" si="131"/>
        <v>36110</v>
      </c>
      <c r="I6032">
        <v>3</v>
      </c>
    </row>
    <row r="6033" spans="1:9">
      <c r="A6033" t="s">
        <v>247</v>
      </c>
      <c r="B6033" t="s">
        <v>234</v>
      </c>
      <c r="C6033" t="s">
        <v>240</v>
      </c>
      <c r="D6033">
        <v>1</v>
      </c>
      <c r="E6033">
        <v>100</v>
      </c>
      <c r="F6033">
        <v>1</v>
      </c>
      <c r="G6033">
        <v>1</v>
      </c>
      <c r="H6033" s="57">
        <v>36115</v>
      </c>
      <c r="I6033">
        <v>4</v>
      </c>
    </row>
    <row r="6034" spans="1:9">
      <c r="A6034" t="s">
        <v>247</v>
      </c>
      <c r="B6034" t="s">
        <v>234</v>
      </c>
      <c r="C6034" t="s">
        <v>240</v>
      </c>
      <c r="D6034">
        <v>1</v>
      </c>
      <c r="E6034">
        <v>100</v>
      </c>
      <c r="F6034">
        <v>1</v>
      </c>
      <c r="G6034">
        <v>2</v>
      </c>
      <c r="H6034" s="57">
        <f>H6033</f>
        <v>36115</v>
      </c>
      <c r="I6034">
        <v>4</v>
      </c>
    </row>
    <row r="6035" spans="1:9">
      <c r="A6035" t="s">
        <v>247</v>
      </c>
      <c r="B6035" t="s">
        <v>234</v>
      </c>
      <c r="C6035" t="s">
        <v>240</v>
      </c>
      <c r="D6035">
        <v>1</v>
      </c>
      <c r="E6035">
        <v>100</v>
      </c>
      <c r="F6035">
        <v>1</v>
      </c>
      <c r="G6035">
        <v>3</v>
      </c>
      <c r="H6035" s="57">
        <f t="shared" ref="H6035:H6098" si="132">H6034</f>
        <v>36115</v>
      </c>
      <c r="I6035">
        <v>3</v>
      </c>
    </row>
    <row r="6036" spans="1:9">
      <c r="A6036" t="s">
        <v>247</v>
      </c>
      <c r="B6036" t="s">
        <v>234</v>
      </c>
      <c r="C6036" t="s">
        <v>240</v>
      </c>
      <c r="D6036">
        <v>1</v>
      </c>
      <c r="E6036">
        <v>100</v>
      </c>
      <c r="F6036">
        <v>1</v>
      </c>
      <c r="G6036">
        <v>4</v>
      </c>
      <c r="H6036" s="57">
        <f t="shared" si="132"/>
        <v>36115</v>
      </c>
      <c r="I6036">
        <v>3</v>
      </c>
    </row>
    <row r="6037" spans="1:9">
      <c r="A6037" t="s">
        <v>247</v>
      </c>
      <c r="B6037" t="s">
        <v>234</v>
      </c>
      <c r="C6037" t="s">
        <v>240</v>
      </c>
      <c r="D6037">
        <v>1</v>
      </c>
      <c r="E6037">
        <v>100</v>
      </c>
      <c r="F6037">
        <v>1</v>
      </c>
      <c r="G6037">
        <v>5</v>
      </c>
      <c r="H6037" s="57">
        <f t="shared" si="132"/>
        <v>36115</v>
      </c>
      <c r="I6037">
        <v>3</v>
      </c>
    </row>
    <row r="6038" spans="1:9">
      <c r="A6038" t="s">
        <v>247</v>
      </c>
      <c r="B6038" t="s">
        <v>234</v>
      </c>
      <c r="C6038" t="s">
        <v>240</v>
      </c>
      <c r="D6038">
        <v>1</v>
      </c>
      <c r="E6038">
        <v>100</v>
      </c>
      <c r="F6038">
        <v>1</v>
      </c>
      <c r="G6038">
        <v>6</v>
      </c>
      <c r="H6038" s="57">
        <f t="shared" si="132"/>
        <v>36115</v>
      </c>
      <c r="I6038">
        <v>4</v>
      </c>
    </row>
    <row r="6039" spans="1:9">
      <c r="A6039" t="s">
        <v>247</v>
      </c>
      <c r="B6039" t="s">
        <v>234</v>
      </c>
      <c r="C6039" t="s">
        <v>240</v>
      </c>
      <c r="D6039">
        <v>1</v>
      </c>
      <c r="E6039">
        <v>100</v>
      </c>
      <c r="F6039">
        <v>1</v>
      </c>
      <c r="G6039">
        <v>7</v>
      </c>
      <c r="H6039" s="57">
        <f t="shared" si="132"/>
        <v>36115</v>
      </c>
      <c r="I6039">
        <v>3</v>
      </c>
    </row>
    <row r="6040" spans="1:9">
      <c r="A6040" t="s">
        <v>247</v>
      </c>
      <c r="B6040" t="s">
        <v>234</v>
      </c>
      <c r="C6040" t="s">
        <v>240</v>
      </c>
      <c r="D6040">
        <v>1</v>
      </c>
      <c r="E6040">
        <v>100</v>
      </c>
      <c r="F6040">
        <v>1</v>
      </c>
      <c r="G6040">
        <v>8</v>
      </c>
      <c r="H6040" s="57">
        <f t="shared" si="132"/>
        <v>36115</v>
      </c>
      <c r="I6040">
        <v>3</v>
      </c>
    </row>
    <row r="6041" spans="1:9">
      <c r="A6041" t="s">
        <v>247</v>
      </c>
      <c r="B6041" t="s">
        <v>234</v>
      </c>
      <c r="C6041" t="s">
        <v>240</v>
      </c>
      <c r="D6041">
        <v>1</v>
      </c>
      <c r="E6041">
        <v>100</v>
      </c>
      <c r="F6041">
        <v>1</v>
      </c>
      <c r="G6041">
        <v>9</v>
      </c>
      <c r="H6041" s="57">
        <f t="shared" si="132"/>
        <v>36115</v>
      </c>
      <c r="I6041">
        <v>3</v>
      </c>
    </row>
    <row r="6042" spans="1:9">
      <c r="A6042" t="s">
        <v>247</v>
      </c>
      <c r="B6042" t="s">
        <v>234</v>
      </c>
      <c r="C6042" t="s">
        <v>240</v>
      </c>
      <c r="D6042">
        <v>1</v>
      </c>
      <c r="E6042">
        <v>100</v>
      </c>
      <c r="F6042">
        <v>1</v>
      </c>
      <c r="G6042">
        <v>10</v>
      </c>
      <c r="H6042" s="57">
        <f t="shared" si="132"/>
        <v>36115</v>
      </c>
      <c r="I6042">
        <v>4</v>
      </c>
    </row>
    <row r="6043" spans="1:9">
      <c r="A6043" t="s">
        <v>247</v>
      </c>
      <c r="B6043" t="s">
        <v>235</v>
      </c>
      <c r="C6043" t="s">
        <v>240</v>
      </c>
      <c r="D6043">
        <v>2</v>
      </c>
      <c r="E6043">
        <v>100</v>
      </c>
      <c r="F6043">
        <v>1</v>
      </c>
      <c r="G6043">
        <v>1</v>
      </c>
      <c r="H6043" s="57">
        <f t="shared" si="132"/>
        <v>36115</v>
      </c>
      <c r="I6043">
        <v>4</v>
      </c>
    </row>
    <row r="6044" spans="1:9">
      <c r="A6044" t="s">
        <v>247</v>
      </c>
      <c r="B6044" t="s">
        <v>235</v>
      </c>
      <c r="C6044" t="s">
        <v>240</v>
      </c>
      <c r="D6044">
        <v>2</v>
      </c>
      <c r="E6044">
        <v>100</v>
      </c>
      <c r="F6044">
        <v>1</v>
      </c>
      <c r="G6044">
        <v>2</v>
      </c>
      <c r="H6044" s="57">
        <f t="shared" si="132"/>
        <v>36115</v>
      </c>
      <c r="I6044">
        <v>3</v>
      </c>
    </row>
    <row r="6045" spans="1:9">
      <c r="A6045" t="s">
        <v>247</v>
      </c>
      <c r="B6045" t="s">
        <v>235</v>
      </c>
      <c r="C6045" t="s">
        <v>240</v>
      </c>
      <c r="D6045">
        <v>2</v>
      </c>
      <c r="E6045">
        <v>100</v>
      </c>
      <c r="F6045">
        <v>1</v>
      </c>
      <c r="G6045">
        <v>3</v>
      </c>
      <c r="H6045" s="57">
        <f t="shared" si="132"/>
        <v>36115</v>
      </c>
      <c r="I6045">
        <v>3</v>
      </c>
    </row>
    <row r="6046" spans="1:9">
      <c r="A6046" t="s">
        <v>247</v>
      </c>
      <c r="B6046" t="s">
        <v>235</v>
      </c>
      <c r="C6046" t="s">
        <v>240</v>
      </c>
      <c r="D6046">
        <v>2</v>
      </c>
      <c r="E6046">
        <v>100</v>
      </c>
      <c r="F6046">
        <v>1</v>
      </c>
      <c r="G6046">
        <v>4</v>
      </c>
      <c r="H6046" s="57">
        <f t="shared" si="132"/>
        <v>36115</v>
      </c>
      <c r="I6046">
        <v>3</v>
      </c>
    </row>
    <row r="6047" spans="1:9">
      <c r="A6047" t="s">
        <v>247</v>
      </c>
      <c r="B6047" t="s">
        <v>235</v>
      </c>
      <c r="C6047" t="s">
        <v>240</v>
      </c>
      <c r="D6047">
        <v>2</v>
      </c>
      <c r="E6047">
        <v>100</v>
      </c>
      <c r="F6047">
        <v>1</v>
      </c>
      <c r="G6047">
        <v>5</v>
      </c>
      <c r="H6047" s="57">
        <f t="shared" si="132"/>
        <v>36115</v>
      </c>
      <c r="I6047">
        <v>3</v>
      </c>
    </row>
    <row r="6048" spans="1:9">
      <c r="A6048" t="s">
        <v>247</v>
      </c>
      <c r="B6048" t="s">
        <v>235</v>
      </c>
      <c r="C6048" t="s">
        <v>240</v>
      </c>
      <c r="D6048">
        <v>2</v>
      </c>
      <c r="E6048">
        <v>100</v>
      </c>
      <c r="F6048">
        <v>1</v>
      </c>
      <c r="G6048">
        <v>6</v>
      </c>
      <c r="H6048" s="57">
        <f t="shared" si="132"/>
        <v>36115</v>
      </c>
      <c r="I6048">
        <v>4</v>
      </c>
    </row>
    <row r="6049" spans="1:9">
      <c r="A6049" t="s">
        <v>247</v>
      </c>
      <c r="B6049" t="s">
        <v>235</v>
      </c>
      <c r="C6049" t="s">
        <v>240</v>
      </c>
      <c r="D6049">
        <v>2</v>
      </c>
      <c r="E6049">
        <v>100</v>
      </c>
      <c r="F6049">
        <v>1</v>
      </c>
      <c r="G6049">
        <v>7</v>
      </c>
      <c r="H6049" s="57">
        <f t="shared" si="132"/>
        <v>36115</v>
      </c>
      <c r="I6049">
        <v>3</v>
      </c>
    </row>
    <row r="6050" spans="1:9">
      <c r="A6050" t="s">
        <v>247</v>
      </c>
      <c r="B6050" t="s">
        <v>235</v>
      </c>
      <c r="C6050" t="s">
        <v>240</v>
      </c>
      <c r="D6050">
        <v>2</v>
      </c>
      <c r="E6050">
        <v>100</v>
      </c>
      <c r="F6050">
        <v>1</v>
      </c>
      <c r="G6050">
        <v>8</v>
      </c>
      <c r="H6050" s="57">
        <f t="shared" si="132"/>
        <v>36115</v>
      </c>
      <c r="I6050">
        <v>4</v>
      </c>
    </row>
    <row r="6051" spans="1:9">
      <c r="A6051" t="s">
        <v>247</v>
      </c>
      <c r="B6051" t="s">
        <v>235</v>
      </c>
      <c r="C6051" t="s">
        <v>240</v>
      </c>
      <c r="D6051">
        <v>2</v>
      </c>
      <c r="E6051">
        <v>100</v>
      </c>
      <c r="F6051">
        <v>1</v>
      </c>
      <c r="G6051">
        <v>9</v>
      </c>
      <c r="H6051" s="57">
        <f t="shared" si="132"/>
        <v>36115</v>
      </c>
      <c r="I6051">
        <v>3</v>
      </c>
    </row>
    <row r="6052" spans="1:9">
      <c r="A6052" t="s">
        <v>247</v>
      </c>
      <c r="B6052" t="s">
        <v>235</v>
      </c>
      <c r="C6052" t="s">
        <v>240</v>
      </c>
      <c r="D6052">
        <v>2</v>
      </c>
      <c r="E6052">
        <v>100</v>
      </c>
      <c r="F6052">
        <v>1</v>
      </c>
      <c r="G6052">
        <v>10</v>
      </c>
      <c r="H6052" s="57">
        <f t="shared" si="132"/>
        <v>36115</v>
      </c>
      <c r="I6052">
        <v>3</v>
      </c>
    </row>
    <row r="6053" spans="1:9">
      <c r="A6053" t="s">
        <v>247</v>
      </c>
      <c r="B6053" s="53">
        <v>40738</v>
      </c>
      <c r="C6053" t="s">
        <v>240</v>
      </c>
      <c r="D6053">
        <v>3</v>
      </c>
      <c r="E6053">
        <v>100</v>
      </c>
      <c r="F6053">
        <v>1</v>
      </c>
      <c r="G6053">
        <v>1</v>
      </c>
      <c r="H6053" s="57">
        <f t="shared" si="132"/>
        <v>36115</v>
      </c>
      <c r="I6053">
        <v>3</v>
      </c>
    </row>
    <row r="6054" spans="1:9">
      <c r="A6054" t="s">
        <v>247</v>
      </c>
      <c r="B6054" s="53">
        <v>40738</v>
      </c>
      <c r="C6054" t="s">
        <v>240</v>
      </c>
      <c r="D6054">
        <v>3</v>
      </c>
      <c r="E6054">
        <v>100</v>
      </c>
      <c r="F6054">
        <v>1</v>
      </c>
      <c r="G6054">
        <v>2</v>
      </c>
      <c r="H6054" s="57">
        <f t="shared" si="132"/>
        <v>36115</v>
      </c>
      <c r="I6054">
        <v>3</v>
      </c>
    </row>
    <row r="6055" spans="1:9">
      <c r="A6055" t="s">
        <v>247</v>
      </c>
      <c r="B6055" s="53">
        <v>40738</v>
      </c>
      <c r="C6055" t="s">
        <v>240</v>
      </c>
      <c r="D6055">
        <v>3</v>
      </c>
      <c r="E6055">
        <v>100</v>
      </c>
      <c r="F6055">
        <v>1</v>
      </c>
      <c r="G6055">
        <v>3</v>
      </c>
      <c r="H6055" s="57">
        <f t="shared" si="132"/>
        <v>36115</v>
      </c>
      <c r="I6055">
        <v>3</v>
      </c>
    </row>
    <row r="6056" spans="1:9">
      <c r="A6056" t="s">
        <v>247</v>
      </c>
      <c r="B6056" s="53">
        <v>40738</v>
      </c>
      <c r="C6056" t="s">
        <v>240</v>
      </c>
      <c r="D6056">
        <v>3</v>
      </c>
      <c r="E6056">
        <v>100</v>
      </c>
      <c r="F6056">
        <v>1</v>
      </c>
      <c r="G6056">
        <v>4</v>
      </c>
      <c r="H6056" s="57">
        <f t="shared" si="132"/>
        <v>36115</v>
      </c>
      <c r="I6056">
        <v>4</v>
      </c>
    </row>
    <row r="6057" spans="1:9">
      <c r="A6057" t="s">
        <v>247</v>
      </c>
      <c r="B6057" s="53">
        <v>40738</v>
      </c>
      <c r="C6057" t="s">
        <v>240</v>
      </c>
      <c r="D6057">
        <v>3</v>
      </c>
      <c r="E6057">
        <v>100</v>
      </c>
      <c r="F6057">
        <v>1</v>
      </c>
      <c r="G6057">
        <v>5</v>
      </c>
      <c r="H6057" s="57">
        <f t="shared" si="132"/>
        <v>36115</v>
      </c>
      <c r="I6057">
        <v>3</v>
      </c>
    </row>
    <row r="6058" spans="1:9">
      <c r="A6058" t="s">
        <v>247</v>
      </c>
      <c r="B6058" s="53">
        <v>40738</v>
      </c>
      <c r="C6058" t="s">
        <v>240</v>
      </c>
      <c r="D6058">
        <v>3</v>
      </c>
      <c r="E6058">
        <v>100</v>
      </c>
      <c r="F6058">
        <v>1</v>
      </c>
      <c r="G6058">
        <v>6</v>
      </c>
      <c r="H6058" s="57">
        <f t="shared" si="132"/>
        <v>36115</v>
      </c>
      <c r="I6058">
        <v>3</v>
      </c>
    </row>
    <row r="6059" spans="1:9">
      <c r="A6059" t="s">
        <v>247</v>
      </c>
      <c r="B6059" s="53">
        <v>40738</v>
      </c>
      <c r="C6059" t="s">
        <v>240</v>
      </c>
      <c r="D6059">
        <v>3</v>
      </c>
      <c r="E6059">
        <v>100</v>
      </c>
      <c r="F6059">
        <v>1</v>
      </c>
      <c r="G6059">
        <v>7</v>
      </c>
      <c r="H6059" s="57">
        <f t="shared" si="132"/>
        <v>36115</v>
      </c>
      <c r="I6059">
        <v>3</v>
      </c>
    </row>
    <row r="6060" spans="1:9">
      <c r="A6060" t="s">
        <v>247</v>
      </c>
      <c r="B6060" s="53">
        <v>40738</v>
      </c>
      <c r="C6060" t="s">
        <v>240</v>
      </c>
      <c r="D6060">
        <v>3</v>
      </c>
      <c r="E6060">
        <v>100</v>
      </c>
      <c r="F6060">
        <v>1</v>
      </c>
      <c r="G6060">
        <v>8</v>
      </c>
      <c r="H6060" s="57">
        <f t="shared" si="132"/>
        <v>36115</v>
      </c>
      <c r="I6060">
        <v>4</v>
      </c>
    </row>
    <row r="6061" spans="1:9">
      <c r="A6061" t="s">
        <v>247</v>
      </c>
      <c r="B6061" s="53">
        <v>40738</v>
      </c>
      <c r="C6061" t="s">
        <v>240</v>
      </c>
      <c r="D6061">
        <v>3</v>
      </c>
      <c r="E6061">
        <v>100</v>
      </c>
      <c r="F6061">
        <v>1</v>
      </c>
      <c r="G6061">
        <v>9</v>
      </c>
      <c r="H6061" s="57">
        <f t="shared" si="132"/>
        <v>36115</v>
      </c>
      <c r="I6061">
        <v>3</v>
      </c>
    </row>
    <row r="6062" spans="1:9">
      <c r="A6062" t="s">
        <v>247</v>
      </c>
      <c r="B6062" s="53">
        <v>40738</v>
      </c>
      <c r="C6062" t="s">
        <v>240</v>
      </c>
      <c r="D6062">
        <v>3</v>
      </c>
      <c r="E6062">
        <v>100</v>
      </c>
      <c r="F6062">
        <v>1</v>
      </c>
      <c r="G6062">
        <v>10</v>
      </c>
      <c r="H6062" s="57">
        <f t="shared" si="132"/>
        <v>36115</v>
      </c>
      <c r="I6062">
        <v>3</v>
      </c>
    </row>
    <row r="6063" spans="1:9">
      <c r="A6063" t="s">
        <v>247</v>
      </c>
      <c r="B6063" t="s">
        <v>237</v>
      </c>
      <c r="C6063" t="s">
        <v>240</v>
      </c>
      <c r="D6063">
        <v>4</v>
      </c>
      <c r="E6063">
        <v>100</v>
      </c>
      <c r="F6063">
        <v>1</v>
      </c>
      <c r="G6063">
        <v>1</v>
      </c>
      <c r="H6063" s="57">
        <f t="shared" si="132"/>
        <v>36115</v>
      </c>
      <c r="I6063">
        <v>3</v>
      </c>
    </row>
    <row r="6064" spans="1:9">
      <c r="A6064" t="s">
        <v>247</v>
      </c>
      <c r="B6064" t="s">
        <v>237</v>
      </c>
      <c r="C6064" t="s">
        <v>240</v>
      </c>
      <c r="D6064">
        <v>4</v>
      </c>
      <c r="E6064">
        <v>100</v>
      </c>
      <c r="F6064">
        <v>1</v>
      </c>
      <c r="G6064">
        <v>2</v>
      </c>
      <c r="H6064" s="57">
        <f t="shared" si="132"/>
        <v>36115</v>
      </c>
      <c r="I6064">
        <v>4</v>
      </c>
    </row>
    <row r="6065" spans="1:9">
      <c r="A6065" t="s">
        <v>247</v>
      </c>
      <c r="B6065" t="s">
        <v>237</v>
      </c>
      <c r="C6065" t="s">
        <v>240</v>
      </c>
      <c r="D6065">
        <v>4</v>
      </c>
      <c r="E6065">
        <v>100</v>
      </c>
      <c r="F6065">
        <v>1</v>
      </c>
      <c r="G6065">
        <v>3</v>
      </c>
      <c r="H6065" s="57">
        <f t="shared" si="132"/>
        <v>36115</v>
      </c>
      <c r="I6065">
        <v>3</v>
      </c>
    </row>
    <row r="6066" spans="1:9">
      <c r="A6066" t="s">
        <v>247</v>
      </c>
      <c r="B6066" t="s">
        <v>237</v>
      </c>
      <c r="C6066" t="s">
        <v>240</v>
      </c>
      <c r="D6066">
        <v>4</v>
      </c>
      <c r="E6066">
        <v>100</v>
      </c>
      <c r="F6066">
        <v>1</v>
      </c>
      <c r="G6066">
        <v>4</v>
      </c>
      <c r="H6066" s="57">
        <f t="shared" si="132"/>
        <v>36115</v>
      </c>
      <c r="I6066">
        <v>3</v>
      </c>
    </row>
    <row r="6067" spans="1:9">
      <c r="A6067" t="s">
        <v>247</v>
      </c>
      <c r="B6067" t="s">
        <v>237</v>
      </c>
      <c r="C6067" t="s">
        <v>240</v>
      </c>
      <c r="D6067">
        <v>4</v>
      </c>
      <c r="E6067">
        <v>100</v>
      </c>
      <c r="F6067">
        <v>1</v>
      </c>
      <c r="G6067">
        <v>5</v>
      </c>
      <c r="H6067" s="57">
        <f t="shared" si="132"/>
        <v>36115</v>
      </c>
      <c r="I6067">
        <v>4</v>
      </c>
    </row>
    <row r="6068" spans="1:9">
      <c r="A6068" t="s">
        <v>247</v>
      </c>
      <c r="B6068" t="s">
        <v>237</v>
      </c>
      <c r="C6068" t="s">
        <v>240</v>
      </c>
      <c r="D6068">
        <v>4</v>
      </c>
      <c r="E6068">
        <v>100</v>
      </c>
      <c r="F6068">
        <v>1</v>
      </c>
      <c r="G6068">
        <v>6</v>
      </c>
      <c r="H6068" s="57">
        <f t="shared" si="132"/>
        <v>36115</v>
      </c>
      <c r="I6068">
        <v>3</v>
      </c>
    </row>
    <row r="6069" spans="1:9">
      <c r="A6069" t="s">
        <v>247</v>
      </c>
      <c r="B6069" t="s">
        <v>237</v>
      </c>
      <c r="C6069" t="s">
        <v>240</v>
      </c>
      <c r="D6069">
        <v>4</v>
      </c>
      <c r="E6069">
        <v>100</v>
      </c>
      <c r="F6069">
        <v>1</v>
      </c>
      <c r="G6069">
        <v>7</v>
      </c>
      <c r="H6069" s="57">
        <f t="shared" si="132"/>
        <v>36115</v>
      </c>
      <c r="I6069">
        <v>3</v>
      </c>
    </row>
    <row r="6070" spans="1:9">
      <c r="A6070" t="s">
        <v>247</v>
      </c>
      <c r="B6070" t="s">
        <v>237</v>
      </c>
      <c r="C6070" t="s">
        <v>240</v>
      </c>
      <c r="D6070">
        <v>4</v>
      </c>
      <c r="E6070">
        <v>100</v>
      </c>
      <c r="F6070">
        <v>1</v>
      </c>
      <c r="G6070">
        <v>8</v>
      </c>
      <c r="H6070" s="57">
        <f t="shared" si="132"/>
        <v>36115</v>
      </c>
      <c r="I6070">
        <v>3</v>
      </c>
    </row>
    <row r="6071" spans="1:9">
      <c r="A6071" t="s">
        <v>247</v>
      </c>
      <c r="B6071" t="s">
        <v>237</v>
      </c>
      <c r="C6071" t="s">
        <v>240</v>
      </c>
      <c r="D6071">
        <v>4</v>
      </c>
      <c r="E6071">
        <v>100</v>
      </c>
      <c r="F6071">
        <v>1</v>
      </c>
      <c r="G6071">
        <v>9</v>
      </c>
      <c r="H6071" s="57">
        <f t="shared" si="132"/>
        <v>36115</v>
      </c>
      <c r="I6071">
        <v>4</v>
      </c>
    </row>
    <row r="6072" spans="1:9">
      <c r="A6072" t="s">
        <v>247</v>
      </c>
      <c r="B6072" t="s">
        <v>237</v>
      </c>
      <c r="C6072" t="s">
        <v>240</v>
      </c>
      <c r="D6072">
        <v>4</v>
      </c>
      <c r="E6072">
        <v>100</v>
      </c>
      <c r="F6072">
        <v>1</v>
      </c>
      <c r="G6072">
        <v>10</v>
      </c>
      <c r="H6072" s="57">
        <f t="shared" si="132"/>
        <v>36115</v>
      </c>
      <c r="I6072">
        <v>4</v>
      </c>
    </row>
    <row r="6073" spans="1:9">
      <c r="A6073" t="s">
        <v>247</v>
      </c>
      <c r="B6073" t="s">
        <v>238</v>
      </c>
      <c r="C6073" t="s">
        <v>240</v>
      </c>
      <c r="D6073">
        <v>5</v>
      </c>
      <c r="E6073">
        <v>100</v>
      </c>
      <c r="F6073">
        <v>1</v>
      </c>
      <c r="G6073">
        <v>1</v>
      </c>
      <c r="H6073" s="57">
        <f t="shared" si="132"/>
        <v>36115</v>
      </c>
      <c r="I6073">
        <v>3</v>
      </c>
    </row>
    <row r="6074" spans="1:9">
      <c r="A6074" t="s">
        <v>247</v>
      </c>
      <c r="B6074" t="s">
        <v>238</v>
      </c>
      <c r="C6074" t="s">
        <v>240</v>
      </c>
      <c r="D6074">
        <v>5</v>
      </c>
      <c r="E6074">
        <v>100</v>
      </c>
      <c r="F6074">
        <v>1</v>
      </c>
      <c r="G6074">
        <v>2</v>
      </c>
      <c r="H6074" s="57">
        <f t="shared" si="132"/>
        <v>36115</v>
      </c>
      <c r="I6074">
        <v>3</v>
      </c>
    </row>
    <row r="6075" spans="1:9">
      <c r="A6075" t="s">
        <v>247</v>
      </c>
      <c r="B6075" t="s">
        <v>238</v>
      </c>
      <c r="C6075" t="s">
        <v>240</v>
      </c>
      <c r="D6075">
        <v>5</v>
      </c>
      <c r="E6075">
        <v>100</v>
      </c>
      <c r="F6075">
        <v>1</v>
      </c>
      <c r="G6075">
        <v>3</v>
      </c>
      <c r="H6075" s="57">
        <f t="shared" si="132"/>
        <v>36115</v>
      </c>
      <c r="I6075">
        <v>3</v>
      </c>
    </row>
    <row r="6076" spans="1:9">
      <c r="A6076" t="s">
        <v>247</v>
      </c>
      <c r="B6076" t="s">
        <v>238</v>
      </c>
      <c r="C6076" t="s">
        <v>240</v>
      </c>
      <c r="D6076">
        <v>5</v>
      </c>
      <c r="E6076">
        <v>100</v>
      </c>
      <c r="F6076">
        <v>1</v>
      </c>
      <c r="G6076">
        <v>4</v>
      </c>
      <c r="H6076" s="57">
        <f t="shared" si="132"/>
        <v>36115</v>
      </c>
      <c r="I6076">
        <v>4</v>
      </c>
    </row>
    <row r="6077" spans="1:9">
      <c r="A6077" t="s">
        <v>247</v>
      </c>
      <c r="B6077" t="s">
        <v>238</v>
      </c>
      <c r="C6077" t="s">
        <v>240</v>
      </c>
      <c r="D6077">
        <v>5</v>
      </c>
      <c r="E6077">
        <v>100</v>
      </c>
      <c r="F6077">
        <v>1</v>
      </c>
      <c r="G6077">
        <v>5</v>
      </c>
      <c r="H6077" s="57">
        <f t="shared" si="132"/>
        <v>36115</v>
      </c>
      <c r="I6077">
        <v>3</v>
      </c>
    </row>
    <row r="6078" spans="1:9">
      <c r="A6078" t="s">
        <v>247</v>
      </c>
      <c r="B6078" t="s">
        <v>238</v>
      </c>
      <c r="C6078" t="s">
        <v>240</v>
      </c>
      <c r="D6078">
        <v>5</v>
      </c>
      <c r="E6078">
        <v>100</v>
      </c>
      <c r="F6078">
        <v>1</v>
      </c>
      <c r="G6078">
        <v>6</v>
      </c>
      <c r="H6078" s="57">
        <f t="shared" si="132"/>
        <v>36115</v>
      </c>
      <c r="I6078">
        <v>3</v>
      </c>
    </row>
    <row r="6079" spans="1:9">
      <c r="A6079" t="s">
        <v>247</v>
      </c>
      <c r="B6079" t="s">
        <v>238</v>
      </c>
      <c r="C6079" t="s">
        <v>240</v>
      </c>
      <c r="D6079">
        <v>5</v>
      </c>
      <c r="E6079">
        <v>100</v>
      </c>
      <c r="F6079">
        <v>1</v>
      </c>
      <c r="G6079">
        <v>7</v>
      </c>
      <c r="H6079" s="57">
        <f t="shared" si="132"/>
        <v>36115</v>
      </c>
      <c r="I6079">
        <v>3</v>
      </c>
    </row>
    <row r="6080" spans="1:9">
      <c r="A6080" t="s">
        <v>247</v>
      </c>
      <c r="B6080" t="s">
        <v>238</v>
      </c>
      <c r="C6080" t="s">
        <v>240</v>
      </c>
      <c r="D6080">
        <v>5</v>
      </c>
      <c r="E6080">
        <v>100</v>
      </c>
      <c r="F6080">
        <v>1</v>
      </c>
      <c r="G6080">
        <v>8</v>
      </c>
      <c r="H6080" s="57">
        <f t="shared" si="132"/>
        <v>36115</v>
      </c>
      <c r="I6080">
        <v>3</v>
      </c>
    </row>
    <row r="6081" spans="1:9">
      <c r="A6081" t="s">
        <v>247</v>
      </c>
      <c r="B6081" t="s">
        <v>238</v>
      </c>
      <c r="C6081" t="s">
        <v>240</v>
      </c>
      <c r="D6081">
        <v>5</v>
      </c>
      <c r="E6081">
        <v>100</v>
      </c>
      <c r="F6081">
        <v>1</v>
      </c>
      <c r="G6081">
        <v>9</v>
      </c>
      <c r="H6081" s="57">
        <f t="shared" si="132"/>
        <v>36115</v>
      </c>
      <c r="I6081">
        <v>3</v>
      </c>
    </row>
    <row r="6082" spans="1:9">
      <c r="A6082" t="s">
        <v>247</v>
      </c>
      <c r="B6082" t="s">
        <v>238</v>
      </c>
      <c r="C6082" t="s">
        <v>240</v>
      </c>
      <c r="D6082">
        <v>5</v>
      </c>
      <c r="E6082">
        <v>100</v>
      </c>
      <c r="F6082">
        <v>1</v>
      </c>
      <c r="G6082">
        <v>10</v>
      </c>
      <c r="H6082" s="57">
        <f t="shared" si="132"/>
        <v>36115</v>
      </c>
      <c r="I6082">
        <v>3</v>
      </c>
    </row>
    <row r="6083" spans="1:9">
      <c r="A6083" t="s">
        <v>247</v>
      </c>
      <c r="B6083" t="s">
        <v>239</v>
      </c>
      <c r="C6083" t="s">
        <v>240</v>
      </c>
      <c r="D6083">
        <v>6</v>
      </c>
      <c r="E6083">
        <v>100</v>
      </c>
      <c r="F6083">
        <v>1</v>
      </c>
      <c r="G6083">
        <v>1</v>
      </c>
      <c r="H6083" s="57">
        <f t="shared" si="132"/>
        <v>36115</v>
      </c>
      <c r="I6083">
        <v>3</v>
      </c>
    </row>
    <row r="6084" spans="1:9">
      <c r="A6084" t="s">
        <v>247</v>
      </c>
      <c r="B6084" t="s">
        <v>239</v>
      </c>
      <c r="C6084" t="s">
        <v>240</v>
      </c>
      <c r="D6084">
        <v>6</v>
      </c>
      <c r="E6084">
        <v>100</v>
      </c>
      <c r="F6084">
        <v>1</v>
      </c>
      <c r="G6084">
        <v>2</v>
      </c>
      <c r="H6084" s="57">
        <f t="shared" si="132"/>
        <v>36115</v>
      </c>
      <c r="I6084">
        <v>4</v>
      </c>
    </row>
    <row r="6085" spans="1:9">
      <c r="A6085" t="s">
        <v>247</v>
      </c>
      <c r="B6085" t="s">
        <v>239</v>
      </c>
      <c r="C6085" t="s">
        <v>240</v>
      </c>
      <c r="D6085">
        <v>6</v>
      </c>
      <c r="E6085">
        <v>100</v>
      </c>
      <c r="F6085">
        <v>1</v>
      </c>
      <c r="G6085">
        <v>3</v>
      </c>
      <c r="H6085" s="57">
        <f t="shared" si="132"/>
        <v>36115</v>
      </c>
      <c r="I6085">
        <v>4</v>
      </c>
    </row>
    <row r="6086" spans="1:9">
      <c r="A6086" t="s">
        <v>247</v>
      </c>
      <c r="B6086" t="s">
        <v>239</v>
      </c>
      <c r="C6086" t="s">
        <v>240</v>
      </c>
      <c r="D6086">
        <v>6</v>
      </c>
      <c r="E6086">
        <v>100</v>
      </c>
      <c r="F6086">
        <v>1</v>
      </c>
      <c r="G6086">
        <v>4</v>
      </c>
      <c r="H6086" s="57">
        <f t="shared" si="132"/>
        <v>36115</v>
      </c>
      <c r="I6086">
        <v>4</v>
      </c>
    </row>
    <row r="6087" spans="1:9">
      <c r="A6087" t="s">
        <v>247</v>
      </c>
      <c r="B6087" t="s">
        <v>239</v>
      </c>
      <c r="C6087" t="s">
        <v>240</v>
      </c>
      <c r="D6087">
        <v>6</v>
      </c>
      <c r="E6087">
        <v>100</v>
      </c>
      <c r="F6087">
        <v>1</v>
      </c>
      <c r="G6087">
        <v>5</v>
      </c>
      <c r="H6087" s="57">
        <f t="shared" si="132"/>
        <v>36115</v>
      </c>
      <c r="I6087">
        <v>3</v>
      </c>
    </row>
    <row r="6088" spans="1:9">
      <c r="A6088" t="s">
        <v>247</v>
      </c>
      <c r="B6088" t="s">
        <v>239</v>
      </c>
      <c r="C6088" t="s">
        <v>240</v>
      </c>
      <c r="D6088">
        <v>6</v>
      </c>
      <c r="E6088">
        <v>100</v>
      </c>
      <c r="F6088">
        <v>1</v>
      </c>
      <c r="G6088">
        <v>6</v>
      </c>
      <c r="H6088" s="57">
        <f t="shared" si="132"/>
        <v>36115</v>
      </c>
      <c r="I6088">
        <v>3</v>
      </c>
    </row>
    <row r="6089" spans="1:9">
      <c r="A6089" t="s">
        <v>247</v>
      </c>
      <c r="B6089" t="s">
        <v>239</v>
      </c>
      <c r="C6089" t="s">
        <v>240</v>
      </c>
      <c r="D6089">
        <v>6</v>
      </c>
      <c r="E6089">
        <v>100</v>
      </c>
      <c r="F6089">
        <v>1</v>
      </c>
      <c r="G6089">
        <v>7</v>
      </c>
      <c r="H6089" s="57">
        <f t="shared" si="132"/>
        <v>36115</v>
      </c>
      <c r="I6089">
        <v>3</v>
      </c>
    </row>
    <row r="6090" spans="1:9">
      <c r="A6090" t="s">
        <v>247</v>
      </c>
      <c r="B6090" t="s">
        <v>239</v>
      </c>
      <c r="C6090" t="s">
        <v>240</v>
      </c>
      <c r="D6090">
        <v>6</v>
      </c>
      <c r="E6090">
        <v>100</v>
      </c>
      <c r="F6090">
        <v>1</v>
      </c>
      <c r="G6090">
        <v>8</v>
      </c>
      <c r="H6090" s="57">
        <f t="shared" si="132"/>
        <v>36115</v>
      </c>
      <c r="I6090">
        <v>4</v>
      </c>
    </row>
    <row r="6091" spans="1:9">
      <c r="A6091" t="s">
        <v>247</v>
      </c>
      <c r="B6091" t="s">
        <v>239</v>
      </c>
      <c r="C6091" t="s">
        <v>240</v>
      </c>
      <c r="D6091">
        <v>6</v>
      </c>
      <c r="E6091">
        <v>100</v>
      </c>
      <c r="F6091">
        <v>1</v>
      </c>
      <c r="G6091">
        <v>9</v>
      </c>
      <c r="H6091" s="57">
        <f t="shared" si="132"/>
        <v>36115</v>
      </c>
      <c r="I6091">
        <v>3</v>
      </c>
    </row>
    <row r="6092" spans="1:9">
      <c r="A6092" t="s">
        <v>247</v>
      </c>
      <c r="B6092" t="s">
        <v>239</v>
      </c>
      <c r="C6092" t="s">
        <v>240</v>
      </c>
      <c r="D6092">
        <v>6</v>
      </c>
      <c r="E6092">
        <v>100</v>
      </c>
      <c r="F6092">
        <v>1</v>
      </c>
      <c r="G6092">
        <v>10</v>
      </c>
      <c r="H6092" s="57">
        <f t="shared" si="132"/>
        <v>36115</v>
      </c>
      <c r="I6092">
        <v>3</v>
      </c>
    </row>
    <row r="6093" spans="1:9">
      <c r="A6093" t="s">
        <v>247</v>
      </c>
      <c r="B6093" s="53">
        <v>40738</v>
      </c>
      <c r="C6093" t="s">
        <v>240</v>
      </c>
      <c r="D6093">
        <v>7</v>
      </c>
      <c r="E6093">
        <v>100</v>
      </c>
      <c r="F6093">
        <v>2</v>
      </c>
      <c r="G6093">
        <v>1</v>
      </c>
      <c r="H6093" s="57">
        <f t="shared" si="132"/>
        <v>36115</v>
      </c>
      <c r="I6093">
        <v>3</v>
      </c>
    </row>
    <row r="6094" spans="1:9">
      <c r="A6094" t="s">
        <v>247</v>
      </c>
      <c r="B6094" s="53">
        <v>40738</v>
      </c>
      <c r="C6094" t="s">
        <v>240</v>
      </c>
      <c r="D6094">
        <v>7</v>
      </c>
      <c r="E6094">
        <v>100</v>
      </c>
      <c r="F6094">
        <v>2</v>
      </c>
      <c r="G6094">
        <v>2</v>
      </c>
      <c r="H6094" s="57">
        <f t="shared" si="132"/>
        <v>36115</v>
      </c>
      <c r="I6094">
        <v>3</v>
      </c>
    </row>
    <row r="6095" spans="1:9">
      <c r="A6095" t="s">
        <v>247</v>
      </c>
      <c r="B6095" s="53">
        <v>40738</v>
      </c>
      <c r="C6095" t="s">
        <v>240</v>
      </c>
      <c r="D6095">
        <v>7</v>
      </c>
      <c r="E6095">
        <v>100</v>
      </c>
      <c r="F6095">
        <v>2</v>
      </c>
      <c r="G6095">
        <v>3</v>
      </c>
      <c r="H6095" s="57">
        <f t="shared" si="132"/>
        <v>36115</v>
      </c>
      <c r="I6095">
        <v>3</v>
      </c>
    </row>
    <row r="6096" spans="1:9">
      <c r="A6096" t="s">
        <v>247</v>
      </c>
      <c r="B6096" s="53">
        <v>40738</v>
      </c>
      <c r="C6096" t="s">
        <v>240</v>
      </c>
      <c r="D6096">
        <v>7</v>
      </c>
      <c r="E6096">
        <v>100</v>
      </c>
      <c r="F6096">
        <v>2</v>
      </c>
      <c r="G6096">
        <v>4</v>
      </c>
      <c r="H6096" s="57">
        <f t="shared" si="132"/>
        <v>36115</v>
      </c>
      <c r="I6096">
        <v>3</v>
      </c>
    </row>
    <row r="6097" spans="1:9">
      <c r="A6097" t="s">
        <v>247</v>
      </c>
      <c r="B6097" s="53">
        <v>40738</v>
      </c>
      <c r="C6097" t="s">
        <v>240</v>
      </c>
      <c r="D6097">
        <v>7</v>
      </c>
      <c r="E6097">
        <v>100</v>
      </c>
      <c r="F6097">
        <v>2</v>
      </c>
      <c r="G6097">
        <v>5</v>
      </c>
      <c r="H6097" s="57">
        <f t="shared" si="132"/>
        <v>36115</v>
      </c>
      <c r="I6097">
        <v>3</v>
      </c>
    </row>
    <row r="6098" spans="1:9">
      <c r="A6098" t="s">
        <v>247</v>
      </c>
      <c r="B6098" s="53">
        <v>40738</v>
      </c>
      <c r="C6098" t="s">
        <v>240</v>
      </c>
      <c r="D6098">
        <v>7</v>
      </c>
      <c r="E6098">
        <v>100</v>
      </c>
      <c r="F6098">
        <v>2</v>
      </c>
      <c r="G6098">
        <v>6</v>
      </c>
      <c r="H6098" s="57">
        <f t="shared" si="132"/>
        <v>36115</v>
      </c>
      <c r="I6098">
        <v>3</v>
      </c>
    </row>
    <row r="6099" spans="1:9">
      <c r="A6099" t="s">
        <v>247</v>
      </c>
      <c r="B6099" s="53">
        <v>40738</v>
      </c>
      <c r="C6099" t="s">
        <v>240</v>
      </c>
      <c r="D6099">
        <v>7</v>
      </c>
      <c r="E6099">
        <v>100</v>
      </c>
      <c r="F6099">
        <v>2</v>
      </c>
      <c r="G6099">
        <v>7</v>
      </c>
      <c r="H6099" s="57">
        <f t="shared" ref="H6099:H6162" si="133">H6098</f>
        <v>36115</v>
      </c>
      <c r="I6099">
        <v>3</v>
      </c>
    </row>
    <row r="6100" spans="1:9">
      <c r="A6100" t="s">
        <v>247</v>
      </c>
      <c r="B6100" s="53">
        <v>40738</v>
      </c>
      <c r="C6100" t="s">
        <v>240</v>
      </c>
      <c r="D6100">
        <v>7</v>
      </c>
      <c r="E6100">
        <v>100</v>
      </c>
      <c r="F6100">
        <v>2</v>
      </c>
      <c r="G6100">
        <v>8</v>
      </c>
      <c r="H6100" s="57">
        <f t="shared" si="133"/>
        <v>36115</v>
      </c>
      <c r="I6100">
        <v>3</v>
      </c>
    </row>
    <row r="6101" spans="1:9">
      <c r="A6101" t="s">
        <v>247</v>
      </c>
      <c r="B6101" s="53">
        <v>40738</v>
      </c>
      <c r="C6101" t="s">
        <v>240</v>
      </c>
      <c r="D6101">
        <v>7</v>
      </c>
      <c r="E6101">
        <v>100</v>
      </c>
      <c r="F6101">
        <v>2</v>
      </c>
      <c r="G6101">
        <v>9</v>
      </c>
      <c r="H6101" s="57">
        <f t="shared" si="133"/>
        <v>36115</v>
      </c>
      <c r="I6101">
        <v>3</v>
      </c>
    </row>
    <row r="6102" spans="1:9">
      <c r="A6102" t="s">
        <v>247</v>
      </c>
      <c r="B6102" s="53">
        <v>40738</v>
      </c>
      <c r="C6102" t="s">
        <v>240</v>
      </c>
      <c r="D6102">
        <v>7</v>
      </c>
      <c r="E6102">
        <v>100</v>
      </c>
      <c r="F6102">
        <v>2</v>
      </c>
      <c r="G6102">
        <v>10</v>
      </c>
      <c r="H6102" s="57">
        <f t="shared" si="133"/>
        <v>36115</v>
      </c>
      <c r="I6102">
        <v>3</v>
      </c>
    </row>
    <row r="6103" spans="1:9">
      <c r="A6103" t="s">
        <v>247</v>
      </c>
      <c r="B6103" t="s">
        <v>234</v>
      </c>
      <c r="C6103" t="s">
        <v>240</v>
      </c>
      <c r="D6103">
        <v>8</v>
      </c>
      <c r="E6103">
        <v>100</v>
      </c>
      <c r="F6103">
        <v>2</v>
      </c>
      <c r="G6103">
        <v>1</v>
      </c>
      <c r="H6103" s="57">
        <f t="shared" si="133"/>
        <v>36115</v>
      </c>
      <c r="I6103">
        <v>3</v>
      </c>
    </row>
    <row r="6104" spans="1:9">
      <c r="A6104" t="s">
        <v>247</v>
      </c>
      <c r="B6104" t="s">
        <v>234</v>
      </c>
      <c r="C6104" t="s">
        <v>240</v>
      </c>
      <c r="D6104">
        <v>8</v>
      </c>
      <c r="E6104">
        <v>100</v>
      </c>
      <c r="F6104">
        <v>2</v>
      </c>
      <c r="G6104">
        <v>2</v>
      </c>
      <c r="H6104" s="57">
        <f t="shared" si="133"/>
        <v>36115</v>
      </c>
      <c r="I6104">
        <v>3</v>
      </c>
    </row>
    <row r="6105" spans="1:9">
      <c r="A6105" t="s">
        <v>247</v>
      </c>
      <c r="B6105" t="s">
        <v>234</v>
      </c>
      <c r="C6105" t="s">
        <v>240</v>
      </c>
      <c r="D6105">
        <v>8</v>
      </c>
      <c r="E6105">
        <v>100</v>
      </c>
      <c r="F6105">
        <v>2</v>
      </c>
      <c r="G6105">
        <v>3</v>
      </c>
      <c r="H6105" s="57">
        <f t="shared" si="133"/>
        <v>36115</v>
      </c>
      <c r="I6105">
        <v>3</v>
      </c>
    </row>
    <row r="6106" spans="1:9">
      <c r="A6106" t="s">
        <v>247</v>
      </c>
      <c r="B6106" t="s">
        <v>234</v>
      </c>
      <c r="C6106" t="s">
        <v>240</v>
      </c>
      <c r="D6106">
        <v>8</v>
      </c>
      <c r="E6106">
        <v>100</v>
      </c>
      <c r="F6106">
        <v>2</v>
      </c>
      <c r="G6106">
        <v>4</v>
      </c>
      <c r="H6106" s="57">
        <f t="shared" si="133"/>
        <v>36115</v>
      </c>
      <c r="I6106">
        <v>4</v>
      </c>
    </row>
    <row r="6107" spans="1:9">
      <c r="A6107" t="s">
        <v>247</v>
      </c>
      <c r="B6107" t="s">
        <v>234</v>
      </c>
      <c r="C6107" t="s">
        <v>240</v>
      </c>
      <c r="D6107">
        <v>8</v>
      </c>
      <c r="E6107">
        <v>100</v>
      </c>
      <c r="F6107">
        <v>2</v>
      </c>
      <c r="G6107">
        <v>5</v>
      </c>
      <c r="H6107" s="57">
        <f t="shared" si="133"/>
        <v>36115</v>
      </c>
      <c r="I6107">
        <v>4</v>
      </c>
    </row>
    <row r="6108" spans="1:9">
      <c r="A6108" t="s">
        <v>247</v>
      </c>
      <c r="B6108" t="s">
        <v>234</v>
      </c>
      <c r="C6108" t="s">
        <v>240</v>
      </c>
      <c r="D6108">
        <v>8</v>
      </c>
      <c r="E6108">
        <v>100</v>
      </c>
      <c r="F6108">
        <v>2</v>
      </c>
      <c r="G6108">
        <v>6</v>
      </c>
      <c r="H6108" s="57">
        <f t="shared" si="133"/>
        <v>36115</v>
      </c>
      <c r="I6108">
        <v>3</v>
      </c>
    </row>
    <row r="6109" spans="1:9">
      <c r="A6109" t="s">
        <v>247</v>
      </c>
      <c r="B6109" t="s">
        <v>234</v>
      </c>
      <c r="C6109" t="s">
        <v>240</v>
      </c>
      <c r="D6109">
        <v>8</v>
      </c>
      <c r="E6109">
        <v>100</v>
      </c>
      <c r="F6109">
        <v>2</v>
      </c>
      <c r="G6109">
        <v>7</v>
      </c>
      <c r="H6109" s="57">
        <f t="shared" si="133"/>
        <v>36115</v>
      </c>
      <c r="I6109">
        <v>3</v>
      </c>
    </row>
    <row r="6110" spans="1:9">
      <c r="A6110" t="s">
        <v>247</v>
      </c>
      <c r="B6110" t="s">
        <v>234</v>
      </c>
      <c r="C6110" t="s">
        <v>240</v>
      </c>
      <c r="D6110">
        <v>8</v>
      </c>
      <c r="E6110">
        <v>100</v>
      </c>
      <c r="F6110">
        <v>2</v>
      </c>
      <c r="G6110">
        <v>8</v>
      </c>
      <c r="H6110" s="57">
        <f t="shared" si="133"/>
        <v>36115</v>
      </c>
      <c r="I6110">
        <v>4</v>
      </c>
    </row>
    <row r="6111" spans="1:9">
      <c r="A6111" t="s">
        <v>247</v>
      </c>
      <c r="B6111" t="s">
        <v>234</v>
      </c>
      <c r="C6111" t="s">
        <v>240</v>
      </c>
      <c r="D6111">
        <v>8</v>
      </c>
      <c r="E6111">
        <v>100</v>
      </c>
      <c r="F6111">
        <v>2</v>
      </c>
      <c r="G6111">
        <v>9</v>
      </c>
      <c r="H6111" s="57">
        <f t="shared" si="133"/>
        <v>36115</v>
      </c>
      <c r="I6111">
        <v>4</v>
      </c>
    </row>
    <row r="6112" spans="1:9">
      <c r="A6112" t="s">
        <v>247</v>
      </c>
      <c r="B6112" t="s">
        <v>234</v>
      </c>
      <c r="C6112" t="s">
        <v>240</v>
      </c>
      <c r="D6112">
        <v>8</v>
      </c>
      <c r="E6112">
        <v>100</v>
      </c>
      <c r="F6112">
        <v>2</v>
      </c>
      <c r="G6112">
        <v>10</v>
      </c>
      <c r="H6112" s="57">
        <f t="shared" si="133"/>
        <v>36115</v>
      </c>
      <c r="I6112">
        <v>3</v>
      </c>
    </row>
    <row r="6113" spans="1:9">
      <c r="A6113" t="s">
        <v>247</v>
      </c>
      <c r="B6113" t="s">
        <v>238</v>
      </c>
      <c r="C6113" t="s">
        <v>240</v>
      </c>
      <c r="D6113">
        <v>9</v>
      </c>
      <c r="E6113">
        <v>100</v>
      </c>
      <c r="F6113">
        <v>2</v>
      </c>
      <c r="G6113">
        <v>1</v>
      </c>
      <c r="H6113" s="57">
        <f t="shared" si="133"/>
        <v>36115</v>
      </c>
      <c r="I6113">
        <v>3</v>
      </c>
    </row>
    <row r="6114" spans="1:9">
      <c r="A6114" t="s">
        <v>247</v>
      </c>
      <c r="B6114" t="s">
        <v>238</v>
      </c>
      <c r="C6114" t="s">
        <v>240</v>
      </c>
      <c r="D6114">
        <v>9</v>
      </c>
      <c r="E6114">
        <v>100</v>
      </c>
      <c r="F6114">
        <v>2</v>
      </c>
      <c r="G6114">
        <v>2</v>
      </c>
      <c r="H6114" s="57">
        <f t="shared" si="133"/>
        <v>36115</v>
      </c>
      <c r="I6114">
        <v>3</v>
      </c>
    </row>
    <row r="6115" spans="1:9">
      <c r="A6115" t="s">
        <v>247</v>
      </c>
      <c r="B6115" t="s">
        <v>238</v>
      </c>
      <c r="C6115" t="s">
        <v>240</v>
      </c>
      <c r="D6115">
        <v>9</v>
      </c>
      <c r="E6115">
        <v>100</v>
      </c>
      <c r="F6115">
        <v>2</v>
      </c>
      <c r="G6115">
        <v>3</v>
      </c>
      <c r="H6115" s="57">
        <f t="shared" si="133"/>
        <v>36115</v>
      </c>
      <c r="I6115">
        <v>3</v>
      </c>
    </row>
    <row r="6116" spans="1:9">
      <c r="A6116" t="s">
        <v>247</v>
      </c>
      <c r="B6116" t="s">
        <v>238</v>
      </c>
      <c r="C6116" t="s">
        <v>240</v>
      </c>
      <c r="D6116">
        <v>9</v>
      </c>
      <c r="E6116">
        <v>100</v>
      </c>
      <c r="F6116">
        <v>2</v>
      </c>
      <c r="G6116">
        <v>4</v>
      </c>
      <c r="H6116" s="57">
        <f t="shared" si="133"/>
        <v>36115</v>
      </c>
      <c r="I6116">
        <v>3</v>
      </c>
    </row>
    <row r="6117" spans="1:9">
      <c r="A6117" t="s">
        <v>247</v>
      </c>
      <c r="B6117" t="s">
        <v>238</v>
      </c>
      <c r="C6117" t="s">
        <v>240</v>
      </c>
      <c r="D6117">
        <v>9</v>
      </c>
      <c r="E6117">
        <v>100</v>
      </c>
      <c r="F6117">
        <v>2</v>
      </c>
      <c r="G6117">
        <v>5</v>
      </c>
      <c r="H6117" s="57">
        <f t="shared" si="133"/>
        <v>36115</v>
      </c>
      <c r="I6117">
        <v>3</v>
      </c>
    </row>
    <row r="6118" spans="1:9">
      <c r="A6118" t="s">
        <v>247</v>
      </c>
      <c r="B6118" t="s">
        <v>238</v>
      </c>
      <c r="C6118" t="s">
        <v>240</v>
      </c>
      <c r="D6118">
        <v>9</v>
      </c>
      <c r="E6118">
        <v>100</v>
      </c>
      <c r="F6118">
        <v>2</v>
      </c>
      <c r="G6118">
        <v>6</v>
      </c>
      <c r="H6118" s="57">
        <f t="shared" si="133"/>
        <v>36115</v>
      </c>
      <c r="I6118">
        <v>3</v>
      </c>
    </row>
    <row r="6119" spans="1:9">
      <c r="A6119" t="s">
        <v>247</v>
      </c>
      <c r="B6119" t="s">
        <v>238</v>
      </c>
      <c r="C6119" t="s">
        <v>240</v>
      </c>
      <c r="D6119">
        <v>9</v>
      </c>
      <c r="E6119">
        <v>100</v>
      </c>
      <c r="F6119">
        <v>2</v>
      </c>
      <c r="G6119">
        <v>7</v>
      </c>
      <c r="H6119" s="57">
        <f t="shared" si="133"/>
        <v>36115</v>
      </c>
      <c r="I6119">
        <v>3</v>
      </c>
    </row>
    <row r="6120" spans="1:9">
      <c r="A6120" t="s">
        <v>247</v>
      </c>
      <c r="B6120" t="s">
        <v>238</v>
      </c>
      <c r="C6120" t="s">
        <v>240</v>
      </c>
      <c r="D6120">
        <v>9</v>
      </c>
      <c r="E6120">
        <v>100</v>
      </c>
      <c r="F6120">
        <v>2</v>
      </c>
      <c r="G6120">
        <v>8</v>
      </c>
      <c r="H6120" s="57">
        <f t="shared" si="133"/>
        <v>36115</v>
      </c>
      <c r="I6120">
        <v>3</v>
      </c>
    </row>
    <row r="6121" spans="1:9">
      <c r="A6121" t="s">
        <v>247</v>
      </c>
      <c r="B6121" t="s">
        <v>238</v>
      </c>
      <c r="C6121" t="s">
        <v>240</v>
      </c>
      <c r="D6121">
        <v>9</v>
      </c>
      <c r="E6121">
        <v>100</v>
      </c>
      <c r="F6121">
        <v>2</v>
      </c>
      <c r="G6121">
        <v>9</v>
      </c>
      <c r="H6121" s="57">
        <f t="shared" si="133"/>
        <v>36115</v>
      </c>
      <c r="I6121">
        <v>3</v>
      </c>
    </row>
    <row r="6122" spans="1:9">
      <c r="A6122" t="s">
        <v>247</v>
      </c>
      <c r="B6122" t="s">
        <v>238</v>
      </c>
      <c r="C6122" t="s">
        <v>240</v>
      </c>
      <c r="D6122">
        <v>9</v>
      </c>
      <c r="E6122">
        <v>100</v>
      </c>
      <c r="F6122">
        <v>2</v>
      </c>
      <c r="G6122">
        <v>10</v>
      </c>
      <c r="H6122" s="57">
        <f t="shared" si="133"/>
        <v>36115</v>
      </c>
      <c r="I6122">
        <v>3</v>
      </c>
    </row>
    <row r="6123" spans="1:9">
      <c r="A6123" t="s">
        <v>247</v>
      </c>
      <c r="B6123" t="s">
        <v>235</v>
      </c>
      <c r="C6123" t="s">
        <v>240</v>
      </c>
      <c r="D6123">
        <v>10</v>
      </c>
      <c r="E6123">
        <v>100</v>
      </c>
      <c r="F6123">
        <v>2</v>
      </c>
      <c r="G6123">
        <v>1</v>
      </c>
      <c r="H6123" s="57">
        <f t="shared" si="133"/>
        <v>36115</v>
      </c>
      <c r="I6123">
        <v>3</v>
      </c>
    </row>
    <row r="6124" spans="1:9">
      <c r="A6124" t="s">
        <v>247</v>
      </c>
      <c r="B6124" t="s">
        <v>235</v>
      </c>
      <c r="C6124" t="s">
        <v>240</v>
      </c>
      <c r="D6124">
        <v>10</v>
      </c>
      <c r="E6124">
        <v>100</v>
      </c>
      <c r="F6124">
        <v>2</v>
      </c>
      <c r="G6124">
        <v>2</v>
      </c>
      <c r="H6124" s="57">
        <f t="shared" si="133"/>
        <v>36115</v>
      </c>
      <c r="I6124">
        <v>3</v>
      </c>
    </row>
    <row r="6125" spans="1:9">
      <c r="A6125" t="s">
        <v>247</v>
      </c>
      <c r="B6125" t="s">
        <v>235</v>
      </c>
      <c r="C6125" t="s">
        <v>240</v>
      </c>
      <c r="D6125">
        <v>10</v>
      </c>
      <c r="E6125">
        <v>100</v>
      </c>
      <c r="F6125">
        <v>2</v>
      </c>
      <c r="G6125">
        <v>3</v>
      </c>
      <c r="H6125" s="57">
        <f t="shared" si="133"/>
        <v>36115</v>
      </c>
      <c r="I6125">
        <v>3</v>
      </c>
    </row>
    <row r="6126" spans="1:9">
      <c r="A6126" t="s">
        <v>247</v>
      </c>
      <c r="B6126" t="s">
        <v>235</v>
      </c>
      <c r="C6126" t="s">
        <v>240</v>
      </c>
      <c r="D6126">
        <v>10</v>
      </c>
      <c r="E6126">
        <v>100</v>
      </c>
      <c r="F6126">
        <v>2</v>
      </c>
      <c r="G6126">
        <v>4</v>
      </c>
      <c r="H6126" s="57">
        <f t="shared" si="133"/>
        <v>36115</v>
      </c>
      <c r="I6126">
        <v>3</v>
      </c>
    </row>
    <row r="6127" spans="1:9">
      <c r="A6127" t="s">
        <v>247</v>
      </c>
      <c r="B6127" t="s">
        <v>235</v>
      </c>
      <c r="C6127" t="s">
        <v>240</v>
      </c>
      <c r="D6127">
        <v>10</v>
      </c>
      <c r="E6127">
        <v>100</v>
      </c>
      <c r="F6127">
        <v>2</v>
      </c>
      <c r="G6127">
        <v>5</v>
      </c>
      <c r="H6127" s="57">
        <f t="shared" si="133"/>
        <v>36115</v>
      </c>
      <c r="I6127">
        <v>3</v>
      </c>
    </row>
    <row r="6128" spans="1:9">
      <c r="A6128" t="s">
        <v>247</v>
      </c>
      <c r="B6128" t="s">
        <v>235</v>
      </c>
      <c r="C6128" t="s">
        <v>240</v>
      </c>
      <c r="D6128">
        <v>10</v>
      </c>
      <c r="E6128">
        <v>100</v>
      </c>
      <c r="F6128">
        <v>2</v>
      </c>
      <c r="G6128">
        <v>6</v>
      </c>
      <c r="H6128" s="57">
        <f t="shared" si="133"/>
        <v>36115</v>
      </c>
      <c r="I6128">
        <v>3</v>
      </c>
    </row>
    <row r="6129" spans="1:9">
      <c r="A6129" t="s">
        <v>247</v>
      </c>
      <c r="B6129" t="s">
        <v>235</v>
      </c>
      <c r="C6129" t="s">
        <v>240</v>
      </c>
      <c r="D6129">
        <v>10</v>
      </c>
      <c r="E6129">
        <v>100</v>
      </c>
      <c r="F6129">
        <v>2</v>
      </c>
      <c r="G6129">
        <v>7</v>
      </c>
      <c r="H6129" s="57">
        <f t="shared" si="133"/>
        <v>36115</v>
      </c>
      <c r="I6129">
        <v>3</v>
      </c>
    </row>
    <row r="6130" spans="1:9">
      <c r="A6130" t="s">
        <v>247</v>
      </c>
      <c r="B6130" t="s">
        <v>235</v>
      </c>
      <c r="C6130" t="s">
        <v>240</v>
      </c>
      <c r="D6130">
        <v>10</v>
      </c>
      <c r="E6130">
        <v>100</v>
      </c>
      <c r="F6130">
        <v>2</v>
      </c>
      <c r="G6130">
        <v>8</v>
      </c>
      <c r="H6130" s="57">
        <f t="shared" si="133"/>
        <v>36115</v>
      </c>
      <c r="I6130">
        <v>4</v>
      </c>
    </row>
    <row r="6131" spans="1:9">
      <c r="A6131" t="s">
        <v>247</v>
      </c>
      <c r="B6131" t="s">
        <v>235</v>
      </c>
      <c r="C6131" t="s">
        <v>240</v>
      </c>
      <c r="D6131">
        <v>10</v>
      </c>
      <c r="E6131">
        <v>100</v>
      </c>
      <c r="F6131">
        <v>2</v>
      </c>
      <c r="G6131">
        <v>9</v>
      </c>
      <c r="H6131" s="57">
        <f t="shared" si="133"/>
        <v>36115</v>
      </c>
      <c r="I6131">
        <v>4</v>
      </c>
    </row>
    <row r="6132" spans="1:9">
      <c r="A6132" t="s">
        <v>247</v>
      </c>
      <c r="B6132" t="s">
        <v>235</v>
      </c>
      <c r="C6132" t="s">
        <v>240</v>
      </c>
      <c r="D6132">
        <v>10</v>
      </c>
      <c r="E6132">
        <v>100</v>
      </c>
      <c r="F6132">
        <v>2</v>
      </c>
      <c r="G6132">
        <v>10</v>
      </c>
      <c r="H6132" s="57">
        <f t="shared" si="133"/>
        <v>36115</v>
      </c>
      <c r="I6132">
        <v>3</v>
      </c>
    </row>
    <row r="6133" spans="1:9">
      <c r="A6133" t="s">
        <v>247</v>
      </c>
      <c r="B6133" t="s">
        <v>239</v>
      </c>
      <c r="C6133" t="s">
        <v>240</v>
      </c>
      <c r="D6133">
        <v>11</v>
      </c>
      <c r="E6133">
        <v>100</v>
      </c>
      <c r="F6133">
        <v>2</v>
      </c>
      <c r="G6133">
        <v>1</v>
      </c>
      <c r="H6133" s="57">
        <f t="shared" si="133"/>
        <v>36115</v>
      </c>
      <c r="I6133">
        <v>4</v>
      </c>
    </row>
    <row r="6134" spans="1:9">
      <c r="A6134" t="s">
        <v>247</v>
      </c>
      <c r="B6134" t="s">
        <v>239</v>
      </c>
      <c r="C6134" t="s">
        <v>240</v>
      </c>
      <c r="D6134">
        <v>11</v>
      </c>
      <c r="E6134">
        <v>100</v>
      </c>
      <c r="F6134">
        <v>2</v>
      </c>
      <c r="G6134">
        <v>2</v>
      </c>
      <c r="H6134" s="57">
        <f t="shared" si="133"/>
        <v>36115</v>
      </c>
      <c r="I6134">
        <v>4</v>
      </c>
    </row>
    <row r="6135" spans="1:9">
      <c r="A6135" t="s">
        <v>247</v>
      </c>
      <c r="B6135" t="s">
        <v>239</v>
      </c>
      <c r="C6135" t="s">
        <v>240</v>
      </c>
      <c r="D6135">
        <v>11</v>
      </c>
      <c r="E6135">
        <v>100</v>
      </c>
      <c r="F6135">
        <v>2</v>
      </c>
      <c r="G6135">
        <v>3</v>
      </c>
      <c r="H6135" s="57">
        <f t="shared" si="133"/>
        <v>36115</v>
      </c>
      <c r="I6135">
        <v>4</v>
      </c>
    </row>
    <row r="6136" spans="1:9">
      <c r="A6136" t="s">
        <v>247</v>
      </c>
      <c r="B6136" t="s">
        <v>239</v>
      </c>
      <c r="C6136" t="s">
        <v>240</v>
      </c>
      <c r="D6136">
        <v>11</v>
      </c>
      <c r="E6136">
        <v>100</v>
      </c>
      <c r="F6136">
        <v>2</v>
      </c>
      <c r="G6136">
        <v>4</v>
      </c>
      <c r="H6136" s="57">
        <f t="shared" si="133"/>
        <v>36115</v>
      </c>
      <c r="I6136">
        <v>4</v>
      </c>
    </row>
    <row r="6137" spans="1:9">
      <c r="A6137" t="s">
        <v>247</v>
      </c>
      <c r="B6137" t="s">
        <v>239</v>
      </c>
      <c r="C6137" t="s">
        <v>240</v>
      </c>
      <c r="D6137">
        <v>11</v>
      </c>
      <c r="E6137">
        <v>100</v>
      </c>
      <c r="F6137">
        <v>2</v>
      </c>
      <c r="G6137">
        <v>5</v>
      </c>
      <c r="H6137" s="57">
        <f t="shared" si="133"/>
        <v>36115</v>
      </c>
      <c r="I6137">
        <v>4</v>
      </c>
    </row>
    <row r="6138" spans="1:9">
      <c r="A6138" t="s">
        <v>247</v>
      </c>
      <c r="B6138" t="s">
        <v>239</v>
      </c>
      <c r="C6138" t="s">
        <v>240</v>
      </c>
      <c r="D6138">
        <v>11</v>
      </c>
      <c r="E6138">
        <v>100</v>
      </c>
      <c r="F6138">
        <v>2</v>
      </c>
      <c r="G6138">
        <v>6</v>
      </c>
      <c r="H6138" s="57">
        <f t="shared" si="133"/>
        <v>36115</v>
      </c>
      <c r="I6138">
        <v>4</v>
      </c>
    </row>
    <row r="6139" spans="1:9">
      <c r="A6139" t="s">
        <v>247</v>
      </c>
      <c r="B6139" t="s">
        <v>239</v>
      </c>
      <c r="C6139" t="s">
        <v>240</v>
      </c>
      <c r="D6139">
        <v>11</v>
      </c>
      <c r="E6139">
        <v>100</v>
      </c>
      <c r="F6139">
        <v>2</v>
      </c>
      <c r="G6139">
        <v>7</v>
      </c>
      <c r="H6139" s="57">
        <f t="shared" si="133"/>
        <v>36115</v>
      </c>
      <c r="I6139">
        <v>4</v>
      </c>
    </row>
    <row r="6140" spans="1:9">
      <c r="A6140" t="s">
        <v>247</v>
      </c>
      <c r="B6140" t="s">
        <v>239</v>
      </c>
      <c r="C6140" t="s">
        <v>240</v>
      </c>
      <c r="D6140">
        <v>11</v>
      </c>
      <c r="E6140">
        <v>100</v>
      </c>
      <c r="F6140">
        <v>2</v>
      </c>
      <c r="G6140">
        <v>8</v>
      </c>
      <c r="H6140" s="57">
        <f t="shared" si="133"/>
        <v>36115</v>
      </c>
      <c r="I6140">
        <v>4</v>
      </c>
    </row>
    <row r="6141" spans="1:9">
      <c r="A6141" t="s">
        <v>247</v>
      </c>
      <c r="B6141" t="s">
        <v>239</v>
      </c>
      <c r="C6141" t="s">
        <v>240</v>
      </c>
      <c r="D6141">
        <v>11</v>
      </c>
      <c r="E6141">
        <v>100</v>
      </c>
      <c r="F6141">
        <v>2</v>
      </c>
      <c r="G6141">
        <v>9</v>
      </c>
      <c r="H6141" s="57">
        <f t="shared" si="133"/>
        <v>36115</v>
      </c>
      <c r="I6141">
        <v>4</v>
      </c>
    </row>
    <row r="6142" spans="1:9">
      <c r="A6142" t="s">
        <v>247</v>
      </c>
      <c r="B6142" t="s">
        <v>239</v>
      </c>
      <c r="C6142" t="s">
        <v>240</v>
      </c>
      <c r="D6142">
        <v>11</v>
      </c>
      <c r="E6142">
        <v>100</v>
      </c>
      <c r="F6142">
        <v>2</v>
      </c>
      <c r="G6142">
        <v>10</v>
      </c>
      <c r="H6142" s="57">
        <f t="shared" si="133"/>
        <v>36115</v>
      </c>
      <c r="I6142">
        <v>4</v>
      </c>
    </row>
    <row r="6143" spans="1:9">
      <c r="A6143" t="s">
        <v>247</v>
      </c>
      <c r="B6143" t="s">
        <v>237</v>
      </c>
      <c r="C6143" t="s">
        <v>240</v>
      </c>
      <c r="D6143">
        <v>12</v>
      </c>
      <c r="E6143">
        <v>100</v>
      </c>
      <c r="F6143">
        <v>2</v>
      </c>
      <c r="G6143">
        <v>1</v>
      </c>
      <c r="H6143" s="57">
        <f t="shared" si="133"/>
        <v>36115</v>
      </c>
      <c r="I6143">
        <v>4</v>
      </c>
    </row>
    <row r="6144" spans="1:9">
      <c r="A6144" t="s">
        <v>247</v>
      </c>
      <c r="B6144" t="s">
        <v>237</v>
      </c>
      <c r="C6144" t="s">
        <v>240</v>
      </c>
      <c r="D6144">
        <v>12</v>
      </c>
      <c r="E6144">
        <v>100</v>
      </c>
      <c r="F6144">
        <v>2</v>
      </c>
      <c r="G6144">
        <v>2</v>
      </c>
      <c r="H6144" s="57">
        <f t="shared" si="133"/>
        <v>36115</v>
      </c>
      <c r="I6144">
        <v>4</v>
      </c>
    </row>
    <row r="6145" spans="1:9">
      <c r="A6145" t="s">
        <v>247</v>
      </c>
      <c r="B6145" t="s">
        <v>237</v>
      </c>
      <c r="C6145" t="s">
        <v>240</v>
      </c>
      <c r="D6145">
        <v>12</v>
      </c>
      <c r="E6145">
        <v>100</v>
      </c>
      <c r="F6145">
        <v>2</v>
      </c>
      <c r="G6145">
        <v>3</v>
      </c>
      <c r="H6145" s="57">
        <f t="shared" si="133"/>
        <v>36115</v>
      </c>
      <c r="I6145">
        <v>3</v>
      </c>
    </row>
    <row r="6146" spans="1:9">
      <c r="A6146" t="s">
        <v>247</v>
      </c>
      <c r="B6146" t="s">
        <v>237</v>
      </c>
      <c r="C6146" t="s">
        <v>240</v>
      </c>
      <c r="D6146">
        <v>12</v>
      </c>
      <c r="E6146">
        <v>100</v>
      </c>
      <c r="F6146">
        <v>2</v>
      </c>
      <c r="G6146">
        <v>4</v>
      </c>
      <c r="H6146" s="57">
        <f t="shared" si="133"/>
        <v>36115</v>
      </c>
      <c r="I6146">
        <v>4</v>
      </c>
    </row>
    <row r="6147" spans="1:9">
      <c r="A6147" t="s">
        <v>247</v>
      </c>
      <c r="B6147" t="s">
        <v>237</v>
      </c>
      <c r="C6147" t="s">
        <v>240</v>
      </c>
      <c r="D6147">
        <v>12</v>
      </c>
      <c r="E6147">
        <v>100</v>
      </c>
      <c r="F6147">
        <v>2</v>
      </c>
      <c r="G6147">
        <v>5</v>
      </c>
      <c r="H6147" s="57">
        <f t="shared" si="133"/>
        <v>36115</v>
      </c>
      <c r="I6147">
        <v>3</v>
      </c>
    </row>
    <row r="6148" spans="1:9">
      <c r="A6148" t="s">
        <v>247</v>
      </c>
      <c r="B6148" t="s">
        <v>237</v>
      </c>
      <c r="C6148" t="s">
        <v>240</v>
      </c>
      <c r="D6148">
        <v>12</v>
      </c>
      <c r="E6148">
        <v>100</v>
      </c>
      <c r="F6148">
        <v>2</v>
      </c>
      <c r="G6148">
        <v>6</v>
      </c>
      <c r="H6148" s="57">
        <f t="shared" si="133"/>
        <v>36115</v>
      </c>
      <c r="I6148">
        <v>4</v>
      </c>
    </row>
    <row r="6149" spans="1:9">
      <c r="A6149" t="s">
        <v>247</v>
      </c>
      <c r="B6149" t="s">
        <v>237</v>
      </c>
      <c r="C6149" t="s">
        <v>240</v>
      </c>
      <c r="D6149">
        <v>12</v>
      </c>
      <c r="E6149">
        <v>100</v>
      </c>
      <c r="F6149">
        <v>2</v>
      </c>
      <c r="G6149">
        <v>7</v>
      </c>
      <c r="H6149" s="57">
        <f t="shared" si="133"/>
        <v>36115</v>
      </c>
      <c r="I6149">
        <v>4</v>
      </c>
    </row>
    <row r="6150" spans="1:9">
      <c r="A6150" t="s">
        <v>247</v>
      </c>
      <c r="B6150" t="s">
        <v>237</v>
      </c>
      <c r="C6150" t="s">
        <v>240</v>
      </c>
      <c r="D6150">
        <v>12</v>
      </c>
      <c r="E6150">
        <v>100</v>
      </c>
      <c r="F6150">
        <v>2</v>
      </c>
      <c r="G6150">
        <v>8</v>
      </c>
      <c r="H6150" s="57">
        <f t="shared" si="133"/>
        <v>36115</v>
      </c>
      <c r="I6150">
        <v>4</v>
      </c>
    </row>
    <row r="6151" spans="1:9">
      <c r="A6151" t="s">
        <v>247</v>
      </c>
      <c r="B6151" t="s">
        <v>237</v>
      </c>
      <c r="C6151" t="s">
        <v>240</v>
      </c>
      <c r="D6151">
        <v>12</v>
      </c>
      <c r="E6151">
        <v>100</v>
      </c>
      <c r="F6151">
        <v>2</v>
      </c>
      <c r="G6151">
        <v>9</v>
      </c>
      <c r="H6151" s="57">
        <f t="shared" si="133"/>
        <v>36115</v>
      </c>
      <c r="I6151">
        <v>3</v>
      </c>
    </row>
    <row r="6152" spans="1:9">
      <c r="A6152" t="s">
        <v>247</v>
      </c>
      <c r="B6152" t="s">
        <v>237</v>
      </c>
      <c r="C6152" t="s">
        <v>240</v>
      </c>
      <c r="D6152">
        <v>12</v>
      </c>
      <c r="E6152">
        <v>100</v>
      </c>
      <c r="F6152">
        <v>2</v>
      </c>
      <c r="G6152">
        <v>10</v>
      </c>
      <c r="H6152" s="57">
        <f t="shared" si="133"/>
        <v>36115</v>
      </c>
      <c r="I6152">
        <v>3</v>
      </c>
    </row>
    <row r="6153" spans="1:9">
      <c r="A6153" t="s">
        <v>247</v>
      </c>
      <c r="B6153" s="53">
        <v>40738</v>
      </c>
      <c r="C6153" t="s">
        <v>240</v>
      </c>
      <c r="D6153">
        <v>13</v>
      </c>
      <c r="E6153">
        <v>100</v>
      </c>
      <c r="F6153">
        <v>3</v>
      </c>
      <c r="G6153">
        <v>1</v>
      </c>
      <c r="H6153" s="57">
        <f t="shared" si="133"/>
        <v>36115</v>
      </c>
      <c r="I6153">
        <v>3</v>
      </c>
    </row>
    <row r="6154" spans="1:9">
      <c r="A6154" t="s">
        <v>247</v>
      </c>
      <c r="B6154" s="53">
        <v>40738</v>
      </c>
      <c r="C6154" t="s">
        <v>240</v>
      </c>
      <c r="D6154">
        <v>13</v>
      </c>
      <c r="E6154">
        <v>100</v>
      </c>
      <c r="F6154">
        <v>3</v>
      </c>
      <c r="G6154">
        <v>2</v>
      </c>
      <c r="H6154" s="57">
        <f t="shared" si="133"/>
        <v>36115</v>
      </c>
      <c r="I6154">
        <v>3</v>
      </c>
    </row>
    <row r="6155" spans="1:9">
      <c r="A6155" t="s">
        <v>247</v>
      </c>
      <c r="B6155" s="53">
        <v>40738</v>
      </c>
      <c r="C6155" t="s">
        <v>240</v>
      </c>
      <c r="D6155">
        <v>13</v>
      </c>
      <c r="E6155">
        <v>100</v>
      </c>
      <c r="F6155">
        <v>3</v>
      </c>
      <c r="G6155">
        <v>3</v>
      </c>
      <c r="H6155" s="57">
        <f t="shared" si="133"/>
        <v>36115</v>
      </c>
      <c r="I6155">
        <v>4</v>
      </c>
    </row>
    <row r="6156" spans="1:9">
      <c r="A6156" t="s">
        <v>247</v>
      </c>
      <c r="B6156" s="53">
        <v>40738</v>
      </c>
      <c r="C6156" t="s">
        <v>240</v>
      </c>
      <c r="D6156">
        <v>13</v>
      </c>
      <c r="E6156">
        <v>100</v>
      </c>
      <c r="F6156">
        <v>3</v>
      </c>
      <c r="G6156">
        <v>4</v>
      </c>
      <c r="H6156" s="57">
        <f t="shared" si="133"/>
        <v>36115</v>
      </c>
      <c r="I6156">
        <v>4</v>
      </c>
    </row>
    <row r="6157" spans="1:9">
      <c r="A6157" t="s">
        <v>247</v>
      </c>
      <c r="B6157" s="53">
        <v>40738</v>
      </c>
      <c r="C6157" t="s">
        <v>240</v>
      </c>
      <c r="D6157">
        <v>13</v>
      </c>
      <c r="E6157">
        <v>100</v>
      </c>
      <c r="F6157">
        <v>3</v>
      </c>
      <c r="G6157">
        <v>5</v>
      </c>
      <c r="H6157" s="57">
        <f t="shared" si="133"/>
        <v>36115</v>
      </c>
      <c r="I6157">
        <v>3</v>
      </c>
    </row>
    <row r="6158" spans="1:9">
      <c r="A6158" t="s">
        <v>247</v>
      </c>
      <c r="B6158" s="53">
        <v>40738</v>
      </c>
      <c r="C6158" t="s">
        <v>240</v>
      </c>
      <c r="D6158">
        <v>13</v>
      </c>
      <c r="E6158">
        <v>100</v>
      </c>
      <c r="F6158">
        <v>3</v>
      </c>
      <c r="G6158">
        <v>6</v>
      </c>
      <c r="H6158" s="57">
        <f t="shared" si="133"/>
        <v>36115</v>
      </c>
      <c r="I6158">
        <v>4</v>
      </c>
    </row>
    <row r="6159" spans="1:9">
      <c r="A6159" t="s">
        <v>247</v>
      </c>
      <c r="B6159" s="53">
        <v>40738</v>
      </c>
      <c r="C6159" t="s">
        <v>240</v>
      </c>
      <c r="D6159">
        <v>13</v>
      </c>
      <c r="E6159">
        <v>100</v>
      </c>
      <c r="F6159">
        <v>3</v>
      </c>
      <c r="G6159">
        <v>7</v>
      </c>
      <c r="H6159" s="57">
        <f t="shared" si="133"/>
        <v>36115</v>
      </c>
      <c r="I6159">
        <v>3</v>
      </c>
    </row>
    <row r="6160" spans="1:9">
      <c r="A6160" t="s">
        <v>247</v>
      </c>
      <c r="B6160" s="53">
        <v>40738</v>
      </c>
      <c r="C6160" t="s">
        <v>240</v>
      </c>
      <c r="D6160">
        <v>13</v>
      </c>
      <c r="E6160">
        <v>100</v>
      </c>
      <c r="F6160">
        <v>3</v>
      </c>
      <c r="G6160">
        <v>8</v>
      </c>
      <c r="H6160" s="57">
        <f t="shared" si="133"/>
        <v>36115</v>
      </c>
      <c r="I6160">
        <v>4</v>
      </c>
    </row>
    <row r="6161" spans="1:9">
      <c r="A6161" t="s">
        <v>247</v>
      </c>
      <c r="B6161" s="53">
        <v>40738</v>
      </c>
      <c r="C6161" t="s">
        <v>240</v>
      </c>
      <c r="D6161">
        <v>13</v>
      </c>
      <c r="E6161">
        <v>100</v>
      </c>
      <c r="F6161">
        <v>3</v>
      </c>
      <c r="G6161">
        <v>9</v>
      </c>
      <c r="H6161" s="57">
        <f t="shared" si="133"/>
        <v>36115</v>
      </c>
      <c r="I6161">
        <v>3</v>
      </c>
    </row>
    <row r="6162" spans="1:9">
      <c r="A6162" t="s">
        <v>247</v>
      </c>
      <c r="B6162" s="53">
        <v>40738</v>
      </c>
      <c r="C6162" t="s">
        <v>240</v>
      </c>
      <c r="D6162">
        <v>13</v>
      </c>
      <c r="E6162">
        <v>100</v>
      </c>
      <c r="F6162">
        <v>3</v>
      </c>
      <c r="G6162">
        <v>10</v>
      </c>
      <c r="H6162" s="57">
        <f t="shared" si="133"/>
        <v>36115</v>
      </c>
      <c r="I6162">
        <v>4</v>
      </c>
    </row>
    <row r="6163" spans="1:9">
      <c r="A6163" t="s">
        <v>247</v>
      </c>
      <c r="B6163" t="s">
        <v>238</v>
      </c>
      <c r="C6163" t="s">
        <v>240</v>
      </c>
      <c r="D6163">
        <v>14</v>
      </c>
      <c r="E6163">
        <v>100</v>
      </c>
      <c r="F6163">
        <v>3</v>
      </c>
      <c r="G6163">
        <v>1</v>
      </c>
      <c r="H6163" s="57">
        <f t="shared" ref="H6163:H6212" si="134">H6162</f>
        <v>36115</v>
      </c>
      <c r="I6163">
        <v>3</v>
      </c>
    </row>
    <row r="6164" spans="1:9">
      <c r="A6164" t="s">
        <v>247</v>
      </c>
      <c r="B6164" t="s">
        <v>238</v>
      </c>
      <c r="C6164" t="s">
        <v>240</v>
      </c>
      <c r="D6164">
        <v>14</v>
      </c>
      <c r="E6164">
        <v>100</v>
      </c>
      <c r="F6164">
        <v>3</v>
      </c>
      <c r="G6164">
        <v>2</v>
      </c>
      <c r="H6164" s="57">
        <f t="shared" si="134"/>
        <v>36115</v>
      </c>
      <c r="I6164">
        <v>4</v>
      </c>
    </row>
    <row r="6165" spans="1:9">
      <c r="A6165" t="s">
        <v>247</v>
      </c>
      <c r="B6165" t="s">
        <v>238</v>
      </c>
      <c r="C6165" t="s">
        <v>240</v>
      </c>
      <c r="D6165">
        <v>14</v>
      </c>
      <c r="E6165">
        <v>100</v>
      </c>
      <c r="F6165">
        <v>3</v>
      </c>
      <c r="G6165">
        <v>3</v>
      </c>
      <c r="H6165" s="57">
        <f t="shared" si="134"/>
        <v>36115</v>
      </c>
      <c r="I6165">
        <v>4</v>
      </c>
    </row>
    <row r="6166" spans="1:9">
      <c r="A6166" t="s">
        <v>247</v>
      </c>
      <c r="B6166" t="s">
        <v>238</v>
      </c>
      <c r="C6166" t="s">
        <v>240</v>
      </c>
      <c r="D6166">
        <v>14</v>
      </c>
      <c r="E6166">
        <v>100</v>
      </c>
      <c r="F6166">
        <v>3</v>
      </c>
      <c r="G6166">
        <v>4</v>
      </c>
      <c r="H6166" s="57">
        <f t="shared" si="134"/>
        <v>36115</v>
      </c>
      <c r="I6166">
        <v>3</v>
      </c>
    </row>
    <row r="6167" spans="1:9">
      <c r="A6167" t="s">
        <v>247</v>
      </c>
      <c r="B6167" t="s">
        <v>238</v>
      </c>
      <c r="C6167" t="s">
        <v>240</v>
      </c>
      <c r="D6167">
        <v>14</v>
      </c>
      <c r="E6167">
        <v>100</v>
      </c>
      <c r="F6167">
        <v>3</v>
      </c>
      <c r="G6167">
        <v>5</v>
      </c>
      <c r="H6167" s="57">
        <f t="shared" si="134"/>
        <v>36115</v>
      </c>
      <c r="I6167">
        <v>4</v>
      </c>
    </row>
    <row r="6168" spans="1:9">
      <c r="A6168" t="s">
        <v>247</v>
      </c>
      <c r="B6168" t="s">
        <v>238</v>
      </c>
      <c r="C6168" t="s">
        <v>240</v>
      </c>
      <c r="D6168">
        <v>14</v>
      </c>
      <c r="E6168">
        <v>100</v>
      </c>
      <c r="F6168">
        <v>3</v>
      </c>
      <c r="G6168">
        <v>6</v>
      </c>
      <c r="H6168" s="57">
        <f t="shared" si="134"/>
        <v>36115</v>
      </c>
      <c r="I6168">
        <v>3</v>
      </c>
    </row>
    <row r="6169" spans="1:9">
      <c r="A6169" t="s">
        <v>247</v>
      </c>
      <c r="B6169" t="s">
        <v>238</v>
      </c>
      <c r="C6169" t="s">
        <v>240</v>
      </c>
      <c r="D6169">
        <v>14</v>
      </c>
      <c r="E6169">
        <v>100</v>
      </c>
      <c r="F6169">
        <v>3</v>
      </c>
      <c r="G6169">
        <v>7</v>
      </c>
      <c r="H6169" s="57">
        <f t="shared" si="134"/>
        <v>36115</v>
      </c>
      <c r="I6169">
        <v>4</v>
      </c>
    </row>
    <row r="6170" spans="1:9">
      <c r="A6170" t="s">
        <v>247</v>
      </c>
      <c r="B6170" t="s">
        <v>238</v>
      </c>
      <c r="C6170" t="s">
        <v>240</v>
      </c>
      <c r="D6170">
        <v>14</v>
      </c>
      <c r="E6170">
        <v>100</v>
      </c>
      <c r="F6170">
        <v>3</v>
      </c>
      <c r="G6170">
        <v>8</v>
      </c>
      <c r="H6170" s="57">
        <f t="shared" si="134"/>
        <v>36115</v>
      </c>
      <c r="I6170">
        <v>4</v>
      </c>
    </row>
    <row r="6171" spans="1:9">
      <c r="A6171" t="s">
        <v>247</v>
      </c>
      <c r="B6171" t="s">
        <v>238</v>
      </c>
      <c r="C6171" t="s">
        <v>240</v>
      </c>
      <c r="D6171">
        <v>14</v>
      </c>
      <c r="E6171">
        <v>100</v>
      </c>
      <c r="F6171">
        <v>3</v>
      </c>
      <c r="G6171">
        <v>9</v>
      </c>
      <c r="H6171" s="57">
        <f t="shared" si="134"/>
        <v>36115</v>
      </c>
      <c r="I6171">
        <v>3</v>
      </c>
    </row>
    <row r="6172" spans="1:9">
      <c r="A6172" t="s">
        <v>247</v>
      </c>
      <c r="B6172" t="s">
        <v>238</v>
      </c>
      <c r="C6172" t="s">
        <v>240</v>
      </c>
      <c r="D6172">
        <v>14</v>
      </c>
      <c r="E6172">
        <v>100</v>
      </c>
      <c r="F6172">
        <v>3</v>
      </c>
      <c r="G6172">
        <v>10</v>
      </c>
      <c r="H6172" s="57">
        <f t="shared" si="134"/>
        <v>36115</v>
      </c>
      <c r="I6172">
        <v>3</v>
      </c>
    </row>
    <row r="6173" spans="1:9">
      <c r="A6173" t="s">
        <v>247</v>
      </c>
      <c r="B6173" t="s">
        <v>234</v>
      </c>
      <c r="C6173" t="s">
        <v>240</v>
      </c>
      <c r="D6173">
        <v>15</v>
      </c>
      <c r="E6173">
        <v>100</v>
      </c>
      <c r="F6173">
        <v>3</v>
      </c>
      <c r="G6173">
        <v>1</v>
      </c>
      <c r="H6173" s="57">
        <f t="shared" si="134"/>
        <v>36115</v>
      </c>
      <c r="I6173">
        <v>3</v>
      </c>
    </row>
    <row r="6174" spans="1:9">
      <c r="A6174" t="s">
        <v>247</v>
      </c>
      <c r="B6174" t="s">
        <v>234</v>
      </c>
      <c r="C6174" t="s">
        <v>240</v>
      </c>
      <c r="D6174">
        <v>15</v>
      </c>
      <c r="E6174">
        <v>100</v>
      </c>
      <c r="F6174">
        <v>3</v>
      </c>
      <c r="G6174">
        <v>2</v>
      </c>
      <c r="H6174" s="57">
        <f t="shared" si="134"/>
        <v>36115</v>
      </c>
      <c r="I6174">
        <v>4</v>
      </c>
    </row>
    <row r="6175" spans="1:9">
      <c r="A6175" t="s">
        <v>247</v>
      </c>
      <c r="B6175" t="s">
        <v>234</v>
      </c>
      <c r="C6175" t="s">
        <v>240</v>
      </c>
      <c r="D6175">
        <v>15</v>
      </c>
      <c r="E6175">
        <v>100</v>
      </c>
      <c r="F6175">
        <v>3</v>
      </c>
      <c r="G6175">
        <v>3</v>
      </c>
      <c r="H6175" s="57">
        <f t="shared" si="134"/>
        <v>36115</v>
      </c>
      <c r="I6175">
        <v>4</v>
      </c>
    </row>
    <row r="6176" spans="1:9">
      <c r="A6176" t="s">
        <v>247</v>
      </c>
      <c r="B6176" t="s">
        <v>234</v>
      </c>
      <c r="C6176" t="s">
        <v>240</v>
      </c>
      <c r="D6176">
        <v>15</v>
      </c>
      <c r="E6176">
        <v>100</v>
      </c>
      <c r="F6176">
        <v>3</v>
      </c>
      <c r="G6176">
        <v>4</v>
      </c>
      <c r="H6176" s="57">
        <f t="shared" si="134"/>
        <v>36115</v>
      </c>
      <c r="I6176">
        <v>4</v>
      </c>
    </row>
    <row r="6177" spans="1:9">
      <c r="A6177" t="s">
        <v>247</v>
      </c>
      <c r="B6177" t="s">
        <v>234</v>
      </c>
      <c r="C6177" t="s">
        <v>240</v>
      </c>
      <c r="D6177">
        <v>15</v>
      </c>
      <c r="E6177">
        <v>100</v>
      </c>
      <c r="F6177">
        <v>3</v>
      </c>
      <c r="G6177">
        <v>5</v>
      </c>
      <c r="H6177" s="57">
        <f t="shared" si="134"/>
        <v>36115</v>
      </c>
      <c r="I6177">
        <v>4</v>
      </c>
    </row>
    <row r="6178" spans="1:9">
      <c r="A6178" t="s">
        <v>247</v>
      </c>
      <c r="B6178" t="s">
        <v>234</v>
      </c>
      <c r="C6178" t="s">
        <v>240</v>
      </c>
      <c r="D6178">
        <v>15</v>
      </c>
      <c r="E6178">
        <v>100</v>
      </c>
      <c r="F6178">
        <v>3</v>
      </c>
      <c r="G6178">
        <v>6</v>
      </c>
      <c r="H6178" s="57">
        <f t="shared" si="134"/>
        <v>36115</v>
      </c>
      <c r="I6178">
        <v>4</v>
      </c>
    </row>
    <row r="6179" spans="1:9">
      <c r="A6179" t="s">
        <v>247</v>
      </c>
      <c r="B6179" t="s">
        <v>234</v>
      </c>
      <c r="C6179" t="s">
        <v>240</v>
      </c>
      <c r="D6179">
        <v>15</v>
      </c>
      <c r="E6179">
        <v>100</v>
      </c>
      <c r="F6179">
        <v>3</v>
      </c>
      <c r="G6179">
        <v>7</v>
      </c>
      <c r="H6179" s="57">
        <f t="shared" si="134"/>
        <v>36115</v>
      </c>
      <c r="I6179">
        <v>3</v>
      </c>
    </row>
    <row r="6180" spans="1:9">
      <c r="A6180" t="s">
        <v>247</v>
      </c>
      <c r="B6180" t="s">
        <v>234</v>
      </c>
      <c r="C6180" t="s">
        <v>240</v>
      </c>
      <c r="D6180">
        <v>15</v>
      </c>
      <c r="E6180">
        <v>100</v>
      </c>
      <c r="F6180">
        <v>3</v>
      </c>
      <c r="G6180">
        <v>8</v>
      </c>
      <c r="H6180" s="57">
        <f t="shared" si="134"/>
        <v>36115</v>
      </c>
      <c r="I6180">
        <v>4</v>
      </c>
    </row>
    <row r="6181" spans="1:9">
      <c r="A6181" t="s">
        <v>247</v>
      </c>
      <c r="B6181" t="s">
        <v>234</v>
      </c>
      <c r="C6181" t="s">
        <v>240</v>
      </c>
      <c r="D6181">
        <v>15</v>
      </c>
      <c r="E6181">
        <v>100</v>
      </c>
      <c r="F6181">
        <v>3</v>
      </c>
      <c r="G6181">
        <v>9</v>
      </c>
      <c r="H6181" s="57">
        <f t="shared" si="134"/>
        <v>36115</v>
      </c>
      <c r="I6181">
        <v>3</v>
      </c>
    </row>
    <row r="6182" spans="1:9">
      <c r="A6182" t="s">
        <v>247</v>
      </c>
      <c r="B6182" t="s">
        <v>234</v>
      </c>
      <c r="C6182" t="s">
        <v>240</v>
      </c>
      <c r="D6182">
        <v>15</v>
      </c>
      <c r="E6182">
        <v>100</v>
      </c>
      <c r="F6182">
        <v>3</v>
      </c>
      <c r="G6182">
        <v>10</v>
      </c>
      <c r="H6182" s="57">
        <f t="shared" si="134"/>
        <v>36115</v>
      </c>
      <c r="I6182">
        <v>3</v>
      </c>
    </row>
    <row r="6183" spans="1:9">
      <c r="A6183" t="s">
        <v>247</v>
      </c>
      <c r="B6183" t="s">
        <v>239</v>
      </c>
      <c r="C6183" t="s">
        <v>240</v>
      </c>
      <c r="D6183">
        <v>16</v>
      </c>
      <c r="E6183">
        <v>100</v>
      </c>
      <c r="F6183">
        <v>3</v>
      </c>
      <c r="G6183">
        <v>1</v>
      </c>
      <c r="H6183" s="57">
        <f t="shared" si="134"/>
        <v>36115</v>
      </c>
      <c r="I6183">
        <v>4</v>
      </c>
    </row>
    <row r="6184" spans="1:9">
      <c r="A6184" t="s">
        <v>247</v>
      </c>
      <c r="B6184" t="s">
        <v>239</v>
      </c>
      <c r="C6184" t="s">
        <v>240</v>
      </c>
      <c r="D6184">
        <v>16</v>
      </c>
      <c r="E6184">
        <v>100</v>
      </c>
      <c r="F6184">
        <v>3</v>
      </c>
      <c r="G6184">
        <v>2</v>
      </c>
      <c r="H6184" s="57">
        <f t="shared" si="134"/>
        <v>36115</v>
      </c>
      <c r="I6184">
        <v>4</v>
      </c>
    </row>
    <row r="6185" spans="1:9">
      <c r="A6185" t="s">
        <v>247</v>
      </c>
      <c r="B6185" t="s">
        <v>239</v>
      </c>
      <c r="C6185" t="s">
        <v>240</v>
      </c>
      <c r="D6185">
        <v>16</v>
      </c>
      <c r="E6185">
        <v>100</v>
      </c>
      <c r="F6185">
        <v>3</v>
      </c>
      <c r="G6185">
        <v>3</v>
      </c>
      <c r="H6185" s="57">
        <f t="shared" si="134"/>
        <v>36115</v>
      </c>
      <c r="I6185">
        <v>4</v>
      </c>
    </row>
    <row r="6186" spans="1:9">
      <c r="A6186" t="s">
        <v>247</v>
      </c>
      <c r="B6186" t="s">
        <v>239</v>
      </c>
      <c r="C6186" t="s">
        <v>240</v>
      </c>
      <c r="D6186">
        <v>16</v>
      </c>
      <c r="E6186">
        <v>100</v>
      </c>
      <c r="F6186">
        <v>3</v>
      </c>
      <c r="G6186">
        <v>4</v>
      </c>
      <c r="H6186" s="57">
        <f t="shared" si="134"/>
        <v>36115</v>
      </c>
      <c r="I6186">
        <v>3</v>
      </c>
    </row>
    <row r="6187" spans="1:9">
      <c r="A6187" t="s">
        <v>247</v>
      </c>
      <c r="B6187" t="s">
        <v>239</v>
      </c>
      <c r="C6187" t="s">
        <v>240</v>
      </c>
      <c r="D6187">
        <v>16</v>
      </c>
      <c r="E6187">
        <v>100</v>
      </c>
      <c r="F6187">
        <v>3</v>
      </c>
      <c r="G6187">
        <v>5</v>
      </c>
      <c r="H6187" s="57">
        <f t="shared" si="134"/>
        <v>36115</v>
      </c>
      <c r="I6187">
        <v>4</v>
      </c>
    </row>
    <row r="6188" spans="1:9">
      <c r="A6188" t="s">
        <v>247</v>
      </c>
      <c r="B6188" t="s">
        <v>239</v>
      </c>
      <c r="C6188" t="s">
        <v>240</v>
      </c>
      <c r="D6188">
        <v>16</v>
      </c>
      <c r="E6188">
        <v>100</v>
      </c>
      <c r="F6188">
        <v>3</v>
      </c>
      <c r="G6188">
        <v>6</v>
      </c>
      <c r="H6188" s="57">
        <f t="shared" si="134"/>
        <v>36115</v>
      </c>
      <c r="I6188">
        <v>3</v>
      </c>
    </row>
    <row r="6189" spans="1:9">
      <c r="A6189" t="s">
        <v>247</v>
      </c>
      <c r="B6189" t="s">
        <v>239</v>
      </c>
      <c r="C6189" t="s">
        <v>240</v>
      </c>
      <c r="D6189">
        <v>16</v>
      </c>
      <c r="E6189">
        <v>100</v>
      </c>
      <c r="F6189">
        <v>3</v>
      </c>
      <c r="G6189">
        <v>7</v>
      </c>
      <c r="H6189" s="57">
        <f t="shared" si="134"/>
        <v>36115</v>
      </c>
      <c r="I6189">
        <v>3</v>
      </c>
    </row>
    <row r="6190" spans="1:9">
      <c r="A6190" t="s">
        <v>247</v>
      </c>
      <c r="B6190" t="s">
        <v>239</v>
      </c>
      <c r="C6190" t="s">
        <v>240</v>
      </c>
      <c r="D6190">
        <v>16</v>
      </c>
      <c r="E6190">
        <v>100</v>
      </c>
      <c r="F6190">
        <v>3</v>
      </c>
      <c r="G6190">
        <v>8</v>
      </c>
      <c r="H6190" s="57">
        <f t="shared" si="134"/>
        <v>36115</v>
      </c>
      <c r="I6190">
        <v>4</v>
      </c>
    </row>
    <row r="6191" spans="1:9">
      <c r="A6191" t="s">
        <v>247</v>
      </c>
      <c r="B6191" t="s">
        <v>239</v>
      </c>
      <c r="C6191" t="s">
        <v>240</v>
      </c>
      <c r="D6191">
        <v>16</v>
      </c>
      <c r="E6191">
        <v>100</v>
      </c>
      <c r="F6191">
        <v>3</v>
      </c>
      <c r="G6191">
        <v>9</v>
      </c>
      <c r="H6191" s="57">
        <f t="shared" si="134"/>
        <v>36115</v>
      </c>
      <c r="I6191">
        <v>3</v>
      </c>
    </row>
    <row r="6192" spans="1:9">
      <c r="A6192" t="s">
        <v>247</v>
      </c>
      <c r="B6192" t="s">
        <v>239</v>
      </c>
      <c r="C6192" t="s">
        <v>240</v>
      </c>
      <c r="D6192">
        <v>16</v>
      </c>
      <c r="E6192">
        <v>100</v>
      </c>
      <c r="F6192">
        <v>3</v>
      </c>
      <c r="G6192">
        <v>10</v>
      </c>
      <c r="H6192" s="57">
        <f t="shared" si="134"/>
        <v>36115</v>
      </c>
      <c r="I6192">
        <v>4</v>
      </c>
    </row>
    <row r="6193" spans="1:9">
      <c r="A6193" t="s">
        <v>247</v>
      </c>
      <c r="B6193" t="s">
        <v>235</v>
      </c>
      <c r="C6193" t="s">
        <v>240</v>
      </c>
      <c r="D6193">
        <v>17</v>
      </c>
      <c r="E6193">
        <v>100</v>
      </c>
      <c r="F6193">
        <v>3</v>
      </c>
      <c r="G6193">
        <v>1</v>
      </c>
      <c r="H6193" s="57">
        <f t="shared" si="134"/>
        <v>36115</v>
      </c>
      <c r="I6193">
        <v>4</v>
      </c>
    </row>
    <row r="6194" spans="1:9">
      <c r="A6194" t="s">
        <v>247</v>
      </c>
      <c r="B6194" t="s">
        <v>235</v>
      </c>
      <c r="C6194" t="s">
        <v>240</v>
      </c>
      <c r="D6194">
        <v>17</v>
      </c>
      <c r="E6194">
        <v>100</v>
      </c>
      <c r="F6194">
        <v>3</v>
      </c>
      <c r="G6194">
        <v>2</v>
      </c>
      <c r="H6194" s="57">
        <f t="shared" si="134"/>
        <v>36115</v>
      </c>
      <c r="I6194">
        <v>3</v>
      </c>
    </row>
    <row r="6195" spans="1:9">
      <c r="A6195" t="s">
        <v>247</v>
      </c>
      <c r="B6195" t="s">
        <v>235</v>
      </c>
      <c r="C6195" t="s">
        <v>240</v>
      </c>
      <c r="D6195">
        <v>17</v>
      </c>
      <c r="E6195">
        <v>100</v>
      </c>
      <c r="F6195">
        <v>3</v>
      </c>
      <c r="G6195">
        <v>3</v>
      </c>
      <c r="H6195" s="57">
        <f t="shared" si="134"/>
        <v>36115</v>
      </c>
      <c r="I6195">
        <v>3</v>
      </c>
    </row>
    <row r="6196" spans="1:9">
      <c r="A6196" t="s">
        <v>247</v>
      </c>
      <c r="B6196" t="s">
        <v>235</v>
      </c>
      <c r="C6196" t="s">
        <v>240</v>
      </c>
      <c r="D6196">
        <v>17</v>
      </c>
      <c r="E6196">
        <v>100</v>
      </c>
      <c r="F6196">
        <v>3</v>
      </c>
      <c r="G6196">
        <v>4</v>
      </c>
      <c r="H6196" s="57">
        <f t="shared" si="134"/>
        <v>36115</v>
      </c>
      <c r="I6196">
        <v>3</v>
      </c>
    </row>
    <row r="6197" spans="1:9">
      <c r="A6197" t="s">
        <v>247</v>
      </c>
      <c r="B6197" t="s">
        <v>235</v>
      </c>
      <c r="C6197" t="s">
        <v>240</v>
      </c>
      <c r="D6197">
        <v>17</v>
      </c>
      <c r="E6197">
        <v>100</v>
      </c>
      <c r="F6197">
        <v>3</v>
      </c>
      <c r="G6197">
        <v>5</v>
      </c>
      <c r="H6197" s="57">
        <f t="shared" si="134"/>
        <v>36115</v>
      </c>
      <c r="I6197">
        <v>3</v>
      </c>
    </row>
    <row r="6198" spans="1:9">
      <c r="A6198" t="s">
        <v>247</v>
      </c>
      <c r="B6198" t="s">
        <v>235</v>
      </c>
      <c r="C6198" t="s">
        <v>240</v>
      </c>
      <c r="D6198">
        <v>17</v>
      </c>
      <c r="E6198">
        <v>100</v>
      </c>
      <c r="F6198">
        <v>3</v>
      </c>
      <c r="G6198">
        <v>6</v>
      </c>
      <c r="H6198" s="57">
        <f t="shared" si="134"/>
        <v>36115</v>
      </c>
      <c r="I6198">
        <v>3</v>
      </c>
    </row>
    <row r="6199" spans="1:9">
      <c r="A6199" t="s">
        <v>247</v>
      </c>
      <c r="B6199" t="s">
        <v>235</v>
      </c>
      <c r="C6199" t="s">
        <v>240</v>
      </c>
      <c r="D6199">
        <v>17</v>
      </c>
      <c r="E6199">
        <v>100</v>
      </c>
      <c r="F6199">
        <v>3</v>
      </c>
      <c r="G6199">
        <v>7</v>
      </c>
      <c r="H6199" s="57">
        <f t="shared" si="134"/>
        <v>36115</v>
      </c>
      <c r="I6199">
        <v>3</v>
      </c>
    </row>
    <row r="6200" spans="1:9">
      <c r="A6200" t="s">
        <v>247</v>
      </c>
      <c r="B6200" t="s">
        <v>235</v>
      </c>
      <c r="C6200" t="s">
        <v>240</v>
      </c>
      <c r="D6200">
        <v>17</v>
      </c>
      <c r="E6200">
        <v>100</v>
      </c>
      <c r="F6200">
        <v>3</v>
      </c>
      <c r="G6200">
        <v>8</v>
      </c>
      <c r="H6200" s="57">
        <f t="shared" si="134"/>
        <v>36115</v>
      </c>
      <c r="I6200">
        <v>3</v>
      </c>
    </row>
    <row r="6201" spans="1:9">
      <c r="A6201" t="s">
        <v>247</v>
      </c>
      <c r="B6201" t="s">
        <v>235</v>
      </c>
      <c r="C6201" t="s">
        <v>240</v>
      </c>
      <c r="D6201">
        <v>17</v>
      </c>
      <c r="E6201">
        <v>100</v>
      </c>
      <c r="F6201">
        <v>3</v>
      </c>
      <c r="G6201">
        <v>9</v>
      </c>
      <c r="H6201" s="57">
        <f t="shared" si="134"/>
        <v>36115</v>
      </c>
      <c r="I6201">
        <v>3</v>
      </c>
    </row>
    <row r="6202" spans="1:9">
      <c r="A6202" t="s">
        <v>247</v>
      </c>
      <c r="B6202" t="s">
        <v>235</v>
      </c>
      <c r="C6202" t="s">
        <v>240</v>
      </c>
      <c r="D6202">
        <v>17</v>
      </c>
      <c r="E6202">
        <v>100</v>
      </c>
      <c r="F6202">
        <v>3</v>
      </c>
      <c r="G6202">
        <v>10</v>
      </c>
      <c r="H6202" s="57">
        <f t="shared" si="134"/>
        <v>36115</v>
      </c>
      <c r="I6202">
        <v>4</v>
      </c>
    </row>
    <row r="6203" spans="1:9">
      <c r="A6203" t="s">
        <v>247</v>
      </c>
      <c r="B6203" t="s">
        <v>237</v>
      </c>
      <c r="C6203" t="s">
        <v>240</v>
      </c>
      <c r="D6203">
        <v>18</v>
      </c>
      <c r="E6203">
        <v>100</v>
      </c>
      <c r="F6203">
        <v>3</v>
      </c>
      <c r="G6203">
        <v>1</v>
      </c>
      <c r="H6203" s="57">
        <f t="shared" si="134"/>
        <v>36115</v>
      </c>
      <c r="I6203">
        <v>3</v>
      </c>
    </row>
    <row r="6204" spans="1:9">
      <c r="A6204" t="s">
        <v>247</v>
      </c>
      <c r="B6204" t="s">
        <v>237</v>
      </c>
      <c r="C6204" t="s">
        <v>240</v>
      </c>
      <c r="D6204">
        <v>18</v>
      </c>
      <c r="E6204">
        <v>100</v>
      </c>
      <c r="F6204">
        <v>3</v>
      </c>
      <c r="G6204">
        <v>2</v>
      </c>
      <c r="H6204" s="57">
        <f t="shared" si="134"/>
        <v>36115</v>
      </c>
      <c r="I6204">
        <v>3</v>
      </c>
    </row>
    <row r="6205" spans="1:9">
      <c r="A6205" t="s">
        <v>247</v>
      </c>
      <c r="B6205" t="s">
        <v>237</v>
      </c>
      <c r="C6205" t="s">
        <v>240</v>
      </c>
      <c r="D6205">
        <v>18</v>
      </c>
      <c r="E6205">
        <v>100</v>
      </c>
      <c r="F6205">
        <v>3</v>
      </c>
      <c r="G6205">
        <v>3</v>
      </c>
      <c r="H6205" s="57">
        <f t="shared" si="134"/>
        <v>36115</v>
      </c>
      <c r="I6205">
        <v>4</v>
      </c>
    </row>
    <row r="6206" spans="1:9">
      <c r="A6206" t="s">
        <v>247</v>
      </c>
      <c r="B6206" t="s">
        <v>237</v>
      </c>
      <c r="C6206" t="s">
        <v>240</v>
      </c>
      <c r="D6206">
        <v>18</v>
      </c>
      <c r="E6206">
        <v>100</v>
      </c>
      <c r="F6206">
        <v>3</v>
      </c>
      <c r="G6206">
        <v>4</v>
      </c>
      <c r="H6206" s="57">
        <f t="shared" si="134"/>
        <v>36115</v>
      </c>
      <c r="I6206">
        <v>3</v>
      </c>
    </row>
    <row r="6207" spans="1:9">
      <c r="A6207" t="s">
        <v>247</v>
      </c>
      <c r="B6207" t="s">
        <v>237</v>
      </c>
      <c r="C6207" t="s">
        <v>240</v>
      </c>
      <c r="D6207">
        <v>18</v>
      </c>
      <c r="E6207">
        <v>100</v>
      </c>
      <c r="F6207">
        <v>3</v>
      </c>
      <c r="G6207">
        <v>5</v>
      </c>
      <c r="H6207" s="57">
        <f t="shared" si="134"/>
        <v>36115</v>
      </c>
      <c r="I6207">
        <v>4</v>
      </c>
    </row>
    <row r="6208" spans="1:9">
      <c r="A6208" t="s">
        <v>247</v>
      </c>
      <c r="B6208" t="s">
        <v>237</v>
      </c>
      <c r="C6208" t="s">
        <v>240</v>
      </c>
      <c r="D6208">
        <v>18</v>
      </c>
      <c r="E6208">
        <v>100</v>
      </c>
      <c r="F6208">
        <v>3</v>
      </c>
      <c r="G6208">
        <v>6</v>
      </c>
      <c r="H6208" s="57">
        <f t="shared" si="134"/>
        <v>36115</v>
      </c>
      <c r="I6208">
        <v>4</v>
      </c>
    </row>
    <row r="6209" spans="1:9">
      <c r="A6209" t="s">
        <v>247</v>
      </c>
      <c r="B6209" t="s">
        <v>237</v>
      </c>
      <c r="C6209" t="s">
        <v>240</v>
      </c>
      <c r="D6209">
        <v>18</v>
      </c>
      <c r="E6209">
        <v>100</v>
      </c>
      <c r="F6209">
        <v>3</v>
      </c>
      <c r="G6209">
        <v>7</v>
      </c>
      <c r="H6209" s="57">
        <f t="shared" si="134"/>
        <v>36115</v>
      </c>
      <c r="I6209">
        <v>4</v>
      </c>
    </row>
    <row r="6210" spans="1:9">
      <c r="A6210" t="s">
        <v>247</v>
      </c>
      <c r="B6210" t="s">
        <v>237</v>
      </c>
      <c r="C6210" t="s">
        <v>240</v>
      </c>
      <c r="D6210">
        <v>18</v>
      </c>
      <c r="E6210">
        <v>100</v>
      </c>
      <c r="F6210">
        <v>3</v>
      </c>
      <c r="G6210">
        <v>8</v>
      </c>
      <c r="H6210" s="57">
        <f t="shared" si="134"/>
        <v>36115</v>
      </c>
      <c r="I6210">
        <v>3</v>
      </c>
    </row>
    <row r="6211" spans="1:9">
      <c r="A6211" t="s">
        <v>247</v>
      </c>
      <c r="B6211" t="s">
        <v>237</v>
      </c>
      <c r="C6211" t="s">
        <v>240</v>
      </c>
      <c r="D6211">
        <v>18</v>
      </c>
      <c r="E6211">
        <v>100</v>
      </c>
      <c r="F6211">
        <v>3</v>
      </c>
      <c r="G6211">
        <v>9</v>
      </c>
      <c r="H6211" s="57">
        <f t="shared" si="134"/>
        <v>36115</v>
      </c>
      <c r="I6211">
        <v>4</v>
      </c>
    </row>
    <row r="6212" spans="1:9">
      <c r="A6212" t="s">
        <v>247</v>
      </c>
      <c r="B6212" t="s">
        <v>237</v>
      </c>
      <c r="C6212" t="s">
        <v>240</v>
      </c>
      <c r="D6212">
        <v>18</v>
      </c>
      <c r="E6212">
        <v>100</v>
      </c>
      <c r="F6212">
        <v>3</v>
      </c>
      <c r="G6212">
        <v>10</v>
      </c>
      <c r="H6212" s="57">
        <f t="shared" si="134"/>
        <v>36115</v>
      </c>
      <c r="I6212">
        <v>4</v>
      </c>
    </row>
    <row r="6213" spans="1:9">
      <c r="A6213" t="s">
        <v>247</v>
      </c>
      <c r="B6213" t="s">
        <v>234</v>
      </c>
      <c r="C6213" t="s">
        <v>240</v>
      </c>
      <c r="D6213">
        <v>1</v>
      </c>
      <c r="E6213">
        <v>100</v>
      </c>
      <c r="F6213">
        <v>1</v>
      </c>
      <c r="G6213">
        <v>1</v>
      </c>
      <c r="H6213" s="57">
        <v>36119</v>
      </c>
      <c r="I6213">
        <v>5</v>
      </c>
    </row>
    <row r="6214" spans="1:9">
      <c r="A6214" t="s">
        <v>247</v>
      </c>
      <c r="B6214" t="s">
        <v>234</v>
      </c>
      <c r="C6214" t="s">
        <v>240</v>
      </c>
      <c r="D6214">
        <v>1</v>
      </c>
      <c r="E6214">
        <v>100</v>
      </c>
      <c r="F6214">
        <v>1</v>
      </c>
      <c r="G6214">
        <v>2</v>
      </c>
      <c r="H6214" s="57">
        <f>H6213</f>
        <v>36119</v>
      </c>
      <c r="I6214">
        <v>5</v>
      </c>
    </row>
    <row r="6215" spans="1:9">
      <c r="A6215" t="s">
        <v>247</v>
      </c>
      <c r="B6215" t="s">
        <v>234</v>
      </c>
      <c r="C6215" t="s">
        <v>240</v>
      </c>
      <c r="D6215">
        <v>1</v>
      </c>
      <c r="E6215">
        <v>100</v>
      </c>
      <c r="F6215">
        <v>1</v>
      </c>
      <c r="G6215">
        <v>3</v>
      </c>
      <c r="H6215" s="57">
        <f t="shared" ref="H6215:H6278" si="135">H6214</f>
        <v>36119</v>
      </c>
      <c r="I6215">
        <v>5</v>
      </c>
    </row>
    <row r="6216" spans="1:9">
      <c r="A6216" t="s">
        <v>247</v>
      </c>
      <c r="B6216" t="s">
        <v>234</v>
      </c>
      <c r="C6216" t="s">
        <v>240</v>
      </c>
      <c r="D6216">
        <v>1</v>
      </c>
      <c r="E6216">
        <v>100</v>
      </c>
      <c r="F6216">
        <v>1</v>
      </c>
      <c r="G6216">
        <v>4</v>
      </c>
      <c r="H6216" s="57">
        <f t="shared" si="135"/>
        <v>36119</v>
      </c>
      <c r="I6216">
        <v>5</v>
      </c>
    </row>
    <row r="6217" spans="1:9">
      <c r="A6217" t="s">
        <v>247</v>
      </c>
      <c r="B6217" t="s">
        <v>234</v>
      </c>
      <c r="C6217" t="s">
        <v>240</v>
      </c>
      <c r="D6217">
        <v>1</v>
      </c>
      <c r="E6217">
        <v>100</v>
      </c>
      <c r="F6217">
        <v>1</v>
      </c>
      <c r="G6217">
        <v>5</v>
      </c>
      <c r="H6217" s="57">
        <f t="shared" si="135"/>
        <v>36119</v>
      </c>
      <c r="I6217">
        <v>5</v>
      </c>
    </row>
    <row r="6218" spans="1:9">
      <c r="A6218" t="s">
        <v>247</v>
      </c>
      <c r="B6218" t="s">
        <v>234</v>
      </c>
      <c r="C6218" t="s">
        <v>240</v>
      </c>
      <c r="D6218">
        <v>1</v>
      </c>
      <c r="E6218">
        <v>100</v>
      </c>
      <c r="F6218">
        <v>1</v>
      </c>
      <c r="G6218">
        <v>6</v>
      </c>
      <c r="H6218" s="57">
        <f t="shared" si="135"/>
        <v>36119</v>
      </c>
      <c r="I6218">
        <v>5</v>
      </c>
    </row>
    <row r="6219" spans="1:9">
      <c r="A6219" t="s">
        <v>247</v>
      </c>
      <c r="B6219" t="s">
        <v>234</v>
      </c>
      <c r="C6219" t="s">
        <v>240</v>
      </c>
      <c r="D6219">
        <v>1</v>
      </c>
      <c r="E6219">
        <v>100</v>
      </c>
      <c r="F6219">
        <v>1</v>
      </c>
      <c r="G6219">
        <v>7</v>
      </c>
      <c r="H6219" s="57">
        <f t="shared" si="135"/>
        <v>36119</v>
      </c>
      <c r="I6219">
        <v>5</v>
      </c>
    </row>
    <row r="6220" spans="1:9">
      <c r="A6220" t="s">
        <v>247</v>
      </c>
      <c r="B6220" t="s">
        <v>234</v>
      </c>
      <c r="C6220" t="s">
        <v>240</v>
      </c>
      <c r="D6220">
        <v>1</v>
      </c>
      <c r="E6220">
        <v>100</v>
      </c>
      <c r="F6220">
        <v>1</v>
      </c>
      <c r="G6220">
        <v>8</v>
      </c>
      <c r="H6220" s="57">
        <f t="shared" si="135"/>
        <v>36119</v>
      </c>
      <c r="I6220">
        <v>5</v>
      </c>
    </row>
    <row r="6221" spans="1:9">
      <c r="A6221" t="s">
        <v>247</v>
      </c>
      <c r="B6221" t="s">
        <v>234</v>
      </c>
      <c r="C6221" t="s">
        <v>240</v>
      </c>
      <c r="D6221">
        <v>1</v>
      </c>
      <c r="E6221">
        <v>100</v>
      </c>
      <c r="F6221">
        <v>1</v>
      </c>
      <c r="G6221">
        <v>9</v>
      </c>
      <c r="H6221" s="57">
        <f t="shared" si="135"/>
        <v>36119</v>
      </c>
      <c r="I6221">
        <v>4</v>
      </c>
    </row>
    <row r="6222" spans="1:9">
      <c r="A6222" t="s">
        <v>247</v>
      </c>
      <c r="B6222" t="s">
        <v>234</v>
      </c>
      <c r="C6222" t="s">
        <v>240</v>
      </c>
      <c r="D6222">
        <v>1</v>
      </c>
      <c r="E6222">
        <v>100</v>
      </c>
      <c r="F6222">
        <v>1</v>
      </c>
      <c r="G6222">
        <v>10</v>
      </c>
      <c r="H6222" s="57">
        <f t="shared" si="135"/>
        <v>36119</v>
      </c>
      <c r="I6222">
        <v>5</v>
      </c>
    </row>
    <row r="6223" spans="1:9">
      <c r="A6223" t="s">
        <v>247</v>
      </c>
      <c r="B6223" t="s">
        <v>235</v>
      </c>
      <c r="C6223" t="s">
        <v>240</v>
      </c>
      <c r="D6223">
        <v>2</v>
      </c>
      <c r="E6223">
        <v>100</v>
      </c>
      <c r="F6223">
        <v>1</v>
      </c>
      <c r="G6223">
        <v>1</v>
      </c>
      <c r="H6223" s="57">
        <f t="shared" si="135"/>
        <v>36119</v>
      </c>
      <c r="I6223">
        <v>5</v>
      </c>
    </row>
    <row r="6224" spans="1:9">
      <c r="A6224" t="s">
        <v>247</v>
      </c>
      <c r="B6224" t="s">
        <v>235</v>
      </c>
      <c r="C6224" t="s">
        <v>240</v>
      </c>
      <c r="D6224">
        <v>2</v>
      </c>
      <c r="E6224">
        <v>100</v>
      </c>
      <c r="F6224">
        <v>1</v>
      </c>
      <c r="G6224">
        <v>2</v>
      </c>
      <c r="H6224" s="57">
        <f t="shared" si="135"/>
        <v>36119</v>
      </c>
      <c r="I6224">
        <v>5</v>
      </c>
    </row>
    <row r="6225" spans="1:9">
      <c r="A6225" t="s">
        <v>247</v>
      </c>
      <c r="B6225" t="s">
        <v>235</v>
      </c>
      <c r="C6225" t="s">
        <v>240</v>
      </c>
      <c r="D6225">
        <v>2</v>
      </c>
      <c r="E6225">
        <v>100</v>
      </c>
      <c r="F6225">
        <v>1</v>
      </c>
      <c r="G6225">
        <v>3</v>
      </c>
      <c r="H6225" s="57">
        <f t="shared" si="135"/>
        <v>36119</v>
      </c>
      <c r="I6225">
        <v>5</v>
      </c>
    </row>
    <row r="6226" spans="1:9">
      <c r="A6226" t="s">
        <v>247</v>
      </c>
      <c r="B6226" t="s">
        <v>235</v>
      </c>
      <c r="C6226" t="s">
        <v>240</v>
      </c>
      <c r="D6226">
        <v>2</v>
      </c>
      <c r="E6226">
        <v>100</v>
      </c>
      <c r="F6226">
        <v>1</v>
      </c>
      <c r="G6226">
        <v>4</v>
      </c>
      <c r="H6226" s="57">
        <f t="shared" si="135"/>
        <v>36119</v>
      </c>
      <c r="I6226">
        <v>5</v>
      </c>
    </row>
    <row r="6227" spans="1:9">
      <c r="A6227" t="s">
        <v>247</v>
      </c>
      <c r="B6227" t="s">
        <v>235</v>
      </c>
      <c r="C6227" t="s">
        <v>240</v>
      </c>
      <c r="D6227">
        <v>2</v>
      </c>
      <c r="E6227">
        <v>100</v>
      </c>
      <c r="F6227">
        <v>1</v>
      </c>
      <c r="G6227">
        <v>5</v>
      </c>
      <c r="H6227" s="57">
        <f t="shared" si="135"/>
        <v>36119</v>
      </c>
      <c r="I6227">
        <v>4</v>
      </c>
    </row>
    <row r="6228" spans="1:9">
      <c r="A6228" t="s">
        <v>247</v>
      </c>
      <c r="B6228" t="s">
        <v>235</v>
      </c>
      <c r="C6228" t="s">
        <v>240</v>
      </c>
      <c r="D6228">
        <v>2</v>
      </c>
      <c r="E6228">
        <v>100</v>
      </c>
      <c r="F6228">
        <v>1</v>
      </c>
      <c r="G6228">
        <v>6</v>
      </c>
      <c r="H6228" s="57">
        <f t="shared" si="135"/>
        <v>36119</v>
      </c>
      <c r="I6228">
        <v>5</v>
      </c>
    </row>
    <row r="6229" spans="1:9">
      <c r="A6229" t="s">
        <v>247</v>
      </c>
      <c r="B6229" t="s">
        <v>235</v>
      </c>
      <c r="C6229" t="s">
        <v>240</v>
      </c>
      <c r="D6229">
        <v>2</v>
      </c>
      <c r="E6229">
        <v>100</v>
      </c>
      <c r="F6229">
        <v>1</v>
      </c>
      <c r="G6229">
        <v>7</v>
      </c>
      <c r="H6229" s="57">
        <f t="shared" si="135"/>
        <v>36119</v>
      </c>
      <c r="I6229">
        <v>5</v>
      </c>
    </row>
    <row r="6230" spans="1:9">
      <c r="A6230" t="s">
        <v>247</v>
      </c>
      <c r="B6230" t="s">
        <v>235</v>
      </c>
      <c r="C6230" t="s">
        <v>240</v>
      </c>
      <c r="D6230">
        <v>2</v>
      </c>
      <c r="E6230">
        <v>100</v>
      </c>
      <c r="F6230">
        <v>1</v>
      </c>
      <c r="G6230">
        <v>8</v>
      </c>
      <c r="H6230" s="57">
        <f t="shared" si="135"/>
        <v>36119</v>
      </c>
      <c r="I6230">
        <v>5</v>
      </c>
    </row>
    <row r="6231" spans="1:9">
      <c r="A6231" t="s">
        <v>247</v>
      </c>
      <c r="B6231" t="s">
        <v>235</v>
      </c>
      <c r="C6231" t="s">
        <v>240</v>
      </c>
      <c r="D6231">
        <v>2</v>
      </c>
      <c r="E6231">
        <v>100</v>
      </c>
      <c r="F6231">
        <v>1</v>
      </c>
      <c r="G6231">
        <v>9</v>
      </c>
      <c r="H6231" s="57">
        <f t="shared" si="135"/>
        <v>36119</v>
      </c>
      <c r="I6231">
        <v>5</v>
      </c>
    </row>
    <row r="6232" spans="1:9">
      <c r="A6232" t="s">
        <v>247</v>
      </c>
      <c r="B6232" t="s">
        <v>235</v>
      </c>
      <c r="C6232" t="s">
        <v>240</v>
      </c>
      <c r="D6232">
        <v>2</v>
      </c>
      <c r="E6232">
        <v>100</v>
      </c>
      <c r="F6232">
        <v>1</v>
      </c>
      <c r="G6232">
        <v>10</v>
      </c>
      <c r="H6232" s="57">
        <f t="shared" si="135"/>
        <v>36119</v>
      </c>
      <c r="I6232">
        <v>5</v>
      </c>
    </row>
    <row r="6233" spans="1:9">
      <c r="A6233" t="s">
        <v>247</v>
      </c>
      <c r="B6233" s="53">
        <v>40738</v>
      </c>
      <c r="C6233" t="s">
        <v>240</v>
      </c>
      <c r="D6233">
        <v>3</v>
      </c>
      <c r="E6233">
        <v>100</v>
      </c>
      <c r="F6233">
        <v>1</v>
      </c>
      <c r="G6233">
        <v>1</v>
      </c>
      <c r="H6233" s="57">
        <f t="shared" si="135"/>
        <v>36119</v>
      </c>
      <c r="I6233">
        <v>4</v>
      </c>
    </row>
    <row r="6234" spans="1:9">
      <c r="A6234" t="s">
        <v>247</v>
      </c>
      <c r="B6234" s="53">
        <v>40738</v>
      </c>
      <c r="C6234" t="s">
        <v>240</v>
      </c>
      <c r="D6234">
        <v>3</v>
      </c>
      <c r="E6234">
        <v>100</v>
      </c>
      <c r="F6234">
        <v>1</v>
      </c>
      <c r="G6234">
        <v>2</v>
      </c>
      <c r="H6234" s="57">
        <f t="shared" si="135"/>
        <v>36119</v>
      </c>
      <c r="I6234">
        <v>5</v>
      </c>
    </row>
    <row r="6235" spans="1:9">
      <c r="A6235" t="s">
        <v>247</v>
      </c>
      <c r="B6235" s="53">
        <v>40738</v>
      </c>
      <c r="C6235" t="s">
        <v>240</v>
      </c>
      <c r="D6235">
        <v>3</v>
      </c>
      <c r="E6235">
        <v>100</v>
      </c>
      <c r="F6235">
        <v>1</v>
      </c>
      <c r="G6235">
        <v>3</v>
      </c>
      <c r="H6235" s="57">
        <f t="shared" si="135"/>
        <v>36119</v>
      </c>
      <c r="I6235">
        <v>5</v>
      </c>
    </row>
    <row r="6236" spans="1:9">
      <c r="A6236" t="s">
        <v>247</v>
      </c>
      <c r="B6236" s="53">
        <v>40738</v>
      </c>
      <c r="C6236" t="s">
        <v>240</v>
      </c>
      <c r="D6236">
        <v>3</v>
      </c>
      <c r="E6236">
        <v>100</v>
      </c>
      <c r="F6236">
        <v>1</v>
      </c>
      <c r="G6236">
        <v>4</v>
      </c>
      <c r="H6236" s="57">
        <f t="shared" si="135"/>
        <v>36119</v>
      </c>
      <c r="I6236">
        <v>5</v>
      </c>
    </row>
    <row r="6237" spans="1:9">
      <c r="A6237" t="s">
        <v>247</v>
      </c>
      <c r="B6237" s="53">
        <v>40738</v>
      </c>
      <c r="C6237" t="s">
        <v>240</v>
      </c>
      <c r="D6237">
        <v>3</v>
      </c>
      <c r="E6237">
        <v>100</v>
      </c>
      <c r="F6237">
        <v>1</v>
      </c>
      <c r="G6237">
        <v>5</v>
      </c>
      <c r="H6237" s="57">
        <f t="shared" si="135"/>
        <v>36119</v>
      </c>
      <c r="I6237">
        <v>5</v>
      </c>
    </row>
    <row r="6238" spans="1:9">
      <c r="A6238" t="s">
        <v>247</v>
      </c>
      <c r="B6238" s="53">
        <v>40738</v>
      </c>
      <c r="C6238" t="s">
        <v>240</v>
      </c>
      <c r="D6238">
        <v>3</v>
      </c>
      <c r="E6238">
        <v>100</v>
      </c>
      <c r="F6238">
        <v>1</v>
      </c>
      <c r="G6238">
        <v>6</v>
      </c>
      <c r="H6238" s="57">
        <f t="shared" si="135"/>
        <v>36119</v>
      </c>
      <c r="I6238">
        <v>5</v>
      </c>
    </row>
    <row r="6239" spans="1:9">
      <c r="A6239" t="s">
        <v>247</v>
      </c>
      <c r="B6239" s="53">
        <v>40738</v>
      </c>
      <c r="C6239" t="s">
        <v>240</v>
      </c>
      <c r="D6239">
        <v>3</v>
      </c>
      <c r="E6239">
        <v>100</v>
      </c>
      <c r="F6239">
        <v>1</v>
      </c>
      <c r="G6239">
        <v>7</v>
      </c>
      <c r="H6239" s="57">
        <f t="shared" si="135"/>
        <v>36119</v>
      </c>
      <c r="I6239">
        <v>4</v>
      </c>
    </row>
    <row r="6240" spans="1:9">
      <c r="A6240" t="s">
        <v>247</v>
      </c>
      <c r="B6240" s="53">
        <v>40738</v>
      </c>
      <c r="C6240" t="s">
        <v>240</v>
      </c>
      <c r="D6240">
        <v>3</v>
      </c>
      <c r="E6240">
        <v>100</v>
      </c>
      <c r="F6240">
        <v>1</v>
      </c>
      <c r="G6240">
        <v>8</v>
      </c>
      <c r="H6240" s="57">
        <f t="shared" si="135"/>
        <v>36119</v>
      </c>
      <c r="I6240">
        <v>5</v>
      </c>
    </row>
    <row r="6241" spans="1:9">
      <c r="A6241" t="s">
        <v>247</v>
      </c>
      <c r="B6241" s="53">
        <v>40738</v>
      </c>
      <c r="C6241" t="s">
        <v>240</v>
      </c>
      <c r="D6241">
        <v>3</v>
      </c>
      <c r="E6241">
        <v>100</v>
      </c>
      <c r="F6241">
        <v>1</v>
      </c>
      <c r="G6241">
        <v>9</v>
      </c>
      <c r="H6241" s="57">
        <f t="shared" si="135"/>
        <v>36119</v>
      </c>
      <c r="I6241">
        <v>5</v>
      </c>
    </row>
    <row r="6242" spans="1:9">
      <c r="A6242" t="s">
        <v>247</v>
      </c>
      <c r="B6242" s="53">
        <v>40738</v>
      </c>
      <c r="C6242" t="s">
        <v>240</v>
      </c>
      <c r="D6242">
        <v>3</v>
      </c>
      <c r="E6242">
        <v>100</v>
      </c>
      <c r="F6242">
        <v>1</v>
      </c>
      <c r="G6242">
        <v>10</v>
      </c>
      <c r="H6242" s="57">
        <f t="shared" si="135"/>
        <v>36119</v>
      </c>
      <c r="I6242">
        <v>4</v>
      </c>
    </row>
    <row r="6243" spans="1:9">
      <c r="A6243" t="s">
        <v>247</v>
      </c>
      <c r="B6243" t="s">
        <v>237</v>
      </c>
      <c r="C6243" t="s">
        <v>240</v>
      </c>
      <c r="D6243">
        <v>4</v>
      </c>
      <c r="E6243">
        <v>100</v>
      </c>
      <c r="F6243">
        <v>1</v>
      </c>
      <c r="G6243">
        <v>1</v>
      </c>
      <c r="H6243" s="57">
        <f t="shared" si="135"/>
        <v>36119</v>
      </c>
      <c r="I6243">
        <v>5</v>
      </c>
    </row>
    <row r="6244" spans="1:9">
      <c r="A6244" t="s">
        <v>247</v>
      </c>
      <c r="B6244" t="s">
        <v>237</v>
      </c>
      <c r="C6244" t="s">
        <v>240</v>
      </c>
      <c r="D6244">
        <v>4</v>
      </c>
      <c r="E6244">
        <v>100</v>
      </c>
      <c r="F6244">
        <v>1</v>
      </c>
      <c r="G6244">
        <v>2</v>
      </c>
      <c r="H6244" s="57">
        <f t="shared" si="135"/>
        <v>36119</v>
      </c>
      <c r="I6244">
        <v>5</v>
      </c>
    </row>
    <row r="6245" spans="1:9">
      <c r="A6245" t="s">
        <v>247</v>
      </c>
      <c r="B6245" t="s">
        <v>237</v>
      </c>
      <c r="C6245" t="s">
        <v>240</v>
      </c>
      <c r="D6245">
        <v>4</v>
      </c>
      <c r="E6245">
        <v>100</v>
      </c>
      <c r="F6245">
        <v>1</v>
      </c>
      <c r="G6245">
        <v>3</v>
      </c>
      <c r="H6245" s="57">
        <f t="shared" si="135"/>
        <v>36119</v>
      </c>
      <c r="I6245">
        <v>5</v>
      </c>
    </row>
    <row r="6246" spans="1:9">
      <c r="A6246" t="s">
        <v>247</v>
      </c>
      <c r="B6246" t="s">
        <v>237</v>
      </c>
      <c r="C6246" t="s">
        <v>240</v>
      </c>
      <c r="D6246">
        <v>4</v>
      </c>
      <c r="E6246">
        <v>100</v>
      </c>
      <c r="F6246">
        <v>1</v>
      </c>
      <c r="G6246">
        <v>4</v>
      </c>
      <c r="H6246" s="57">
        <f t="shared" si="135"/>
        <v>36119</v>
      </c>
      <c r="I6246">
        <v>5</v>
      </c>
    </row>
    <row r="6247" spans="1:9">
      <c r="A6247" t="s">
        <v>247</v>
      </c>
      <c r="B6247" t="s">
        <v>237</v>
      </c>
      <c r="C6247" t="s">
        <v>240</v>
      </c>
      <c r="D6247">
        <v>4</v>
      </c>
      <c r="E6247">
        <v>100</v>
      </c>
      <c r="F6247">
        <v>1</v>
      </c>
      <c r="G6247">
        <v>5</v>
      </c>
      <c r="H6247" s="57">
        <f t="shared" si="135"/>
        <v>36119</v>
      </c>
      <c r="I6247">
        <v>5</v>
      </c>
    </row>
    <row r="6248" spans="1:9">
      <c r="A6248" t="s">
        <v>247</v>
      </c>
      <c r="B6248" t="s">
        <v>237</v>
      </c>
      <c r="C6248" t="s">
        <v>240</v>
      </c>
      <c r="D6248">
        <v>4</v>
      </c>
      <c r="E6248">
        <v>100</v>
      </c>
      <c r="F6248">
        <v>1</v>
      </c>
      <c r="G6248">
        <v>6</v>
      </c>
      <c r="H6248" s="57">
        <f t="shared" si="135"/>
        <v>36119</v>
      </c>
      <c r="I6248">
        <v>5</v>
      </c>
    </row>
    <row r="6249" spans="1:9">
      <c r="A6249" t="s">
        <v>247</v>
      </c>
      <c r="B6249" t="s">
        <v>237</v>
      </c>
      <c r="C6249" t="s">
        <v>240</v>
      </c>
      <c r="D6249">
        <v>4</v>
      </c>
      <c r="E6249">
        <v>100</v>
      </c>
      <c r="F6249">
        <v>1</v>
      </c>
      <c r="G6249">
        <v>7</v>
      </c>
      <c r="H6249" s="57">
        <f t="shared" si="135"/>
        <v>36119</v>
      </c>
      <c r="I6249">
        <v>5</v>
      </c>
    </row>
    <row r="6250" spans="1:9">
      <c r="A6250" t="s">
        <v>247</v>
      </c>
      <c r="B6250" t="s">
        <v>237</v>
      </c>
      <c r="C6250" t="s">
        <v>240</v>
      </c>
      <c r="D6250">
        <v>4</v>
      </c>
      <c r="E6250">
        <v>100</v>
      </c>
      <c r="F6250">
        <v>1</v>
      </c>
      <c r="G6250">
        <v>8</v>
      </c>
      <c r="H6250" s="57">
        <f t="shared" si="135"/>
        <v>36119</v>
      </c>
      <c r="I6250">
        <v>5</v>
      </c>
    </row>
    <row r="6251" spans="1:9">
      <c r="A6251" t="s">
        <v>247</v>
      </c>
      <c r="B6251" t="s">
        <v>237</v>
      </c>
      <c r="C6251" t="s">
        <v>240</v>
      </c>
      <c r="D6251">
        <v>4</v>
      </c>
      <c r="E6251">
        <v>100</v>
      </c>
      <c r="F6251">
        <v>1</v>
      </c>
      <c r="G6251">
        <v>9</v>
      </c>
      <c r="H6251" s="57">
        <f t="shared" si="135"/>
        <v>36119</v>
      </c>
      <c r="I6251">
        <v>5</v>
      </c>
    </row>
    <row r="6252" spans="1:9">
      <c r="A6252" t="s">
        <v>247</v>
      </c>
      <c r="B6252" t="s">
        <v>237</v>
      </c>
      <c r="C6252" t="s">
        <v>240</v>
      </c>
      <c r="D6252">
        <v>4</v>
      </c>
      <c r="E6252">
        <v>100</v>
      </c>
      <c r="F6252">
        <v>1</v>
      </c>
      <c r="G6252">
        <v>10</v>
      </c>
      <c r="H6252" s="57">
        <f t="shared" si="135"/>
        <v>36119</v>
      </c>
      <c r="I6252">
        <v>5</v>
      </c>
    </row>
    <row r="6253" spans="1:9">
      <c r="A6253" t="s">
        <v>247</v>
      </c>
      <c r="B6253" t="s">
        <v>238</v>
      </c>
      <c r="C6253" t="s">
        <v>240</v>
      </c>
      <c r="D6253">
        <v>5</v>
      </c>
      <c r="E6253">
        <v>100</v>
      </c>
      <c r="F6253">
        <v>1</v>
      </c>
      <c r="G6253">
        <v>1</v>
      </c>
      <c r="H6253" s="57">
        <f t="shared" si="135"/>
        <v>36119</v>
      </c>
      <c r="I6253">
        <v>5</v>
      </c>
    </row>
    <row r="6254" spans="1:9">
      <c r="A6254" t="s">
        <v>247</v>
      </c>
      <c r="B6254" t="s">
        <v>238</v>
      </c>
      <c r="C6254" t="s">
        <v>240</v>
      </c>
      <c r="D6254">
        <v>5</v>
      </c>
      <c r="E6254">
        <v>100</v>
      </c>
      <c r="F6254">
        <v>1</v>
      </c>
      <c r="G6254">
        <v>2</v>
      </c>
      <c r="H6254" s="57">
        <f t="shared" si="135"/>
        <v>36119</v>
      </c>
      <c r="I6254">
        <v>5</v>
      </c>
    </row>
    <row r="6255" spans="1:9">
      <c r="A6255" t="s">
        <v>247</v>
      </c>
      <c r="B6255" t="s">
        <v>238</v>
      </c>
      <c r="C6255" t="s">
        <v>240</v>
      </c>
      <c r="D6255">
        <v>5</v>
      </c>
      <c r="E6255">
        <v>100</v>
      </c>
      <c r="F6255">
        <v>1</v>
      </c>
      <c r="G6255">
        <v>3</v>
      </c>
      <c r="H6255" s="57">
        <f t="shared" si="135"/>
        <v>36119</v>
      </c>
      <c r="I6255">
        <v>5</v>
      </c>
    </row>
    <row r="6256" spans="1:9">
      <c r="A6256" t="s">
        <v>247</v>
      </c>
      <c r="B6256" t="s">
        <v>238</v>
      </c>
      <c r="C6256" t="s">
        <v>240</v>
      </c>
      <c r="D6256">
        <v>5</v>
      </c>
      <c r="E6256">
        <v>100</v>
      </c>
      <c r="F6256">
        <v>1</v>
      </c>
      <c r="G6256">
        <v>4</v>
      </c>
      <c r="H6256" s="57">
        <f t="shared" si="135"/>
        <v>36119</v>
      </c>
      <c r="I6256">
        <v>5</v>
      </c>
    </row>
    <row r="6257" spans="1:9">
      <c r="A6257" t="s">
        <v>247</v>
      </c>
      <c r="B6257" t="s">
        <v>238</v>
      </c>
      <c r="C6257" t="s">
        <v>240</v>
      </c>
      <c r="D6257">
        <v>5</v>
      </c>
      <c r="E6257">
        <v>100</v>
      </c>
      <c r="F6257">
        <v>1</v>
      </c>
      <c r="G6257">
        <v>5</v>
      </c>
      <c r="H6257" s="57">
        <f t="shared" si="135"/>
        <v>36119</v>
      </c>
      <c r="I6257">
        <v>5</v>
      </c>
    </row>
    <row r="6258" spans="1:9">
      <c r="A6258" t="s">
        <v>247</v>
      </c>
      <c r="B6258" t="s">
        <v>238</v>
      </c>
      <c r="C6258" t="s">
        <v>240</v>
      </c>
      <c r="D6258">
        <v>5</v>
      </c>
      <c r="E6258">
        <v>100</v>
      </c>
      <c r="F6258">
        <v>1</v>
      </c>
      <c r="G6258">
        <v>6</v>
      </c>
      <c r="H6258" s="57">
        <f t="shared" si="135"/>
        <v>36119</v>
      </c>
      <c r="I6258">
        <v>5</v>
      </c>
    </row>
    <row r="6259" spans="1:9">
      <c r="A6259" t="s">
        <v>247</v>
      </c>
      <c r="B6259" t="s">
        <v>238</v>
      </c>
      <c r="C6259" t="s">
        <v>240</v>
      </c>
      <c r="D6259">
        <v>5</v>
      </c>
      <c r="E6259">
        <v>100</v>
      </c>
      <c r="F6259">
        <v>1</v>
      </c>
      <c r="G6259">
        <v>7</v>
      </c>
      <c r="H6259" s="57">
        <f t="shared" si="135"/>
        <v>36119</v>
      </c>
      <c r="I6259">
        <v>5</v>
      </c>
    </row>
    <row r="6260" spans="1:9">
      <c r="A6260" t="s">
        <v>247</v>
      </c>
      <c r="B6260" t="s">
        <v>238</v>
      </c>
      <c r="C6260" t="s">
        <v>240</v>
      </c>
      <c r="D6260">
        <v>5</v>
      </c>
      <c r="E6260">
        <v>100</v>
      </c>
      <c r="F6260">
        <v>1</v>
      </c>
      <c r="G6260">
        <v>8</v>
      </c>
      <c r="H6260" s="57">
        <f t="shared" si="135"/>
        <v>36119</v>
      </c>
      <c r="I6260">
        <v>5</v>
      </c>
    </row>
    <row r="6261" spans="1:9">
      <c r="A6261" t="s">
        <v>247</v>
      </c>
      <c r="B6261" t="s">
        <v>238</v>
      </c>
      <c r="C6261" t="s">
        <v>240</v>
      </c>
      <c r="D6261">
        <v>5</v>
      </c>
      <c r="E6261">
        <v>100</v>
      </c>
      <c r="F6261">
        <v>1</v>
      </c>
      <c r="G6261">
        <v>9</v>
      </c>
      <c r="H6261" s="57">
        <f t="shared" si="135"/>
        <v>36119</v>
      </c>
      <c r="I6261">
        <v>4</v>
      </c>
    </row>
    <row r="6262" spans="1:9">
      <c r="A6262" t="s">
        <v>247</v>
      </c>
      <c r="B6262" t="s">
        <v>238</v>
      </c>
      <c r="C6262" t="s">
        <v>240</v>
      </c>
      <c r="D6262">
        <v>5</v>
      </c>
      <c r="E6262">
        <v>100</v>
      </c>
      <c r="F6262">
        <v>1</v>
      </c>
      <c r="G6262">
        <v>10</v>
      </c>
      <c r="H6262" s="57">
        <f t="shared" si="135"/>
        <v>36119</v>
      </c>
      <c r="I6262">
        <v>4</v>
      </c>
    </row>
    <row r="6263" spans="1:9">
      <c r="A6263" t="s">
        <v>247</v>
      </c>
      <c r="B6263" t="s">
        <v>239</v>
      </c>
      <c r="C6263" t="s">
        <v>240</v>
      </c>
      <c r="D6263">
        <v>6</v>
      </c>
      <c r="E6263">
        <v>100</v>
      </c>
      <c r="F6263">
        <v>1</v>
      </c>
      <c r="G6263">
        <v>1</v>
      </c>
      <c r="H6263" s="57">
        <f t="shared" si="135"/>
        <v>36119</v>
      </c>
      <c r="I6263">
        <v>4</v>
      </c>
    </row>
    <row r="6264" spans="1:9">
      <c r="A6264" t="s">
        <v>247</v>
      </c>
      <c r="B6264" t="s">
        <v>239</v>
      </c>
      <c r="C6264" t="s">
        <v>240</v>
      </c>
      <c r="D6264">
        <v>6</v>
      </c>
      <c r="E6264">
        <v>100</v>
      </c>
      <c r="F6264">
        <v>1</v>
      </c>
      <c r="G6264">
        <v>2</v>
      </c>
      <c r="H6264" s="57">
        <f t="shared" si="135"/>
        <v>36119</v>
      </c>
      <c r="I6264">
        <v>5</v>
      </c>
    </row>
    <row r="6265" spans="1:9">
      <c r="A6265" t="s">
        <v>247</v>
      </c>
      <c r="B6265" t="s">
        <v>239</v>
      </c>
      <c r="C6265" t="s">
        <v>240</v>
      </c>
      <c r="D6265">
        <v>6</v>
      </c>
      <c r="E6265">
        <v>100</v>
      </c>
      <c r="F6265">
        <v>1</v>
      </c>
      <c r="G6265">
        <v>3</v>
      </c>
      <c r="H6265" s="57">
        <f t="shared" si="135"/>
        <v>36119</v>
      </c>
      <c r="I6265">
        <v>5</v>
      </c>
    </row>
    <row r="6266" spans="1:9">
      <c r="A6266" t="s">
        <v>247</v>
      </c>
      <c r="B6266" t="s">
        <v>239</v>
      </c>
      <c r="C6266" t="s">
        <v>240</v>
      </c>
      <c r="D6266">
        <v>6</v>
      </c>
      <c r="E6266">
        <v>100</v>
      </c>
      <c r="F6266">
        <v>1</v>
      </c>
      <c r="G6266">
        <v>4</v>
      </c>
      <c r="H6266" s="57">
        <f t="shared" si="135"/>
        <v>36119</v>
      </c>
      <c r="I6266">
        <v>5</v>
      </c>
    </row>
    <row r="6267" spans="1:9">
      <c r="A6267" t="s">
        <v>247</v>
      </c>
      <c r="B6267" t="s">
        <v>239</v>
      </c>
      <c r="C6267" t="s">
        <v>240</v>
      </c>
      <c r="D6267">
        <v>6</v>
      </c>
      <c r="E6267">
        <v>100</v>
      </c>
      <c r="F6267">
        <v>1</v>
      </c>
      <c r="G6267">
        <v>5</v>
      </c>
      <c r="H6267" s="57">
        <f t="shared" si="135"/>
        <v>36119</v>
      </c>
      <c r="I6267">
        <v>5</v>
      </c>
    </row>
    <row r="6268" spans="1:9">
      <c r="A6268" t="s">
        <v>247</v>
      </c>
      <c r="B6268" t="s">
        <v>239</v>
      </c>
      <c r="C6268" t="s">
        <v>240</v>
      </c>
      <c r="D6268">
        <v>6</v>
      </c>
      <c r="E6268">
        <v>100</v>
      </c>
      <c r="F6268">
        <v>1</v>
      </c>
      <c r="G6268">
        <v>6</v>
      </c>
      <c r="H6268" s="57">
        <f t="shared" si="135"/>
        <v>36119</v>
      </c>
      <c r="I6268">
        <v>4</v>
      </c>
    </row>
    <row r="6269" spans="1:9">
      <c r="A6269" t="s">
        <v>247</v>
      </c>
      <c r="B6269" t="s">
        <v>239</v>
      </c>
      <c r="C6269" t="s">
        <v>240</v>
      </c>
      <c r="D6269">
        <v>6</v>
      </c>
      <c r="E6269">
        <v>100</v>
      </c>
      <c r="F6269">
        <v>1</v>
      </c>
      <c r="G6269">
        <v>7</v>
      </c>
      <c r="H6269" s="57">
        <f t="shared" si="135"/>
        <v>36119</v>
      </c>
      <c r="I6269">
        <v>5</v>
      </c>
    </row>
    <row r="6270" spans="1:9">
      <c r="A6270" t="s">
        <v>247</v>
      </c>
      <c r="B6270" t="s">
        <v>239</v>
      </c>
      <c r="C6270" t="s">
        <v>240</v>
      </c>
      <c r="D6270">
        <v>6</v>
      </c>
      <c r="E6270">
        <v>100</v>
      </c>
      <c r="F6270">
        <v>1</v>
      </c>
      <c r="G6270">
        <v>8</v>
      </c>
      <c r="H6270" s="57">
        <f t="shared" si="135"/>
        <v>36119</v>
      </c>
      <c r="I6270">
        <v>5</v>
      </c>
    </row>
    <row r="6271" spans="1:9">
      <c r="A6271" t="s">
        <v>247</v>
      </c>
      <c r="B6271" t="s">
        <v>239</v>
      </c>
      <c r="C6271" t="s">
        <v>240</v>
      </c>
      <c r="D6271">
        <v>6</v>
      </c>
      <c r="E6271">
        <v>100</v>
      </c>
      <c r="F6271">
        <v>1</v>
      </c>
      <c r="G6271">
        <v>9</v>
      </c>
      <c r="H6271" s="57">
        <f t="shared" si="135"/>
        <v>36119</v>
      </c>
      <c r="I6271">
        <v>5</v>
      </c>
    </row>
    <row r="6272" spans="1:9">
      <c r="A6272" t="s">
        <v>247</v>
      </c>
      <c r="B6272" t="s">
        <v>239</v>
      </c>
      <c r="C6272" t="s">
        <v>240</v>
      </c>
      <c r="D6272">
        <v>6</v>
      </c>
      <c r="E6272">
        <v>100</v>
      </c>
      <c r="F6272">
        <v>1</v>
      </c>
      <c r="G6272">
        <v>10</v>
      </c>
      <c r="H6272" s="57">
        <f t="shared" si="135"/>
        <v>36119</v>
      </c>
      <c r="I6272">
        <v>5</v>
      </c>
    </row>
    <row r="6273" spans="1:9">
      <c r="A6273" t="s">
        <v>247</v>
      </c>
      <c r="B6273" s="53">
        <v>40738</v>
      </c>
      <c r="C6273" t="s">
        <v>240</v>
      </c>
      <c r="D6273">
        <v>7</v>
      </c>
      <c r="E6273">
        <v>100</v>
      </c>
      <c r="F6273">
        <v>2</v>
      </c>
      <c r="G6273">
        <v>1</v>
      </c>
      <c r="H6273" s="57">
        <f t="shared" si="135"/>
        <v>36119</v>
      </c>
      <c r="I6273">
        <v>5</v>
      </c>
    </row>
    <row r="6274" spans="1:9">
      <c r="A6274" t="s">
        <v>247</v>
      </c>
      <c r="B6274" s="53">
        <v>40738</v>
      </c>
      <c r="C6274" t="s">
        <v>240</v>
      </c>
      <c r="D6274">
        <v>7</v>
      </c>
      <c r="E6274">
        <v>100</v>
      </c>
      <c r="F6274">
        <v>2</v>
      </c>
      <c r="G6274">
        <v>2</v>
      </c>
      <c r="H6274" s="57">
        <f t="shared" si="135"/>
        <v>36119</v>
      </c>
      <c r="I6274">
        <v>4</v>
      </c>
    </row>
    <row r="6275" spans="1:9">
      <c r="A6275" t="s">
        <v>247</v>
      </c>
      <c r="B6275" s="53">
        <v>40738</v>
      </c>
      <c r="C6275" t="s">
        <v>240</v>
      </c>
      <c r="D6275">
        <v>7</v>
      </c>
      <c r="E6275">
        <v>100</v>
      </c>
      <c r="F6275">
        <v>2</v>
      </c>
      <c r="G6275">
        <v>3</v>
      </c>
      <c r="H6275" s="57">
        <f t="shared" si="135"/>
        <v>36119</v>
      </c>
      <c r="I6275">
        <v>4</v>
      </c>
    </row>
    <row r="6276" spans="1:9">
      <c r="A6276" t="s">
        <v>247</v>
      </c>
      <c r="B6276" s="53">
        <v>40738</v>
      </c>
      <c r="C6276" t="s">
        <v>240</v>
      </c>
      <c r="D6276">
        <v>7</v>
      </c>
      <c r="E6276">
        <v>100</v>
      </c>
      <c r="F6276">
        <v>2</v>
      </c>
      <c r="G6276">
        <v>4</v>
      </c>
      <c r="H6276" s="57">
        <f t="shared" si="135"/>
        <v>36119</v>
      </c>
      <c r="I6276">
        <v>5</v>
      </c>
    </row>
    <row r="6277" spans="1:9">
      <c r="A6277" t="s">
        <v>247</v>
      </c>
      <c r="B6277" s="53">
        <v>40738</v>
      </c>
      <c r="C6277" t="s">
        <v>240</v>
      </c>
      <c r="D6277">
        <v>7</v>
      </c>
      <c r="E6277">
        <v>100</v>
      </c>
      <c r="F6277">
        <v>2</v>
      </c>
      <c r="G6277">
        <v>5</v>
      </c>
      <c r="H6277" s="57">
        <f t="shared" si="135"/>
        <v>36119</v>
      </c>
      <c r="I6277">
        <v>4</v>
      </c>
    </row>
    <row r="6278" spans="1:9">
      <c r="A6278" t="s">
        <v>247</v>
      </c>
      <c r="B6278" s="53">
        <v>40738</v>
      </c>
      <c r="C6278" t="s">
        <v>240</v>
      </c>
      <c r="D6278">
        <v>7</v>
      </c>
      <c r="E6278">
        <v>100</v>
      </c>
      <c r="F6278">
        <v>2</v>
      </c>
      <c r="G6278">
        <v>6</v>
      </c>
      <c r="H6278" s="57">
        <f t="shared" si="135"/>
        <v>36119</v>
      </c>
      <c r="I6278">
        <v>5</v>
      </c>
    </row>
    <row r="6279" spans="1:9">
      <c r="A6279" t="s">
        <v>247</v>
      </c>
      <c r="B6279" s="53">
        <v>40738</v>
      </c>
      <c r="C6279" t="s">
        <v>240</v>
      </c>
      <c r="D6279">
        <v>7</v>
      </c>
      <c r="E6279">
        <v>100</v>
      </c>
      <c r="F6279">
        <v>2</v>
      </c>
      <c r="G6279">
        <v>7</v>
      </c>
      <c r="H6279" s="57">
        <f t="shared" ref="H6279:H6342" si="136">H6278</f>
        <v>36119</v>
      </c>
      <c r="I6279">
        <v>5</v>
      </c>
    </row>
    <row r="6280" spans="1:9">
      <c r="A6280" t="s">
        <v>247</v>
      </c>
      <c r="B6280" s="53">
        <v>40738</v>
      </c>
      <c r="C6280" t="s">
        <v>240</v>
      </c>
      <c r="D6280">
        <v>7</v>
      </c>
      <c r="E6280">
        <v>100</v>
      </c>
      <c r="F6280">
        <v>2</v>
      </c>
      <c r="G6280">
        <v>8</v>
      </c>
      <c r="H6280" s="57">
        <f t="shared" si="136"/>
        <v>36119</v>
      </c>
      <c r="I6280">
        <v>5</v>
      </c>
    </row>
    <row r="6281" spans="1:9">
      <c r="A6281" t="s">
        <v>247</v>
      </c>
      <c r="B6281" s="53">
        <v>40738</v>
      </c>
      <c r="C6281" t="s">
        <v>240</v>
      </c>
      <c r="D6281">
        <v>7</v>
      </c>
      <c r="E6281">
        <v>100</v>
      </c>
      <c r="F6281">
        <v>2</v>
      </c>
      <c r="G6281">
        <v>9</v>
      </c>
      <c r="H6281" s="57">
        <f t="shared" si="136"/>
        <v>36119</v>
      </c>
      <c r="I6281">
        <v>4</v>
      </c>
    </row>
    <row r="6282" spans="1:9">
      <c r="A6282" t="s">
        <v>247</v>
      </c>
      <c r="B6282" s="53">
        <v>40738</v>
      </c>
      <c r="C6282" t="s">
        <v>240</v>
      </c>
      <c r="D6282">
        <v>7</v>
      </c>
      <c r="E6282">
        <v>100</v>
      </c>
      <c r="F6282">
        <v>2</v>
      </c>
      <c r="G6282">
        <v>10</v>
      </c>
      <c r="H6282" s="57">
        <f t="shared" si="136"/>
        <v>36119</v>
      </c>
      <c r="I6282">
        <v>4</v>
      </c>
    </row>
    <row r="6283" spans="1:9">
      <c r="A6283" t="s">
        <v>247</v>
      </c>
      <c r="B6283" t="s">
        <v>234</v>
      </c>
      <c r="C6283" t="s">
        <v>240</v>
      </c>
      <c r="D6283">
        <v>8</v>
      </c>
      <c r="E6283">
        <v>100</v>
      </c>
      <c r="F6283">
        <v>2</v>
      </c>
      <c r="G6283">
        <v>1</v>
      </c>
      <c r="H6283" s="57">
        <f t="shared" si="136"/>
        <v>36119</v>
      </c>
      <c r="I6283">
        <v>4</v>
      </c>
    </row>
    <row r="6284" spans="1:9">
      <c r="A6284" t="s">
        <v>247</v>
      </c>
      <c r="B6284" t="s">
        <v>234</v>
      </c>
      <c r="C6284" t="s">
        <v>240</v>
      </c>
      <c r="D6284">
        <v>8</v>
      </c>
      <c r="E6284">
        <v>100</v>
      </c>
      <c r="F6284">
        <v>2</v>
      </c>
      <c r="G6284">
        <v>2</v>
      </c>
      <c r="H6284" s="57">
        <f t="shared" si="136"/>
        <v>36119</v>
      </c>
      <c r="I6284">
        <v>4</v>
      </c>
    </row>
    <row r="6285" spans="1:9">
      <c r="A6285" t="s">
        <v>247</v>
      </c>
      <c r="B6285" t="s">
        <v>234</v>
      </c>
      <c r="C6285" t="s">
        <v>240</v>
      </c>
      <c r="D6285">
        <v>8</v>
      </c>
      <c r="E6285">
        <v>100</v>
      </c>
      <c r="F6285">
        <v>2</v>
      </c>
      <c r="G6285">
        <v>3</v>
      </c>
      <c r="H6285" s="57">
        <f t="shared" si="136"/>
        <v>36119</v>
      </c>
      <c r="I6285">
        <v>5</v>
      </c>
    </row>
    <row r="6286" spans="1:9">
      <c r="A6286" t="s">
        <v>247</v>
      </c>
      <c r="B6286" t="s">
        <v>234</v>
      </c>
      <c r="C6286" t="s">
        <v>240</v>
      </c>
      <c r="D6286">
        <v>8</v>
      </c>
      <c r="E6286">
        <v>100</v>
      </c>
      <c r="F6286">
        <v>2</v>
      </c>
      <c r="G6286">
        <v>4</v>
      </c>
      <c r="H6286" s="57">
        <f t="shared" si="136"/>
        <v>36119</v>
      </c>
      <c r="I6286">
        <v>5</v>
      </c>
    </row>
    <row r="6287" spans="1:9">
      <c r="A6287" t="s">
        <v>247</v>
      </c>
      <c r="B6287" t="s">
        <v>234</v>
      </c>
      <c r="C6287" t="s">
        <v>240</v>
      </c>
      <c r="D6287">
        <v>8</v>
      </c>
      <c r="E6287">
        <v>100</v>
      </c>
      <c r="F6287">
        <v>2</v>
      </c>
      <c r="G6287">
        <v>5</v>
      </c>
      <c r="H6287" s="57">
        <f t="shared" si="136"/>
        <v>36119</v>
      </c>
      <c r="I6287">
        <v>5</v>
      </c>
    </row>
    <row r="6288" spans="1:9">
      <c r="A6288" t="s">
        <v>247</v>
      </c>
      <c r="B6288" t="s">
        <v>234</v>
      </c>
      <c r="C6288" t="s">
        <v>240</v>
      </c>
      <c r="D6288">
        <v>8</v>
      </c>
      <c r="E6288">
        <v>100</v>
      </c>
      <c r="F6288">
        <v>2</v>
      </c>
      <c r="G6288">
        <v>6</v>
      </c>
      <c r="H6288" s="57">
        <f t="shared" si="136"/>
        <v>36119</v>
      </c>
      <c r="I6288">
        <v>5</v>
      </c>
    </row>
    <row r="6289" spans="1:9">
      <c r="A6289" t="s">
        <v>247</v>
      </c>
      <c r="B6289" t="s">
        <v>234</v>
      </c>
      <c r="C6289" t="s">
        <v>240</v>
      </c>
      <c r="D6289">
        <v>8</v>
      </c>
      <c r="E6289">
        <v>100</v>
      </c>
      <c r="F6289">
        <v>2</v>
      </c>
      <c r="G6289">
        <v>7</v>
      </c>
      <c r="H6289" s="57">
        <f t="shared" si="136"/>
        <v>36119</v>
      </c>
      <c r="I6289">
        <v>4</v>
      </c>
    </row>
    <row r="6290" spans="1:9">
      <c r="A6290" t="s">
        <v>247</v>
      </c>
      <c r="B6290" t="s">
        <v>234</v>
      </c>
      <c r="C6290" t="s">
        <v>240</v>
      </c>
      <c r="D6290">
        <v>8</v>
      </c>
      <c r="E6290">
        <v>100</v>
      </c>
      <c r="F6290">
        <v>2</v>
      </c>
      <c r="G6290">
        <v>8</v>
      </c>
      <c r="H6290" s="57">
        <f t="shared" si="136"/>
        <v>36119</v>
      </c>
      <c r="I6290">
        <v>5</v>
      </c>
    </row>
    <row r="6291" spans="1:9">
      <c r="A6291" t="s">
        <v>247</v>
      </c>
      <c r="B6291" t="s">
        <v>234</v>
      </c>
      <c r="C6291" t="s">
        <v>240</v>
      </c>
      <c r="D6291">
        <v>8</v>
      </c>
      <c r="E6291">
        <v>100</v>
      </c>
      <c r="F6291">
        <v>2</v>
      </c>
      <c r="G6291">
        <v>9</v>
      </c>
      <c r="H6291" s="57">
        <f t="shared" si="136"/>
        <v>36119</v>
      </c>
      <c r="I6291">
        <v>5</v>
      </c>
    </row>
    <row r="6292" spans="1:9">
      <c r="A6292" t="s">
        <v>247</v>
      </c>
      <c r="B6292" t="s">
        <v>234</v>
      </c>
      <c r="C6292" t="s">
        <v>240</v>
      </c>
      <c r="D6292">
        <v>8</v>
      </c>
      <c r="E6292">
        <v>100</v>
      </c>
      <c r="F6292">
        <v>2</v>
      </c>
      <c r="G6292">
        <v>10</v>
      </c>
      <c r="H6292" s="57">
        <f t="shared" si="136"/>
        <v>36119</v>
      </c>
      <c r="I6292">
        <v>5</v>
      </c>
    </row>
    <row r="6293" spans="1:9">
      <c r="A6293" t="s">
        <v>247</v>
      </c>
      <c r="B6293" t="s">
        <v>238</v>
      </c>
      <c r="C6293" t="s">
        <v>240</v>
      </c>
      <c r="D6293">
        <v>9</v>
      </c>
      <c r="E6293">
        <v>100</v>
      </c>
      <c r="F6293">
        <v>2</v>
      </c>
      <c r="G6293">
        <v>1</v>
      </c>
      <c r="H6293" s="57">
        <f t="shared" si="136"/>
        <v>36119</v>
      </c>
      <c r="I6293">
        <v>4</v>
      </c>
    </row>
    <row r="6294" spans="1:9">
      <c r="A6294" t="s">
        <v>247</v>
      </c>
      <c r="B6294" t="s">
        <v>238</v>
      </c>
      <c r="C6294" t="s">
        <v>240</v>
      </c>
      <c r="D6294">
        <v>9</v>
      </c>
      <c r="E6294">
        <v>100</v>
      </c>
      <c r="F6294">
        <v>2</v>
      </c>
      <c r="G6294">
        <v>2</v>
      </c>
      <c r="H6294" s="57">
        <f t="shared" si="136"/>
        <v>36119</v>
      </c>
      <c r="I6294">
        <v>5</v>
      </c>
    </row>
    <row r="6295" spans="1:9">
      <c r="A6295" t="s">
        <v>247</v>
      </c>
      <c r="B6295" t="s">
        <v>238</v>
      </c>
      <c r="C6295" t="s">
        <v>240</v>
      </c>
      <c r="D6295">
        <v>9</v>
      </c>
      <c r="E6295">
        <v>100</v>
      </c>
      <c r="F6295">
        <v>2</v>
      </c>
      <c r="G6295">
        <v>3</v>
      </c>
      <c r="H6295" s="57">
        <f t="shared" si="136"/>
        <v>36119</v>
      </c>
      <c r="I6295">
        <v>4</v>
      </c>
    </row>
    <row r="6296" spans="1:9">
      <c r="A6296" t="s">
        <v>247</v>
      </c>
      <c r="B6296" t="s">
        <v>238</v>
      </c>
      <c r="C6296" t="s">
        <v>240</v>
      </c>
      <c r="D6296">
        <v>9</v>
      </c>
      <c r="E6296">
        <v>100</v>
      </c>
      <c r="F6296">
        <v>2</v>
      </c>
      <c r="G6296">
        <v>4</v>
      </c>
      <c r="H6296" s="57">
        <f t="shared" si="136"/>
        <v>36119</v>
      </c>
      <c r="I6296">
        <v>5</v>
      </c>
    </row>
    <row r="6297" spans="1:9">
      <c r="A6297" t="s">
        <v>247</v>
      </c>
      <c r="B6297" t="s">
        <v>238</v>
      </c>
      <c r="C6297" t="s">
        <v>240</v>
      </c>
      <c r="D6297">
        <v>9</v>
      </c>
      <c r="E6297">
        <v>100</v>
      </c>
      <c r="F6297">
        <v>2</v>
      </c>
      <c r="G6297">
        <v>5</v>
      </c>
      <c r="H6297" s="57">
        <f t="shared" si="136"/>
        <v>36119</v>
      </c>
      <c r="I6297">
        <v>5</v>
      </c>
    </row>
    <row r="6298" spans="1:9">
      <c r="A6298" t="s">
        <v>247</v>
      </c>
      <c r="B6298" t="s">
        <v>238</v>
      </c>
      <c r="C6298" t="s">
        <v>240</v>
      </c>
      <c r="D6298">
        <v>9</v>
      </c>
      <c r="E6298">
        <v>100</v>
      </c>
      <c r="F6298">
        <v>2</v>
      </c>
      <c r="G6298">
        <v>6</v>
      </c>
      <c r="H6298" s="57">
        <f t="shared" si="136"/>
        <v>36119</v>
      </c>
      <c r="I6298">
        <v>5</v>
      </c>
    </row>
    <row r="6299" spans="1:9">
      <c r="A6299" t="s">
        <v>247</v>
      </c>
      <c r="B6299" t="s">
        <v>238</v>
      </c>
      <c r="C6299" t="s">
        <v>240</v>
      </c>
      <c r="D6299">
        <v>9</v>
      </c>
      <c r="E6299">
        <v>100</v>
      </c>
      <c r="F6299">
        <v>2</v>
      </c>
      <c r="G6299">
        <v>7</v>
      </c>
      <c r="H6299" s="57">
        <f t="shared" si="136"/>
        <v>36119</v>
      </c>
      <c r="I6299">
        <v>5</v>
      </c>
    </row>
    <row r="6300" spans="1:9">
      <c r="A6300" t="s">
        <v>247</v>
      </c>
      <c r="B6300" t="s">
        <v>238</v>
      </c>
      <c r="C6300" t="s">
        <v>240</v>
      </c>
      <c r="D6300">
        <v>9</v>
      </c>
      <c r="E6300">
        <v>100</v>
      </c>
      <c r="F6300">
        <v>2</v>
      </c>
      <c r="G6300">
        <v>8</v>
      </c>
      <c r="H6300" s="57">
        <f t="shared" si="136"/>
        <v>36119</v>
      </c>
      <c r="I6300">
        <v>4</v>
      </c>
    </row>
    <row r="6301" spans="1:9">
      <c r="A6301" t="s">
        <v>247</v>
      </c>
      <c r="B6301" t="s">
        <v>238</v>
      </c>
      <c r="C6301" t="s">
        <v>240</v>
      </c>
      <c r="D6301">
        <v>9</v>
      </c>
      <c r="E6301">
        <v>100</v>
      </c>
      <c r="F6301">
        <v>2</v>
      </c>
      <c r="G6301">
        <v>9</v>
      </c>
      <c r="H6301" s="57">
        <f t="shared" si="136"/>
        <v>36119</v>
      </c>
      <c r="I6301">
        <v>4</v>
      </c>
    </row>
    <row r="6302" spans="1:9">
      <c r="A6302" t="s">
        <v>247</v>
      </c>
      <c r="B6302" t="s">
        <v>238</v>
      </c>
      <c r="C6302" t="s">
        <v>240</v>
      </c>
      <c r="D6302">
        <v>9</v>
      </c>
      <c r="E6302">
        <v>100</v>
      </c>
      <c r="F6302">
        <v>2</v>
      </c>
      <c r="G6302">
        <v>10</v>
      </c>
      <c r="H6302" s="57">
        <f t="shared" si="136"/>
        <v>36119</v>
      </c>
      <c r="I6302">
        <v>5</v>
      </c>
    </row>
    <row r="6303" spans="1:9">
      <c r="A6303" t="s">
        <v>247</v>
      </c>
      <c r="B6303" t="s">
        <v>235</v>
      </c>
      <c r="C6303" t="s">
        <v>240</v>
      </c>
      <c r="D6303">
        <v>10</v>
      </c>
      <c r="E6303">
        <v>100</v>
      </c>
      <c r="F6303">
        <v>2</v>
      </c>
      <c r="G6303">
        <v>1</v>
      </c>
      <c r="H6303" s="57">
        <f t="shared" si="136"/>
        <v>36119</v>
      </c>
      <c r="I6303">
        <v>5</v>
      </c>
    </row>
    <row r="6304" spans="1:9">
      <c r="A6304" t="s">
        <v>247</v>
      </c>
      <c r="B6304" t="s">
        <v>235</v>
      </c>
      <c r="C6304" t="s">
        <v>240</v>
      </c>
      <c r="D6304">
        <v>10</v>
      </c>
      <c r="E6304">
        <v>100</v>
      </c>
      <c r="F6304">
        <v>2</v>
      </c>
      <c r="G6304">
        <v>2</v>
      </c>
      <c r="H6304" s="57">
        <f t="shared" si="136"/>
        <v>36119</v>
      </c>
      <c r="I6304">
        <v>5</v>
      </c>
    </row>
    <row r="6305" spans="1:9">
      <c r="A6305" t="s">
        <v>247</v>
      </c>
      <c r="B6305" t="s">
        <v>235</v>
      </c>
      <c r="C6305" t="s">
        <v>240</v>
      </c>
      <c r="D6305">
        <v>10</v>
      </c>
      <c r="E6305">
        <v>100</v>
      </c>
      <c r="F6305">
        <v>2</v>
      </c>
      <c r="G6305">
        <v>3</v>
      </c>
      <c r="H6305" s="57">
        <f t="shared" si="136"/>
        <v>36119</v>
      </c>
      <c r="I6305">
        <v>5</v>
      </c>
    </row>
    <row r="6306" spans="1:9">
      <c r="A6306" t="s">
        <v>247</v>
      </c>
      <c r="B6306" t="s">
        <v>235</v>
      </c>
      <c r="C6306" t="s">
        <v>240</v>
      </c>
      <c r="D6306">
        <v>10</v>
      </c>
      <c r="E6306">
        <v>100</v>
      </c>
      <c r="F6306">
        <v>2</v>
      </c>
      <c r="G6306">
        <v>4</v>
      </c>
      <c r="H6306" s="57">
        <f t="shared" si="136"/>
        <v>36119</v>
      </c>
      <c r="I6306">
        <v>5</v>
      </c>
    </row>
    <row r="6307" spans="1:9">
      <c r="A6307" t="s">
        <v>247</v>
      </c>
      <c r="B6307" t="s">
        <v>235</v>
      </c>
      <c r="C6307" t="s">
        <v>240</v>
      </c>
      <c r="D6307">
        <v>10</v>
      </c>
      <c r="E6307">
        <v>100</v>
      </c>
      <c r="F6307">
        <v>2</v>
      </c>
      <c r="G6307">
        <v>5</v>
      </c>
      <c r="H6307" s="57">
        <f t="shared" si="136"/>
        <v>36119</v>
      </c>
      <c r="I6307">
        <v>4</v>
      </c>
    </row>
    <row r="6308" spans="1:9">
      <c r="A6308" t="s">
        <v>247</v>
      </c>
      <c r="B6308" t="s">
        <v>235</v>
      </c>
      <c r="C6308" t="s">
        <v>240</v>
      </c>
      <c r="D6308">
        <v>10</v>
      </c>
      <c r="E6308">
        <v>100</v>
      </c>
      <c r="F6308">
        <v>2</v>
      </c>
      <c r="G6308">
        <v>6</v>
      </c>
      <c r="H6308" s="57">
        <f t="shared" si="136"/>
        <v>36119</v>
      </c>
      <c r="I6308">
        <v>4</v>
      </c>
    </row>
    <row r="6309" spans="1:9">
      <c r="A6309" t="s">
        <v>247</v>
      </c>
      <c r="B6309" t="s">
        <v>235</v>
      </c>
      <c r="C6309" t="s">
        <v>240</v>
      </c>
      <c r="D6309">
        <v>10</v>
      </c>
      <c r="E6309">
        <v>100</v>
      </c>
      <c r="F6309">
        <v>2</v>
      </c>
      <c r="G6309">
        <v>7</v>
      </c>
      <c r="H6309" s="57">
        <f t="shared" si="136"/>
        <v>36119</v>
      </c>
      <c r="I6309">
        <v>5</v>
      </c>
    </row>
    <row r="6310" spans="1:9">
      <c r="A6310" t="s">
        <v>247</v>
      </c>
      <c r="B6310" t="s">
        <v>235</v>
      </c>
      <c r="C6310" t="s">
        <v>240</v>
      </c>
      <c r="D6310">
        <v>10</v>
      </c>
      <c r="E6310">
        <v>100</v>
      </c>
      <c r="F6310">
        <v>2</v>
      </c>
      <c r="G6310">
        <v>8</v>
      </c>
      <c r="H6310" s="57">
        <f t="shared" si="136"/>
        <v>36119</v>
      </c>
      <c r="I6310">
        <v>5</v>
      </c>
    </row>
    <row r="6311" spans="1:9">
      <c r="A6311" t="s">
        <v>247</v>
      </c>
      <c r="B6311" t="s">
        <v>235</v>
      </c>
      <c r="C6311" t="s">
        <v>240</v>
      </c>
      <c r="D6311">
        <v>10</v>
      </c>
      <c r="E6311">
        <v>100</v>
      </c>
      <c r="F6311">
        <v>2</v>
      </c>
      <c r="G6311">
        <v>9</v>
      </c>
      <c r="H6311" s="57">
        <f t="shared" si="136"/>
        <v>36119</v>
      </c>
      <c r="I6311">
        <v>5</v>
      </c>
    </row>
    <row r="6312" spans="1:9">
      <c r="A6312" t="s">
        <v>247</v>
      </c>
      <c r="B6312" t="s">
        <v>235</v>
      </c>
      <c r="C6312" t="s">
        <v>240</v>
      </c>
      <c r="D6312">
        <v>10</v>
      </c>
      <c r="E6312">
        <v>100</v>
      </c>
      <c r="F6312">
        <v>2</v>
      </c>
      <c r="G6312">
        <v>10</v>
      </c>
      <c r="H6312" s="57">
        <f t="shared" si="136"/>
        <v>36119</v>
      </c>
      <c r="I6312">
        <v>5</v>
      </c>
    </row>
    <row r="6313" spans="1:9">
      <c r="A6313" t="s">
        <v>247</v>
      </c>
      <c r="B6313" t="s">
        <v>239</v>
      </c>
      <c r="C6313" t="s">
        <v>240</v>
      </c>
      <c r="D6313">
        <v>11</v>
      </c>
      <c r="E6313">
        <v>100</v>
      </c>
      <c r="F6313">
        <v>2</v>
      </c>
      <c r="G6313">
        <v>1</v>
      </c>
      <c r="H6313" s="57">
        <f t="shared" si="136"/>
        <v>36119</v>
      </c>
      <c r="I6313">
        <v>5</v>
      </c>
    </row>
    <row r="6314" spans="1:9">
      <c r="A6314" t="s">
        <v>247</v>
      </c>
      <c r="B6314" t="s">
        <v>239</v>
      </c>
      <c r="C6314" t="s">
        <v>240</v>
      </c>
      <c r="D6314">
        <v>11</v>
      </c>
      <c r="E6314">
        <v>100</v>
      </c>
      <c r="F6314">
        <v>2</v>
      </c>
      <c r="G6314">
        <v>2</v>
      </c>
      <c r="H6314" s="57">
        <f t="shared" si="136"/>
        <v>36119</v>
      </c>
      <c r="I6314">
        <v>5</v>
      </c>
    </row>
    <row r="6315" spans="1:9">
      <c r="A6315" t="s">
        <v>247</v>
      </c>
      <c r="B6315" t="s">
        <v>239</v>
      </c>
      <c r="C6315" t="s">
        <v>240</v>
      </c>
      <c r="D6315">
        <v>11</v>
      </c>
      <c r="E6315">
        <v>100</v>
      </c>
      <c r="F6315">
        <v>2</v>
      </c>
      <c r="G6315">
        <v>3</v>
      </c>
      <c r="H6315" s="57">
        <f t="shared" si="136"/>
        <v>36119</v>
      </c>
      <c r="I6315">
        <v>5</v>
      </c>
    </row>
    <row r="6316" spans="1:9">
      <c r="A6316" t="s">
        <v>247</v>
      </c>
      <c r="B6316" t="s">
        <v>239</v>
      </c>
      <c r="C6316" t="s">
        <v>240</v>
      </c>
      <c r="D6316">
        <v>11</v>
      </c>
      <c r="E6316">
        <v>100</v>
      </c>
      <c r="F6316">
        <v>2</v>
      </c>
      <c r="G6316">
        <v>4</v>
      </c>
      <c r="H6316" s="57">
        <f t="shared" si="136"/>
        <v>36119</v>
      </c>
      <c r="I6316">
        <v>5</v>
      </c>
    </row>
    <row r="6317" spans="1:9">
      <c r="A6317" t="s">
        <v>247</v>
      </c>
      <c r="B6317" t="s">
        <v>239</v>
      </c>
      <c r="C6317" t="s">
        <v>240</v>
      </c>
      <c r="D6317">
        <v>11</v>
      </c>
      <c r="E6317">
        <v>100</v>
      </c>
      <c r="F6317">
        <v>2</v>
      </c>
      <c r="G6317">
        <v>5</v>
      </c>
      <c r="H6317" s="57">
        <f t="shared" si="136"/>
        <v>36119</v>
      </c>
      <c r="I6317">
        <v>6</v>
      </c>
    </row>
    <row r="6318" spans="1:9">
      <c r="A6318" t="s">
        <v>247</v>
      </c>
      <c r="B6318" t="s">
        <v>239</v>
      </c>
      <c r="C6318" t="s">
        <v>240</v>
      </c>
      <c r="D6318">
        <v>11</v>
      </c>
      <c r="E6318">
        <v>100</v>
      </c>
      <c r="F6318">
        <v>2</v>
      </c>
      <c r="G6318">
        <v>6</v>
      </c>
      <c r="H6318" s="57">
        <f t="shared" si="136"/>
        <v>36119</v>
      </c>
      <c r="I6318">
        <v>5</v>
      </c>
    </row>
    <row r="6319" spans="1:9">
      <c r="A6319" t="s">
        <v>247</v>
      </c>
      <c r="B6319" t="s">
        <v>239</v>
      </c>
      <c r="C6319" t="s">
        <v>240</v>
      </c>
      <c r="D6319">
        <v>11</v>
      </c>
      <c r="E6319">
        <v>100</v>
      </c>
      <c r="F6319">
        <v>2</v>
      </c>
      <c r="G6319">
        <v>7</v>
      </c>
      <c r="H6319" s="57">
        <f t="shared" si="136"/>
        <v>36119</v>
      </c>
      <c r="I6319">
        <v>6</v>
      </c>
    </row>
    <row r="6320" spans="1:9">
      <c r="A6320" t="s">
        <v>247</v>
      </c>
      <c r="B6320" t="s">
        <v>239</v>
      </c>
      <c r="C6320" t="s">
        <v>240</v>
      </c>
      <c r="D6320">
        <v>11</v>
      </c>
      <c r="E6320">
        <v>100</v>
      </c>
      <c r="F6320">
        <v>2</v>
      </c>
      <c r="G6320">
        <v>8</v>
      </c>
      <c r="H6320" s="57">
        <f t="shared" si="136"/>
        <v>36119</v>
      </c>
      <c r="I6320">
        <v>5</v>
      </c>
    </row>
    <row r="6321" spans="1:9">
      <c r="A6321" t="s">
        <v>247</v>
      </c>
      <c r="B6321" t="s">
        <v>239</v>
      </c>
      <c r="C6321" t="s">
        <v>240</v>
      </c>
      <c r="D6321">
        <v>11</v>
      </c>
      <c r="E6321">
        <v>100</v>
      </c>
      <c r="F6321">
        <v>2</v>
      </c>
      <c r="G6321">
        <v>9</v>
      </c>
      <c r="H6321" s="57">
        <f t="shared" si="136"/>
        <v>36119</v>
      </c>
      <c r="I6321">
        <v>5</v>
      </c>
    </row>
    <row r="6322" spans="1:9">
      <c r="A6322" t="s">
        <v>247</v>
      </c>
      <c r="B6322" t="s">
        <v>239</v>
      </c>
      <c r="C6322" t="s">
        <v>240</v>
      </c>
      <c r="D6322">
        <v>11</v>
      </c>
      <c r="E6322">
        <v>100</v>
      </c>
      <c r="F6322">
        <v>2</v>
      </c>
      <c r="G6322">
        <v>10</v>
      </c>
      <c r="H6322" s="57">
        <f t="shared" si="136"/>
        <v>36119</v>
      </c>
      <c r="I6322">
        <v>5</v>
      </c>
    </row>
    <row r="6323" spans="1:9">
      <c r="A6323" t="s">
        <v>247</v>
      </c>
      <c r="B6323" t="s">
        <v>237</v>
      </c>
      <c r="C6323" t="s">
        <v>240</v>
      </c>
      <c r="D6323">
        <v>12</v>
      </c>
      <c r="E6323">
        <v>100</v>
      </c>
      <c r="F6323">
        <v>2</v>
      </c>
      <c r="G6323">
        <v>1</v>
      </c>
      <c r="H6323" s="57">
        <f t="shared" si="136"/>
        <v>36119</v>
      </c>
      <c r="I6323">
        <v>5</v>
      </c>
    </row>
    <row r="6324" spans="1:9">
      <c r="A6324" t="s">
        <v>247</v>
      </c>
      <c r="B6324" t="s">
        <v>237</v>
      </c>
      <c r="C6324" t="s">
        <v>240</v>
      </c>
      <c r="D6324">
        <v>12</v>
      </c>
      <c r="E6324">
        <v>100</v>
      </c>
      <c r="F6324">
        <v>2</v>
      </c>
      <c r="G6324">
        <v>2</v>
      </c>
      <c r="H6324" s="57">
        <f t="shared" si="136"/>
        <v>36119</v>
      </c>
      <c r="I6324">
        <v>5</v>
      </c>
    </row>
    <row r="6325" spans="1:9">
      <c r="A6325" t="s">
        <v>247</v>
      </c>
      <c r="B6325" t="s">
        <v>237</v>
      </c>
      <c r="C6325" t="s">
        <v>240</v>
      </c>
      <c r="D6325">
        <v>12</v>
      </c>
      <c r="E6325">
        <v>100</v>
      </c>
      <c r="F6325">
        <v>2</v>
      </c>
      <c r="G6325">
        <v>3</v>
      </c>
      <c r="H6325" s="57">
        <f t="shared" si="136"/>
        <v>36119</v>
      </c>
      <c r="I6325">
        <v>5</v>
      </c>
    </row>
    <row r="6326" spans="1:9">
      <c r="A6326" t="s">
        <v>247</v>
      </c>
      <c r="B6326" t="s">
        <v>237</v>
      </c>
      <c r="C6326" t="s">
        <v>240</v>
      </c>
      <c r="D6326">
        <v>12</v>
      </c>
      <c r="E6326">
        <v>100</v>
      </c>
      <c r="F6326">
        <v>2</v>
      </c>
      <c r="G6326">
        <v>4</v>
      </c>
      <c r="H6326" s="57">
        <f t="shared" si="136"/>
        <v>36119</v>
      </c>
      <c r="I6326">
        <v>5</v>
      </c>
    </row>
    <row r="6327" spans="1:9">
      <c r="A6327" t="s">
        <v>247</v>
      </c>
      <c r="B6327" t="s">
        <v>237</v>
      </c>
      <c r="C6327" t="s">
        <v>240</v>
      </c>
      <c r="D6327">
        <v>12</v>
      </c>
      <c r="E6327">
        <v>100</v>
      </c>
      <c r="F6327">
        <v>2</v>
      </c>
      <c r="G6327">
        <v>5</v>
      </c>
      <c r="H6327" s="57">
        <f t="shared" si="136"/>
        <v>36119</v>
      </c>
      <c r="I6327">
        <v>4</v>
      </c>
    </row>
    <row r="6328" spans="1:9">
      <c r="A6328" t="s">
        <v>247</v>
      </c>
      <c r="B6328" t="s">
        <v>237</v>
      </c>
      <c r="C6328" t="s">
        <v>240</v>
      </c>
      <c r="D6328">
        <v>12</v>
      </c>
      <c r="E6328">
        <v>100</v>
      </c>
      <c r="F6328">
        <v>2</v>
      </c>
      <c r="G6328">
        <v>6</v>
      </c>
      <c r="H6328" s="57">
        <f t="shared" si="136"/>
        <v>36119</v>
      </c>
      <c r="I6328">
        <v>5</v>
      </c>
    </row>
    <row r="6329" spans="1:9">
      <c r="A6329" t="s">
        <v>247</v>
      </c>
      <c r="B6329" t="s">
        <v>237</v>
      </c>
      <c r="C6329" t="s">
        <v>240</v>
      </c>
      <c r="D6329">
        <v>12</v>
      </c>
      <c r="E6329">
        <v>100</v>
      </c>
      <c r="F6329">
        <v>2</v>
      </c>
      <c r="G6329">
        <v>7</v>
      </c>
      <c r="H6329" s="57">
        <f t="shared" si="136"/>
        <v>36119</v>
      </c>
      <c r="I6329">
        <v>5</v>
      </c>
    </row>
    <row r="6330" spans="1:9">
      <c r="A6330" t="s">
        <v>247</v>
      </c>
      <c r="B6330" t="s">
        <v>237</v>
      </c>
      <c r="C6330" t="s">
        <v>240</v>
      </c>
      <c r="D6330">
        <v>12</v>
      </c>
      <c r="E6330">
        <v>100</v>
      </c>
      <c r="F6330">
        <v>2</v>
      </c>
      <c r="G6330">
        <v>8</v>
      </c>
      <c r="H6330" s="57">
        <f t="shared" si="136"/>
        <v>36119</v>
      </c>
      <c r="I6330">
        <v>5</v>
      </c>
    </row>
    <row r="6331" spans="1:9">
      <c r="A6331" t="s">
        <v>247</v>
      </c>
      <c r="B6331" t="s">
        <v>237</v>
      </c>
      <c r="C6331" t="s">
        <v>240</v>
      </c>
      <c r="D6331">
        <v>12</v>
      </c>
      <c r="E6331">
        <v>100</v>
      </c>
      <c r="F6331">
        <v>2</v>
      </c>
      <c r="G6331">
        <v>9</v>
      </c>
      <c r="H6331" s="57">
        <f t="shared" si="136"/>
        <v>36119</v>
      </c>
      <c r="I6331">
        <v>5</v>
      </c>
    </row>
    <row r="6332" spans="1:9">
      <c r="A6332" t="s">
        <v>247</v>
      </c>
      <c r="B6332" t="s">
        <v>237</v>
      </c>
      <c r="C6332" t="s">
        <v>240</v>
      </c>
      <c r="D6332">
        <v>12</v>
      </c>
      <c r="E6332">
        <v>100</v>
      </c>
      <c r="F6332">
        <v>2</v>
      </c>
      <c r="G6332">
        <v>10</v>
      </c>
      <c r="H6332" s="57">
        <f t="shared" si="136"/>
        <v>36119</v>
      </c>
      <c r="I6332">
        <v>5</v>
      </c>
    </row>
    <row r="6333" spans="1:9">
      <c r="A6333" t="s">
        <v>247</v>
      </c>
      <c r="B6333" s="53">
        <v>40738</v>
      </c>
      <c r="C6333" t="s">
        <v>240</v>
      </c>
      <c r="D6333">
        <v>13</v>
      </c>
      <c r="E6333">
        <v>100</v>
      </c>
      <c r="F6333">
        <v>3</v>
      </c>
      <c r="G6333">
        <v>1</v>
      </c>
      <c r="H6333" s="57">
        <f t="shared" si="136"/>
        <v>36119</v>
      </c>
      <c r="I6333">
        <v>4</v>
      </c>
    </row>
    <row r="6334" spans="1:9">
      <c r="A6334" t="s">
        <v>247</v>
      </c>
      <c r="B6334" s="53">
        <v>40738</v>
      </c>
      <c r="C6334" t="s">
        <v>240</v>
      </c>
      <c r="D6334">
        <v>13</v>
      </c>
      <c r="E6334">
        <v>100</v>
      </c>
      <c r="F6334">
        <v>3</v>
      </c>
      <c r="G6334">
        <v>2</v>
      </c>
      <c r="H6334" s="57">
        <f t="shared" si="136"/>
        <v>36119</v>
      </c>
      <c r="I6334">
        <v>5</v>
      </c>
    </row>
    <row r="6335" spans="1:9">
      <c r="A6335" t="s">
        <v>247</v>
      </c>
      <c r="B6335" s="53">
        <v>40738</v>
      </c>
      <c r="C6335" t="s">
        <v>240</v>
      </c>
      <c r="D6335">
        <v>13</v>
      </c>
      <c r="E6335">
        <v>100</v>
      </c>
      <c r="F6335">
        <v>3</v>
      </c>
      <c r="G6335">
        <v>3</v>
      </c>
      <c r="H6335" s="57">
        <f t="shared" si="136"/>
        <v>36119</v>
      </c>
      <c r="I6335">
        <v>5</v>
      </c>
    </row>
    <row r="6336" spans="1:9">
      <c r="A6336" t="s">
        <v>247</v>
      </c>
      <c r="B6336" s="53">
        <v>40738</v>
      </c>
      <c r="C6336" t="s">
        <v>240</v>
      </c>
      <c r="D6336">
        <v>13</v>
      </c>
      <c r="E6336">
        <v>100</v>
      </c>
      <c r="F6336">
        <v>3</v>
      </c>
      <c r="G6336">
        <v>4</v>
      </c>
      <c r="H6336" s="57">
        <f t="shared" si="136"/>
        <v>36119</v>
      </c>
      <c r="I6336">
        <v>5</v>
      </c>
    </row>
    <row r="6337" spans="1:9">
      <c r="A6337" t="s">
        <v>247</v>
      </c>
      <c r="B6337" s="53">
        <v>40738</v>
      </c>
      <c r="C6337" t="s">
        <v>240</v>
      </c>
      <c r="D6337">
        <v>13</v>
      </c>
      <c r="E6337">
        <v>100</v>
      </c>
      <c r="F6337">
        <v>3</v>
      </c>
      <c r="G6337">
        <v>5</v>
      </c>
      <c r="H6337" s="57">
        <f t="shared" si="136"/>
        <v>36119</v>
      </c>
      <c r="I6337">
        <v>4</v>
      </c>
    </row>
    <row r="6338" spans="1:9">
      <c r="A6338" t="s">
        <v>247</v>
      </c>
      <c r="B6338" s="53">
        <v>40738</v>
      </c>
      <c r="C6338" t="s">
        <v>240</v>
      </c>
      <c r="D6338">
        <v>13</v>
      </c>
      <c r="E6338">
        <v>100</v>
      </c>
      <c r="F6338">
        <v>3</v>
      </c>
      <c r="G6338">
        <v>6</v>
      </c>
      <c r="H6338" s="57">
        <f t="shared" si="136"/>
        <v>36119</v>
      </c>
      <c r="I6338">
        <v>5</v>
      </c>
    </row>
    <row r="6339" spans="1:9">
      <c r="A6339" t="s">
        <v>247</v>
      </c>
      <c r="B6339" s="53">
        <v>40738</v>
      </c>
      <c r="C6339" t="s">
        <v>240</v>
      </c>
      <c r="D6339">
        <v>13</v>
      </c>
      <c r="E6339">
        <v>100</v>
      </c>
      <c r="F6339">
        <v>3</v>
      </c>
      <c r="G6339">
        <v>7</v>
      </c>
      <c r="H6339" s="57">
        <f t="shared" si="136"/>
        <v>36119</v>
      </c>
      <c r="I6339">
        <v>5</v>
      </c>
    </row>
    <row r="6340" spans="1:9">
      <c r="A6340" t="s">
        <v>247</v>
      </c>
      <c r="B6340" s="53">
        <v>40738</v>
      </c>
      <c r="C6340" t="s">
        <v>240</v>
      </c>
      <c r="D6340">
        <v>13</v>
      </c>
      <c r="E6340">
        <v>100</v>
      </c>
      <c r="F6340">
        <v>3</v>
      </c>
      <c r="G6340">
        <v>8</v>
      </c>
      <c r="H6340" s="57">
        <f t="shared" si="136"/>
        <v>36119</v>
      </c>
      <c r="I6340">
        <v>4</v>
      </c>
    </row>
    <row r="6341" spans="1:9">
      <c r="A6341" t="s">
        <v>247</v>
      </c>
      <c r="B6341" s="53">
        <v>40738</v>
      </c>
      <c r="C6341" t="s">
        <v>240</v>
      </c>
      <c r="D6341">
        <v>13</v>
      </c>
      <c r="E6341">
        <v>100</v>
      </c>
      <c r="F6341">
        <v>3</v>
      </c>
      <c r="G6341">
        <v>9</v>
      </c>
      <c r="H6341" s="57">
        <f t="shared" si="136"/>
        <v>36119</v>
      </c>
      <c r="I6341">
        <v>4</v>
      </c>
    </row>
    <row r="6342" spans="1:9">
      <c r="A6342" t="s">
        <v>247</v>
      </c>
      <c r="B6342" s="53">
        <v>40738</v>
      </c>
      <c r="C6342" t="s">
        <v>240</v>
      </c>
      <c r="D6342">
        <v>13</v>
      </c>
      <c r="E6342">
        <v>100</v>
      </c>
      <c r="F6342">
        <v>3</v>
      </c>
      <c r="G6342">
        <v>10</v>
      </c>
      <c r="H6342" s="57">
        <f t="shared" si="136"/>
        <v>36119</v>
      </c>
      <c r="I6342">
        <v>5</v>
      </c>
    </row>
    <row r="6343" spans="1:9">
      <c r="A6343" t="s">
        <v>247</v>
      </c>
      <c r="B6343" t="s">
        <v>238</v>
      </c>
      <c r="C6343" t="s">
        <v>240</v>
      </c>
      <c r="D6343">
        <v>14</v>
      </c>
      <c r="E6343">
        <v>100</v>
      </c>
      <c r="F6343">
        <v>3</v>
      </c>
      <c r="G6343">
        <v>1</v>
      </c>
      <c r="H6343" s="57">
        <f t="shared" ref="H6343:H6392" si="137">H6342</f>
        <v>36119</v>
      </c>
      <c r="I6343">
        <v>4</v>
      </c>
    </row>
    <row r="6344" spans="1:9">
      <c r="A6344" t="s">
        <v>247</v>
      </c>
      <c r="B6344" t="s">
        <v>238</v>
      </c>
      <c r="C6344" t="s">
        <v>240</v>
      </c>
      <c r="D6344">
        <v>14</v>
      </c>
      <c r="E6344">
        <v>100</v>
      </c>
      <c r="F6344">
        <v>3</v>
      </c>
      <c r="G6344">
        <v>2</v>
      </c>
      <c r="H6344" s="57">
        <f t="shared" si="137"/>
        <v>36119</v>
      </c>
      <c r="I6344">
        <v>5</v>
      </c>
    </row>
    <row r="6345" spans="1:9">
      <c r="A6345" t="s">
        <v>247</v>
      </c>
      <c r="B6345" t="s">
        <v>238</v>
      </c>
      <c r="C6345" t="s">
        <v>240</v>
      </c>
      <c r="D6345">
        <v>14</v>
      </c>
      <c r="E6345">
        <v>100</v>
      </c>
      <c r="F6345">
        <v>3</v>
      </c>
      <c r="G6345">
        <v>3</v>
      </c>
      <c r="H6345" s="57">
        <f t="shared" si="137"/>
        <v>36119</v>
      </c>
      <c r="I6345">
        <v>5</v>
      </c>
    </row>
    <row r="6346" spans="1:9">
      <c r="A6346" t="s">
        <v>247</v>
      </c>
      <c r="B6346" t="s">
        <v>238</v>
      </c>
      <c r="C6346" t="s">
        <v>240</v>
      </c>
      <c r="D6346">
        <v>14</v>
      </c>
      <c r="E6346">
        <v>100</v>
      </c>
      <c r="F6346">
        <v>3</v>
      </c>
      <c r="G6346">
        <v>4</v>
      </c>
      <c r="H6346" s="57">
        <f t="shared" si="137"/>
        <v>36119</v>
      </c>
      <c r="I6346">
        <v>4</v>
      </c>
    </row>
    <row r="6347" spans="1:9">
      <c r="A6347" t="s">
        <v>247</v>
      </c>
      <c r="B6347" t="s">
        <v>238</v>
      </c>
      <c r="C6347" t="s">
        <v>240</v>
      </c>
      <c r="D6347">
        <v>14</v>
      </c>
      <c r="E6347">
        <v>100</v>
      </c>
      <c r="F6347">
        <v>3</v>
      </c>
      <c r="G6347">
        <v>5</v>
      </c>
      <c r="H6347" s="57">
        <f t="shared" si="137"/>
        <v>36119</v>
      </c>
      <c r="I6347">
        <v>6</v>
      </c>
    </row>
    <row r="6348" spans="1:9">
      <c r="A6348" t="s">
        <v>247</v>
      </c>
      <c r="B6348" t="s">
        <v>238</v>
      </c>
      <c r="C6348" t="s">
        <v>240</v>
      </c>
      <c r="D6348">
        <v>14</v>
      </c>
      <c r="E6348">
        <v>100</v>
      </c>
      <c r="F6348">
        <v>3</v>
      </c>
      <c r="G6348">
        <v>6</v>
      </c>
      <c r="H6348" s="57">
        <f t="shared" si="137"/>
        <v>36119</v>
      </c>
      <c r="I6348">
        <v>5</v>
      </c>
    </row>
    <row r="6349" spans="1:9">
      <c r="A6349" t="s">
        <v>247</v>
      </c>
      <c r="B6349" t="s">
        <v>238</v>
      </c>
      <c r="C6349" t="s">
        <v>240</v>
      </c>
      <c r="D6349">
        <v>14</v>
      </c>
      <c r="E6349">
        <v>100</v>
      </c>
      <c r="F6349">
        <v>3</v>
      </c>
      <c r="G6349">
        <v>7</v>
      </c>
      <c r="H6349" s="57">
        <f t="shared" si="137"/>
        <v>36119</v>
      </c>
      <c r="I6349">
        <v>5</v>
      </c>
    </row>
    <row r="6350" spans="1:9">
      <c r="A6350" t="s">
        <v>247</v>
      </c>
      <c r="B6350" t="s">
        <v>238</v>
      </c>
      <c r="C6350" t="s">
        <v>240</v>
      </c>
      <c r="D6350">
        <v>14</v>
      </c>
      <c r="E6350">
        <v>100</v>
      </c>
      <c r="F6350">
        <v>3</v>
      </c>
      <c r="G6350">
        <v>8</v>
      </c>
      <c r="H6350" s="57">
        <f t="shared" si="137"/>
        <v>36119</v>
      </c>
      <c r="I6350">
        <v>5</v>
      </c>
    </row>
    <row r="6351" spans="1:9">
      <c r="A6351" t="s">
        <v>247</v>
      </c>
      <c r="B6351" t="s">
        <v>238</v>
      </c>
      <c r="C6351" t="s">
        <v>240</v>
      </c>
      <c r="D6351">
        <v>14</v>
      </c>
      <c r="E6351">
        <v>100</v>
      </c>
      <c r="F6351">
        <v>3</v>
      </c>
      <c r="G6351">
        <v>9</v>
      </c>
      <c r="H6351" s="57">
        <f t="shared" si="137"/>
        <v>36119</v>
      </c>
      <c r="I6351">
        <v>5</v>
      </c>
    </row>
    <row r="6352" spans="1:9">
      <c r="A6352" t="s">
        <v>247</v>
      </c>
      <c r="B6352" t="s">
        <v>238</v>
      </c>
      <c r="C6352" t="s">
        <v>240</v>
      </c>
      <c r="D6352">
        <v>14</v>
      </c>
      <c r="E6352">
        <v>100</v>
      </c>
      <c r="F6352">
        <v>3</v>
      </c>
      <c r="G6352">
        <v>10</v>
      </c>
      <c r="H6352" s="57">
        <f t="shared" si="137"/>
        <v>36119</v>
      </c>
      <c r="I6352">
        <v>4</v>
      </c>
    </row>
    <row r="6353" spans="1:9">
      <c r="A6353" t="s">
        <v>247</v>
      </c>
      <c r="B6353" t="s">
        <v>234</v>
      </c>
      <c r="C6353" t="s">
        <v>240</v>
      </c>
      <c r="D6353">
        <v>15</v>
      </c>
      <c r="E6353">
        <v>100</v>
      </c>
      <c r="F6353">
        <v>3</v>
      </c>
      <c r="G6353">
        <v>1</v>
      </c>
      <c r="H6353" s="57">
        <f t="shared" si="137"/>
        <v>36119</v>
      </c>
      <c r="I6353">
        <v>5</v>
      </c>
    </row>
    <row r="6354" spans="1:9">
      <c r="A6354" t="s">
        <v>247</v>
      </c>
      <c r="B6354" t="s">
        <v>234</v>
      </c>
      <c r="C6354" t="s">
        <v>240</v>
      </c>
      <c r="D6354">
        <v>15</v>
      </c>
      <c r="E6354">
        <v>100</v>
      </c>
      <c r="F6354">
        <v>3</v>
      </c>
      <c r="G6354">
        <v>2</v>
      </c>
      <c r="H6354" s="57">
        <f t="shared" si="137"/>
        <v>36119</v>
      </c>
      <c r="I6354">
        <v>5</v>
      </c>
    </row>
    <row r="6355" spans="1:9">
      <c r="A6355" t="s">
        <v>247</v>
      </c>
      <c r="B6355" t="s">
        <v>234</v>
      </c>
      <c r="C6355" t="s">
        <v>240</v>
      </c>
      <c r="D6355">
        <v>15</v>
      </c>
      <c r="E6355">
        <v>100</v>
      </c>
      <c r="F6355">
        <v>3</v>
      </c>
      <c r="G6355">
        <v>3</v>
      </c>
      <c r="H6355" s="57">
        <f t="shared" si="137"/>
        <v>36119</v>
      </c>
      <c r="I6355">
        <v>5</v>
      </c>
    </row>
    <row r="6356" spans="1:9">
      <c r="A6356" t="s">
        <v>247</v>
      </c>
      <c r="B6356" t="s">
        <v>234</v>
      </c>
      <c r="C6356" t="s">
        <v>240</v>
      </c>
      <c r="D6356">
        <v>15</v>
      </c>
      <c r="E6356">
        <v>100</v>
      </c>
      <c r="F6356">
        <v>3</v>
      </c>
      <c r="G6356">
        <v>4</v>
      </c>
      <c r="H6356" s="57">
        <f t="shared" si="137"/>
        <v>36119</v>
      </c>
      <c r="I6356">
        <v>5</v>
      </c>
    </row>
    <row r="6357" spans="1:9">
      <c r="A6357" t="s">
        <v>247</v>
      </c>
      <c r="B6357" t="s">
        <v>234</v>
      </c>
      <c r="C6357" t="s">
        <v>240</v>
      </c>
      <c r="D6357">
        <v>15</v>
      </c>
      <c r="E6357">
        <v>100</v>
      </c>
      <c r="F6357">
        <v>3</v>
      </c>
      <c r="G6357">
        <v>5</v>
      </c>
      <c r="H6357" s="57">
        <f t="shared" si="137"/>
        <v>36119</v>
      </c>
      <c r="I6357">
        <v>5</v>
      </c>
    </row>
    <row r="6358" spans="1:9">
      <c r="A6358" t="s">
        <v>247</v>
      </c>
      <c r="B6358" t="s">
        <v>234</v>
      </c>
      <c r="C6358" t="s">
        <v>240</v>
      </c>
      <c r="D6358">
        <v>15</v>
      </c>
      <c r="E6358">
        <v>100</v>
      </c>
      <c r="F6358">
        <v>3</v>
      </c>
      <c r="G6358">
        <v>6</v>
      </c>
      <c r="H6358" s="57">
        <f t="shared" si="137"/>
        <v>36119</v>
      </c>
      <c r="I6358">
        <v>5</v>
      </c>
    </row>
    <row r="6359" spans="1:9">
      <c r="A6359" t="s">
        <v>247</v>
      </c>
      <c r="B6359" t="s">
        <v>234</v>
      </c>
      <c r="C6359" t="s">
        <v>240</v>
      </c>
      <c r="D6359">
        <v>15</v>
      </c>
      <c r="E6359">
        <v>100</v>
      </c>
      <c r="F6359">
        <v>3</v>
      </c>
      <c r="G6359">
        <v>7</v>
      </c>
      <c r="H6359" s="57">
        <f t="shared" si="137"/>
        <v>36119</v>
      </c>
      <c r="I6359">
        <v>5</v>
      </c>
    </row>
    <row r="6360" spans="1:9">
      <c r="A6360" t="s">
        <v>247</v>
      </c>
      <c r="B6360" t="s">
        <v>234</v>
      </c>
      <c r="C6360" t="s">
        <v>240</v>
      </c>
      <c r="D6360">
        <v>15</v>
      </c>
      <c r="E6360">
        <v>100</v>
      </c>
      <c r="F6360">
        <v>3</v>
      </c>
      <c r="G6360">
        <v>8</v>
      </c>
      <c r="H6360" s="57">
        <f t="shared" si="137"/>
        <v>36119</v>
      </c>
      <c r="I6360">
        <v>5</v>
      </c>
    </row>
    <row r="6361" spans="1:9">
      <c r="A6361" t="s">
        <v>247</v>
      </c>
      <c r="B6361" t="s">
        <v>234</v>
      </c>
      <c r="C6361" t="s">
        <v>240</v>
      </c>
      <c r="D6361">
        <v>15</v>
      </c>
      <c r="E6361">
        <v>100</v>
      </c>
      <c r="F6361">
        <v>3</v>
      </c>
      <c r="G6361">
        <v>9</v>
      </c>
      <c r="H6361" s="57">
        <f t="shared" si="137"/>
        <v>36119</v>
      </c>
      <c r="I6361">
        <v>5</v>
      </c>
    </row>
    <row r="6362" spans="1:9">
      <c r="A6362" t="s">
        <v>247</v>
      </c>
      <c r="B6362" t="s">
        <v>234</v>
      </c>
      <c r="C6362" t="s">
        <v>240</v>
      </c>
      <c r="D6362">
        <v>15</v>
      </c>
      <c r="E6362">
        <v>100</v>
      </c>
      <c r="F6362">
        <v>3</v>
      </c>
      <c r="G6362">
        <v>10</v>
      </c>
      <c r="H6362" s="57">
        <f t="shared" si="137"/>
        <v>36119</v>
      </c>
      <c r="I6362">
        <v>4</v>
      </c>
    </row>
    <row r="6363" spans="1:9">
      <c r="A6363" t="s">
        <v>247</v>
      </c>
      <c r="B6363" t="s">
        <v>239</v>
      </c>
      <c r="C6363" t="s">
        <v>240</v>
      </c>
      <c r="D6363">
        <v>16</v>
      </c>
      <c r="E6363">
        <v>100</v>
      </c>
      <c r="F6363">
        <v>3</v>
      </c>
      <c r="G6363">
        <v>1</v>
      </c>
      <c r="H6363" s="57">
        <f t="shared" si="137"/>
        <v>36119</v>
      </c>
      <c r="I6363">
        <v>5</v>
      </c>
    </row>
    <row r="6364" spans="1:9">
      <c r="A6364" t="s">
        <v>247</v>
      </c>
      <c r="B6364" t="s">
        <v>239</v>
      </c>
      <c r="C6364" t="s">
        <v>240</v>
      </c>
      <c r="D6364">
        <v>16</v>
      </c>
      <c r="E6364">
        <v>100</v>
      </c>
      <c r="F6364">
        <v>3</v>
      </c>
      <c r="G6364">
        <v>2</v>
      </c>
      <c r="H6364" s="57">
        <f t="shared" si="137"/>
        <v>36119</v>
      </c>
      <c r="I6364">
        <v>5</v>
      </c>
    </row>
    <row r="6365" spans="1:9">
      <c r="A6365" t="s">
        <v>247</v>
      </c>
      <c r="B6365" t="s">
        <v>239</v>
      </c>
      <c r="C6365" t="s">
        <v>240</v>
      </c>
      <c r="D6365">
        <v>16</v>
      </c>
      <c r="E6365">
        <v>100</v>
      </c>
      <c r="F6365">
        <v>3</v>
      </c>
      <c r="G6365">
        <v>3</v>
      </c>
      <c r="H6365" s="57">
        <f t="shared" si="137"/>
        <v>36119</v>
      </c>
      <c r="I6365">
        <v>5</v>
      </c>
    </row>
    <row r="6366" spans="1:9">
      <c r="A6366" t="s">
        <v>247</v>
      </c>
      <c r="B6366" t="s">
        <v>239</v>
      </c>
      <c r="C6366" t="s">
        <v>240</v>
      </c>
      <c r="D6366">
        <v>16</v>
      </c>
      <c r="E6366">
        <v>100</v>
      </c>
      <c r="F6366">
        <v>3</v>
      </c>
      <c r="G6366">
        <v>4</v>
      </c>
      <c r="H6366" s="57">
        <f t="shared" si="137"/>
        <v>36119</v>
      </c>
      <c r="I6366">
        <v>5</v>
      </c>
    </row>
    <row r="6367" spans="1:9">
      <c r="A6367" t="s">
        <v>247</v>
      </c>
      <c r="B6367" t="s">
        <v>239</v>
      </c>
      <c r="C6367" t="s">
        <v>240</v>
      </c>
      <c r="D6367">
        <v>16</v>
      </c>
      <c r="E6367">
        <v>100</v>
      </c>
      <c r="F6367">
        <v>3</v>
      </c>
      <c r="G6367">
        <v>5</v>
      </c>
      <c r="H6367" s="57">
        <f t="shared" si="137"/>
        <v>36119</v>
      </c>
      <c r="I6367">
        <v>5</v>
      </c>
    </row>
    <row r="6368" spans="1:9">
      <c r="A6368" t="s">
        <v>247</v>
      </c>
      <c r="B6368" t="s">
        <v>239</v>
      </c>
      <c r="C6368" t="s">
        <v>240</v>
      </c>
      <c r="D6368">
        <v>16</v>
      </c>
      <c r="E6368">
        <v>100</v>
      </c>
      <c r="F6368">
        <v>3</v>
      </c>
      <c r="G6368">
        <v>6</v>
      </c>
      <c r="H6368" s="57">
        <f t="shared" si="137"/>
        <v>36119</v>
      </c>
      <c r="I6368">
        <v>5</v>
      </c>
    </row>
    <row r="6369" spans="1:9">
      <c r="A6369" t="s">
        <v>247</v>
      </c>
      <c r="B6369" t="s">
        <v>239</v>
      </c>
      <c r="C6369" t="s">
        <v>240</v>
      </c>
      <c r="D6369">
        <v>16</v>
      </c>
      <c r="E6369">
        <v>100</v>
      </c>
      <c r="F6369">
        <v>3</v>
      </c>
      <c r="G6369">
        <v>7</v>
      </c>
      <c r="H6369" s="57">
        <f t="shared" si="137"/>
        <v>36119</v>
      </c>
      <c r="I6369">
        <v>5</v>
      </c>
    </row>
    <row r="6370" spans="1:9">
      <c r="A6370" t="s">
        <v>247</v>
      </c>
      <c r="B6370" t="s">
        <v>239</v>
      </c>
      <c r="C6370" t="s">
        <v>240</v>
      </c>
      <c r="D6370">
        <v>16</v>
      </c>
      <c r="E6370">
        <v>100</v>
      </c>
      <c r="F6370">
        <v>3</v>
      </c>
      <c r="G6370">
        <v>8</v>
      </c>
      <c r="H6370" s="57">
        <f t="shared" si="137"/>
        <v>36119</v>
      </c>
      <c r="I6370">
        <v>4</v>
      </c>
    </row>
    <row r="6371" spans="1:9">
      <c r="A6371" t="s">
        <v>247</v>
      </c>
      <c r="B6371" t="s">
        <v>239</v>
      </c>
      <c r="C6371" t="s">
        <v>240</v>
      </c>
      <c r="D6371">
        <v>16</v>
      </c>
      <c r="E6371">
        <v>100</v>
      </c>
      <c r="F6371">
        <v>3</v>
      </c>
      <c r="G6371">
        <v>9</v>
      </c>
      <c r="H6371" s="57">
        <f t="shared" si="137"/>
        <v>36119</v>
      </c>
      <c r="I6371">
        <v>5</v>
      </c>
    </row>
    <row r="6372" spans="1:9">
      <c r="A6372" t="s">
        <v>247</v>
      </c>
      <c r="B6372" t="s">
        <v>239</v>
      </c>
      <c r="C6372" t="s">
        <v>240</v>
      </c>
      <c r="D6372">
        <v>16</v>
      </c>
      <c r="E6372">
        <v>100</v>
      </c>
      <c r="F6372">
        <v>3</v>
      </c>
      <c r="G6372">
        <v>10</v>
      </c>
      <c r="H6372" s="57">
        <f t="shared" si="137"/>
        <v>36119</v>
      </c>
      <c r="I6372">
        <v>4</v>
      </c>
    </row>
    <row r="6373" spans="1:9">
      <c r="A6373" t="s">
        <v>247</v>
      </c>
      <c r="B6373" t="s">
        <v>235</v>
      </c>
      <c r="C6373" t="s">
        <v>240</v>
      </c>
      <c r="D6373">
        <v>17</v>
      </c>
      <c r="E6373">
        <v>100</v>
      </c>
      <c r="F6373">
        <v>3</v>
      </c>
      <c r="G6373">
        <v>1</v>
      </c>
      <c r="H6373" s="57">
        <f t="shared" si="137"/>
        <v>36119</v>
      </c>
      <c r="I6373">
        <v>5</v>
      </c>
    </row>
    <row r="6374" spans="1:9">
      <c r="A6374" t="s">
        <v>247</v>
      </c>
      <c r="B6374" t="s">
        <v>235</v>
      </c>
      <c r="C6374" t="s">
        <v>240</v>
      </c>
      <c r="D6374">
        <v>17</v>
      </c>
      <c r="E6374">
        <v>100</v>
      </c>
      <c r="F6374">
        <v>3</v>
      </c>
      <c r="G6374">
        <v>2</v>
      </c>
      <c r="H6374" s="57">
        <f t="shared" si="137"/>
        <v>36119</v>
      </c>
      <c r="I6374">
        <v>5</v>
      </c>
    </row>
    <row r="6375" spans="1:9">
      <c r="A6375" t="s">
        <v>247</v>
      </c>
      <c r="B6375" t="s">
        <v>235</v>
      </c>
      <c r="C6375" t="s">
        <v>240</v>
      </c>
      <c r="D6375">
        <v>17</v>
      </c>
      <c r="E6375">
        <v>100</v>
      </c>
      <c r="F6375">
        <v>3</v>
      </c>
      <c r="G6375">
        <v>3</v>
      </c>
      <c r="H6375" s="57">
        <f t="shared" si="137"/>
        <v>36119</v>
      </c>
      <c r="I6375">
        <v>5</v>
      </c>
    </row>
    <row r="6376" spans="1:9">
      <c r="A6376" t="s">
        <v>247</v>
      </c>
      <c r="B6376" t="s">
        <v>235</v>
      </c>
      <c r="C6376" t="s">
        <v>240</v>
      </c>
      <c r="D6376">
        <v>17</v>
      </c>
      <c r="E6376">
        <v>100</v>
      </c>
      <c r="F6376">
        <v>3</v>
      </c>
      <c r="G6376">
        <v>4</v>
      </c>
      <c r="H6376" s="57">
        <f t="shared" si="137"/>
        <v>36119</v>
      </c>
      <c r="I6376">
        <v>4</v>
      </c>
    </row>
    <row r="6377" spans="1:9">
      <c r="A6377" t="s">
        <v>247</v>
      </c>
      <c r="B6377" t="s">
        <v>235</v>
      </c>
      <c r="C6377" t="s">
        <v>240</v>
      </c>
      <c r="D6377">
        <v>17</v>
      </c>
      <c r="E6377">
        <v>100</v>
      </c>
      <c r="F6377">
        <v>3</v>
      </c>
      <c r="G6377">
        <v>5</v>
      </c>
      <c r="H6377" s="57">
        <f t="shared" si="137"/>
        <v>36119</v>
      </c>
      <c r="I6377">
        <v>5</v>
      </c>
    </row>
    <row r="6378" spans="1:9">
      <c r="A6378" t="s">
        <v>247</v>
      </c>
      <c r="B6378" t="s">
        <v>235</v>
      </c>
      <c r="C6378" t="s">
        <v>240</v>
      </c>
      <c r="D6378">
        <v>17</v>
      </c>
      <c r="E6378">
        <v>100</v>
      </c>
      <c r="F6378">
        <v>3</v>
      </c>
      <c r="G6378">
        <v>6</v>
      </c>
      <c r="H6378" s="57">
        <f t="shared" si="137"/>
        <v>36119</v>
      </c>
      <c r="I6378">
        <v>5</v>
      </c>
    </row>
    <row r="6379" spans="1:9">
      <c r="A6379" t="s">
        <v>247</v>
      </c>
      <c r="B6379" t="s">
        <v>235</v>
      </c>
      <c r="C6379" t="s">
        <v>240</v>
      </c>
      <c r="D6379">
        <v>17</v>
      </c>
      <c r="E6379">
        <v>100</v>
      </c>
      <c r="F6379">
        <v>3</v>
      </c>
      <c r="G6379">
        <v>7</v>
      </c>
      <c r="H6379" s="57">
        <f t="shared" si="137"/>
        <v>36119</v>
      </c>
      <c r="I6379">
        <v>4</v>
      </c>
    </row>
    <row r="6380" spans="1:9">
      <c r="A6380" t="s">
        <v>247</v>
      </c>
      <c r="B6380" t="s">
        <v>235</v>
      </c>
      <c r="C6380" t="s">
        <v>240</v>
      </c>
      <c r="D6380">
        <v>17</v>
      </c>
      <c r="E6380">
        <v>100</v>
      </c>
      <c r="F6380">
        <v>3</v>
      </c>
      <c r="G6380">
        <v>8</v>
      </c>
      <c r="H6380" s="57">
        <f t="shared" si="137"/>
        <v>36119</v>
      </c>
      <c r="I6380">
        <v>5</v>
      </c>
    </row>
    <row r="6381" spans="1:9">
      <c r="A6381" t="s">
        <v>247</v>
      </c>
      <c r="B6381" t="s">
        <v>235</v>
      </c>
      <c r="C6381" t="s">
        <v>240</v>
      </c>
      <c r="D6381">
        <v>17</v>
      </c>
      <c r="E6381">
        <v>100</v>
      </c>
      <c r="F6381">
        <v>3</v>
      </c>
      <c r="G6381">
        <v>9</v>
      </c>
      <c r="H6381" s="57">
        <f t="shared" si="137"/>
        <v>36119</v>
      </c>
      <c r="I6381">
        <v>4</v>
      </c>
    </row>
    <row r="6382" spans="1:9">
      <c r="A6382" t="s">
        <v>247</v>
      </c>
      <c r="B6382" t="s">
        <v>235</v>
      </c>
      <c r="C6382" t="s">
        <v>240</v>
      </c>
      <c r="D6382">
        <v>17</v>
      </c>
      <c r="E6382">
        <v>100</v>
      </c>
      <c r="F6382">
        <v>3</v>
      </c>
      <c r="G6382">
        <v>10</v>
      </c>
      <c r="H6382" s="57">
        <f t="shared" si="137"/>
        <v>36119</v>
      </c>
      <c r="I6382">
        <v>4</v>
      </c>
    </row>
    <row r="6383" spans="1:9">
      <c r="A6383" t="s">
        <v>247</v>
      </c>
      <c r="B6383" t="s">
        <v>237</v>
      </c>
      <c r="C6383" t="s">
        <v>240</v>
      </c>
      <c r="D6383">
        <v>18</v>
      </c>
      <c r="E6383">
        <v>100</v>
      </c>
      <c r="F6383">
        <v>3</v>
      </c>
      <c r="G6383">
        <v>1</v>
      </c>
      <c r="H6383" s="57">
        <f t="shared" si="137"/>
        <v>36119</v>
      </c>
      <c r="I6383">
        <v>5</v>
      </c>
    </row>
    <row r="6384" spans="1:9">
      <c r="A6384" t="s">
        <v>247</v>
      </c>
      <c r="B6384" t="s">
        <v>237</v>
      </c>
      <c r="C6384" t="s">
        <v>240</v>
      </c>
      <c r="D6384">
        <v>18</v>
      </c>
      <c r="E6384">
        <v>100</v>
      </c>
      <c r="F6384">
        <v>3</v>
      </c>
      <c r="G6384">
        <v>2</v>
      </c>
      <c r="H6384" s="57">
        <f t="shared" si="137"/>
        <v>36119</v>
      </c>
      <c r="I6384">
        <v>5</v>
      </c>
    </row>
    <row r="6385" spans="1:9">
      <c r="A6385" t="s">
        <v>247</v>
      </c>
      <c r="B6385" t="s">
        <v>237</v>
      </c>
      <c r="C6385" t="s">
        <v>240</v>
      </c>
      <c r="D6385">
        <v>18</v>
      </c>
      <c r="E6385">
        <v>100</v>
      </c>
      <c r="F6385">
        <v>3</v>
      </c>
      <c r="G6385">
        <v>3</v>
      </c>
      <c r="H6385" s="57">
        <f t="shared" si="137"/>
        <v>36119</v>
      </c>
      <c r="I6385">
        <v>5</v>
      </c>
    </row>
    <row r="6386" spans="1:9">
      <c r="A6386" t="s">
        <v>247</v>
      </c>
      <c r="B6386" t="s">
        <v>237</v>
      </c>
      <c r="C6386" t="s">
        <v>240</v>
      </c>
      <c r="D6386">
        <v>18</v>
      </c>
      <c r="E6386">
        <v>100</v>
      </c>
      <c r="F6386">
        <v>3</v>
      </c>
      <c r="G6386">
        <v>4</v>
      </c>
      <c r="H6386" s="57">
        <f t="shared" si="137"/>
        <v>36119</v>
      </c>
      <c r="I6386">
        <v>5</v>
      </c>
    </row>
    <row r="6387" spans="1:9">
      <c r="A6387" t="s">
        <v>247</v>
      </c>
      <c r="B6387" t="s">
        <v>237</v>
      </c>
      <c r="C6387" t="s">
        <v>240</v>
      </c>
      <c r="D6387">
        <v>18</v>
      </c>
      <c r="E6387">
        <v>100</v>
      </c>
      <c r="F6387">
        <v>3</v>
      </c>
      <c r="G6387">
        <v>5</v>
      </c>
      <c r="H6387" s="57">
        <f t="shared" si="137"/>
        <v>36119</v>
      </c>
      <c r="I6387">
        <v>5</v>
      </c>
    </row>
    <row r="6388" spans="1:9">
      <c r="A6388" t="s">
        <v>247</v>
      </c>
      <c r="B6388" t="s">
        <v>237</v>
      </c>
      <c r="C6388" t="s">
        <v>240</v>
      </c>
      <c r="D6388">
        <v>18</v>
      </c>
      <c r="E6388">
        <v>100</v>
      </c>
      <c r="F6388">
        <v>3</v>
      </c>
      <c r="G6388">
        <v>6</v>
      </c>
      <c r="H6388" s="57">
        <f t="shared" si="137"/>
        <v>36119</v>
      </c>
      <c r="I6388">
        <v>5</v>
      </c>
    </row>
    <row r="6389" spans="1:9">
      <c r="A6389" t="s">
        <v>247</v>
      </c>
      <c r="B6389" t="s">
        <v>237</v>
      </c>
      <c r="C6389" t="s">
        <v>240</v>
      </c>
      <c r="D6389">
        <v>18</v>
      </c>
      <c r="E6389">
        <v>100</v>
      </c>
      <c r="F6389">
        <v>3</v>
      </c>
      <c r="G6389">
        <v>7</v>
      </c>
      <c r="H6389" s="57">
        <f t="shared" si="137"/>
        <v>36119</v>
      </c>
      <c r="I6389">
        <v>5</v>
      </c>
    </row>
    <row r="6390" spans="1:9">
      <c r="A6390" t="s">
        <v>247</v>
      </c>
      <c r="B6390" t="s">
        <v>237</v>
      </c>
      <c r="C6390" t="s">
        <v>240</v>
      </c>
      <c r="D6390">
        <v>18</v>
      </c>
      <c r="E6390">
        <v>100</v>
      </c>
      <c r="F6390">
        <v>3</v>
      </c>
      <c r="G6390">
        <v>8</v>
      </c>
      <c r="H6390" s="57">
        <f t="shared" si="137"/>
        <v>36119</v>
      </c>
      <c r="I6390">
        <v>5</v>
      </c>
    </row>
    <row r="6391" spans="1:9">
      <c r="A6391" t="s">
        <v>247</v>
      </c>
      <c r="B6391" t="s">
        <v>237</v>
      </c>
      <c r="C6391" t="s">
        <v>240</v>
      </c>
      <c r="D6391">
        <v>18</v>
      </c>
      <c r="E6391">
        <v>100</v>
      </c>
      <c r="F6391">
        <v>3</v>
      </c>
      <c r="G6391">
        <v>9</v>
      </c>
      <c r="H6391" s="57">
        <f t="shared" si="137"/>
        <v>36119</v>
      </c>
      <c r="I6391">
        <v>5</v>
      </c>
    </row>
    <row r="6392" spans="1:9">
      <c r="A6392" t="s">
        <v>247</v>
      </c>
      <c r="B6392" t="s">
        <v>237</v>
      </c>
      <c r="C6392" t="s">
        <v>240</v>
      </c>
      <c r="D6392">
        <v>18</v>
      </c>
      <c r="E6392">
        <v>100</v>
      </c>
      <c r="F6392">
        <v>3</v>
      </c>
      <c r="G6392">
        <v>10</v>
      </c>
      <c r="H6392" s="57">
        <f t="shared" si="137"/>
        <v>36119</v>
      </c>
      <c r="I6392">
        <v>5</v>
      </c>
    </row>
    <row r="6393" spans="1:9">
      <c r="A6393" t="s">
        <v>247</v>
      </c>
      <c r="B6393" t="s">
        <v>234</v>
      </c>
      <c r="C6393" t="s">
        <v>240</v>
      </c>
      <c r="D6393">
        <v>1</v>
      </c>
      <c r="E6393">
        <v>100</v>
      </c>
      <c r="F6393">
        <v>1</v>
      </c>
      <c r="G6393">
        <v>1</v>
      </c>
      <c r="H6393" s="57">
        <v>36124</v>
      </c>
      <c r="I6393">
        <v>7</v>
      </c>
    </row>
    <row r="6394" spans="1:9">
      <c r="A6394" t="s">
        <v>247</v>
      </c>
      <c r="B6394" t="s">
        <v>234</v>
      </c>
      <c r="C6394" t="s">
        <v>240</v>
      </c>
      <c r="D6394">
        <v>1</v>
      </c>
      <c r="E6394">
        <v>100</v>
      </c>
      <c r="F6394">
        <v>1</v>
      </c>
      <c r="G6394">
        <v>2</v>
      </c>
      <c r="H6394" s="57">
        <f>H6393</f>
        <v>36124</v>
      </c>
      <c r="I6394">
        <v>7</v>
      </c>
    </row>
    <row r="6395" spans="1:9">
      <c r="A6395" t="s">
        <v>247</v>
      </c>
      <c r="B6395" t="s">
        <v>234</v>
      </c>
      <c r="C6395" t="s">
        <v>240</v>
      </c>
      <c r="D6395">
        <v>1</v>
      </c>
      <c r="E6395">
        <v>100</v>
      </c>
      <c r="F6395">
        <v>1</v>
      </c>
      <c r="G6395">
        <v>3</v>
      </c>
      <c r="H6395" s="57">
        <f t="shared" ref="H6395:H6458" si="138">H6394</f>
        <v>36124</v>
      </c>
      <c r="I6395">
        <v>7</v>
      </c>
    </row>
    <row r="6396" spans="1:9">
      <c r="A6396" t="s">
        <v>247</v>
      </c>
      <c r="B6396" t="s">
        <v>234</v>
      </c>
      <c r="C6396" t="s">
        <v>240</v>
      </c>
      <c r="D6396">
        <v>1</v>
      </c>
      <c r="E6396">
        <v>100</v>
      </c>
      <c r="F6396">
        <v>1</v>
      </c>
      <c r="G6396">
        <v>4</v>
      </c>
      <c r="H6396" s="57">
        <f t="shared" si="138"/>
        <v>36124</v>
      </c>
      <c r="I6396">
        <v>7</v>
      </c>
    </row>
    <row r="6397" spans="1:9">
      <c r="A6397" t="s">
        <v>247</v>
      </c>
      <c r="B6397" t="s">
        <v>234</v>
      </c>
      <c r="C6397" t="s">
        <v>240</v>
      </c>
      <c r="D6397">
        <v>1</v>
      </c>
      <c r="E6397">
        <v>100</v>
      </c>
      <c r="F6397">
        <v>1</v>
      </c>
      <c r="G6397">
        <v>5</v>
      </c>
      <c r="H6397" s="57">
        <f t="shared" si="138"/>
        <v>36124</v>
      </c>
      <c r="I6397">
        <v>7</v>
      </c>
    </row>
    <row r="6398" spans="1:9">
      <c r="A6398" t="s">
        <v>247</v>
      </c>
      <c r="B6398" t="s">
        <v>234</v>
      </c>
      <c r="C6398" t="s">
        <v>240</v>
      </c>
      <c r="D6398">
        <v>1</v>
      </c>
      <c r="E6398">
        <v>100</v>
      </c>
      <c r="F6398">
        <v>1</v>
      </c>
      <c r="G6398">
        <v>6</v>
      </c>
      <c r="H6398" s="57">
        <f t="shared" si="138"/>
        <v>36124</v>
      </c>
      <c r="I6398">
        <v>6</v>
      </c>
    </row>
    <row r="6399" spans="1:9">
      <c r="A6399" t="s">
        <v>247</v>
      </c>
      <c r="B6399" t="s">
        <v>234</v>
      </c>
      <c r="C6399" t="s">
        <v>240</v>
      </c>
      <c r="D6399">
        <v>1</v>
      </c>
      <c r="E6399">
        <v>100</v>
      </c>
      <c r="F6399">
        <v>1</v>
      </c>
      <c r="G6399">
        <v>7</v>
      </c>
      <c r="H6399" s="57">
        <f t="shared" si="138"/>
        <v>36124</v>
      </c>
      <c r="I6399">
        <v>6</v>
      </c>
    </row>
    <row r="6400" spans="1:9">
      <c r="A6400" t="s">
        <v>247</v>
      </c>
      <c r="B6400" t="s">
        <v>234</v>
      </c>
      <c r="C6400" t="s">
        <v>240</v>
      </c>
      <c r="D6400">
        <v>1</v>
      </c>
      <c r="E6400">
        <v>100</v>
      </c>
      <c r="F6400">
        <v>1</v>
      </c>
      <c r="G6400">
        <v>8</v>
      </c>
      <c r="H6400" s="57">
        <f t="shared" si="138"/>
        <v>36124</v>
      </c>
      <c r="I6400">
        <v>7</v>
      </c>
    </row>
    <row r="6401" spans="1:9">
      <c r="A6401" t="s">
        <v>247</v>
      </c>
      <c r="B6401" t="s">
        <v>234</v>
      </c>
      <c r="C6401" t="s">
        <v>240</v>
      </c>
      <c r="D6401">
        <v>1</v>
      </c>
      <c r="E6401">
        <v>100</v>
      </c>
      <c r="F6401">
        <v>1</v>
      </c>
      <c r="G6401">
        <v>9</v>
      </c>
      <c r="H6401" s="57">
        <f t="shared" si="138"/>
        <v>36124</v>
      </c>
      <c r="I6401">
        <v>6</v>
      </c>
    </row>
    <row r="6402" spans="1:9">
      <c r="A6402" t="s">
        <v>247</v>
      </c>
      <c r="B6402" t="s">
        <v>234</v>
      </c>
      <c r="C6402" t="s">
        <v>240</v>
      </c>
      <c r="D6402">
        <v>1</v>
      </c>
      <c r="E6402">
        <v>100</v>
      </c>
      <c r="F6402">
        <v>1</v>
      </c>
      <c r="G6402">
        <v>10</v>
      </c>
      <c r="H6402" s="57">
        <f t="shared" si="138"/>
        <v>36124</v>
      </c>
      <c r="I6402">
        <v>7</v>
      </c>
    </row>
    <row r="6403" spans="1:9">
      <c r="A6403" t="s">
        <v>247</v>
      </c>
      <c r="B6403" t="s">
        <v>235</v>
      </c>
      <c r="C6403" t="s">
        <v>240</v>
      </c>
      <c r="D6403">
        <v>2</v>
      </c>
      <c r="E6403">
        <v>100</v>
      </c>
      <c r="F6403">
        <v>1</v>
      </c>
      <c r="G6403">
        <v>1</v>
      </c>
      <c r="H6403" s="57">
        <f t="shared" si="138"/>
        <v>36124</v>
      </c>
      <c r="I6403">
        <v>7</v>
      </c>
    </row>
    <row r="6404" spans="1:9">
      <c r="A6404" t="s">
        <v>247</v>
      </c>
      <c r="B6404" t="s">
        <v>235</v>
      </c>
      <c r="C6404" t="s">
        <v>240</v>
      </c>
      <c r="D6404">
        <v>2</v>
      </c>
      <c r="E6404">
        <v>100</v>
      </c>
      <c r="F6404">
        <v>1</v>
      </c>
      <c r="G6404">
        <v>2</v>
      </c>
      <c r="H6404" s="57">
        <f t="shared" si="138"/>
        <v>36124</v>
      </c>
      <c r="I6404">
        <v>6</v>
      </c>
    </row>
    <row r="6405" spans="1:9">
      <c r="A6405" t="s">
        <v>247</v>
      </c>
      <c r="B6405" t="s">
        <v>235</v>
      </c>
      <c r="C6405" t="s">
        <v>240</v>
      </c>
      <c r="D6405">
        <v>2</v>
      </c>
      <c r="E6405">
        <v>100</v>
      </c>
      <c r="F6405">
        <v>1</v>
      </c>
      <c r="G6405">
        <v>3</v>
      </c>
      <c r="H6405" s="57">
        <f t="shared" si="138"/>
        <v>36124</v>
      </c>
      <c r="I6405">
        <v>6</v>
      </c>
    </row>
    <row r="6406" spans="1:9">
      <c r="A6406" t="s">
        <v>247</v>
      </c>
      <c r="B6406" t="s">
        <v>235</v>
      </c>
      <c r="C6406" t="s">
        <v>240</v>
      </c>
      <c r="D6406">
        <v>2</v>
      </c>
      <c r="E6406">
        <v>100</v>
      </c>
      <c r="F6406">
        <v>1</v>
      </c>
      <c r="G6406">
        <v>4</v>
      </c>
      <c r="H6406" s="57">
        <f t="shared" si="138"/>
        <v>36124</v>
      </c>
      <c r="I6406">
        <v>6</v>
      </c>
    </row>
    <row r="6407" spans="1:9">
      <c r="A6407" t="s">
        <v>247</v>
      </c>
      <c r="B6407" t="s">
        <v>235</v>
      </c>
      <c r="C6407" t="s">
        <v>240</v>
      </c>
      <c r="D6407">
        <v>2</v>
      </c>
      <c r="E6407">
        <v>100</v>
      </c>
      <c r="F6407">
        <v>1</v>
      </c>
      <c r="G6407">
        <v>5</v>
      </c>
      <c r="H6407" s="57">
        <f t="shared" si="138"/>
        <v>36124</v>
      </c>
      <c r="I6407">
        <v>6</v>
      </c>
    </row>
    <row r="6408" spans="1:9">
      <c r="A6408" t="s">
        <v>247</v>
      </c>
      <c r="B6408" t="s">
        <v>235</v>
      </c>
      <c r="C6408" t="s">
        <v>240</v>
      </c>
      <c r="D6408">
        <v>2</v>
      </c>
      <c r="E6408">
        <v>100</v>
      </c>
      <c r="F6408">
        <v>1</v>
      </c>
      <c r="G6408">
        <v>6</v>
      </c>
      <c r="H6408" s="57">
        <f t="shared" si="138"/>
        <v>36124</v>
      </c>
      <c r="I6408">
        <v>7</v>
      </c>
    </row>
    <row r="6409" spans="1:9">
      <c r="A6409" t="s">
        <v>247</v>
      </c>
      <c r="B6409" t="s">
        <v>235</v>
      </c>
      <c r="C6409" t="s">
        <v>240</v>
      </c>
      <c r="D6409">
        <v>2</v>
      </c>
      <c r="E6409">
        <v>100</v>
      </c>
      <c r="F6409">
        <v>1</v>
      </c>
      <c r="G6409">
        <v>7</v>
      </c>
      <c r="H6409" s="57">
        <f t="shared" si="138"/>
        <v>36124</v>
      </c>
      <c r="I6409">
        <v>6</v>
      </c>
    </row>
    <row r="6410" spans="1:9">
      <c r="A6410" t="s">
        <v>247</v>
      </c>
      <c r="B6410" t="s">
        <v>235</v>
      </c>
      <c r="C6410" t="s">
        <v>240</v>
      </c>
      <c r="D6410">
        <v>2</v>
      </c>
      <c r="E6410">
        <v>100</v>
      </c>
      <c r="F6410">
        <v>1</v>
      </c>
      <c r="G6410">
        <v>8</v>
      </c>
      <c r="H6410" s="57">
        <f t="shared" si="138"/>
        <v>36124</v>
      </c>
      <c r="I6410">
        <v>7</v>
      </c>
    </row>
    <row r="6411" spans="1:9">
      <c r="A6411" t="s">
        <v>247</v>
      </c>
      <c r="B6411" t="s">
        <v>235</v>
      </c>
      <c r="C6411" t="s">
        <v>240</v>
      </c>
      <c r="D6411">
        <v>2</v>
      </c>
      <c r="E6411">
        <v>100</v>
      </c>
      <c r="F6411">
        <v>1</v>
      </c>
      <c r="G6411">
        <v>9</v>
      </c>
      <c r="H6411" s="57">
        <f t="shared" si="138"/>
        <v>36124</v>
      </c>
      <c r="I6411">
        <v>7</v>
      </c>
    </row>
    <row r="6412" spans="1:9">
      <c r="A6412" t="s">
        <v>247</v>
      </c>
      <c r="B6412" t="s">
        <v>235</v>
      </c>
      <c r="C6412" t="s">
        <v>240</v>
      </c>
      <c r="D6412">
        <v>2</v>
      </c>
      <c r="E6412">
        <v>100</v>
      </c>
      <c r="F6412">
        <v>1</v>
      </c>
      <c r="G6412">
        <v>10</v>
      </c>
      <c r="H6412" s="57">
        <f t="shared" si="138"/>
        <v>36124</v>
      </c>
      <c r="I6412">
        <v>7</v>
      </c>
    </row>
    <row r="6413" spans="1:9">
      <c r="A6413" t="s">
        <v>247</v>
      </c>
      <c r="B6413" s="53">
        <v>40738</v>
      </c>
      <c r="C6413" t="s">
        <v>240</v>
      </c>
      <c r="D6413">
        <v>3</v>
      </c>
      <c r="E6413">
        <v>100</v>
      </c>
      <c r="F6413">
        <v>1</v>
      </c>
      <c r="G6413">
        <v>1</v>
      </c>
      <c r="H6413" s="57">
        <f t="shared" si="138"/>
        <v>36124</v>
      </c>
      <c r="I6413">
        <v>5</v>
      </c>
    </row>
    <row r="6414" spans="1:9">
      <c r="A6414" t="s">
        <v>247</v>
      </c>
      <c r="B6414" s="53">
        <v>40738</v>
      </c>
      <c r="C6414" t="s">
        <v>240</v>
      </c>
      <c r="D6414">
        <v>3</v>
      </c>
      <c r="E6414">
        <v>100</v>
      </c>
      <c r="F6414">
        <v>1</v>
      </c>
      <c r="G6414">
        <v>2</v>
      </c>
      <c r="H6414" s="57">
        <f t="shared" si="138"/>
        <v>36124</v>
      </c>
      <c r="I6414">
        <v>6</v>
      </c>
    </row>
    <row r="6415" spans="1:9">
      <c r="A6415" t="s">
        <v>247</v>
      </c>
      <c r="B6415" s="53">
        <v>40738</v>
      </c>
      <c r="C6415" t="s">
        <v>240</v>
      </c>
      <c r="D6415">
        <v>3</v>
      </c>
      <c r="E6415">
        <v>100</v>
      </c>
      <c r="F6415">
        <v>1</v>
      </c>
      <c r="G6415">
        <v>3</v>
      </c>
      <c r="H6415" s="57">
        <f t="shared" si="138"/>
        <v>36124</v>
      </c>
      <c r="I6415">
        <v>6</v>
      </c>
    </row>
    <row r="6416" spans="1:9">
      <c r="A6416" t="s">
        <v>247</v>
      </c>
      <c r="B6416" s="53">
        <v>40738</v>
      </c>
      <c r="C6416" t="s">
        <v>240</v>
      </c>
      <c r="D6416">
        <v>3</v>
      </c>
      <c r="E6416">
        <v>100</v>
      </c>
      <c r="F6416">
        <v>1</v>
      </c>
      <c r="G6416">
        <v>4</v>
      </c>
      <c r="H6416" s="57">
        <f t="shared" si="138"/>
        <v>36124</v>
      </c>
      <c r="I6416">
        <v>7</v>
      </c>
    </row>
    <row r="6417" spans="1:9">
      <c r="A6417" t="s">
        <v>247</v>
      </c>
      <c r="B6417" s="53">
        <v>40738</v>
      </c>
      <c r="C6417" t="s">
        <v>240</v>
      </c>
      <c r="D6417">
        <v>3</v>
      </c>
      <c r="E6417">
        <v>100</v>
      </c>
      <c r="F6417">
        <v>1</v>
      </c>
      <c r="G6417">
        <v>5</v>
      </c>
      <c r="H6417" s="57">
        <f t="shared" si="138"/>
        <v>36124</v>
      </c>
      <c r="I6417">
        <v>7</v>
      </c>
    </row>
    <row r="6418" spans="1:9">
      <c r="A6418" t="s">
        <v>247</v>
      </c>
      <c r="B6418" s="53">
        <v>40738</v>
      </c>
      <c r="C6418" t="s">
        <v>240</v>
      </c>
      <c r="D6418">
        <v>3</v>
      </c>
      <c r="E6418">
        <v>100</v>
      </c>
      <c r="F6418">
        <v>1</v>
      </c>
      <c r="G6418">
        <v>6</v>
      </c>
      <c r="H6418" s="57">
        <f t="shared" si="138"/>
        <v>36124</v>
      </c>
      <c r="I6418">
        <v>7</v>
      </c>
    </row>
    <row r="6419" spans="1:9">
      <c r="A6419" t="s">
        <v>247</v>
      </c>
      <c r="B6419" s="53">
        <v>40738</v>
      </c>
      <c r="C6419" t="s">
        <v>240</v>
      </c>
      <c r="D6419">
        <v>3</v>
      </c>
      <c r="E6419">
        <v>100</v>
      </c>
      <c r="F6419">
        <v>1</v>
      </c>
      <c r="G6419">
        <v>7</v>
      </c>
      <c r="H6419" s="57">
        <f t="shared" si="138"/>
        <v>36124</v>
      </c>
      <c r="I6419">
        <v>7</v>
      </c>
    </row>
    <row r="6420" spans="1:9">
      <c r="A6420" t="s">
        <v>247</v>
      </c>
      <c r="B6420" s="53">
        <v>40738</v>
      </c>
      <c r="C6420" t="s">
        <v>240</v>
      </c>
      <c r="D6420">
        <v>3</v>
      </c>
      <c r="E6420">
        <v>100</v>
      </c>
      <c r="F6420">
        <v>1</v>
      </c>
      <c r="G6420">
        <v>8</v>
      </c>
      <c r="H6420" s="57">
        <f t="shared" si="138"/>
        <v>36124</v>
      </c>
      <c r="I6420">
        <v>7</v>
      </c>
    </row>
    <row r="6421" spans="1:9">
      <c r="A6421" t="s">
        <v>247</v>
      </c>
      <c r="B6421" s="53">
        <v>40738</v>
      </c>
      <c r="C6421" t="s">
        <v>240</v>
      </c>
      <c r="D6421">
        <v>3</v>
      </c>
      <c r="E6421">
        <v>100</v>
      </c>
      <c r="F6421">
        <v>1</v>
      </c>
      <c r="G6421">
        <v>9</v>
      </c>
      <c r="H6421" s="57">
        <f t="shared" si="138"/>
        <v>36124</v>
      </c>
      <c r="I6421">
        <v>7</v>
      </c>
    </row>
    <row r="6422" spans="1:9">
      <c r="A6422" t="s">
        <v>247</v>
      </c>
      <c r="B6422" s="53">
        <v>40738</v>
      </c>
      <c r="C6422" t="s">
        <v>240</v>
      </c>
      <c r="D6422">
        <v>3</v>
      </c>
      <c r="E6422">
        <v>100</v>
      </c>
      <c r="F6422">
        <v>1</v>
      </c>
      <c r="G6422">
        <v>10</v>
      </c>
      <c r="H6422" s="57">
        <f t="shared" si="138"/>
        <v>36124</v>
      </c>
      <c r="I6422">
        <v>6</v>
      </c>
    </row>
    <row r="6423" spans="1:9">
      <c r="A6423" t="s">
        <v>247</v>
      </c>
      <c r="B6423" t="s">
        <v>237</v>
      </c>
      <c r="C6423" t="s">
        <v>240</v>
      </c>
      <c r="D6423">
        <v>4</v>
      </c>
      <c r="E6423">
        <v>100</v>
      </c>
      <c r="F6423">
        <v>1</v>
      </c>
      <c r="G6423">
        <v>1</v>
      </c>
      <c r="H6423" s="57">
        <f t="shared" si="138"/>
        <v>36124</v>
      </c>
      <c r="I6423">
        <v>7</v>
      </c>
    </row>
    <row r="6424" spans="1:9">
      <c r="A6424" t="s">
        <v>247</v>
      </c>
      <c r="B6424" t="s">
        <v>237</v>
      </c>
      <c r="C6424" t="s">
        <v>240</v>
      </c>
      <c r="D6424">
        <v>4</v>
      </c>
      <c r="E6424">
        <v>100</v>
      </c>
      <c r="F6424">
        <v>1</v>
      </c>
      <c r="G6424">
        <v>2</v>
      </c>
      <c r="H6424" s="57">
        <f t="shared" si="138"/>
        <v>36124</v>
      </c>
      <c r="I6424">
        <v>7</v>
      </c>
    </row>
    <row r="6425" spans="1:9">
      <c r="A6425" t="s">
        <v>247</v>
      </c>
      <c r="B6425" t="s">
        <v>237</v>
      </c>
      <c r="C6425" t="s">
        <v>240</v>
      </c>
      <c r="D6425">
        <v>4</v>
      </c>
      <c r="E6425">
        <v>100</v>
      </c>
      <c r="F6425">
        <v>1</v>
      </c>
      <c r="G6425">
        <v>3</v>
      </c>
      <c r="H6425" s="57">
        <f t="shared" si="138"/>
        <v>36124</v>
      </c>
      <c r="I6425">
        <v>6</v>
      </c>
    </row>
    <row r="6426" spans="1:9">
      <c r="A6426" t="s">
        <v>247</v>
      </c>
      <c r="B6426" t="s">
        <v>237</v>
      </c>
      <c r="C6426" t="s">
        <v>240</v>
      </c>
      <c r="D6426">
        <v>4</v>
      </c>
      <c r="E6426">
        <v>100</v>
      </c>
      <c r="F6426">
        <v>1</v>
      </c>
      <c r="G6426">
        <v>4</v>
      </c>
      <c r="H6426" s="57">
        <f t="shared" si="138"/>
        <v>36124</v>
      </c>
      <c r="I6426">
        <v>6</v>
      </c>
    </row>
    <row r="6427" spans="1:9">
      <c r="A6427" t="s">
        <v>247</v>
      </c>
      <c r="B6427" t="s">
        <v>237</v>
      </c>
      <c r="C6427" t="s">
        <v>240</v>
      </c>
      <c r="D6427">
        <v>4</v>
      </c>
      <c r="E6427">
        <v>100</v>
      </c>
      <c r="F6427">
        <v>1</v>
      </c>
      <c r="G6427">
        <v>5</v>
      </c>
      <c r="H6427" s="57">
        <f t="shared" si="138"/>
        <v>36124</v>
      </c>
      <c r="I6427">
        <v>7</v>
      </c>
    </row>
    <row r="6428" spans="1:9">
      <c r="A6428" t="s">
        <v>247</v>
      </c>
      <c r="B6428" t="s">
        <v>237</v>
      </c>
      <c r="C6428" t="s">
        <v>240</v>
      </c>
      <c r="D6428">
        <v>4</v>
      </c>
      <c r="E6428">
        <v>100</v>
      </c>
      <c r="F6428">
        <v>1</v>
      </c>
      <c r="G6428">
        <v>6</v>
      </c>
      <c r="H6428" s="57">
        <f t="shared" si="138"/>
        <v>36124</v>
      </c>
      <c r="I6428">
        <v>6</v>
      </c>
    </row>
    <row r="6429" spans="1:9">
      <c r="A6429" t="s">
        <v>247</v>
      </c>
      <c r="B6429" t="s">
        <v>237</v>
      </c>
      <c r="C6429" t="s">
        <v>240</v>
      </c>
      <c r="D6429">
        <v>4</v>
      </c>
      <c r="E6429">
        <v>100</v>
      </c>
      <c r="F6429">
        <v>1</v>
      </c>
      <c r="G6429">
        <v>7</v>
      </c>
      <c r="H6429" s="57">
        <f t="shared" si="138"/>
        <v>36124</v>
      </c>
      <c r="I6429">
        <v>6</v>
      </c>
    </row>
    <row r="6430" spans="1:9">
      <c r="A6430" t="s">
        <v>247</v>
      </c>
      <c r="B6430" t="s">
        <v>237</v>
      </c>
      <c r="C6430" t="s">
        <v>240</v>
      </c>
      <c r="D6430">
        <v>4</v>
      </c>
      <c r="E6430">
        <v>100</v>
      </c>
      <c r="F6430">
        <v>1</v>
      </c>
      <c r="G6430">
        <v>8</v>
      </c>
      <c r="H6430" s="57">
        <f t="shared" si="138"/>
        <v>36124</v>
      </c>
      <c r="I6430">
        <v>6</v>
      </c>
    </row>
    <row r="6431" spans="1:9">
      <c r="A6431" t="s">
        <v>247</v>
      </c>
      <c r="B6431" t="s">
        <v>237</v>
      </c>
      <c r="C6431" t="s">
        <v>240</v>
      </c>
      <c r="D6431">
        <v>4</v>
      </c>
      <c r="E6431">
        <v>100</v>
      </c>
      <c r="F6431">
        <v>1</v>
      </c>
      <c r="G6431">
        <v>9</v>
      </c>
      <c r="H6431" s="57">
        <f t="shared" si="138"/>
        <v>36124</v>
      </c>
      <c r="I6431">
        <v>6</v>
      </c>
    </row>
    <row r="6432" spans="1:9">
      <c r="A6432" t="s">
        <v>247</v>
      </c>
      <c r="B6432" t="s">
        <v>237</v>
      </c>
      <c r="C6432" t="s">
        <v>240</v>
      </c>
      <c r="D6432">
        <v>4</v>
      </c>
      <c r="E6432">
        <v>100</v>
      </c>
      <c r="F6432">
        <v>1</v>
      </c>
      <c r="G6432">
        <v>10</v>
      </c>
      <c r="H6432" s="57">
        <f t="shared" si="138"/>
        <v>36124</v>
      </c>
      <c r="I6432">
        <v>6</v>
      </c>
    </row>
    <row r="6433" spans="1:9">
      <c r="A6433" t="s">
        <v>247</v>
      </c>
      <c r="B6433" t="s">
        <v>238</v>
      </c>
      <c r="C6433" t="s">
        <v>240</v>
      </c>
      <c r="D6433">
        <v>5</v>
      </c>
      <c r="E6433">
        <v>100</v>
      </c>
      <c r="F6433">
        <v>1</v>
      </c>
      <c r="G6433">
        <v>1</v>
      </c>
      <c r="H6433" s="57">
        <f t="shared" si="138"/>
        <v>36124</v>
      </c>
      <c r="I6433">
        <v>6</v>
      </c>
    </row>
    <row r="6434" spans="1:9">
      <c r="A6434" t="s">
        <v>247</v>
      </c>
      <c r="B6434" t="s">
        <v>238</v>
      </c>
      <c r="C6434" t="s">
        <v>240</v>
      </c>
      <c r="D6434">
        <v>5</v>
      </c>
      <c r="E6434">
        <v>100</v>
      </c>
      <c r="F6434">
        <v>1</v>
      </c>
      <c r="G6434">
        <v>2</v>
      </c>
      <c r="H6434" s="57">
        <f t="shared" si="138"/>
        <v>36124</v>
      </c>
      <c r="I6434">
        <v>6</v>
      </c>
    </row>
    <row r="6435" spans="1:9">
      <c r="A6435" t="s">
        <v>247</v>
      </c>
      <c r="B6435" t="s">
        <v>238</v>
      </c>
      <c r="C6435" t="s">
        <v>240</v>
      </c>
      <c r="D6435">
        <v>5</v>
      </c>
      <c r="E6435">
        <v>100</v>
      </c>
      <c r="F6435">
        <v>1</v>
      </c>
      <c r="G6435">
        <v>3</v>
      </c>
      <c r="H6435" s="57">
        <f t="shared" si="138"/>
        <v>36124</v>
      </c>
      <c r="I6435">
        <v>6</v>
      </c>
    </row>
    <row r="6436" spans="1:9">
      <c r="A6436" t="s">
        <v>247</v>
      </c>
      <c r="B6436" t="s">
        <v>238</v>
      </c>
      <c r="C6436" t="s">
        <v>240</v>
      </c>
      <c r="D6436">
        <v>5</v>
      </c>
      <c r="E6436">
        <v>100</v>
      </c>
      <c r="F6436">
        <v>1</v>
      </c>
      <c r="G6436">
        <v>4</v>
      </c>
      <c r="H6436" s="57">
        <f t="shared" si="138"/>
        <v>36124</v>
      </c>
      <c r="I6436">
        <v>7</v>
      </c>
    </row>
    <row r="6437" spans="1:9">
      <c r="A6437" t="s">
        <v>247</v>
      </c>
      <c r="B6437" t="s">
        <v>238</v>
      </c>
      <c r="C6437" t="s">
        <v>240</v>
      </c>
      <c r="D6437">
        <v>5</v>
      </c>
      <c r="E6437">
        <v>100</v>
      </c>
      <c r="F6437">
        <v>1</v>
      </c>
      <c r="G6437">
        <v>5</v>
      </c>
      <c r="H6437" s="57">
        <f t="shared" si="138"/>
        <v>36124</v>
      </c>
      <c r="I6437">
        <v>6</v>
      </c>
    </row>
    <row r="6438" spans="1:9">
      <c r="A6438" t="s">
        <v>247</v>
      </c>
      <c r="B6438" t="s">
        <v>238</v>
      </c>
      <c r="C6438" t="s">
        <v>240</v>
      </c>
      <c r="D6438">
        <v>5</v>
      </c>
      <c r="E6438">
        <v>100</v>
      </c>
      <c r="F6438">
        <v>1</v>
      </c>
      <c r="G6438">
        <v>6</v>
      </c>
      <c r="H6438" s="57">
        <f t="shared" si="138"/>
        <v>36124</v>
      </c>
      <c r="I6438">
        <v>6</v>
      </c>
    </row>
    <row r="6439" spans="1:9">
      <c r="A6439" t="s">
        <v>247</v>
      </c>
      <c r="B6439" t="s">
        <v>238</v>
      </c>
      <c r="C6439" t="s">
        <v>240</v>
      </c>
      <c r="D6439">
        <v>5</v>
      </c>
      <c r="E6439">
        <v>100</v>
      </c>
      <c r="F6439">
        <v>1</v>
      </c>
      <c r="G6439">
        <v>7</v>
      </c>
      <c r="H6439" s="57">
        <f t="shared" si="138"/>
        <v>36124</v>
      </c>
      <c r="I6439">
        <v>6</v>
      </c>
    </row>
    <row r="6440" spans="1:9">
      <c r="A6440" t="s">
        <v>247</v>
      </c>
      <c r="B6440" t="s">
        <v>238</v>
      </c>
      <c r="C6440" t="s">
        <v>240</v>
      </c>
      <c r="D6440">
        <v>5</v>
      </c>
      <c r="E6440">
        <v>100</v>
      </c>
      <c r="F6440">
        <v>1</v>
      </c>
      <c r="G6440">
        <v>8</v>
      </c>
      <c r="H6440" s="57">
        <f t="shared" si="138"/>
        <v>36124</v>
      </c>
      <c r="I6440">
        <v>6</v>
      </c>
    </row>
    <row r="6441" spans="1:9">
      <c r="A6441" t="s">
        <v>247</v>
      </c>
      <c r="B6441" t="s">
        <v>238</v>
      </c>
      <c r="C6441" t="s">
        <v>240</v>
      </c>
      <c r="D6441">
        <v>5</v>
      </c>
      <c r="E6441">
        <v>100</v>
      </c>
      <c r="F6441">
        <v>1</v>
      </c>
      <c r="G6441">
        <v>9</v>
      </c>
      <c r="H6441" s="57">
        <f t="shared" si="138"/>
        <v>36124</v>
      </c>
      <c r="I6441">
        <v>6</v>
      </c>
    </row>
    <row r="6442" spans="1:9">
      <c r="A6442" t="s">
        <v>247</v>
      </c>
      <c r="B6442" t="s">
        <v>238</v>
      </c>
      <c r="C6442" t="s">
        <v>240</v>
      </c>
      <c r="D6442">
        <v>5</v>
      </c>
      <c r="E6442">
        <v>100</v>
      </c>
      <c r="F6442">
        <v>1</v>
      </c>
      <c r="G6442">
        <v>10</v>
      </c>
      <c r="H6442" s="57">
        <f t="shared" si="138"/>
        <v>36124</v>
      </c>
      <c r="I6442">
        <v>6</v>
      </c>
    </row>
    <row r="6443" spans="1:9">
      <c r="A6443" t="s">
        <v>247</v>
      </c>
      <c r="B6443" t="s">
        <v>239</v>
      </c>
      <c r="C6443" t="s">
        <v>240</v>
      </c>
      <c r="D6443">
        <v>6</v>
      </c>
      <c r="E6443">
        <v>100</v>
      </c>
      <c r="F6443">
        <v>1</v>
      </c>
      <c r="G6443">
        <v>1</v>
      </c>
      <c r="H6443" s="57">
        <f t="shared" si="138"/>
        <v>36124</v>
      </c>
      <c r="I6443">
        <v>6</v>
      </c>
    </row>
    <row r="6444" spans="1:9">
      <c r="A6444" t="s">
        <v>247</v>
      </c>
      <c r="B6444" t="s">
        <v>239</v>
      </c>
      <c r="C6444" t="s">
        <v>240</v>
      </c>
      <c r="D6444">
        <v>6</v>
      </c>
      <c r="E6444">
        <v>100</v>
      </c>
      <c r="F6444">
        <v>1</v>
      </c>
      <c r="G6444">
        <v>2</v>
      </c>
      <c r="H6444" s="57">
        <f t="shared" si="138"/>
        <v>36124</v>
      </c>
      <c r="I6444">
        <v>6</v>
      </c>
    </row>
    <row r="6445" spans="1:9">
      <c r="A6445" t="s">
        <v>247</v>
      </c>
      <c r="B6445" t="s">
        <v>239</v>
      </c>
      <c r="C6445" t="s">
        <v>240</v>
      </c>
      <c r="D6445">
        <v>6</v>
      </c>
      <c r="E6445">
        <v>100</v>
      </c>
      <c r="F6445">
        <v>1</v>
      </c>
      <c r="G6445">
        <v>3</v>
      </c>
      <c r="H6445" s="57">
        <f t="shared" si="138"/>
        <v>36124</v>
      </c>
      <c r="I6445">
        <v>7</v>
      </c>
    </row>
    <row r="6446" spans="1:9">
      <c r="A6446" t="s">
        <v>247</v>
      </c>
      <c r="B6446" t="s">
        <v>239</v>
      </c>
      <c r="C6446" t="s">
        <v>240</v>
      </c>
      <c r="D6446">
        <v>6</v>
      </c>
      <c r="E6446">
        <v>100</v>
      </c>
      <c r="F6446">
        <v>1</v>
      </c>
      <c r="G6446">
        <v>4</v>
      </c>
      <c r="H6446" s="57">
        <f t="shared" si="138"/>
        <v>36124</v>
      </c>
      <c r="I6446">
        <v>7</v>
      </c>
    </row>
    <row r="6447" spans="1:9">
      <c r="A6447" t="s">
        <v>247</v>
      </c>
      <c r="B6447" t="s">
        <v>239</v>
      </c>
      <c r="C6447" t="s">
        <v>240</v>
      </c>
      <c r="D6447">
        <v>6</v>
      </c>
      <c r="E6447">
        <v>100</v>
      </c>
      <c r="F6447">
        <v>1</v>
      </c>
      <c r="G6447">
        <v>5</v>
      </c>
      <c r="H6447" s="57">
        <f t="shared" si="138"/>
        <v>36124</v>
      </c>
      <c r="I6447">
        <v>6</v>
      </c>
    </row>
    <row r="6448" spans="1:9">
      <c r="A6448" t="s">
        <v>247</v>
      </c>
      <c r="B6448" t="s">
        <v>239</v>
      </c>
      <c r="C6448" t="s">
        <v>240</v>
      </c>
      <c r="D6448">
        <v>6</v>
      </c>
      <c r="E6448">
        <v>100</v>
      </c>
      <c r="F6448">
        <v>1</v>
      </c>
      <c r="G6448">
        <v>6</v>
      </c>
      <c r="H6448" s="57">
        <f t="shared" si="138"/>
        <v>36124</v>
      </c>
      <c r="I6448">
        <v>6</v>
      </c>
    </row>
    <row r="6449" spans="1:9">
      <c r="A6449" t="s">
        <v>247</v>
      </c>
      <c r="B6449" t="s">
        <v>239</v>
      </c>
      <c r="C6449" t="s">
        <v>240</v>
      </c>
      <c r="D6449">
        <v>6</v>
      </c>
      <c r="E6449">
        <v>100</v>
      </c>
      <c r="F6449">
        <v>1</v>
      </c>
      <c r="G6449">
        <v>7</v>
      </c>
      <c r="H6449" s="57">
        <f t="shared" si="138"/>
        <v>36124</v>
      </c>
      <c r="I6449">
        <v>7</v>
      </c>
    </row>
    <row r="6450" spans="1:9">
      <c r="A6450" t="s">
        <v>247</v>
      </c>
      <c r="B6450" t="s">
        <v>239</v>
      </c>
      <c r="C6450" t="s">
        <v>240</v>
      </c>
      <c r="D6450">
        <v>6</v>
      </c>
      <c r="E6450">
        <v>100</v>
      </c>
      <c r="F6450">
        <v>1</v>
      </c>
      <c r="G6450">
        <v>8</v>
      </c>
      <c r="H6450" s="57">
        <f t="shared" si="138"/>
        <v>36124</v>
      </c>
      <c r="I6450">
        <v>7</v>
      </c>
    </row>
    <row r="6451" spans="1:9">
      <c r="A6451" t="s">
        <v>247</v>
      </c>
      <c r="B6451" t="s">
        <v>239</v>
      </c>
      <c r="C6451" t="s">
        <v>240</v>
      </c>
      <c r="D6451">
        <v>6</v>
      </c>
      <c r="E6451">
        <v>100</v>
      </c>
      <c r="F6451">
        <v>1</v>
      </c>
      <c r="G6451">
        <v>9</v>
      </c>
      <c r="H6451" s="57">
        <f t="shared" si="138"/>
        <v>36124</v>
      </c>
      <c r="I6451">
        <v>6</v>
      </c>
    </row>
    <row r="6452" spans="1:9">
      <c r="A6452" t="s">
        <v>247</v>
      </c>
      <c r="B6452" t="s">
        <v>239</v>
      </c>
      <c r="C6452" t="s">
        <v>240</v>
      </c>
      <c r="D6452">
        <v>6</v>
      </c>
      <c r="E6452">
        <v>100</v>
      </c>
      <c r="F6452">
        <v>1</v>
      </c>
      <c r="G6452">
        <v>10</v>
      </c>
      <c r="H6452" s="57">
        <f t="shared" si="138"/>
        <v>36124</v>
      </c>
      <c r="I6452">
        <v>7</v>
      </c>
    </row>
    <row r="6453" spans="1:9">
      <c r="A6453" t="s">
        <v>247</v>
      </c>
      <c r="B6453" s="53">
        <v>40738</v>
      </c>
      <c r="C6453" t="s">
        <v>240</v>
      </c>
      <c r="D6453">
        <v>7</v>
      </c>
      <c r="E6453">
        <v>100</v>
      </c>
      <c r="F6453">
        <v>2</v>
      </c>
      <c r="G6453">
        <v>1</v>
      </c>
      <c r="H6453" s="57">
        <f t="shared" si="138"/>
        <v>36124</v>
      </c>
      <c r="I6453">
        <v>6</v>
      </c>
    </row>
    <row r="6454" spans="1:9">
      <c r="A6454" t="s">
        <v>247</v>
      </c>
      <c r="B6454" s="53">
        <v>40738</v>
      </c>
      <c r="C6454" t="s">
        <v>240</v>
      </c>
      <c r="D6454">
        <v>7</v>
      </c>
      <c r="E6454">
        <v>100</v>
      </c>
      <c r="F6454">
        <v>2</v>
      </c>
      <c r="G6454">
        <v>2</v>
      </c>
      <c r="H6454" s="57">
        <f t="shared" si="138"/>
        <v>36124</v>
      </c>
      <c r="I6454">
        <v>6</v>
      </c>
    </row>
    <row r="6455" spans="1:9">
      <c r="A6455" t="s">
        <v>247</v>
      </c>
      <c r="B6455" s="53">
        <v>40738</v>
      </c>
      <c r="C6455" t="s">
        <v>240</v>
      </c>
      <c r="D6455">
        <v>7</v>
      </c>
      <c r="E6455">
        <v>100</v>
      </c>
      <c r="F6455">
        <v>2</v>
      </c>
      <c r="G6455">
        <v>3</v>
      </c>
      <c r="H6455" s="57">
        <f t="shared" si="138"/>
        <v>36124</v>
      </c>
      <c r="I6455">
        <v>6</v>
      </c>
    </row>
    <row r="6456" spans="1:9">
      <c r="A6456" t="s">
        <v>247</v>
      </c>
      <c r="B6456" s="53">
        <v>40738</v>
      </c>
      <c r="C6456" t="s">
        <v>240</v>
      </c>
      <c r="D6456">
        <v>7</v>
      </c>
      <c r="E6456">
        <v>100</v>
      </c>
      <c r="F6456">
        <v>2</v>
      </c>
      <c r="G6456">
        <v>4</v>
      </c>
      <c r="H6456" s="57">
        <f t="shared" si="138"/>
        <v>36124</v>
      </c>
      <c r="I6456">
        <v>6</v>
      </c>
    </row>
    <row r="6457" spans="1:9">
      <c r="A6457" t="s">
        <v>247</v>
      </c>
      <c r="B6457" s="53">
        <v>40738</v>
      </c>
      <c r="C6457" t="s">
        <v>240</v>
      </c>
      <c r="D6457">
        <v>7</v>
      </c>
      <c r="E6457">
        <v>100</v>
      </c>
      <c r="F6457">
        <v>2</v>
      </c>
      <c r="G6457">
        <v>5</v>
      </c>
      <c r="H6457" s="57">
        <f t="shared" si="138"/>
        <v>36124</v>
      </c>
      <c r="I6457">
        <v>5</v>
      </c>
    </row>
    <row r="6458" spans="1:9">
      <c r="A6458" t="s">
        <v>247</v>
      </c>
      <c r="B6458" s="53">
        <v>40738</v>
      </c>
      <c r="C6458" t="s">
        <v>240</v>
      </c>
      <c r="D6458">
        <v>7</v>
      </c>
      <c r="E6458">
        <v>100</v>
      </c>
      <c r="F6458">
        <v>2</v>
      </c>
      <c r="G6458">
        <v>6</v>
      </c>
      <c r="H6458" s="57">
        <f t="shared" si="138"/>
        <v>36124</v>
      </c>
      <c r="I6458">
        <v>6</v>
      </c>
    </row>
    <row r="6459" spans="1:9">
      <c r="A6459" t="s">
        <v>247</v>
      </c>
      <c r="B6459" s="53">
        <v>40738</v>
      </c>
      <c r="C6459" t="s">
        <v>240</v>
      </c>
      <c r="D6459">
        <v>7</v>
      </c>
      <c r="E6459">
        <v>100</v>
      </c>
      <c r="F6459">
        <v>2</v>
      </c>
      <c r="G6459">
        <v>7</v>
      </c>
      <c r="H6459" s="57">
        <f t="shared" ref="H6459:H6522" si="139">H6458</f>
        <v>36124</v>
      </c>
      <c r="I6459">
        <v>6</v>
      </c>
    </row>
    <row r="6460" spans="1:9">
      <c r="A6460" t="s">
        <v>247</v>
      </c>
      <c r="B6460" s="53">
        <v>40738</v>
      </c>
      <c r="C6460" t="s">
        <v>240</v>
      </c>
      <c r="D6460">
        <v>7</v>
      </c>
      <c r="E6460">
        <v>100</v>
      </c>
      <c r="F6460">
        <v>2</v>
      </c>
      <c r="G6460">
        <v>8</v>
      </c>
      <c r="H6460" s="57">
        <f t="shared" si="139"/>
        <v>36124</v>
      </c>
      <c r="I6460">
        <v>6</v>
      </c>
    </row>
    <row r="6461" spans="1:9">
      <c r="A6461" t="s">
        <v>247</v>
      </c>
      <c r="B6461" s="53">
        <v>40738</v>
      </c>
      <c r="C6461" t="s">
        <v>240</v>
      </c>
      <c r="D6461">
        <v>7</v>
      </c>
      <c r="E6461">
        <v>100</v>
      </c>
      <c r="F6461">
        <v>2</v>
      </c>
      <c r="G6461">
        <v>9</v>
      </c>
      <c r="H6461" s="57">
        <f t="shared" si="139"/>
        <v>36124</v>
      </c>
      <c r="I6461">
        <v>6</v>
      </c>
    </row>
    <row r="6462" spans="1:9">
      <c r="A6462" t="s">
        <v>247</v>
      </c>
      <c r="B6462" s="53">
        <v>40738</v>
      </c>
      <c r="C6462" t="s">
        <v>240</v>
      </c>
      <c r="D6462">
        <v>7</v>
      </c>
      <c r="E6462">
        <v>100</v>
      </c>
      <c r="F6462">
        <v>2</v>
      </c>
      <c r="G6462">
        <v>10</v>
      </c>
      <c r="H6462" s="57">
        <f t="shared" si="139"/>
        <v>36124</v>
      </c>
      <c r="I6462">
        <v>5</v>
      </c>
    </row>
    <row r="6463" spans="1:9">
      <c r="A6463" t="s">
        <v>247</v>
      </c>
      <c r="B6463" t="s">
        <v>234</v>
      </c>
      <c r="C6463" t="s">
        <v>240</v>
      </c>
      <c r="D6463">
        <v>8</v>
      </c>
      <c r="E6463">
        <v>100</v>
      </c>
      <c r="F6463">
        <v>2</v>
      </c>
      <c r="G6463">
        <v>1</v>
      </c>
      <c r="H6463" s="57">
        <f t="shared" si="139"/>
        <v>36124</v>
      </c>
      <c r="I6463">
        <v>6</v>
      </c>
    </row>
    <row r="6464" spans="1:9">
      <c r="A6464" t="s">
        <v>247</v>
      </c>
      <c r="B6464" t="s">
        <v>234</v>
      </c>
      <c r="C6464" t="s">
        <v>240</v>
      </c>
      <c r="D6464">
        <v>8</v>
      </c>
      <c r="E6464">
        <v>100</v>
      </c>
      <c r="F6464">
        <v>2</v>
      </c>
      <c r="G6464">
        <v>2</v>
      </c>
      <c r="H6464" s="57">
        <f t="shared" si="139"/>
        <v>36124</v>
      </c>
      <c r="I6464">
        <v>6</v>
      </c>
    </row>
    <row r="6465" spans="1:9">
      <c r="A6465" t="s">
        <v>247</v>
      </c>
      <c r="B6465" t="s">
        <v>234</v>
      </c>
      <c r="C6465" t="s">
        <v>240</v>
      </c>
      <c r="D6465">
        <v>8</v>
      </c>
      <c r="E6465">
        <v>100</v>
      </c>
      <c r="F6465">
        <v>2</v>
      </c>
      <c r="G6465">
        <v>3</v>
      </c>
      <c r="H6465" s="57">
        <f t="shared" si="139"/>
        <v>36124</v>
      </c>
      <c r="I6465">
        <v>6</v>
      </c>
    </row>
    <row r="6466" spans="1:9">
      <c r="A6466" t="s">
        <v>247</v>
      </c>
      <c r="B6466" t="s">
        <v>234</v>
      </c>
      <c r="C6466" t="s">
        <v>240</v>
      </c>
      <c r="D6466">
        <v>8</v>
      </c>
      <c r="E6466">
        <v>100</v>
      </c>
      <c r="F6466">
        <v>2</v>
      </c>
      <c r="G6466">
        <v>4</v>
      </c>
      <c r="H6466" s="57">
        <f t="shared" si="139"/>
        <v>36124</v>
      </c>
      <c r="I6466">
        <v>6</v>
      </c>
    </row>
    <row r="6467" spans="1:9">
      <c r="A6467" t="s">
        <v>247</v>
      </c>
      <c r="B6467" t="s">
        <v>234</v>
      </c>
      <c r="C6467" t="s">
        <v>240</v>
      </c>
      <c r="D6467">
        <v>8</v>
      </c>
      <c r="E6467">
        <v>100</v>
      </c>
      <c r="F6467">
        <v>2</v>
      </c>
      <c r="G6467">
        <v>5</v>
      </c>
      <c r="H6467" s="57">
        <f t="shared" si="139"/>
        <v>36124</v>
      </c>
      <c r="I6467">
        <v>6</v>
      </c>
    </row>
    <row r="6468" spans="1:9">
      <c r="A6468" t="s">
        <v>247</v>
      </c>
      <c r="B6468" t="s">
        <v>234</v>
      </c>
      <c r="C6468" t="s">
        <v>240</v>
      </c>
      <c r="D6468">
        <v>8</v>
      </c>
      <c r="E6468">
        <v>100</v>
      </c>
      <c r="F6468">
        <v>2</v>
      </c>
      <c r="G6468">
        <v>6</v>
      </c>
      <c r="H6468" s="57">
        <f t="shared" si="139"/>
        <v>36124</v>
      </c>
      <c r="I6468">
        <v>6</v>
      </c>
    </row>
    <row r="6469" spans="1:9">
      <c r="A6469" t="s">
        <v>247</v>
      </c>
      <c r="B6469" t="s">
        <v>234</v>
      </c>
      <c r="C6469" t="s">
        <v>240</v>
      </c>
      <c r="D6469">
        <v>8</v>
      </c>
      <c r="E6469">
        <v>100</v>
      </c>
      <c r="F6469">
        <v>2</v>
      </c>
      <c r="G6469">
        <v>7</v>
      </c>
      <c r="H6469" s="57">
        <f t="shared" si="139"/>
        <v>36124</v>
      </c>
      <c r="I6469">
        <v>6</v>
      </c>
    </row>
    <row r="6470" spans="1:9">
      <c r="A6470" t="s">
        <v>247</v>
      </c>
      <c r="B6470" t="s">
        <v>234</v>
      </c>
      <c r="C6470" t="s">
        <v>240</v>
      </c>
      <c r="D6470">
        <v>8</v>
      </c>
      <c r="E6470">
        <v>100</v>
      </c>
      <c r="F6470">
        <v>2</v>
      </c>
      <c r="G6470">
        <v>8</v>
      </c>
      <c r="H6470" s="57">
        <f t="shared" si="139"/>
        <v>36124</v>
      </c>
      <c r="I6470">
        <v>7</v>
      </c>
    </row>
    <row r="6471" spans="1:9">
      <c r="A6471" t="s">
        <v>247</v>
      </c>
      <c r="B6471" t="s">
        <v>234</v>
      </c>
      <c r="C6471" t="s">
        <v>240</v>
      </c>
      <c r="D6471">
        <v>8</v>
      </c>
      <c r="E6471">
        <v>100</v>
      </c>
      <c r="F6471">
        <v>2</v>
      </c>
      <c r="G6471">
        <v>9</v>
      </c>
      <c r="H6471" s="57">
        <f t="shared" si="139"/>
        <v>36124</v>
      </c>
      <c r="I6471">
        <v>7</v>
      </c>
    </row>
    <row r="6472" spans="1:9">
      <c r="A6472" t="s">
        <v>247</v>
      </c>
      <c r="B6472" t="s">
        <v>234</v>
      </c>
      <c r="C6472" t="s">
        <v>240</v>
      </c>
      <c r="D6472">
        <v>8</v>
      </c>
      <c r="E6472">
        <v>100</v>
      </c>
      <c r="F6472">
        <v>2</v>
      </c>
      <c r="G6472">
        <v>10</v>
      </c>
      <c r="H6472" s="57">
        <f t="shared" si="139"/>
        <v>36124</v>
      </c>
      <c r="I6472">
        <v>7</v>
      </c>
    </row>
    <row r="6473" spans="1:9">
      <c r="A6473" t="s">
        <v>247</v>
      </c>
      <c r="B6473" t="s">
        <v>238</v>
      </c>
      <c r="C6473" t="s">
        <v>240</v>
      </c>
      <c r="D6473">
        <v>9</v>
      </c>
      <c r="E6473">
        <v>100</v>
      </c>
      <c r="F6473">
        <v>2</v>
      </c>
      <c r="G6473">
        <v>1</v>
      </c>
      <c r="H6473" s="57">
        <f t="shared" si="139"/>
        <v>36124</v>
      </c>
      <c r="I6473">
        <v>6</v>
      </c>
    </row>
    <row r="6474" spans="1:9">
      <c r="A6474" t="s">
        <v>247</v>
      </c>
      <c r="B6474" t="s">
        <v>238</v>
      </c>
      <c r="C6474" t="s">
        <v>240</v>
      </c>
      <c r="D6474">
        <v>9</v>
      </c>
      <c r="E6474">
        <v>100</v>
      </c>
      <c r="F6474">
        <v>2</v>
      </c>
      <c r="G6474">
        <v>2</v>
      </c>
      <c r="H6474" s="57">
        <f t="shared" si="139"/>
        <v>36124</v>
      </c>
      <c r="I6474">
        <v>6</v>
      </c>
    </row>
    <row r="6475" spans="1:9">
      <c r="A6475" t="s">
        <v>247</v>
      </c>
      <c r="B6475" t="s">
        <v>238</v>
      </c>
      <c r="C6475" t="s">
        <v>240</v>
      </c>
      <c r="D6475">
        <v>9</v>
      </c>
      <c r="E6475">
        <v>100</v>
      </c>
      <c r="F6475">
        <v>2</v>
      </c>
      <c r="G6475">
        <v>3</v>
      </c>
      <c r="H6475" s="57">
        <f t="shared" si="139"/>
        <v>36124</v>
      </c>
      <c r="I6475">
        <v>6</v>
      </c>
    </row>
    <row r="6476" spans="1:9">
      <c r="A6476" t="s">
        <v>247</v>
      </c>
      <c r="B6476" t="s">
        <v>238</v>
      </c>
      <c r="C6476" t="s">
        <v>240</v>
      </c>
      <c r="D6476">
        <v>9</v>
      </c>
      <c r="E6476">
        <v>100</v>
      </c>
      <c r="F6476">
        <v>2</v>
      </c>
      <c r="G6476">
        <v>4</v>
      </c>
      <c r="H6476" s="57">
        <f t="shared" si="139"/>
        <v>36124</v>
      </c>
      <c r="I6476">
        <v>6</v>
      </c>
    </row>
    <row r="6477" spans="1:9">
      <c r="A6477" t="s">
        <v>247</v>
      </c>
      <c r="B6477" t="s">
        <v>238</v>
      </c>
      <c r="C6477" t="s">
        <v>240</v>
      </c>
      <c r="D6477">
        <v>9</v>
      </c>
      <c r="E6477">
        <v>100</v>
      </c>
      <c r="F6477">
        <v>2</v>
      </c>
      <c r="G6477">
        <v>5</v>
      </c>
      <c r="H6477" s="57">
        <f t="shared" si="139"/>
        <v>36124</v>
      </c>
      <c r="I6477">
        <v>6</v>
      </c>
    </row>
    <row r="6478" spans="1:9">
      <c r="A6478" t="s">
        <v>247</v>
      </c>
      <c r="B6478" t="s">
        <v>238</v>
      </c>
      <c r="C6478" t="s">
        <v>240</v>
      </c>
      <c r="D6478">
        <v>9</v>
      </c>
      <c r="E6478">
        <v>100</v>
      </c>
      <c r="F6478">
        <v>2</v>
      </c>
      <c r="G6478">
        <v>6</v>
      </c>
      <c r="H6478" s="57">
        <f t="shared" si="139"/>
        <v>36124</v>
      </c>
      <c r="I6478">
        <v>6</v>
      </c>
    </row>
    <row r="6479" spans="1:9">
      <c r="A6479" t="s">
        <v>247</v>
      </c>
      <c r="B6479" t="s">
        <v>238</v>
      </c>
      <c r="C6479" t="s">
        <v>240</v>
      </c>
      <c r="D6479">
        <v>9</v>
      </c>
      <c r="E6479">
        <v>100</v>
      </c>
      <c r="F6479">
        <v>2</v>
      </c>
      <c r="G6479">
        <v>7</v>
      </c>
      <c r="H6479" s="57">
        <f t="shared" si="139"/>
        <v>36124</v>
      </c>
      <c r="I6479">
        <v>6</v>
      </c>
    </row>
    <row r="6480" spans="1:9">
      <c r="A6480" t="s">
        <v>247</v>
      </c>
      <c r="B6480" t="s">
        <v>238</v>
      </c>
      <c r="C6480" t="s">
        <v>240</v>
      </c>
      <c r="D6480">
        <v>9</v>
      </c>
      <c r="E6480">
        <v>100</v>
      </c>
      <c r="F6480">
        <v>2</v>
      </c>
      <c r="G6480">
        <v>8</v>
      </c>
      <c r="H6480" s="57">
        <f t="shared" si="139"/>
        <v>36124</v>
      </c>
      <c r="I6480">
        <v>6</v>
      </c>
    </row>
    <row r="6481" spans="1:9">
      <c r="A6481" t="s">
        <v>247</v>
      </c>
      <c r="B6481" t="s">
        <v>238</v>
      </c>
      <c r="C6481" t="s">
        <v>240</v>
      </c>
      <c r="D6481">
        <v>9</v>
      </c>
      <c r="E6481">
        <v>100</v>
      </c>
      <c r="F6481">
        <v>2</v>
      </c>
      <c r="G6481">
        <v>9</v>
      </c>
      <c r="H6481" s="57">
        <f t="shared" si="139"/>
        <v>36124</v>
      </c>
      <c r="I6481">
        <v>6</v>
      </c>
    </row>
    <row r="6482" spans="1:9">
      <c r="A6482" t="s">
        <v>247</v>
      </c>
      <c r="B6482" t="s">
        <v>238</v>
      </c>
      <c r="C6482" t="s">
        <v>240</v>
      </c>
      <c r="D6482">
        <v>9</v>
      </c>
      <c r="E6482">
        <v>100</v>
      </c>
      <c r="F6482">
        <v>2</v>
      </c>
      <c r="G6482">
        <v>10</v>
      </c>
      <c r="H6482" s="57">
        <f t="shared" si="139"/>
        <v>36124</v>
      </c>
      <c r="I6482">
        <v>6</v>
      </c>
    </row>
    <row r="6483" spans="1:9">
      <c r="A6483" t="s">
        <v>247</v>
      </c>
      <c r="B6483" t="s">
        <v>235</v>
      </c>
      <c r="C6483" t="s">
        <v>240</v>
      </c>
      <c r="D6483">
        <v>10</v>
      </c>
      <c r="E6483">
        <v>100</v>
      </c>
      <c r="F6483">
        <v>2</v>
      </c>
      <c r="G6483">
        <v>1</v>
      </c>
      <c r="H6483" s="57">
        <f t="shared" si="139"/>
        <v>36124</v>
      </c>
      <c r="I6483">
        <v>6</v>
      </c>
    </row>
    <row r="6484" spans="1:9">
      <c r="A6484" t="s">
        <v>247</v>
      </c>
      <c r="B6484" t="s">
        <v>235</v>
      </c>
      <c r="C6484" t="s">
        <v>240</v>
      </c>
      <c r="D6484">
        <v>10</v>
      </c>
      <c r="E6484">
        <v>100</v>
      </c>
      <c r="F6484">
        <v>2</v>
      </c>
      <c r="G6484">
        <v>2</v>
      </c>
      <c r="H6484" s="57">
        <f t="shared" si="139"/>
        <v>36124</v>
      </c>
      <c r="I6484">
        <v>6</v>
      </c>
    </row>
    <row r="6485" spans="1:9">
      <c r="A6485" t="s">
        <v>247</v>
      </c>
      <c r="B6485" t="s">
        <v>235</v>
      </c>
      <c r="C6485" t="s">
        <v>240</v>
      </c>
      <c r="D6485">
        <v>10</v>
      </c>
      <c r="E6485">
        <v>100</v>
      </c>
      <c r="F6485">
        <v>2</v>
      </c>
      <c r="G6485">
        <v>3</v>
      </c>
      <c r="H6485" s="57">
        <f t="shared" si="139"/>
        <v>36124</v>
      </c>
      <c r="I6485">
        <v>6</v>
      </c>
    </row>
    <row r="6486" spans="1:9">
      <c r="A6486" t="s">
        <v>247</v>
      </c>
      <c r="B6486" t="s">
        <v>235</v>
      </c>
      <c r="C6486" t="s">
        <v>240</v>
      </c>
      <c r="D6486">
        <v>10</v>
      </c>
      <c r="E6486">
        <v>100</v>
      </c>
      <c r="F6486">
        <v>2</v>
      </c>
      <c r="G6486">
        <v>4</v>
      </c>
      <c r="H6486" s="57">
        <f t="shared" si="139"/>
        <v>36124</v>
      </c>
      <c r="I6486">
        <v>6</v>
      </c>
    </row>
    <row r="6487" spans="1:9">
      <c r="A6487" t="s">
        <v>247</v>
      </c>
      <c r="B6487" t="s">
        <v>235</v>
      </c>
      <c r="C6487" t="s">
        <v>240</v>
      </c>
      <c r="D6487">
        <v>10</v>
      </c>
      <c r="E6487">
        <v>100</v>
      </c>
      <c r="F6487">
        <v>2</v>
      </c>
      <c r="G6487">
        <v>5</v>
      </c>
      <c r="H6487" s="57">
        <f t="shared" si="139"/>
        <v>36124</v>
      </c>
      <c r="I6487">
        <v>6</v>
      </c>
    </row>
    <row r="6488" spans="1:9">
      <c r="A6488" t="s">
        <v>247</v>
      </c>
      <c r="B6488" t="s">
        <v>235</v>
      </c>
      <c r="C6488" t="s">
        <v>240</v>
      </c>
      <c r="D6488">
        <v>10</v>
      </c>
      <c r="E6488">
        <v>100</v>
      </c>
      <c r="F6488">
        <v>2</v>
      </c>
      <c r="G6488">
        <v>6</v>
      </c>
      <c r="H6488" s="57">
        <f t="shared" si="139"/>
        <v>36124</v>
      </c>
      <c r="I6488">
        <v>6</v>
      </c>
    </row>
    <row r="6489" spans="1:9">
      <c r="A6489" t="s">
        <v>247</v>
      </c>
      <c r="B6489" t="s">
        <v>235</v>
      </c>
      <c r="C6489" t="s">
        <v>240</v>
      </c>
      <c r="D6489">
        <v>10</v>
      </c>
      <c r="E6489">
        <v>100</v>
      </c>
      <c r="F6489">
        <v>2</v>
      </c>
      <c r="G6489">
        <v>7</v>
      </c>
      <c r="H6489" s="57">
        <f t="shared" si="139"/>
        <v>36124</v>
      </c>
      <c r="I6489">
        <v>6</v>
      </c>
    </row>
    <row r="6490" spans="1:9">
      <c r="A6490" t="s">
        <v>247</v>
      </c>
      <c r="B6490" t="s">
        <v>235</v>
      </c>
      <c r="C6490" t="s">
        <v>240</v>
      </c>
      <c r="D6490">
        <v>10</v>
      </c>
      <c r="E6490">
        <v>100</v>
      </c>
      <c r="F6490">
        <v>2</v>
      </c>
      <c r="G6490">
        <v>8</v>
      </c>
      <c r="H6490" s="57">
        <f t="shared" si="139"/>
        <v>36124</v>
      </c>
      <c r="I6490">
        <v>6</v>
      </c>
    </row>
    <row r="6491" spans="1:9">
      <c r="A6491" t="s">
        <v>247</v>
      </c>
      <c r="B6491" t="s">
        <v>235</v>
      </c>
      <c r="C6491" t="s">
        <v>240</v>
      </c>
      <c r="D6491">
        <v>10</v>
      </c>
      <c r="E6491">
        <v>100</v>
      </c>
      <c r="F6491">
        <v>2</v>
      </c>
      <c r="G6491">
        <v>9</v>
      </c>
      <c r="H6491" s="57">
        <f t="shared" si="139"/>
        <v>36124</v>
      </c>
      <c r="I6491">
        <v>6</v>
      </c>
    </row>
    <row r="6492" spans="1:9">
      <c r="A6492" t="s">
        <v>247</v>
      </c>
      <c r="B6492" t="s">
        <v>235</v>
      </c>
      <c r="C6492" t="s">
        <v>240</v>
      </c>
      <c r="D6492">
        <v>10</v>
      </c>
      <c r="E6492">
        <v>100</v>
      </c>
      <c r="F6492">
        <v>2</v>
      </c>
      <c r="G6492">
        <v>10</v>
      </c>
      <c r="H6492" s="57">
        <f t="shared" si="139"/>
        <v>36124</v>
      </c>
      <c r="I6492">
        <v>6</v>
      </c>
    </row>
    <row r="6493" spans="1:9">
      <c r="A6493" t="s">
        <v>247</v>
      </c>
      <c r="B6493" t="s">
        <v>239</v>
      </c>
      <c r="C6493" t="s">
        <v>240</v>
      </c>
      <c r="D6493">
        <v>11</v>
      </c>
      <c r="E6493">
        <v>100</v>
      </c>
      <c r="F6493">
        <v>2</v>
      </c>
      <c r="G6493">
        <v>1</v>
      </c>
      <c r="H6493" s="57">
        <f t="shared" si="139"/>
        <v>36124</v>
      </c>
      <c r="I6493">
        <v>6</v>
      </c>
    </row>
    <row r="6494" spans="1:9">
      <c r="A6494" t="s">
        <v>247</v>
      </c>
      <c r="B6494" t="s">
        <v>239</v>
      </c>
      <c r="C6494" t="s">
        <v>240</v>
      </c>
      <c r="D6494">
        <v>11</v>
      </c>
      <c r="E6494">
        <v>100</v>
      </c>
      <c r="F6494">
        <v>2</v>
      </c>
      <c r="G6494">
        <v>2</v>
      </c>
      <c r="H6494" s="57">
        <f t="shared" si="139"/>
        <v>36124</v>
      </c>
      <c r="I6494">
        <v>7</v>
      </c>
    </row>
    <row r="6495" spans="1:9">
      <c r="A6495" t="s">
        <v>247</v>
      </c>
      <c r="B6495" t="s">
        <v>239</v>
      </c>
      <c r="C6495" t="s">
        <v>240</v>
      </c>
      <c r="D6495">
        <v>11</v>
      </c>
      <c r="E6495">
        <v>100</v>
      </c>
      <c r="F6495">
        <v>2</v>
      </c>
      <c r="G6495">
        <v>3</v>
      </c>
      <c r="H6495" s="57">
        <f t="shared" si="139"/>
        <v>36124</v>
      </c>
      <c r="I6495">
        <v>7</v>
      </c>
    </row>
    <row r="6496" spans="1:9">
      <c r="A6496" t="s">
        <v>247</v>
      </c>
      <c r="B6496" t="s">
        <v>239</v>
      </c>
      <c r="C6496" t="s">
        <v>240</v>
      </c>
      <c r="D6496">
        <v>11</v>
      </c>
      <c r="E6496">
        <v>100</v>
      </c>
      <c r="F6496">
        <v>2</v>
      </c>
      <c r="G6496">
        <v>4</v>
      </c>
      <c r="H6496" s="57">
        <f t="shared" si="139"/>
        <v>36124</v>
      </c>
      <c r="I6496">
        <v>7</v>
      </c>
    </row>
    <row r="6497" spans="1:9">
      <c r="A6497" t="s">
        <v>247</v>
      </c>
      <c r="B6497" t="s">
        <v>239</v>
      </c>
      <c r="C6497" t="s">
        <v>240</v>
      </c>
      <c r="D6497">
        <v>11</v>
      </c>
      <c r="E6497">
        <v>100</v>
      </c>
      <c r="F6497">
        <v>2</v>
      </c>
      <c r="G6497">
        <v>5</v>
      </c>
      <c r="H6497" s="57">
        <f t="shared" si="139"/>
        <v>36124</v>
      </c>
      <c r="I6497">
        <v>7</v>
      </c>
    </row>
    <row r="6498" spans="1:9">
      <c r="A6498" t="s">
        <v>247</v>
      </c>
      <c r="B6498" t="s">
        <v>239</v>
      </c>
      <c r="C6498" t="s">
        <v>240</v>
      </c>
      <c r="D6498">
        <v>11</v>
      </c>
      <c r="E6498">
        <v>100</v>
      </c>
      <c r="F6498">
        <v>2</v>
      </c>
      <c r="G6498">
        <v>6</v>
      </c>
      <c r="H6498" s="57">
        <f t="shared" si="139"/>
        <v>36124</v>
      </c>
      <c r="I6498">
        <v>6</v>
      </c>
    </row>
    <row r="6499" spans="1:9">
      <c r="A6499" t="s">
        <v>247</v>
      </c>
      <c r="B6499" t="s">
        <v>239</v>
      </c>
      <c r="C6499" t="s">
        <v>240</v>
      </c>
      <c r="D6499">
        <v>11</v>
      </c>
      <c r="E6499">
        <v>100</v>
      </c>
      <c r="F6499">
        <v>2</v>
      </c>
      <c r="G6499">
        <v>7</v>
      </c>
      <c r="H6499" s="57">
        <f t="shared" si="139"/>
        <v>36124</v>
      </c>
      <c r="I6499">
        <v>7</v>
      </c>
    </row>
    <row r="6500" spans="1:9">
      <c r="A6500" t="s">
        <v>247</v>
      </c>
      <c r="B6500" t="s">
        <v>239</v>
      </c>
      <c r="C6500" t="s">
        <v>240</v>
      </c>
      <c r="D6500">
        <v>11</v>
      </c>
      <c r="E6500">
        <v>100</v>
      </c>
      <c r="F6500">
        <v>2</v>
      </c>
      <c r="G6500">
        <v>8</v>
      </c>
      <c r="H6500" s="57">
        <f t="shared" si="139"/>
        <v>36124</v>
      </c>
      <c r="I6500">
        <v>7</v>
      </c>
    </row>
    <row r="6501" spans="1:9">
      <c r="A6501" t="s">
        <v>247</v>
      </c>
      <c r="B6501" t="s">
        <v>239</v>
      </c>
      <c r="C6501" t="s">
        <v>240</v>
      </c>
      <c r="D6501">
        <v>11</v>
      </c>
      <c r="E6501">
        <v>100</v>
      </c>
      <c r="F6501">
        <v>2</v>
      </c>
      <c r="G6501">
        <v>9</v>
      </c>
      <c r="H6501" s="57">
        <f t="shared" si="139"/>
        <v>36124</v>
      </c>
      <c r="I6501">
        <v>7</v>
      </c>
    </row>
    <row r="6502" spans="1:9">
      <c r="A6502" t="s">
        <v>247</v>
      </c>
      <c r="B6502" t="s">
        <v>239</v>
      </c>
      <c r="C6502" t="s">
        <v>240</v>
      </c>
      <c r="D6502">
        <v>11</v>
      </c>
      <c r="E6502">
        <v>100</v>
      </c>
      <c r="F6502">
        <v>2</v>
      </c>
      <c r="G6502">
        <v>10</v>
      </c>
      <c r="H6502" s="57">
        <f t="shared" si="139"/>
        <v>36124</v>
      </c>
      <c r="I6502">
        <v>6</v>
      </c>
    </row>
    <row r="6503" spans="1:9">
      <c r="A6503" t="s">
        <v>247</v>
      </c>
      <c r="B6503" t="s">
        <v>237</v>
      </c>
      <c r="C6503" t="s">
        <v>240</v>
      </c>
      <c r="D6503">
        <v>12</v>
      </c>
      <c r="E6503">
        <v>100</v>
      </c>
      <c r="F6503">
        <v>2</v>
      </c>
      <c r="G6503">
        <v>1</v>
      </c>
      <c r="H6503" s="57">
        <f t="shared" si="139"/>
        <v>36124</v>
      </c>
      <c r="I6503">
        <v>6</v>
      </c>
    </row>
    <row r="6504" spans="1:9">
      <c r="A6504" t="s">
        <v>247</v>
      </c>
      <c r="B6504" t="s">
        <v>237</v>
      </c>
      <c r="C6504" t="s">
        <v>240</v>
      </c>
      <c r="D6504">
        <v>12</v>
      </c>
      <c r="E6504">
        <v>100</v>
      </c>
      <c r="F6504">
        <v>2</v>
      </c>
      <c r="G6504">
        <v>2</v>
      </c>
      <c r="H6504" s="57">
        <f t="shared" si="139"/>
        <v>36124</v>
      </c>
      <c r="I6504">
        <v>7</v>
      </c>
    </row>
    <row r="6505" spans="1:9">
      <c r="A6505" t="s">
        <v>247</v>
      </c>
      <c r="B6505" t="s">
        <v>237</v>
      </c>
      <c r="C6505" t="s">
        <v>240</v>
      </c>
      <c r="D6505">
        <v>12</v>
      </c>
      <c r="E6505">
        <v>100</v>
      </c>
      <c r="F6505">
        <v>2</v>
      </c>
      <c r="G6505">
        <v>3</v>
      </c>
      <c r="H6505" s="57">
        <f t="shared" si="139"/>
        <v>36124</v>
      </c>
      <c r="I6505">
        <v>6</v>
      </c>
    </row>
    <row r="6506" spans="1:9">
      <c r="A6506" t="s">
        <v>247</v>
      </c>
      <c r="B6506" t="s">
        <v>237</v>
      </c>
      <c r="C6506" t="s">
        <v>240</v>
      </c>
      <c r="D6506">
        <v>12</v>
      </c>
      <c r="E6506">
        <v>100</v>
      </c>
      <c r="F6506">
        <v>2</v>
      </c>
      <c r="G6506">
        <v>4</v>
      </c>
      <c r="H6506" s="57">
        <f t="shared" si="139"/>
        <v>36124</v>
      </c>
      <c r="I6506">
        <v>6</v>
      </c>
    </row>
    <row r="6507" spans="1:9">
      <c r="A6507" t="s">
        <v>247</v>
      </c>
      <c r="B6507" t="s">
        <v>237</v>
      </c>
      <c r="C6507" t="s">
        <v>240</v>
      </c>
      <c r="D6507">
        <v>12</v>
      </c>
      <c r="E6507">
        <v>100</v>
      </c>
      <c r="F6507">
        <v>2</v>
      </c>
      <c r="G6507">
        <v>5</v>
      </c>
      <c r="H6507" s="57">
        <f t="shared" si="139"/>
        <v>36124</v>
      </c>
      <c r="I6507">
        <v>6</v>
      </c>
    </row>
    <row r="6508" spans="1:9">
      <c r="A6508" t="s">
        <v>247</v>
      </c>
      <c r="B6508" t="s">
        <v>237</v>
      </c>
      <c r="C6508" t="s">
        <v>240</v>
      </c>
      <c r="D6508">
        <v>12</v>
      </c>
      <c r="E6508">
        <v>100</v>
      </c>
      <c r="F6508">
        <v>2</v>
      </c>
      <c r="G6508">
        <v>6</v>
      </c>
      <c r="H6508" s="57">
        <f t="shared" si="139"/>
        <v>36124</v>
      </c>
      <c r="I6508">
        <v>7</v>
      </c>
    </row>
    <row r="6509" spans="1:9">
      <c r="A6509" t="s">
        <v>247</v>
      </c>
      <c r="B6509" t="s">
        <v>237</v>
      </c>
      <c r="C6509" t="s">
        <v>240</v>
      </c>
      <c r="D6509">
        <v>12</v>
      </c>
      <c r="E6509">
        <v>100</v>
      </c>
      <c r="F6509">
        <v>2</v>
      </c>
      <c r="G6509">
        <v>7</v>
      </c>
      <c r="H6509" s="57">
        <f t="shared" si="139"/>
        <v>36124</v>
      </c>
      <c r="I6509">
        <v>5</v>
      </c>
    </row>
    <row r="6510" spans="1:9">
      <c r="A6510" t="s">
        <v>247</v>
      </c>
      <c r="B6510" t="s">
        <v>237</v>
      </c>
      <c r="C6510" t="s">
        <v>240</v>
      </c>
      <c r="D6510">
        <v>12</v>
      </c>
      <c r="E6510">
        <v>100</v>
      </c>
      <c r="F6510">
        <v>2</v>
      </c>
      <c r="G6510">
        <v>8</v>
      </c>
      <c r="H6510" s="57">
        <f t="shared" si="139"/>
        <v>36124</v>
      </c>
      <c r="I6510">
        <v>6</v>
      </c>
    </row>
    <row r="6511" spans="1:9">
      <c r="A6511" t="s">
        <v>247</v>
      </c>
      <c r="B6511" t="s">
        <v>237</v>
      </c>
      <c r="C6511" t="s">
        <v>240</v>
      </c>
      <c r="D6511">
        <v>12</v>
      </c>
      <c r="E6511">
        <v>100</v>
      </c>
      <c r="F6511">
        <v>2</v>
      </c>
      <c r="G6511">
        <v>9</v>
      </c>
      <c r="H6511" s="57">
        <f t="shared" si="139"/>
        <v>36124</v>
      </c>
      <c r="I6511">
        <v>6</v>
      </c>
    </row>
    <row r="6512" spans="1:9">
      <c r="A6512" t="s">
        <v>247</v>
      </c>
      <c r="B6512" t="s">
        <v>237</v>
      </c>
      <c r="C6512" t="s">
        <v>240</v>
      </c>
      <c r="D6512">
        <v>12</v>
      </c>
      <c r="E6512">
        <v>100</v>
      </c>
      <c r="F6512">
        <v>2</v>
      </c>
      <c r="G6512">
        <v>10</v>
      </c>
      <c r="H6512" s="57">
        <f t="shared" si="139"/>
        <v>36124</v>
      </c>
      <c r="I6512">
        <v>6</v>
      </c>
    </row>
    <row r="6513" spans="1:9">
      <c r="A6513" t="s">
        <v>247</v>
      </c>
      <c r="B6513" s="53">
        <v>40738</v>
      </c>
      <c r="C6513" t="s">
        <v>240</v>
      </c>
      <c r="D6513">
        <v>13</v>
      </c>
      <c r="E6513">
        <v>100</v>
      </c>
      <c r="F6513">
        <v>3</v>
      </c>
      <c r="G6513">
        <v>1</v>
      </c>
      <c r="H6513" s="57">
        <f t="shared" si="139"/>
        <v>36124</v>
      </c>
      <c r="I6513">
        <v>5</v>
      </c>
    </row>
    <row r="6514" spans="1:9">
      <c r="A6514" t="s">
        <v>247</v>
      </c>
      <c r="B6514" s="53">
        <v>40738</v>
      </c>
      <c r="C6514" t="s">
        <v>240</v>
      </c>
      <c r="D6514">
        <v>13</v>
      </c>
      <c r="E6514">
        <v>100</v>
      </c>
      <c r="F6514">
        <v>3</v>
      </c>
      <c r="G6514">
        <v>2</v>
      </c>
      <c r="H6514" s="57">
        <f t="shared" si="139"/>
        <v>36124</v>
      </c>
      <c r="I6514">
        <v>6</v>
      </c>
    </row>
    <row r="6515" spans="1:9">
      <c r="A6515" t="s">
        <v>247</v>
      </c>
      <c r="B6515" s="53">
        <v>40738</v>
      </c>
      <c r="C6515" t="s">
        <v>240</v>
      </c>
      <c r="D6515">
        <v>13</v>
      </c>
      <c r="E6515">
        <v>100</v>
      </c>
      <c r="F6515">
        <v>3</v>
      </c>
      <c r="G6515">
        <v>3</v>
      </c>
      <c r="H6515" s="57">
        <f t="shared" si="139"/>
        <v>36124</v>
      </c>
      <c r="I6515">
        <v>6</v>
      </c>
    </row>
    <row r="6516" spans="1:9">
      <c r="A6516" t="s">
        <v>247</v>
      </c>
      <c r="B6516" s="53">
        <v>40738</v>
      </c>
      <c r="C6516" t="s">
        <v>240</v>
      </c>
      <c r="D6516">
        <v>13</v>
      </c>
      <c r="E6516">
        <v>100</v>
      </c>
      <c r="F6516">
        <v>3</v>
      </c>
      <c r="G6516">
        <v>4</v>
      </c>
      <c r="H6516" s="57">
        <f t="shared" si="139"/>
        <v>36124</v>
      </c>
      <c r="I6516">
        <v>6</v>
      </c>
    </row>
    <row r="6517" spans="1:9">
      <c r="A6517" t="s">
        <v>247</v>
      </c>
      <c r="B6517" s="53">
        <v>40738</v>
      </c>
      <c r="C6517" t="s">
        <v>240</v>
      </c>
      <c r="D6517">
        <v>13</v>
      </c>
      <c r="E6517">
        <v>100</v>
      </c>
      <c r="F6517">
        <v>3</v>
      </c>
      <c r="G6517">
        <v>5</v>
      </c>
      <c r="H6517" s="57">
        <f t="shared" si="139"/>
        <v>36124</v>
      </c>
      <c r="I6517">
        <v>6</v>
      </c>
    </row>
    <row r="6518" spans="1:9">
      <c r="A6518" t="s">
        <v>247</v>
      </c>
      <c r="B6518" s="53">
        <v>40738</v>
      </c>
      <c r="C6518" t="s">
        <v>240</v>
      </c>
      <c r="D6518">
        <v>13</v>
      </c>
      <c r="E6518">
        <v>100</v>
      </c>
      <c r="F6518">
        <v>3</v>
      </c>
      <c r="G6518">
        <v>6</v>
      </c>
      <c r="H6518" s="57">
        <f t="shared" si="139"/>
        <v>36124</v>
      </c>
      <c r="I6518">
        <v>6</v>
      </c>
    </row>
    <row r="6519" spans="1:9">
      <c r="A6519" t="s">
        <v>247</v>
      </c>
      <c r="B6519" s="53">
        <v>40738</v>
      </c>
      <c r="C6519" t="s">
        <v>240</v>
      </c>
      <c r="D6519">
        <v>13</v>
      </c>
      <c r="E6519">
        <v>100</v>
      </c>
      <c r="F6519">
        <v>3</v>
      </c>
      <c r="G6519">
        <v>7</v>
      </c>
      <c r="H6519" s="57">
        <f t="shared" si="139"/>
        <v>36124</v>
      </c>
      <c r="I6519">
        <v>6</v>
      </c>
    </row>
    <row r="6520" spans="1:9">
      <c r="A6520" t="s">
        <v>247</v>
      </c>
      <c r="B6520" s="53">
        <v>40738</v>
      </c>
      <c r="C6520" t="s">
        <v>240</v>
      </c>
      <c r="D6520">
        <v>13</v>
      </c>
      <c r="E6520">
        <v>100</v>
      </c>
      <c r="F6520">
        <v>3</v>
      </c>
      <c r="G6520">
        <v>8</v>
      </c>
      <c r="H6520" s="57">
        <f t="shared" si="139"/>
        <v>36124</v>
      </c>
    </row>
    <row r="6521" spans="1:9">
      <c r="A6521" t="s">
        <v>247</v>
      </c>
      <c r="B6521" s="53">
        <v>40738</v>
      </c>
      <c r="C6521" t="s">
        <v>240</v>
      </c>
      <c r="D6521">
        <v>13</v>
      </c>
      <c r="E6521">
        <v>100</v>
      </c>
      <c r="F6521">
        <v>3</v>
      </c>
      <c r="G6521">
        <v>9</v>
      </c>
      <c r="H6521" s="57">
        <f t="shared" si="139"/>
        <v>36124</v>
      </c>
      <c r="I6521">
        <v>6</v>
      </c>
    </row>
    <row r="6522" spans="1:9">
      <c r="A6522" t="s">
        <v>247</v>
      </c>
      <c r="B6522" s="53">
        <v>40738</v>
      </c>
      <c r="C6522" t="s">
        <v>240</v>
      </c>
      <c r="D6522">
        <v>13</v>
      </c>
      <c r="E6522">
        <v>100</v>
      </c>
      <c r="F6522">
        <v>3</v>
      </c>
      <c r="G6522">
        <v>10</v>
      </c>
      <c r="H6522" s="57">
        <f t="shared" si="139"/>
        <v>36124</v>
      </c>
      <c r="I6522">
        <v>6</v>
      </c>
    </row>
    <row r="6523" spans="1:9">
      <c r="A6523" t="s">
        <v>247</v>
      </c>
      <c r="B6523" t="s">
        <v>238</v>
      </c>
      <c r="C6523" t="s">
        <v>240</v>
      </c>
      <c r="D6523">
        <v>14</v>
      </c>
      <c r="E6523">
        <v>100</v>
      </c>
      <c r="F6523">
        <v>3</v>
      </c>
      <c r="G6523">
        <v>1</v>
      </c>
      <c r="H6523" s="57">
        <f t="shared" ref="H6523:H6572" si="140">H6522</f>
        <v>36124</v>
      </c>
      <c r="I6523">
        <v>6</v>
      </c>
    </row>
    <row r="6524" spans="1:9">
      <c r="A6524" t="s">
        <v>247</v>
      </c>
      <c r="B6524" t="s">
        <v>238</v>
      </c>
      <c r="C6524" t="s">
        <v>240</v>
      </c>
      <c r="D6524">
        <v>14</v>
      </c>
      <c r="E6524">
        <v>100</v>
      </c>
      <c r="F6524">
        <v>3</v>
      </c>
      <c r="G6524">
        <v>2</v>
      </c>
      <c r="H6524" s="57">
        <f t="shared" si="140"/>
        <v>36124</v>
      </c>
      <c r="I6524">
        <v>6</v>
      </c>
    </row>
    <row r="6525" spans="1:9">
      <c r="A6525" t="s">
        <v>247</v>
      </c>
      <c r="B6525" t="s">
        <v>238</v>
      </c>
      <c r="C6525" t="s">
        <v>240</v>
      </c>
      <c r="D6525">
        <v>14</v>
      </c>
      <c r="E6525">
        <v>100</v>
      </c>
      <c r="F6525">
        <v>3</v>
      </c>
      <c r="G6525">
        <v>3</v>
      </c>
      <c r="H6525" s="57">
        <f t="shared" si="140"/>
        <v>36124</v>
      </c>
      <c r="I6525">
        <v>6</v>
      </c>
    </row>
    <row r="6526" spans="1:9">
      <c r="A6526" t="s">
        <v>247</v>
      </c>
      <c r="B6526" t="s">
        <v>238</v>
      </c>
      <c r="C6526" t="s">
        <v>240</v>
      </c>
      <c r="D6526">
        <v>14</v>
      </c>
      <c r="E6526">
        <v>100</v>
      </c>
      <c r="F6526">
        <v>3</v>
      </c>
      <c r="G6526">
        <v>4</v>
      </c>
      <c r="H6526" s="57">
        <f t="shared" si="140"/>
        <v>36124</v>
      </c>
      <c r="I6526">
        <v>6</v>
      </c>
    </row>
    <row r="6527" spans="1:9">
      <c r="A6527" t="s">
        <v>247</v>
      </c>
      <c r="B6527" t="s">
        <v>238</v>
      </c>
      <c r="C6527" t="s">
        <v>240</v>
      </c>
      <c r="D6527">
        <v>14</v>
      </c>
      <c r="E6527">
        <v>100</v>
      </c>
      <c r="F6527">
        <v>3</v>
      </c>
      <c r="G6527">
        <v>5</v>
      </c>
      <c r="H6527" s="57">
        <f t="shared" si="140"/>
        <v>36124</v>
      </c>
      <c r="I6527">
        <v>6</v>
      </c>
    </row>
    <row r="6528" spans="1:9">
      <c r="A6528" t="s">
        <v>247</v>
      </c>
      <c r="B6528" t="s">
        <v>238</v>
      </c>
      <c r="C6528" t="s">
        <v>240</v>
      </c>
      <c r="D6528">
        <v>14</v>
      </c>
      <c r="E6528">
        <v>100</v>
      </c>
      <c r="F6528">
        <v>3</v>
      </c>
      <c r="G6528">
        <v>6</v>
      </c>
      <c r="H6528" s="57">
        <f t="shared" si="140"/>
        <v>36124</v>
      </c>
      <c r="I6528">
        <v>6</v>
      </c>
    </row>
    <row r="6529" spans="1:9">
      <c r="A6529" t="s">
        <v>247</v>
      </c>
      <c r="B6529" t="s">
        <v>238</v>
      </c>
      <c r="C6529" t="s">
        <v>240</v>
      </c>
      <c r="D6529">
        <v>14</v>
      </c>
      <c r="E6529">
        <v>100</v>
      </c>
      <c r="F6529">
        <v>3</v>
      </c>
      <c r="G6529">
        <v>7</v>
      </c>
      <c r="H6529" s="57">
        <f t="shared" si="140"/>
        <v>36124</v>
      </c>
      <c r="I6529">
        <v>6</v>
      </c>
    </row>
    <row r="6530" spans="1:9">
      <c r="A6530" t="s">
        <v>247</v>
      </c>
      <c r="B6530" t="s">
        <v>238</v>
      </c>
      <c r="C6530" t="s">
        <v>240</v>
      </c>
      <c r="D6530">
        <v>14</v>
      </c>
      <c r="E6530">
        <v>100</v>
      </c>
      <c r="F6530">
        <v>3</v>
      </c>
      <c r="G6530">
        <v>8</v>
      </c>
      <c r="H6530" s="57">
        <f t="shared" si="140"/>
        <v>36124</v>
      </c>
      <c r="I6530">
        <v>6</v>
      </c>
    </row>
    <row r="6531" spans="1:9">
      <c r="A6531" t="s">
        <v>247</v>
      </c>
      <c r="B6531" t="s">
        <v>238</v>
      </c>
      <c r="C6531" t="s">
        <v>240</v>
      </c>
      <c r="D6531">
        <v>14</v>
      </c>
      <c r="E6531">
        <v>100</v>
      </c>
      <c r="F6531">
        <v>3</v>
      </c>
      <c r="G6531">
        <v>9</v>
      </c>
      <c r="H6531" s="57">
        <f t="shared" si="140"/>
        <v>36124</v>
      </c>
      <c r="I6531">
        <v>6</v>
      </c>
    </row>
    <row r="6532" spans="1:9">
      <c r="A6532" t="s">
        <v>247</v>
      </c>
      <c r="B6532" t="s">
        <v>238</v>
      </c>
      <c r="C6532" t="s">
        <v>240</v>
      </c>
      <c r="D6532">
        <v>14</v>
      </c>
      <c r="E6532">
        <v>100</v>
      </c>
      <c r="F6532">
        <v>3</v>
      </c>
      <c r="G6532">
        <v>10</v>
      </c>
      <c r="H6532" s="57">
        <f t="shared" si="140"/>
        <v>36124</v>
      </c>
      <c r="I6532">
        <v>5</v>
      </c>
    </row>
    <row r="6533" spans="1:9">
      <c r="A6533" t="s">
        <v>247</v>
      </c>
      <c r="B6533" t="s">
        <v>234</v>
      </c>
      <c r="C6533" t="s">
        <v>240</v>
      </c>
      <c r="D6533">
        <v>15</v>
      </c>
      <c r="E6533">
        <v>100</v>
      </c>
      <c r="F6533">
        <v>3</v>
      </c>
      <c r="G6533">
        <v>1</v>
      </c>
      <c r="H6533" s="57">
        <f t="shared" si="140"/>
        <v>36124</v>
      </c>
      <c r="I6533">
        <v>6</v>
      </c>
    </row>
    <row r="6534" spans="1:9">
      <c r="A6534" t="s">
        <v>247</v>
      </c>
      <c r="B6534" t="s">
        <v>234</v>
      </c>
      <c r="C6534" t="s">
        <v>240</v>
      </c>
      <c r="D6534">
        <v>15</v>
      </c>
      <c r="E6534">
        <v>100</v>
      </c>
      <c r="F6534">
        <v>3</v>
      </c>
      <c r="G6534">
        <v>2</v>
      </c>
      <c r="H6534" s="57">
        <f t="shared" si="140"/>
        <v>36124</v>
      </c>
      <c r="I6534">
        <v>6</v>
      </c>
    </row>
    <row r="6535" spans="1:9">
      <c r="A6535" t="s">
        <v>247</v>
      </c>
      <c r="B6535" t="s">
        <v>234</v>
      </c>
      <c r="C6535" t="s">
        <v>240</v>
      </c>
      <c r="D6535">
        <v>15</v>
      </c>
      <c r="E6535">
        <v>100</v>
      </c>
      <c r="F6535">
        <v>3</v>
      </c>
      <c r="G6535">
        <v>3</v>
      </c>
      <c r="H6535" s="57">
        <f t="shared" si="140"/>
        <v>36124</v>
      </c>
      <c r="I6535">
        <v>6</v>
      </c>
    </row>
    <row r="6536" spans="1:9">
      <c r="A6536" t="s">
        <v>247</v>
      </c>
      <c r="B6536" t="s">
        <v>234</v>
      </c>
      <c r="C6536" t="s">
        <v>240</v>
      </c>
      <c r="D6536">
        <v>15</v>
      </c>
      <c r="E6536">
        <v>100</v>
      </c>
      <c r="F6536">
        <v>3</v>
      </c>
      <c r="G6536">
        <v>4</v>
      </c>
      <c r="H6536" s="57">
        <f t="shared" si="140"/>
        <v>36124</v>
      </c>
      <c r="I6536">
        <v>6</v>
      </c>
    </row>
    <row r="6537" spans="1:9">
      <c r="A6537" t="s">
        <v>247</v>
      </c>
      <c r="B6537" t="s">
        <v>234</v>
      </c>
      <c r="C6537" t="s">
        <v>240</v>
      </c>
      <c r="D6537">
        <v>15</v>
      </c>
      <c r="E6537">
        <v>100</v>
      </c>
      <c r="F6537">
        <v>3</v>
      </c>
      <c r="G6537">
        <v>5</v>
      </c>
      <c r="H6537" s="57">
        <f t="shared" si="140"/>
        <v>36124</v>
      </c>
      <c r="I6537">
        <v>6</v>
      </c>
    </row>
    <row r="6538" spans="1:9">
      <c r="A6538" t="s">
        <v>247</v>
      </c>
      <c r="B6538" t="s">
        <v>234</v>
      </c>
      <c r="C6538" t="s">
        <v>240</v>
      </c>
      <c r="D6538">
        <v>15</v>
      </c>
      <c r="E6538">
        <v>100</v>
      </c>
      <c r="F6538">
        <v>3</v>
      </c>
      <c r="G6538">
        <v>6</v>
      </c>
      <c r="H6538" s="57">
        <f t="shared" si="140"/>
        <v>36124</v>
      </c>
      <c r="I6538">
        <v>6</v>
      </c>
    </row>
    <row r="6539" spans="1:9">
      <c r="A6539" t="s">
        <v>247</v>
      </c>
      <c r="B6539" t="s">
        <v>234</v>
      </c>
      <c r="C6539" t="s">
        <v>240</v>
      </c>
      <c r="D6539">
        <v>15</v>
      </c>
      <c r="E6539">
        <v>100</v>
      </c>
      <c r="F6539">
        <v>3</v>
      </c>
      <c r="G6539">
        <v>7</v>
      </c>
      <c r="H6539" s="57">
        <f t="shared" si="140"/>
        <v>36124</v>
      </c>
      <c r="I6539">
        <v>6</v>
      </c>
    </row>
    <row r="6540" spans="1:9">
      <c r="A6540" t="s">
        <v>247</v>
      </c>
      <c r="B6540" t="s">
        <v>234</v>
      </c>
      <c r="C6540" t="s">
        <v>240</v>
      </c>
      <c r="D6540">
        <v>15</v>
      </c>
      <c r="E6540">
        <v>100</v>
      </c>
      <c r="F6540">
        <v>3</v>
      </c>
      <c r="G6540">
        <v>8</v>
      </c>
      <c r="H6540" s="57">
        <f t="shared" si="140"/>
        <v>36124</v>
      </c>
      <c r="I6540">
        <v>6</v>
      </c>
    </row>
    <row r="6541" spans="1:9">
      <c r="A6541" t="s">
        <v>247</v>
      </c>
      <c r="B6541" t="s">
        <v>234</v>
      </c>
      <c r="C6541" t="s">
        <v>240</v>
      </c>
      <c r="D6541">
        <v>15</v>
      </c>
      <c r="E6541">
        <v>100</v>
      </c>
      <c r="F6541">
        <v>3</v>
      </c>
      <c r="G6541">
        <v>9</v>
      </c>
      <c r="H6541" s="57">
        <f t="shared" si="140"/>
        <v>36124</v>
      </c>
      <c r="I6541">
        <v>6</v>
      </c>
    </row>
    <row r="6542" spans="1:9">
      <c r="A6542" t="s">
        <v>247</v>
      </c>
      <c r="B6542" t="s">
        <v>234</v>
      </c>
      <c r="C6542" t="s">
        <v>240</v>
      </c>
      <c r="D6542">
        <v>15</v>
      </c>
      <c r="E6542">
        <v>100</v>
      </c>
      <c r="F6542">
        <v>3</v>
      </c>
      <c r="G6542">
        <v>10</v>
      </c>
      <c r="H6542" s="57">
        <f t="shared" si="140"/>
        <v>36124</v>
      </c>
      <c r="I6542">
        <v>6</v>
      </c>
    </row>
    <row r="6543" spans="1:9">
      <c r="A6543" t="s">
        <v>247</v>
      </c>
      <c r="B6543" t="s">
        <v>239</v>
      </c>
      <c r="C6543" t="s">
        <v>240</v>
      </c>
      <c r="D6543">
        <v>16</v>
      </c>
      <c r="E6543">
        <v>100</v>
      </c>
      <c r="F6543">
        <v>3</v>
      </c>
      <c r="G6543">
        <v>1</v>
      </c>
      <c r="H6543" s="57">
        <f t="shared" si="140"/>
        <v>36124</v>
      </c>
      <c r="I6543">
        <v>7</v>
      </c>
    </row>
    <row r="6544" spans="1:9">
      <c r="A6544" t="s">
        <v>247</v>
      </c>
      <c r="B6544" t="s">
        <v>239</v>
      </c>
      <c r="C6544" t="s">
        <v>240</v>
      </c>
      <c r="D6544">
        <v>16</v>
      </c>
      <c r="E6544">
        <v>100</v>
      </c>
      <c r="F6544">
        <v>3</v>
      </c>
      <c r="G6544">
        <v>2</v>
      </c>
      <c r="H6544" s="57">
        <f t="shared" si="140"/>
        <v>36124</v>
      </c>
      <c r="I6544">
        <v>7</v>
      </c>
    </row>
    <row r="6545" spans="1:9">
      <c r="A6545" t="s">
        <v>247</v>
      </c>
      <c r="B6545" t="s">
        <v>239</v>
      </c>
      <c r="C6545" t="s">
        <v>240</v>
      </c>
      <c r="D6545">
        <v>16</v>
      </c>
      <c r="E6545">
        <v>100</v>
      </c>
      <c r="F6545">
        <v>3</v>
      </c>
      <c r="G6545">
        <v>3</v>
      </c>
      <c r="H6545" s="57">
        <f t="shared" si="140"/>
        <v>36124</v>
      </c>
      <c r="I6545">
        <v>7</v>
      </c>
    </row>
    <row r="6546" spans="1:9">
      <c r="A6546" t="s">
        <v>247</v>
      </c>
      <c r="B6546" t="s">
        <v>239</v>
      </c>
      <c r="C6546" t="s">
        <v>240</v>
      </c>
      <c r="D6546">
        <v>16</v>
      </c>
      <c r="E6546">
        <v>100</v>
      </c>
      <c r="F6546">
        <v>3</v>
      </c>
      <c r="G6546">
        <v>4</v>
      </c>
      <c r="H6546" s="57">
        <f t="shared" si="140"/>
        <v>36124</v>
      </c>
      <c r="I6546">
        <v>6</v>
      </c>
    </row>
    <row r="6547" spans="1:9">
      <c r="A6547" t="s">
        <v>247</v>
      </c>
      <c r="B6547" t="s">
        <v>239</v>
      </c>
      <c r="C6547" t="s">
        <v>240</v>
      </c>
      <c r="D6547">
        <v>16</v>
      </c>
      <c r="E6547">
        <v>100</v>
      </c>
      <c r="F6547">
        <v>3</v>
      </c>
      <c r="G6547">
        <v>5</v>
      </c>
      <c r="H6547" s="57">
        <f t="shared" si="140"/>
        <v>36124</v>
      </c>
      <c r="I6547">
        <v>6</v>
      </c>
    </row>
    <row r="6548" spans="1:9">
      <c r="A6548" t="s">
        <v>247</v>
      </c>
      <c r="B6548" t="s">
        <v>239</v>
      </c>
      <c r="C6548" t="s">
        <v>240</v>
      </c>
      <c r="D6548">
        <v>16</v>
      </c>
      <c r="E6548">
        <v>100</v>
      </c>
      <c r="F6548">
        <v>3</v>
      </c>
      <c r="G6548">
        <v>6</v>
      </c>
      <c r="H6548" s="57">
        <f t="shared" si="140"/>
        <v>36124</v>
      </c>
      <c r="I6548">
        <v>6</v>
      </c>
    </row>
    <row r="6549" spans="1:9">
      <c r="A6549" t="s">
        <v>247</v>
      </c>
      <c r="B6549" t="s">
        <v>239</v>
      </c>
      <c r="C6549" t="s">
        <v>240</v>
      </c>
      <c r="D6549">
        <v>16</v>
      </c>
      <c r="E6549">
        <v>100</v>
      </c>
      <c r="F6549">
        <v>3</v>
      </c>
      <c r="G6549">
        <v>7</v>
      </c>
      <c r="H6549" s="57">
        <f t="shared" si="140"/>
        <v>36124</v>
      </c>
      <c r="I6549">
        <v>6</v>
      </c>
    </row>
    <row r="6550" spans="1:9">
      <c r="A6550" t="s">
        <v>247</v>
      </c>
      <c r="B6550" t="s">
        <v>239</v>
      </c>
      <c r="C6550" t="s">
        <v>240</v>
      </c>
      <c r="D6550">
        <v>16</v>
      </c>
      <c r="E6550">
        <v>100</v>
      </c>
      <c r="F6550">
        <v>3</v>
      </c>
      <c r="G6550">
        <v>8</v>
      </c>
      <c r="H6550" s="57">
        <f t="shared" si="140"/>
        <v>36124</v>
      </c>
    </row>
    <row r="6551" spans="1:9">
      <c r="A6551" t="s">
        <v>247</v>
      </c>
      <c r="B6551" t="s">
        <v>239</v>
      </c>
      <c r="C6551" t="s">
        <v>240</v>
      </c>
      <c r="D6551">
        <v>16</v>
      </c>
      <c r="E6551">
        <v>100</v>
      </c>
      <c r="F6551">
        <v>3</v>
      </c>
      <c r="G6551">
        <v>9</v>
      </c>
      <c r="H6551" s="57">
        <f t="shared" si="140"/>
        <v>36124</v>
      </c>
    </row>
    <row r="6552" spans="1:9">
      <c r="A6552" t="s">
        <v>247</v>
      </c>
      <c r="B6552" t="s">
        <v>239</v>
      </c>
      <c r="C6552" t="s">
        <v>240</v>
      </c>
      <c r="D6552">
        <v>16</v>
      </c>
      <c r="E6552">
        <v>100</v>
      </c>
      <c r="F6552">
        <v>3</v>
      </c>
      <c r="G6552">
        <v>10</v>
      </c>
      <c r="H6552" s="57">
        <f t="shared" si="140"/>
        <v>36124</v>
      </c>
    </row>
    <row r="6553" spans="1:9">
      <c r="A6553" t="s">
        <v>247</v>
      </c>
      <c r="B6553" t="s">
        <v>235</v>
      </c>
      <c r="C6553" t="s">
        <v>240</v>
      </c>
      <c r="D6553">
        <v>17</v>
      </c>
      <c r="E6553">
        <v>100</v>
      </c>
      <c r="F6553">
        <v>3</v>
      </c>
      <c r="G6553">
        <v>1</v>
      </c>
      <c r="H6553" s="57">
        <f t="shared" si="140"/>
        <v>36124</v>
      </c>
      <c r="I6553">
        <v>6</v>
      </c>
    </row>
    <row r="6554" spans="1:9">
      <c r="A6554" t="s">
        <v>247</v>
      </c>
      <c r="B6554" t="s">
        <v>235</v>
      </c>
      <c r="C6554" t="s">
        <v>240</v>
      </c>
      <c r="D6554">
        <v>17</v>
      </c>
      <c r="E6554">
        <v>100</v>
      </c>
      <c r="F6554">
        <v>3</v>
      </c>
      <c r="G6554">
        <v>2</v>
      </c>
      <c r="H6554" s="57">
        <f t="shared" si="140"/>
        <v>36124</v>
      </c>
      <c r="I6554">
        <v>6</v>
      </c>
    </row>
    <row r="6555" spans="1:9">
      <c r="A6555" t="s">
        <v>247</v>
      </c>
      <c r="B6555" t="s">
        <v>235</v>
      </c>
      <c r="C6555" t="s">
        <v>240</v>
      </c>
      <c r="D6555">
        <v>17</v>
      </c>
      <c r="E6555">
        <v>100</v>
      </c>
      <c r="F6555">
        <v>3</v>
      </c>
      <c r="G6555">
        <v>3</v>
      </c>
      <c r="H6555" s="57">
        <f t="shared" si="140"/>
        <v>36124</v>
      </c>
      <c r="I6555">
        <v>6</v>
      </c>
    </row>
    <row r="6556" spans="1:9">
      <c r="A6556" t="s">
        <v>247</v>
      </c>
      <c r="B6556" t="s">
        <v>235</v>
      </c>
      <c r="C6556" t="s">
        <v>240</v>
      </c>
      <c r="D6556">
        <v>17</v>
      </c>
      <c r="E6556">
        <v>100</v>
      </c>
      <c r="F6556">
        <v>3</v>
      </c>
      <c r="G6556">
        <v>4</v>
      </c>
      <c r="H6556" s="57">
        <f t="shared" si="140"/>
        <v>36124</v>
      </c>
      <c r="I6556">
        <v>6</v>
      </c>
    </row>
    <row r="6557" spans="1:9">
      <c r="A6557" t="s">
        <v>247</v>
      </c>
      <c r="B6557" t="s">
        <v>235</v>
      </c>
      <c r="C6557" t="s">
        <v>240</v>
      </c>
      <c r="D6557">
        <v>17</v>
      </c>
      <c r="E6557">
        <v>100</v>
      </c>
      <c r="F6557">
        <v>3</v>
      </c>
      <c r="G6557">
        <v>5</v>
      </c>
      <c r="H6557" s="57">
        <f t="shared" si="140"/>
        <v>36124</v>
      </c>
      <c r="I6557">
        <v>6</v>
      </c>
    </row>
    <row r="6558" spans="1:9">
      <c r="A6558" t="s">
        <v>247</v>
      </c>
      <c r="B6558" t="s">
        <v>235</v>
      </c>
      <c r="C6558" t="s">
        <v>240</v>
      </c>
      <c r="D6558">
        <v>17</v>
      </c>
      <c r="E6558">
        <v>100</v>
      </c>
      <c r="F6558">
        <v>3</v>
      </c>
      <c r="G6558">
        <v>6</v>
      </c>
      <c r="H6558" s="57">
        <f t="shared" si="140"/>
        <v>36124</v>
      </c>
      <c r="I6558">
        <v>6</v>
      </c>
    </row>
    <row r="6559" spans="1:9">
      <c r="A6559" t="s">
        <v>247</v>
      </c>
      <c r="B6559" t="s">
        <v>235</v>
      </c>
      <c r="C6559" t="s">
        <v>240</v>
      </c>
      <c r="D6559">
        <v>17</v>
      </c>
      <c r="E6559">
        <v>100</v>
      </c>
      <c r="F6559">
        <v>3</v>
      </c>
      <c r="G6559">
        <v>7</v>
      </c>
      <c r="H6559" s="57">
        <f t="shared" si="140"/>
        <v>36124</v>
      </c>
      <c r="I6559">
        <v>6</v>
      </c>
    </row>
    <row r="6560" spans="1:9">
      <c r="A6560" t="s">
        <v>247</v>
      </c>
      <c r="B6560" t="s">
        <v>235</v>
      </c>
      <c r="C6560" t="s">
        <v>240</v>
      </c>
      <c r="D6560">
        <v>17</v>
      </c>
      <c r="E6560">
        <v>100</v>
      </c>
      <c r="F6560">
        <v>3</v>
      </c>
      <c r="G6560">
        <v>8</v>
      </c>
      <c r="H6560" s="57">
        <f t="shared" si="140"/>
        <v>36124</v>
      </c>
      <c r="I6560">
        <v>6</v>
      </c>
    </row>
    <row r="6561" spans="1:9">
      <c r="A6561" t="s">
        <v>247</v>
      </c>
      <c r="B6561" t="s">
        <v>235</v>
      </c>
      <c r="C6561" t="s">
        <v>240</v>
      </c>
      <c r="D6561">
        <v>17</v>
      </c>
      <c r="E6561">
        <v>100</v>
      </c>
      <c r="F6561">
        <v>3</v>
      </c>
      <c r="G6561">
        <v>9</v>
      </c>
      <c r="H6561" s="57">
        <f t="shared" si="140"/>
        <v>36124</v>
      </c>
      <c r="I6561">
        <v>6</v>
      </c>
    </row>
    <row r="6562" spans="1:9">
      <c r="A6562" t="s">
        <v>247</v>
      </c>
      <c r="B6562" t="s">
        <v>235</v>
      </c>
      <c r="C6562" t="s">
        <v>240</v>
      </c>
      <c r="D6562">
        <v>17</v>
      </c>
      <c r="E6562">
        <v>100</v>
      </c>
      <c r="F6562">
        <v>3</v>
      </c>
      <c r="G6562">
        <v>10</v>
      </c>
      <c r="H6562" s="57">
        <f t="shared" si="140"/>
        <v>36124</v>
      </c>
    </row>
    <row r="6563" spans="1:9">
      <c r="A6563" t="s">
        <v>247</v>
      </c>
      <c r="B6563" t="s">
        <v>237</v>
      </c>
      <c r="C6563" t="s">
        <v>240</v>
      </c>
      <c r="D6563">
        <v>18</v>
      </c>
      <c r="E6563">
        <v>100</v>
      </c>
      <c r="F6563">
        <v>3</v>
      </c>
      <c r="G6563">
        <v>1</v>
      </c>
      <c r="H6563" s="57">
        <f t="shared" si="140"/>
        <v>36124</v>
      </c>
      <c r="I6563">
        <v>6</v>
      </c>
    </row>
    <row r="6564" spans="1:9">
      <c r="A6564" t="s">
        <v>247</v>
      </c>
      <c r="B6564" t="s">
        <v>237</v>
      </c>
      <c r="C6564" t="s">
        <v>240</v>
      </c>
      <c r="D6564">
        <v>18</v>
      </c>
      <c r="E6564">
        <v>100</v>
      </c>
      <c r="F6564">
        <v>3</v>
      </c>
      <c r="G6564">
        <v>2</v>
      </c>
      <c r="H6564" s="57">
        <f t="shared" si="140"/>
        <v>36124</v>
      </c>
      <c r="I6564">
        <v>6</v>
      </c>
    </row>
    <row r="6565" spans="1:9">
      <c r="A6565" t="s">
        <v>247</v>
      </c>
      <c r="B6565" t="s">
        <v>237</v>
      </c>
      <c r="C6565" t="s">
        <v>240</v>
      </c>
      <c r="D6565">
        <v>18</v>
      </c>
      <c r="E6565">
        <v>100</v>
      </c>
      <c r="F6565">
        <v>3</v>
      </c>
      <c r="G6565">
        <v>3</v>
      </c>
      <c r="H6565" s="57">
        <f t="shared" si="140"/>
        <v>36124</v>
      </c>
      <c r="I6565">
        <v>6</v>
      </c>
    </row>
    <row r="6566" spans="1:9">
      <c r="A6566" t="s">
        <v>247</v>
      </c>
      <c r="B6566" t="s">
        <v>237</v>
      </c>
      <c r="C6566" t="s">
        <v>240</v>
      </c>
      <c r="D6566">
        <v>18</v>
      </c>
      <c r="E6566">
        <v>100</v>
      </c>
      <c r="F6566">
        <v>3</v>
      </c>
      <c r="G6566">
        <v>4</v>
      </c>
      <c r="H6566" s="57">
        <f t="shared" si="140"/>
        <v>36124</v>
      </c>
      <c r="I6566">
        <v>5</v>
      </c>
    </row>
    <row r="6567" spans="1:9">
      <c r="A6567" t="s">
        <v>247</v>
      </c>
      <c r="B6567" t="s">
        <v>237</v>
      </c>
      <c r="C6567" t="s">
        <v>240</v>
      </c>
      <c r="D6567">
        <v>18</v>
      </c>
      <c r="E6567">
        <v>100</v>
      </c>
      <c r="F6567">
        <v>3</v>
      </c>
      <c r="G6567">
        <v>5</v>
      </c>
      <c r="H6567" s="57">
        <f t="shared" si="140"/>
        <v>36124</v>
      </c>
      <c r="I6567">
        <v>6</v>
      </c>
    </row>
    <row r="6568" spans="1:9">
      <c r="A6568" t="s">
        <v>247</v>
      </c>
      <c r="B6568" t="s">
        <v>237</v>
      </c>
      <c r="C6568" t="s">
        <v>240</v>
      </c>
      <c r="D6568">
        <v>18</v>
      </c>
      <c r="E6568">
        <v>100</v>
      </c>
      <c r="F6568">
        <v>3</v>
      </c>
      <c r="G6568">
        <v>6</v>
      </c>
      <c r="H6568" s="57">
        <f t="shared" si="140"/>
        <v>36124</v>
      </c>
      <c r="I6568">
        <v>7</v>
      </c>
    </row>
    <row r="6569" spans="1:9">
      <c r="A6569" t="s">
        <v>247</v>
      </c>
      <c r="B6569" t="s">
        <v>237</v>
      </c>
      <c r="C6569" t="s">
        <v>240</v>
      </c>
      <c r="D6569">
        <v>18</v>
      </c>
      <c r="E6569">
        <v>100</v>
      </c>
      <c r="F6569">
        <v>3</v>
      </c>
      <c r="G6569">
        <v>7</v>
      </c>
      <c r="H6569" s="57">
        <f t="shared" si="140"/>
        <v>36124</v>
      </c>
      <c r="I6569">
        <v>6</v>
      </c>
    </row>
    <row r="6570" spans="1:9">
      <c r="A6570" t="s">
        <v>247</v>
      </c>
      <c r="B6570" t="s">
        <v>237</v>
      </c>
      <c r="C6570" t="s">
        <v>240</v>
      </c>
      <c r="D6570">
        <v>18</v>
      </c>
      <c r="E6570">
        <v>100</v>
      </c>
      <c r="F6570">
        <v>3</v>
      </c>
      <c r="G6570">
        <v>8</v>
      </c>
      <c r="H6570" s="57">
        <f t="shared" si="140"/>
        <v>36124</v>
      </c>
      <c r="I6570">
        <v>6</v>
      </c>
    </row>
    <row r="6571" spans="1:9">
      <c r="A6571" t="s">
        <v>247</v>
      </c>
      <c r="B6571" t="s">
        <v>237</v>
      </c>
      <c r="C6571" t="s">
        <v>240</v>
      </c>
      <c r="D6571">
        <v>18</v>
      </c>
      <c r="E6571">
        <v>100</v>
      </c>
      <c r="F6571">
        <v>3</v>
      </c>
      <c r="G6571">
        <v>9</v>
      </c>
      <c r="H6571" s="57">
        <f t="shared" si="140"/>
        <v>36124</v>
      </c>
      <c r="I6571">
        <v>6</v>
      </c>
    </row>
    <row r="6572" spans="1:9">
      <c r="A6572" t="s">
        <v>247</v>
      </c>
      <c r="B6572" t="s">
        <v>237</v>
      </c>
      <c r="C6572" t="s">
        <v>240</v>
      </c>
      <c r="D6572">
        <v>18</v>
      </c>
      <c r="E6572">
        <v>100</v>
      </c>
      <c r="F6572">
        <v>3</v>
      </c>
      <c r="G6572">
        <v>10</v>
      </c>
      <c r="H6572" s="57">
        <f t="shared" si="140"/>
        <v>36124</v>
      </c>
      <c r="I6572">
        <v>6</v>
      </c>
    </row>
    <row r="6573" spans="1:9">
      <c r="A6573" t="s">
        <v>247</v>
      </c>
      <c r="B6573" t="s">
        <v>234</v>
      </c>
      <c r="C6573" t="s">
        <v>240</v>
      </c>
      <c r="D6573">
        <v>1</v>
      </c>
      <c r="E6573">
        <v>100</v>
      </c>
      <c r="F6573">
        <v>1</v>
      </c>
      <c r="G6573">
        <v>1</v>
      </c>
      <c r="H6573" s="57">
        <v>36129</v>
      </c>
      <c r="I6573">
        <v>8</v>
      </c>
    </row>
    <row r="6574" spans="1:9">
      <c r="A6574" t="s">
        <v>247</v>
      </c>
      <c r="B6574" t="s">
        <v>234</v>
      </c>
      <c r="C6574" t="s">
        <v>240</v>
      </c>
      <c r="D6574">
        <v>1</v>
      </c>
      <c r="E6574">
        <v>100</v>
      </c>
      <c r="F6574">
        <v>1</v>
      </c>
      <c r="G6574">
        <v>2</v>
      </c>
      <c r="H6574" s="57">
        <f>H6573</f>
        <v>36129</v>
      </c>
      <c r="I6574">
        <v>8</v>
      </c>
    </row>
    <row r="6575" spans="1:9">
      <c r="A6575" t="s">
        <v>247</v>
      </c>
      <c r="B6575" t="s">
        <v>234</v>
      </c>
      <c r="C6575" t="s">
        <v>240</v>
      </c>
      <c r="D6575">
        <v>1</v>
      </c>
      <c r="E6575">
        <v>100</v>
      </c>
      <c r="F6575">
        <v>1</v>
      </c>
      <c r="G6575">
        <v>3</v>
      </c>
      <c r="H6575" s="57">
        <f t="shared" ref="H6575:H6638" si="141">H6574</f>
        <v>36129</v>
      </c>
      <c r="I6575">
        <v>8</v>
      </c>
    </row>
    <row r="6576" spans="1:9">
      <c r="A6576" t="s">
        <v>247</v>
      </c>
      <c r="B6576" t="s">
        <v>234</v>
      </c>
      <c r="C6576" t="s">
        <v>240</v>
      </c>
      <c r="D6576">
        <v>1</v>
      </c>
      <c r="E6576">
        <v>100</v>
      </c>
      <c r="F6576">
        <v>1</v>
      </c>
      <c r="G6576">
        <v>4</v>
      </c>
      <c r="H6576" s="57">
        <f t="shared" si="141"/>
        <v>36129</v>
      </c>
      <c r="I6576">
        <v>8</v>
      </c>
    </row>
    <row r="6577" spans="1:9">
      <c r="A6577" t="s">
        <v>247</v>
      </c>
      <c r="B6577" t="s">
        <v>234</v>
      </c>
      <c r="C6577" t="s">
        <v>240</v>
      </c>
      <c r="D6577">
        <v>1</v>
      </c>
      <c r="E6577">
        <v>100</v>
      </c>
      <c r="F6577">
        <v>1</v>
      </c>
      <c r="G6577">
        <v>5</v>
      </c>
      <c r="H6577" s="57">
        <f t="shared" si="141"/>
        <v>36129</v>
      </c>
      <c r="I6577">
        <v>8</v>
      </c>
    </row>
    <row r="6578" spans="1:9">
      <c r="A6578" t="s">
        <v>247</v>
      </c>
      <c r="B6578" t="s">
        <v>234</v>
      </c>
      <c r="C6578" t="s">
        <v>240</v>
      </c>
      <c r="D6578">
        <v>1</v>
      </c>
      <c r="E6578">
        <v>100</v>
      </c>
      <c r="F6578">
        <v>1</v>
      </c>
      <c r="G6578">
        <v>6</v>
      </c>
      <c r="H6578" s="57">
        <f t="shared" si="141"/>
        <v>36129</v>
      </c>
      <c r="I6578">
        <v>7</v>
      </c>
    </row>
    <row r="6579" spans="1:9">
      <c r="A6579" t="s">
        <v>247</v>
      </c>
      <c r="B6579" t="s">
        <v>234</v>
      </c>
      <c r="C6579" t="s">
        <v>240</v>
      </c>
      <c r="D6579">
        <v>1</v>
      </c>
      <c r="E6579">
        <v>100</v>
      </c>
      <c r="F6579">
        <v>1</v>
      </c>
      <c r="G6579">
        <v>7</v>
      </c>
      <c r="H6579" s="57">
        <f t="shared" si="141"/>
        <v>36129</v>
      </c>
      <c r="I6579">
        <v>7</v>
      </c>
    </row>
    <row r="6580" spans="1:9">
      <c r="A6580" t="s">
        <v>247</v>
      </c>
      <c r="B6580" t="s">
        <v>234</v>
      </c>
      <c r="C6580" t="s">
        <v>240</v>
      </c>
      <c r="D6580">
        <v>1</v>
      </c>
      <c r="E6580">
        <v>100</v>
      </c>
      <c r="F6580">
        <v>1</v>
      </c>
      <c r="G6580">
        <v>8</v>
      </c>
      <c r="H6580" s="57">
        <f t="shared" si="141"/>
        <v>36129</v>
      </c>
      <c r="I6580">
        <v>8</v>
      </c>
    </row>
    <row r="6581" spans="1:9">
      <c r="A6581" t="s">
        <v>247</v>
      </c>
      <c r="B6581" t="s">
        <v>234</v>
      </c>
      <c r="C6581" t="s">
        <v>240</v>
      </c>
      <c r="D6581">
        <v>1</v>
      </c>
      <c r="E6581">
        <v>100</v>
      </c>
      <c r="F6581">
        <v>1</v>
      </c>
      <c r="G6581">
        <v>9</v>
      </c>
      <c r="H6581" s="57">
        <f t="shared" si="141"/>
        <v>36129</v>
      </c>
      <c r="I6581">
        <v>8</v>
      </c>
    </row>
    <row r="6582" spans="1:9">
      <c r="A6582" t="s">
        <v>247</v>
      </c>
      <c r="B6582" t="s">
        <v>234</v>
      </c>
      <c r="C6582" t="s">
        <v>240</v>
      </c>
      <c r="D6582">
        <v>1</v>
      </c>
      <c r="E6582">
        <v>100</v>
      </c>
      <c r="F6582">
        <v>1</v>
      </c>
      <c r="G6582">
        <v>10</v>
      </c>
      <c r="H6582" s="57">
        <f t="shared" si="141"/>
        <v>36129</v>
      </c>
      <c r="I6582">
        <v>8</v>
      </c>
    </row>
    <row r="6583" spans="1:9">
      <c r="A6583" t="s">
        <v>247</v>
      </c>
      <c r="B6583" t="s">
        <v>235</v>
      </c>
      <c r="C6583" t="s">
        <v>240</v>
      </c>
      <c r="D6583">
        <v>2</v>
      </c>
      <c r="E6583">
        <v>100</v>
      </c>
      <c r="F6583">
        <v>1</v>
      </c>
      <c r="G6583">
        <v>1</v>
      </c>
      <c r="H6583" s="57">
        <f t="shared" si="141"/>
        <v>36129</v>
      </c>
      <c r="I6583">
        <v>8</v>
      </c>
    </row>
    <row r="6584" spans="1:9">
      <c r="A6584" t="s">
        <v>247</v>
      </c>
      <c r="B6584" t="s">
        <v>235</v>
      </c>
      <c r="C6584" t="s">
        <v>240</v>
      </c>
      <c r="D6584">
        <v>2</v>
      </c>
      <c r="E6584">
        <v>100</v>
      </c>
      <c r="F6584">
        <v>1</v>
      </c>
      <c r="G6584">
        <v>2</v>
      </c>
      <c r="H6584" s="57">
        <f t="shared" si="141"/>
        <v>36129</v>
      </c>
      <c r="I6584">
        <v>7</v>
      </c>
    </row>
    <row r="6585" spans="1:9">
      <c r="A6585" t="s">
        <v>247</v>
      </c>
      <c r="B6585" t="s">
        <v>235</v>
      </c>
      <c r="C6585" t="s">
        <v>240</v>
      </c>
      <c r="D6585">
        <v>2</v>
      </c>
      <c r="E6585">
        <v>100</v>
      </c>
      <c r="F6585">
        <v>1</v>
      </c>
      <c r="G6585">
        <v>3</v>
      </c>
      <c r="H6585" s="57">
        <f t="shared" si="141"/>
        <v>36129</v>
      </c>
      <c r="I6585">
        <v>7</v>
      </c>
    </row>
    <row r="6586" spans="1:9">
      <c r="A6586" t="s">
        <v>247</v>
      </c>
      <c r="B6586" t="s">
        <v>235</v>
      </c>
      <c r="C6586" t="s">
        <v>240</v>
      </c>
      <c r="D6586">
        <v>2</v>
      </c>
      <c r="E6586">
        <v>100</v>
      </c>
      <c r="F6586">
        <v>1</v>
      </c>
      <c r="G6586">
        <v>4</v>
      </c>
      <c r="H6586" s="57">
        <f t="shared" si="141"/>
        <v>36129</v>
      </c>
      <c r="I6586">
        <v>7</v>
      </c>
    </row>
    <row r="6587" spans="1:9">
      <c r="A6587" t="s">
        <v>247</v>
      </c>
      <c r="B6587" t="s">
        <v>235</v>
      </c>
      <c r="C6587" t="s">
        <v>240</v>
      </c>
      <c r="D6587">
        <v>2</v>
      </c>
      <c r="E6587">
        <v>100</v>
      </c>
      <c r="F6587">
        <v>1</v>
      </c>
      <c r="G6587">
        <v>5</v>
      </c>
      <c r="H6587" s="57">
        <f t="shared" si="141"/>
        <v>36129</v>
      </c>
      <c r="I6587">
        <v>7</v>
      </c>
    </row>
    <row r="6588" spans="1:9">
      <c r="A6588" t="s">
        <v>247</v>
      </c>
      <c r="B6588" t="s">
        <v>235</v>
      </c>
      <c r="C6588" t="s">
        <v>240</v>
      </c>
      <c r="D6588">
        <v>2</v>
      </c>
      <c r="E6588">
        <v>100</v>
      </c>
      <c r="F6588">
        <v>1</v>
      </c>
      <c r="G6588">
        <v>6</v>
      </c>
      <c r="H6588" s="57">
        <f t="shared" si="141"/>
        <v>36129</v>
      </c>
      <c r="I6588">
        <v>8</v>
      </c>
    </row>
    <row r="6589" spans="1:9">
      <c r="A6589" t="s">
        <v>247</v>
      </c>
      <c r="B6589" t="s">
        <v>235</v>
      </c>
      <c r="C6589" t="s">
        <v>240</v>
      </c>
      <c r="D6589">
        <v>2</v>
      </c>
      <c r="E6589">
        <v>100</v>
      </c>
      <c r="F6589">
        <v>1</v>
      </c>
      <c r="G6589">
        <v>7</v>
      </c>
      <c r="H6589" s="57">
        <f t="shared" si="141"/>
        <v>36129</v>
      </c>
      <c r="I6589">
        <v>7</v>
      </c>
    </row>
    <row r="6590" spans="1:9">
      <c r="A6590" t="s">
        <v>247</v>
      </c>
      <c r="B6590" t="s">
        <v>235</v>
      </c>
      <c r="C6590" t="s">
        <v>240</v>
      </c>
      <c r="D6590">
        <v>2</v>
      </c>
      <c r="E6590">
        <v>100</v>
      </c>
      <c r="F6590">
        <v>1</v>
      </c>
      <c r="G6590">
        <v>8</v>
      </c>
      <c r="H6590" s="57">
        <f t="shared" si="141"/>
        <v>36129</v>
      </c>
      <c r="I6590">
        <v>8</v>
      </c>
    </row>
    <row r="6591" spans="1:9">
      <c r="A6591" t="s">
        <v>247</v>
      </c>
      <c r="B6591" t="s">
        <v>235</v>
      </c>
      <c r="C6591" t="s">
        <v>240</v>
      </c>
      <c r="D6591">
        <v>2</v>
      </c>
      <c r="E6591">
        <v>100</v>
      </c>
      <c r="F6591">
        <v>1</v>
      </c>
      <c r="G6591">
        <v>9</v>
      </c>
      <c r="H6591" s="57">
        <f t="shared" si="141"/>
        <v>36129</v>
      </c>
      <c r="I6591">
        <v>7</v>
      </c>
    </row>
    <row r="6592" spans="1:9">
      <c r="A6592" t="s">
        <v>247</v>
      </c>
      <c r="B6592" t="s">
        <v>235</v>
      </c>
      <c r="C6592" t="s">
        <v>240</v>
      </c>
      <c r="D6592">
        <v>2</v>
      </c>
      <c r="E6592">
        <v>100</v>
      </c>
      <c r="F6592">
        <v>1</v>
      </c>
      <c r="G6592">
        <v>10</v>
      </c>
      <c r="H6592" s="57">
        <f t="shared" si="141"/>
        <v>36129</v>
      </c>
      <c r="I6592">
        <v>7</v>
      </c>
    </row>
    <row r="6593" spans="1:9">
      <c r="A6593" t="s">
        <v>247</v>
      </c>
      <c r="B6593" s="53">
        <v>40738</v>
      </c>
      <c r="C6593" t="s">
        <v>240</v>
      </c>
      <c r="D6593">
        <v>3</v>
      </c>
      <c r="E6593">
        <v>100</v>
      </c>
      <c r="F6593">
        <v>1</v>
      </c>
      <c r="G6593">
        <v>1</v>
      </c>
      <c r="H6593" s="57">
        <f t="shared" si="141"/>
        <v>36129</v>
      </c>
      <c r="I6593">
        <v>6</v>
      </c>
    </row>
    <row r="6594" spans="1:9">
      <c r="A6594" t="s">
        <v>247</v>
      </c>
      <c r="B6594" s="53">
        <v>40738</v>
      </c>
      <c r="C6594" t="s">
        <v>240</v>
      </c>
      <c r="D6594">
        <v>3</v>
      </c>
      <c r="E6594">
        <v>100</v>
      </c>
      <c r="F6594">
        <v>1</v>
      </c>
      <c r="G6594">
        <v>2</v>
      </c>
      <c r="H6594" s="57">
        <f t="shared" si="141"/>
        <v>36129</v>
      </c>
      <c r="I6594">
        <v>8</v>
      </c>
    </row>
    <row r="6595" spans="1:9">
      <c r="A6595" t="s">
        <v>247</v>
      </c>
      <c r="B6595" s="53">
        <v>40738</v>
      </c>
      <c r="C6595" t="s">
        <v>240</v>
      </c>
      <c r="D6595">
        <v>3</v>
      </c>
      <c r="E6595">
        <v>100</v>
      </c>
      <c r="F6595">
        <v>1</v>
      </c>
      <c r="G6595">
        <v>3</v>
      </c>
      <c r="H6595" s="57">
        <f t="shared" si="141"/>
        <v>36129</v>
      </c>
      <c r="I6595">
        <v>7</v>
      </c>
    </row>
    <row r="6596" spans="1:9">
      <c r="A6596" t="s">
        <v>247</v>
      </c>
      <c r="B6596" s="53">
        <v>40738</v>
      </c>
      <c r="C6596" t="s">
        <v>240</v>
      </c>
      <c r="D6596">
        <v>3</v>
      </c>
      <c r="E6596">
        <v>100</v>
      </c>
      <c r="F6596">
        <v>1</v>
      </c>
      <c r="G6596">
        <v>4</v>
      </c>
      <c r="H6596" s="57">
        <f t="shared" si="141"/>
        <v>36129</v>
      </c>
      <c r="I6596">
        <v>8</v>
      </c>
    </row>
    <row r="6597" spans="1:9">
      <c r="A6597" t="s">
        <v>247</v>
      </c>
      <c r="B6597" s="53">
        <v>40738</v>
      </c>
      <c r="C6597" t="s">
        <v>240</v>
      </c>
      <c r="D6597">
        <v>3</v>
      </c>
      <c r="E6597">
        <v>100</v>
      </c>
      <c r="F6597">
        <v>1</v>
      </c>
      <c r="G6597">
        <v>5</v>
      </c>
      <c r="H6597" s="57">
        <f t="shared" si="141"/>
        <v>36129</v>
      </c>
      <c r="I6597">
        <v>8</v>
      </c>
    </row>
    <row r="6598" spans="1:9">
      <c r="A6598" t="s">
        <v>247</v>
      </c>
      <c r="B6598" s="53">
        <v>40738</v>
      </c>
      <c r="C6598" t="s">
        <v>240</v>
      </c>
      <c r="D6598">
        <v>3</v>
      </c>
      <c r="E6598">
        <v>100</v>
      </c>
      <c r="F6598">
        <v>1</v>
      </c>
      <c r="G6598">
        <v>6</v>
      </c>
      <c r="H6598" s="57">
        <f t="shared" si="141"/>
        <v>36129</v>
      </c>
      <c r="I6598">
        <v>8</v>
      </c>
    </row>
    <row r="6599" spans="1:9">
      <c r="A6599" t="s">
        <v>247</v>
      </c>
      <c r="B6599" s="53">
        <v>40738</v>
      </c>
      <c r="C6599" t="s">
        <v>240</v>
      </c>
      <c r="D6599">
        <v>3</v>
      </c>
      <c r="E6599">
        <v>100</v>
      </c>
      <c r="F6599">
        <v>1</v>
      </c>
      <c r="G6599">
        <v>7</v>
      </c>
      <c r="H6599" s="57">
        <f t="shared" si="141"/>
        <v>36129</v>
      </c>
      <c r="I6599">
        <v>7</v>
      </c>
    </row>
    <row r="6600" spans="1:9">
      <c r="A6600" t="s">
        <v>247</v>
      </c>
      <c r="B6600" s="53">
        <v>40738</v>
      </c>
      <c r="C6600" t="s">
        <v>240</v>
      </c>
      <c r="D6600">
        <v>3</v>
      </c>
      <c r="E6600">
        <v>100</v>
      </c>
      <c r="F6600">
        <v>1</v>
      </c>
      <c r="G6600">
        <v>8</v>
      </c>
      <c r="H6600" s="57">
        <f t="shared" si="141"/>
        <v>36129</v>
      </c>
      <c r="I6600">
        <v>8</v>
      </c>
    </row>
    <row r="6601" spans="1:9">
      <c r="A6601" t="s">
        <v>247</v>
      </c>
      <c r="B6601" s="53">
        <v>40738</v>
      </c>
      <c r="C6601" t="s">
        <v>240</v>
      </c>
      <c r="D6601">
        <v>3</v>
      </c>
      <c r="E6601">
        <v>100</v>
      </c>
      <c r="F6601">
        <v>1</v>
      </c>
      <c r="G6601">
        <v>9</v>
      </c>
      <c r="H6601" s="57">
        <f t="shared" si="141"/>
        <v>36129</v>
      </c>
      <c r="I6601">
        <v>7</v>
      </c>
    </row>
    <row r="6602" spans="1:9">
      <c r="A6602" t="s">
        <v>247</v>
      </c>
      <c r="B6602" s="53">
        <v>40738</v>
      </c>
      <c r="C6602" t="s">
        <v>240</v>
      </c>
      <c r="D6602">
        <v>3</v>
      </c>
      <c r="E6602">
        <v>100</v>
      </c>
      <c r="F6602">
        <v>1</v>
      </c>
      <c r="G6602">
        <v>10</v>
      </c>
      <c r="H6602" s="57">
        <f t="shared" si="141"/>
        <v>36129</v>
      </c>
      <c r="I6602">
        <v>6</v>
      </c>
    </row>
    <row r="6603" spans="1:9">
      <c r="A6603" t="s">
        <v>247</v>
      </c>
      <c r="B6603" t="s">
        <v>237</v>
      </c>
      <c r="C6603" t="s">
        <v>240</v>
      </c>
      <c r="D6603">
        <v>4</v>
      </c>
      <c r="E6603">
        <v>100</v>
      </c>
      <c r="F6603">
        <v>1</v>
      </c>
      <c r="G6603">
        <v>1</v>
      </c>
      <c r="H6603" s="57">
        <f t="shared" si="141"/>
        <v>36129</v>
      </c>
      <c r="I6603">
        <v>8</v>
      </c>
    </row>
    <row r="6604" spans="1:9">
      <c r="A6604" t="s">
        <v>247</v>
      </c>
      <c r="B6604" t="s">
        <v>237</v>
      </c>
      <c r="C6604" t="s">
        <v>240</v>
      </c>
      <c r="D6604">
        <v>4</v>
      </c>
      <c r="E6604">
        <v>100</v>
      </c>
      <c r="F6604">
        <v>1</v>
      </c>
      <c r="G6604">
        <v>2</v>
      </c>
      <c r="H6604" s="57">
        <f t="shared" si="141"/>
        <v>36129</v>
      </c>
      <c r="I6604">
        <v>8</v>
      </c>
    </row>
    <row r="6605" spans="1:9">
      <c r="A6605" t="s">
        <v>247</v>
      </c>
      <c r="B6605" t="s">
        <v>237</v>
      </c>
      <c r="C6605" t="s">
        <v>240</v>
      </c>
      <c r="D6605">
        <v>4</v>
      </c>
      <c r="E6605">
        <v>100</v>
      </c>
      <c r="F6605">
        <v>1</v>
      </c>
      <c r="G6605">
        <v>3</v>
      </c>
      <c r="H6605" s="57">
        <f t="shared" si="141"/>
        <v>36129</v>
      </c>
      <c r="I6605">
        <v>7</v>
      </c>
    </row>
    <row r="6606" spans="1:9">
      <c r="A6606" t="s">
        <v>247</v>
      </c>
      <c r="B6606" t="s">
        <v>237</v>
      </c>
      <c r="C6606" t="s">
        <v>240</v>
      </c>
      <c r="D6606">
        <v>4</v>
      </c>
      <c r="E6606">
        <v>100</v>
      </c>
      <c r="F6606">
        <v>1</v>
      </c>
      <c r="G6606">
        <v>4</v>
      </c>
      <c r="H6606" s="57">
        <f t="shared" si="141"/>
        <v>36129</v>
      </c>
      <c r="I6606">
        <v>7</v>
      </c>
    </row>
    <row r="6607" spans="1:9">
      <c r="A6607" t="s">
        <v>247</v>
      </c>
      <c r="B6607" t="s">
        <v>237</v>
      </c>
      <c r="C6607" t="s">
        <v>240</v>
      </c>
      <c r="D6607">
        <v>4</v>
      </c>
      <c r="E6607">
        <v>100</v>
      </c>
      <c r="F6607">
        <v>1</v>
      </c>
      <c r="G6607">
        <v>5</v>
      </c>
      <c r="H6607" s="57">
        <f t="shared" si="141"/>
        <v>36129</v>
      </c>
      <c r="I6607">
        <v>8</v>
      </c>
    </row>
    <row r="6608" spans="1:9">
      <c r="A6608" t="s">
        <v>247</v>
      </c>
      <c r="B6608" t="s">
        <v>237</v>
      </c>
      <c r="C6608" t="s">
        <v>240</v>
      </c>
      <c r="D6608">
        <v>4</v>
      </c>
      <c r="E6608">
        <v>100</v>
      </c>
      <c r="F6608">
        <v>1</v>
      </c>
      <c r="G6608">
        <v>6</v>
      </c>
      <c r="H6608" s="57">
        <f t="shared" si="141"/>
        <v>36129</v>
      </c>
      <c r="I6608">
        <v>7</v>
      </c>
    </row>
    <row r="6609" spans="1:9">
      <c r="A6609" t="s">
        <v>247</v>
      </c>
      <c r="B6609" t="s">
        <v>237</v>
      </c>
      <c r="C6609" t="s">
        <v>240</v>
      </c>
      <c r="D6609">
        <v>4</v>
      </c>
      <c r="E6609">
        <v>100</v>
      </c>
      <c r="F6609">
        <v>1</v>
      </c>
      <c r="G6609">
        <v>7</v>
      </c>
      <c r="H6609" s="57">
        <f t="shared" si="141"/>
        <v>36129</v>
      </c>
      <c r="I6609">
        <v>8</v>
      </c>
    </row>
    <row r="6610" spans="1:9">
      <c r="A6610" t="s">
        <v>247</v>
      </c>
      <c r="B6610" t="s">
        <v>237</v>
      </c>
      <c r="C6610" t="s">
        <v>240</v>
      </c>
      <c r="D6610">
        <v>4</v>
      </c>
      <c r="E6610">
        <v>100</v>
      </c>
      <c r="F6610">
        <v>1</v>
      </c>
      <c r="G6610">
        <v>8</v>
      </c>
      <c r="H6610" s="57">
        <f t="shared" si="141"/>
        <v>36129</v>
      </c>
      <c r="I6610">
        <v>7</v>
      </c>
    </row>
    <row r="6611" spans="1:9">
      <c r="A6611" t="s">
        <v>247</v>
      </c>
      <c r="B6611" t="s">
        <v>237</v>
      </c>
      <c r="C6611" t="s">
        <v>240</v>
      </c>
      <c r="D6611">
        <v>4</v>
      </c>
      <c r="E6611">
        <v>100</v>
      </c>
      <c r="F6611">
        <v>1</v>
      </c>
      <c r="G6611">
        <v>9</v>
      </c>
      <c r="H6611" s="57">
        <f t="shared" si="141"/>
        <v>36129</v>
      </c>
      <c r="I6611">
        <v>7</v>
      </c>
    </row>
    <row r="6612" spans="1:9">
      <c r="A6612" t="s">
        <v>247</v>
      </c>
      <c r="B6612" t="s">
        <v>237</v>
      </c>
      <c r="C6612" t="s">
        <v>240</v>
      </c>
      <c r="D6612">
        <v>4</v>
      </c>
      <c r="E6612">
        <v>100</v>
      </c>
      <c r="F6612">
        <v>1</v>
      </c>
      <c r="G6612">
        <v>10</v>
      </c>
      <c r="H6612" s="57">
        <f t="shared" si="141"/>
        <v>36129</v>
      </c>
      <c r="I6612">
        <v>7</v>
      </c>
    </row>
    <row r="6613" spans="1:9">
      <c r="A6613" t="s">
        <v>247</v>
      </c>
      <c r="B6613" t="s">
        <v>238</v>
      </c>
      <c r="C6613" t="s">
        <v>240</v>
      </c>
      <c r="D6613">
        <v>5</v>
      </c>
      <c r="E6613">
        <v>100</v>
      </c>
      <c r="F6613">
        <v>1</v>
      </c>
      <c r="G6613">
        <v>1</v>
      </c>
      <c r="H6613" s="57">
        <f t="shared" si="141"/>
        <v>36129</v>
      </c>
      <c r="I6613">
        <v>7</v>
      </c>
    </row>
    <row r="6614" spans="1:9">
      <c r="A6614" t="s">
        <v>247</v>
      </c>
      <c r="B6614" t="s">
        <v>238</v>
      </c>
      <c r="C6614" t="s">
        <v>240</v>
      </c>
      <c r="D6614">
        <v>5</v>
      </c>
      <c r="E6614">
        <v>100</v>
      </c>
      <c r="F6614">
        <v>1</v>
      </c>
      <c r="G6614">
        <v>2</v>
      </c>
      <c r="H6614" s="57">
        <f t="shared" si="141"/>
        <v>36129</v>
      </c>
      <c r="I6614">
        <v>7</v>
      </c>
    </row>
    <row r="6615" spans="1:9">
      <c r="A6615" t="s">
        <v>247</v>
      </c>
      <c r="B6615" t="s">
        <v>238</v>
      </c>
      <c r="C6615" t="s">
        <v>240</v>
      </c>
      <c r="D6615">
        <v>5</v>
      </c>
      <c r="E6615">
        <v>100</v>
      </c>
      <c r="F6615">
        <v>1</v>
      </c>
      <c r="G6615">
        <v>3</v>
      </c>
      <c r="H6615" s="57">
        <f t="shared" si="141"/>
        <v>36129</v>
      </c>
      <c r="I6615">
        <v>7</v>
      </c>
    </row>
    <row r="6616" spans="1:9">
      <c r="A6616" t="s">
        <v>247</v>
      </c>
      <c r="B6616" t="s">
        <v>238</v>
      </c>
      <c r="C6616" t="s">
        <v>240</v>
      </c>
      <c r="D6616">
        <v>5</v>
      </c>
      <c r="E6616">
        <v>100</v>
      </c>
      <c r="F6616">
        <v>1</v>
      </c>
      <c r="G6616">
        <v>4</v>
      </c>
      <c r="H6616" s="57">
        <f t="shared" si="141"/>
        <v>36129</v>
      </c>
      <c r="I6616">
        <v>8</v>
      </c>
    </row>
    <row r="6617" spans="1:9">
      <c r="A6617" t="s">
        <v>247</v>
      </c>
      <c r="B6617" t="s">
        <v>238</v>
      </c>
      <c r="C6617" t="s">
        <v>240</v>
      </c>
      <c r="D6617">
        <v>5</v>
      </c>
      <c r="E6617">
        <v>100</v>
      </c>
      <c r="F6617">
        <v>1</v>
      </c>
      <c r="G6617">
        <v>5</v>
      </c>
      <c r="H6617" s="57">
        <f t="shared" si="141"/>
        <v>36129</v>
      </c>
      <c r="I6617">
        <v>7</v>
      </c>
    </row>
    <row r="6618" spans="1:9">
      <c r="A6618" t="s">
        <v>247</v>
      </c>
      <c r="B6618" t="s">
        <v>238</v>
      </c>
      <c r="C6618" t="s">
        <v>240</v>
      </c>
      <c r="D6618">
        <v>5</v>
      </c>
      <c r="E6618">
        <v>100</v>
      </c>
      <c r="F6618">
        <v>1</v>
      </c>
      <c r="G6618">
        <v>6</v>
      </c>
      <c r="H6618" s="57">
        <f t="shared" si="141"/>
        <v>36129</v>
      </c>
      <c r="I6618">
        <v>7</v>
      </c>
    </row>
    <row r="6619" spans="1:9">
      <c r="A6619" t="s">
        <v>247</v>
      </c>
      <c r="B6619" t="s">
        <v>238</v>
      </c>
      <c r="C6619" t="s">
        <v>240</v>
      </c>
      <c r="D6619">
        <v>5</v>
      </c>
      <c r="E6619">
        <v>100</v>
      </c>
      <c r="F6619">
        <v>1</v>
      </c>
      <c r="G6619">
        <v>7</v>
      </c>
      <c r="H6619" s="57">
        <f t="shared" si="141"/>
        <v>36129</v>
      </c>
      <c r="I6619">
        <v>7</v>
      </c>
    </row>
    <row r="6620" spans="1:9">
      <c r="A6620" t="s">
        <v>247</v>
      </c>
      <c r="B6620" t="s">
        <v>238</v>
      </c>
      <c r="C6620" t="s">
        <v>240</v>
      </c>
      <c r="D6620">
        <v>5</v>
      </c>
      <c r="E6620">
        <v>100</v>
      </c>
      <c r="F6620">
        <v>1</v>
      </c>
      <c r="G6620">
        <v>8</v>
      </c>
      <c r="H6620" s="57">
        <f t="shared" si="141"/>
        <v>36129</v>
      </c>
      <c r="I6620">
        <v>7</v>
      </c>
    </row>
    <row r="6621" spans="1:9">
      <c r="A6621" t="s">
        <v>247</v>
      </c>
      <c r="B6621" t="s">
        <v>238</v>
      </c>
      <c r="C6621" t="s">
        <v>240</v>
      </c>
      <c r="D6621">
        <v>5</v>
      </c>
      <c r="E6621">
        <v>100</v>
      </c>
      <c r="F6621">
        <v>1</v>
      </c>
      <c r="G6621">
        <v>9</v>
      </c>
      <c r="H6621" s="57">
        <f t="shared" si="141"/>
        <v>36129</v>
      </c>
      <c r="I6621">
        <v>7</v>
      </c>
    </row>
    <row r="6622" spans="1:9">
      <c r="A6622" t="s">
        <v>247</v>
      </c>
      <c r="B6622" t="s">
        <v>238</v>
      </c>
      <c r="C6622" t="s">
        <v>240</v>
      </c>
      <c r="D6622">
        <v>5</v>
      </c>
      <c r="E6622">
        <v>100</v>
      </c>
      <c r="F6622">
        <v>1</v>
      </c>
      <c r="G6622">
        <v>10</v>
      </c>
      <c r="H6622" s="57">
        <f t="shared" si="141"/>
        <v>36129</v>
      </c>
      <c r="I6622">
        <v>7</v>
      </c>
    </row>
    <row r="6623" spans="1:9">
      <c r="A6623" t="s">
        <v>247</v>
      </c>
      <c r="B6623" t="s">
        <v>239</v>
      </c>
      <c r="C6623" t="s">
        <v>240</v>
      </c>
      <c r="D6623">
        <v>6</v>
      </c>
      <c r="E6623">
        <v>100</v>
      </c>
      <c r="F6623">
        <v>1</v>
      </c>
      <c r="G6623">
        <v>1</v>
      </c>
      <c r="H6623" s="57">
        <f t="shared" si="141"/>
        <v>36129</v>
      </c>
      <c r="I6623">
        <v>8</v>
      </c>
    </row>
    <row r="6624" spans="1:9">
      <c r="A6624" t="s">
        <v>247</v>
      </c>
      <c r="B6624" t="s">
        <v>239</v>
      </c>
      <c r="C6624" t="s">
        <v>240</v>
      </c>
      <c r="D6624">
        <v>6</v>
      </c>
      <c r="E6624">
        <v>100</v>
      </c>
      <c r="F6624">
        <v>1</v>
      </c>
      <c r="G6624">
        <v>2</v>
      </c>
      <c r="H6624" s="57">
        <f t="shared" si="141"/>
        <v>36129</v>
      </c>
      <c r="I6624">
        <v>8</v>
      </c>
    </row>
    <row r="6625" spans="1:9">
      <c r="A6625" t="s">
        <v>247</v>
      </c>
      <c r="B6625" t="s">
        <v>239</v>
      </c>
      <c r="C6625" t="s">
        <v>240</v>
      </c>
      <c r="D6625">
        <v>6</v>
      </c>
      <c r="E6625">
        <v>100</v>
      </c>
      <c r="F6625">
        <v>1</v>
      </c>
      <c r="G6625">
        <v>3</v>
      </c>
      <c r="H6625" s="57">
        <f t="shared" si="141"/>
        <v>36129</v>
      </c>
      <c r="I6625">
        <v>8</v>
      </c>
    </row>
    <row r="6626" spans="1:9">
      <c r="A6626" t="s">
        <v>247</v>
      </c>
      <c r="B6626" t="s">
        <v>239</v>
      </c>
      <c r="C6626" t="s">
        <v>240</v>
      </c>
      <c r="D6626">
        <v>6</v>
      </c>
      <c r="E6626">
        <v>100</v>
      </c>
      <c r="F6626">
        <v>1</v>
      </c>
      <c r="G6626">
        <v>4</v>
      </c>
      <c r="H6626" s="57">
        <f t="shared" si="141"/>
        <v>36129</v>
      </c>
      <c r="I6626">
        <v>8</v>
      </c>
    </row>
    <row r="6627" spans="1:9">
      <c r="A6627" t="s">
        <v>247</v>
      </c>
      <c r="B6627" t="s">
        <v>239</v>
      </c>
      <c r="C6627" t="s">
        <v>240</v>
      </c>
      <c r="D6627">
        <v>6</v>
      </c>
      <c r="E6627">
        <v>100</v>
      </c>
      <c r="F6627">
        <v>1</v>
      </c>
      <c r="G6627">
        <v>5</v>
      </c>
      <c r="H6627" s="57">
        <f t="shared" si="141"/>
        <v>36129</v>
      </c>
      <c r="I6627">
        <v>6</v>
      </c>
    </row>
    <row r="6628" spans="1:9">
      <c r="A6628" t="s">
        <v>247</v>
      </c>
      <c r="B6628" t="s">
        <v>239</v>
      </c>
      <c r="C6628" t="s">
        <v>240</v>
      </c>
      <c r="D6628">
        <v>6</v>
      </c>
      <c r="E6628">
        <v>100</v>
      </c>
      <c r="F6628">
        <v>1</v>
      </c>
      <c r="G6628">
        <v>6</v>
      </c>
      <c r="H6628" s="57">
        <f t="shared" si="141"/>
        <v>36129</v>
      </c>
      <c r="I6628">
        <v>6</v>
      </c>
    </row>
    <row r="6629" spans="1:9">
      <c r="A6629" t="s">
        <v>247</v>
      </c>
      <c r="B6629" t="s">
        <v>239</v>
      </c>
      <c r="C6629" t="s">
        <v>240</v>
      </c>
      <c r="D6629">
        <v>6</v>
      </c>
      <c r="E6629">
        <v>100</v>
      </c>
      <c r="F6629">
        <v>1</v>
      </c>
      <c r="G6629">
        <v>7</v>
      </c>
      <c r="H6629" s="57">
        <f t="shared" si="141"/>
        <v>36129</v>
      </c>
      <c r="I6629">
        <v>8</v>
      </c>
    </row>
    <row r="6630" spans="1:9">
      <c r="A6630" t="s">
        <v>247</v>
      </c>
      <c r="B6630" t="s">
        <v>239</v>
      </c>
      <c r="C6630" t="s">
        <v>240</v>
      </c>
      <c r="D6630">
        <v>6</v>
      </c>
      <c r="E6630">
        <v>100</v>
      </c>
      <c r="F6630">
        <v>1</v>
      </c>
      <c r="G6630">
        <v>8</v>
      </c>
      <c r="H6630" s="57">
        <f t="shared" si="141"/>
        <v>36129</v>
      </c>
      <c r="I6630">
        <v>8</v>
      </c>
    </row>
    <row r="6631" spans="1:9">
      <c r="A6631" t="s">
        <v>247</v>
      </c>
      <c r="B6631" t="s">
        <v>239</v>
      </c>
      <c r="C6631" t="s">
        <v>240</v>
      </c>
      <c r="D6631">
        <v>6</v>
      </c>
      <c r="E6631">
        <v>100</v>
      </c>
      <c r="F6631">
        <v>1</v>
      </c>
      <c r="G6631">
        <v>9</v>
      </c>
      <c r="H6631" s="57">
        <f t="shared" si="141"/>
        <v>36129</v>
      </c>
      <c r="I6631">
        <v>7</v>
      </c>
    </row>
    <row r="6632" spans="1:9">
      <c r="A6632" t="s">
        <v>247</v>
      </c>
      <c r="B6632" t="s">
        <v>239</v>
      </c>
      <c r="C6632" t="s">
        <v>240</v>
      </c>
      <c r="D6632">
        <v>6</v>
      </c>
      <c r="E6632">
        <v>100</v>
      </c>
      <c r="F6632">
        <v>1</v>
      </c>
      <c r="G6632">
        <v>10</v>
      </c>
      <c r="H6632" s="57">
        <f t="shared" si="141"/>
        <v>36129</v>
      </c>
      <c r="I6632">
        <v>8</v>
      </c>
    </row>
    <row r="6633" spans="1:9">
      <c r="A6633" t="s">
        <v>247</v>
      </c>
      <c r="B6633" s="53">
        <v>40738</v>
      </c>
      <c r="C6633" t="s">
        <v>240</v>
      </c>
      <c r="D6633">
        <v>7</v>
      </c>
      <c r="E6633">
        <v>100</v>
      </c>
      <c r="F6633">
        <v>2</v>
      </c>
      <c r="G6633">
        <v>1</v>
      </c>
      <c r="H6633" s="57">
        <f t="shared" si="141"/>
        <v>36129</v>
      </c>
      <c r="I6633">
        <v>7</v>
      </c>
    </row>
    <row r="6634" spans="1:9">
      <c r="A6634" t="s">
        <v>247</v>
      </c>
      <c r="B6634" s="53">
        <v>40738</v>
      </c>
      <c r="C6634" t="s">
        <v>240</v>
      </c>
      <c r="D6634">
        <v>7</v>
      </c>
      <c r="E6634">
        <v>100</v>
      </c>
      <c r="F6634">
        <v>2</v>
      </c>
      <c r="G6634">
        <v>2</v>
      </c>
      <c r="H6634" s="57">
        <f t="shared" si="141"/>
        <v>36129</v>
      </c>
      <c r="I6634">
        <v>7</v>
      </c>
    </row>
    <row r="6635" spans="1:9">
      <c r="A6635" t="s">
        <v>247</v>
      </c>
      <c r="B6635" s="53">
        <v>40738</v>
      </c>
      <c r="C6635" t="s">
        <v>240</v>
      </c>
      <c r="D6635">
        <v>7</v>
      </c>
      <c r="E6635">
        <v>100</v>
      </c>
      <c r="F6635">
        <v>2</v>
      </c>
      <c r="G6635">
        <v>3</v>
      </c>
      <c r="H6635" s="57">
        <f t="shared" si="141"/>
        <v>36129</v>
      </c>
      <c r="I6635">
        <v>6</v>
      </c>
    </row>
    <row r="6636" spans="1:9">
      <c r="A6636" t="s">
        <v>247</v>
      </c>
      <c r="B6636" s="53">
        <v>40738</v>
      </c>
      <c r="C6636" t="s">
        <v>240</v>
      </c>
      <c r="D6636">
        <v>7</v>
      </c>
      <c r="E6636">
        <v>100</v>
      </c>
      <c r="F6636">
        <v>2</v>
      </c>
      <c r="G6636">
        <v>4</v>
      </c>
      <c r="H6636" s="57">
        <f t="shared" si="141"/>
        <v>36129</v>
      </c>
      <c r="I6636">
        <v>7</v>
      </c>
    </row>
    <row r="6637" spans="1:9">
      <c r="A6637" t="s">
        <v>247</v>
      </c>
      <c r="B6637" s="53">
        <v>40738</v>
      </c>
      <c r="C6637" t="s">
        <v>240</v>
      </c>
      <c r="D6637">
        <v>7</v>
      </c>
      <c r="E6637">
        <v>100</v>
      </c>
      <c r="F6637">
        <v>2</v>
      </c>
      <c r="G6637">
        <v>5</v>
      </c>
      <c r="H6637" s="57">
        <f t="shared" si="141"/>
        <v>36129</v>
      </c>
      <c r="I6637">
        <v>6</v>
      </c>
    </row>
    <row r="6638" spans="1:9">
      <c r="A6638" t="s">
        <v>247</v>
      </c>
      <c r="B6638" s="53">
        <v>40738</v>
      </c>
      <c r="C6638" t="s">
        <v>240</v>
      </c>
      <c r="D6638">
        <v>7</v>
      </c>
      <c r="E6638">
        <v>100</v>
      </c>
      <c r="F6638">
        <v>2</v>
      </c>
      <c r="G6638">
        <v>6</v>
      </c>
      <c r="H6638" s="57">
        <f t="shared" si="141"/>
        <v>36129</v>
      </c>
      <c r="I6638">
        <v>7</v>
      </c>
    </row>
    <row r="6639" spans="1:9">
      <c r="A6639" t="s">
        <v>247</v>
      </c>
      <c r="B6639" s="53">
        <v>40738</v>
      </c>
      <c r="C6639" t="s">
        <v>240</v>
      </c>
      <c r="D6639">
        <v>7</v>
      </c>
      <c r="E6639">
        <v>100</v>
      </c>
      <c r="F6639">
        <v>2</v>
      </c>
      <c r="G6639">
        <v>7</v>
      </c>
      <c r="H6639" s="57">
        <f t="shared" ref="H6639:H6702" si="142">H6638</f>
        <v>36129</v>
      </c>
      <c r="I6639">
        <v>7</v>
      </c>
    </row>
    <row r="6640" spans="1:9">
      <c r="A6640" t="s">
        <v>247</v>
      </c>
      <c r="B6640" s="53">
        <v>40738</v>
      </c>
      <c r="C6640" t="s">
        <v>240</v>
      </c>
      <c r="D6640">
        <v>7</v>
      </c>
      <c r="E6640">
        <v>100</v>
      </c>
      <c r="F6640">
        <v>2</v>
      </c>
      <c r="G6640">
        <v>8</v>
      </c>
      <c r="H6640" s="57">
        <f t="shared" si="142"/>
        <v>36129</v>
      </c>
      <c r="I6640">
        <v>7</v>
      </c>
    </row>
    <row r="6641" spans="1:9">
      <c r="A6641" t="s">
        <v>247</v>
      </c>
      <c r="B6641" s="53">
        <v>40738</v>
      </c>
      <c r="C6641" t="s">
        <v>240</v>
      </c>
      <c r="D6641">
        <v>7</v>
      </c>
      <c r="E6641">
        <v>100</v>
      </c>
      <c r="F6641">
        <v>2</v>
      </c>
      <c r="G6641">
        <v>9</v>
      </c>
      <c r="H6641" s="57">
        <f t="shared" si="142"/>
        <v>36129</v>
      </c>
      <c r="I6641">
        <v>7</v>
      </c>
    </row>
    <row r="6642" spans="1:9">
      <c r="A6642" t="s">
        <v>247</v>
      </c>
      <c r="B6642" s="53">
        <v>40738</v>
      </c>
      <c r="C6642" t="s">
        <v>240</v>
      </c>
      <c r="D6642">
        <v>7</v>
      </c>
      <c r="E6642">
        <v>100</v>
      </c>
      <c r="F6642">
        <v>2</v>
      </c>
      <c r="G6642">
        <v>10</v>
      </c>
      <c r="H6642" s="57">
        <f t="shared" si="142"/>
        <v>36129</v>
      </c>
      <c r="I6642">
        <v>7</v>
      </c>
    </row>
    <row r="6643" spans="1:9">
      <c r="A6643" t="s">
        <v>247</v>
      </c>
      <c r="B6643" t="s">
        <v>234</v>
      </c>
      <c r="C6643" t="s">
        <v>240</v>
      </c>
      <c r="D6643">
        <v>8</v>
      </c>
      <c r="E6643">
        <v>100</v>
      </c>
      <c r="F6643">
        <v>2</v>
      </c>
      <c r="G6643">
        <v>1</v>
      </c>
      <c r="H6643" s="57">
        <f t="shared" si="142"/>
        <v>36129</v>
      </c>
      <c r="I6643">
        <v>7</v>
      </c>
    </row>
    <row r="6644" spans="1:9">
      <c r="A6644" t="s">
        <v>247</v>
      </c>
      <c r="B6644" t="s">
        <v>234</v>
      </c>
      <c r="C6644" t="s">
        <v>240</v>
      </c>
      <c r="D6644">
        <v>8</v>
      </c>
      <c r="E6644">
        <v>100</v>
      </c>
      <c r="F6644">
        <v>2</v>
      </c>
      <c r="G6644">
        <v>2</v>
      </c>
      <c r="H6644" s="57">
        <f t="shared" si="142"/>
        <v>36129</v>
      </c>
      <c r="I6644">
        <v>7</v>
      </c>
    </row>
    <row r="6645" spans="1:9">
      <c r="A6645" t="s">
        <v>247</v>
      </c>
      <c r="B6645" t="s">
        <v>234</v>
      </c>
      <c r="C6645" t="s">
        <v>240</v>
      </c>
      <c r="D6645">
        <v>8</v>
      </c>
      <c r="E6645">
        <v>100</v>
      </c>
      <c r="F6645">
        <v>2</v>
      </c>
      <c r="G6645">
        <v>3</v>
      </c>
      <c r="H6645" s="57">
        <f t="shared" si="142"/>
        <v>36129</v>
      </c>
      <c r="I6645">
        <v>7</v>
      </c>
    </row>
    <row r="6646" spans="1:9">
      <c r="A6646" t="s">
        <v>247</v>
      </c>
      <c r="B6646" t="s">
        <v>234</v>
      </c>
      <c r="C6646" t="s">
        <v>240</v>
      </c>
      <c r="D6646">
        <v>8</v>
      </c>
      <c r="E6646">
        <v>100</v>
      </c>
      <c r="F6646">
        <v>2</v>
      </c>
      <c r="G6646">
        <v>4</v>
      </c>
      <c r="H6646" s="57">
        <f t="shared" si="142"/>
        <v>36129</v>
      </c>
      <c r="I6646">
        <v>7</v>
      </c>
    </row>
    <row r="6647" spans="1:9">
      <c r="A6647" t="s">
        <v>247</v>
      </c>
      <c r="B6647" t="s">
        <v>234</v>
      </c>
      <c r="C6647" t="s">
        <v>240</v>
      </c>
      <c r="D6647">
        <v>8</v>
      </c>
      <c r="E6647">
        <v>100</v>
      </c>
      <c r="F6647">
        <v>2</v>
      </c>
      <c r="G6647">
        <v>5</v>
      </c>
      <c r="H6647" s="57">
        <f t="shared" si="142"/>
        <v>36129</v>
      </c>
      <c r="I6647">
        <v>7</v>
      </c>
    </row>
    <row r="6648" spans="1:9">
      <c r="A6648" t="s">
        <v>247</v>
      </c>
      <c r="B6648" t="s">
        <v>234</v>
      </c>
      <c r="C6648" t="s">
        <v>240</v>
      </c>
      <c r="D6648">
        <v>8</v>
      </c>
      <c r="E6648">
        <v>100</v>
      </c>
      <c r="F6648">
        <v>2</v>
      </c>
      <c r="G6648">
        <v>6</v>
      </c>
      <c r="H6648" s="57">
        <f t="shared" si="142"/>
        <v>36129</v>
      </c>
      <c r="I6648">
        <v>7</v>
      </c>
    </row>
    <row r="6649" spans="1:9">
      <c r="A6649" t="s">
        <v>247</v>
      </c>
      <c r="B6649" t="s">
        <v>234</v>
      </c>
      <c r="C6649" t="s">
        <v>240</v>
      </c>
      <c r="D6649">
        <v>8</v>
      </c>
      <c r="E6649">
        <v>100</v>
      </c>
      <c r="F6649">
        <v>2</v>
      </c>
      <c r="G6649">
        <v>7</v>
      </c>
      <c r="H6649" s="57">
        <f t="shared" si="142"/>
        <v>36129</v>
      </c>
      <c r="I6649">
        <v>7</v>
      </c>
    </row>
    <row r="6650" spans="1:9">
      <c r="A6650" t="s">
        <v>247</v>
      </c>
      <c r="B6650" t="s">
        <v>234</v>
      </c>
      <c r="C6650" t="s">
        <v>240</v>
      </c>
      <c r="D6650">
        <v>8</v>
      </c>
      <c r="E6650">
        <v>100</v>
      </c>
      <c r="F6650">
        <v>2</v>
      </c>
      <c r="G6650">
        <v>8</v>
      </c>
      <c r="H6650" s="57">
        <f t="shared" si="142"/>
        <v>36129</v>
      </c>
      <c r="I6650">
        <v>8</v>
      </c>
    </row>
    <row r="6651" spans="1:9">
      <c r="A6651" t="s">
        <v>247</v>
      </c>
      <c r="B6651" t="s">
        <v>234</v>
      </c>
      <c r="C6651" t="s">
        <v>240</v>
      </c>
      <c r="D6651">
        <v>8</v>
      </c>
      <c r="E6651">
        <v>100</v>
      </c>
      <c r="F6651">
        <v>2</v>
      </c>
      <c r="G6651">
        <v>9</v>
      </c>
      <c r="H6651" s="57">
        <f t="shared" si="142"/>
        <v>36129</v>
      </c>
      <c r="I6651">
        <v>8</v>
      </c>
    </row>
    <row r="6652" spans="1:9">
      <c r="A6652" t="s">
        <v>247</v>
      </c>
      <c r="B6652" t="s">
        <v>234</v>
      </c>
      <c r="C6652" t="s">
        <v>240</v>
      </c>
      <c r="D6652">
        <v>8</v>
      </c>
      <c r="E6652">
        <v>100</v>
      </c>
      <c r="F6652">
        <v>2</v>
      </c>
      <c r="G6652">
        <v>10</v>
      </c>
      <c r="H6652" s="57">
        <f t="shared" si="142"/>
        <v>36129</v>
      </c>
      <c r="I6652">
        <v>8</v>
      </c>
    </row>
    <row r="6653" spans="1:9">
      <c r="A6653" t="s">
        <v>247</v>
      </c>
      <c r="B6653" t="s">
        <v>238</v>
      </c>
      <c r="C6653" t="s">
        <v>240</v>
      </c>
      <c r="D6653">
        <v>9</v>
      </c>
      <c r="E6653">
        <v>100</v>
      </c>
      <c r="F6653">
        <v>2</v>
      </c>
      <c r="G6653">
        <v>1</v>
      </c>
      <c r="H6653" s="57">
        <f t="shared" si="142"/>
        <v>36129</v>
      </c>
      <c r="I6653">
        <v>7</v>
      </c>
    </row>
    <row r="6654" spans="1:9">
      <c r="A6654" t="s">
        <v>247</v>
      </c>
      <c r="B6654" t="s">
        <v>238</v>
      </c>
      <c r="C6654" t="s">
        <v>240</v>
      </c>
      <c r="D6654">
        <v>9</v>
      </c>
      <c r="E6654">
        <v>100</v>
      </c>
      <c r="F6654">
        <v>2</v>
      </c>
      <c r="G6654">
        <v>2</v>
      </c>
      <c r="H6654" s="57">
        <f t="shared" si="142"/>
        <v>36129</v>
      </c>
      <c r="I6654">
        <v>7</v>
      </c>
    </row>
    <row r="6655" spans="1:9">
      <c r="A6655" t="s">
        <v>247</v>
      </c>
      <c r="B6655" t="s">
        <v>238</v>
      </c>
      <c r="C6655" t="s">
        <v>240</v>
      </c>
      <c r="D6655">
        <v>9</v>
      </c>
      <c r="E6655">
        <v>100</v>
      </c>
      <c r="F6655">
        <v>2</v>
      </c>
      <c r="G6655">
        <v>3</v>
      </c>
      <c r="H6655" s="57">
        <f t="shared" si="142"/>
        <v>36129</v>
      </c>
      <c r="I6655">
        <v>7</v>
      </c>
    </row>
    <row r="6656" spans="1:9">
      <c r="A6656" t="s">
        <v>247</v>
      </c>
      <c r="B6656" t="s">
        <v>238</v>
      </c>
      <c r="C6656" t="s">
        <v>240</v>
      </c>
      <c r="D6656">
        <v>9</v>
      </c>
      <c r="E6656">
        <v>100</v>
      </c>
      <c r="F6656">
        <v>2</v>
      </c>
      <c r="G6656">
        <v>4</v>
      </c>
      <c r="H6656" s="57">
        <f t="shared" si="142"/>
        <v>36129</v>
      </c>
      <c r="I6656">
        <v>7</v>
      </c>
    </row>
    <row r="6657" spans="1:9">
      <c r="A6657" t="s">
        <v>247</v>
      </c>
      <c r="B6657" t="s">
        <v>238</v>
      </c>
      <c r="C6657" t="s">
        <v>240</v>
      </c>
      <c r="D6657">
        <v>9</v>
      </c>
      <c r="E6657">
        <v>100</v>
      </c>
      <c r="F6657">
        <v>2</v>
      </c>
      <c r="G6657">
        <v>5</v>
      </c>
      <c r="H6657" s="57">
        <f t="shared" si="142"/>
        <v>36129</v>
      </c>
      <c r="I6657">
        <v>7</v>
      </c>
    </row>
    <row r="6658" spans="1:9">
      <c r="A6658" t="s">
        <v>247</v>
      </c>
      <c r="B6658" t="s">
        <v>238</v>
      </c>
      <c r="C6658" t="s">
        <v>240</v>
      </c>
      <c r="D6658">
        <v>9</v>
      </c>
      <c r="E6658">
        <v>100</v>
      </c>
      <c r="F6658">
        <v>2</v>
      </c>
      <c r="G6658">
        <v>6</v>
      </c>
      <c r="H6658" s="57">
        <f t="shared" si="142"/>
        <v>36129</v>
      </c>
      <c r="I6658">
        <v>7</v>
      </c>
    </row>
    <row r="6659" spans="1:9">
      <c r="A6659" t="s">
        <v>247</v>
      </c>
      <c r="B6659" t="s">
        <v>238</v>
      </c>
      <c r="C6659" t="s">
        <v>240</v>
      </c>
      <c r="D6659">
        <v>9</v>
      </c>
      <c r="E6659">
        <v>100</v>
      </c>
      <c r="F6659">
        <v>2</v>
      </c>
      <c r="G6659">
        <v>7</v>
      </c>
      <c r="H6659" s="57">
        <f t="shared" si="142"/>
        <v>36129</v>
      </c>
      <c r="I6659">
        <v>7</v>
      </c>
    </row>
    <row r="6660" spans="1:9">
      <c r="A6660" t="s">
        <v>247</v>
      </c>
      <c r="B6660" t="s">
        <v>238</v>
      </c>
      <c r="C6660" t="s">
        <v>240</v>
      </c>
      <c r="D6660">
        <v>9</v>
      </c>
      <c r="E6660">
        <v>100</v>
      </c>
      <c r="F6660">
        <v>2</v>
      </c>
      <c r="G6660">
        <v>8</v>
      </c>
      <c r="H6660" s="57">
        <f t="shared" si="142"/>
        <v>36129</v>
      </c>
      <c r="I6660">
        <v>7</v>
      </c>
    </row>
    <row r="6661" spans="1:9">
      <c r="A6661" t="s">
        <v>247</v>
      </c>
      <c r="B6661" t="s">
        <v>238</v>
      </c>
      <c r="C6661" t="s">
        <v>240</v>
      </c>
      <c r="D6661">
        <v>9</v>
      </c>
      <c r="E6661">
        <v>100</v>
      </c>
      <c r="F6661">
        <v>2</v>
      </c>
      <c r="G6661">
        <v>9</v>
      </c>
      <c r="H6661" s="57">
        <f t="shared" si="142"/>
        <v>36129</v>
      </c>
      <c r="I6661">
        <v>7</v>
      </c>
    </row>
    <row r="6662" spans="1:9">
      <c r="A6662" t="s">
        <v>247</v>
      </c>
      <c r="B6662" t="s">
        <v>238</v>
      </c>
      <c r="C6662" t="s">
        <v>240</v>
      </c>
      <c r="D6662">
        <v>9</v>
      </c>
      <c r="E6662">
        <v>100</v>
      </c>
      <c r="F6662">
        <v>2</v>
      </c>
      <c r="G6662">
        <v>10</v>
      </c>
      <c r="H6662" s="57">
        <f t="shared" si="142"/>
        <v>36129</v>
      </c>
      <c r="I6662">
        <v>7</v>
      </c>
    </row>
    <row r="6663" spans="1:9">
      <c r="A6663" t="s">
        <v>247</v>
      </c>
      <c r="B6663" t="s">
        <v>235</v>
      </c>
      <c r="C6663" t="s">
        <v>240</v>
      </c>
      <c r="D6663">
        <v>10</v>
      </c>
      <c r="E6663">
        <v>100</v>
      </c>
      <c r="F6663">
        <v>2</v>
      </c>
      <c r="G6663">
        <v>1</v>
      </c>
      <c r="H6663" s="57">
        <f t="shared" si="142"/>
        <v>36129</v>
      </c>
      <c r="I6663">
        <v>7</v>
      </c>
    </row>
    <row r="6664" spans="1:9">
      <c r="A6664" t="s">
        <v>247</v>
      </c>
      <c r="B6664" t="s">
        <v>235</v>
      </c>
      <c r="C6664" t="s">
        <v>240</v>
      </c>
      <c r="D6664">
        <v>10</v>
      </c>
      <c r="E6664">
        <v>100</v>
      </c>
      <c r="F6664">
        <v>2</v>
      </c>
      <c r="G6664">
        <v>2</v>
      </c>
      <c r="H6664" s="57">
        <f t="shared" si="142"/>
        <v>36129</v>
      </c>
      <c r="I6664">
        <v>8</v>
      </c>
    </row>
    <row r="6665" spans="1:9">
      <c r="A6665" t="s">
        <v>247</v>
      </c>
      <c r="B6665" t="s">
        <v>235</v>
      </c>
      <c r="C6665" t="s">
        <v>240</v>
      </c>
      <c r="D6665">
        <v>10</v>
      </c>
      <c r="E6665">
        <v>100</v>
      </c>
      <c r="F6665">
        <v>2</v>
      </c>
      <c r="G6665">
        <v>3</v>
      </c>
      <c r="H6665" s="57">
        <f t="shared" si="142"/>
        <v>36129</v>
      </c>
      <c r="I6665">
        <v>7</v>
      </c>
    </row>
    <row r="6666" spans="1:9">
      <c r="A6666" t="s">
        <v>247</v>
      </c>
      <c r="B6666" t="s">
        <v>235</v>
      </c>
      <c r="C6666" t="s">
        <v>240</v>
      </c>
      <c r="D6666">
        <v>10</v>
      </c>
      <c r="E6666">
        <v>100</v>
      </c>
      <c r="F6666">
        <v>2</v>
      </c>
      <c r="G6666">
        <v>4</v>
      </c>
      <c r="H6666" s="57">
        <f t="shared" si="142"/>
        <v>36129</v>
      </c>
      <c r="I6666">
        <v>7</v>
      </c>
    </row>
    <row r="6667" spans="1:9">
      <c r="A6667" t="s">
        <v>247</v>
      </c>
      <c r="B6667" t="s">
        <v>235</v>
      </c>
      <c r="C6667" t="s">
        <v>240</v>
      </c>
      <c r="D6667">
        <v>10</v>
      </c>
      <c r="E6667">
        <v>100</v>
      </c>
      <c r="F6667">
        <v>2</v>
      </c>
      <c r="G6667">
        <v>5</v>
      </c>
      <c r="H6667" s="57">
        <f t="shared" si="142"/>
        <v>36129</v>
      </c>
      <c r="I6667">
        <v>8</v>
      </c>
    </row>
    <row r="6668" spans="1:9">
      <c r="A6668" t="s">
        <v>247</v>
      </c>
      <c r="B6668" t="s">
        <v>235</v>
      </c>
      <c r="C6668" t="s">
        <v>240</v>
      </c>
      <c r="D6668">
        <v>10</v>
      </c>
      <c r="E6668">
        <v>100</v>
      </c>
      <c r="F6668">
        <v>2</v>
      </c>
      <c r="G6668">
        <v>6</v>
      </c>
      <c r="H6668" s="57">
        <f t="shared" si="142"/>
        <v>36129</v>
      </c>
      <c r="I6668">
        <v>7</v>
      </c>
    </row>
    <row r="6669" spans="1:9">
      <c r="A6669" t="s">
        <v>247</v>
      </c>
      <c r="B6669" t="s">
        <v>235</v>
      </c>
      <c r="C6669" t="s">
        <v>240</v>
      </c>
      <c r="D6669">
        <v>10</v>
      </c>
      <c r="E6669">
        <v>100</v>
      </c>
      <c r="F6669">
        <v>2</v>
      </c>
      <c r="G6669">
        <v>7</v>
      </c>
      <c r="H6669" s="57">
        <f t="shared" si="142"/>
        <v>36129</v>
      </c>
      <c r="I6669">
        <v>8</v>
      </c>
    </row>
    <row r="6670" spans="1:9">
      <c r="A6670" t="s">
        <v>247</v>
      </c>
      <c r="B6670" t="s">
        <v>235</v>
      </c>
      <c r="C6670" t="s">
        <v>240</v>
      </c>
      <c r="D6670">
        <v>10</v>
      </c>
      <c r="E6670">
        <v>100</v>
      </c>
      <c r="F6670">
        <v>2</v>
      </c>
      <c r="G6670">
        <v>8</v>
      </c>
      <c r="H6670" s="57">
        <f t="shared" si="142"/>
        <v>36129</v>
      </c>
      <c r="I6670">
        <v>7</v>
      </c>
    </row>
    <row r="6671" spans="1:9">
      <c r="A6671" t="s">
        <v>247</v>
      </c>
      <c r="B6671" t="s">
        <v>235</v>
      </c>
      <c r="C6671" t="s">
        <v>240</v>
      </c>
      <c r="D6671">
        <v>10</v>
      </c>
      <c r="E6671">
        <v>100</v>
      </c>
      <c r="F6671">
        <v>2</v>
      </c>
      <c r="G6671">
        <v>9</v>
      </c>
      <c r="H6671" s="57">
        <f t="shared" si="142"/>
        <v>36129</v>
      </c>
      <c r="I6671">
        <v>7</v>
      </c>
    </row>
    <row r="6672" spans="1:9">
      <c r="A6672" t="s">
        <v>247</v>
      </c>
      <c r="B6672" t="s">
        <v>235</v>
      </c>
      <c r="C6672" t="s">
        <v>240</v>
      </c>
      <c r="D6672">
        <v>10</v>
      </c>
      <c r="E6672">
        <v>100</v>
      </c>
      <c r="F6672">
        <v>2</v>
      </c>
      <c r="G6672">
        <v>10</v>
      </c>
      <c r="H6672" s="57">
        <f t="shared" si="142"/>
        <v>36129</v>
      </c>
      <c r="I6672">
        <v>7</v>
      </c>
    </row>
    <row r="6673" spans="1:9">
      <c r="A6673" t="s">
        <v>247</v>
      </c>
      <c r="B6673" t="s">
        <v>239</v>
      </c>
      <c r="C6673" t="s">
        <v>240</v>
      </c>
      <c r="D6673">
        <v>11</v>
      </c>
      <c r="E6673">
        <v>100</v>
      </c>
      <c r="F6673">
        <v>2</v>
      </c>
      <c r="G6673">
        <v>1</v>
      </c>
      <c r="H6673" s="57">
        <f t="shared" si="142"/>
        <v>36129</v>
      </c>
      <c r="I6673">
        <v>8</v>
      </c>
    </row>
    <row r="6674" spans="1:9">
      <c r="A6674" t="s">
        <v>247</v>
      </c>
      <c r="B6674" t="s">
        <v>239</v>
      </c>
      <c r="C6674" t="s">
        <v>240</v>
      </c>
      <c r="D6674">
        <v>11</v>
      </c>
      <c r="E6674">
        <v>100</v>
      </c>
      <c r="F6674">
        <v>2</v>
      </c>
      <c r="G6674">
        <v>2</v>
      </c>
      <c r="H6674" s="57">
        <f t="shared" si="142"/>
        <v>36129</v>
      </c>
      <c r="I6674">
        <v>8</v>
      </c>
    </row>
    <row r="6675" spans="1:9">
      <c r="A6675" t="s">
        <v>247</v>
      </c>
      <c r="B6675" t="s">
        <v>239</v>
      </c>
      <c r="C6675" t="s">
        <v>240</v>
      </c>
      <c r="D6675">
        <v>11</v>
      </c>
      <c r="E6675">
        <v>100</v>
      </c>
      <c r="F6675">
        <v>2</v>
      </c>
      <c r="G6675">
        <v>3</v>
      </c>
      <c r="H6675" s="57">
        <f t="shared" si="142"/>
        <v>36129</v>
      </c>
      <c r="I6675">
        <v>8</v>
      </c>
    </row>
    <row r="6676" spans="1:9">
      <c r="A6676" t="s">
        <v>247</v>
      </c>
      <c r="B6676" t="s">
        <v>239</v>
      </c>
      <c r="C6676" t="s">
        <v>240</v>
      </c>
      <c r="D6676">
        <v>11</v>
      </c>
      <c r="E6676">
        <v>100</v>
      </c>
      <c r="F6676">
        <v>2</v>
      </c>
      <c r="G6676">
        <v>4</v>
      </c>
      <c r="H6676" s="57">
        <f t="shared" si="142"/>
        <v>36129</v>
      </c>
      <c r="I6676">
        <v>8</v>
      </c>
    </row>
    <row r="6677" spans="1:9">
      <c r="A6677" t="s">
        <v>247</v>
      </c>
      <c r="B6677" t="s">
        <v>239</v>
      </c>
      <c r="C6677" t="s">
        <v>240</v>
      </c>
      <c r="D6677">
        <v>11</v>
      </c>
      <c r="E6677">
        <v>100</v>
      </c>
      <c r="F6677">
        <v>2</v>
      </c>
      <c r="G6677">
        <v>5</v>
      </c>
      <c r="H6677" s="57">
        <f t="shared" si="142"/>
        <v>36129</v>
      </c>
      <c r="I6677">
        <v>8</v>
      </c>
    </row>
    <row r="6678" spans="1:9">
      <c r="A6678" t="s">
        <v>247</v>
      </c>
      <c r="B6678" t="s">
        <v>239</v>
      </c>
      <c r="C6678" t="s">
        <v>240</v>
      </c>
      <c r="D6678">
        <v>11</v>
      </c>
      <c r="E6678">
        <v>100</v>
      </c>
      <c r="F6678">
        <v>2</v>
      </c>
      <c r="G6678">
        <v>6</v>
      </c>
      <c r="H6678" s="57">
        <f t="shared" si="142"/>
        <v>36129</v>
      </c>
      <c r="I6678">
        <v>8</v>
      </c>
    </row>
    <row r="6679" spans="1:9">
      <c r="A6679" t="s">
        <v>247</v>
      </c>
      <c r="B6679" t="s">
        <v>239</v>
      </c>
      <c r="C6679" t="s">
        <v>240</v>
      </c>
      <c r="D6679">
        <v>11</v>
      </c>
      <c r="E6679">
        <v>100</v>
      </c>
      <c r="F6679">
        <v>2</v>
      </c>
      <c r="G6679">
        <v>7</v>
      </c>
      <c r="H6679" s="57">
        <f t="shared" si="142"/>
        <v>36129</v>
      </c>
      <c r="I6679">
        <v>8</v>
      </c>
    </row>
    <row r="6680" spans="1:9">
      <c r="A6680" t="s">
        <v>247</v>
      </c>
      <c r="B6680" t="s">
        <v>239</v>
      </c>
      <c r="C6680" t="s">
        <v>240</v>
      </c>
      <c r="D6680">
        <v>11</v>
      </c>
      <c r="E6680">
        <v>100</v>
      </c>
      <c r="F6680">
        <v>2</v>
      </c>
      <c r="G6680">
        <v>8</v>
      </c>
      <c r="H6680" s="57">
        <f t="shared" si="142"/>
        <v>36129</v>
      </c>
      <c r="I6680">
        <v>8</v>
      </c>
    </row>
    <row r="6681" spans="1:9">
      <c r="A6681" t="s">
        <v>247</v>
      </c>
      <c r="B6681" t="s">
        <v>239</v>
      </c>
      <c r="C6681" t="s">
        <v>240</v>
      </c>
      <c r="D6681">
        <v>11</v>
      </c>
      <c r="E6681">
        <v>100</v>
      </c>
      <c r="F6681">
        <v>2</v>
      </c>
      <c r="G6681">
        <v>9</v>
      </c>
      <c r="H6681" s="57">
        <f t="shared" si="142"/>
        <v>36129</v>
      </c>
      <c r="I6681">
        <v>8</v>
      </c>
    </row>
    <row r="6682" spans="1:9">
      <c r="A6682" t="s">
        <v>247</v>
      </c>
      <c r="B6682" t="s">
        <v>239</v>
      </c>
      <c r="C6682" t="s">
        <v>240</v>
      </c>
      <c r="D6682">
        <v>11</v>
      </c>
      <c r="E6682">
        <v>100</v>
      </c>
      <c r="F6682">
        <v>2</v>
      </c>
      <c r="G6682">
        <v>10</v>
      </c>
      <c r="H6682" s="57">
        <f t="shared" si="142"/>
        <v>36129</v>
      </c>
      <c r="I6682">
        <v>8</v>
      </c>
    </row>
    <row r="6683" spans="1:9">
      <c r="A6683" t="s">
        <v>247</v>
      </c>
      <c r="B6683" t="s">
        <v>237</v>
      </c>
      <c r="C6683" t="s">
        <v>240</v>
      </c>
      <c r="D6683">
        <v>12</v>
      </c>
      <c r="E6683">
        <v>100</v>
      </c>
      <c r="F6683">
        <v>2</v>
      </c>
      <c r="G6683">
        <v>1</v>
      </c>
      <c r="H6683" s="57">
        <f t="shared" si="142"/>
        <v>36129</v>
      </c>
      <c r="I6683">
        <v>7</v>
      </c>
    </row>
    <row r="6684" spans="1:9">
      <c r="A6684" t="s">
        <v>247</v>
      </c>
      <c r="B6684" t="s">
        <v>237</v>
      </c>
      <c r="C6684" t="s">
        <v>240</v>
      </c>
      <c r="D6684">
        <v>12</v>
      </c>
      <c r="E6684">
        <v>100</v>
      </c>
      <c r="F6684">
        <v>2</v>
      </c>
      <c r="G6684">
        <v>2</v>
      </c>
      <c r="H6684" s="57">
        <f t="shared" si="142"/>
        <v>36129</v>
      </c>
      <c r="I6684">
        <v>8</v>
      </c>
    </row>
    <row r="6685" spans="1:9">
      <c r="A6685" t="s">
        <v>247</v>
      </c>
      <c r="B6685" t="s">
        <v>237</v>
      </c>
      <c r="C6685" t="s">
        <v>240</v>
      </c>
      <c r="D6685">
        <v>12</v>
      </c>
      <c r="E6685">
        <v>100</v>
      </c>
      <c r="F6685">
        <v>2</v>
      </c>
      <c r="G6685">
        <v>3</v>
      </c>
      <c r="H6685" s="57">
        <f t="shared" si="142"/>
        <v>36129</v>
      </c>
      <c r="I6685">
        <v>7</v>
      </c>
    </row>
    <row r="6686" spans="1:9">
      <c r="A6686" t="s">
        <v>247</v>
      </c>
      <c r="B6686" t="s">
        <v>237</v>
      </c>
      <c r="C6686" t="s">
        <v>240</v>
      </c>
      <c r="D6686">
        <v>12</v>
      </c>
      <c r="E6686">
        <v>100</v>
      </c>
      <c r="F6686">
        <v>2</v>
      </c>
      <c r="G6686">
        <v>4</v>
      </c>
      <c r="H6686" s="57">
        <f t="shared" si="142"/>
        <v>36129</v>
      </c>
      <c r="I6686">
        <v>8</v>
      </c>
    </row>
    <row r="6687" spans="1:9">
      <c r="A6687" t="s">
        <v>247</v>
      </c>
      <c r="B6687" t="s">
        <v>237</v>
      </c>
      <c r="C6687" t="s">
        <v>240</v>
      </c>
      <c r="D6687">
        <v>12</v>
      </c>
      <c r="E6687">
        <v>100</v>
      </c>
      <c r="F6687">
        <v>2</v>
      </c>
      <c r="G6687">
        <v>5</v>
      </c>
      <c r="H6687" s="57">
        <f t="shared" si="142"/>
        <v>36129</v>
      </c>
      <c r="I6687">
        <v>7</v>
      </c>
    </row>
    <row r="6688" spans="1:9">
      <c r="A6688" t="s">
        <v>247</v>
      </c>
      <c r="B6688" t="s">
        <v>237</v>
      </c>
      <c r="C6688" t="s">
        <v>240</v>
      </c>
      <c r="D6688">
        <v>12</v>
      </c>
      <c r="E6688">
        <v>100</v>
      </c>
      <c r="F6688">
        <v>2</v>
      </c>
      <c r="G6688">
        <v>6</v>
      </c>
      <c r="H6688" s="57">
        <f t="shared" si="142"/>
        <v>36129</v>
      </c>
      <c r="I6688">
        <v>8</v>
      </c>
    </row>
    <row r="6689" spans="1:9">
      <c r="A6689" t="s">
        <v>247</v>
      </c>
      <c r="B6689" t="s">
        <v>237</v>
      </c>
      <c r="C6689" t="s">
        <v>240</v>
      </c>
      <c r="D6689">
        <v>12</v>
      </c>
      <c r="E6689">
        <v>100</v>
      </c>
      <c r="F6689">
        <v>2</v>
      </c>
      <c r="G6689">
        <v>7</v>
      </c>
      <c r="H6689" s="57">
        <f t="shared" si="142"/>
        <v>36129</v>
      </c>
      <c r="I6689">
        <v>8</v>
      </c>
    </row>
    <row r="6690" spans="1:9">
      <c r="A6690" t="s">
        <v>247</v>
      </c>
      <c r="B6690" t="s">
        <v>237</v>
      </c>
      <c r="C6690" t="s">
        <v>240</v>
      </c>
      <c r="D6690">
        <v>12</v>
      </c>
      <c r="E6690">
        <v>100</v>
      </c>
      <c r="F6690">
        <v>2</v>
      </c>
      <c r="G6690">
        <v>8</v>
      </c>
      <c r="H6690" s="57">
        <f t="shared" si="142"/>
        <v>36129</v>
      </c>
      <c r="I6690">
        <v>8</v>
      </c>
    </row>
    <row r="6691" spans="1:9">
      <c r="A6691" t="s">
        <v>247</v>
      </c>
      <c r="B6691" t="s">
        <v>237</v>
      </c>
      <c r="C6691" t="s">
        <v>240</v>
      </c>
      <c r="D6691">
        <v>12</v>
      </c>
      <c r="E6691">
        <v>100</v>
      </c>
      <c r="F6691">
        <v>2</v>
      </c>
      <c r="G6691">
        <v>9</v>
      </c>
      <c r="H6691" s="57">
        <f t="shared" si="142"/>
        <v>36129</v>
      </c>
      <c r="I6691">
        <v>7</v>
      </c>
    </row>
    <row r="6692" spans="1:9">
      <c r="A6692" t="s">
        <v>247</v>
      </c>
      <c r="B6692" t="s">
        <v>237</v>
      </c>
      <c r="C6692" t="s">
        <v>240</v>
      </c>
      <c r="D6692">
        <v>12</v>
      </c>
      <c r="E6692">
        <v>100</v>
      </c>
      <c r="F6692">
        <v>2</v>
      </c>
      <c r="G6692">
        <v>10</v>
      </c>
      <c r="H6692" s="57">
        <f t="shared" si="142"/>
        <v>36129</v>
      </c>
      <c r="I6692">
        <v>8</v>
      </c>
    </row>
    <row r="6693" spans="1:9">
      <c r="A6693" t="s">
        <v>247</v>
      </c>
      <c r="B6693" s="53">
        <v>40738</v>
      </c>
      <c r="C6693" t="s">
        <v>240</v>
      </c>
      <c r="D6693">
        <v>13</v>
      </c>
      <c r="E6693">
        <v>100</v>
      </c>
      <c r="F6693">
        <v>3</v>
      </c>
      <c r="G6693">
        <v>1</v>
      </c>
      <c r="H6693" s="57">
        <f t="shared" si="142"/>
        <v>36129</v>
      </c>
      <c r="I6693">
        <v>8</v>
      </c>
    </row>
    <row r="6694" spans="1:9">
      <c r="A6694" t="s">
        <v>247</v>
      </c>
      <c r="B6694" s="53">
        <v>40738</v>
      </c>
      <c r="C6694" t="s">
        <v>240</v>
      </c>
      <c r="D6694">
        <v>13</v>
      </c>
      <c r="E6694">
        <v>100</v>
      </c>
      <c r="F6694">
        <v>3</v>
      </c>
      <c r="G6694">
        <v>2</v>
      </c>
      <c r="H6694" s="57">
        <f t="shared" si="142"/>
        <v>36129</v>
      </c>
      <c r="I6694">
        <v>7</v>
      </c>
    </row>
    <row r="6695" spans="1:9">
      <c r="A6695" t="s">
        <v>247</v>
      </c>
      <c r="B6695" s="53">
        <v>40738</v>
      </c>
      <c r="C6695" t="s">
        <v>240</v>
      </c>
      <c r="D6695">
        <v>13</v>
      </c>
      <c r="E6695">
        <v>100</v>
      </c>
      <c r="F6695">
        <v>3</v>
      </c>
      <c r="G6695">
        <v>3</v>
      </c>
      <c r="H6695" s="57">
        <f t="shared" si="142"/>
        <v>36129</v>
      </c>
      <c r="I6695">
        <v>7</v>
      </c>
    </row>
    <row r="6696" spans="1:9">
      <c r="A6696" t="s">
        <v>247</v>
      </c>
      <c r="B6696" s="53">
        <v>40738</v>
      </c>
      <c r="C6696" t="s">
        <v>240</v>
      </c>
      <c r="D6696">
        <v>13</v>
      </c>
      <c r="E6696">
        <v>100</v>
      </c>
      <c r="F6696">
        <v>3</v>
      </c>
      <c r="G6696">
        <v>4</v>
      </c>
      <c r="H6696" s="57">
        <f t="shared" si="142"/>
        <v>36129</v>
      </c>
      <c r="I6696">
        <v>7</v>
      </c>
    </row>
    <row r="6697" spans="1:9">
      <c r="A6697" t="s">
        <v>247</v>
      </c>
      <c r="B6697" s="53">
        <v>40738</v>
      </c>
      <c r="C6697" t="s">
        <v>240</v>
      </c>
      <c r="D6697">
        <v>13</v>
      </c>
      <c r="E6697">
        <v>100</v>
      </c>
      <c r="F6697">
        <v>3</v>
      </c>
      <c r="G6697">
        <v>5</v>
      </c>
      <c r="H6697" s="57">
        <f t="shared" si="142"/>
        <v>36129</v>
      </c>
      <c r="I6697">
        <v>7</v>
      </c>
    </row>
    <row r="6698" spans="1:9">
      <c r="A6698" t="s">
        <v>247</v>
      </c>
      <c r="B6698" s="53">
        <v>40738</v>
      </c>
      <c r="C6698" t="s">
        <v>240</v>
      </c>
      <c r="D6698">
        <v>13</v>
      </c>
      <c r="E6698">
        <v>100</v>
      </c>
      <c r="F6698">
        <v>3</v>
      </c>
      <c r="G6698">
        <v>6</v>
      </c>
      <c r="H6698" s="57">
        <f t="shared" si="142"/>
        <v>36129</v>
      </c>
      <c r="I6698">
        <v>8</v>
      </c>
    </row>
    <row r="6699" spans="1:9">
      <c r="A6699" t="s">
        <v>247</v>
      </c>
      <c r="B6699" s="53">
        <v>40738</v>
      </c>
      <c r="C6699" t="s">
        <v>240</v>
      </c>
      <c r="D6699">
        <v>13</v>
      </c>
      <c r="E6699">
        <v>100</v>
      </c>
      <c r="F6699">
        <v>3</v>
      </c>
      <c r="G6699">
        <v>7</v>
      </c>
      <c r="H6699" s="57">
        <f t="shared" si="142"/>
        <v>36129</v>
      </c>
      <c r="I6699">
        <v>7</v>
      </c>
    </row>
    <row r="6700" spans="1:9">
      <c r="A6700" t="s">
        <v>247</v>
      </c>
      <c r="B6700" s="53">
        <v>40738</v>
      </c>
      <c r="C6700" t="s">
        <v>240</v>
      </c>
      <c r="D6700">
        <v>13</v>
      </c>
      <c r="E6700">
        <v>100</v>
      </c>
      <c r="F6700">
        <v>3</v>
      </c>
      <c r="G6700">
        <v>8</v>
      </c>
      <c r="H6700" s="57">
        <f t="shared" si="142"/>
        <v>36129</v>
      </c>
      <c r="I6700">
        <v>7</v>
      </c>
    </row>
    <row r="6701" spans="1:9">
      <c r="A6701" t="s">
        <v>247</v>
      </c>
      <c r="B6701" s="53">
        <v>40738</v>
      </c>
      <c r="C6701" t="s">
        <v>240</v>
      </c>
      <c r="D6701">
        <v>13</v>
      </c>
      <c r="E6701">
        <v>100</v>
      </c>
      <c r="F6701">
        <v>3</v>
      </c>
      <c r="G6701">
        <v>9</v>
      </c>
      <c r="H6701" s="57">
        <f t="shared" si="142"/>
        <v>36129</v>
      </c>
      <c r="I6701">
        <v>6</v>
      </c>
    </row>
    <row r="6702" spans="1:9">
      <c r="A6702" t="s">
        <v>247</v>
      </c>
      <c r="B6702" s="53">
        <v>40738</v>
      </c>
      <c r="C6702" t="s">
        <v>240</v>
      </c>
      <c r="D6702">
        <v>13</v>
      </c>
      <c r="E6702">
        <v>100</v>
      </c>
      <c r="F6702">
        <v>3</v>
      </c>
      <c r="G6702">
        <v>10</v>
      </c>
      <c r="H6702" s="57">
        <f t="shared" si="142"/>
        <v>36129</v>
      </c>
      <c r="I6702">
        <v>8</v>
      </c>
    </row>
    <row r="6703" spans="1:9">
      <c r="A6703" t="s">
        <v>247</v>
      </c>
      <c r="B6703" t="s">
        <v>238</v>
      </c>
      <c r="C6703" t="s">
        <v>240</v>
      </c>
      <c r="D6703">
        <v>14</v>
      </c>
      <c r="E6703">
        <v>100</v>
      </c>
      <c r="F6703">
        <v>3</v>
      </c>
      <c r="G6703">
        <v>1</v>
      </c>
      <c r="H6703" s="57">
        <f t="shared" ref="H6703:H6752" si="143">H6702</f>
        <v>36129</v>
      </c>
      <c r="I6703">
        <v>7</v>
      </c>
    </row>
    <row r="6704" spans="1:9">
      <c r="A6704" t="s">
        <v>247</v>
      </c>
      <c r="B6704" t="s">
        <v>238</v>
      </c>
      <c r="C6704" t="s">
        <v>240</v>
      </c>
      <c r="D6704">
        <v>14</v>
      </c>
      <c r="E6704">
        <v>100</v>
      </c>
      <c r="F6704">
        <v>3</v>
      </c>
      <c r="G6704">
        <v>2</v>
      </c>
      <c r="H6704" s="57">
        <f t="shared" si="143"/>
        <v>36129</v>
      </c>
      <c r="I6704">
        <v>7</v>
      </c>
    </row>
    <row r="6705" spans="1:9">
      <c r="A6705" t="s">
        <v>247</v>
      </c>
      <c r="B6705" t="s">
        <v>238</v>
      </c>
      <c r="C6705" t="s">
        <v>240</v>
      </c>
      <c r="D6705">
        <v>14</v>
      </c>
      <c r="E6705">
        <v>100</v>
      </c>
      <c r="F6705">
        <v>3</v>
      </c>
      <c r="G6705">
        <v>3</v>
      </c>
      <c r="H6705" s="57">
        <f t="shared" si="143"/>
        <v>36129</v>
      </c>
      <c r="I6705">
        <v>7</v>
      </c>
    </row>
    <row r="6706" spans="1:9">
      <c r="A6706" t="s">
        <v>247</v>
      </c>
      <c r="B6706" t="s">
        <v>238</v>
      </c>
      <c r="C6706" t="s">
        <v>240</v>
      </c>
      <c r="D6706">
        <v>14</v>
      </c>
      <c r="E6706">
        <v>100</v>
      </c>
      <c r="F6706">
        <v>3</v>
      </c>
      <c r="G6706">
        <v>4</v>
      </c>
      <c r="H6706" s="57">
        <f t="shared" si="143"/>
        <v>36129</v>
      </c>
      <c r="I6706">
        <v>7</v>
      </c>
    </row>
    <row r="6707" spans="1:9">
      <c r="A6707" t="s">
        <v>247</v>
      </c>
      <c r="B6707" t="s">
        <v>238</v>
      </c>
      <c r="C6707" t="s">
        <v>240</v>
      </c>
      <c r="D6707">
        <v>14</v>
      </c>
      <c r="E6707">
        <v>100</v>
      </c>
      <c r="F6707">
        <v>3</v>
      </c>
      <c r="G6707">
        <v>5</v>
      </c>
      <c r="H6707" s="57">
        <f t="shared" si="143"/>
        <v>36129</v>
      </c>
      <c r="I6707">
        <v>8</v>
      </c>
    </row>
    <row r="6708" spans="1:9">
      <c r="A6708" t="s">
        <v>247</v>
      </c>
      <c r="B6708" t="s">
        <v>238</v>
      </c>
      <c r="C6708" t="s">
        <v>240</v>
      </c>
      <c r="D6708">
        <v>14</v>
      </c>
      <c r="E6708">
        <v>100</v>
      </c>
      <c r="F6708">
        <v>3</v>
      </c>
      <c r="G6708">
        <v>6</v>
      </c>
      <c r="H6708" s="57">
        <f t="shared" si="143"/>
        <v>36129</v>
      </c>
      <c r="I6708">
        <v>7</v>
      </c>
    </row>
    <row r="6709" spans="1:9">
      <c r="A6709" t="s">
        <v>247</v>
      </c>
      <c r="B6709" t="s">
        <v>238</v>
      </c>
      <c r="C6709" t="s">
        <v>240</v>
      </c>
      <c r="D6709">
        <v>14</v>
      </c>
      <c r="E6709">
        <v>100</v>
      </c>
      <c r="F6709">
        <v>3</v>
      </c>
      <c r="G6709">
        <v>7</v>
      </c>
      <c r="H6709" s="57">
        <f t="shared" si="143"/>
        <v>36129</v>
      </c>
      <c r="I6709">
        <v>7</v>
      </c>
    </row>
    <row r="6710" spans="1:9">
      <c r="A6710" t="s">
        <v>247</v>
      </c>
      <c r="B6710" t="s">
        <v>238</v>
      </c>
      <c r="C6710" t="s">
        <v>240</v>
      </c>
      <c r="D6710">
        <v>14</v>
      </c>
      <c r="E6710">
        <v>100</v>
      </c>
      <c r="F6710">
        <v>3</v>
      </c>
      <c r="G6710">
        <v>8</v>
      </c>
      <c r="H6710" s="57">
        <f t="shared" si="143"/>
        <v>36129</v>
      </c>
      <c r="I6710">
        <v>7</v>
      </c>
    </row>
    <row r="6711" spans="1:9">
      <c r="A6711" t="s">
        <v>247</v>
      </c>
      <c r="B6711" t="s">
        <v>238</v>
      </c>
      <c r="C6711" t="s">
        <v>240</v>
      </c>
      <c r="D6711">
        <v>14</v>
      </c>
      <c r="E6711">
        <v>100</v>
      </c>
      <c r="F6711">
        <v>3</v>
      </c>
      <c r="G6711">
        <v>9</v>
      </c>
      <c r="H6711" s="57">
        <f t="shared" si="143"/>
        <v>36129</v>
      </c>
      <c r="I6711">
        <v>7</v>
      </c>
    </row>
    <row r="6712" spans="1:9">
      <c r="A6712" t="s">
        <v>247</v>
      </c>
      <c r="B6712" t="s">
        <v>238</v>
      </c>
      <c r="C6712" t="s">
        <v>240</v>
      </c>
      <c r="D6712">
        <v>14</v>
      </c>
      <c r="E6712">
        <v>100</v>
      </c>
      <c r="F6712">
        <v>3</v>
      </c>
      <c r="G6712">
        <v>10</v>
      </c>
      <c r="H6712" s="57">
        <f t="shared" si="143"/>
        <v>36129</v>
      </c>
      <c r="I6712">
        <v>6</v>
      </c>
    </row>
    <row r="6713" spans="1:9">
      <c r="A6713" t="s">
        <v>247</v>
      </c>
      <c r="B6713" t="s">
        <v>234</v>
      </c>
      <c r="C6713" t="s">
        <v>240</v>
      </c>
      <c r="D6713">
        <v>15</v>
      </c>
      <c r="E6713">
        <v>100</v>
      </c>
      <c r="F6713">
        <v>3</v>
      </c>
      <c r="G6713">
        <v>1</v>
      </c>
      <c r="H6713" s="57">
        <f t="shared" si="143"/>
        <v>36129</v>
      </c>
      <c r="I6713">
        <v>7</v>
      </c>
    </row>
    <row r="6714" spans="1:9">
      <c r="A6714" t="s">
        <v>247</v>
      </c>
      <c r="B6714" t="s">
        <v>234</v>
      </c>
      <c r="C6714" t="s">
        <v>240</v>
      </c>
      <c r="D6714">
        <v>15</v>
      </c>
      <c r="E6714">
        <v>100</v>
      </c>
      <c r="F6714">
        <v>3</v>
      </c>
      <c r="G6714">
        <v>2</v>
      </c>
      <c r="H6714" s="57">
        <f t="shared" si="143"/>
        <v>36129</v>
      </c>
      <c r="I6714">
        <v>7</v>
      </c>
    </row>
    <row r="6715" spans="1:9">
      <c r="A6715" t="s">
        <v>247</v>
      </c>
      <c r="B6715" t="s">
        <v>234</v>
      </c>
      <c r="C6715" t="s">
        <v>240</v>
      </c>
      <c r="D6715">
        <v>15</v>
      </c>
      <c r="E6715">
        <v>100</v>
      </c>
      <c r="F6715">
        <v>3</v>
      </c>
      <c r="G6715">
        <v>3</v>
      </c>
      <c r="H6715" s="57">
        <f t="shared" si="143"/>
        <v>36129</v>
      </c>
      <c r="I6715">
        <v>7</v>
      </c>
    </row>
    <row r="6716" spans="1:9">
      <c r="A6716" t="s">
        <v>247</v>
      </c>
      <c r="B6716" t="s">
        <v>234</v>
      </c>
      <c r="C6716" t="s">
        <v>240</v>
      </c>
      <c r="D6716">
        <v>15</v>
      </c>
      <c r="E6716">
        <v>100</v>
      </c>
      <c r="F6716">
        <v>3</v>
      </c>
      <c r="G6716">
        <v>4</v>
      </c>
      <c r="H6716" s="57">
        <f t="shared" si="143"/>
        <v>36129</v>
      </c>
      <c r="I6716">
        <v>7</v>
      </c>
    </row>
    <row r="6717" spans="1:9">
      <c r="A6717" t="s">
        <v>247</v>
      </c>
      <c r="B6717" t="s">
        <v>234</v>
      </c>
      <c r="C6717" t="s">
        <v>240</v>
      </c>
      <c r="D6717">
        <v>15</v>
      </c>
      <c r="E6717">
        <v>100</v>
      </c>
      <c r="F6717">
        <v>3</v>
      </c>
      <c r="G6717">
        <v>5</v>
      </c>
      <c r="H6717" s="57">
        <f t="shared" si="143"/>
        <v>36129</v>
      </c>
      <c r="I6717">
        <v>7</v>
      </c>
    </row>
    <row r="6718" spans="1:9">
      <c r="A6718" t="s">
        <v>247</v>
      </c>
      <c r="B6718" t="s">
        <v>234</v>
      </c>
      <c r="C6718" t="s">
        <v>240</v>
      </c>
      <c r="D6718">
        <v>15</v>
      </c>
      <c r="E6718">
        <v>100</v>
      </c>
      <c r="F6718">
        <v>3</v>
      </c>
      <c r="G6718">
        <v>6</v>
      </c>
      <c r="H6718" s="57">
        <f t="shared" si="143"/>
        <v>36129</v>
      </c>
      <c r="I6718">
        <v>7</v>
      </c>
    </row>
    <row r="6719" spans="1:9">
      <c r="A6719" t="s">
        <v>247</v>
      </c>
      <c r="B6719" t="s">
        <v>234</v>
      </c>
      <c r="C6719" t="s">
        <v>240</v>
      </c>
      <c r="D6719">
        <v>15</v>
      </c>
      <c r="E6719">
        <v>100</v>
      </c>
      <c r="F6719">
        <v>3</v>
      </c>
      <c r="G6719">
        <v>7</v>
      </c>
      <c r="H6719" s="57">
        <f t="shared" si="143"/>
        <v>36129</v>
      </c>
      <c r="I6719">
        <v>7</v>
      </c>
    </row>
    <row r="6720" spans="1:9">
      <c r="A6720" t="s">
        <v>247</v>
      </c>
      <c r="B6720" t="s">
        <v>234</v>
      </c>
      <c r="C6720" t="s">
        <v>240</v>
      </c>
      <c r="D6720">
        <v>15</v>
      </c>
      <c r="E6720">
        <v>100</v>
      </c>
      <c r="F6720">
        <v>3</v>
      </c>
      <c r="G6720">
        <v>8</v>
      </c>
      <c r="H6720" s="57">
        <f t="shared" si="143"/>
        <v>36129</v>
      </c>
      <c r="I6720">
        <v>8</v>
      </c>
    </row>
    <row r="6721" spans="1:9">
      <c r="A6721" t="s">
        <v>247</v>
      </c>
      <c r="B6721" t="s">
        <v>234</v>
      </c>
      <c r="C6721" t="s">
        <v>240</v>
      </c>
      <c r="D6721">
        <v>15</v>
      </c>
      <c r="E6721">
        <v>100</v>
      </c>
      <c r="F6721">
        <v>3</v>
      </c>
      <c r="G6721">
        <v>9</v>
      </c>
      <c r="H6721" s="57">
        <f t="shared" si="143"/>
        <v>36129</v>
      </c>
      <c r="I6721">
        <v>7</v>
      </c>
    </row>
    <row r="6722" spans="1:9">
      <c r="A6722" t="s">
        <v>247</v>
      </c>
      <c r="B6722" t="s">
        <v>234</v>
      </c>
      <c r="C6722" t="s">
        <v>240</v>
      </c>
      <c r="D6722">
        <v>15</v>
      </c>
      <c r="E6722">
        <v>100</v>
      </c>
      <c r="F6722">
        <v>3</v>
      </c>
      <c r="G6722">
        <v>10</v>
      </c>
      <c r="H6722" s="57">
        <f t="shared" si="143"/>
        <v>36129</v>
      </c>
      <c r="I6722">
        <v>7</v>
      </c>
    </row>
    <row r="6723" spans="1:9">
      <c r="A6723" t="s">
        <v>247</v>
      </c>
      <c r="B6723" t="s">
        <v>239</v>
      </c>
      <c r="C6723" t="s">
        <v>240</v>
      </c>
      <c r="D6723">
        <v>16</v>
      </c>
      <c r="E6723">
        <v>100</v>
      </c>
      <c r="F6723">
        <v>3</v>
      </c>
      <c r="G6723">
        <v>1</v>
      </c>
      <c r="H6723" s="57">
        <f t="shared" si="143"/>
        <v>36129</v>
      </c>
      <c r="I6723">
        <v>8</v>
      </c>
    </row>
    <row r="6724" spans="1:9">
      <c r="A6724" t="s">
        <v>247</v>
      </c>
      <c r="B6724" t="s">
        <v>239</v>
      </c>
      <c r="C6724" t="s">
        <v>240</v>
      </c>
      <c r="D6724">
        <v>16</v>
      </c>
      <c r="E6724">
        <v>100</v>
      </c>
      <c r="F6724">
        <v>3</v>
      </c>
      <c r="G6724">
        <v>2</v>
      </c>
      <c r="H6724" s="57">
        <f t="shared" si="143"/>
        <v>36129</v>
      </c>
      <c r="I6724">
        <v>8</v>
      </c>
    </row>
    <row r="6725" spans="1:9">
      <c r="A6725" t="s">
        <v>247</v>
      </c>
      <c r="B6725" t="s">
        <v>239</v>
      </c>
      <c r="C6725" t="s">
        <v>240</v>
      </c>
      <c r="D6725">
        <v>16</v>
      </c>
      <c r="E6725">
        <v>100</v>
      </c>
      <c r="F6725">
        <v>3</v>
      </c>
      <c r="G6725">
        <v>3</v>
      </c>
      <c r="H6725" s="57">
        <f t="shared" si="143"/>
        <v>36129</v>
      </c>
      <c r="I6725">
        <v>8</v>
      </c>
    </row>
    <row r="6726" spans="1:9">
      <c r="A6726" t="s">
        <v>247</v>
      </c>
      <c r="B6726" t="s">
        <v>239</v>
      </c>
      <c r="C6726" t="s">
        <v>240</v>
      </c>
      <c r="D6726">
        <v>16</v>
      </c>
      <c r="E6726">
        <v>100</v>
      </c>
      <c r="F6726">
        <v>3</v>
      </c>
      <c r="G6726">
        <v>4</v>
      </c>
      <c r="H6726" s="57">
        <f t="shared" si="143"/>
        <v>36129</v>
      </c>
      <c r="I6726">
        <v>7</v>
      </c>
    </row>
    <row r="6727" spans="1:9">
      <c r="A6727" t="s">
        <v>247</v>
      </c>
      <c r="B6727" t="s">
        <v>239</v>
      </c>
      <c r="C6727" t="s">
        <v>240</v>
      </c>
      <c r="D6727">
        <v>16</v>
      </c>
      <c r="E6727">
        <v>100</v>
      </c>
      <c r="F6727">
        <v>3</v>
      </c>
      <c r="G6727">
        <v>5</v>
      </c>
      <c r="H6727" s="57">
        <f t="shared" si="143"/>
        <v>36129</v>
      </c>
      <c r="I6727">
        <v>7</v>
      </c>
    </row>
    <row r="6728" spans="1:9">
      <c r="A6728" t="s">
        <v>247</v>
      </c>
      <c r="B6728" t="s">
        <v>239</v>
      </c>
      <c r="C6728" t="s">
        <v>240</v>
      </c>
      <c r="D6728">
        <v>16</v>
      </c>
      <c r="E6728">
        <v>100</v>
      </c>
      <c r="F6728">
        <v>3</v>
      </c>
      <c r="G6728">
        <v>6</v>
      </c>
      <c r="H6728" s="57">
        <f t="shared" si="143"/>
        <v>36129</v>
      </c>
      <c r="I6728">
        <v>8</v>
      </c>
    </row>
    <row r="6729" spans="1:9">
      <c r="A6729" t="s">
        <v>247</v>
      </c>
      <c r="B6729" t="s">
        <v>239</v>
      </c>
      <c r="C6729" t="s">
        <v>240</v>
      </c>
      <c r="D6729">
        <v>16</v>
      </c>
      <c r="E6729">
        <v>100</v>
      </c>
      <c r="F6729">
        <v>3</v>
      </c>
      <c r="G6729">
        <v>7</v>
      </c>
      <c r="H6729" s="57">
        <f t="shared" si="143"/>
        <v>36129</v>
      </c>
      <c r="I6729">
        <v>7</v>
      </c>
    </row>
    <row r="6730" spans="1:9">
      <c r="A6730" t="s">
        <v>247</v>
      </c>
      <c r="B6730" t="s">
        <v>239</v>
      </c>
      <c r="C6730" t="s">
        <v>240</v>
      </c>
      <c r="D6730">
        <v>16</v>
      </c>
      <c r="E6730">
        <v>100</v>
      </c>
      <c r="F6730">
        <v>3</v>
      </c>
      <c r="G6730">
        <v>8</v>
      </c>
      <c r="H6730" s="57">
        <f t="shared" si="143"/>
        <v>36129</v>
      </c>
      <c r="I6730">
        <v>6</v>
      </c>
    </row>
    <row r="6731" spans="1:9">
      <c r="A6731" t="s">
        <v>247</v>
      </c>
      <c r="B6731" t="s">
        <v>239</v>
      </c>
      <c r="C6731" t="s">
        <v>240</v>
      </c>
      <c r="D6731">
        <v>16</v>
      </c>
      <c r="E6731">
        <v>100</v>
      </c>
      <c r="F6731">
        <v>3</v>
      </c>
      <c r="G6731">
        <v>9</v>
      </c>
      <c r="H6731" s="57">
        <f t="shared" si="143"/>
        <v>36129</v>
      </c>
      <c r="I6731">
        <v>6</v>
      </c>
    </row>
    <row r="6732" spans="1:9">
      <c r="A6732" t="s">
        <v>247</v>
      </c>
      <c r="B6732" t="s">
        <v>239</v>
      </c>
      <c r="C6732" t="s">
        <v>240</v>
      </c>
      <c r="D6732">
        <v>16</v>
      </c>
      <c r="E6732">
        <v>100</v>
      </c>
      <c r="F6732">
        <v>3</v>
      </c>
      <c r="G6732">
        <v>10</v>
      </c>
      <c r="H6732" s="57">
        <f t="shared" si="143"/>
        <v>36129</v>
      </c>
      <c r="I6732">
        <v>8</v>
      </c>
    </row>
    <row r="6733" spans="1:9">
      <c r="A6733" t="s">
        <v>247</v>
      </c>
      <c r="B6733" t="s">
        <v>235</v>
      </c>
      <c r="C6733" t="s">
        <v>240</v>
      </c>
      <c r="D6733">
        <v>17</v>
      </c>
      <c r="E6733">
        <v>100</v>
      </c>
      <c r="F6733">
        <v>3</v>
      </c>
      <c r="G6733">
        <v>1</v>
      </c>
      <c r="H6733" s="57">
        <f t="shared" si="143"/>
        <v>36129</v>
      </c>
      <c r="I6733">
        <v>7</v>
      </c>
    </row>
    <row r="6734" spans="1:9">
      <c r="A6734" t="s">
        <v>247</v>
      </c>
      <c r="B6734" t="s">
        <v>235</v>
      </c>
      <c r="C6734" t="s">
        <v>240</v>
      </c>
      <c r="D6734">
        <v>17</v>
      </c>
      <c r="E6734">
        <v>100</v>
      </c>
      <c r="F6734">
        <v>3</v>
      </c>
      <c r="G6734">
        <v>2</v>
      </c>
      <c r="H6734" s="57">
        <f t="shared" si="143"/>
        <v>36129</v>
      </c>
      <c r="I6734">
        <v>7</v>
      </c>
    </row>
    <row r="6735" spans="1:9">
      <c r="A6735" t="s">
        <v>247</v>
      </c>
      <c r="B6735" t="s">
        <v>235</v>
      </c>
      <c r="C6735" t="s">
        <v>240</v>
      </c>
      <c r="D6735">
        <v>17</v>
      </c>
      <c r="E6735">
        <v>100</v>
      </c>
      <c r="F6735">
        <v>3</v>
      </c>
      <c r="G6735">
        <v>3</v>
      </c>
      <c r="H6735" s="57">
        <f t="shared" si="143"/>
        <v>36129</v>
      </c>
      <c r="I6735">
        <v>7</v>
      </c>
    </row>
    <row r="6736" spans="1:9">
      <c r="A6736" t="s">
        <v>247</v>
      </c>
      <c r="B6736" t="s">
        <v>235</v>
      </c>
      <c r="C6736" t="s">
        <v>240</v>
      </c>
      <c r="D6736">
        <v>17</v>
      </c>
      <c r="E6736">
        <v>100</v>
      </c>
      <c r="F6736">
        <v>3</v>
      </c>
      <c r="G6736">
        <v>4</v>
      </c>
      <c r="H6736" s="57">
        <f t="shared" si="143"/>
        <v>36129</v>
      </c>
      <c r="I6736">
        <v>6</v>
      </c>
    </row>
    <row r="6737" spans="1:9">
      <c r="A6737" t="s">
        <v>247</v>
      </c>
      <c r="B6737" t="s">
        <v>235</v>
      </c>
      <c r="C6737" t="s">
        <v>240</v>
      </c>
      <c r="D6737">
        <v>17</v>
      </c>
      <c r="E6737">
        <v>100</v>
      </c>
      <c r="F6737">
        <v>3</v>
      </c>
      <c r="G6737">
        <v>5</v>
      </c>
      <c r="H6737" s="57">
        <f t="shared" si="143"/>
        <v>36129</v>
      </c>
      <c r="I6737">
        <v>8</v>
      </c>
    </row>
    <row r="6738" spans="1:9">
      <c r="A6738" t="s">
        <v>247</v>
      </c>
      <c r="B6738" t="s">
        <v>235</v>
      </c>
      <c r="C6738" t="s">
        <v>240</v>
      </c>
      <c r="D6738">
        <v>17</v>
      </c>
      <c r="E6738">
        <v>100</v>
      </c>
      <c r="F6738">
        <v>3</v>
      </c>
      <c r="G6738">
        <v>6</v>
      </c>
      <c r="H6738" s="57">
        <f t="shared" si="143"/>
        <v>36129</v>
      </c>
      <c r="I6738">
        <v>8</v>
      </c>
    </row>
    <row r="6739" spans="1:9">
      <c r="A6739" t="s">
        <v>247</v>
      </c>
      <c r="B6739" t="s">
        <v>235</v>
      </c>
      <c r="C6739" t="s">
        <v>240</v>
      </c>
      <c r="D6739">
        <v>17</v>
      </c>
      <c r="E6739">
        <v>100</v>
      </c>
      <c r="F6739">
        <v>3</v>
      </c>
      <c r="G6739">
        <v>7</v>
      </c>
      <c r="H6739" s="57">
        <f t="shared" si="143"/>
        <v>36129</v>
      </c>
      <c r="I6739">
        <v>6</v>
      </c>
    </row>
    <row r="6740" spans="1:9">
      <c r="A6740" t="s">
        <v>247</v>
      </c>
      <c r="B6740" t="s">
        <v>235</v>
      </c>
      <c r="C6740" t="s">
        <v>240</v>
      </c>
      <c r="D6740">
        <v>17</v>
      </c>
      <c r="E6740">
        <v>100</v>
      </c>
      <c r="F6740">
        <v>3</v>
      </c>
      <c r="G6740">
        <v>8</v>
      </c>
      <c r="H6740" s="57">
        <f t="shared" si="143"/>
        <v>36129</v>
      </c>
      <c r="I6740">
        <v>7</v>
      </c>
    </row>
    <row r="6741" spans="1:9">
      <c r="A6741" t="s">
        <v>247</v>
      </c>
      <c r="B6741" t="s">
        <v>235</v>
      </c>
      <c r="C6741" t="s">
        <v>240</v>
      </c>
      <c r="D6741">
        <v>17</v>
      </c>
      <c r="E6741">
        <v>100</v>
      </c>
      <c r="F6741">
        <v>3</v>
      </c>
      <c r="G6741">
        <v>9</v>
      </c>
      <c r="H6741" s="57">
        <f t="shared" si="143"/>
        <v>36129</v>
      </c>
      <c r="I6741">
        <v>7</v>
      </c>
    </row>
    <row r="6742" spans="1:9">
      <c r="A6742" t="s">
        <v>247</v>
      </c>
      <c r="B6742" t="s">
        <v>235</v>
      </c>
      <c r="C6742" t="s">
        <v>240</v>
      </c>
      <c r="D6742">
        <v>17</v>
      </c>
      <c r="E6742">
        <v>100</v>
      </c>
      <c r="F6742">
        <v>3</v>
      </c>
      <c r="G6742">
        <v>10</v>
      </c>
      <c r="H6742" s="57">
        <f t="shared" si="143"/>
        <v>36129</v>
      </c>
    </row>
    <row r="6743" spans="1:9">
      <c r="A6743" t="s">
        <v>247</v>
      </c>
      <c r="B6743" t="s">
        <v>237</v>
      </c>
      <c r="C6743" t="s">
        <v>240</v>
      </c>
      <c r="D6743">
        <v>18</v>
      </c>
      <c r="E6743">
        <v>100</v>
      </c>
      <c r="F6743">
        <v>3</v>
      </c>
      <c r="G6743">
        <v>1</v>
      </c>
      <c r="H6743" s="57">
        <f t="shared" si="143"/>
        <v>36129</v>
      </c>
      <c r="I6743">
        <v>7</v>
      </c>
    </row>
    <row r="6744" spans="1:9">
      <c r="A6744" t="s">
        <v>247</v>
      </c>
      <c r="B6744" t="s">
        <v>237</v>
      </c>
      <c r="C6744" t="s">
        <v>240</v>
      </c>
      <c r="D6744">
        <v>18</v>
      </c>
      <c r="E6744">
        <v>100</v>
      </c>
      <c r="F6744">
        <v>3</v>
      </c>
      <c r="G6744">
        <v>2</v>
      </c>
      <c r="H6744" s="57">
        <f t="shared" si="143"/>
        <v>36129</v>
      </c>
      <c r="I6744">
        <v>7</v>
      </c>
    </row>
    <row r="6745" spans="1:9">
      <c r="A6745" t="s">
        <v>247</v>
      </c>
      <c r="B6745" t="s">
        <v>237</v>
      </c>
      <c r="C6745" t="s">
        <v>240</v>
      </c>
      <c r="D6745">
        <v>18</v>
      </c>
      <c r="E6745">
        <v>100</v>
      </c>
      <c r="F6745">
        <v>3</v>
      </c>
      <c r="G6745">
        <v>3</v>
      </c>
      <c r="H6745" s="57">
        <f t="shared" si="143"/>
        <v>36129</v>
      </c>
      <c r="I6745">
        <v>7</v>
      </c>
    </row>
    <row r="6746" spans="1:9">
      <c r="A6746" t="s">
        <v>247</v>
      </c>
      <c r="B6746" t="s">
        <v>237</v>
      </c>
      <c r="C6746" t="s">
        <v>240</v>
      </c>
      <c r="D6746">
        <v>18</v>
      </c>
      <c r="E6746">
        <v>100</v>
      </c>
      <c r="F6746">
        <v>3</v>
      </c>
      <c r="G6746">
        <v>4</v>
      </c>
      <c r="H6746" s="57">
        <f t="shared" si="143"/>
        <v>36129</v>
      </c>
      <c r="I6746">
        <v>7</v>
      </c>
    </row>
    <row r="6747" spans="1:9">
      <c r="A6747" t="s">
        <v>247</v>
      </c>
      <c r="B6747" t="s">
        <v>237</v>
      </c>
      <c r="C6747" t="s">
        <v>240</v>
      </c>
      <c r="D6747">
        <v>18</v>
      </c>
      <c r="E6747">
        <v>100</v>
      </c>
      <c r="F6747">
        <v>3</v>
      </c>
      <c r="G6747">
        <v>5</v>
      </c>
      <c r="H6747" s="57">
        <f t="shared" si="143"/>
        <v>36129</v>
      </c>
      <c r="I6747">
        <v>7</v>
      </c>
    </row>
    <row r="6748" spans="1:9">
      <c r="A6748" t="s">
        <v>247</v>
      </c>
      <c r="B6748" t="s">
        <v>237</v>
      </c>
      <c r="C6748" t="s">
        <v>240</v>
      </c>
      <c r="D6748">
        <v>18</v>
      </c>
      <c r="E6748">
        <v>100</v>
      </c>
      <c r="F6748">
        <v>3</v>
      </c>
      <c r="G6748">
        <v>6</v>
      </c>
      <c r="H6748" s="57">
        <f t="shared" si="143"/>
        <v>36129</v>
      </c>
      <c r="I6748">
        <v>8</v>
      </c>
    </row>
    <row r="6749" spans="1:9">
      <c r="A6749" t="s">
        <v>247</v>
      </c>
      <c r="B6749" t="s">
        <v>237</v>
      </c>
      <c r="C6749" t="s">
        <v>240</v>
      </c>
      <c r="D6749">
        <v>18</v>
      </c>
      <c r="E6749">
        <v>100</v>
      </c>
      <c r="F6749">
        <v>3</v>
      </c>
      <c r="G6749">
        <v>7</v>
      </c>
      <c r="H6749" s="57">
        <f t="shared" si="143"/>
        <v>36129</v>
      </c>
      <c r="I6749">
        <v>7</v>
      </c>
    </row>
    <row r="6750" spans="1:9">
      <c r="A6750" t="s">
        <v>247</v>
      </c>
      <c r="B6750" t="s">
        <v>237</v>
      </c>
      <c r="C6750" t="s">
        <v>240</v>
      </c>
      <c r="D6750">
        <v>18</v>
      </c>
      <c r="E6750">
        <v>100</v>
      </c>
      <c r="F6750">
        <v>3</v>
      </c>
      <c r="G6750">
        <v>8</v>
      </c>
      <c r="H6750" s="57">
        <f t="shared" si="143"/>
        <v>36129</v>
      </c>
      <c r="I6750">
        <v>7</v>
      </c>
    </row>
    <row r="6751" spans="1:9">
      <c r="A6751" t="s">
        <v>247</v>
      </c>
      <c r="B6751" t="s">
        <v>237</v>
      </c>
      <c r="C6751" t="s">
        <v>240</v>
      </c>
      <c r="D6751">
        <v>18</v>
      </c>
      <c r="E6751">
        <v>100</v>
      </c>
      <c r="F6751">
        <v>3</v>
      </c>
      <c r="G6751">
        <v>9</v>
      </c>
      <c r="H6751" s="57">
        <f t="shared" si="143"/>
        <v>36129</v>
      </c>
      <c r="I6751">
        <v>7</v>
      </c>
    </row>
    <row r="6752" spans="1:9">
      <c r="A6752" t="s">
        <v>247</v>
      </c>
      <c r="B6752" t="s">
        <v>237</v>
      </c>
      <c r="C6752" t="s">
        <v>240</v>
      </c>
      <c r="D6752">
        <v>18</v>
      </c>
      <c r="E6752">
        <v>100</v>
      </c>
      <c r="F6752">
        <v>3</v>
      </c>
      <c r="G6752">
        <v>10</v>
      </c>
      <c r="H6752" s="57">
        <f t="shared" si="143"/>
        <v>36129</v>
      </c>
      <c r="I6752">
        <v>7</v>
      </c>
    </row>
    <row r="6753" spans="1:9">
      <c r="A6753" t="s">
        <v>247</v>
      </c>
      <c r="B6753" t="s">
        <v>234</v>
      </c>
      <c r="C6753" t="s">
        <v>240</v>
      </c>
      <c r="D6753">
        <v>1</v>
      </c>
      <c r="E6753">
        <v>100</v>
      </c>
      <c r="F6753">
        <v>1</v>
      </c>
      <c r="G6753">
        <v>1</v>
      </c>
      <c r="H6753" s="57">
        <v>36133</v>
      </c>
      <c r="I6753">
        <v>10</v>
      </c>
    </row>
    <row r="6754" spans="1:9">
      <c r="A6754" t="s">
        <v>247</v>
      </c>
      <c r="B6754" t="s">
        <v>234</v>
      </c>
      <c r="C6754" t="s">
        <v>240</v>
      </c>
      <c r="D6754">
        <v>1</v>
      </c>
      <c r="E6754">
        <v>100</v>
      </c>
      <c r="F6754">
        <v>1</v>
      </c>
      <c r="G6754">
        <v>2</v>
      </c>
      <c r="H6754" s="57">
        <f>H6753</f>
        <v>36133</v>
      </c>
      <c r="I6754">
        <v>10</v>
      </c>
    </row>
    <row r="6755" spans="1:9">
      <c r="A6755" t="s">
        <v>247</v>
      </c>
      <c r="B6755" t="s">
        <v>234</v>
      </c>
      <c r="C6755" t="s">
        <v>240</v>
      </c>
      <c r="D6755">
        <v>1</v>
      </c>
      <c r="E6755">
        <v>100</v>
      </c>
      <c r="F6755">
        <v>1</v>
      </c>
      <c r="G6755">
        <v>3</v>
      </c>
      <c r="H6755" s="57">
        <f t="shared" ref="H6755:H6818" si="144">H6754</f>
        <v>36133</v>
      </c>
      <c r="I6755">
        <v>9</v>
      </c>
    </row>
    <row r="6756" spans="1:9">
      <c r="A6756" t="s">
        <v>247</v>
      </c>
      <c r="B6756" t="s">
        <v>234</v>
      </c>
      <c r="C6756" t="s">
        <v>240</v>
      </c>
      <c r="D6756">
        <v>1</v>
      </c>
      <c r="E6756">
        <v>100</v>
      </c>
      <c r="F6756">
        <v>1</v>
      </c>
      <c r="G6756">
        <v>4</v>
      </c>
      <c r="H6756" s="57">
        <f t="shared" si="144"/>
        <v>36133</v>
      </c>
      <c r="I6756">
        <v>10</v>
      </c>
    </row>
    <row r="6757" spans="1:9">
      <c r="A6757" t="s">
        <v>247</v>
      </c>
      <c r="B6757" t="s">
        <v>234</v>
      </c>
      <c r="C6757" t="s">
        <v>240</v>
      </c>
      <c r="D6757">
        <v>1</v>
      </c>
      <c r="E6757">
        <v>100</v>
      </c>
      <c r="F6757">
        <v>1</v>
      </c>
      <c r="G6757">
        <v>5</v>
      </c>
      <c r="H6757" s="57">
        <f t="shared" si="144"/>
        <v>36133</v>
      </c>
      <c r="I6757">
        <v>9</v>
      </c>
    </row>
    <row r="6758" spans="1:9">
      <c r="A6758" t="s">
        <v>247</v>
      </c>
      <c r="B6758" t="s">
        <v>234</v>
      </c>
      <c r="C6758" t="s">
        <v>240</v>
      </c>
      <c r="D6758">
        <v>1</v>
      </c>
      <c r="E6758">
        <v>100</v>
      </c>
      <c r="F6758">
        <v>1</v>
      </c>
      <c r="G6758">
        <v>6</v>
      </c>
      <c r="H6758" s="57">
        <f t="shared" si="144"/>
        <v>36133</v>
      </c>
      <c r="I6758">
        <v>9</v>
      </c>
    </row>
    <row r="6759" spans="1:9">
      <c r="A6759" t="s">
        <v>247</v>
      </c>
      <c r="B6759" t="s">
        <v>234</v>
      </c>
      <c r="C6759" t="s">
        <v>240</v>
      </c>
      <c r="D6759">
        <v>1</v>
      </c>
      <c r="E6759">
        <v>100</v>
      </c>
      <c r="F6759">
        <v>1</v>
      </c>
      <c r="G6759">
        <v>7</v>
      </c>
      <c r="H6759" s="57">
        <f t="shared" si="144"/>
        <v>36133</v>
      </c>
      <c r="I6759">
        <v>9</v>
      </c>
    </row>
    <row r="6760" spans="1:9">
      <c r="A6760" t="s">
        <v>247</v>
      </c>
      <c r="B6760" t="s">
        <v>234</v>
      </c>
      <c r="C6760" t="s">
        <v>240</v>
      </c>
      <c r="D6760">
        <v>1</v>
      </c>
      <c r="E6760">
        <v>100</v>
      </c>
      <c r="F6760">
        <v>1</v>
      </c>
      <c r="G6760">
        <v>8</v>
      </c>
      <c r="H6760" s="57">
        <f t="shared" si="144"/>
        <v>36133</v>
      </c>
      <c r="I6760">
        <v>9</v>
      </c>
    </row>
    <row r="6761" spans="1:9">
      <c r="A6761" t="s">
        <v>247</v>
      </c>
      <c r="B6761" t="s">
        <v>234</v>
      </c>
      <c r="C6761" t="s">
        <v>240</v>
      </c>
      <c r="D6761">
        <v>1</v>
      </c>
      <c r="E6761">
        <v>100</v>
      </c>
      <c r="F6761">
        <v>1</v>
      </c>
      <c r="G6761">
        <v>9</v>
      </c>
      <c r="H6761" s="57">
        <f t="shared" si="144"/>
        <v>36133</v>
      </c>
      <c r="I6761">
        <v>9</v>
      </c>
    </row>
    <row r="6762" spans="1:9">
      <c r="A6762" t="s">
        <v>247</v>
      </c>
      <c r="B6762" t="s">
        <v>234</v>
      </c>
      <c r="C6762" t="s">
        <v>240</v>
      </c>
      <c r="D6762">
        <v>1</v>
      </c>
      <c r="E6762">
        <v>100</v>
      </c>
      <c r="F6762">
        <v>1</v>
      </c>
      <c r="G6762">
        <v>10</v>
      </c>
      <c r="H6762" s="57">
        <f t="shared" si="144"/>
        <v>36133</v>
      </c>
      <c r="I6762">
        <v>9</v>
      </c>
    </row>
    <row r="6763" spans="1:9">
      <c r="A6763" t="s">
        <v>247</v>
      </c>
      <c r="B6763" t="s">
        <v>235</v>
      </c>
      <c r="C6763" t="s">
        <v>240</v>
      </c>
      <c r="D6763">
        <v>2</v>
      </c>
      <c r="E6763">
        <v>100</v>
      </c>
      <c r="F6763">
        <v>1</v>
      </c>
      <c r="G6763">
        <v>1</v>
      </c>
      <c r="H6763" s="57">
        <f t="shared" si="144"/>
        <v>36133</v>
      </c>
      <c r="I6763">
        <v>10</v>
      </c>
    </row>
    <row r="6764" spans="1:9">
      <c r="A6764" t="s">
        <v>247</v>
      </c>
      <c r="B6764" t="s">
        <v>235</v>
      </c>
      <c r="C6764" t="s">
        <v>240</v>
      </c>
      <c r="D6764">
        <v>2</v>
      </c>
      <c r="E6764">
        <v>100</v>
      </c>
      <c r="F6764">
        <v>1</v>
      </c>
      <c r="G6764">
        <v>2</v>
      </c>
      <c r="H6764" s="57">
        <f t="shared" si="144"/>
        <v>36133</v>
      </c>
      <c r="I6764">
        <v>9</v>
      </c>
    </row>
    <row r="6765" spans="1:9">
      <c r="A6765" t="s">
        <v>247</v>
      </c>
      <c r="B6765" t="s">
        <v>235</v>
      </c>
      <c r="C6765" t="s">
        <v>240</v>
      </c>
      <c r="D6765">
        <v>2</v>
      </c>
      <c r="E6765">
        <v>100</v>
      </c>
      <c r="F6765">
        <v>1</v>
      </c>
      <c r="G6765">
        <v>3</v>
      </c>
      <c r="H6765" s="57">
        <f t="shared" si="144"/>
        <v>36133</v>
      </c>
      <c r="I6765">
        <v>9</v>
      </c>
    </row>
    <row r="6766" spans="1:9">
      <c r="A6766" t="s">
        <v>247</v>
      </c>
      <c r="B6766" t="s">
        <v>235</v>
      </c>
      <c r="C6766" t="s">
        <v>240</v>
      </c>
      <c r="D6766">
        <v>2</v>
      </c>
      <c r="E6766">
        <v>100</v>
      </c>
      <c r="F6766">
        <v>1</v>
      </c>
      <c r="G6766">
        <v>4</v>
      </c>
      <c r="H6766" s="57">
        <f t="shared" si="144"/>
        <v>36133</v>
      </c>
      <c r="I6766">
        <v>8</v>
      </c>
    </row>
    <row r="6767" spans="1:9">
      <c r="A6767" t="s">
        <v>247</v>
      </c>
      <c r="B6767" t="s">
        <v>235</v>
      </c>
      <c r="C6767" t="s">
        <v>240</v>
      </c>
      <c r="D6767">
        <v>2</v>
      </c>
      <c r="E6767">
        <v>100</v>
      </c>
      <c r="F6767">
        <v>1</v>
      </c>
      <c r="G6767">
        <v>5</v>
      </c>
      <c r="H6767" s="57">
        <f t="shared" si="144"/>
        <v>36133</v>
      </c>
      <c r="I6767">
        <v>7</v>
      </c>
    </row>
    <row r="6768" spans="1:9">
      <c r="A6768" t="s">
        <v>247</v>
      </c>
      <c r="B6768" t="s">
        <v>235</v>
      </c>
      <c r="C6768" t="s">
        <v>240</v>
      </c>
      <c r="D6768">
        <v>2</v>
      </c>
      <c r="E6768">
        <v>100</v>
      </c>
      <c r="F6768">
        <v>1</v>
      </c>
      <c r="G6768">
        <v>6</v>
      </c>
      <c r="H6768" s="57">
        <f t="shared" si="144"/>
        <v>36133</v>
      </c>
      <c r="I6768">
        <v>9</v>
      </c>
    </row>
    <row r="6769" spans="1:9">
      <c r="A6769" t="s">
        <v>247</v>
      </c>
      <c r="B6769" t="s">
        <v>235</v>
      </c>
      <c r="C6769" t="s">
        <v>240</v>
      </c>
      <c r="D6769">
        <v>2</v>
      </c>
      <c r="E6769">
        <v>100</v>
      </c>
      <c r="F6769">
        <v>1</v>
      </c>
      <c r="G6769">
        <v>7</v>
      </c>
      <c r="H6769" s="57">
        <f t="shared" si="144"/>
        <v>36133</v>
      </c>
      <c r="I6769">
        <v>8</v>
      </c>
    </row>
    <row r="6770" spans="1:9">
      <c r="A6770" t="s">
        <v>247</v>
      </c>
      <c r="B6770" t="s">
        <v>235</v>
      </c>
      <c r="C6770" t="s">
        <v>240</v>
      </c>
      <c r="D6770">
        <v>2</v>
      </c>
      <c r="E6770">
        <v>100</v>
      </c>
      <c r="F6770">
        <v>1</v>
      </c>
      <c r="G6770">
        <v>8</v>
      </c>
      <c r="H6770" s="57">
        <f t="shared" si="144"/>
        <v>36133</v>
      </c>
      <c r="I6770">
        <v>9</v>
      </c>
    </row>
    <row r="6771" spans="1:9">
      <c r="A6771" t="s">
        <v>247</v>
      </c>
      <c r="B6771" t="s">
        <v>235</v>
      </c>
      <c r="C6771" t="s">
        <v>240</v>
      </c>
      <c r="D6771">
        <v>2</v>
      </c>
      <c r="E6771">
        <v>100</v>
      </c>
      <c r="F6771">
        <v>1</v>
      </c>
      <c r="G6771">
        <v>9</v>
      </c>
      <c r="H6771" s="57">
        <f t="shared" si="144"/>
        <v>36133</v>
      </c>
      <c r="I6771">
        <v>8</v>
      </c>
    </row>
    <row r="6772" spans="1:9">
      <c r="A6772" t="s">
        <v>247</v>
      </c>
      <c r="B6772" t="s">
        <v>235</v>
      </c>
      <c r="C6772" t="s">
        <v>240</v>
      </c>
      <c r="D6772">
        <v>2</v>
      </c>
      <c r="E6772">
        <v>100</v>
      </c>
      <c r="F6772">
        <v>1</v>
      </c>
      <c r="G6772">
        <v>10</v>
      </c>
      <c r="H6772" s="57">
        <f t="shared" si="144"/>
        <v>36133</v>
      </c>
      <c r="I6772">
        <v>9</v>
      </c>
    </row>
    <row r="6773" spans="1:9">
      <c r="A6773" t="s">
        <v>247</v>
      </c>
      <c r="B6773" s="53">
        <v>40738</v>
      </c>
      <c r="C6773" t="s">
        <v>240</v>
      </c>
      <c r="D6773">
        <v>3</v>
      </c>
      <c r="E6773">
        <v>100</v>
      </c>
      <c r="F6773">
        <v>1</v>
      </c>
      <c r="G6773">
        <v>1</v>
      </c>
      <c r="H6773" s="57">
        <f t="shared" si="144"/>
        <v>36133</v>
      </c>
      <c r="I6773">
        <v>7</v>
      </c>
    </row>
    <row r="6774" spans="1:9">
      <c r="A6774" t="s">
        <v>247</v>
      </c>
      <c r="B6774" s="53">
        <v>40738</v>
      </c>
      <c r="C6774" t="s">
        <v>240</v>
      </c>
      <c r="D6774">
        <v>3</v>
      </c>
      <c r="E6774">
        <v>100</v>
      </c>
      <c r="F6774">
        <v>1</v>
      </c>
      <c r="G6774">
        <v>2</v>
      </c>
      <c r="H6774" s="57">
        <f t="shared" si="144"/>
        <v>36133</v>
      </c>
      <c r="I6774">
        <v>9</v>
      </c>
    </row>
    <row r="6775" spans="1:9">
      <c r="A6775" t="s">
        <v>247</v>
      </c>
      <c r="B6775" s="53">
        <v>40738</v>
      </c>
      <c r="C6775" t="s">
        <v>240</v>
      </c>
      <c r="D6775">
        <v>3</v>
      </c>
      <c r="E6775">
        <v>100</v>
      </c>
      <c r="F6775">
        <v>1</v>
      </c>
      <c r="G6775">
        <v>3</v>
      </c>
      <c r="H6775" s="57">
        <f t="shared" si="144"/>
        <v>36133</v>
      </c>
      <c r="I6775">
        <v>8</v>
      </c>
    </row>
    <row r="6776" spans="1:9">
      <c r="A6776" t="s">
        <v>247</v>
      </c>
      <c r="B6776" s="53">
        <v>40738</v>
      </c>
      <c r="C6776" t="s">
        <v>240</v>
      </c>
      <c r="D6776">
        <v>3</v>
      </c>
      <c r="E6776">
        <v>100</v>
      </c>
      <c r="F6776">
        <v>1</v>
      </c>
      <c r="G6776">
        <v>4</v>
      </c>
      <c r="H6776" s="57">
        <f t="shared" si="144"/>
        <v>36133</v>
      </c>
      <c r="I6776">
        <v>10</v>
      </c>
    </row>
    <row r="6777" spans="1:9">
      <c r="A6777" t="s">
        <v>247</v>
      </c>
      <c r="B6777" s="53">
        <v>40738</v>
      </c>
      <c r="C6777" t="s">
        <v>240</v>
      </c>
      <c r="D6777">
        <v>3</v>
      </c>
      <c r="E6777">
        <v>100</v>
      </c>
      <c r="F6777">
        <v>1</v>
      </c>
      <c r="G6777">
        <v>5</v>
      </c>
      <c r="H6777" s="57">
        <f t="shared" si="144"/>
        <v>36133</v>
      </c>
      <c r="I6777">
        <v>10</v>
      </c>
    </row>
    <row r="6778" spans="1:9">
      <c r="A6778" t="s">
        <v>247</v>
      </c>
      <c r="B6778" s="53">
        <v>40738</v>
      </c>
      <c r="C6778" t="s">
        <v>240</v>
      </c>
      <c r="D6778">
        <v>3</v>
      </c>
      <c r="E6778">
        <v>100</v>
      </c>
      <c r="F6778">
        <v>1</v>
      </c>
      <c r="G6778">
        <v>6</v>
      </c>
      <c r="H6778" s="57">
        <f t="shared" si="144"/>
        <v>36133</v>
      </c>
      <c r="I6778">
        <v>9</v>
      </c>
    </row>
    <row r="6779" spans="1:9">
      <c r="A6779" t="s">
        <v>247</v>
      </c>
      <c r="B6779" s="53">
        <v>40738</v>
      </c>
      <c r="C6779" t="s">
        <v>240</v>
      </c>
      <c r="D6779">
        <v>3</v>
      </c>
      <c r="E6779">
        <v>100</v>
      </c>
      <c r="F6779">
        <v>1</v>
      </c>
      <c r="G6779">
        <v>7</v>
      </c>
      <c r="H6779" s="57">
        <f t="shared" si="144"/>
        <v>36133</v>
      </c>
      <c r="I6779">
        <v>8</v>
      </c>
    </row>
    <row r="6780" spans="1:9">
      <c r="A6780" t="s">
        <v>247</v>
      </c>
      <c r="B6780" s="53">
        <v>40738</v>
      </c>
      <c r="C6780" t="s">
        <v>240</v>
      </c>
      <c r="D6780">
        <v>3</v>
      </c>
      <c r="E6780">
        <v>100</v>
      </c>
      <c r="F6780">
        <v>1</v>
      </c>
      <c r="G6780">
        <v>8</v>
      </c>
      <c r="H6780" s="57">
        <f t="shared" si="144"/>
        <v>36133</v>
      </c>
      <c r="I6780">
        <v>10</v>
      </c>
    </row>
    <row r="6781" spans="1:9">
      <c r="A6781" t="s">
        <v>247</v>
      </c>
      <c r="B6781" s="53">
        <v>40738</v>
      </c>
      <c r="C6781" t="s">
        <v>240</v>
      </c>
      <c r="D6781">
        <v>3</v>
      </c>
      <c r="E6781">
        <v>100</v>
      </c>
      <c r="F6781">
        <v>1</v>
      </c>
      <c r="G6781">
        <v>9</v>
      </c>
      <c r="H6781" s="57">
        <f t="shared" si="144"/>
        <v>36133</v>
      </c>
      <c r="I6781">
        <v>8</v>
      </c>
    </row>
    <row r="6782" spans="1:9">
      <c r="A6782" t="s">
        <v>247</v>
      </c>
      <c r="B6782" s="53">
        <v>40738</v>
      </c>
      <c r="C6782" t="s">
        <v>240</v>
      </c>
      <c r="D6782">
        <v>3</v>
      </c>
      <c r="E6782">
        <v>100</v>
      </c>
      <c r="F6782">
        <v>1</v>
      </c>
      <c r="G6782">
        <v>10</v>
      </c>
      <c r="H6782" s="57">
        <f t="shared" si="144"/>
        <v>36133</v>
      </c>
      <c r="I6782">
        <v>7</v>
      </c>
    </row>
    <row r="6783" spans="1:9">
      <c r="A6783" t="s">
        <v>247</v>
      </c>
      <c r="B6783" t="s">
        <v>237</v>
      </c>
      <c r="C6783" t="s">
        <v>240</v>
      </c>
      <c r="D6783">
        <v>4</v>
      </c>
      <c r="E6783">
        <v>100</v>
      </c>
      <c r="F6783">
        <v>1</v>
      </c>
      <c r="G6783">
        <v>1</v>
      </c>
      <c r="H6783" s="57">
        <f t="shared" si="144"/>
        <v>36133</v>
      </c>
      <c r="I6783">
        <v>9</v>
      </c>
    </row>
    <row r="6784" spans="1:9">
      <c r="A6784" t="s">
        <v>247</v>
      </c>
      <c r="B6784" t="s">
        <v>237</v>
      </c>
      <c r="C6784" t="s">
        <v>240</v>
      </c>
      <c r="D6784">
        <v>4</v>
      </c>
      <c r="E6784">
        <v>100</v>
      </c>
      <c r="F6784">
        <v>1</v>
      </c>
      <c r="G6784">
        <v>2</v>
      </c>
      <c r="H6784" s="57">
        <f t="shared" si="144"/>
        <v>36133</v>
      </c>
      <c r="I6784">
        <v>9</v>
      </c>
    </row>
    <row r="6785" spans="1:9">
      <c r="A6785" t="s">
        <v>247</v>
      </c>
      <c r="B6785" t="s">
        <v>237</v>
      </c>
      <c r="C6785" t="s">
        <v>240</v>
      </c>
      <c r="D6785">
        <v>4</v>
      </c>
      <c r="E6785">
        <v>100</v>
      </c>
      <c r="F6785">
        <v>1</v>
      </c>
      <c r="G6785">
        <v>3</v>
      </c>
      <c r="H6785" s="57">
        <f t="shared" si="144"/>
        <v>36133</v>
      </c>
      <c r="I6785">
        <v>9</v>
      </c>
    </row>
    <row r="6786" spans="1:9">
      <c r="A6786" t="s">
        <v>247</v>
      </c>
      <c r="B6786" t="s">
        <v>237</v>
      </c>
      <c r="C6786" t="s">
        <v>240</v>
      </c>
      <c r="D6786">
        <v>4</v>
      </c>
      <c r="E6786">
        <v>100</v>
      </c>
      <c r="F6786">
        <v>1</v>
      </c>
      <c r="G6786">
        <v>4</v>
      </c>
      <c r="H6786" s="57">
        <f t="shared" si="144"/>
        <v>36133</v>
      </c>
      <c r="I6786">
        <v>9</v>
      </c>
    </row>
    <row r="6787" spans="1:9">
      <c r="A6787" t="s">
        <v>247</v>
      </c>
      <c r="B6787" t="s">
        <v>237</v>
      </c>
      <c r="C6787" t="s">
        <v>240</v>
      </c>
      <c r="D6787">
        <v>4</v>
      </c>
      <c r="E6787">
        <v>100</v>
      </c>
      <c r="F6787">
        <v>1</v>
      </c>
      <c r="G6787">
        <v>5</v>
      </c>
      <c r="H6787" s="57">
        <f t="shared" si="144"/>
        <v>36133</v>
      </c>
      <c r="I6787">
        <v>10</v>
      </c>
    </row>
    <row r="6788" spans="1:9">
      <c r="A6788" t="s">
        <v>247</v>
      </c>
      <c r="B6788" t="s">
        <v>237</v>
      </c>
      <c r="C6788" t="s">
        <v>240</v>
      </c>
      <c r="D6788">
        <v>4</v>
      </c>
      <c r="E6788">
        <v>100</v>
      </c>
      <c r="F6788">
        <v>1</v>
      </c>
      <c r="G6788">
        <v>6</v>
      </c>
      <c r="H6788" s="57">
        <f t="shared" si="144"/>
        <v>36133</v>
      </c>
      <c r="I6788">
        <v>9</v>
      </c>
    </row>
    <row r="6789" spans="1:9">
      <c r="A6789" t="s">
        <v>247</v>
      </c>
      <c r="B6789" t="s">
        <v>237</v>
      </c>
      <c r="C6789" t="s">
        <v>240</v>
      </c>
      <c r="D6789">
        <v>4</v>
      </c>
      <c r="E6789">
        <v>100</v>
      </c>
      <c r="F6789">
        <v>1</v>
      </c>
      <c r="G6789">
        <v>7</v>
      </c>
      <c r="H6789" s="57">
        <f t="shared" si="144"/>
        <v>36133</v>
      </c>
      <c r="I6789">
        <v>9</v>
      </c>
    </row>
    <row r="6790" spans="1:9">
      <c r="A6790" t="s">
        <v>247</v>
      </c>
      <c r="B6790" t="s">
        <v>237</v>
      </c>
      <c r="C6790" t="s">
        <v>240</v>
      </c>
      <c r="D6790">
        <v>4</v>
      </c>
      <c r="E6790">
        <v>100</v>
      </c>
      <c r="F6790">
        <v>1</v>
      </c>
      <c r="G6790">
        <v>8</v>
      </c>
      <c r="H6790" s="57">
        <f t="shared" si="144"/>
        <v>36133</v>
      </c>
      <c r="I6790">
        <v>8</v>
      </c>
    </row>
    <row r="6791" spans="1:9">
      <c r="A6791" t="s">
        <v>247</v>
      </c>
      <c r="B6791" t="s">
        <v>237</v>
      </c>
      <c r="C6791" t="s">
        <v>240</v>
      </c>
      <c r="D6791">
        <v>4</v>
      </c>
      <c r="E6791">
        <v>100</v>
      </c>
      <c r="F6791">
        <v>1</v>
      </c>
      <c r="G6791">
        <v>9</v>
      </c>
      <c r="H6791" s="57">
        <f t="shared" si="144"/>
        <v>36133</v>
      </c>
      <c r="I6791">
        <v>8</v>
      </c>
    </row>
    <row r="6792" spans="1:9">
      <c r="A6792" t="s">
        <v>247</v>
      </c>
      <c r="B6792" t="s">
        <v>237</v>
      </c>
      <c r="C6792" t="s">
        <v>240</v>
      </c>
      <c r="D6792">
        <v>4</v>
      </c>
      <c r="E6792">
        <v>100</v>
      </c>
      <c r="F6792">
        <v>1</v>
      </c>
      <c r="G6792">
        <v>10</v>
      </c>
      <c r="H6792" s="57">
        <f t="shared" si="144"/>
        <v>36133</v>
      </c>
      <c r="I6792">
        <v>9</v>
      </c>
    </row>
    <row r="6793" spans="1:9">
      <c r="A6793" t="s">
        <v>247</v>
      </c>
      <c r="B6793" t="s">
        <v>238</v>
      </c>
      <c r="C6793" t="s">
        <v>240</v>
      </c>
      <c r="D6793">
        <v>5</v>
      </c>
      <c r="E6793">
        <v>100</v>
      </c>
      <c r="F6793">
        <v>1</v>
      </c>
      <c r="G6793">
        <v>1</v>
      </c>
      <c r="H6793" s="57">
        <f t="shared" si="144"/>
        <v>36133</v>
      </c>
      <c r="I6793">
        <v>8</v>
      </c>
    </row>
    <row r="6794" spans="1:9">
      <c r="A6794" t="s">
        <v>247</v>
      </c>
      <c r="B6794" t="s">
        <v>238</v>
      </c>
      <c r="C6794" t="s">
        <v>240</v>
      </c>
      <c r="D6794">
        <v>5</v>
      </c>
      <c r="E6794">
        <v>100</v>
      </c>
      <c r="F6794">
        <v>1</v>
      </c>
      <c r="G6794">
        <v>2</v>
      </c>
      <c r="H6794" s="57">
        <f t="shared" si="144"/>
        <v>36133</v>
      </c>
      <c r="I6794">
        <v>9</v>
      </c>
    </row>
    <row r="6795" spans="1:9">
      <c r="A6795" t="s">
        <v>247</v>
      </c>
      <c r="B6795" t="s">
        <v>238</v>
      </c>
      <c r="C6795" t="s">
        <v>240</v>
      </c>
      <c r="D6795">
        <v>5</v>
      </c>
      <c r="E6795">
        <v>100</v>
      </c>
      <c r="F6795">
        <v>1</v>
      </c>
      <c r="G6795">
        <v>3</v>
      </c>
      <c r="H6795" s="57">
        <f t="shared" si="144"/>
        <v>36133</v>
      </c>
      <c r="I6795">
        <v>8</v>
      </c>
    </row>
    <row r="6796" spans="1:9">
      <c r="A6796" t="s">
        <v>247</v>
      </c>
      <c r="B6796" t="s">
        <v>238</v>
      </c>
      <c r="C6796" t="s">
        <v>240</v>
      </c>
      <c r="D6796">
        <v>5</v>
      </c>
      <c r="E6796">
        <v>100</v>
      </c>
      <c r="F6796">
        <v>1</v>
      </c>
      <c r="G6796">
        <v>4</v>
      </c>
      <c r="H6796" s="57">
        <f t="shared" si="144"/>
        <v>36133</v>
      </c>
      <c r="I6796">
        <v>9</v>
      </c>
    </row>
    <row r="6797" spans="1:9">
      <c r="A6797" t="s">
        <v>247</v>
      </c>
      <c r="B6797" t="s">
        <v>238</v>
      </c>
      <c r="C6797" t="s">
        <v>240</v>
      </c>
      <c r="D6797">
        <v>5</v>
      </c>
      <c r="E6797">
        <v>100</v>
      </c>
      <c r="F6797">
        <v>1</v>
      </c>
      <c r="G6797">
        <v>5</v>
      </c>
      <c r="H6797" s="57">
        <f t="shared" si="144"/>
        <v>36133</v>
      </c>
      <c r="I6797">
        <v>9</v>
      </c>
    </row>
    <row r="6798" spans="1:9">
      <c r="A6798" t="s">
        <v>247</v>
      </c>
      <c r="B6798" t="s">
        <v>238</v>
      </c>
      <c r="C6798" t="s">
        <v>240</v>
      </c>
      <c r="D6798">
        <v>5</v>
      </c>
      <c r="E6798">
        <v>100</v>
      </c>
      <c r="F6798">
        <v>1</v>
      </c>
      <c r="G6798">
        <v>6</v>
      </c>
      <c r="H6798" s="57">
        <f t="shared" si="144"/>
        <v>36133</v>
      </c>
      <c r="I6798">
        <v>8</v>
      </c>
    </row>
    <row r="6799" spans="1:9">
      <c r="A6799" t="s">
        <v>247</v>
      </c>
      <c r="B6799" t="s">
        <v>238</v>
      </c>
      <c r="C6799" t="s">
        <v>240</v>
      </c>
      <c r="D6799">
        <v>5</v>
      </c>
      <c r="E6799">
        <v>100</v>
      </c>
      <c r="F6799">
        <v>1</v>
      </c>
      <c r="G6799">
        <v>7</v>
      </c>
      <c r="H6799" s="57">
        <f t="shared" si="144"/>
        <v>36133</v>
      </c>
      <c r="I6799">
        <v>9</v>
      </c>
    </row>
    <row r="6800" spans="1:9">
      <c r="A6800" t="s">
        <v>247</v>
      </c>
      <c r="B6800" t="s">
        <v>238</v>
      </c>
      <c r="C6800" t="s">
        <v>240</v>
      </c>
      <c r="D6800">
        <v>5</v>
      </c>
      <c r="E6800">
        <v>100</v>
      </c>
      <c r="F6800">
        <v>1</v>
      </c>
      <c r="G6800">
        <v>8</v>
      </c>
      <c r="H6800" s="57">
        <f t="shared" si="144"/>
        <v>36133</v>
      </c>
      <c r="I6800">
        <v>9</v>
      </c>
    </row>
    <row r="6801" spans="1:9">
      <c r="A6801" t="s">
        <v>247</v>
      </c>
      <c r="B6801" t="s">
        <v>238</v>
      </c>
      <c r="C6801" t="s">
        <v>240</v>
      </c>
      <c r="D6801">
        <v>5</v>
      </c>
      <c r="E6801">
        <v>100</v>
      </c>
      <c r="F6801">
        <v>1</v>
      </c>
      <c r="G6801">
        <v>9</v>
      </c>
      <c r="H6801" s="57">
        <f t="shared" si="144"/>
        <v>36133</v>
      </c>
      <c r="I6801">
        <v>8</v>
      </c>
    </row>
    <row r="6802" spans="1:9">
      <c r="A6802" t="s">
        <v>247</v>
      </c>
      <c r="B6802" t="s">
        <v>238</v>
      </c>
      <c r="C6802" t="s">
        <v>240</v>
      </c>
      <c r="D6802">
        <v>5</v>
      </c>
      <c r="E6802">
        <v>100</v>
      </c>
      <c r="F6802">
        <v>1</v>
      </c>
      <c r="G6802">
        <v>10</v>
      </c>
      <c r="H6802" s="57">
        <f t="shared" si="144"/>
        <v>36133</v>
      </c>
      <c r="I6802">
        <v>8</v>
      </c>
    </row>
    <row r="6803" spans="1:9">
      <c r="A6803" t="s">
        <v>247</v>
      </c>
      <c r="B6803" t="s">
        <v>239</v>
      </c>
      <c r="C6803" t="s">
        <v>240</v>
      </c>
      <c r="D6803">
        <v>6</v>
      </c>
      <c r="E6803">
        <v>100</v>
      </c>
      <c r="F6803">
        <v>1</v>
      </c>
      <c r="G6803">
        <v>1</v>
      </c>
      <c r="H6803" s="57">
        <f t="shared" si="144"/>
        <v>36133</v>
      </c>
      <c r="I6803">
        <v>8</v>
      </c>
    </row>
    <row r="6804" spans="1:9">
      <c r="A6804" t="s">
        <v>247</v>
      </c>
      <c r="B6804" t="s">
        <v>239</v>
      </c>
      <c r="C6804" t="s">
        <v>240</v>
      </c>
      <c r="D6804">
        <v>6</v>
      </c>
      <c r="E6804">
        <v>100</v>
      </c>
      <c r="F6804">
        <v>1</v>
      </c>
      <c r="G6804">
        <v>2</v>
      </c>
      <c r="H6804" s="57">
        <f t="shared" si="144"/>
        <v>36133</v>
      </c>
      <c r="I6804">
        <v>9</v>
      </c>
    </row>
    <row r="6805" spans="1:9">
      <c r="A6805" t="s">
        <v>247</v>
      </c>
      <c r="B6805" t="s">
        <v>239</v>
      </c>
      <c r="C6805" t="s">
        <v>240</v>
      </c>
      <c r="D6805">
        <v>6</v>
      </c>
      <c r="E6805">
        <v>100</v>
      </c>
      <c r="F6805">
        <v>1</v>
      </c>
      <c r="G6805">
        <v>3</v>
      </c>
      <c r="H6805" s="57">
        <f t="shared" si="144"/>
        <v>36133</v>
      </c>
      <c r="I6805">
        <v>10</v>
      </c>
    </row>
    <row r="6806" spans="1:9">
      <c r="A6806" t="s">
        <v>247</v>
      </c>
      <c r="B6806" t="s">
        <v>239</v>
      </c>
      <c r="C6806" t="s">
        <v>240</v>
      </c>
      <c r="D6806">
        <v>6</v>
      </c>
      <c r="E6806">
        <v>100</v>
      </c>
      <c r="F6806">
        <v>1</v>
      </c>
      <c r="G6806">
        <v>4</v>
      </c>
      <c r="H6806" s="57">
        <f t="shared" si="144"/>
        <v>36133</v>
      </c>
      <c r="I6806">
        <v>9</v>
      </c>
    </row>
    <row r="6807" spans="1:9">
      <c r="A6807" t="s">
        <v>247</v>
      </c>
      <c r="B6807" t="s">
        <v>239</v>
      </c>
      <c r="C6807" t="s">
        <v>240</v>
      </c>
      <c r="D6807">
        <v>6</v>
      </c>
      <c r="E6807">
        <v>100</v>
      </c>
      <c r="F6807">
        <v>1</v>
      </c>
      <c r="G6807">
        <v>5</v>
      </c>
      <c r="H6807" s="57">
        <f t="shared" si="144"/>
        <v>36133</v>
      </c>
      <c r="I6807">
        <v>7</v>
      </c>
    </row>
    <row r="6808" spans="1:9">
      <c r="A6808" t="s">
        <v>247</v>
      </c>
      <c r="B6808" t="s">
        <v>239</v>
      </c>
      <c r="C6808" t="s">
        <v>240</v>
      </c>
      <c r="D6808">
        <v>6</v>
      </c>
      <c r="E6808">
        <v>100</v>
      </c>
      <c r="F6808">
        <v>1</v>
      </c>
      <c r="G6808">
        <v>6</v>
      </c>
      <c r="H6808" s="57">
        <f t="shared" si="144"/>
        <v>36133</v>
      </c>
      <c r="I6808">
        <v>10</v>
      </c>
    </row>
    <row r="6809" spans="1:9">
      <c r="A6809" t="s">
        <v>247</v>
      </c>
      <c r="B6809" t="s">
        <v>239</v>
      </c>
      <c r="C6809" t="s">
        <v>240</v>
      </c>
      <c r="D6809">
        <v>6</v>
      </c>
      <c r="E6809">
        <v>100</v>
      </c>
      <c r="F6809">
        <v>1</v>
      </c>
      <c r="G6809">
        <v>7</v>
      </c>
      <c r="H6809" s="57">
        <f t="shared" si="144"/>
        <v>36133</v>
      </c>
      <c r="I6809">
        <v>9</v>
      </c>
    </row>
    <row r="6810" spans="1:9">
      <c r="A6810" t="s">
        <v>247</v>
      </c>
      <c r="B6810" t="s">
        <v>239</v>
      </c>
      <c r="C6810" t="s">
        <v>240</v>
      </c>
      <c r="D6810">
        <v>6</v>
      </c>
      <c r="E6810">
        <v>100</v>
      </c>
      <c r="F6810">
        <v>1</v>
      </c>
      <c r="G6810">
        <v>8</v>
      </c>
      <c r="H6810" s="57">
        <f t="shared" si="144"/>
        <v>36133</v>
      </c>
      <c r="I6810">
        <v>9</v>
      </c>
    </row>
    <row r="6811" spans="1:9">
      <c r="A6811" t="s">
        <v>247</v>
      </c>
      <c r="B6811" t="s">
        <v>239</v>
      </c>
      <c r="C6811" t="s">
        <v>240</v>
      </c>
      <c r="D6811">
        <v>6</v>
      </c>
      <c r="E6811">
        <v>100</v>
      </c>
      <c r="F6811">
        <v>1</v>
      </c>
      <c r="G6811">
        <v>9</v>
      </c>
      <c r="H6811" s="57">
        <f t="shared" si="144"/>
        <v>36133</v>
      </c>
      <c r="I6811">
        <v>9</v>
      </c>
    </row>
    <row r="6812" spans="1:9">
      <c r="A6812" t="s">
        <v>247</v>
      </c>
      <c r="B6812" t="s">
        <v>239</v>
      </c>
      <c r="C6812" t="s">
        <v>240</v>
      </c>
      <c r="D6812">
        <v>6</v>
      </c>
      <c r="E6812">
        <v>100</v>
      </c>
      <c r="F6812">
        <v>1</v>
      </c>
      <c r="G6812">
        <v>10</v>
      </c>
      <c r="H6812" s="57">
        <f t="shared" si="144"/>
        <v>36133</v>
      </c>
      <c r="I6812">
        <v>9</v>
      </c>
    </row>
    <row r="6813" spans="1:9">
      <c r="A6813" t="s">
        <v>247</v>
      </c>
      <c r="B6813" s="53">
        <v>40738</v>
      </c>
      <c r="C6813" t="s">
        <v>240</v>
      </c>
      <c r="D6813">
        <v>7</v>
      </c>
      <c r="E6813">
        <v>100</v>
      </c>
      <c r="F6813">
        <v>2</v>
      </c>
      <c r="G6813">
        <v>1</v>
      </c>
      <c r="H6813" s="57">
        <f t="shared" si="144"/>
        <v>36133</v>
      </c>
      <c r="I6813">
        <v>10</v>
      </c>
    </row>
    <row r="6814" spans="1:9">
      <c r="A6814" t="s">
        <v>247</v>
      </c>
      <c r="B6814" s="53">
        <v>40738</v>
      </c>
      <c r="C6814" t="s">
        <v>240</v>
      </c>
      <c r="D6814">
        <v>7</v>
      </c>
      <c r="E6814">
        <v>100</v>
      </c>
      <c r="F6814">
        <v>2</v>
      </c>
      <c r="G6814">
        <v>2</v>
      </c>
      <c r="H6814" s="57">
        <f t="shared" si="144"/>
        <v>36133</v>
      </c>
      <c r="I6814">
        <v>8</v>
      </c>
    </row>
    <row r="6815" spans="1:9">
      <c r="A6815" t="s">
        <v>247</v>
      </c>
      <c r="B6815" s="53">
        <v>40738</v>
      </c>
      <c r="C6815" t="s">
        <v>240</v>
      </c>
      <c r="D6815">
        <v>7</v>
      </c>
      <c r="E6815">
        <v>100</v>
      </c>
      <c r="F6815">
        <v>2</v>
      </c>
      <c r="G6815">
        <v>3</v>
      </c>
      <c r="H6815" s="57">
        <f t="shared" si="144"/>
        <v>36133</v>
      </c>
      <c r="I6815">
        <v>8</v>
      </c>
    </row>
    <row r="6816" spans="1:9">
      <c r="A6816" t="s">
        <v>247</v>
      </c>
      <c r="B6816" s="53">
        <v>40738</v>
      </c>
      <c r="C6816" t="s">
        <v>240</v>
      </c>
      <c r="D6816">
        <v>7</v>
      </c>
      <c r="E6816">
        <v>100</v>
      </c>
      <c r="F6816">
        <v>2</v>
      </c>
      <c r="G6816">
        <v>4</v>
      </c>
      <c r="H6816" s="57">
        <f t="shared" si="144"/>
        <v>36133</v>
      </c>
      <c r="I6816">
        <v>8</v>
      </c>
    </row>
    <row r="6817" spans="1:9">
      <c r="A6817" t="s">
        <v>247</v>
      </c>
      <c r="B6817" s="53">
        <v>40738</v>
      </c>
      <c r="C6817" t="s">
        <v>240</v>
      </c>
      <c r="D6817">
        <v>7</v>
      </c>
      <c r="E6817">
        <v>100</v>
      </c>
      <c r="F6817">
        <v>2</v>
      </c>
      <c r="G6817">
        <v>5</v>
      </c>
      <c r="H6817" s="57">
        <f t="shared" si="144"/>
        <v>36133</v>
      </c>
      <c r="I6817">
        <v>8</v>
      </c>
    </row>
    <row r="6818" spans="1:9">
      <c r="A6818" t="s">
        <v>247</v>
      </c>
      <c r="B6818" s="53">
        <v>40738</v>
      </c>
      <c r="C6818" t="s">
        <v>240</v>
      </c>
      <c r="D6818">
        <v>7</v>
      </c>
      <c r="E6818">
        <v>100</v>
      </c>
      <c r="F6818">
        <v>2</v>
      </c>
      <c r="G6818">
        <v>6</v>
      </c>
      <c r="H6818" s="57">
        <f t="shared" si="144"/>
        <v>36133</v>
      </c>
      <c r="I6818">
        <v>9</v>
      </c>
    </row>
    <row r="6819" spans="1:9">
      <c r="A6819" t="s">
        <v>247</v>
      </c>
      <c r="B6819" s="53">
        <v>40738</v>
      </c>
      <c r="C6819" t="s">
        <v>240</v>
      </c>
      <c r="D6819">
        <v>7</v>
      </c>
      <c r="E6819">
        <v>100</v>
      </c>
      <c r="F6819">
        <v>2</v>
      </c>
      <c r="G6819">
        <v>7</v>
      </c>
      <c r="H6819" s="57">
        <f t="shared" ref="H6819:H6882" si="145">H6818</f>
        <v>36133</v>
      </c>
      <c r="I6819">
        <v>9</v>
      </c>
    </row>
    <row r="6820" spans="1:9">
      <c r="A6820" t="s">
        <v>247</v>
      </c>
      <c r="B6820" s="53">
        <v>40738</v>
      </c>
      <c r="C6820" t="s">
        <v>240</v>
      </c>
      <c r="D6820">
        <v>7</v>
      </c>
      <c r="E6820">
        <v>100</v>
      </c>
      <c r="F6820">
        <v>2</v>
      </c>
      <c r="G6820">
        <v>8</v>
      </c>
      <c r="H6820" s="57">
        <f t="shared" si="145"/>
        <v>36133</v>
      </c>
      <c r="I6820">
        <v>8</v>
      </c>
    </row>
    <row r="6821" spans="1:9">
      <c r="A6821" t="s">
        <v>247</v>
      </c>
      <c r="B6821" s="53">
        <v>40738</v>
      </c>
      <c r="C6821" t="s">
        <v>240</v>
      </c>
      <c r="D6821">
        <v>7</v>
      </c>
      <c r="E6821">
        <v>100</v>
      </c>
      <c r="F6821">
        <v>2</v>
      </c>
      <c r="G6821">
        <v>9</v>
      </c>
      <c r="H6821" s="57">
        <f t="shared" si="145"/>
        <v>36133</v>
      </c>
      <c r="I6821">
        <v>9</v>
      </c>
    </row>
    <row r="6822" spans="1:9">
      <c r="A6822" t="s">
        <v>247</v>
      </c>
      <c r="B6822" s="53">
        <v>40738</v>
      </c>
      <c r="C6822" t="s">
        <v>240</v>
      </c>
      <c r="D6822">
        <v>7</v>
      </c>
      <c r="E6822">
        <v>100</v>
      </c>
      <c r="F6822">
        <v>2</v>
      </c>
      <c r="G6822">
        <v>10</v>
      </c>
      <c r="H6822" s="57">
        <f t="shared" si="145"/>
        <v>36133</v>
      </c>
      <c r="I6822">
        <v>8</v>
      </c>
    </row>
    <row r="6823" spans="1:9">
      <c r="A6823" t="s">
        <v>247</v>
      </c>
      <c r="B6823" t="s">
        <v>234</v>
      </c>
      <c r="C6823" t="s">
        <v>240</v>
      </c>
      <c r="D6823">
        <v>8</v>
      </c>
      <c r="E6823">
        <v>100</v>
      </c>
      <c r="F6823">
        <v>2</v>
      </c>
      <c r="G6823">
        <v>1</v>
      </c>
      <c r="H6823" s="57">
        <f t="shared" si="145"/>
        <v>36133</v>
      </c>
      <c r="I6823">
        <v>8</v>
      </c>
    </row>
    <row r="6824" spans="1:9">
      <c r="A6824" t="s">
        <v>247</v>
      </c>
      <c r="B6824" t="s">
        <v>234</v>
      </c>
      <c r="C6824" t="s">
        <v>240</v>
      </c>
      <c r="D6824">
        <v>8</v>
      </c>
      <c r="E6824">
        <v>100</v>
      </c>
      <c r="F6824">
        <v>2</v>
      </c>
      <c r="G6824">
        <v>2</v>
      </c>
      <c r="H6824" s="57">
        <f t="shared" si="145"/>
        <v>36133</v>
      </c>
      <c r="I6824">
        <v>9</v>
      </c>
    </row>
    <row r="6825" spans="1:9">
      <c r="A6825" t="s">
        <v>247</v>
      </c>
      <c r="B6825" t="s">
        <v>234</v>
      </c>
      <c r="C6825" t="s">
        <v>240</v>
      </c>
      <c r="D6825">
        <v>8</v>
      </c>
      <c r="E6825">
        <v>100</v>
      </c>
      <c r="F6825">
        <v>2</v>
      </c>
      <c r="G6825">
        <v>3</v>
      </c>
      <c r="H6825" s="57">
        <f t="shared" si="145"/>
        <v>36133</v>
      </c>
      <c r="I6825">
        <v>9</v>
      </c>
    </row>
    <row r="6826" spans="1:9">
      <c r="A6826" t="s">
        <v>247</v>
      </c>
      <c r="B6826" t="s">
        <v>234</v>
      </c>
      <c r="C6826" t="s">
        <v>240</v>
      </c>
      <c r="D6826">
        <v>8</v>
      </c>
      <c r="E6826">
        <v>100</v>
      </c>
      <c r="F6826">
        <v>2</v>
      </c>
      <c r="G6826">
        <v>4</v>
      </c>
      <c r="H6826" s="57">
        <f t="shared" si="145"/>
        <v>36133</v>
      </c>
      <c r="I6826">
        <v>9</v>
      </c>
    </row>
    <row r="6827" spans="1:9">
      <c r="A6827" t="s">
        <v>247</v>
      </c>
      <c r="B6827" t="s">
        <v>234</v>
      </c>
      <c r="C6827" t="s">
        <v>240</v>
      </c>
      <c r="D6827">
        <v>8</v>
      </c>
      <c r="E6827">
        <v>100</v>
      </c>
      <c r="F6827">
        <v>2</v>
      </c>
      <c r="G6827">
        <v>5</v>
      </c>
      <c r="H6827" s="57">
        <f t="shared" si="145"/>
        <v>36133</v>
      </c>
      <c r="I6827">
        <v>9</v>
      </c>
    </row>
    <row r="6828" spans="1:9">
      <c r="A6828" t="s">
        <v>247</v>
      </c>
      <c r="B6828" t="s">
        <v>234</v>
      </c>
      <c r="C6828" t="s">
        <v>240</v>
      </c>
      <c r="D6828">
        <v>8</v>
      </c>
      <c r="E6828">
        <v>100</v>
      </c>
      <c r="F6828">
        <v>2</v>
      </c>
      <c r="G6828">
        <v>6</v>
      </c>
      <c r="H6828" s="57">
        <f t="shared" si="145"/>
        <v>36133</v>
      </c>
      <c r="I6828">
        <v>9</v>
      </c>
    </row>
    <row r="6829" spans="1:9">
      <c r="A6829" t="s">
        <v>247</v>
      </c>
      <c r="B6829" t="s">
        <v>234</v>
      </c>
      <c r="C6829" t="s">
        <v>240</v>
      </c>
      <c r="D6829">
        <v>8</v>
      </c>
      <c r="E6829">
        <v>100</v>
      </c>
      <c r="F6829">
        <v>2</v>
      </c>
      <c r="G6829">
        <v>7</v>
      </c>
      <c r="H6829" s="57">
        <f t="shared" si="145"/>
        <v>36133</v>
      </c>
      <c r="I6829">
        <v>8</v>
      </c>
    </row>
    <row r="6830" spans="1:9">
      <c r="A6830" t="s">
        <v>247</v>
      </c>
      <c r="B6830" t="s">
        <v>234</v>
      </c>
      <c r="C6830" t="s">
        <v>240</v>
      </c>
      <c r="D6830">
        <v>8</v>
      </c>
      <c r="E6830">
        <v>100</v>
      </c>
      <c r="F6830">
        <v>2</v>
      </c>
      <c r="G6830">
        <v>8</v>
      </c>
      <c r="H6830" s="57">
        <f t="shared" si="145"/>
        <v>36133</v>
      </c>
      <c r="I6830">
        <v>9</v>
      </c>
    </row>
    <row r="6831" spans="1:9">
      <c r="A6831" t="s">
        <v>247</v>
      </c>
      <c r="B6831" t="s">
        <v>234</v>
      </c>
      <c r="C6831" t="s">
        <v>240</v>
      </c>
      <c r="D6831">
        <v>8</v>
      </c>
      <c r="E6831">
        <v>100</v>
      </c>
      <c r="F6831">
        <v>2</v>
      </c>
      <c r="G6831">
        <v>9</v>
      </c>
      <c r="H6831" s="57">
        <f t="shared" si="145"/>
        <v>36133</v>
      </c>
      <c r="I6831">
        <v>9</v>
      </c>
    </row>
    <row r="6832" spans="1:9">
      <c r="A6832" t="s">
        <v>247</v>
      </c>
      <c r="B6832" t="s">
        <v>234</v>
      </c>
      <c r="C6832" t="s">
        <v>240</v>
      </c>
      <c r="D6832">
        <v>8</v>
      </c>
      <c r="E6832">
        <v>100</v>
      </c>
      <c r="F6832">
        <v>2</v>
      </c>
      <c r="G6832">
        <v>10</v>
      </c>
      <c r="H6832" s="57">
        <f t="shared" si="145"/>
        <v>36133</v>
      </c>
      <c r="I6832">
        <v>9</v>
      </c>
    </row>
    <row r="6833" spans="1:9">
      <c r="A6833" t="s">
        <v>247</v>
      </c>
      <c r="B6833" t="s">
        <v>238</v>
      </c>
      <c r="C6833" t="s">
        <v>240</v>
      </c>
      <c r="D6833">
        <v>9</v>
      </c>
      <c r="E6833">
        <v>100</v>
      </c>
      <c r="F6833">
        <v>2</v>
      </c>
      <c r="G6833">
        <v>1</v>
      </c>
      <c r="H6833" s="57">
        <f t="shared" si="145"/>
        <v>36133</v>
      </c>
      <c r="I6833">
        <v>8</v>
      </c>
    </row>
    <row r="6834" spans="1:9">
      <c r="A6834" t="s">
        <v>247</v>
      </c>
      <c r="B6834" t="s">
        <v>238</v>
      </c>
      <c r="C6834" t="s">
        <v>240</v>
      </c>
      <c r="D6834">
        <v>9</v>
      </c>
      <c r="E6834">
        <v>100</v>
      </c>
      <c r="F6834">
        <v>2</v>
      </c>
      <c r="G6834">
        <v>2</v>
      </c>
      <c r="H6834" s="57">
        <f t="shared" si="145"/>
        <v>36133</v>
      </c>
      <c r="I6834">
        <v>8</v>
      </c>
    </row>
    <row r="6835" spans="1:9">
      <c r="A6835" t="s">
        <v>247</v>
      </c>
      <c r="B6835" t="s">
        <v>238</v>
      </c>
      <c r="C6835" t="s">
        <v>240</v>
      </c>
      <c r="D6835">
        <v>9</v>
      </c>
      <c r="E6835">
        <v>100</v>
      </c>
      <c r="F6835">
        <v>2</v>
      </c>
      <c r="G6835">
        <v>3</v>
      </c>
      <c r="H6835" s="57">
        <f t="shared" si="145"/>
        <v>36133</v>
      </c>
      <c r="I6835">
        <v>8</v>
      </c>
    </row>
    <row r="6836" spans="1:9">
      <c r="A6836" t="s">
        <v>247</v>
      </c>
      <c r="B6836" t="s">
        <v>238</v>
      </c>
      <c r="C6836" t="s">
        <v>240</v>
      </c>
      <c r="D6836">
        <v>9</v>
      </c>
      <c r="E6836">
        <v>100</v>
      </c>
      <c r="F6836">
        <v>2</v>
      </c>
      <c r="G6836">
        <v>4</v>
      </c>
      <c r="H6836" s="57">
        <f t="shared" si="145"/>
        <v>36133</v>
      </c>
      <c r="I6836">
        <v>8</v>
      </c>
    </row>
    <row r="6837" spans="1:9">
      <c r="A6837" t="s">
        <v>247</v>
      </c>
      <c r="B6837" t="s">
        <v>238</v>
      </c>
      <c r="C6837" t="s">
        <v>240</v>
      </c>
      <c r="D6837">
        <v>9</v>
      </c>
      <c r="E6837">
        <v>100</v>
      </c>
      <c r="F6837">
        <v>2</v>
      </c>
      <c r="G6837">
        <v>5</v>
      </c>
      <c r="H6837" s="57">
        <f t="shared" si="145"/>
        <v>36133</v>
      </c>
      <c r="I6837">
        <v>8</v>
      </c>
    </row>
    <row r="6838" spans="1:9">
      <c r="A6838" t="s">
        <v>247</v>
      </c>
      <c r="B6838" t="s">
        <v>238</v>
      </c>
      <c r="C6838" t="s">
        <v>240</v>
      </c>
      <c r="D6838">
        <v>9</v>
      </c>
      <c r="E6838">
        <v>100</v>
      </c>
      <c r="F6838">
        <v>2</v>
      </c>
      <c r="G6838">
        <v>6</v>
      </c>
      <c r="H6838" s="57">
        <f t="shared" si="145"/>
        <v>36133</v>
      </c>
      <c r="I6838">
        <v>9</v>
      </c>
    </row>
    <row r="6839" spans="1:9">
      <c r="A6839" t="s">
        <v>247</v>
      </c>
      <c r="B6839" t="s">
        <v>238</v>
      </c>
      <c r="C6839" t="s">
        <v>240</v>
      </c>
      <c r="D6839">
        <v>9</v>
      </c>
      <c r="E6839">
        <v>100</v>
      </c>
      <c r="F6839">
        <v>2</v>
      </c>
      <c r="G6839">
        <v>7</v>
      </c>
      <c r="H6839" s="57">
        <f t="shared" si="145"/>
        <v>36133</v>
      </c>
      <c r="I6839">
        <v>8</v>
      </c>
    </row>
    <row r="6840" spans="1:9">
      <c r="A6840" t="s">
        <v>247</v>
      </c>
      <c r="B6840" t="s">
        <v>238</v>
      </c>
      <c r="C6840" t="s">
        <v>240</v>
      </c>
      <c r="D6840">
        <v>9</v>
      </c>
      <c r="E6840">
        <v>100</v>
      </c>
      <c r="F6840">
        <v>2</v>
      </c>
      <c r="G6840">
        <v>8</v>
      </c>
      <c r="H6840" s="57">
        <f t="shared" si="145"/>
        <v>36133</v>
      </c>
      <c r="I6840">
        <v>8</v>
      </c>
    </row>
    <row r="6841" spans="1:9">
      <c r="A6841" t="s">
        <v>247</v>
      </c>
      <c r="B6841" t="s">
        <v>238</v>
      </c>
      <c r="C6841" t="s">
        <v>240</v>
      </c>
      <c r="D6841">
        <v>9</v>
      </c>
      <c r="E6841">
        <v>100</v>
      </c>
      <c r="F6841">
        <v>2</v>
      </c>
      <c r="G6841">
        <v>9</v>
      </c>
      <c r="H6841" s="57">
        <f t="shared" si="145"/>
        <v>36133</v>
      </c>
      <c r="I6841">
        <v>8</v>
      </c>
    </row>
    <row r="6842" spans="1:9">
      <c r="A6842" t="s">
        <v>247</v>
      </c>
      <c r="B6842" t="s">
        <v>238</v>
      </c>
      <c r="C6842" t="s">
        <v>240</v>
      </c>
      <c r="D6842">
        <v>9</v>
      </c>
      <c r="E6842">
        <v>100</v>
      </c>
      <c r="F6842">
        <v>2</v>
      </c>
      <c r="G6842">
        <v>10</v>
      </c>
      <c r="H6842" s="57">
        <f t="shared" si="145"/>
        <v>36133</v>
      </c>
      <c r="I6842">
        <v>9</v>
      </c>
    </row>
    <row r="6843" spans="1:9">
      <c r="A6843" t="s">
        <v>247</v>
      </c>
      <c r="B6843" t="s">
        <v>235</v>
      </c>
      <c r="C6843" t="s">
        <v>240</v>
      </c>
      <c r="D6843">
        <v>10</v>
      </c>
      <c r="E6843">
        <v>100</v>
      </c>
      <c r="F6843">
        <v>2</v>
      </c>
      <c r="G6843">
        <v>1</v>
      </c>
      <c r="H6843" s="57">
        <f t="shared" si="145"/>
        <v>36133</v>
      </c>
      <c r="I6843">
        <v>9</v>
      </c>
    </row>
    <row r="6844" spans="1:9">
      <c r="A6844" t="s">
        <v>247</v>
      </c>
      <c r="B6844" t="s">
        <v>235</v>
      </c>
      <c r="C6844" t="s">
        <v>240</v>
      </c>
      <c r="D6844">
        <v>10</v>
      </c>
      <c r="E6844">
        <v>100</v>
      </c>
      <c r="F6844">
        <v>2</v>
      </c>
      <c r="G6844">
        <v>2</v>
      </c>
      <c r="H6844" s="57">
        <f t="shared" si="145"/>
        <v>36133</v>
      </c>
      <c r="I6844">
        <v>9</v>
      </c>
    </row>
    <row r="6845" spans="1:9">
      <c r="A6845" t="s">
        <v>247</v>
      </c>
      <c r="B6845" t="s">
        <v>235</v>
      </c>
      <c r="C6845" t="s">
        <v>240</v>
      </c>
      <c r="D6845">
        <v>10</v>
      </c>
      <c r="E6845">
        <v>100</v>
      </c>
      <c r="F6845">
        <v>2</v>
      </c>
      <c r="G6845">
        <v>3</v>
      </c>
      <c r="H6845" s="57">
        <f t="shared" si="145"/>
        <v>36133</v>
      </c>
      <c r="I6845">
        <v>9</v>
      </c>
    </row>
    <row r="6846" spans="1:9">
      <c r="A6846" t="s">
        <v>247</v>
      </c>
      <c r="B6846" t="s">
        <v>235</v>
      </c>
      <c r="C6846" t="s">
        <v>240</v>
      </c>
      <c r="D6846">
        <v>10</v>
      </c>
      <c r="E6846">
        <v>100</v>
      </c>
      <c r="F6846">
        <v>2</v>
      </c>
      <c r="G6846">
        <v>4</v>
      </c>
      <c r="H6846" s="57">
        <f t="shared" si="145"/>
        <v>36133</v>
      </c>
      <c r="I6846">
        <v>8</v>
      </c>
    </row>
    <row r="6847" spans="1:9">
      <c r="A6847" t="s">
        <v>247</v>
      </c>
      <c r="B6847" t="s">
        <v>235</v>
      </c>
      <c r="C6847" t="s">
        <v>240</v>
      </c>
      <c r="D6847">
        <v>10</v>
      </c>
      <c r="E6847">
        <v>100</v>
      </c>
      <c r="F6847">
        <v>2</v>
      </c>
      <c r="G6847">
        <v>5</v>
      </c>
      <c r="H6847" s="57">
        <f t="shared" si="145"/>
        <v>36133</v>
      </c>
      <c r="I6847">
        <v>9</v>
      </c>
    </row>
    <row r="6848" spans="1:9">
      <c r="A6848" t="s">
        <v>247</v>
      </c>
      <c r="B6848" t="s">
        <v>235</v>
      </c>
      <c r="C6848" t="s">
        <v>240</v>
      </c>
      <c r="D6848">
        <v>10</v>
      </c>
      <c r="E6848">
        <v>100</v>
      </c>
      <c r="F6848">
        <v>2</v>
      </c>
      <c r="G6848">
        <v>6</v>
      </c>
      <c r="H6848" s="57">
        <f t="shared" si="145"/>
        <v>36133</v>
      </c>
      <c r="I6848">
        <v>8</v>
      </c>
    </row>
    <row r="6849" spans="1:9">
      <c r="A6849" t="s">
        <v>247</v>
      </c>
      <c r="B6849" t="s">
        <v>235</v>
      </c>
      <c r="C6849" t="s">
        <v>240</v>
      </c>
      <c r="D6849">
        <v>10</v>
      </c>
      <c r="E6849">
        <v>100</v>
      </c>
      <c r="F6849">
        <v>2</v>
      </c>
      <c r="G6849">
        <v>7</v>
      </c>
      <c r="H6849" s="57">
        <f t="shared" si="145"/>
        <v>36133</v>
      </c>
      <c r="I6849">
        <v>8</v>
      </c>
    </row>
    <row r="6850" spans="1:9">
      <c r="A6850" t="s">
        <v>247</v>
      </c>
      <c r="B6850" t="s">
        <v>235</v>
      </c>
      <c r="C6850" t="s">
        <v>240</v>
      </c>
      <c r="D6850">
        <v>10</v>
      </c>
      <c r="E6850">
        <v>100</v>
      </c>
      <c r="F6850">
        <v>2</v>
      </c>
      <c r="G6850">
        <v>8</v>
      </c>
      <c r="H6850" s="57">
        <f t="shared" si="145"/>
        <v>36133</v>
      </c>
      <c r="I6850">
        <v>9</v>
      </c>
    </row>
    <row r="6851" spans="1:9">
      <c r="A6851" t="s">
        <v>247</v>
      </c>
      <c r="B6851" t="s">
        <v>235</v>
      </c>
      <c r="C6851" t="s">
        <v>240</v>
      </c>
      <c r="D6851">
        <v>10</v>
      </c>
      <c r="E6851">
        <v>100</v>
      </c>
      <c r="F6851">
        <v>2</v>
      </c>
      <c r="G6851">
        <v>9</v>
      </c>
      <c r="H6851" s="57">
        <f t="shared" si="145"/>
        <v>36133</v>
      </c>
      <c r="I6851">
        <v>9</v>
      </c>
    </row>
    <row r="6852" spans="1:9">
      <c r="A6852" t="s">
        <v>247</v>
      </c>
      <c r="B6852" t="s">
        <v>235</v>
      </c>
      <c r="C6852" t="s">
        <v>240</v>
      </c>
      <c r="D6852">
        <v>10</v>
      </c>
      <c r="E6852">
        <v>100</v>
      </c>
      <c r="F6852">
        <v>2</v>
      </c>
      <c r="G6852">
        <v>10</v>
      </c>
      <c r="H6852" s="57">
        <f t="shared" si="145"/>
        <v>36133</v>
      </c>
      <c r="I6852">
        <v>10</v>
      </c>
    </row>
    <row r="6853" spans="1:9">
      <c r="A6853" t="s">
        <v>247</v>
      </c>
      <c r="B6853" t="s">
        <v>239</v>
      </c>
      <c r="C6853" t="s">
        <v>240</v>
      </c>
      <c r="D6853">
        <v>11</v>
      </c>
      <c r="E6853">
        <v>100</v>
      </c>
      <c r="F6853">
        <v>2</v>
      </c>
      <c r="G6853">
        <v>1</v>
      </c>
      <c r="H6853" s="57">
        <f t="shared" si="145"/>
        <v>36133</v>
      </c>
      <c r="I6853">
        <v>9</v>
      </c>
    </row>
    <row r="6854" spans="1:9">
      <c r="A6854" t="s">
        <v>247</v>
      </c>
      <c r="B6854" t="s">
        <v>239</v>
      </c>
      <c r="C6854" t="s">
        <v>240</v>
      </c>
      <c r="D6854">
        <v>11</v>
      </c>
      <c r="E6854">
        <v>100</v>
      </c>
      <c r="F6854">
        <v>2</v>
      </c>
      <c r="G6854">
        <v>2</v>
      </c>
      <c r="H6854" s="57">
        <f t="shared" si="145"/>
        <v>36133</v>
      </c>
      <c r="I6854">
        <v>9</v>
      </c>
    </row>
    <row r="6855" spans="1:9">
      <c r="A6855" t="s">
        <v>247</v>
      </c>
      <c r="B6855" t="s">
        <v>239</v>
      </c>
      <c r="C6855" t="s">
        <v>240</v>
      </c>
      <c r="D6855">
        <v>11</v>
      </c>
      <c r="E6855">
        <v>100</v>
      </c>
      <c r="F6855">
        <v>2</v>
      </c>
      <c r="G6855">
        <v>3</v>
      </c>
      <c r="H6855" s="57">
        <f t="shared" si="145"/>
        <v>36133</v>
      </c>
      <c r="I6855">
        <v>9</v>
      </c>
    </row>
    <row r="6856" spans="1:9">
      <c r="A6856" t="s">
        <v>247</v>
      </c>
      <c r="B6856" t="s">
        <v>239</v>
      </c>
      <c r="C6856" t="s">
        <v>240</v>
      </c>
      <c r="D6856">
        <v>11</v>
      </c>
      <c r="E6856">
        <v>100</v>
      </c>
      <c r="F6856">
        <v>2</v>
      </c>
      <c r="G6856">
        <v>4</v>
      </c>
      <c r="H6856" s="57">
        <f t="shared" si="145"/>
        <v>36133</v>
      </c>
      <c r="I6856">
        <v>9</v>
      </c>
    </row>
    <row r="6857" spans="1:9">
      <c r="A6857" t="s">
        <v>247</v>
      </c>
      <c r="B6857" t="s">
        <v>239</v>
      </c>
      <c r="C6857" t="s">
        <v>240</v>
      </c>
      <c r="D6857">
        <v>11</v>
      </c>
      <c r="E6857">
        <v>100</v>
      </c>
      <c r="F6857">
        <v>2</v>
      </c>
      <c r="G6857">
        <v>5</v>
      </c>
      <c r="H6857" s="57">
        <f t="shared" si="145"/>
        <v>36133</v>
      </c>
      <c r="I6857">
        <v>10</v>
      </c>
    </row>
    <row r="6858" spans="1:9">
      <c r="A6858" t="s">
        <v>247</v>
      </c>
      <c r="B6858" t="s">
        <v>239</v>
      </c>
      <c r="C6858" t="s">
        <v>240</v>
      </c>
      <c r="D6858">
        <v>11</v>
      </c>
      <c r="E6858">
        <v>100</v>
      </c>
      <c r="F6858">
        <v>2</v>
      </c>
      <c r="G6858">
        <v>6</v>
      </c>
      <c r="H6858" s="57">
        <f t="shared" si="145"/>
        <v>36133</v>
      </c>
      <c r="I6858">
        <v>9</v>
      </c>
    </row>
    <row r="6859" spans="1:9">
      <c r="A6859" t="s">
        <v>247</v>
      </c>
      <c r="B6859" t="s">
        <v>239</v>
      </c>
      <c r="C6859" t="s">
        <v>240</v>
      </c>
      <c r="D6859">
        <v>11</v>
      </c>
      <c r="E6859">
        <v>100</v>
      </c>
      <c r="F6859">
        <v>2</v>
      </c>
      <c r="G6859">
        <v>7</v>
      </c>
      <c r="H6859" s="57">
        <f t="shared" si="145"/>
        <v>36133</v>
      </c>
      <c r="I6859">
        <v>9</v>
      </c>
    </row>
    <row r="6860" spans="1:9">
      <c r="A6860" t="s">
        <v>247</v>
      </c>
      <c r="B6860" t="s">
        <v>239</v>
      </c>
      <c r="C6860" t="s">
        <v>240</v>
      </c>
      <c r="D6860">
        <v>11</v>
      </c>
      <c r="E6860">
        <v>100</v>
      </c>
      <c r="F6860">
        <v>2</v>
      </c>
      <c r="G6860">
        <v>8</v>
      </c>
      <c r="H6860" s="57">
        <f t="shared" si="145"/>
        <v>36133</v>
      </c>
      <c r="I6860">
        <v>9</v>
      </c>
    </row>
    <row r="6861" spans="1:9">
      <c r="A6861" t="s">
        <v>247</v>
      </c>
      <c r="B6861" t="s">
        <v>239</v>
      </c>
      <c r="C6861" t="s">
        <v>240</v>
      </c>
      <c r="D6861">
        <v>11</v>
      </c>
      <c r="E6861">
        <v>100</v>
      </c>
      <c r="F6861">
        <v>2</v>
      </c>
      <c r="G6861">
        <v>9</v>
      </c>
      <c r="H6861" s="57">
        <f t="shared" si="145"/>
        <v>36133</v>
      </c>
      <c r="I6861">
        <v>10</v>
      </c>
    </row>
    <row r="6862" spans="1:9">
      <c r="A6862" t="s">
        <v>247</v>
      </c>
      <c r="B6862" t="s">
        <v>239</v>
      </c>
      <c r="C6862" t="s">
        <v>240</v>
      </c>
      <c r="D6862">
        <v>11</v>
      </c>
      <c r="E6862">
        <v>100</v>
      </c>
      <c r="F6862">
        <v>2</v>
      </c>
      <c r="G6862">
        <v>10</v>
      </c>
      <c r="H6862" s="57">
        <f t="shared" si="145"/>
        <v>36133</v>
      </c>
      <c r="I6862">
        <v>9</v>
      </c>
    </row>
    <row r="6863" spans="1:9">
      <c r="A6863" t="s">
        <v>247</v>
      </c>
      <c r="B6863" t="s">
        <v>237</v>
      </c>
      <c r="C6863" t="s">
        <v>240</v>
      </c>
      <c r="D6863">
        <v>12</v>
      </c>
      <c r="E6863">
        <v>100</v>
      </c>
      <c r="F6863">
        <v>2</v>
      </c>
      <c r="G6863">
        <v>1</v>
      </c>
      <c r="H6863" s="57">
        <f t="shared" si="145"/>
        <v>36133</v>
      </c>
      <c r="I6863">
        <v>9</v>
      </c>
    </row>
    <row r="6864" spans="1:9">
      <c r="A6864" t="s">
        <v>247</v>
      </c>
      <c r="B6864" t="s">
        <v>237</v>
      </c>
      <c r="C6864" t="s">
        <v>240</v>
      </c>
      <c r="D6864">
        <v>12</v>
      </c>
      <c r="E6864">
        <v>100</v>
      </c>
      <c r="F6864">
        <v>2</v>
      </c>
      <c r="G6864">
        <v>2</v>
      </c>
      <c r="H6864" s="57">
        <f t="shared" si="145"/>
        <v>36133</v>
      </c>
      <c r="I6864">
        <v>9</v>
      </c>
    </row>
    <row r="6865" spans="1:9">
      <c r="A6865" t="s">
        <v>247</v>
      </c>
      <c r="B6865" t="s">
        <v>237</v>
      </c>
      <c r="C6865" t="s">
        <v>240</v>
      </c>
      <c r="D6865">
        <v>12</v>
      </c>
      <c r="E6865">
        <v>100</v>
      </c>
      <c r="F6865">
        <v>2</v>
      </c>
      <c r="G6865">
        <v>3</v>
      </c>
      <c r="H6865" s="57">
        <f t="shared" si="145"/>
        <v>36133</v>
      </c>
      <c r="I6865">
        <v>9</v>
      </c>
    </row>
    <row r="6866" spans="1:9">
      <c r="A6866" t="s">
        <v>247</v>
      </c>
      <c r="B6866" t="s">
        <v>237</v>
      </c>
      <c r="C6866" t="s">
        <v>240</v>
      </c>
      <c r="D6866">
        <v>12</v>
      </c>
      <c r="E6866">
        <v>100</v>
      </c>
      <c r="F6866">
        <v>2</v>
      </c>
      <c r="G6866">
        <v>4</v>
      </c>
      <c r="H6866" s="57">
        <f t="shared" si="145"/>
        <v>36133</v>
      </c>
      <c r="I6866">
        <v>9</v>
      </c>
    </row>
    <row r="6867" spans="1:9">
      <c r="A6867" t="s">
        <v>247</v>
      </c>
      <c r="B6867" t="s">
        <v>237</v>
      </c>
      <c r="C6867" t="s">
        <v>240</v>
      </c>
      <c r="D6867">
        <v>12</v>
      </c>
      <c r="E6867">
        <v>100</v>
      </c>
      <c r="F6867">
        <v>2</v>
      </c>
      <c r="G6867">
        <v>5</v>
      </c>
      <c r="H6867" s="57">
        <f t="shared" si="145"/>
        <v>36133</v>
      </c>
      <c r="I6867">
        <v>8</v>
      </c>
    </row>
    <row r="6868" spans="1:9">
      <c r="A6868" t="s">
        <v>247</v>
      </c>
      <c r="B6868" t="s">
        <v>237</v>
      </c>
      <c r="C6868" t="s">
        <v>240</v>
      </c>
      <c r="D6868">
        <v>12</v>
      </c>
      <c r="E6868">
        <v>100</v>
      </c>
      <c r="F6868">
        <v>2</v>
      </c>
      <c r="G6868">
        <v>6</v>
      </c>
      <c r="H6868" s="57">
        <f t="shared" si="145"/>
        <v>36133</v>
      </c>
      <c r="I6868">
        <v>9</v>
      </c>
    </row>
    <row r="6869" spans="1:9">
      <c r="A6869" t="s">
        <v>247</v>
      </c>
      <c r="B6869" t="s">
        <v>237</v>
      </c>
      <c r="C6869" t="s">
        <v>240</v>
      </c>
      <c r="D6869">
        <v>12</v>
      </c>
      <c r="E6869">
        <v>100</v>
      </c>
      <c r="F6869">
        <v>2</v>
      </c>
      <c r="G6869">
        <v>7</v>
      </c>
      <c r="H6869" s="57">
        <f t="shared" si="145"/>
        <v>36133</v>
      </c>
      <c r="I6869">
        <v>9</v>
      </c>
    </row>
    <row r="6870" spans="1:9">
      <c r="A6870" t="s">
        <v>247</v>
      </c>
      <c r="B6870" t="s">
        <v>237</v>
      </c>
      <c r="C6870" t="s">
        <v>240</v>
      </c>
      <c r="D6870">
        <v>12</v>
      </c>
      <c r="E6870">
        <v>100</v>
      </c>
      <c r="F6870">
        <v>2</v>
      </c>
      <c r="G6870">
        <v>8</v>
      </c>
      <c r="H6870" s="57">
        <f t="shared" si="145"/>
        <v>36133</v>
      </c>
      <c r="I6870">
        <v>9</v>
      </c>
    </row>
    <row r="6871" spans="1:9">
      <c r="A6871" t="s">
        <v>247</v>
      </c>
      <c r="B6871" t="s">
        <v>237</v>
      </c>
      <c r="C6871" t="s">
        <v>240</v>
      </c>
      <c r="D6871">
        <v>12</v>
      </c>
      <c r="E6871">
        <v>100</v>
      </c>
      <c r="F6871">
        <v>2</v>
      </c>
      <c r="G6871">
        <v>9</v>
      </c>
      <c r="H6871" s="57">
        <f t="shared" si="145"/>
        <v>36133</v>
      </c>
      <c r="I6871">
        <v>8</v>
      </c>
    </row>
    <row r="6872" spans="1:9">
      <c r="A6872" t="s">
        <v>247</v>
      </c>
      <c r="B6872" t="s">
        <v>237</v>
      </c>
      <c r="C6872" t="s">
        <v>240</v>
      </c>
      <c r="D6872">
        <v>12</v>
      </c>
      <c r="E6872">
        <v>100</v>
      </c>
      <c r="F6872">
        <v>2</v>
      </c>
      <c r="G6872">
        <v>10</v>
      </c>
      <c r="H6872" s="57">
        <f t="shared" si="145"/>
        <v>36133</v>
      </c>
      <c r="I6872">
        <v>9</v>
      </c>
    </row>
    <row r="6873" spans="1:9">
      <c r="A6873" t="s">
        <v>247</v>
      </c>
      <c r="B6873" s="53">
        <v>40738</v>
      </c>
      <c r="C6873" t="s">
        <v>240</v>
      </c>
      <c r="D6873">
        <v>13</v>
      </c>
      <c r="E6873">
        <v>100</v>
      </c>
      <c r="F6873">
        <v>3</v>
      </c>
      <c r="G6873">
        <v>1</v>
      </c>
      <c r="H6873" s="57">
        <f t="shared" si="145"/>
        <v>36133</v>
      </c>
      <c r="I6873">
        <v>9</v>
      </c>
    </row>
    <row r="6874" spans="1:9">
      <c r="A6874" t="s">
        <v>247</v>
      </c>
      <c r="B6874" s="53">
        <v>40738</v>
      </c>
      <c r="C6874" t="s">
        <v>240</v>
      </c>
      <c r="D6874">
        <v>13</v>
      </c>
      <c r="E6874">
        <v>100</v>
      </c>
      <c r="F6874">
        <v>3</v>
      </c>
      <c r="G6874">
        <v>2</v>
      </c>
      <c r="H6874" s="57">
        <f t="shared" si="145"/>
        <v>36133</v>
      </c>
      <c r="I6874">
        <v>8</v>
      </c>
    </row>
    <row r="6875" spans="1:9">
      <c r="A6875" t="s">
        <v>247</v>
      </c>
      <c r="B6875" s="53">
        <v>40738</v>
      </c>
      <c r="C6875" t="s">
        <v>240</v>
      </c>
      <c r="D6875">
        <v>13</v>
      </c>
      <c r="E6875">
        <v>100</v>
      </c>
      <c r="F6875">
        <v>3</v>
      </c>
      <c r="G6875">
        <v>3</v>
      </c>
      <c r="H6875" s="57">
        <f t="shared" si="145"/>
        <v>36133</v>
      </c>
      <c r="I6875">
        <v>8</v>
      </c>
    </row>
    <row r="6876" spans="1:9">
      <c r="A6876" t="s">
        <v>247</v>
      </c>
      <c r="B6876" s="53">
        <v>40738</v>
      </c>
      <c r="C6876" t="s">
        <v>240</v>
      </c>
      <c r="D6876">
        <v>13</v>
      </c>
      <c r="E6876">
        <v>100</v>
      </c>
      <c r="F6876">
        <v>3</v>
      </c>
      <c r="G6876">
        <v>4</v>
      </c>
      <c r="H6876" s="57">
        <f t="shared" si="145"/>
        <v>36133</v>
      </c>
      <c r="I6876">
        <v>8</v>
      </c>
    </row>
    <row r="6877" spans="1:9">
      <c r="A6877" t="s">
        <v>247</v>
      </c>
      <c r="B6877" s="53">
        <v>40738</v>
      </c>
      <c r="C6877" t="s">
        <v>240</v>
      </c>
      <c r="D6877">
        <v>13</v>
      </c>
      <c r="E6877">
        <v>100</v>
      </c>
      <c r="F6877">
        <v>3</v>
      </c>
      <c r="G6877">
        <v>5</v>
      </c>
      <c r="H6877" s="57">
        <f t="shared" si="145"/>
        <v>36133</v>
      </c>
      <c r="I6877">
        <v>8</v>
      </c>
    </row>
    <row r="6878" spans="1:9">
      <c r="A6878" t="s">
        <v>247</v>
      </c>
      <c r="B6878" s="53">
        <v>40738</v>
      </c>
      <c r="C6878" t="s">
        <v>240</v>
      </c>
      <c r="D6878">
        <v>13</v>
      </c>
      <c r="E6878">
        <v>100</v>
      </c>
      <c r="F6878">
        <v>3</v>
      </c>
      <c r="G6878">
        <v>6</v>
      </c>
      <c r="H6878" s="57">
        <f t="shared" si="145"/>
        <v>36133</v>
      </c>
      <c r="I6878">
        <v>9</v>
      </c>
    </row>
    <row r="6879" spans="1:9">
      <c r="A6879" t="s">
        <v>247</v>
      </c>
      <c r="B6879" s="53">
        <v>40738</v>
      </c>
      <c r="C6879" t="s">
        <v>240</v>
      </c>
      <c r="D6879">
        <v>13</v>
      </c>
      <c r="E6879">
        <v>100</v>
      </c>
      <c r="F6879">
        <v>3</v>
      </c>
      <c r="G6879">
        <v>7</v>
      </c>
      <c r="H6879" s="57">
        <f t="shared" si="145"/>
        <v>36133</v>
      </c>
      <c r="I6879">
        <v>8</v>
      </c>
    </row>
    <row r="6880" spans="1:9">
      <c r="A6880" t="s">
        <v>247</v>
      </c>
      <c r="B6880" s="53">
        <v>40738</v>
      </c>
      <c r="C6880" t="s">
        <v>240</v>
      </c>
      <c r="D6880">
        <v>13</v>
      </c>
      <c r="E6880">
        <v>100</v>
      </c>
      <c r="F6880">
        <v>3</v>
      </c>
      <c r="G6880">
        <v>8</v>
      </c>
      <c r="H6880" s="57">
        <f t="shared" si="145"/>
        <v>36133</v>
      </c>
      <c r="I6880">
        <v>8</v>
      </c>
    </row>
    <row r="6881" spans="1:9">
      <c r="A6881" t="s">
        <v>247</v>
      </c>
      <c r="B6881" s="53">
        <v>40738</v>
      </c>
      <c r="C6881" t="s">
        <v>240</v>
      </c>
      <c r="D6881">
        <v>13</v>
      </c>
      <c r="E6881">
        <v>100</v>
      </c>
      <c r="F6881">
        <v>3</v>
      </c>
      <c r="G6881">
        <v>9</v>
      </c>
      <c r="H6881" s="57">
        <f t="shared" si="145"/>
        <v>36133</v>
      </c>
      <c r="I6881">
        <v>8</v>
      </c>
    </row>
    <row r="6882" spans="1:9">
      <c r="A6882" t="s">
        <v>247</v>
      </c>
      <c r="B6882" s="53">
        <v>40738</v>
      </c>
      <c r="C6882" t="s">
        <v>240</v>
      </c>
      <c r="D6882">
        <v>13</v>
      </c>
      <c r="E6882">
        <v>100</v>
      </c>
      <c r="F6882">
        <v>3</v>
      </c>
      <c r="G6882">
        <v>10</v>
      </c>
      <c r="H6882" s="57">
        <f t="shared" si="145"/>
        <v>36133</v>
      </c>
      <c r="I6882">
        <v>9</v>
      </c>
    </row>
    <row r="6883" spans="1:9">
      <c r="A6883" t="s">
        <v>247</v>
      </c>
      <c r="B6883" t="s">
        <v>238</v>
      </c>
      <c r="C6883" t="s">
        <v>240</v>
      </c>
      <c r="D6883">
        <v>14</v>
      </c>
      <c r="E6883">
        <v>100</v>
      </c>
      <c r="F6883">
        <v>3</v>
      </c>
      <c r="G6883">
        <v>1</v>
      </c>
      <c r="H6883" s="57">
        <f t="shared" ref="H6883:H6932" si="146">H6882</f>
        <v>36133</v>
      </c>
      <c r="I6883">
        <v>8</v>
      </c>
    </row>
    <row r="6884" spans="1:9">
      <c r="A6884" t="s">
        <v>247</v>
      </c>
      <c r="B6884" t="s">
        <v>238</v>
      </c>
      <c r="C6884" t="s">
        <v>240</v>
      </c>
      <c r="D6884">
        <v>14</v>
      </c>
      <c r="E6884">
        <v>100</v>
      </c>
      <c r="F6884">
        <v>3</v>
      </c>
      <c r="G6884">
        <v>2</v>
      </c>
      <c r="H6884" s="57">
        <f t="shared" si="146"/>
        <v>36133</v>
      </c>
      <c r="I6884">
        <v>9</v>
      </c>
    </row>
    <row r="6885" spans="1:9">
      <c r="A6885" t="s">
        <v>247</v>
      </c>
      <c r="B6885" t="s">
        <v>238</v>
      </c>
      <c r="C6885" t="s">
        <v>240</v>
      </c>
      <c r="D6885">
        <v>14</v>
      </c>
      <c r="E6885">
        <v>100</v>
      </c>
      <c r="F6885">
        <v>3</v>
      </c>
      <c r="G6885">
        <v>3</v>
      </c>
      <c r="H6885" s="57">
        <f t="shared" si="146"/>
        <v>36133</v>
      </c>
      <c r="I6885">
        <v>8</v>
      </c>
    </row>
    <row r="6886" spans="1:9">
      <c r="A6886" t="s">
        <v>247</v>
      </c>
      <c r="B6886" t="s">
        <v>238</v>
      </c>
      <c r="C6886" t="s">
        <v>240</v>
      </c>
      <c r="D6886">
        <v>14</v>
      </c>
      <c r="E6886">
        <v>100</v>
      </c>
      <c r="F6886">
        <v>3</v>
      </c>
      <c r="G6886">
        <v>4</v>
      </c>
      <c r="H6886" s="57">
        <f t="shared" si="146"/>
        <v>36133</v>
      </c>
      <c r="I6886">
        <v>8</v>
      </c>
    </row>
    <row r="6887" spans="1:9">
      <c r="A6887" t="s">
        <v>247</v>
      </c>
      <c r="B6887" t="s">
        <v>238</v>
      </c>
      <c r="C6887" t="s">
        <v>240</v>
      </c>
      <c r="D6887">
        <v>14</v>
      </c>
      <c r="E6887">
        <v>100</v>
      </c>
      <c r="F6887">
        <v>3</v>
      </c>
      <c r="G6887">
        <v>5</v>
      </c>
      <c r="H6887" s="57">
        <f t="shared" si="146"/>
        <v>36133</v>
      </c>
      <c r="I6887">
        <v>10</v>
      </c>
    </row>
    <row r="6888" spans="1:9">
      <c r="A6888" t="s">
        <v>247</v>
      </c>
      <c r="B6888" t="s">
        <v>238</v>
      </c>
      <c r="C6888" t="s">
        <v>240</v>
      </c>
      <c r="D6888">
        <v>14</v>
      </c>
      <c r="E6888">
        <v>100</v>
      </c>
      <c r="F6888">
        <v>3</v>
      </c>
      <c r="G6888">
        <v>6</v>
      </c>
      <c r="H6888" s="57">
        <f t="shared" si="146"/>
        <v>36133</v>
      </c>
      <c r="I6888">
        <v>8</v>
      </c>
    </row>
    <row r="6889" spans="1:9">
      <c r="A6889" t="s">
        <v>247</v>
      </c>
      <c r="B6889" t="s">
        <v>238</v>
      </c>
      <c r="C6889" t="s">
        <v>240</v>
      </c>
      <c r="D6889">
        <v>14</v>
      </c>
      <c r="E6889">
        <v>100</v>
      </c>
      <c r="F6889">
        <v>3</v>
      </c>
      <c r="G6889">
        <v>7</v>
      </c>
      <c r="H6889" s="57">
        <f t="shared" si="146"/>
        <v>36133</v>
      </c>
      <c r="I6889">
        <v>8</v>
      </c>
    </row>
    <row r="6890" spans="1:9">
      <c r="A6890" t="s">
        <v>247</v>
      </c>
      <c r="B6890" t="s">
        <v>238</v>
      </c>
      <c r="C6890" t="s">
        <v>240</v>
      </c>
      <c r="D6890">
        <v>14</v>
      </c>
      <c r="E6890">
        <v>100</v>
      </c>
      <c r="F6890">
        <v>3</v>
      </c>
      <c r="G6890">
        <v>8</v>
      </c>
      <c r="H6890" s="57">
        <f t="shared" si="146"/>
        <v>36133</v>
      </c>
      <c r="I6890">
        <v>9</v>
      </c>
    </row>
    <row r="6891" spans="1:9">
      <c r="A6891" t="s">
        <v>247</v>
      </c>
      <c r="B6891" t="s">
        <v>238</v>
      </c>
      <c r="C6891" t="s">
        <v>240</v>
      </c>
      <c r="D6891">
        <v>14</v>
      </c>
      <c r="E6891">
        <v>100</v>
      </c>
      <c r="F6891">
        <v>3</v>
      </c>
      <c r="G6891">
        <v>9</v>
      </c>
      <c r="H6891" s="57">
        <f t="shared" si="146"/>
        <v>36133</v>
      </c>
      <c r="I6891">
        <v>9</v>
      </c>
    </row>
    <row r="6892" spans="1:9">
      <c r="A6892" t="s">
        <v>247</v>
      </c>
      <c r="B6892" t="s">
        <v>238</v>
      </c>
      <c r="C6892" t="s">
        <v>240</v>
      </c>
      <c r="D6892">
        <v>14</v>
      </c>
      <c r="E6892">
        <v>100</v>
      </c>
      <c r="F6892">
        <v>3</v>
      </c>
      <c r="G6892">
        <v>10</v>
      </c>
      <c r="H6892" s="57">
        <f t="shared" si="146"/>
        <v>36133</v>
      </c>
      <c r="I6892">
        <v>7</v>
      </c>
    </row>
    <row r="6893" spans="1:9">
      <c r="A6893" t="s">
        <v>247</v>
      </c>
      <c r="B6893" t="s">
        <v>234</v>
      </c>
      <c r="C6893" t="s">
        <v>240</v>
      </c>
      <c r="D6893">
        <v>15</v>
      </c>
      <c r="E6893">
        <v>100</v>
      </c>
      <c r="F6893">
        <v>3</v>
      </c>
      <c r="G6893">
        <v>1</v>
      </c>
      <c r="H6893" s="57">
        <f t="shared" si="146"/>
        <v>36133</v>
      </c>
      <c r="I6893">
        <v>9</v>
      </c>
    </row>
    <row r="6894" spans="1:9">
      <c r="A6894" t="s">
        <v>247</v>
      </c>
      <c r="B6894" t="s">
        <v>234</v>
      </c>
      <c r="C6894" t="s">
        <v>240</v>
      </c>
      <c r="D6894">
        <v>15</v>
      </c>
      <c r="E6894">
        <v>100</v>
      </c>
      <c r="F6894">
        <v>3</v>
      </c>
      <c r="G6894">
        <v>2</v>
      </c>
      <c r="H6894" s="57">
        <f t="shared" si="146"/>
        <v>36133</v>
      </c>
      <c r="I6894">
        <v>9</v>
      </c>
    </row>
    <row r="6895" spans="1:9">
      <c r="A6895" t="s">
        <v>247</v>
      </c>
      <c r="B6895" t="s">
        <v>234</v>
      </c>
      <c r="C6895" t="s">
        <v>240</v>
      </c>
      <c r="D6895">
        <v>15</v>
      </c>
      <c r="E6895">
        <v>100</v>
      </c>
      <c r="F6895">
        <v>3</v>
      </c>
      <c r="G6895">
        <v>3</v>
      </c>
      <c r="H6895" s="57">
        <f t="shared" si="146"/>
        <v>36133</v>
      </c>
      <c r="I6895">
        <v>9</v>
      </c>
    </row>
    <row r="6896" spans="1:9">
      <c r="A6896" t="s">
        <v>247</v>
      </c>
      <c r="B6896" t="s">
        <v>234</v>
      </c>
      <c r="C6896" t="s">
        <v>240</v>
      </c>
      <c r="D6896">
        <v>15</v>
      </c>
      <c r="E6896">
        <v>100</v>
      </c>
      <c r="F6896">
        <v>3</v>
      </c>
      <c r="G6896">
        <v>4</v>
      </c>
      <c r="H6896" s="57">
        <f t="shared" si="146"/>
        <v>36133</v>
      </c>
      <c r="I6896">
        <v>8</v>
      </c>
    </row>
    <row r="6897" spans="1:9">
      <c r="A6897" t="s">
        <v>247</v>
      </c>
      <c r="B6897" t="s">
        <v>234</v>
      </c>
      <c r="C6897" t="s">
        <v>240</v>
      </c>
      <c r="D6897">
        <v>15</v>
      </c>
      <c r="E6897">
        <v>100</v>
      </c>
      <c r="F6897">
        <v>3</v>
      </c>
      <c r="G6897">
        <v>5</v>
      </c>
      <c r="H6897" s="57">
        <f t="shared" si="146"/>
        <v>36133</v>
      </c>
      <c r="I6897">
        <v>8</v>
      </c>
    </row>
    <row r="6898" spans="1:9">
      <c r="A6898" t="s">
        <v>247</v>
      </c>
      <c r="B6898" t="s">
        <v>234</v>
      </c>
      <c r="C6898" t="s">
        <v>240</v>
      </c>
      <c r="D6898">
        <v>15</v>
      </c>
      <c r="E6898">
        <v>100</v>
      </c>
      <c r="F6898">
        <v>3</v>
      </c>
      <c r="G6898">
        <v>6</v>
      </c>
      <c r="H6898" s="57">
        <f t="shared" si="146"/>
        <v>36133</v>
      </c>
      <c r="I6898">
        <v>9</v>
      </c>
    </row>
    <row r="6899" spans="1:9">
      <c r="A6899" t="s">
        <v>247</v>
      </c>
      <c r="B6899" t="s">
        <v>234</v>
      </c>
      <c r="C6899" t="s">
        <v>240</v>
      </c>
      <c r="D6899">
        <v>15</v>
      </c>
      <c r="E6899">
        <v>100</v>
      </c>
      <c r="F6899">
        <v>3</v>
      </c>
      <c r="G6899">
        <v>7</v>
      </c>
      <c r="H6899" s="57">
        <f t="shared" si="146"/>
        <v>36133</v>
      </c>
      <c r="I6899">
        <v>9</v>
      </c>
    </row>
    <row r="6900" spans="1:9">
      <c r="A6900" t="s">
        <v>247</v>
      </c>
      <c r="B6900" t="s">
        <v>234</v>
      </c>
      <c r="C6900" t="s">
        <v>240</v>
      </c>
      <c r="D6900">
        <v>15</v>
      </c>
      <c r="E6900">
        <v>100</v>
      </c>
      <c r="F6900">
        <v>3</v>
      </c>
      <c r="G6900">
        <v>8</v>
      </c>
      <c r="H6900" s="57">
        <f t="shared" si="146"/>
        <v>36133</v>
      </c>
      <c r="I6900">
        <v>9</v>
      </c>
    </row>
    <row r="6901" spans="1:9">
      <c r="A6901" t="s">
        <v>247</v>
      </c>
      <c r="B6901" t="s">
        <v>234</v>
      </c>
      <c r="C6901" t="s">
        <v>240</v>
      </c>
      <c r="D6901">
        <v>15</v>
      </c>
      <c r="E6901">
        <v>100</v>
      </c>
      <c r="F6901">
        <v>3</v>
      </c>
      <c r="G6901">
        <v>9</v>
      </c>
      <c r="H6901" s="57">
        <f t="shared" si="146"/>
        <v>36133</v>
      </c>
      <c r="I6901">
        <v>9</v>
      </c>
    </row>
    <row r="6902" spans="1:9">
      <c r="A6902" t="s">
        <v>247</v>
      </c>
      <c r="B6902" t="s">
        <v>234</v>
      </c>
      <c r="C6902" t="s">
        <v>240</v>
      </c>
      <c r="D6902">
        <v>15</v>
      </c>
      <c r="E6902">
        <v>100</v>
      </c>
      <c r="F6902">
        <v>3</v>
      </c>
      <c r="G6902">
        <v>10</v>
      </c>
      <c r="H6902" s="57">
        <f t="shared" si="146"/>
        <v>36133</v>
      </c>
      <c r="I6902">
        <v>8</v>
      </c>
    </row>
    <row r="6903" spans="1:9">
      <c r="A6903" t="s">
        <v>247</v>
      </c>
      <c r="B6903" t="s">
        <v>239</v>
      </c>
      <c r="C6903" t="s">
        <v>240</v>
      </c>
      <c r="D6903">
        <v>16</v>
      </c>
      <c r="E6903">
        <v>100</v>
      </c>
      <c r="F6903">
        <v>3</v>
      </c>
      <c r="G6903">
        <v>1</v>
      </c>
      <c r="H6903" s="57">
        <f t="shared" si="146"/>
        <v>36133</v>
      </c>
      <c r="I6903">
        <v>9</v>
      </c>
    </row>
    <row r="6904" spans="1:9">
      <c r="A6904" t="s">
        <v>247</v>
      </c>
      <c r="B6904" t="s">
        <v>239</v>
      </c>
      <c r="C6904" t="s">
        <v>240</v>
      </c>
      <c r="D6904">
        <v>16</v>
      </c>
      <c r="E6904">
        <v>100</v>
      </c>
      <c r="F6904">
        <v>3</v>
      </c>
      <c r="G6904">
        <v>2</v>
      </c>
      <c r="H6904" s="57">
        <f t="shared" si="146"/>
        <v>36133</v>
      </c>
      <c r="I6904">
        <v>10</v>
      </c>
    </row>
    <row r="6905" spans="1:9">
      <c r="A6905" t="s">
        <v>247</v>
      </c>
      <c r="B6905" t="s">
        <v>239</v>
      </c>
      <c r="C6905" t="s">
        <v>240</v>
      </c>
      <c r="D6905">
        <v>16</v>
      </c>
      <c r="E6905">
        <v>100</v>
      </c>
      <c r="F6905">
        <v>3</v>
      </c>
      <c r="G6905">
        <v>3</v>
      </c>
      <c r="H6905" s="57">
        <f t="shared" si="146"/>
        <v>36133</v>
      </c>
      <c r="I6905">
        <v>9</v>
      </c>
    </row>
    <row r="6906" spans="1:9">
      <c r="A6906" t="s">
        <v>247</v>
      </c>
      <c r="B6906" t="s">
        <v>239</v>
      </c>
      <c r="C6906" t="s">
        <v>240</v>
      </c>
      <c r="D6906">
        <v>16</v>
      </c>
      <c r="E6906">
        <v>100</v>
      </c>
      <c r="F6906">
        <v>3</v>
      </c>
      <c r="G6906">
        <v>4</v>
      </c>
      <c r="H6906" s="57">
        <f t="shared" si="146"/>
        <v>36133</v>
      </c>
      <c r="I6906">
        <v>9</v>
      </c>
    </row>
    <row r="6907" spans="1:9">
      <c r="A6907" t="s">
        <v>247</v>
      </c>
      <c r="B6907" t="s">
        <v>239</v>
      </c>
      <c r="C6907" t="s">
        <v>240</v>
      </c>
      <c r="D6907">
        <v>16</v>
      </c>
      <c r="E6907">
        <v>100</v>
      </c>
      <c r="F6907">
        <v>3</v>
      </c>
      <c r="G6907">
        <v>5</v>
      </c>
      <c r="H6907" s="57">
        <f t="shared" si="146"/>
        <v>36133</v>
      </c>
      <c r="I6907">
        <v>9</v>
      </c>
    </row>
    <row r="6908" spans="1:9">
      <c r="A6908" t="s">
        <v>247</v>
      </c>
      <c r="B6908" t="s">
        <v>239</v>
      </c>
      <c r="C6908" t="s">
        <v>240</v>
      </c>
      <c r="D6908">
        <v>16</v>
      </c>
      <c r="E6908">
        <v>100</v>
      </c>
      <c r="F6908">
        <v>3</v>
      </c>
      <c r="G6908">
        <v>6</v>
      </c>
      <c r="H6908" s="57">
        <f t="shared" si="146"/>
        <v>36133</v>
      </c>
      <c r="I6908">
        <v>9</v>
      </c>
    </row>
    <row r="6909" spans="1:9">
      <c r="A6909" t="s">
        <v>247</v>
      </c>
      <c r="B6909" t="s">
        <v>239</v>
      </c>
      <c r="C6909" t="s">
        <v>240</v>
      </c>
      <c r="D6909">
        <v>16</v>
      </c>
      <c r="E6909">
        <v>100</v>
      </c>
      <c r="F6909">
        <v>3</v>
      </c>
      <c r="G6909">
        <v>7</v>
      </c>
      <c r="H6909" s="57">
        <f t="shared" si="146"/>
        <v>36133</v>
      </c>
      <c r="I6909">
        <v>8</v>
      </c>
    </row>
    <row r="6910" spans="1:9">
      <c r="A6910" t="s">
        <v>247</v>
      </c>
      <c r="B6910" t="s">
        <v>239</v>
      </c>
      <c r="C6910" t="s">
        <v>240</v>
      </c>
      <c r="D6910">
        <v>16</v>
      </c>
      <c r="E6910">
        <v>100</v>
      </c>
      <c r="F6910">
        <v>3</v>
      </c>
      <c r="G6910">
        <v>8</v>
      </c>
      <c r="H6910" s="57">
        <f t="shared" si="146"/>
        <v>36133</v>
      </c>
      <c r="I6910">
        <v>8</v>
      </c>
    </row>
    <row r="6911" spans="1:9">
      <c r="A6911" t="s">
        <v>247</v>
      </c>
      <c r="B6911" t="s">
        <v>239</v>
      </c>
      <c r="C6911" t="s">
        <v>240</v>
      </c>
      <c r="D6911">
        <v>16</v>
      </c>
      <c r="E6911">
        <v>100</v>
      </c>
      <c r="F6911">
        <v>3</v>
      </c>
      <c r="G6911">
        <v>9</v>
      </c>
      <c r="H6911" s="57">
        <f t="shared" si="146"/>
        <v>36133</v>
      </c>
      <c r="I6911">
        <v>7</v>
      </c>
    </row>
    <row r="6912" spans="1:9">
      <c r="A6912" t="s">
        <v>247</v>
      </c>
      <c r="B6912" t="s">
        <v>239</v>
      </c>
      <c r="C6912" t="s">
        <v>240</v>
      </c>
      <c r="D6912">
        <v>16</v>
      </c>
      <c r="E6912">
        <v>100</v>
      </c>
      <c r="F6912">
        <v>3</v>
      </c>
      <c r="G6912">
        <v>10</v>
      </c>
      <c r="H6912" s="57">
        <f t="shared" si="146"/>
        <v>36133</v>
      </c>
      <c r="I6912">
        <v>9</v>
      </c>
    </row>
    <row r="6913" spans="1:9">
      <c r="A6913" t="s">
        <v>247</v>
      </c>
      <c r="B6913" t="s">
        <v>235</v>
      </c>
      <c r="C6913" t="s">
        <v>240</v>
      </c>
      <c r="D6913">
        <v>17</v>
      </c>
      <c r="E6913">
        <v>100</v>
      </c>
      <c r="F6913">
        <v>3</v>
      </c>
      <c r="G6913">
        <v>1</v>
      </c>
      <c r="H6913" s="57">
        <f t="shared" si="146"/>
        <v>36133</v>
      </c>
      <c r="I6913">
        <v>8</v>
      </c>
    </row>
    <row r="6914" spans="1:9">
      <c r="A6914" t="s">
        <v>247</v>
      </c>
      <c r="B6914" t="s">
        <v>235</v>
      </c>
      <c r="C6914" t="s">
        <v>240</v>
      </c>
      <c r="D6914">
        <v>17</v>
      </c>
      <c r="E6914">
        <v>100</v>
      </c>
      <c r="F6914">
        <v>3</v>
      </c>
      <c r="G6914">
        <v>2</v>
      </c>
      <c r="H6914" s="57">
        <f t="shared" si="146"/>
        <v>36133</v>
      </c>
      <c r="I6914">
        <v>9</v>
      </c>
    </row>
    <row r="6915" spans="1:9">
      <c r="A6915" t="s">
        <v>247</v>
      </c>
      <c r="B6915" t="s">
        <v>235</v>
      </c>
      <c r="C6915" t="s">
        <v>240</v>
      </c>
      <c r="D6915">
        <v>17</v>
      </c>
      <c r="E6915">
        <v>100</v>
      </c>
      <c r="F6915">
        <v>3</v>
      </c>
      <c r="G6915">
        <v>3</v>
      </c>
      <c r="H6915" s="57">
        <f t="shared" si="146"/>
        <v>36133</v>
      </c>
      <c r="I6915">
        <v>8</v>
      </c>
    </row>
    <row r="6916" spans="1:9">
      <c r="A6916" t="s">
        <v>247</v>
      </c>
      <c r="B6916" t="s">
        <v>235</v>
      </c>
      <c r="C6916" t="s">
        <v>240</v>
      </c>
      <c r="D6916">
        <v>17</v>
      </c>
      <c r="E6916">
        <v>100</v>
      </c>
      <c r="F6916">
        <v>3</v>
      </c>
      <c r="G6916">
        <v>4</v>
      </c>
      <c r="H6916" s="57">
        <f t="shared" si="146"/>
        <v>36133</v>
      </c>
      <c r="I6916">
        <v>7</v>
      </c>
    </row>
    <row r="6917" spans="1:9">
      <c r="A6917" t="s">
        <v>247</v>
      </c>
      <c r="B6917" t="s">
        <v>235</v>
      </c>
      <c r="C6917" t="s">
        <v>240</v>
      </c>
      <c r="D6917">
        <v>17</v>
      </c>
      <c r="E6917">
        <v>100</v>
      </c>
      <c r="F6917">
        <v>3</v>
      </c>
      <c r="G6917">
        <v>5</v>
      </c>
      <c r="H6917" s="57">
        <f t="shared" si="146"/>
        <v>36133</v>
      </c>
      <c r="I6917">
        <v>9</v>
      </c>
    </row>
    <row r="6918" spans="1:9">
      <c r="A6918" t="s">
        <v>247</v>
      </c>
      <c r="B6918" t="s">
        <v>235</v>
      </c>
      <c r="C6918" t="s">
        <v>240</v>
      </c>
      <c r="D6918">
        <v>17</v>
      </c>
      <c r="E6918">
        <v>100</v>
      </c>
      <c r="F6918">
        <v>3</v>
      </c>
      <c r="G6918">
        <v>6</v>
      </c>
      <c r="H6918" s="57">
        <f t="shared" si="146"/>
        <v>36133</v>
      </c>
      <c r="I6918">
        <v>9</v>
      </c>
    </row>
    <row r="6919" spans="1:9">
      <c r="A6919" t="s">
        <v>247</v>
      </c>
      <c r="B6919" t="s">
        <v>235</v>
      </c>
      <c r="C6919" t="s">
        <v>240</v>
      </c>
      <c r="D6919">
        <v>17</v>
      </c>
      <c r="E6919">
        <v>100</v>
      </c>
      <c r="F6919">
        <v>3</v>
      </c>
      <c r="G6919">
        <v>7</v>
      </c>
      <c r="H6919" s="57">
        <f t="shared" si="146"/>
        <v>36133</v>
      </c>
      <c r="I6919">
        <v>7</v>
      </c>
    </row>
    <row r="6920" spans="1:9">
      <c r="A6920" t="s">
        <v>247</v>
      </c>
      <c r="B6920" t="s">
        <v>235</v>
      </c>
      <c r="C6920" t="s">
        <v>240</v>
      </c>
      <c r="D6920">
        <v>17</v>
      </c>
      <c r="E6920">
        <v>100</v>
      </c>
      <c r="F6920">
        <v>3</v>
      </c>
      <c r="G6920">
        <v>8</v>
      </c>
      <c r="H6920" s="57">
        <f t="shared" si="146"/>
        <v>36133</v>
      </c>
      <c r="I6920">
        <v>9</v>
      </c>
    </row>
    <row r="6921" spans="1:9">
      <c r="A6921" t="s">
        <v>247</v>
      </c>
      <c r="B6921" t="s">
        <v>235</v>
      </c>
      <c r="C6921" t="s">
        <v>240</v>
      </c>
      <c r="D6921">
        <v>17</v>
      </c>
      <c r="E6921">
        <v>100</v>
      </c>
      <c r="F6921">
        <v>3</v>
      </c>
      <c r="G6921">
        <v>9</v>
      </c>
      <c r="H6921" s="57">
        <f t="shared" si="146"/>
        <v>36133</v>
      </c>
      <c r="I6921">
        <v>8</v>
      </c>
    </row>
    <row r="6922" spans="1:9">
      <c r="A6922" t="s">
        <v>247</v>
      </c>
      <c r="B6922" t="s">
        <v>235</v>
      </c>
      <c r="C6922" t="s">
        <v>240</v>
      </c>
      <c r="D6922">
        <v>17</v>
      </c>
      <c r="E6922">
        <v>100</v>
      </c>
      <c r="F6922">
        <v>3</v>
      </c>
      <c r="G6922">
        <v>10</v>
      </c>
      <c r="H6922" s="57">
        <f t="shared" si="146"/>
        <v>36133</v>
      </c>
      <c r="I6922">
        <v>6</v>
      </c>
    </row>
    <row r="6923" spans="1:9">
      <c r="A6923" t="s">
        <v>247</v>
      </c>
      <c r="B6923" t="s">
        <v>237</v>
      </c>
      <c r="C6923" t="s">
        <v>240</v>
      </c>
      <c r="D6923">
        <v>18</v>
      </c>
      <c r="E6923">
        <v>100</v>
      </c>
      <c r="F6923">
        <v>3</v>
      </c>
      <c r="G6923">
        <v>1</v>
      </c>
      <c r="H6923" s="57">
        <f t="shared" si="146"/>
        <v>36133</v>
      </c>
      <c r="I6923">
        <v>8</v>
      </c>
    </row>
    <row r="6924" spans="1:9">
      <c r="A6924" t="s">
        <v>247</v>
      </c>
      <c r="B6924" t="s">
        <v>237</v>
      </c>
      <c r="C6924" t="s">
        <v>240</v>
      </c>
      <c r="D6924">
        <v>18</v>
      </c>
      <c r="E6924">
        <v>100</v>
      </c>
      <c r="F6924">
        <v>3</v>
      </c>
      <c r="G6924">
        <v>2</v>
      </c>
      <c r="H6924" s="57">
        <f t="shared" si="146"/>
        <v>36133</v>
      </c>
      <c r="I6924">
        <v>9</v>
      </c>
    </row>
    <row r="6925" spans="1:9">
      <c r="A6925" t="s">
        <v>247</v>
      </c>
      <c r="B6925" t="s">
        <v>237</v>
      </c>
      <c r="C6925" t="s">
        <v>240</v>
      </c>
      <c r="D6925">
        <v>18</v>
      </c>
      <c r="E6925">
        <v>100</v>
      </c>
      <c r="F6925">
        <v>3</v>
      </c>
      <c r="G6925">
        <v>3</v>
      </c>
      <c r="H6925" s="57">
        <f t="shared" si="146"/>
        <v>36133</v>
      </c>
      <c r="I6925">
        <v>8</v>
      </c>
    </row>
    <row r="6926" spans="1:9">
      <c r="A6926" t="s">
        <v>247</v>
      </c>
      <c r="B6926" t="s">
        <v>237</v>
      </c>
      <c r="C6926" t="s">
        <v>240</v>
      </c>
      <c r="D6926">
        <v>18</v>
      </c>
      <c r="E6926">
        <v>100</v>
      </c>
      <c r="F6926">
        <v>3</v>
      </c>
      <c r="G6926">
        <v>4</v>
      </c>
      <c r="H6926" s="57">
        <f t="shared" si="146"/>
        <v>36133</v>
      </c>
      <c r="I6926">
        <v>9</v>
      </c>
    </row>
    <row r="6927" spans="1:9">
      <c r="A6927" t="s">
        <v>247</v>
      </c>
      <c r="B6927" t="s">
        <v>237</v>
      </c>
      <c r="C6927" t="s">
        <v>240</v>
      </c>
      <c r="D6927">
        <v>18</v>
      </c>
      <c r="E6927">
        <v>100</v>
      </c>
      <c r="F6927">
        <v>3</v>
      </c>
      <c r="G6927">
        <v>5</v>
      </c>
      <c r="H6927" s="57">
        <f t="shared" si="146"/>
        <v>36133</v>
      </c>
      <c r="I6927">
        <v>9</v>
      </c>
    </row>
    <row r="6928" spans="1:9">
      <c r="A6928" t="s">
        <v>247</v>
      </c>
      <c r="B6928" t="s">
        <v>237</v>
      </c>
      <c r="C6928" t="s">
        <v>240</v>
      </c>
      <c r="D6928">
        <v>18</v>
      </c>
      <c r="E6928">
        <v>100</v>
      </c>
      <c r="F6928">
        <v>3</v>
      </c>
      <c r="G6928">
        <v>6</v>
      </c>
      <c r="H6928" s="57">
        <f t="shared" si="146"/>
        <v>36133</v>
      </c>
      <c r="I6928">
        <v>9</v>
      </c>
    </row>
    <row r="6929" spans="1:9">
      <c r="A6929" t="s">
        <v>247</v>
      </c>
      <c r="B6929" t="s">
        <v>237</v>
      </c>
      <c r="C6929" t="s">
        <v>240</v>
      </c>
      <c r="D6929">
        <v>18</v>
      </c>
      <c r="E6929">
        <v>100</v>
      </c>
      <c r="F6929">
        <v>3</v>
      </c>
      <c r="G6929">
        <v>7</v>
      </c>
      <c r="H6929" s="57">
        <f t="shared" si="146"/>
        <v>36133</v>
      </c>
      <c r="I6929">
        <v>9</v>
      </c>
    </row>
    <row r="6930" spans="1:9">
      <c r="A6930" t="s">
        <v>247</v>
      </c>
      <c r="B6930" t="s">
        <v>237</v>
      </c>
      <c r="C6930" t="s">
        <v>240</v>
      </c>
      <c r="D6930">
        <v>18</v>
      </c>
      <c r="E6930">
        <v>100</v>
      </c>
      <c r="F6930">
        <v>3</v>
      </c>
      <c r="G6930">
        <v>8</v>
      </c>
      <c r="H6930" s="57">
        <f t="shared" si="146"/>
        <v>36133</v>
      </c>
      <c r="I6930">
        <v>8</v>
      </c>
    </row>
    <row r="6931" spans="1:9">
      <c r="A6931" t="s">
        <v>247</v>
      </c>
      <c r="B6931" t="s">
        <v>237</v>
      </c>
      <c r="C6931" t="s">
        <v>240</v>
      </c>
      <c r="D6931">
        <v>18</v>
      </c>
      <c r="E6931">
        <v>100</v>
      </c>
      <c r="F6931">
        <v>3</v>
      </c>
      <c r="G6931">
        <v>9</v>
      </c>
      <c r="H6931" s="57">
        <f t="shared" si="146"/>
        <v>36133</v>
      </c>
      <c r="I6931">
        <v>9</v>
      </c>
    </row>
    <row r="6932" spans="1:9">
      <c r="A6932" t="s">
        <v>247</v>
      </c>
      <c r="B6932" t="s">
        <v>237</v>
      </c>
      <c r="C6932" t="s">
        <v>240</v>
      </c>
      <c r="D6932">
        <v>18</v>
      </c>
      <c r="E6932">
        <v>100</v>
      </c>
      <c r="F6932">
        <v>3</v>
      </c>
      <c r="G6932">
        <v>10</v>
      </c>
      <c r="H6932" s="57">
        <f t="shared" si="146"/>
        <v>36133</v>
      </c>
      <c r="I6932">
        <v>9</v>
      </c>
    </row>
    <row r="6933" spans="1:9">
      <c r="A6933" t="s">
        <v>247</v>
      </c>
      <c r="B6933" t="s">
        <v>234</v>
      </c>
      <c r="C6933" t="s">
        <v>240</v>
      </c>
      <c r="D6933">
        <v>1</v>
      </c>
      <c r="E6933">
        <v>100</v>
      </c>
      <c r="F6933">
        <v>1</v>
      </c>
      <c r="G6933">
        <v>1</v>
      </c>
      <c r="H6933" s="57">
        <v>36138</v>
      </c>
      <c r="I6933">
        <v>11</v>
      </c>
    </row>
    <row r="6934" spans="1:9">
      <c r="A6934" t="s">
        <v>247</v>
      </c>
      <c r="B6934" t="s">
        <v>234</v>
      </c>
      <c r="C6934" t="s">
        <v>240</v>
      </c>
      <c r="D6934">
        <v>1</v>
      </c>
      <c r="E6934">
        <v>100</v>
      </c>
      <c r="F6934">
        <v>1</v>
      </c>
      <c r="G6934">
        <v>2</v>
      </c>
      <c r="H6934" s="57">
        <f>H6933</f>
        <v>36138</v>
      </c>
      <c r="I6934">
        <v>10</v>
      </c>
    </row>
    <row r="6935" spans="1:9">
      <c r="A6935" t="s">
        <v>247</v>
      </c>
      <c r="B6935" t="s">
        <v>234</v>
      </c>
      <c r="C6935" t="s">
        <v>240</v>
      </c>
      <c r="D6935">
        <v>1</v>
      </c>
      <c r="E6935">
        <v>100</v>
      </c>
      <c r="F6935">
        <v>1</v>
      </c>
      <c r="G6935">
        <v>3</v>
      </c>
      <c r="H6935" s="57">
        <f t="shared" ref="H6935:H6998" si="147">H6934</f>
        <v>36138</v>
      </c>
      <c r="I6935">
        <v>11</v>
      </c>
    </row>
    <row r="6936" spans="1:9">
      <c r="A6936" t="s">
        <v>247</v>
      </c>
      <c r="B6936" t="s">
        <v>234</v>
      </c>
      <c r="C6936" t="s">
        <v>240</v>
      </c>
      <c r="D6936">
        <v>1</v>
      </c>
      <c r="E6936">
        <v>100</v>
      </c>
      <c r="F6936">
        <v>1</v>
      </c>
      <c r="G6936">
        <v>4</v>
      </c>
      <c r="H6936" s="57">
        <f t="shared" si="147"/>
        <v>36138</v>
      </c>
      <c r="I6936">
        <v>11</v>
      </c>
    </row>
    <row r="6937" spans="1:9">
      <c r="A6937" t="s">
        <v>247</v>
      </c>
      <c r="B6937" t="s">
        <v>234</v>
      </c>
      <c r="C6937" t="s">
        <v>240</v>
      </c>
      <c r="D6937">
        <v>1</v>
      </c>
      <c r="E6937">
        <v>100</v>
      </c>
      <c r="F6937">
        <v>1</v>
      </c>
      <c r="G6937">
        <v>5</v>
      </c>
      <c r="H6937" s="57">
        <f t="shared" si="147"/>
        <v>36138</v>
      </c>
      <c r="I6937">
        <v>11</v>
      </c>
    </row>
    <row r="6938" spans="1:9">
      <c r="A6938" t="s">
        <v>247</v>
      </c>
      <c r="B6938" t="s">
        <v>234</v>
      </c>
      <c r="C6938" t="s">
        <v>240</v>
      </c>
      <c r="D6938">
        <v>1</v>
      </c>
      <c r="E6938">
        <v>100</v>
      </c>
      <c r="F6938">
        <v>1</v>
      </c>
      <c r="G6938">
        <v>6</v>
      </c>
      <c r="H6938" s="57">
        <f t="shared" si="147"/>
        <v>36138</v>
      </c>
      <c r="I6938">
        <v>11</v>
      </c>
    </row>
    <row r="6939" spans="1:9">
      <c r="A6939" t="s">
        <v>247</v>
      </c>
      <c r="B6939" t="s">
        <v>234</v>
      </c>
      <c r="C6939" t="s">
        <v>240</v>
      </c>
      <c r="D6939">
        <v>1</v>
      </c>
      <c r="E6939">
        <v>100</v>
      </c>
      <c r="F6939">
        <v>1</v>
      </c>
      <c r="G6939">
        <v>7</v>
      </c>
      <c r="H6939" s="57">
        <f t="shared" si="147"/>
        <v>36138</v>
      </c>
      <c r="I6939">
        <v>10</v>
      </c>
    </row>
    <row r="6940" spans="1:9">
      <c r="A6940" t="s">
        <v>247</v>
      </c>
      <c r="B6940" t="s">
        <v>234</v>
      </c>
      <c r="C6940" t="s">
        <v>240</v>
      </c>
      <c r="D6940">
        <v>1</v>
      </c>
      <c r="E6940">
        <v>100</v>
      </c>
      <c r="F6940">
        <v>1</v>
      </c>
      <c r="G6940">
        <v>8</v>
      </c>
      <c r="H6940" s="57">
        <f t="shared" si="147"/>
        <v>36138</v>
      </c>
      <c r="I6940">
        <v>11</v>
      </c>
    </row>
    <row r="6941" spans="1:9">
      <c r="A6941" t="s">
        <v>247</v>
      </c>
      <c r="B6941" t="s">
        <v>234</v>
      </c>
      <c r="C6941" t="s">
        <v>240</v>
      </c>
      <c r="D6941">
        <v>1</v>
      </c>
      <c r="E6941">
        <v>100</v>
      </c>
      <c r="F6941">
        <v>1</v>
      </c>
      <c r="G6941">
        <v>9</v>
      </c>
      <c r="H6941" s="57">
        <f t="shared" si="147"/>
        <v>36138</v>
      </c>
      <c r="I6941">
        <v>11</v>
      </c>
    </row>
    <row r="6942" spans="1:9">
      <c r="A6942" t="s">
        <v>247</v>
      </c>
      <c r="B6942" t="s">
        <v>234</v>
      </c>
      <c r="C6942" t="s">
        <v>240</v>
      </c>
      <c r="D6942">
        <v>1</v>
      </c>
      <c r="E6942">
        <v>100</v>
      </c>
      <c r="F6942">
        <v>1</v>
      </c>
      <c r="G6942">
        <v>10</v>
      </c>
      <c r="H6942" s="57">
        <f t="shared" si="147"/>
        <v>36138</v>
      </c>
      <c r="I6942">
        <v>11</v>
      </c>
    </row>
    <row r="6943" spans="1:9">
      <c r="A6943" t="s">
        <v>247</v>
      </c>
      <c r="B6943" t="s">
        <v>235</v>
      </c>
      <c r="C6943" t="s">
        <v>240</v>
      </c>
      <c r="D6943">
        <v>2</v>
      </c>
      <c r="E6943">
        <v>100</v>
      </c>
      <c r="F6943">
        <v>1</v>
      </c>
      <c r="G6943">
        <v>1</v>
      </c>
      <c r="H6943" s="57">
        <f t="shared" si="147"/>
        <v>36138</v>
      </c>
      <c r="I6943">
        <v>11</v>
      </c>
    </row>
    <row r="6944" spans="1:9">
      <c r="A6944" t="s">
        <v>247</v>
      </c>
      <c r="B6944" t="s">
        <v>235</v>
      </c>
      <c r="C6944" t="s">
        <v>240</v>
      </c>
      <c r="D6944">
        <v>2</v>
      </c>
      <c r="E6944">
        <v>100</v>
      </c>
      <c r="F6944">
        <v>1</v>
      </c>
      <c r="G6944">
        <v>2</v>
      </c>
      <c r="H6944" s="57">
        <f t="shared" si="147"/>
        <v>36138</v>
      </c>
      <c r="I6944">
        <v>10</v>
      </c>
    </row>
    <row r="6945" spans="1:9">
      <c r="A6945" t="s">
        <v>247</v>
      </c>
      <c r="B6945" t="s">
        <v>235</v>
      </c>
      <c r="C6945" t="s">
        <v>240</v>
      </c>
      <c r="D6945">
        <v>2</v>
      </c>
      <c r="E6945">
        <v>100</v>
      </c>
      <c r="F6945">
        <v>1</v>
      </c>
      <c r="G6945">
        <v>3</v>
      </c>
      <c r="H6945" s="57">
        <f t="shared" si="147"/>
        <v>36138</v>
      </c>
      <c r="I6945">
        <v>10</v>
      </c>
    </row>
    <row r="6946" spans="1:9">
      <c r="A6946" t="s">
        <v>247</v>
      </c>
      <c r="B6946" t="s">
        <v>235</v>
      </c>
      <c r="C6946" t="s">
        <v>240</v>
      </c>
      <c r="D6946">
        <v>2</v>
      </c>
      <c r="E6946">
        <v>100</v>
      </c>
      <c r="F6946">
        <v>1</v>
      </c>
      <c r="G6946">
        <v>4</v>
      </c>
      <c r="H6946" s="57">
        <f t="shared" si="147"/>
        <v>36138</v>
      </c>
      <c r="I6946">
        <v>9</v>
      </c>
    </row>
    <row r="6947" spans="1:9">
      <c r="A6947" t="s">
        <v>247</v>
      </c>
      <c r="B6947" t="s">
        <v>235</v>
      </c>
      <c r="C6947" t="s">
        <v>240</v>
      </c>
      <c r="D6947">
        <v>2</v>
      </c>
      <c r="E6947">
        <v>100</v>
      </c>
      <c r="F6947">
        <v>1</v>
      </c>
      <c r="G6947">
        <v>5</v>
      </c>
      <c r="H6947" s="57">
        <f t="shared" si="147"/>
        <v>36138</v>
      </c>
      <c r="I6947">
        <v>9</v>
      </c>
    </row>
    <row r="6948" spans="1:9">
      <c r="A6948" t="s">
        <v>247</v>
      </c>
      <c r="B6948" t="s">
        <v>235</v>
      </c>
      <c r="C6948" t="s">
        <v>240</v>
      </c>
      <c r="D6948">
        <v>2</v>
      </c>
      <c r="E6948">
        <v>100</v>
      </c>
      <c r="F6948">
        <v>1</v>
      </c>
      <c r="G6948">
        <v>6</v>
      </c>
      <c r="H6948" s="57">
        <f t="shared" si="147"/>
        <v>36138</v>
      </c>
      <c r="I6948">
        <v>11</v>
      </c>
    </row>
    <row r="6949" spans="1:9">
      <c r="A6949" t="s">
        <v>247</v>
      </c>
      <c r="B6949" t="s">
        <v>235</v>
      </c>
      <c r="C6949" t="s">
        <v>240</v>
      </c>
      <c r="D6949">
        <v>2</v>
      </c>
      <c r="E6949">
        <v>100</v>
      </c>
      <c r="F6949">
        <v>1</v>
      </c>
      <c r="G6949">
        <v>7</v>
      </c>
      <c r="H6949" s="57">
        <f t="shared" si="147"/>
        <v>36138</v>
      </c>
      <c r="I6949">
        <v>9</v>
      </c>
    </row>
    <row r="6950" spans="1:9">
      <c r="A6950" t="s">
        <v>247</v>
      </c>
      <c r="B6950" t="s">
        <v>235</v>
      </c>
      <c r="C6950" t="s">
        <v>240</v>
      </c>
      <c r="D6950">
        <v>2</v>
      </c>
      <c r="E6950">
        <v>100</v>
      </c>
      <c r="F6950">
        <v>1</v>
      </c>
      <c r="G6950">
        <v>8</v>
      </c>
      <c r="H6950" s="57">
        <f t="shared" si="147"/>
        <v>36138</v>
      </c>
      <c r="I6950">
        <v>11</v>
      </c>
    </row>
    <row r="6951" spans="1:9">
      <c r="A6951" t="s">
        <v>247</v>
      </c>
      <c r="B6951" t="s">
        <v>235</v>
      </c>
      <c r="C6951" t="s">
        <v>240</v>
      </c>
      <c r="D6951">
        <v>2</v>
      </c>
      <c r="E6951">
        <v>100</v>
      </c>
      <c r="F6951">
        <v>1</v>
      </c>
      <c r="G6951">
        <v>9</v>
      </c>
      <c r="H6951" s="57">
        <f t="shared" si="147"/>
        <v>36138</v>
      </c>
      <c r="I6951">
        <v>10</v>
      </c>
    </row>
    <row r="6952" spans="1:9">
      <c r="A6952" t="s">
        <v>247</v>
      </c>
      <c r="B6952" t="s">
        <v>235</v>
      </c>
      <c r="C6952" t="s">
        <v>240</v>
      </c>
      <c r="D6952">
        <v>2</v>
      </c>
      <c r="E6952">
        <v>100</v>
      </c>
      <c r="F6952">
        <v>1</v>
      </c>
      <c r="G6952">
        <v>10</v>
      </c>
      <c r="H6952" s="57">
        <f t="shared" si="147"/>
        <v>36138</v>
      </c>
      <c r="I6952">
        <v>11</v>
      </c>
    </row>
    <row r="6953" spans="1:9">
      <c r="A6953" t="s">
        <v>247</v>
      </c>
      <c r="B6953" s="53">
        <v>40738</v>
      </c>
      <c r="C6953" t="s">
        <v>240</v>
      </c>
      <c r="D6953">
        <v>3</v>
      </c>
      <c r="E6953">
        <v>100</v>
      </c>
      <c r="F6953">
        <v>1</v>
      </c>
      <c r="G6953">
        <v>1</v>
      </c>
      <c r="H6953" s="57">
        <f t="shared" si="147"/>
        <v>36138</v>
      </c>
      <c r="I6953">
        <v>9</v>
      </c>
    </row>
    <row r="6954" spans="1:9">
      <c r="A6954" t="s">
        <v>247</v>
      </c>
      <c r="B6954" s="53">
        <v>40738</v>
      </c>
      <c r="C6954" t="s">
        <v>240</v>
      </c>
      <c r="D6954">
        <v>3</v>
      </c>
      <c r="E6954">
        <v>100</v>
      </c>
      <c r="F6954">
        <v>1</v>
      </c>
      <c r="G6954">
        <v>2</v>
      </c>
      <c r="H6954" s="57">
        <f t="shared" si="147"/>
        <v>36138</v>
      </c>
      <c r="I6954">
        <v>11</v>
      </c>
    </row>
    <row r="6955" spans="1:9">
      <c r="A6955" t="s">
        <v>247</v>
      </c>
      <c r="B6955" s="53">
        <v>40738</v>
      </c>
      <c r="C6955" t="s">
        <v>240</v>
      </c>
      <c r="D6955">
        <v>3</v>
      </c>
      <c r="E6955">
        <v>100</v>
      </c>
      <c r="F6955">
        <v>1</v>
      </c>
      <c r="G6955">
        <v>3</v>
      </c>
      <c r="H6955" s="57">
        <f t="shared" si="147"/>
        <v>36138</v>
      </c>
      <c r="I6955">
        <v>9</v>
      </c>
    </row>
    <row r="6956" spans="1:9">
      <c r="A6956" t="s">
        <v>247</v>
      </c>
      <c r="B6956" s="53">
        <v>40738</v>
      </c>
      <c r="C6956" t="s">
        <v>240</v>
      </c>
      <c r="D6956">
        <v>3</v>
      </c>
      <c r="E6956">
        <v>100</v>
      </c>
      <c r="F6956">
        <v>1</v>
      </c>
      <c r="G6956">
        <v>4</v>
      </c>
      <c r="H6956" s="57">
        <f t="shared" si="147"/>
        <v>36138</v>
      </c>
      <c r="I6956">
        <v>11</v>
      </c>
    </row>
    <row r="6957" spans="1:9">
      <c r="A6957" t="s">
        <v>247</v>
      </c>
      <c r="B6957" s="53">
        <v>40738</v>
      </c>
      <c r="C6957" t="s">
        <v>240</v>
      </c>
      <c r="D6957">
        <v>3</v>
      </c>
      <c r="E6957">
        <v>100</v>
      </c>
      <c r="F6957">
        <v>1</v>
      </c>
      <c r="G6957">
        <v>5</v>
      </c>
      <c r="H6957" s="57">
        <f t="shared" si="147"/>
        <v>36138</v>
      </c>
      <c r="I6957">
        <v>11</v>
      </c>
    </row>
    <row r="6958" spans="1:9">
      <c r="A6958" t="s">
        <v>247</v>
      </c>
      <c r="B6958" s="53">
        <v>40738</v>
      </c>
      <c r="C6958" t="s">
        <v>240</v>
      </c>
      <c r="D6958">
        <v>3</v>
      </c>
      <c r="E6958">
        <v>100</v>
      </c>
      <c r="F6958">
        <v>1</v>
      </c>
      <c r="G6958">
        <v>6</v>
      </c>
      <c r="H6958" s="57">
        <f t="shared" si="147"/>
        <v>36138</v>
      </c>
      <c r="I6958">
        <v>11</v>
      </c>
    </row>
    <row r="6959" spans="1:9">
      <c r="A6959" t="s">
        <v>247</v>
      </c>
      <c r="B6959" s="53">
        <v>40738</v>
      </c>
      <c r="C6959" t="s">
        <v>240</v>
      </c>
      <c r="D6959">
        <v>3</v>
      </c>
      <c r="E6959">
        <v>100</v>
      </c>
      <c r="F6959">
        <v>1</v>
      </c>
      <c r="G6959">
        <v>7</v>
      </c>
      <c r="H6959" s="57">
        <f t="shared" si="147"/>
        <v>36138</v>
      </c>
      <c r="I6959">
        <v>10</v>
      </c>
    </row>
    <row r="6960" spans="1:9">
      <c r="A6960" t="s">
        <v>247</v>
      </c>
      <c r="B6960" s="53">
        <v>40738</v>
      </c>
      <c r="C6960" t="s">
        <v>240</v>
      </c>
      <c r="D6960">
        <v>3</v>
      </c>
      <c r="E6960">
        <v>100</v>
      </c>
      <c r="F6960">
        <v>1</v>
      </c>
      <c r="G6960">
        <v>8</v>
      </c>
      <c r="H6960" s="57">
        <f t="shared" si="147"/>
        <v>36138</v>
      </c>
      <c r="I6960">
        <v>11</v>
      </c>
    </row>
    <row r="6961" spans="1:9">
      <c r="A6961" t="s">
        <v>247</v>
      </c>
      <c r="B6961" s="53">
        <v>40738</v>
      </c>
      <c r="C6961" t="s">
        <v>240</v>
      </c>
      <c r="D6961">
        <v>3</v>
      </c>
      <c r="E6961">
        <v>100</v>
      </c>
      <c r="F6961">
        <v>1</v>
      </c>
      <c r="G6961">
        <v>9</v>
      </c>
      <c r="H6961" s="57">
        <f t="shared" si="147"/>
        <v>36138</v>
      </c>
      <c r="I6961">
        <v>9</v>
      </c>
    </row>
    <row r="6962" spans="1:9">
      <c r="A6962" t="s">
        <v>247</v>
      </c>
      <c r="B6962" s="53">
        <v>40738</v>
      </c>
      <c r="C6962" t="s">
        <v>240</v>
      </c>
      <c r="D6962">
        <v>3</v>
      </c>
      <c r="E6962">
        <v>100</v>
      </c>
      <c r="F6962">
        <v>1</v>
      </c>
      <c r="G6962">
        <v>10</v>
      </c>
      <c r="H6962" s="57">
        <f t="shared" si="147"/>
        <v>36138</v>
      </c>
      <c r="I6962">
        <v>8</v>
      </c>
    </row>
    <row r="6963" spans="1:9">
      <c r="A6963" t="s">
        <v>247</v>
      </c>
      <c r="B6963" t="s">
        <v>237</v>
      </c>
      <c r="C6963" t="s">
        <v>240</v>
      </c>
      <c r="D6963">
        <v>4</v>
      </c>
      <c r="E6963">
        <v>100</v>
      </c>
      <c r="F6963">
        <v>1</v>
      </c>
      <c r="G6963">
        <v>1</v>
      </c>
      <c r="H6963" s="57">
        <f t="shared" si="147"/>
        <v>36138</v>
      </c>
      <c r="I6963">
        <v>10</v>
      </c>
    </row>
    <row r="6964" spans="1:9">
      <c r="A6964" t="s">
        <v>247</v>
      </c>
      <c r="B6964" t="s">
        <v>237</v>
      </c>
      <c r="C6964" t="s">
        <v>240</v>
      </c>
      <c r="D6964">
        <v>4</v>
      </c>
      <c r="E6964">
        <v>100</v>
      </c>
      <c r="F6964">
        <v>1</v>
      </c>
      <c r="G6964">
        <v>2</v>
      </c>
      <c r="H6964" s="57">
        <f t="shared" si="147"/>
        <v>36138</v>
      </c>
      <c r="I6964">
        <v>11</v>
      </c>
    </row>
    <row r="6965" spans="1:9">
      <c r="A6965" t="s">
        <v>247</v>
      </c>
      <c r="B6965" t="s">
        <v>237</v>
      </c>
      <c r="C6965" t="s">
        <v>240</v>
      </c>
      <c r="D6965">
        <v>4</v>
      </c>
      <c r="E6965">
        <v>100</v>
      </c>
      <c r="F6965">
        <v>1</v>
      </c>
      <c r="G6965">
        <v>3</v>
      </c>
      <c r="H6965" s="57">
        <f t="shared" si="147"/>
        <v>36138</v>
      </c>
      <c r="I6965">
        <v>10</v>
      </c>
    </row>
    <row r="6966" spans="1:9">
      <c r="A6966" t="s">
        <v>247</v>
      </c>
      <c r="B6966" t="s">
        <v>237</v>
      </c>
      <c r="C6966" t="s">
        <v>240</v>
      </c>
      <c r="D6966">
        <v>4</v>
      </c>
      <c r="E6966">
        <v>100</v>
      </c>
      <c r="F6966">
        <v>1</v>
      </c>
      <c r="G6966">
        <v>4</v>
      </c>
      <c r="H6966" s="57">
        <f t="shared" si="147"/>
        <v>36138</v>
      </c>
      <c r="I6966">
        <v>10</v>
      </c>
    </row>
    <row r="6967" spans="1:9">
      <c r="A6967" t="s">
        <v>247</v>
      </c>
      <c r="B6967" t="s">
        <v>237</v>
      </c>
      <c r="C6967" t="s">
        <v>240</v>
      </c>
      <c r="D6967">
        <v>4</v>
      </c>
      <c r="E6967">
        <v>100</v>
      </c>
      <c r="F6967">
        <v>1</v>
      </c>
      <c r="G6967">
        <v>5</v>
      </c>
      <c r="H6967" s="57">
        <f t="shared" si="147"/>
        <v>36138</v>
      </c>
      <c r="I6967">
        <v>11</v>
      </c>
    </row>
    <row r="6968" spans="1:9">
      <c r="A6968" t="s">
        <v>247</v>
      </c>
      <c r="B6968" t="s">
        <v>237</v>
      </c>
      <c r="C6968" t="s">
        <v>240</v>
      </c>
      <c r="D6968">
        <v>4</v>
      </c>
      <c r="E6968">
        <v>100</v>
      </c>
      <c r="F6968">
        <v>1</v>
      </c>
      <c r="G6968">
        <v>6</v>
      </c>
      <c r="H6968" s="57">
        <f t="shared" si="147"/>
        <v>36138</v>
      </c>
      <c r="I6968">
        <v>10</v>
      </c>
    </row>
    <row r="6969" spans="1:9">
      <c r="A6969" t="s">
        <v>247</v>
      </c>
      <c r="B6969" t="s">
        <v>237</v>
      </c>
      <c r="C6969" t="s">
        <v>240</v>
      </c>
      <c r="D6969">
        <v>4</v>
      </c>
      <c r="E6969">
        <v>100</v>
      </c>
      <c r="F6969">
        <v>1</v>
      </c>
      <c r="G6969">
        <v>7</v>
      </c>
      <c r="H6969" s="57">
        <f t="shared" si="147"/>
        <v>36138</v>
      </c>
      <c r="I6969">
        <v>10</v>
      </c>
    </row>
    <row r="6970" spans="1:9">
      <c r="A6970" t="s">
        <v>247</v>
      </c>
      <c r="B6970" t="s">
        <v>237</v>
      </c>
      <c r="C6970" t="s">
        <v>240</v>
      </c>
      <c r="D6970">
        <v>4</v>
      </c>
      <c r="E6970">
        <v>100</v>
      </c>
      <c r="F6970">
        <v>1</v>
      </c>
      <c r="G6970">
        <v>8</v>
      </c>
      <c r="H6970" s="57">
        <f t="shared" si="147"/>
        <v>36138</v>
      </c>
      <c r="I6970">
        <v>10</v>
      </c>
    </row>
    <row r="6971" spans="1:9">
      <c r="A6971" t="s">
        <v>247</v>
      </c>
      <c r="B6971" t="s">
        <v>237</v>
      </c>
      <c r="C6971" t="s">
        <v>240</v>
      </c>
      <c r="D6971">
        <v>4</v>
      </c>
      <c r="E6971">
        <v>100</v>
      </c>
      <c r="F6971">
        <v>1</v>
      </c>
      <c r="G6971">
        <v>9</v>
      </c>
      <c r="H6971" s="57">
        <f t="shared" si="147"/>
        <v>36138</v>
      </c>
      <c r="I6971">
        <v>10</v>
      </c>
    </row>
    <row r="6972" spans="1:9">
      <c r="A6972" t="s">
        <v>247</v>
      </c>
      <c r="B6972" t="s">
        <v>237</v>
      </c>
      <c r="C6972" t="s">
        <v>240</v>
      </c>
      <c r="D6972">
        <v>4</v>
      </c>
      <c r="E6972">
        <v>100</v>
      </c>
      <c r="F6972">
        <v>1</v>
      </c>
      <c r="G6972">
        <v>10</v>
      </c>
      <c r="H6972" s="57">
        <f t="shared" si="147"/>
        <v>36138</v>
      </c>
      <c r="I6972">
        <v>10</v>
      </c>
    </row>
    <row r="6973" spans="1:9">
      <c r="A6973" t="s">
        <v>247</v>
      </c>
      <c r="B6973" t="s">
        <v>238</v>
      </c>
      <c r="C6973" t="s">
        <v>240</v>
      </c>
      <c r="D6973">
        <v>5</v>
      </c>
      <c r="E6973">
        <v>100</v>
      </c>
      <c r="F6973">
        <v>1</v>
      </c>
      <c r="G6973">
        <v>1</v>
      </c>
      <c r="H6973" s="57">
        <f t="shared" si="147"/>
        <v>36138</v>
      </c>
      <c r="I6973">
        <v>9</v>
      </c>
    </row>
    <row r="6974" spans="1:9">
      <c r="A6974" t="s">
        <v>247</v>
      </c>
      <c r="B6974" t="s">
        <v>238</v>
      </c>
      <c r="C6974" t="s">
        <v>240</v>
      </c>
      <c r="D6974">
        <v>5</v>
      </c>
      <c r="E6974">
        <v>100</v>
      </c>
      <c r="F6974">
        <v>1</v>
      </c>
      <c r="G6974">
        <v>2</v>
      </c>
      <c r="H6974" s="57">
        <f t="shared" si="147"/>
        <v>36138</v>
      </c>
      <c r="I6974">
        <v>11</v>
      </c>
    </row>
    <row r="6975" spans="1:9">
      <c r="A6975" t="s">
        <v>247</v>
      </c>
      <c r="B6975" t="s">
        <v>238</v>
      </c>
      <c r="C6975" t="s">
        <v>240</v>
      </c>
      <c r="D6975">
        <v>5</v>
      </c>
      <c r="E6975">
        <v>100</v>
      </c>
      <c r="F6975">
        <v>1</v>
      </c>
      <c r="G6975">
        <v>3</v>
      </c>
      <c r="H6975" s="57">
        <f t="shared" si="147"/>
        <v>36138</v>
      </c>
      <c r="I6975">
        <v>10</v>
      </c>
    </row>
    <row r="6976" spans="1:9">
      <c r="A6976" t="s">
        <v>247</v>
      </c>
      <c r="B6976" t="s">
        <v>238</v>
      </c>
      <c r="C6976" t="s">
        <v>240</v>
      </c>
      <c r="D6976">
        <v>5</v>
      </c>
      <c r="E6976">
        <v>100</v>
      </c>
      <c r="F6976">
        <v>1</v>
      </c>
      <c r="G6976">
        <v>4</v>
      </c>
      <c r="H6976" s="57">
        <f t="shared" si="147"/>
        <v>36138</v>
      </c>
      <c r="I6976">
        <v>11</v>
      </c>
    </row>
    <row r="6977" spans="1:9">
      <c r="A6977" t="s">
        <v>247</v>
      </c>
      <c r="B6977" t="s">
        <v>238</v>
      </c>
      <c r="C6977" t="s">
        <v>240</v>
      </c>
      <c r="D6977">
        <v>5</v>
      </c>
      <c r="E6977">
        <v>100</v>
      </c>
      <c r="F6977">
        <v>1</v>
      </c>
      <c r="G6977">
        <v>5</v>
      </c>
      <c r="H6977" s="57">
        <f t="shared" si="147"/>
        <v>36138</v>
      </c>
      <c r="I6977">
        <v>10</v>
      </c>
    </row>
    <row r="6978" spans="1:9">
      <c r="A6978" t="s">
        <v>247</v>
      </c>
      <c r="B6978" t="s">
        <v>238</v>
      </c>
      <c r="C6978" t="s">
        <v>240</v>
      </c>
      <c r="D6978">
        <v>5</v>
      </c>
      <c r="E6978">
        <v>100</v>
      </c>
      <c r="F6978">
        <v>1</v>
      </c>
      <c r="G6978">
        <v>6</v>
      </c>
      <c r="H6978" s="57">
        <f t="shared" si="147"/>
        <v>36138</v>
      </c>
      <c r="I6978">
        <v>9</v>
      </c>
    </row>
    <row r="6979" spans="1:9">
      <c r="A6979" t="s">
        <v>247</v>
      </c>
      <c r="B6979" t="s">
        <v>238</v>
      </c>
      <c r="C6979" t="s">
        <v>240</v>
      </c>
      <c r="D6979">
        <v>5</v>
      </c>
      <c r="E6979">
        <v>100</v>
      </c>
      <c r="F6979">
        <v>1</v>
      </c>
      <c r="G6979">
        <v>7</v>
      </c>
      <c r="H6979" s="57">
        <f t="shared" si="147"/>
        <v>36138</v>
      </c>
      <c r="I6979">
        <v>10</v>
      </c>
    </row>
    <row r="6980" spans="1:9">
      <c r="A6980" t="s">
        <v>247</v>
      </c>
      <c r="B6980" t="s">
        <v>238</v>
      </c>
      <c r="C6980" t="s">
        <v>240</v>
      </c>
      <c r="D6980">
        <v>5</v>
      </c>
      <c r="E6980">
        <v>100</v>
      </c>
      <c r="F6980">
        <v>1</v>
      </c>
      <c r="G6980">
        <v>8</v>
      </c>
      <c r="H6980" s="57">
        <f t="shared" si="147"/>
        <v>36138</v>
      </c>
      <c r="I6980">
        <v>10</v>
      </c>
    </row>
    <row r="6981" spans="1:9">
      <c r="A6981" t="s">
        <v>247</v>
      </c>
      <c r="B6981" t="s">
        <v>238</v>
      </c>
      <c r="C6981" t="s">
        <v>240</v>
      </c>
      <c r="D6981">
        <v>5</v>
      </c>
      <c r="E6981">
        <v>100</v>
      </c>
      <c r="F6981">
        <v>1</v>
      </c>
      <c r="G6981">
        <v>9</v>
      </c>
      <c r="H6981" s="57">
        <f t="shared" si="147"/>
        <v>36138</v>
      </c>
      <c r="I6981">
        <v>9</v>
      </c>
    </row>
    <row r="6982" spans="1:9">
      <c r="A6982" t="s">
        <v>247</v>
      </c>
      <c r="B6982" t="s">
        <v>238</v>
      </c>
      <c r="C6982" t="s">
        <v>240</v>
      </c>
      <c r="D6982">
        <v>5</v>
      </c>
      <c r="E6982">
        <v>100</v>
      </c>
      <c r="F6982">
        <v>1</v>
      </c>
      <c r="G6982">
        <v>10</v>
      </c>
      <c r="H6982" s="57">
        <f t="shared" si="147"/>
        <v>36138</v>
      </c>
      <c r="I6982">
        <v>10</v>
      </c>
    </row>
    <row r="6983" spans="1:9">
      <c r="A6983" t="s">
        <v>247</v>
      </c>
      <c r="B6983" t="s">
        <v>239</v>
      </c>
      <c r="C6983" t="s">
        <v>240</v>
      </c>
      <c r="D6983">
        <v>6</v>
      </c>
      <c r="E6983">
        <v>100</v>
      </c>
      <c r="F6983">
        <v>1</v>
      </c>
      <c r="G6983">
        <v>1</v>
      </c>
      <c r="H6983" s="57">
        <f t="shared" si="147"/>
        <v>36138</v>
      </c>
      <c r="I6983">
        <v>10</v>
      </c>
    </row>
    <row r="6984" spans="1:9">
      <c r="A6984" t="s">
        <v>247</v>
      </c>
      <c r="B6984" t="s">
        <v>239</v>
      </c>
      <c r="C6984" t="s">
        <v>240</v>
      </c>
      <c r="D6984">
        <v>6</v>
      </c>
      <c r="E6984">
        <v>100</v>
      </c>
      <c r="F6984">
        <v>1</v>
      </c>
      <c r="G6984">
        <v>2</v>
      </c>
      <c r="H6984" s="57">
        <f t="shared" si="147"/>
        <v>36138</v>
      </c>
      <c r="I6984">
        <v>11</v>
      </c>
    </row>
    <row r="6985" spans="1:9">
      <c r="A6985" t="s">
        <v>247</v>
      </c>
      <c r="B6985" t="s">
        <v>239</v>
      </c>
      <c r="C6985" t="s">
        <v>240</v>
      </c>
      <c r="D6985">
        <v>6</v>
      </c>
      <c r="E6985">
        <v>100</v>
      </c>
      <c r="F6985">
        <v>1</v>
      </c>
      <c r="G6985">
        <v>3</v>
      </c>
      <c r="H6985" s="57">
        <f t="shared" si="147"/>
        <v>36138</v>
      </c>
      <c r="I6985">
        <v>11</v>
      </c>
    </row>
    <row r="6986" spans="1:9">
      <c r="A6986" t="s">
        <v>247</v>
      </c>
      <c r="B6986" t="s">
        <v>239</v>
      </c>
      <c r="C6986" t="s">
        <v>240</v>
      </c>
      <c r="D6986">
        <v>6</v>
      </c>
      <c r="E6986">
        <v>100</v>
      </c>
      <c r="F6986">
        <v>1</v>
      </c>
      <c r="G6986">
        <v>4</v>
      </c>
      <c r="H6986" s="57">
        <f t="shared" si="147"/>
        <v>36138</v>
      </c>
      <c r="I6986">
        <v>10</v>
      </c>
    </row>
    <row r="6987" spans="1:9">
      <c r="A6987" t="s">
        <v>247</v>
      </c>
      <c r="B6987" t="s">
        <v>239</v>
      </c>
      <c r="C6987" t="s">
        <v>240</v>
      </c>
      <c r="D6987">
        <v>6</v>
      </c>
      <c r="E6987">
        <v>100</v>
      </c>
      <c r="F6987">
        <v>1</v>
      </c>
      <c r="G6987">
        <v>5</v>
      </c>
      <c r="H6987" s="57">
        <f t="shared" si="147"/>
        <v>36138</v>
      </c>
      <c r="I6987">
        <v>9</v>
      </c>
    </row>
    <row r="6988" spans="1:9">
      <c r="A6988" t="s">
        <v>247</v>
      </c>
      <c r="B6988" t="s">
        <v>239</v>
      </c>
      <c r="C6988" t="s">
        <v>240</v>
      </c>
      <c r="D6988">
        <v>6</v>
      </c>
      <c r="E6988">
        <v>100</v>
      </c>
      <c r="F6988">
        <v>1</v>
      </c>
      <c r="G6988">
        <v>6</v>
      </c>
      <c r="H6988" s="57">
        <f t="shared" si="147"/>
        <v>36138</v>
      </c>
      <c r="I6988">
        <v>10</v>
      </c>
    </row>
    <row r="6989" spans="1:9">
      <c r="A6989" t="s">
        <v>247</v>
      </c>
      <c r="B6989" t="s">
        <v>239</v>
      </c>
      <c r="C6989" t="s">
        <v>240</v>
      </c>
      <c r="D6989">
        <v>6</v>
      </c>
      <c r="E6989">
        <v>100</v>
      </c>
      <c r="F6989">
        <v>1</v>
      </c>
      <c r="G6989">
        <v>7</v>
      </c>
      <c r="H6989" s="57">
        <f t="shared" si="147"/>
        <v>36138</v>
      </c>
      <c r="I6989">
        <v>11</v>
      </c>
    </row>
    <row r="6990" spans="1:9">
      <c r="A6990" t="s">
        <v>247</v>
      </c>
      <c r="B6990" t="s">
        <v>239</v>
      </c>
      <c r="C6990" t="s">
        <v>240</v>
      </c>
      <c r="D6990">
        <v>6</v>
      </c>
      <c r="E6990">
        <v>100</v>
      </c>
      <c r="F6990">
        <v>1</v>
      </c>
      <c r="G6990">
        <v>8</v>
      </c>
      <c r="H6990" s="57">
        <f t="shared" si="147"/>
        <v>36138</v>
      </c>
      <c r="I6990">
        <v>11</v>
      </c>
    </row>
    <row r="6991" spans="1:9">
      <c r="A6991" t="s">
        <v>247</v>
      </c>
      <c r="B6991" t="s">
        <v>239</v>
      </c>
      <c r="C6991" t="s">
        <v>240</v>
      </c>
      <c r="D6991">
        <v>6</v>
      </c>
      <c r="E6991">
        <v>100</v>
      </c>
      <c r="F6991">
        <v>1</v>
      </c>
      <c r="G6991">
        <v>9</v>
      </c>
      <c r="H6991" s="57">
        <f t="shared" si="147"/>
        <v>36138</v>
      </c>
      <c r="I6991">
        <v>10</v>
      </c>
    </row>
    <row r="6992" spans="1:9">
      <c r="A6992" t="s">
        <v>247</v>
      </c>
      <c r="B6992" t="s">
        <v>239</v>
      </c>
      <c r="C6992" t="s">
        <v>240</v>
      </c>
      <c r="D6992">
        <v>6</v>
      </c>
      <c r="E6992">
        <v>100</v>
      </c>
      <c r="F6992">
        <v>1</v>
      </c>
      <c r="G6992">
        <v>10</v>
      </c>
      <c r="H6992" s="57">
        <f t="shared" si="147"/>
        <v>36138</v>
      </c>
      <c r="I6992">
        <v>11</v>
      </c>
    </row>
    <row r="6993" spans="1:9">
      <c r="A6993" t="s">
        <v>247</v>
      </c>
      <c r="B6993" s="53">
        <v>40738</v>
      </c>
      <c r="C6993" t="s">
        <v>240</v>
      </c>
      <c r="D6993">
        <v>7</v>
      </c>
      <c r="E6993">
        <v>100</v>
      </c>
      <c r="F6993">
        <v>2</v>
      </c>
      <c r="G6993">
        <v>1</v>
      </c>
      <c r="H6993" s="57">
        <f t="shared" si="147"/>
        <v>36138</v>
      </c>
      <c r="I6993">
        <v>11</v>
      </c>
    </row>
    <row r="6994" spans="1:9">
      <c r="A6994" t="s">
        <v>247</v>
      </c>
      <c r="B6994" s="53">
        <v>40738</v>
      </c>
      <c r="C6994" t="s">
        <v>240</v>
      </c>
      <c r="D6994">
        <v>7</v>
      </c>
      <c r="E6994">
        <v>100</v>
      </c>
      <c r="F6994">
        <v>2</v>
      </c>
      <c r="G6994">
        <v>2</v>
      </c>
      <c r="H6994" s="57">
        <f t="shared" si="147"/>
        <v>36138</v>
      </c>
      <c r="I6994">
        <v>9</v>
      </c>
    </row>
    <row r="6995" spans="1:9">
      <c r="A6995" t="s">
        <v>247</v>
      </c>
      <c r="B6995" s="53">
        <v>40738</v>
      </c>
      <c r="C6995" t="s">
        <v>240</v>
      </c>
      <c r="D6995">
        <v>7</v>
      </c>
      <c r="E6995">
        <v>100</v>
      </c>
      <c r="F6995">
        <v>2</v>
      </c>
      <c r="G6995">
        <v>3</v>
      </c>
      <c r="H6995" s="57">
        <f t="shared" si="147"/>
        <v>36138</v>
      </c>
      <c r="I6995">
        <v>9</v>
      </c>
    </row>
    <row r="6996" spans="1:9">
      <c r="A6996" t="s">
        <v>247</v>
      </c>
      <c r="B6996" s="53">
        <v>40738</v>
      </c>
      <c r="C6996" t="s">
        <v>240</v>
      </c>
      <c r="D6996">
        <v>7</v>
      </c>
      <c r="E6996">
        <v>100</v>
      </c>
      <c r="F6996">
        <v>2</v>
      </c>
      <c r="G6996">
        <v>4</v>
      </c>
      <c r="H6996" s="57">
        <f t="shared" si="147"/>
        <v>36138</v>
      </c>
      <c r="I6996">
        <v>9</v>
      </c>
    </row>
    <row r="6997" spans="1:9">
      <c r="A6997" t="s">
        <v>247</v>
      </c>
      <c r="B6997" s="53">
        <v>40738</v>
      </c>
      <c r="C6997" t="s">
        <v>240</v>
      </c>
      <c r="D6997">
        <v>7</v>
      </c>
      <c r="E6997">
        <v>100</v>
      </c>
      <c r="F6997">
        <v>2</v>
      </c>
      <c r="G6997">
        <v>5</v>
      </c>
      <c r="H6997" s="57">
        <f t="shared" si="147"/>
        <v>36138</v>
      </c>
      <c r="I6997">
        <v>9</v>
      </c>
    </row>
    <row r="6998" spans="1:9">
      <c r="A6998" t="s">
        <v>247</v>
      </c>
      <c r="B6998" s="53">
        <v>40738</v>
      </c>
      <c r="C6998" t="s">
        <v>240</v>
      </c>
      <c r="D6998">
        <v>7</v>
      </c>
      <c r="E6998">
        <v>100</v>
      </c>
      <c r="F6998">
        <v>2</v>
      </c>
      <c r="G6998">
        <v>6</v>
      </c>
      <c r="H6998" s="57">
        <f t="shared" si="147"/>
        <v>36138</v>
      </c>
      <c r="I6998">
        <v>10</v>
      </c>
    </row>
    <row r="6999" spans="1:9">
      <c r="A6999" t="s">
        <v>247</v>
      </c>
      <c r="B6999" s="53">
        <v>40738</v>
      </c>
      <c r="C6999" t="s">
        <v>240</v>
      </c>
      <c r="D6999">
        <v>7</v>
      </c>
      <c r="E6999">
        <v>100</v>
      </c>
      <c r="F6999">
        <v>2</v>
      </c>
      <c r="G6999">
        <v>7</v>
      </c>
      <c r="H6999" s="57">
        <f t="shared" ref="H6999:H7062" si="148">H6998</f>
        <v>36138</v>
      </c>
      <c r="I6999">
        <v>10</v>
      </c>
    </row>
    <row r="7000" spans="1:9">
      <c r="A7000" t="s">
        <v>247</v>
      </c>
      <c r="B7000" s="53">
        <v>40738</v>
      </c>
      <c r="C7000" t="s">
        <v>240</v>
      </c>
      <c r="D7000">
        <v>7</v>
      </c>
      <c r="E7000">
        <v>100</v>
      </c>
      <c r="F7000">
        <v>2</v>
      </c>
      <c r="G7000">
        <v>8</v>
      </c>
      <c r="H7000" s="57">
        <f t="shared" si="148"/>
        <v>36138</v>
      </c>
      <c r="I7000">
        <v>10</v>
      </c>
    </row>
    <row r="7001" spans="1:9">
      <c r="A7001" t="s">
        <v>247</v>
      </c>
      <c r="B7001" s="53">
        <v>40738</v>
      </c>
      <c r="C7001" t="s">
        <v>240</v>
      </c>
      <c r="D7001">
        <v>7</v>
      </c>
      <c r="E7001">
        <v>100</v>
      </c>
      <c r="F7001">
        <v>2</v>
      </c>
      <c r="G7001">
        <v>9</v>
      </c>
      <c r="H7001" s="57">
        <f t="shared" si="148"/>
        <v>36138</v>
      </c>
      <c r="I7001">
        <v>10</v>
      </c>
    </row>
    <row r="7002" spans="1:9">
      <c r="A7002" t="s">
        <v>247</v>
      </c>
      <c r="B7002" s="53">
        <v>40738</v>
      </c>
      <c r="C7002" t="s">
        <v>240</v>
      </c>
      <c r="D7002">
        <v>7</v>
      </c>
      <c r="E7002">
        <v>100</v>
      </c>
      <c r="F7002">
        <v>2</v>
      </c>
      <c r="G7002">
        <v>10</v>
      </c>
      <c r="H7002" s="57">
        <f t="shared" si="148"/>
        <v>36138</v>
      </c>
      <c r="I7002">
        <v>9</v>
      </c>
    </row>
    <row r="7003" spans="1:9">
      <c r="A7003" t="s">
        <v>247</v>
      </c>
      <c r="B7003" t="s">
        <v>234</v>
      </c>
      <c r="C7003" t="s">
        <v>240</v>
      </c>
      <c r="D7003">
        <v>8</v>
      </c>
      <c r="E7003">
        <v>100</v>
      </c>
      <c r="F7003">
        <v>2</v>
      </c>
      <c r="G7003">
        <v>1</v>
      </c>
      <c r="H7003" s="57">
        <f t="shared" si="148"/>
        <v>36138</v>
      </c>
      <c r="I7003">
        <v>10</v>
      </c>
    </row>
    <row r="7004" spans="1:9">
      <c r="A7004" t="s">
        <v>247</v>
      </c>
      <c r="B7004" t="s">
        <v>234</v>
      </c>
      <c r="C7004" t="s">
        <v>240</v>
      </c>
      <c r="D7004">
        <v>8</v>
      </c>
      <c r="E7004">
        <v>100</v>
      </c>
      <c r="F7004">
        <v>2</v>
      </c>
      <c r="G7004">
        <v>2</v>
      </c>
      <c r="H7004" s="57">
        <f t="shared" si="148"/>
        <v>36138</v>
      </c>
      <c r="I7004">
        <v>10</v>
      </c>
    </row>
    <row r="7005" spans="1:9">
      <c r="A7005" t="s">
        <v>247</v>
      </c>
      <c r="B7005" t="s">
        <v>234</v>
      </c>
      <c r="C7005" t="s">
        <v>240</v>
      </c>
      <c r="D7005">
        <v>8</v>
      </c>
      <c r="E7005">
        <v>100</v>
      </c>
      <c r="F7005">
        <v>2</v>
      </c>
      <c r="G7005">
        <v>3</v>
      </c>
      <c r="H7005" s="57">
        <f t="shared" si="148"/>
        <v>36138</v>
      </c>
      <c r="I7005">
        <v>10</v>
      </c>
    </row>
    <row r="7006" spans="1:9">
      <c r="A7006" t="s">
        <v>247</v>
      </c>
      <c r="B7006" t="s">
        <v>234</v>
      </c>
      <c r="C7006" t="s">
        <v>240</v>
      </c>
      <c r="D7006">
        <v>8</v>
      </c>
      <c r="E7006">
        <v>100</v>
      </c>
      <c r="F7006">
        <v>2</v>
      </c>
      <c r="G7006">
        <v>4</v>
      </c>
      <c r="H7006" s="57">
        <f t="shared" si="148"/>
        <v>36138</v>
      </c>
      <c r="I7006">
        <v>10</v>
      </c>
    </row>
    <row r="7007" spans="1:9">
      <c r="A7007" t="s">
        <v>247</v>
      </c>
      <c r="B7007" t="s">
        <v>234</v>
      </c>
      <c r="C7007" t="s">
        <v>240</v>
      </c>
      <c r="D7007">
        <v>8</v>
      </c>
      <c r="E7007">
        <v>100</v>
      </c>
      <c r="F7007">
        <v>2</v>
      </c>
      <c r="G7007">
        <v>5</v>
      </c>
      <c r="H7007" s="57">
        <f t="shared" si="148"/>
        <v>36138</v>
      </c>
      <c r="I7007">
        <v>10</v>
      </c>
    </row>
    <row r="7008" spans="1:9">
      <c r="A7008" t="s">
        <v>247</v>
      </c>
      <c r="B7008" t="s">
        <v>234</v>
      </c>
      <c r="C7008" t="s">
        <v>240</v>
      </c>
      <c r="D7008">
        <v>8</v>
      </c>
      <c r="E7008">
        <v>100</v>
      </c>
      <c r="F7008">
        <v>2</v>
      </c>
      <c r="G7008">
        <v>6</v>
      </c>
      <c r="H7008" s="57">
        <f t="shared" si="148"/>
        <v>36138</v>
      </c>
      <c r="I7008">
        <v>10</v>
      </c>
    </row>
    <row r="7009" spans="1:9">
      <c r="A7009" t="s">
        <v>247</v>
      </c>
      <c r="B7009" t="s">
        <v>234</v>
      </c>
      <c r="C7009" t="s">
        <v>240</v>
      </c>
      <c r="D7009">
        <v>8</v>
      </c>
      <c r="E7009">
        <v>100</v>
      </c>
      <c r="F7009">
        <v>2</v>
      </c>
      <c r="G7009">
        <v>7</v>
      </c>
      <c r="H7009" s="57">
        <f t="shared" si="148"/>
        <v>36138</v>
      </c>
      <c r="I7009">
        <v>9</v>
      </c>
    </row>
    <row r="7010" spans="1:9">
      <c r="A7010" t="s">
        <v>247</v>
      </c>
      <c r="B7010" t="s">
        <v>234</v>
      </c>
      <c r="C7010" t="s">
        <v>240</v>
      </c>
      <c r="D7010">
        <v>8</v>
      </c>
      <c r="E7010">
        <v>100</v>
      </c>
      <c r="F7010">
        <v>2</v>
      </c>
      <c r="G7010">
        <v>8</v>
      </c>
      <c r="H7010" s="57">
        <f t="shared" si="148"/>
        <v>36138</v>
      </c>
      <c r="I7010">
        <v>11</v>
      </c>
    </row>
    <row r="7011" spans="1:9">
      <c r="A7011" t="s">
        <v>247</v>
      </c>
      <c r="B7011" t="s">
        <v>234</v>
      </c>
      <c r="C7011" t="s">
        <v>240</v>
      </c>
      <c r="D7011">
        <v>8</v>
      </c>
      <c r="E7011">
        <v>100</v>
      </c>
      <c r="F7011">
        <v>2</v>
      </c>
      <c r="G7011">
        <v>9</v>
      </c>
      <c r="H7011" s="57">
        <f t="shared" si="148"/>
        <v>36138</v>
      </c>
      <c r="I7011">
        <v>10</v>
      </c>
    </row>
    <row r="7012" spans="1:9">
      <c r="A7012" t="s">
        <v>247</v>
      </c>
      <c r="B7012" t="s">
        <v>234</v>
      </c>
      <c r="C7012" t="s">
        <v>240</v>
      </c>
      <c r="D7012">
        <v>8</v>
      </c>
      <c r="E7012">
        <v>100</v>
      </c>
      <c r="F7012">
        <v>2</v>
      </c>
      <c r="G7012">
        <v>10</v>
      </c>
      <c r="H7012" s="57">
        <f t="shared" si="148"/>
        <v>36138</v>
      </c>
      <c r="I7012">
        <v>11</v>
      </c>
    </row>
    <row r="7013" spans="1:9">
      <c r="A7013" t="s">
        <v>247</v>
      </c>
      <c r="B7013" t="s">
        <v>238</v>
      </c>
      <c r="C7013" t="s">
        <v>240</v>
      </c>
      <c r="D7013">
        <v>9</v>
      </c>
      <c r="E7013">
        <v>100</v>
      </c>
      <c r="F7013">
        <v>2</v>
      </c>
      <c r="G7013">
        <v>1</v>
      </c>
      <c r="H7013" s="57">
        <f t="shared" si="148"/>
        <v>36138</v>
      </c>
      <c r="I7013">
        <v>9</v>
      </c>
    </row>
    <row r="7014" spans="1:9">
      <c r="A7014" t="s">
        <v>247</v>
      </c>
      <c r="B7014" t="s">
        <v>238</v>
      </c>
      <c r="C7014" t="s">
        <v>240</v>
      </c>
      <c r="D7014">
        <v>9</v>
      </c>
      <c r="E7014">
        <v>100</v>
      </c>
      <c r="F7014">
        <v>2</v>
      </c>
      <c r="G7014">
        <v>2</v>
      </c>
      <c r="H7014" s="57">
        <f t="shared" si="148"/>
        <v>36138</v>
      </c>
      <c r="I7014">
        <v>10</v>
      </c>
    </row>
    <row r="7015" spans="1:9">
      <c r="A7015" t="s">
        <v>247</v>
      </c>
      <c r="B7015" t="s">
        <v>238</v>
      </c>
      <c r="C7015" t="s">
        <v>240</v>
      </c>
      <c r="D7015">
        <v>9</v>
      </c>
      <c r="E7015">
        <v>100</v>
      </c>
      <c r="F7015">
        <v>2</v>
      </c>
      <c r="G7015">
        <v>3</v>
      </c>
      <c r="H7015" s="57">
        <f t="shared" si="148"/>
        <v>36138</v>
      </c>
      <c r="I7015">
        <v>10</v>
      </c>
    </row>
    <row r="7016" spans="1:9">
      <c r="A7016" t="s">
        <v>247</v>
      </c>
      <c r="B7016" t="s">
        <v>238</v>
      </c>
      <c r="C7016" t="s">
        <v>240</v>
      </c>
      <c r="D7016">
        <v>9</v>
      </c>
      <c r="E7016">
        <v>100</v>
      </c>
      <c r="F7016">
        <v>2</v>
      </c>
      <c r="G7016">
        <v>4</v>
      </c>
      <c r="H7016" s="57">
        <f t="shared" si="148"/>
        <v>36138</v>
      </c>
      <c r="I7016">
        <v>10</v>
      </c>
    </row>
    <row r="7017" spans="1:9">
      <c r="A7017" t="s">
        <v>247</v>
      </c>
      <c r="B7017" t="s">
        <v>238</v>
      </c>
      <c r="C7017" t="s">
        <v>240</v>
      </c>
      <c r="D7017">
        <v>9</v>
      </c>
      <c r="E7017">
        <v>100</v>
      </c>
      <c r="F7017">
        <v>2</v>
      </c>
      <c r="G7017">
        <v>5</v>
      </c>
      <c r="H7017" s="57">
        <f t="shared" si="148"/>
        <v>36138</v>
      </c>
      <c r="I7017">
        <v>10</v>
      </c>
    </row>
    <row r="7018" spans="1:9">
      <c r="A7018" t="s">
        <v>247</v>
      </c>
      <c r="B7018" t="s">
        <v>238</v>
      </c>
      <c r="C7018" t="s">
        <v>240</v>
      </c>
      <c r="D7018">
        <v>9</v>
      </c>
      <c r="E7018">
        <v>100</v>
      </c>
      <c r="F7018">
        <v>2</v>
      </c>
      <c r="G7018">
        <v>6</v>
      </c>
      <c r="H7018" s="57">
        <f t="shared" si="148"/>
        <v>36138</v>
      </c>
      <c r="I7018">
        <v>10</v>
      </c>
    </row>
    <row r="7019" spans="1:9">
      <c r="A7019" t="s">
        <v>247</v>
      </c>
      <c r="B7019" t="s">
        <v>238</v>
      </c>
      <c r="C7019" t="s">
        <v>240</v>
      </c>
      <c r="D7019">
        <v>9</v>
      </c>
      <c r="E7019">
        <v>100</v>
      </c>
      <c r="F7019">
        <v>2</v>
      </c>
      <c r="G7019">
        <v>7</v>
      </c>
      <c r="H7019" s="57">
        <f t="shared" si="148"/>
        <v>36138</v>
      </c>
      <c r="I7019">
        <v>10</v>
      </c>
    </row>
    <row r="7020" spans="1:9">
      <c r="A7020" t="s">
        <v>247</v>
      </c>
      <c r="B7020" t="s">
        <v>238</v>
      </c>
      <c r="C7020" t="s">
        <v>240</v>
      </c>
      <c r="D7020">
        <v>9</v>
      </c>
      <c r="E7020">
        <v>100</v>
      </c>
      <c r="F7020">
        <v>2</v>
      </c>
      <c r="G7020">
        <v>8</v>
      </c>
      <c r="H7020" s="57">
        <f t="shared" si="148"/>
        <v>36138</v>
      </c>
      <c r="I7020">
        <v>9</v>
      </c>
    </row>
    <row r="7021" spans="1:9">
      <c r="A7021" t="s">
        <v>247</v>
      </c>
      <c r="B7021" t="s">
        <v>238</v>
      </c>
      <c r="C7021" t="s">
        <v>240</v>
      </c>
      <c r="D7021">
        <v>9</v>
      </c>
      <c r="E7021">
        <v>100</v>
      </c>
      <c r="F7021">
        <v>2</v>
      </c>
      <c r="G7021">
        <v>9</v>
      </c>
      <c r="H7021" s="57">
        <f t="shared" si="148"/>
        <v>36138</v>
      </c>
      <c r="I7021">
        <v>10</v>
      </c>
    </row>
    <row r="7022" spans="1:9">
      <c r="A7022" t="s">
        <v>247</v>
      </c>
      <c r="B7022" t="s">
        <v>238</v>
      </c>
      <c r="C7022" t="s">
        <v>240</v>
      </c>
      <c r="D7022">
        <v>9</v>
      </c>
      <c r="E7022">
        <v>100</v>
      </c>
      <c r="F7022">
        <v>2</v>
      </c>
      <c r="G7022">
        <v>10</v>
      </c>
      <c r="H7022" s="57">
        <f t="shared" si="148"/>
        <v>36138</v>
      </c>
      <c r="I7022">
        <v>10</v>
      </c>
    </row>
    <row r="7023" spans="1:9">
      <c r="A7023" t="s">
        <v>247</v>
      </c>
      <c r="B7023" t="s">
        <v>235</v>
      </c>
      <c r="C7023" t="s">
        <v>240</v>
      </c>
      <c r="D7023">
        <v>10</v>
      </c>
      <c r="E7023">
        <v>100</v>
      </c>
      <c r="F7023">
        <v>2</v>
      </c>
      <c r="G7023">
        <v>1</v>
      </c>
      <c r="H7023" s="57">
        <f t="shared" si="148"/>
        <v>36138</v>
      </c>
      <c r="I7023">
        <v>10</v>
      </c>
    </row>
    <row r="7024" spans="1:9">
      <c r="A7024" t="s">
        <v>247</v>
      </c>
      <c r="B7024" t="s">
        <v>235</v>
      </c>
      <c r="C7024" t="s">
        <v>240</v>
      </c>
      <c r="D7024">
        <v>10</v>
      </c>
      <c r="E7024">
        <v>100</v>
      </c>
      <c r="F7024">
        <v>2</v>
      </c>
      <c r="G7024">
        <v>2</v>
      </c>
      <c r="H7024" s="57">
        <f t="shared" si="148"/>
        <v>36138</v>
      </c>
      <c r="I7024">
        <v>11</v>
      </c>
    </row>
    <row r="7025" spans="1:9">
      <c r="A7025" t="s">
        <v>247</v>
      </c>
      <c r="B7025" t="s">
        <v>235</v>
      </c>
      <c r="C7025" t="s">
        <v>240</v>
      </c>
      <c r="D7025">
        <v>10</v>
      </c>
      <c r="E7025">
        <v>100</v>
      </c>
      <c r="F7025">
        <v>2</v>
      </c>
      <c r="G7025">
        <v>3</v>
      </c>
      <c r="H7025" s="57">
        <f t="shared" si="148"/>
        <v>36138</v>
      </c>
      <c r="I7025">
        <v>10</v>
      </c>
    </row>
    <row r="7026" spans="1:9">
      <c r="A7026" t="s">
        <v>247</v>
      </c>
      <c r="B7026" t="s">
        <v>235</v>
      </c>
      <c r="C7026" t="s">
        <v>240</v>
      </c>
      <c r="D7026">
        <v>10</v>
      </c>
      <c r="E7026">
        <v>100</v>
      </c>
      <c r="F7026">
        <v>2</v>
      </c>
      <c r="G7026">
        <v>4</v>
      </c>
      <c r="H7026" s="57">
        <f t="shared" si="148"/>
        <v>36138</v>
      </c>
      <c r="I7026">
        <v>10</v>
      </c>
    </row>
    <row r="7027" spans="1:9">
      <c r="A7027" t="s">
        <v>247</v>
      </c>
      <c r="B7027" t="s">
        <v>235</v>
      </c>
      <c r="C7027" t="s">
        <v>240</v>
      </c>
      <c r="D7027">
        <v>10</v>
      </c>
      <c r="E7027">
        <v>100</v>
      </c>
      <c r="F7027">
        <v>2</v>
      </c>
      <c r="G7027">
        <v>5</v>
      </c>
      <c r="H7027" s="57">
        <f t="shared" si="148"/>
        <v>36138</v>
      </c>
      <c r="I7027">
        <v>11</v>
      </c>
    </row>
    <row r="7028" spans="1:9">
      <c r="A7028" t="s">
        <v>247</v>
      </c>
      <c r="B7028" t="s">
        <v>235</v>
      </c>
      <c r="C7028" t="s">
        <v>240</v>
      </c>
      <c r="D7028">
        <v>10</v>
      </c>
      <c r="E7028">
        <v>100</v>
      </c>
      <c r="F7028">
        <v>2</v>
      </c>
      <c r="G7028">
        <v>6</v>
      </c>
      <c r="H7028" s="57">
        <f t="shared" si="148"/>
        <v>36138</v>
      </c>
      <c r="I7028">
        <v>9</v>
      </c>
    </row>
    <row r="7029" spans="1:9">
      <c r="A7029" t="s">
        <v>247</v>
      </c>
      <c r="B7029" t="s">
        <v>235</v>
      </c>
      <c r="C7029" t="s">
        <v>240</v>
      </c>
      <c r="D7029">
        <v>10</v>
      </c>
      <c r="E7029">
        <v>100</v>
      </c>
      <c r="F7029">
        <v>2</v>
      </c>
      <c r="G7029">
        <v>7</v>
      </c>
      <c r="H7029" s="57">
        <f t="shared" si="148"/>
        <v>36138</v>
      </c>
      <c r="I7029">
        <v>10</v>
      </c>
    </row>
    <row r="7030" spans="1:9">
      <c r="A7030" t="s">
        <v>247</v>
      </c>
      <c r="B7030" t="s">
        <v>235</v>
      </c>
      <c r="C7030" t="s">
        <v>240</v>
      </c>
      <c r="D7030">
        <v>10</v>
      </c>
      <c r="E7030">
        <v>100</v>
      </c>
      <c r="F7030">
        <v>2</v>
      </c>
      <c r="G7030">
        <v>8</v>
      </c>
      <c r="H7030" s="57">
        <f t="shared" si="148"/>
        <v>36138</v>
      </c>
      <c r="I7030">
        <v>10</v>
      </c>
    </row>
    <row r="7031" spans="1:9">
      <c r="A7031" t="s">
        <v>247</v>
      </c>
      <c r="B7031" t="s">
        <v>235</v>
      </c>
      <c r="C7031" t="s">
        <v>240</v>
      </c>
      <c r="D7031">
        <v>10</v>
      </c>
      <c r="E7031">
        <v>100</v>
      </c>
      <c r="F7031">
        <v>2</v>
      </c>
      <c r="G7031">
        <v>9</v>
      </c>
      <c r="H7031" s="57">
        <f t="shared" si="148"/>
        <v>36138</v>
      </c>
      <c r="I7031">
        <v>10</v>
      </c>
    </row>
    <row r="7032" spans="1:9">
      <c r="A7032" t="s">
        <v>247</v>
      </c>
      <c r="B7032" t="s">
        <v>235</v>
      </c>
      <c r="C7032" t="s">
        <v>240</v>
      </c>
      <c r="D7032">
        <v>10</v>
      </c>
      <c r="E7032">
        <v>100</v>
      </c>
      <c r="F7032">
        <v>2</v>
      </c>
      <c r="G7032">
        <v>10</v>
      </c>
      <c r="H7032" s="57">
        <f t="shared" si="148"/>
        <v>36138</v>
      </c>
      <c r="I7032">
        <v>10</v>
      </c>
    </row>
    <row r="7033" spans="1:9">
      <c r="A7033" t="s">
        <v>247</v>
      </c>
      <c r="B7033" t="s">
        <v>239</v>
      </c>
      <c r="C7033" t="s">
        <v>240</v>
      </c>
      <c r="D7033">
        <v>11</v>
      </c>
      <c r="E7033">
        <v>100</v>
      </c>
      <c r="F7033">
        <v>2</v>
      </c>
      <c r="G7033">
        <v>1</v>
      </c>
      <c r="H7033" s="57">
        <f t="shared" si="148"/>
        <v>36138</v>
      </c>
      <c r="I7033">
        <v>10</v>
      </c>
    </row>
    <row r="7034" spans="1:9">
      <c r="A7034" t="s">
        <v>247</v>
      </c>
      <c r="B7034" t="s">
        <v>239</v>
      </c>
      <c r="C7034" t="s">
        <v>240</v>
      </c>
      <c r="D7034">
        <v>11</v>
      </c>
      <c r="E7034">
        <v>100</v>
      </c>
      <c r="F7034">
        <v>2</v>
      </c>
      <c r="G7034">
        <v>2</v>
      </c>
      <c r="H7034" s="57">
        <f t="shared" si="148"/>
        <v>36138</v>
      </c>
      <c r="I7034">
        <v>11</v>
      </c>
    </row>
    <row r="7035" spans="1:9">
      <c r="A7035" t="s">
        <v>247</v>
      </c>
      <c r="B7035" t="s">
        <v>239</v>
      </c>
      <c r="C7035" t="s">
        <v>240</v>
      </c>
      <c r="D7035">
        <v>11</v>
      </c>
      <c r="E7035">
        <v>100</v>
      </c>
      <c r="F7035">
        <v>2</v>
      </c>
      <c r="G7035">
        <v>3</v>
      </c>
      <c r="H7035" s="57">
        <f t="shared" si="148"/>
        <v>36138</v>
      </c>
      <c r="I7035">
        <v>11</v>
      </c>
    </row>
    <row r="7036" spans="1:9">
      <c r="A7036" t="s">
        <v>247</v>
      </c>
      <c r="B7036" t="s">
        <v>239</v>
      </c>
      <c r="C7036" t="s">
        <v>240</v>
      </c>
      <c r="D7036">
        <v>11</v>
      </c>
      <c r="E7036">
        <v>100</v>
      </c>
      <c r="F7036">
        <v>2</v>
      </c>
      <c r="G7036">
        <v>4</v>
      </c>
      <c r="H7036" s="57">
        <f t="shared" si="148"/>
        <v>36138</v>
      </c>
      <c r="I7036">
        <v>11</v>
      </c>
    </row>
    <row r="7037" spans="1:9">
      <c r="A7037" t="s">
        <v>247</v>
      </c>
      <c r="B7037" t="s">
        <v>239</v>
      </c>
      <c r="C7037" t="s">
        <v>240</v>
      </c>
      <c r="D7037">
        <v>11</v>
      </c>
      <c r="E7037">
        <v>100</v>
      </c>
      <c r="F7037">
        <v>2</v>
      </c>
      <c r="G7037">
        <v>5</v>
      </c>
      <c r="H7037" s="57">
        <f t="shared" si="148"/>
        <v>36138</v>
      </c>
      <c r="I7037">
        <v>11</v>
      </c>
    </row>
    <row r="7038" spans="1:9">
      <c r="A7038" t="s">
        <v>247</v>
      </c>
      <c r="B7038" t="s">
        <v>239</v>
      </c>
      <c r="C7038" t="s">
        <v>240</v>
      </c>
      <c r="D7038">
        <v>11</v>
      </c>
      <c r="E7038">
        <v>100</v>
      </c>
      <c r="F7038">
        <v>2</v>
      </c>
      <c r="G7038">
        <v>6</v>
      </c>
      <c r="H7038" s="57">
        <f t="shared" si="148"/>
        <v>36138</v>
      </c>
      <c r="I7038">
        <v>10</v>
      </c>
    </row>
    <row r="7039" spans="1:9">
      <c r="A7039" t="s">
        <v>247</v>
      </c>
      <c r="B7039" t="s">
        <v>239</v>
      </c>
      <c r="C7039" t="s">
        <v>240</v>
      </c>
      <c r="D7039">
        <v>11</v>
      </c>
      <c r="E7039">
        <v>100</v>
      </c>
      <c r="F7039">
        <v>2</v>
      </c>
      <c r="G7039">
        <v>7</v>
      </c>
      <c r="H7039" s="57">
        <f t="shared" si="148"/>
        <v>36138</v>
      </c>
      <c r="I7039">
        <v>11</v>
      </c>
    </row>
    <row r="7040" spans="1:9">
      <c r="A7040" t="s">
        <v>247</v>
      </c>
      <c r="B7040" t="s">
        <v>239</v>
      </c>
      <c r="C7040" t="s">
        <v>240</v>
      </c>
      <c r="D7040">
        <v>11</v>
      </c>
      <c r="E7040">
        <v>100</v>
      </c>
      <c r="F7040">
        <v>2</v>
      </c>
      <c r="G7040">
        <v>8</v>
      </c>
      <c r="H7040" s="57">
        <f t="shared" si="148"/>
        <v>36138</v>
      </c>
      <c r="I7040">
        <v>10</v>
      </c>
    </row>
    <row r="7041" spans="1:9">
      <c r="A7041" t="s">
        <v>247</v>
      </c>
      <c r="B7041" t="s">
        <v>239</v>
      </c>
      <c r="C7041" t="s">
        <v>240</v>
      </c>
      <c r="D7041">
        <v>11</v>
      </c>
      <c r="E7041">
        <v>100</v>
      </c>
      <c r="F7041">
        <v>2</v>
      </c>
      <c r="G7041">
        <v>9</v>
      </c>
      <c r="H7041" s="57">
        <f t="shared" si="148"/>
        <v>36138</v>
      </c>
      <c r="I7041">
        <v>11</v>
      </c>
    </row>
    <row r="7042" spans="1:9">
      <c r="A7042" t="s">
        <v>247</v>
      </c>
      <c r="B7042" t="s">
        <v>239</v>
      </c>
      <c r="C7042" t="s">
        <v>240</v>
      </c>
      <c r="D7042">
        <v>11</v>
      </c>
      <c r="E7042">
        <v>100</v>
      </c>
      <c r="F7042">
        <v>2</v>
      </c>
      <c r="G7042">
        <v>10</v>
      </c>
      <c r="H7042" s="57">
        <f t="shared" si="148"/>
        <v>36138</v>
      </c>
      <c r="I7042">
        <v>10</v>
      </c>
    </row>
    <row r="7043" spans="1:9">
      <c r="A7043" t="s">
        <v>247</v>
      </c>
      <c r="B7043" t="s">
        <v>237</v>
      </c>
      <c r="C7043" t="s">
        <v>240</v>
      </c>
      <c r="D7043">
        <v>12</v>
      </c>
      <c r="E7043">
        <v>100</v>
      </c>
      <c r="F7043">
        <v>2</v>
      </c>
      <c r="G7043">
        <v>1</v>
      </c>
      <c r="H7043" s="57">
        <f t="shared" si="148"/>
        <v>36138</v>
      </c>
      <c r="I7043">
        <v>10</v>
      </c>
    </row>
    <row r="7044" spans="1:9">
      <c r="A7044" t="s">
        <v>247</v>
      </c>
      <c r="B7044" t="s">
        <v>237</v>
      </c>
      <c r="C7044" t="s">
        <v>240</v>
      </c>
      <c r="D7044">
        <v>12</v>
      </c>
      <c r="E7044">
        <v>100</v>
      </c>
      <c r="F7044">
        <v>2</v>
      </c>
      <c r="G7044">
        <v>2</v>
      </c>
      <c r="H7044" s="57">
        <f t="shared" si="148"/>
        <v>36138</v>
      </c>
      <c r="I7044">
        <v>11</v>
      </c>
    </row>
    <row r="7045" spans="1:9">
      <c r="A7045" t="s">
        <v>247</v>
      </c>
      <c r="B7045" t="s">
        <v>237</v>
      </c>
      <c r="C7045" t="s">
        <v>240</v>
      </c>
      <c r="D7045">
        <v>12</v>
      </c>
      <c r="E7045">
        <v>100</v>
      </c>
      <c r="F7045">
        <v>2</v>
      </c>
      <c r="G7045">
        <v>3</v>
      </c>
      <c r="H7045" s="57">
        <f t="shared" si="148"/>
        <v>36138</v>
      </c>
      <c r="I7045">
        <v>10</v>
      </c>
    </row>
    <row r="7046" spans="1:9">
      <c r="A7046" t="s">
        <v>247</v>
      </c>
      <c r="B7046" t="s">
        <v>237</v>
      </c>
      <c r="C7046" t="s">
        <v>240</v>
      </c>
      <c r="D7046">
        <v>12</v>
      </c>
      <c r="E7046">
        <v>100</v>
      </c>
      <c r="F7046">
        <v>2</v>
      </c>
      <c r="G7046">
        <v>4</v>
      </c>
      <c r="H7046" s="57">
        <f t="shared" si="148"/>
        <v>36138</v>
      </c>
      <c r="I7046">
        <v>10</v>
      </c>
    </row>
    <row r="7047" spans="1:9">
      <c r="A7047" t="s">
        <v>247</v>
      </c>
      <c r="B7047" t="s">
        <v>237</v>
      </c>
      <c r="C7047" t="s">
        <v>240</v>
      </c>
      <c r="D7047">
        <v>12</v>
      </c>
      <c r="E7047">
        <v>100</v>
      </c>
      <c r="F7047">
        <v>2</v>
      </c>
      <c r="G7047">
        <v>5</v>
      </c>
      <c r="H7047" s="57">
        <f t="shared" si="148"/>
        <v>36138</v>
      </c>
      <c r="I7047">
        <v>10</v>
      </c>
    </row>
    <row r="7048" spans="1:9">
      <c r="A7048" t="s">
        <v>247</v>
      </c>
      <c r="B7048" t="s">
        <v>237</v>
      </c>
      <c r="C7048" t="s">
        <v>240</v>
      </c>
      <c r="D7048">
        <v>12</v>
      </c>
      <c r="E7048">
        <v>100</v>
      </c>
      <c r="F7048">
        <v>2</v>
      </c>
      <c r="G7048">
        <v>6</v>
      </c>
      <c r="H7048" s="57">
        <f t="shared" si="148"/>
        <v>36138</v>
      </c>
      <c r="I7048">
        <v>11</v>
      </c>
    </row>
    <row r="7049" spans="1:9">
      <c r="A7049" t="s">
        <v>247</v>
      </c>
      <c r="B7049" t="s">
        <v>237</v>
      </c>
      <c r="C7049" t="s">
        <v>240</v>
      </c>
      <c r="D7049">
        <v>12</v>
      </c>
      <c r="E7049">
        <v>100</v>
      </c>
      <c r="F7049">
        <v>2</v>
      </c>
      <c r="G7049">
        <v>7</v>
      </c>
      <c r="H7049" s="57">
        <f t="shared" si="148"/>
        <v>36138</v>
      </c>
      <c r="I7049">
        <v>11</v>
      </c>
    </row>
    <row r="7050" spans="1:9">
      <c r="A7050" t="s">
        <v>247</v>
      </c>
      <c r="B7050" t="s">
        <v>237</v>
      </c>
      <c r="C7050" t="s">
        <v>240</v>
      </c>
      <c r="D7050">
        <v>12</v>
      </c>
      <c r="E7050">
        <v>100</v>
      </c>
      <c r="F7050">
        <v>2</v>
      </c>
      <c r="G7050">
        <v>8</v>
      </c>
      <c r="H7050" s="57">
        <f t="shared" si="148"/>
        <v>36138</v>
      </c>
      <c r="I7050">
        <v>10</v>
      </c>
    </row>
    <row r="7051" spans="1:9">
      <c r="A7051" t="s">
        <v>247</v>
      </c>
      <c r="B7051" t="s">
        <v>237</v>
      </c>
      <c r="C7051" t="s">
        <v>240</v>
      </c>
      <c r="D7051">
        <v>12</v>
      </c>
      <c r="E7051">
        <v>100</v>
      </c>
      <c r="F7051">
        <v>2</v>
      </c>
      <c r="G7051">
        <v>9</v>
      </c>
      <c r="H7051" s="57">
        <f t="shared" si="148"/>
        <v>36138</v>
      </c>
      <c r="I7051">
        <v>11</v>
      </c>
    </row>
    <row r="7052" spans="1:9">
      <c r="A7052" t="s">
        <v>247</v>
      </c>
      <c r="B7052" t="s">
        <v>237</v>
      </c>
      <c r="C7052" t="s">
        <v>240</v>
      </c>
      <c r="D7052">
        <v>12</v>
      </c>
      <c r="E7052">
        <v>100</v>
      </c>
      <c r="F7052">
        <v>2</v>
      </c>
      <c r="G7052">
        <v>10</v>
      </c>
      <c r="H7052" s="57">
        <f t="shared" si="148"/>
        <v>36138</v>
      </c>
      <c r="I7052">
        <v>10</v>
      </c>
    </row>
    <row r="7053" spans="1:9">
      <c r="A7053" t="s">
        <v>247</v>
      </c>
      <c r="B7053" s="53">
        <v>40738</v>
      </c>
      <c r="C7053" t="s">
        <v>240</v>
      </c>
      <c r="D7053">
        <v>13</v>
      </c>
      <c r="E7053">
        <v>100</v>
      </c>
      <c r="F7053">
        <v>3</v>
      </c>
      <c r="G7053">
        <v>1</v>
      </c>
      <c r="H7053" s="57">
        <f t="shared" si="148"/>
        <v>36138</v>
      </c>
      <c r="I7053">
        <v>10</v>
      </c>
    </row>
    <row r="7054" spans="1:9">
      <c r="A7054" t="s">
        <v>247</v>
      </c>
      <c r="B7054" s="53">
        <v>40738</v>
      </c>
      <c r="C7054" t="s">
        <v>240</v>
      </c>
      <c r="D7054">
        <v>13</v>
      </c>
      <c r="E7054">
        <v>100</v>
      </c>
      <c r="F7054">
        <v>3</v>
      </c>
      <c r="G7054">
        <v>2</v>
      </c>
      <c r="H7054" s="57">
        <f t="shared" si="148"/>
        <v>36138</v>
      </c>
      <c r="I7054">
        <v>11</v>
      </c>
    </row>
    <row r="7055" spans="1:9">
      <c r="A7055" t="s">
        <v>247</v>
      </c>
      <c r="B7055" s="53">
        <v>40738</v>
      </c>
      <c r="C7055" t="s">
        <v>240</v>
      </c>
      <c r="D7055">
        <v>13</v>
      </c>
      <c r="E7055">
        <v>100</v>
      </c>
      <c r="F7055">
        <v>3</v>
      </c>
      <c r="G7055">
        <v>3</v>
      </c>
      <c r="H7055" s="57">
        <f t="shared" si="148"/>
        <v>36138</v>
      </c>
      <c r="I7055">
        <v>10</v>
      </c>
    </row>
    <row r="7056" spans="1:9">
      <c r="A7056" t="s">
        <v>247</v>
      </c>
      <c r="B7056" s="53">
        <v>40738</v>
      </c>
      <c r="C7056" t="s">
        <v>240</v>
      </c>
      <c r="D7056">
        <v>13</v>
      </c>
      <c r="E7056">
        <v>100</v>
      </c>
      <c r="F7056">
        <v>3</v>
      </c>
      <c r="G7056">
        <v>4</v>
      </c>
      <c r="H7056" s="57">
        <f t="shared" si="148"/>
        <v>36138</v>
      </c>
      <c r="I7056">
        <v>9</v>
      </c>
    </row>
    <row r="7057" spans="1:9">
      <c r="A7057" t="s">
        <v>247</v>
      </c>
      <c r="B7057" s="53">
        <v>40738</v>
      </c>
      <c r="C7057" t="s">
        <v>240</v>
      </c>
      <c r="D7057">
        <v>13</v>
      </c>
      <c r="E7057">
        <v>100</v>
      </c>
      <c r="F7057">
        <v>3</v>
      </c>
      <c r="G7057">
        <v>5</v>
      </c>
      <c r="H7057" s="57">
        <f t="shared" si="148"/>
        <v>36138</v>
      </c>
      <c r="I7057">
        <v>9</v>
      </c>
    </row>
    <row r="7058" spans="1:9">
      <c r="A7058" t="s">
        <v>247</v>
      </c>
      <c r="B7058" s="53">
        <v>40738</v>
      </c>
      <c r="C7058" t="s">
        <v>240</v>
      </c>
      <c r="D7058">
        <v>13</v>
      </c>
      <c r="E7058">
        <v>100</v>
      </c>
      <c r="F7058">
        <v>3</v>
      </c>
      <c r="G7058">
        <v>6</v>
      </c>
      <c r="H7058" s="57">
        <f t="shared" si="148"/>
        <v>36138</v>
      </c>
      <c r="I7058">
        <v>10</v>
      </c>
    </row>
    <row r="7059" spans="1:9">
      <c r="A7059" t="s">
        <v>247</v>
      </c>
      <c r="B7059" s="53">
        <v>40738</v>
      </c>
      <c r="C7059" t="s">
        <v>240</v>
      </c>
      <c r="D7059">
        <v>13</v>
      </c>
      <c r="E7059">
        <v>100</v>
      </c>
      <c r="F7059">
        <v>3</v>
      </c>
      <c r="G7059">
        <v>7</v>
      </c>
      <c r="H7059" s="57">
        <f t="shared" si="148"/>
        <v>36138</v>
      </c>
      <c r="I7059">
        <v>10</v>
      </c>
    </row>
    <row r="7060" spans="1:9">
      <c r="A7060" t="s">
        <v>247</v>
      </c>
      <c r="B7060" s="53">
        <v>40738</v>
      </c>
      <c r="C7060" t="s">
        <v>240</v>
      </c>
      <c r="D7060">
        <v>13</v>
      </c>
      <c r="E7060">
        <v>100</v>
      </c>
      <c r="F7060">
        <v>3</v>
      </c>
      <c r="G7060">
        <v>8</v>
      </c>
      <c r="H7060" s="57">
        <f t="shared" si="148"/>
        <v>36138</v>
      </c>
      <c r="I7060">
        <v>10</v>
      </c>
    </row>
    <row r="7061" spans="1:9">
      <c r="A7061" t="s">
        <v>247</v>
      </c>
      <c r="B7061" s="53">
        <v>40738</v>
      </c>
      <c r="C7061" t="s">
        <v>240</v>
      </c>
      <c r="D7061">
        <v>13</v>
      </c>
      <c r="E7061">
        <v>100</v>
      </c>
      <c r="F7061">
        <v>3</v>
      </c>
      <c r="G7061">
        <v>9</v>
      </c>
      <c r="H7061" s="57">
        <f t="shared" si="148"/>
        <v>36138</v>
      </c>
      <c r="I7061">
        <v>9</v>
      </c>
    </row>
    <row r="7062" spans="1:9">
      <c r="A7062" t="s">
        <v>247</v>
      </c>
      <c r="B7062" s="53">
        <v>40738</v>
      </c>
      <c r="C7062" t="s">
        <v>240</v>
      </c>
      <c r="D7062">
        <v>13</v>
      </c>
      <c r="E7062">
        <v>100</v>
      </c>
      <c r="F7062">
        <v>3</v>
      </c>
      <c r="G7062">
        <v>10</v>
      </c>
      <c r="H7062" s="57">
        <f t="shared" si="148"/>
        <v>36138</v>
      </c>
      <c r="I7062">
        <v>11</v>
      </c>
    </row>
    <row r="7063" spans="1:9">
      <c r="A7063" t="s">
        <v>247</v>
      </c>
      <c r="B7063" t="s">
        <v>238</v>
      </c>
      <c r="C7063" t="s">
        <v>240</v>
      </c>
      <c r="D7063">
        <v>14</v>
      </c>
      <c r="E7063">
        <v>100</v>
      </c>
      <c r="F7063">
        <v>3</v>
      </c>
      <c r="G7063">
        <v>1</v>
      </c>
      <c r="H7063" s="57">
        <f t="shared" ref="H7063:H7112" si="149">H7062</f>
        <v>36138</v>
      </c>
      <c r="I7063">
        <v>10</v>
      </c>
    </row>
    <row r="7064" spans="1:9">
      <c r="A7064" t="s">
        <v>247</v>
      </c>
      <c r="B7064" t="s">
        <v>238</v>
      </c>
      <c r="C7064" t="s">
        <v>240</v>
      </c>
      <c r="D7064">
        <v>14</v>
      </c>
      <c r="E7064">
        <v>100</v>
      </c>
      <c r="F7064">
        <v>3</v>
      </c>
      <c r="G7064">
        <v>2</v>
      </c>
      <c r="H7064" s="57">
        <f t="shared" si="149"/>
        <v>36138</v>
      </c>
      <c r="I7064">
        <v>10</v>
      </c>
    </row>
    <row r="7065" spans="1:9">
      <c r="A7065" t="s">
        <v>247</v>
      </c>
      <c r="B7065" t="s">
        <v>238</v>
      </c>
      <c r="C7065" t="s">
        <v>240</v>
      </c>
      <c r="D7065">
        <v>14</v>
      </c>
      <c r="E7065">
        <v>100</v>
      </c>
      <c r="F7065">
        <v>3</v>
      </c>
      <c r="G7065">
        <v>3</v>
      </c>
      <c r="H7065" s="57">
        <f t="shared" si="149"/>
        <v>36138</v>
      </c>
      <c r="I7065">
        <v>10</v>
      </c>
    </row>
    <row r="7066" spans="1:9">
      <c r="A7066" t="s">
        <v>247</v>
      </c>
      <c r="B7066" t="s">
        <v>238</v>
      </c>
      <c r="C7066" t="s">
        <v>240</v>
      </c>
      <c r="D7066">
        <v>14</v>
      </c>
      <c r="E7066">
        <v>100</v>
      </c>
      <c r="F7066">
        <v>3</v>
      </c>
      <c r="G7066">
        <v>4</v>
      </c>
      <c r="H7066" s="57">
        <f t="shared" si="149"/>
        <v>36138</v>
      </c>
      <c r="I7066">
        <v>10</v>
      </c>
    </row>
    <row r="7067" spans="1:9">
      <c r="A7067" t="s">
        <v>247</v>
      </c>
      <c r="B7067" t="s">
        <v>238</v>
      </c>
      <c r="C7067" t="s">
        <v>240</v>
      </c>
      <c r="D7067">
        <v>14</v>
      </c>
      <c r="E7067">
        <v>100</v>
      </c>
      <c r="F7067">
        <v>3</v>
      </c>
      <c r="G7067">
        <v>5</v>
      </c>
      <c r="H7067" s="57">
        <f t="shared" si="149"/>
        <v>36138</v>
      </c>
      <c r="I7067">
        <v>11</v>
      </c>
    </row>
    <row r="7068" spans="1:9">
      <c r="A7068" t="s">
        <v>247</v>
      </c>
      <c r="B7068" t="s">
        <v>238</v>
      </c>
      <c r="C7068" t="s">
        <v>240</v>
      </c>
      <c r="D7068">
        <v>14</v>
      </c>
      <c r="E7068">
        <v>100</v>
      </c>
      <c r="F7068">
        <v>3</v>
      </c>
      <c r="G7068">
        <v>6</v>
      </c>
      <c r="H7068" s="57">
        <f t="shared" si="149"/>
        <v>36138</v>
      </c>
      <c r="I7068">
        <v>10</v>
      </c>
    </row>
    <row r="7069" spans="1:9">
      <c r="A7069" t="s">
        <v>247</v>
      </c>
      <c r="B7069" t="s">
        <v>238</v>
      </c>
      <c r="C7069" t="s">
        <v>240</v>
      </c>
      <c r="D7069">
        <v>14</v>
      </c>
      <c r="E7069">
        <v>100</v>
      </c>
      <c r="F7069">
        <v>3</v>
      </c>
      <c r="G7069">
        <v>7</v>
      </c>
      <c r="H7069" s="57">
        <f t="shared" si="149"/>
        <v>36138</v>
      </c>
      <c r="I7069">
        <v>10</v>
      </c>
    </row>
    <row r="7070" spans="1:9">
      <c r="A7070" t="s">
        <v>247</v>
      </c>
      <c r="B7070" t="s">
        <v>238</v>
      </c>
      <c r="C7070" t="s">
        <v>240</v>
      </c>
      <c r="D7070">
        <v>14</v>
      </c>
      <c r="E7070">
        <v>100</v>
      </c>
      <c r="F7070">
        <v>3</v>
      </c>
      <c r="G7070">
        <v>8</v>
      </c>
      <c r="H7070" s="57">
        <f t="shared" si="149"/>
        <v>36138</v>
      </c>
      <c r="I7070">
        <v>10</v>
      </c>
    </row>
    <row r="7071" spans="1:9">
      <c r="A7071" t="s">
        <v>247</v>
      </c>
      <c r="B7071" t="s">
        <v>238</v>
      </c>
      <c r="C7071" t="s">
        <v>240</v>
      </c>
      <c r="D7071">
        <v>14</v>
      </c>
      <c r="E7071">
        <v>100</v>
      </c>
      <c r="F7071">
        <v>3</v>
      </c>
      <c r="G7071">
        <v>9</v>
      </c>
      <c r="H7071" s="57">
        <f t="shared" si="149"/>
        <v>36138</v>
      </c>
      <c r="I7071">
        <v>10</v>
      </c>
    </row>
    <row r="7072" spans="1:9">
      <c r="A7072" t="s">
        <v>247</v>
      </c>
      <c r="B7072" t="s">
        <v>238</v>
      </c>
      <c r="C7072" t="s">
        <v>240</v>
      </c>
      <c r="D7072">
        <v>14</v>
      </c>
      <c r="E7072">
        <v>100</v>
      </c>
      <c r="F7072">
        <v>3</v>
      </c>
      <c r="G7072">
        <v>10</v>
      </c>
      <c r="H7072" s="57">
        <f t="shared" si="149"/>
        <v>36138</v>
      </c>
      <c r="I7072">
        <v>9</v>
      </c>
    </row>
    <row r="7073" spans="1:9">
      <c r="A7073" t="s">
        <v>247</v>
      </c>
      <c r="B7073" t="s">
        <v>234</v>
      </c>
      <c r="C7073" t="s">
        <v>240</v>
      </c>
      <c r="D7073">
        <v>15</v>
      </c>
      <c r="E7073">
        <v>100</v>
      </c>
      <c r="F7073">
        <v>3</v>
      </c>
      <c r="G7073">
        <v>1</v>
      </c>
      <c r="H7073" s="57">
        <f t="shared" si="149"/>
        <v>36138</v>
      </c>
      <c r="I7073">
        <v>10</v>
      </c>
    </row>
    <row r="7074" spans="1:9">
      <c r="A7074" t="s">
        <v>247</v>
      </c>
      <c r="B7074" t="s">
        <v>234</v>
      </c>
      <c r="C7074" t="s">
        <v>240</v>
      </c>
      <c r="D7074">
        <v>15</v>
      </c>
      <c r="E7074">
        <v>100</v>
      </c>
      <c r="F7074">
        <v>3</v>
      </c>
      <c r="G7074">
        <v>2</v>
      </c>
      <c r="H7074" s="57">
        <f t="shared" si="149"/>
        <v>36138</v>
      </c>
      <c r="I7074">
        <v>10</v>
      </c>
    </row>
    <row r="7075" spans="1:9">
      <c r="A7075" t="s">
        <v>247</v>
      </c>
      <c r="B7075" t="s">
        <v>234</v>
      </c>
      <c r="C7075" t="s">
        <v>240</v>
      </c>
      <c r="D7075">
        <v>15</v>
      </c>
      <c r="E7075">
        <v>100</v>
      </c>
      <c r="F7075">
        <v>3</v>
      </c>
      <c r="G7075">
        <v>3</v>
      </c>
      <c r="H7075" s="57">
        <f t="shared" si="149"/>
        <v>36138</v>
      </c>
      <c r="I7075">
        <v>10</v>
      </c>
    </row>
    <row r="7076" spans="1:9">
      <c r="A7076" t="s">
        <v>247</v>
      </c>
      <c r="B7076" t="s">
        <v>234</v>
      </c>
      <c r="C7076" t="s">
        <v>240</v>
      </c>
      <c r="D7076">
        <v>15</v>
      </c>
      <c r="E7076">
        <v>100</v>
      </c>
      <c r="F7076">
        <v>3</v>
      </c>
      <c r="G7076">
        <v>4</v>
      </c>
      <c r="H7076" s="57">
        <f t="shared" si="149"/>
        <v>36138</v>
      </c>
      <c r="I7076">
        <v>10</v>
      </c>
    </row>
    <row r="7077" spans="1:9">
      <c r="A7077" t="s">
        <v>247</v>
      </c>
      <c r="B7077" t="s">
        <v>234</v>
      </c>
      <c r="C7077" t="s">
        <v>240</v>
      </c>
      <c r="D7077">
        <v>15</v>
      </c>
      <c r="E7077">
        <v>100</v>
      </c>
      <c r="F7077">
        <v>3</v>
      </c>
      <c r="G7077">
        <v>5</v>
      </c>
      <c r="H7077" s="57">
        <f t="shared" si="149"/>
        <v>36138</v>
      </c>
      <c r="I7077">
        <v>10</v>
      </c>
    </row>
    <row r="7078" spans="1:9">
      <c r="A7078" t="s">
        <v>247</v>
      </c>
      <c r="B7078" t="s">
        <v>234</v>
      </c>
      <c r="C7078" t="s">
        <v>240</v>
      </c>
      <c r="D7078">
        <v>15</v>
      </c>
      <c r="E7078">
        <v>100</v>
      </c>
      <c r="F7078">
        <v>3</v>
      </c>
      <c r="G7078">
        <v>6</v>
      </c>
      <c r="H7078" s="57">
        <f t="shared" si="149"/>
        <v>36138</v>
      </c>
      <c r="I7078">
        <v>10</v>
      </c>
    </row>
    <row r="7079" spans="1:9">
      <c r="A7079" t="s">
        <v>247</v>
      </c>
      <c r="B7079" t="s">
        <v>234</v>
      </c>
      <c r="C7079" t="s">
        <v>240</v>
      </c>
      <c r="D7079">
        <v>15</v>
      </c>
      <c r="E7079">
        <v>100</v>
      </c>
      <c r="F7079">
        <v>3</v>
      </c>
      <c r="G7079">
        <v>7</v>
      </c>
      <c r="H7079" s="57">
        <f t="shared" si="149"/>
        <v>36138</v>
      </c>
      <c r="I7079">
        <v>10</v>
      </c>
    </row>
    <row r="7080" spans="1:9">
      <c r="A7080" t="s">
        <v>247</v>
      </c>
      <c r="B7080" t="s">
        <v>234</v>
      </c>
      <c r="C7080" t="s">
        <v>240</v>
      </c>
      <c r="D7080">
        <v>15</v>
      </c>
      <c r="E7080">
        <v>100</v>
      </c>
      <c r="F7080">
        <v>3</v>
      </c>
      <c r="G7080">
        <v>8</v>
      </c>
      <c r="H7080" s="57">
        <f t="shared" si="149"/>
        <v>36138</v>
      </c>
      <c r="I7080">
        <v>11</v>
      </c>
    </row>
    <row r="7081" spans="1:9">
      <c r="A7081" t="s">
        <v>247</v>
      </c>
      <c r="B7081" t="s">
        <v>234</v>
      </c>
      <c r="C7081" t="s">
        <v>240</v>
      </c>
      <c r="D7081">
        <v>15</v>
      </c>
      <c r="E7081">
        <v>100</v>
      </c>
      <c r="F7081">
        <v>3</v>
      </c>
      <c r="G7081">
        <v>9</v>
      </c>
      <c r="H7081" s="57">
        <f t="shared" si="149"/>
        <v>36138</v>
      </c>
      <c r="I7081">
        <v>10</v>
      </c>
    </row>
    <row r="7082" spans="1:9">
      <c r="A7082" t="s">
        <v>247</v>
      </c>
      <c r="B7082" t="s">
        <v>234</v>
      </c>
      <c r="C7082" t="s">
        <v>240</v>
      </c>
      <c r="D7082">
        <v>15</v>
      </c>
      <c r="E7082">
        <v>100</v>
      </c>
      <c r="F7082">
        <v>3</v>
      </c>
      <c r="G7082">
        <v>10</v>
      </c>
      <c r="H7082" s="57">
        <f t="shared" si="149"/>
        <v>36138</v>
      </c>
      <c r="I7082">
        <v>10</v>
      </c>
    </row>
    <row r="7083" spans="1:9">
      <c r="A7083" t="s">
        <v>247</v>
      </c>
      <c r="B7083" t="s">
        <v>239</v>
      </c>
      <c r="C7083" t="s">
        <v>240</v>
      </c>
      <c r="D7083">
        <v>16</v>
      </c>
      <c r="E7083">
        <v>100</v>
      </c>
      <c r="F7083">
        <v>3</v>
      </c>
      <c r="G7083">
        <v>1</v>
      </c>
      <c r="H7083" s="57">
        <f t="shared" si="149"/>
        <v>36138</v>
      </c>
      <c r="I7083">
        <v>11</v>
      </c>
    </row>
    <row r="7084" spans="1:9">
      <c r="A7084" t="s">
        <v>247</v>
      </c>
      <c r="B7084" t="s">
        <v>239</v>
      </c>
      <c r="C7084" t="s">
        <v>240</v>
      </c>
      <c r="D7084">
        <v>16</v>
      </c>
      <c r="E7084">
        <v>100</v>
      </c>
      <c r="F7084">
        <v>3</v>
      </c>
      <c r="G7084">
        <v>2</v>
      </c>
      <c r="H7084" s="57">
        <f t="shared" si="149"/>
        <v>36138</v>
      </c>
      <c r="I7084">
        <v>11</v>
      </c>
    </row>
    <row r="7085" spans="1:9">
      <c r="A7085" t="s">
        <v>247</v>
      </c>
      <c r="B7085" t="s">
        <v>239</v>
      </c>
      <c r="C7085" t="s">
        <v>240</v>
      </c>
      <c r="D7085">
        <v>16</v>
      </c>
      <c r="E7085">
        <v>100</v>
      </c>
      <c r="F7085">
        <v>3</v>
      </c>
      <c r="G7085">
        <v>3</v>
      </c>
      <c r="H7085" s="57">
        <f t="shared" si="149"/>
        <v>36138</v>
      </c>
      <c r="I7085">
        <v>11</v>
      </c>
    </row>
    <row r="7086" spans="1:9">
      <c r="A7086" t="s">
        <v>247</v>
      </c>
      <c r="B7086" t="s">
        <v>239</v>
      </c>
      <c r="C7086" t="s">
        <v>240</v>
      </c>
      <c r="D7086">
        <v>16</v>
      </c>
      <c r="E7086">
        <v>100</v>
      </c>
      <c r="F7086">
        <v>3</v>
      </c>
      <c r="G7086">
        <v>4</v>
      </c>
      <c r="H7086" s="57">
        <f t="shared" si="149"/>
        <v>36138</v>
      </c>
      <c r="I7086">
        <v>10</v>
      </c>
    </row>
    <row r="7087" spans="1:9">
      <c r="A7087" t="s">
        <v>247</v>
      </c>
      <c r="B7087" t="s">
        <v>239</v>
      </c>
      <c r="C7087" t="s">
        <v>240</v>
      </c>
      <c r="D7087">
        <v>16</v>
      </c>
      <c r="E7087">
        <v>100</v>
      </c>
      <c r="F7087">
        <v>3</v>
      </c>
      <c r="G7087">
        <v>5</v>
      </c>
      <c r="H7087" s="57">
        <f t="shared" si="149"/>
        <v>36138</v>
      </c>
      <c r="I7087">
        <v>10</v>
      </c>
    </row>
    <row r="7088" spans="1:9">
      <c r="A7088" t="s">
        <v>247</v>
      </c>
      <c r="B7088" t="s">
        <v>239</v>
      </c>
      <c r="C7088" t="s">
        <v>240</v>
      </c>
      <c r="D7088">
        <v>16</v>
      </c>
      <c r="E7088">
        <v>100</v>
      </c>
      <c r="F7088">
        <v>3</v>
      </c>
      <c r="G7088">
        <v>6</v>
      </c>
      <c r="H7088" s="57">
        <f t="shared" si="149"/>
        <v>36138</v>
      </c>
      <c r="I7088">
        <v>11</v>
      </c>
    </row>
    <row r="7089" spans="1:9">
      <c r="A7089" t="s">
        <v>247</v>
      </c>
      <c r="B7089" t="s">
        <v>239</v>
      </c>
      <c r="C7089" t="s">
        <v>240</v>
      </c>
      <c r="D7089">
        <v>16</v>
      </c>
      <c r="E7089">
        <v>100</v>
      </c>
      <c r="F7089">
        <v>3</v>
      </c>
      <c r="G7089">
        <v>7</v>
      </c>
      <c r="H7089" s="57">
        <f t="shared" si="149"/>
        <v>36138</v>
      </c>
    </row>
    <row r="7090" spans="1:9">
      <c r="A7090" t="s">
        <v>247</v>
      </c>
      <c r="B7090" t="s">
        <v>239</v>
      </c>
      <c r="C7090" t="s">
        <v>240</v>
      </c>
      <c r="D7090">
        <v>16</v>
      </c>
      <c r="E7090">
        <v>100</v>
      </c>
      <c r="F7090">
        <v>3</v>
      </c>
      <c r="G7090">
        <v>8</v>
      </c>
      <c r="H7090" s="57">
        <f t="shared" si="149"/>
        <v>36138</v>
      </c>
      <c r="I7090">
        <v>10</v>
      </c>
    </row>
    <row r="7091" spans="1:9">
      <c r="A7091" t="s">
        <v>247</v>
      </c>
      <c r="B7091" t="s">
        <v>239</v>
      </c>
      <c r="C7091" t="s">
        <v>240</v>
      </c>
      <c r="D7091">
        <v>16</v>
      </c>
      <c r="E7091">
        <v>100</v>
      </c>
      <c r="F7091">
        <v>3</v>
      </c>
      <c r="G7091">
        <v>9</v>
      </c>
      <c r="H7091" s="57">
        <f t="shared" si="149"/>
        <v>36138</v>
      </c>
    </row>
    <row r="7092" spans="1:9">
      <c r="A7092" t="s">
        <v>247</v>
      </c>
      <c r="B7092" t="s">
        <v>239</v>
      </c>
      <c r="C7092" t="s">
        <v>240</v>
      </c>
      <c r="D7092">
        <v>16</v>
      </c>
      <c r="E7092">
        <v>100</v>
      </c>
      <c r="F7092">
        <v>3</v>
      </c>
      <c r="G7092">
        <v>10</v>
      </c>
      <c r="H7092" s="57">
        <f t="shared" si="149"/>
        <v>36138</v>
      </c>
      <c r="I7092">
        <v>10</v>
      </c>
    </row>
    <row r="7093" spans="1:9">
      <c r="A7093" t="s">
        <v>247</v>
      </c>
      <c r="B7093" t="s">
        <v>235</v>
      </c>
      <c r="C7093" t="s">
        <v>240</v>
      </c>
      <c r="D7093">
        <v>17</v>
      </c>
      <c r="E7093">
        <v>100</v>
      </c>
      <c r="F7093">
        <v>3</v>
      </c>
      <c r="G7093">
        <v>1</v>
      </c>
      <c r="H7093" s="57">
        <f t="shared" si="149"/>
        <v>36138</v>
      </c>
      <c r="I7093">
        <v>9</v>
      </c>
    </row>
    <row r="7094" spans="1:9">
      <c r="A7094" t="s">
        <v>247</v>
      </c>
      <c r="B7094" t="s">
        <v>235</v>
      </c>
      <c r="C7094" t="s">
        <v>240</v>
      </c>
      <c r="D7094">
        <v>17</v>
      </c>
      <c r="E7094">
        <v>100</v>
      </c>
      <c r="F7094">
        <v>3</v>
      </c>
      <c r="G7094">
        <v>2</v>
      </c>
      <c r="H7094" s="57">
        <f t="shared" si="149"/>
        <v>36138</v>
      </c>
      <c r="I7094">
        <v>10</v>
      </c>
    </row>
    <row r="7095" spans="1:9">
      <c r="A7095" t="s">
        <v>247</v>
      </c>
      <c r="B7095" t="s">
        <v>235</v>
      </c>
      <c r="C7095" t="s">
        <v>240</v>
      </c>
      <c r="D7095">
        <v>17</v>
      </c>
      <c r="E7095">
        <v>100</v>
      </c>
      <c r="F7095">
        <v>3</v>
      </c>
      <c r="G7095">
        <v>3</v>
      </c>
      <c r="H7095" s="57">
        <f t="shared" si="149"/>
        <v>36138</v>
      </c>
      <c r="I7095">
        <v>10</v>
      </c>
    </row>
    <row r="7096" spans="1:9">
      <c r="A7096" t="s">
        <v>247</v>
      </c>
      <c r="B7096" t="s">
        <v>235</v>
      </c>
      <c r="C7096" t="s">
        <v>240</v>
      </c>
      <c r="D7096">
        <v>17</v>
      </c>
      <c r="E7096">
        <v>100</v>
      </c>
      <c r="F7096">
        <v>3</v>
      </c>
      <c r="G7096">
        <v>4</v>
      </c>
      <c r="H7096" s="57">
        <f t="shared" si="149"/>
        <v>36138</v>
      </c>
      <c r="I7096">
        <v>9</v>
      </c>
    </row>
    <row r="7097" spans="1:9">
      <c r="A7097" t="s">
        <v>247</v>
      </c>
      <c r="B7097" t="s">
        <v>235</v>
      </c>
      <c r="C7097" t="s">
        <v>240</v>
      </c>
      <c r="D7097">
        <v>17</v>
      </c>
      <c r="E7097">
        <v>100</v>
      </c>
      <c r="F7097">
        <v>3</v>
      </c>
      <c r="G7097">
        <v>5</v>
      </c>
      <c r="H7097" s="57">
        <f t="shared" si="149"/>
        <v>36138</v>
      </c>
      <c r="I7097">
        <v>11</v>
      </c>
    </row>
    <row r="7098" spans="1:9">
      <c r="A7098" t="s">
        <v>247</v>
      </c>
      <c r="B7098" t="s">
        <v>235</v>
      </c>
      <c r="C7098" t="s">
        <v>240</v>
      </c>
      <c r="D7098">
        <v>17</v>
      </c>
      <c r="E7098">
        <v>100</v>
      </c>
      <c r="F7098">
        <v>3</v>
      </c>
      <c r="G7098">
        <v>6</v>
      </c>
      <c r="H7098" s="57">
        <f t="shared" si="149"/>
        <v>36138</v>
      </c>
      <c r="I7098">
        <v>10</v>
      </c>
    </row>
    <row r="7099" spans="1:9">
      <c r="A7099" t="s">
        <v>247</v>
      </c>
      <c r="B7099" t="s">
        <v>235</v>
      </c>
      <c r="C7099" t="s">
        <v>240</v>
      </c>
      <c r="D7099">
        <v>17</v>
      </c>
      <c r="E7099">
        <v>100</v>
      </c>
      <c r="F7099">
        <v>3</v>
      </c>
      <c r="G7099">
        <v>7</v>
      </c>
      <c r="H7099" s="57">
        <f t="shared" si="149"/>
        <v>36138</v>
      </c>
      <c r="I7099">
        <v>9</v>
      </c>
    </row>
    <row r="7100" spans="1:9">
      <c r="A7100" t="s">
        <v>247</v>
      </c>
      <c r="B7100" t="s">
        <v>235</v>
      </c>
      <c r="C7100" t="s">
        <v>240</v>
      </c>
      <c r="D7100">
        <v>17</v>
      </c>
      <c r="E7100">
        <v>100</v>
      </c>
      <c r="F7100">
        <v>3</v>
      </c>
      <c r="G7100">
        <v>8</v>
      </c>
      <c r="H7100" s="57">
        <f t="shared" si="149"/>
        <v>36138</v>
      </c>
      <c r="I7100">
        <v>10</v>
      </c>
    </row>
    <row r="7101" spans="1:9">
      <c r="A7101" t="s">
        <v>247</v>
      </c>
      <c r="B7101" t="s">
        <v>235</v>
      </c>
      <c r="C7101" t="s">
        <v>240</v>
      </c>
      <c r="D7101">
        <v>17</v>
      </c>
      <c r="E7101">
        <v>100</v>
      </c>
      <c r="F7101">
        <v>3</v>
      </c>
      <c r="G7101">
        <v>9</v>
      </c>
      <c r="H7101" s="57">
        <f t="shared" si="149"/>
        <v>36138</v>
      </c>
      <c r="I7101">
        <v>10</v>
      </c>
    </row>
    <row r="7102" spans="1:9">
      <c r="A7102" t="s">
        <v>247</v>
      </c>
      <c r="B7102" t="s">
        <v>235</v>
      </c>
      <c r="C7102" t="s">
        <v>240</v>
      </c>
      <c r="D7102">
        <v>17</v>
      </c>
      <c r="E7102">
        <v>100</v>
      </c>
      <c r="F7102">
        <v>3</v>
      </c>
      <c r="G7102">
        <v>10</v>
      </c>
      <c r="H7102" s="57">
        <f t="shared" si="149"/>
        <v>36138</v>
      </c>
      <c r="I7102">
        <v>8</v>
      </c>
    </row>
    <row r="7103" spans="1:9">
      <c r="A7103" t="s">
        <v>247</v>
      </c>
      <c r="B7103" t="s">
        <v>237</v>
      </c>
      <c r="C7103" t="s">
        <v>240</v>
      </c>
      <c r="D7103">
        <v>18</v>
      </c>
      <c r="E7103">
        <v>100</v>
      </c>
      <c r="F7103">
        <v>3</v>
      </c>
      <c r="G7103">
        <v>1</v>
      </c>
      <c r="H7103" s="57">
        <f t="shared" si="149"/>
        <v>36138</v>
      </c>
      <c r="I7103">
        <v>10</v>
      </c>
    </row>
    <row r="7104" spans="1:9">
      <c r="A7104" t="s">
        <v>247</v>
      </c>
      <c r="B7104" t="s">
        <v>237</v>
      </c>
      <c r="C7104" t="s">
        <v>240</v>
      </c>
      <c r="D7104">
        <v>18</v>
      </c>
      <c r="E7104">
        <v>100</v>
      </c>
      <c r="F7104">
        <v>3</v>
      </c>
      <c r="G7104">
        <v>2</v>
      </c>
      <c r="H7104" s="57">
        <f t="shared" si="149"/>
        <v>36138</v>
      </c>
      <c r="I7104">
        <v>10</v>
      </c>
    </row>
    <row r="7105" spans="1:9">
      <c r="A7105" t="s">
        <v>247</v>
      </c>
      <c r="B7105" t="s">
        <v>237</v>
      </c>
      <c r="C7105" t="s">
        <v>240</v>
      </c>
      <c r="D7105">
        <v>18</v>
      </c>
      <c r="E7105">
        <v>100</v>
      </c>
      <c r="F7105">
        <v>3</v>
      </c>
      <c r="G7105">
        <v>3</v>
      </c>
      <c r="H7105" s="57">
        <f t="shared" si="149"/>
        <v>36138</v>
      </c>
      <c r="I7105">
        <v>10</v>
      </c>
    </row>
    <row r="7106" spans="1:9">
      <c r="A7106" t="s">
        <v>247</v>
      </c>
      <c r="B7106" t="s">
        <v>237</v>
      </c>
      <c r="C7106" t="s">
        <v>240</v>
      </c>
      <c r="D7106">
        <v>18</v>
      </c>
      <c r="E7106">
        <v>100</v>
      </c>
      <c r="F7106">
        <v>3</v>
      </c>
      <c r="G7106">
        <v>4</v>
      </c>
      <c r="H7106" s="57">
        <f t="shared" si="149"/>
        <v>36138</v>
      </c>
      <c r="I7106">
        <v>10</v>
      </c>
    </row>
    <row r="7107" spans="1:9">
      <c r="A7107" t="s">
        <v>247</v>
      </c>
      <c r="B7107" t="s">
        <v>237</v>
      </c>
      <c r="C7107" t="s">
        <v>240</v>
      </c>
      <c r="D7107">
        <v>18</v>
      </c>
      <c r="E7107">
        <v>100</v>
      </c>
      <c r="F7107">
        <v>3</v>
      </c>
      <c r="G7107">
        <v>5</v>
      </c>
      <c r="H7107" s="57">
        <f t="shared" si="149"/>
        <v>36138</v>
      </c>
      <c r="I7107">
        <v>9</v>
      </c>
    </row>
    <row r="7108" spans="1:9">
      <c r="A7108" t="s">
        <v>247</v>
      </c>
      <c r="B7108" t="s">
        <v>237</v>
      </c>
      <c r="C7108" t="s">
        <v>240</v>
      </c>
      <c r="D7108">
        <v>18</v>
      </c>
      <c r="E7108">
        <v>100</v>
      </c>
      <c r="F7108">
        <v>3</v>
      </c>
      <c r="G7108">
        <v>6</v>
      </c>
      <c r="H7108" s="57">
        <f t="shared" si="149"/>
        <v>36138</v>
      </c>
      <c r="I7108">
        <v>11</v>
      </c>
    </row>
    <row r="7109" spans="1:9">
      <c r="A7109" t="s">
        <v>247</v>
      </c>
      <c r="B7109" t="s">
        <v>237</v>
      </c>
      <c r="C7109" t="s">
        <v>240</v>
      </c>
      <c r="D7109">
        <v>18</v>
      </c>
      <c r="E7109">
        <v>100</v>
      </c>
      <c r="F7109">
        <v>3</v>
      </c>
      <c r="G7109">
        <v>7</v>
      </c>
      <c r="H7109" s="57">
        <f t="shared" si="149"/>
        <v>36138</v>
      </c>
      <c r="I7109">
        <v>10</v>
      </c>
    </row>
    <row r="7110" spans="1:9">
      <c r="A7110" t="s">
        <v>247</v>
      </c>
      <c r="B7110" t="s">
        <v>237</v>
      </c>
      <c r="C7110" t="s">
        <v>240</v>
      </c>
      <c r="D7110">
        <v>18</v>
      </c>
      <c r="E7110">
        <v>100</v>
      </c>
      <c r="F7110">
        <v>3</v>
      </c>
      <c r="G7110">
        <v>8</v>
      </c>
      <c r="H7110" s="57">
        <f t="shared" si="149"/>
        <v>36138</v>
      </c>
      <c r="I7110">
        <v>10</v>
      </c>
    </row>
    <row r="7111" spans="1:9">
      <c r="A7111" t="s">
        <v>247</v>
      </c>
      <c r="B7111" t="s">
        <v>237</v>
      </c>
      <c r="C7111" t="s">
        <v>240</v>
      </c>
      <c r="D7111">
        <v>18</v>
      </c>
      <c r="E7111">
        <v>100</v>
      </c>
      <c r="F7111">
        <v>3</v>
      </c>
      <c r="G7111">
        <v>9</v>
      </c>
      <c r="H7111" s="57">
        <f t="shared" si="149"/>
        <v>36138</v>
      </c>
      <c r="I7111">
        <v>10</v>
      </c>
    </row>
    <row r="7112" spans="1:9">
      <c r="A7112" t="s">
        <v>247</v>
      </c>
      <c r="B7112" t="s">
        <v>237</v>
      </c>
      <c r="C7112" t="s">
        <v>240</v>
      </c>
      <c r="D7112">
        <v>18</v>
      </c>
      <c r="E7112">
        <v>100</v>
      </c>
      <c r="F7112">
        <v>3</v>
      </c>
      <c r="G7112">
        <v>10</v>
      </c>
      <c r="H7112" s="57">
        <f t="shared" si="149"/>
        <v>36138</v>
      </c>
      <c r="I7112">
        <v>9</v>
      </c>
    </row>
    <row r="7113" spans="1:9">
      <c r="A7113" t="s">
        <v>247</v>
      </c>
      <c r="B7113" t="s">
        <v>234</v>
      </c>
      <c r="C7113" t="s">
        <v>240</v>
      </c>
      <c r="D7113">
        <v>1</v>
      </c>
      <c r="E7113">
        <v>100</v>
      </c>
      <c r="F7113">
        <v>1</v>
      </c>
      <c r="G7113">
        <v>1</v>
      </c>
      <c r="H7113" s="57">
        <v>36143</v>
      </c>
      <c r="I7113">
        <v>13</v>
      </c>
    </row>
    <row r="7114" spans="1:9">
      <c r="A7114" t="s">
        <v>247</v>
      </c>
      <c r="B7114" t="s">
        <v>234</v>
      </c>
      <c r="C7114" t="s">
        <v>240</v>
      </c>
      <c r="D7114">
        <v>1</v>
      </c>
      <c r="E7114">
        <v>100</v>
      </c>
      <c r="F7114">
        <v>1</v>
      </c>
      <c r="G7114">
        <v>2</v>
      </c>
      <c r="H7114" s="57">
        <f>H7113</f>
        <v>36143</v>
      </c>
      <c r="I7114">
        <v>12</v>
      </c>
    </row>
    <row r="7115" spans="1:9">
      <c r="A7115" t="s">
        <v>247</v>
      </c>
      <c r="B7115" t="s">
        <v>234</v>
      </c>
      <c r="C7115" t="s">
        <v>240</v>
      </c>
      <c r="D7115">
        <v>1</v>
      </c>
      <c r="E7115">
        <v>100</v>
      </c>
      <c r="F7115">
        <v>1</v>
      </c>
      <c r="G7115">
        <v>3</v>
      </c>
      <c r="H7115" s="57">
        <f t="shared" ref="H7115:H7178" si="150">H7114</f>
        <v>36143</v>
      </c>
      <c r="I7115">
        <v>13</v>
      </c>
    </row>
    <row r="7116" spans="1:9">
      <c r="A7116" t="s">
        <v>247</v>
      </c>
      <c r="B7116" t="s">
        <v>234</v>
      </c>
      <c r="C7116" t="s">
        <v>240</v>
      </c>
      <c r="D7116">
        <v>1</v>
      </c>
      <c r="E7116">
        <v>100</v>
      </c>
      <c r="F7116">
        <v>1</v>
      </c>
      <c r="G7116">
        <v>4</v>
      </c>
      <c r="H7116" s="57">
        <f t="shared" si="150"/>
        <v>36143</v>
      </c>
      <c r="I7116">
        <v>13</v>
      </c>
    </row>
    <row r="7117" spans="1:9">
      <c r="A7117" t="s">
        <v>247</v>
      </c>
      <c r="B7117" t="s">
        <v>234</v>
      </c>
      <c r="C7117" t="s">
        <v>240</v>
      </c>
      <c r="D7117">
        <v>1</v>
      </c>
      <c r="E7117">
        <v>100</v>
      </c>
      <c r="F7117">
        <v>1</v>
      </c>
      <c r="G7117">
        <v>5</v>
      </c>
      <c r="H7117" s="57">
        <f t="shared" si="150"/>
        <v>36143</v>
      </c>
      <c r="I7117">
        <v>13</v>
      </c>
    </row>
    <row r="7118" spans="1:9">
      <c r="A7118" t="s">
        <v>247</v>
      </c>
      <c r="B7118" t="s">
        <v>234</v>
      </c>
      <c r="C7118" t="s">
        <v>240</v>
      </c>
      <c r="D7118">
        <v>1</v>
      </c>
      <c r="E7118">
        <v>100</v>
      </c>
      <c r="F7118">
        <v>1</v>
      </c>
      <c r="G7118">
        <v>6</v>
      </c>
      <c r="H7118" s="57">
        <f t="shared" si="150"/>
        <v>36143</v>
      </c>
      <c r="I7118">
        <v>13</v>
      </c>
    </row>
    <row r="7119" spans="1:9">
      <c r="A7119" t="s">
        <v>247</v>
      </c>
      <c r="B7119" t="s">
        <v>234</v>
      </c>
      <c r="C7119" t="s">
        <v>240</v>
      </c>
      <c r="D7119">
        <v>1</v>
      </c>
      <c r="E7119">
        <v>100</v>
      </c>
      <c r="F7119">
        <v>1</v>
      </c>
      <c r="G7119">
        <v>7</v>
      </c>
      <c r="H7119" s="57">
        <f t="shared" si="150"/>
        <v>36143</v>
      </c>
      <c r="I7119">
        <v>12</v>
      </c>
    </row>
    <row r="7120" spans="1:9">
      <c r="A7120" t="s">
        <v>247</v>
      </c>
      <c r="B7120" t="s">
        <v>234</v>
      </c>
      <c r="C7120" t="s">
        <v>240</v>
      </c>
      <c r="D7120">
        <v>1</v>
      </c>
      <c r="E7120">
        <v>100</v>
      </c>
      <c r="F7120">
        <v>1</v>
      </c>
      <c r="G7120">
        <v>8</v>
      </c>
      <c r="H7120" s="57">
        <f t="shared" si="150"/>
        <v>36143</v>
      </c>
      <c r="I7120">
        <v>13</v>
      </c>
    </row>
    <row r="7121" spans="1:9">
      <c r="A7121" t="s">
        <v>247</v>
      </c>
      <c r="B7121" t="s">
        <v>234</v>
      </c>
      <c r="C7121" t="s">
        <v>240</v>
      </c>
      <c r="D7121">
        <v>1</v>
      </c>
      <c r="E7121">
        <v>100</v>
      </c>
      <c r="F7121">
        <v>1</v>
      </c>
      <c r="G7121">
        <v>9</v>
      </c>
      <c r="H7121" s="57">
        <f t="shared" si="150"/>
        <v>36143</v>
      </c>
      <c r="I7121">
        <v>13</v>
      </c>
    </row>
    <row r="7122" spans="1:9">
      <c r="A7122" t="s">
        <v>247</v>
      </c>
      <c r="B7122" t="s">
        <v>234</v>
      </c>
      <c r="C7122" t="s">
        <v>240</v>
      </c>
      <c r="D7122">
        <v>1</v>
      </c>
      <c r="E7122">
        <v>100</v>
      </c>
      <c r="F7122">
        <v>1</v>
      </c>
      <c r="G7122">
        <v>10</v>
      </c>
      <c r="H7122" s="57">
        <f t="shared" si="150"/>
        <v>36143</v>
      </c>
      <c r="I7122">
        <v>12</v>
      </c>
    </row>
    <row r="7123" spans="1:9">
      <c r="A7123" t="s">
        <v>247</v>
      </c>
      <c r="B7123" t="s">
        <v>235</v>
      </c>
      <c r="C7123" t="s">
        <v>240</v>
      </c>
      <c r="D7123">
        <v>2</v>
      </c>
      <c r="E7123">
        <v>100</v>
      </c>
      <c r="F7123">
        <v>1</v>
      </c>
      <c r="G7123">
        <v>1</v>
      </c>
      <c r="H7123" s="57">
        <f t="shared" si="150"/>
        <v>36143</v>
      </c>
      <c r="I7123">
        <v>13</v>
      </c>
    </row>
    <row r="7124" spans="1:9">
      <c r="A7124" t="s">
        <v>247</v>
      </c>
      <c r="B7124" t="s">
        <v>235</v>
      </c>
      <c r="C7124" t="s">
        <v>240</v>
      </c>
      <c r="D7124">
        <v>2</v>
      </c>
      <c r="E7124">
        <v>100</v>
      </c>
      <c r="F7124">
        <v>1</v>
      </c>
      <c r="G7124">
        <v>2</v>
      </c>
      <c r="H7124" s="57">
        <f t="shared" si="150"/>
        <v>36143</v>
      </c>
      <c r="I7124">
        <v>12</v>
      </c>
    </row>
    <row r="7125" spans="1:9">
      <c r="A7125" t="s">
        <v>247</v>
      </c>
      <c r="B7125" t="s">
        <v>235</v>
      </c>
      <c r="C7125" t="s">
        <v>240</v>
      </c>
      <c r="D7125">
        <v>2</v>
      </c>
      <c r="E7125">
        <v>100</v>
      </c>
      <c r="F7125">
        <v>1</v>
      </c>
      <c r="G7125">
        <v>3</v>
      </c>
      <c r="H7125" s="57">
        <f t="shared" si="150"/>
        <v>36143</v>
      </c>
      <c r="I7125">
        <v>12</v>
      </c>
    </row>
    <row r="7126" spans="1:9">
      <c r="A7126" t="s">
        <v>247</v>
      </c>
      <c r="B7126" t="s">
        <v>235</v>
      </c>
      <c r="C7126" t="s">
        <v>240</v>
      </c>
      <c r="D7126">
        <v>2</v>
      </c>
      <c r="E7126">
        <v>100</v>
      </c>
      <c r="F7126">
        <v>1</v>
      </c>
      <c r="G7126">
        <v>4</v>
      </c>
      <c r="H7126" s="57">
        <f t="shared" si="150"/>
        <v>36143</v>
      </c>
      <c r="I7126">
        <v>11</v>
      </c>
    </row>
    <row r="7127" spans="1:9">
      <c r="A7127" t="s">
        <v>247</v>
      </c>
      <c r="B7127" t="s">
        <v>235</v>
      </c>
      <c r="C7127" t="s">
        <v>240</v>
      </c>
      <c r="D7127">
        <v>2</v>
      </c>
      <c r="E7127">
        <v>100</v>
      </c>
      <c r="F7127">
        <v>1</v>
      </c>
      <c r="G7127">
        <v>5</v>
      </c>
      <c r="H7127" s="57">
        <f t="shared" si="150"/>
        <v>36143</v>
      </c>
      <c r="I7127">
        <v>11</v>
      </c>
    </row>
    <row r="7128" spans="1:9">
      <c r="A7128" t="s">
        <v>247</v>
      </c>
      <c r="B7128" t="s">
        <v>235</v>
      </c>
      <c r="C7128" t="s">
        <v>240</v>
      </c>
      <c r="D7128">
        <v>2</v>
      </c>
      <c r="E7128">
        <v>100</v>
      </c>
      <c r="F7128">
        <v>1</v>
      </c>
      <c r="G7128">
        <v>6</v>
      </c>
      <c r="H7128" s="57">
        <f t="shared" si="150"/>
        <v>36143</v>
      </c>
      <c r="I7128">
        <v>12</v>
      </c>
    </row>
    <row r="7129" spans="1:9">
      <c r="A7129" t="s">
        <v>247</v>
      </c>
      <c r="B7129" t="s">
        <v>235</v>
      </c>
      <c r="C7129" t="s">
        <v>240</v>
      </c>
      <c r="D7129">
        <v>2</v>
      </c>
      <c r="E7129">
        <v>100</v>
      </c>
      <c r="F7129">
        <v>1</v>
      </c>
      <c r="G7129">
        <v>7</v>
      </c>
      <c r="H7129" s="57">
        <f t="shared" si="150"/>
        <v>36143</v>
      </c>
      <c r="I7129">
        <v>11</v>
      </c>
    </row>
    <row r="7130" spans="1:9">
      <c r="A7130" t="s">
        <v>247</v>
      </c>
      <c r="B7130" t="s">
        <v>235</v>
      </c>
      <c r="C7130" t="s">
        <v>240</v>
      </c>
      <c r="D7130">
        <v>2</v>
      </c>
      <c r="E7130">
        <v>100</v>
      </c>
      <c r="F7130">
        <v>1</v>
      </c>
      <c r="G7130">
        <v>8</v>
      </c>
      <c r="H7130" s="57">
        <f t="shared" si="150"/>
        <v>36143</v>
      </c>
      <c r="I7130">
        <v>12</v>
      </c>
    </row>
    <row r="7131" spans="1:9">
      <c r="A7131" t="s">
        <v>247</v>
      </c>
      <c r="B7131" t="s">
        <v>235</v>
      </c>
      <c r="C7131" t="s">
        <v>240</v>
      </c>
      <c r="D7131">
        <v>2</v>
      </c>
      <c r="E7131">
        <v>100</v>
      </c>
      <c r="F7131">
        <v>1</v>
      </c>
      <c r="G7131">
        <v>9</v>
      </c>
      <c r="H7131" s="57">
        <f t="shared" si="150"/>
        <v>36143</v>
      </c>
      <c r="I7131">
        <v>12</v>
      </c>
    </row>
    <row r="7132" spans="1:9">
      <c r="A7132" t="s">
        <v>247</v>
      </c>
      <c r="B7132" t="s">
        <v>235</v>
      </c>
      <c r="C7132" t="s">
        <v>240</v>
      </c>
      <c r="D7132">
        <v>2</v>
      </c>
      <c r="E7132">
        <v>100</v>
      </c>
      <c r="F7132">
        <v>1</v>
      </c>
      <c r="G7132">
        <v>10</v>
      </c>
      <c r="H7132" s="57">
        <f t="shared" si="150"/>
        <v>36143</v>
      </c>
      <c r="I7132">
        <v>12</v>
      </c>
    </row>
    <row r="7133" spans="1:9">
      <c r="A7133" t="s">
        <v>247</v>
      </c>
      <c r="B7133" s="53">
        <v>40738</v>
      </c>
      <c r="C7133" t="s">
        <v>240</v>
      </c>
      <c r="D7133">
        <v>3</v>
      </c>
      <c r="E7133">
        <v>100</v>
      </c>
      <c r="F7133">
        <v>1</v>
      </c>
      <c r="G7133">
        <v>1</v>
      </c>
      <c r="H7133" s="57">
        <f t="shared" si="150"/>
        <v>36143</v>
      </c>
      <c r="I7133">
        <v>11</v>
      </c>
    </row>
    <row r="7134" spans="1:9">
      <c r="A7134" t="s">
        <v>247</v>
      </c>
      <c r="B7134" s="53">
        <v>40738</v>
      </c>
      <c r="C7134" t="s">
        <v>240</v>
      </c>
      <c r="D7134">
        <v>3</v>
      </c>
      <c r="E7134">
        <v>100</v>
      </c>
      <c r="F7134">
        <v>1</v>
      </c>
      <c r="G7134">
        <v>2</v>
      </c>
      <c r="H7134" s="57">
        <f t="shared" si="150"/>
        <v>36143</v>
      </c>
      <c r="I7134">
        <v>13</v>
      </c>
    </row>
    <row r="7135" spans="1:9">
      <c r="A7135" t="s">
        <v>247</v>
      </c>
      <c r="B7135" s="53">
        <v>40738</v>
      </c>
      <c r="C7135" t="s">
        <v>240</v>
      </c>
      <c r="D7135">
        <v>3</v>
      </c>
      <c r="E7135">
        <v>100</v>
      </c>
      <c r="F7135">
        <v>1</v>
      </c>
      <c r="G7135">
        <v>3</v>
      </c>
      <c r="H7135" s="57">
        <f t="shared" si="150"/>
        <v>36143</v>
      </c>
      <c r="I7135">
        <v>11</v>
      </c>
    </row>
    <row r="7136" spans="1:9">
      <c r="A7136" t="s">
        <v>247</v>
      </c>
      <c r="B7136" s="53">
        <v>40738</v>
      </c>
      <c r="C7136" t="s">
        <v>240</v>
      </c>
      <c r="D7136">
        <v>3</v>
      </c>
      <c r="E7136">
        <v>100</v>
      </c>
      <c r="F7136">
        <v>1</v>
      </c>
      <c r="G7136">
        <v>4</v>
      </c>
      <c r="H7136" s="57">
        <f t="shared" si="150"/>
        <v>36143</v>
      </c>
      <c r="I7136">
        <v>13</v>
      </c>
    </row>
    <row r="7137" spans="1:9">
      <c r="A7137" t="s">
        <v>247</v>
      </c>
      <c r="B7137" s="53">
        <v>40738</v>
      </c>
      <c r="C7137" t="s">
        <v>240</v>
      </c>
      <c r="D7137">
        <v>3</v>
      </c>
      <c r="E7137">
        <v>100</v>
      </c>
      <c r="F7137">
        <v>1</v>
      </c>
      <c r="G7137">
        <v>5</v>
      </c>
      <c r="H7137" s="57">
        <f t="shared" si="150"/>
        <v>36143</v>
      </c>
      <c r="I7137">
        <v>13</v>
      </c>
    </row>
    <row r="7138" spans="1:9">
      <c r="A7138" t="s">
        <v>247</v>
      </c>
      <c r="B7138" s="53">
        <v>40738</v>
      </c>
      <c r="C7138" t="s">
        <v>240</v>
      </c>
      <c r="D7138">
        <v>3</v>
      </c>
      <c r="E7138">
        <v>100</v>
      </c>
      <c r="F7138">
        <v>1</v>
      </c>
      <c r="G7138">
        <v>6</v>
      </c>
      <c r="H7138" s="57">
        <f t="shared" si="150"/>
        <v>36143</v>
      </c>
      <c r="I7138">
        <v>13</v>
      </c>
    </row>
    <row r="7139" spans="1:9">
      <c r="A7139" t="s">
        <v>247</v>
      </c>
      <c r="B7139" s="53">
        <v>40738</v>
      </c>
      <c r="C7139" t="s">
        <v>240</v>
      </c>
      <c r="D7139">
        <v>3</v>
      </c>
      <c r="E7139">
        <v>100</v>
      </c>
      <c r="F7139">
        <v>1</v>
      </c>
      <c r="G7139">
        <v>7</v>
      </c>
      <c r="H7139" s="57">
        <f t="shared" si="150"/>
        <v>36143</v>
      </c>
      <c r="I7139">
        <v>12</v>
      </c>
    </row>
    <row r="7140" spans="1:9">
      <c r="A7140" t="s">
        <v>247</v>
      </c>
      <c r="B7140" s="53">
        <v>40738</v>
      </c>
      <c r="C7140" t="s">
        <v>240</v>
      </c>
      <c r="D7140">
        <v>3</v>
      </c>
      <c r="E7140">
        <v>100</v>
      </c>
      <c r="F7140">
        <v>1</v>
      </c>
      <c r="G7140">
        <v>8</v>
      </c>
      <c r="H7140" s="57">
        <f t="shared" si="150"/>
        <v>36143</v>
      </c>
      <c r="I7140">
        <v>13</v>
      </c>
    </row>
    <row r="7141" spans="1:9">
      <c r="A7141" t="s">
        <v>247</v>
      </c>
      <c r="B7141" s="53">
        <v>40738</v>
      </c>
      <c r="C7141" t="s">
        <v>240</v>
      </c>
      <c r="D7141">
        <v>3</v>
      </c>
      <c r="E7141">
        <v>100</v>
      </c>
      <c r="F7141">
        <v>1</v>
      </c>
      <c r="G7141">
        <v>9</v>
      </c>
      <c r="H7141" s="57">
        <f t="shared" si="150"/>
        <v>36143</v>
      </c>
      <c r="I7141">
        <v>12</v>
      </c>
    </row>
    <row r="7142" spans="1:9">
      <c r="A7142" t="s">
        <v>247</v>
      </c>
      <c r="B7142" s="53">
        <v>40738</v>
      </c>
      <c r="C7142" t="s">
        <v>240</v>
      </c>
      <c r="D7142">
        <v>3</v>
      </c>
      <c r="E7142">
        <v>100</v>
      </c>
      <c r="F7142">
        <v>1</v>
      </c>
      <c r="G7142">
        <v>10</v>
      </c>
      <c r="H7142" s="57">
        <f t="shared" si="150"/>
        <v>36143</v>
      </c>
      <c r="I7142">
        <v>10</v>
      </c>
    </row>
    <row r="7143" spans="1:9">
      <c r="A7143" t="s">
        <v>247</v>
      </c>
      <c r="B7143" t="s">
        <v>237</v>
      </c>
      <c r="C7143" t="s">
        <v>240</v>
      </c>
      <c r="D7143">
        <v>4</v>
      </c>
      <c r="E7143">
        <v>100</v>
      </c>
      <c r="F7143">
        <v>1</v>
      </c>
      <c r="G7143">
        <v>1</v>
      </c>
      <c r="H7143" s="57">
        <f t="shared" si="150"/>
        <v>36143</v>
      </c>
      <c r="I7143">
        <v>13</v>
      </c>
    </row>
    <row r="7144" spans="1:9">
      <c r="A7144" t="s">
        <v>247</v>
      </c>
      <c r="B7144" t="s">
        <v>237</v>
      </c>
      <c r="C7144" t="s">
        <v>240</v>
      </c>
      <c r="D7144">
        <v>4</v>
      </c>
      <c r="E7144">
        <v>100</v>
      </c>
      <c r="F7144">
        <v>1</v>
      </c>
      <c r="G7144">
        <v>2</v>
      </c>
      <c r="H7144" s="57">
        <f t="shared" si="150"/>
        <v>36143</v>
      </c>
      <c r="I7144">
        <v>13</v>
      </c>
    </row>
    <row r="7145" spans="1:9">
      <c r="A7145" t="s">
        <v>247</v>
      </c>
      <c r="B7145" t="s">
        <v>237</v>
      </c>
      <c r="C7145" t="s">
        <v>240</v>
      </c>
      <c r="D7145">
        <v>4</v>
      </c>
      <c r="E7145">
        <v>100</v>
      </c>
      <c r="F7145">
        <v>1</v>
      </c>
      <c r="G7145">
        <v>3</v>
      </c>
      <c r="H7145" s="57">
        <f t="shared" si="150"/>
        <v>36143</v>
      </c>
      <c r="I7145">
        <v>12</v>
      </c>
    </row>
    <row r="7146" spans="1:9">
      <c r="A7146" t="s">
        <v>247</v>
      </c>
      <c r="B7146" t="s">
        <v>237</v>
      </c>
      <c r="C7146" t="s">
        <v>240</v>
      </c>
      <c r="D7146">
        <v>4</v>
      </c>
      <c r="E7146">
        <v>100</v>
      </c>
      <c r="F7146">
        <v>1</v>
      </c>
      <c r="G7146">
        <v>4</v>
      </c>
      <c r="H7146" s="57">
        <f t="shared" si="150"/>
        <v>36143</v>
      </c>
      <c r="I7146">
        <v>12</v>
      </c>
    </row>
    <row r="7147" spans="1:9">
      <c r="A7147" t="s">
        <v>247</v>
      </c>
      <c r="B7147" t="s">
        <v>237</v>
      </c>
      <c r="C7147" t="s">
        <v>240</v>
      </c>
      <c r="D7147">
        <v>4</v>
      </c>
      <c r="E7147">
        <v>100</v>
      </c>
      <c r="F7147">
        <v>1</v>
      </c>
      <c r="G7147">
        <v>5</v>
      </c>
      <c r="H7147" s="57">
        <f t="shared" si="150"/>
        <v>36143</v>
      </c>
      <c r="I7147">
        <v>13</v>
      </c>
    </row>
    <row r="7148" spans="1:9">
      <c r="A7148" t="s">
        <v>247</v>
      </c>
      <c r="B7148" t="s">
        <v>237</v>
      </c>
      <c r="C7148" t="s">
        <v>240</v>
      </c>
      <c r="D7148">
        <v>4</v>
      </c>
      <c r="E7148">
        <v>100</v>
      </c>
      <c r="F7148">
        <v>1</v>
      </c>
      <c r="G7148">
        <v>6</v>
      </c>
      <c r="H7148" s="57">
        <f t="shared" si="150"/>
        <v>36143</v>
      </c>
      <c r="I7148">
        <v>12</v>
      </c>
    </row>
    <row r="7149" spans="1:9">
      <c r="A7149" t="s">
        <v>247</v>
      </c>
      <c r="B7149" t="s">
        <v>237</v>
      </c>
      <c r="C7149" t="s">
        <v>240</v>
      </c>
      <c r="D7149">
        <v>4</v>
      </c>
      <c r="E7149">
        <v>100</v>
      </c>
      <c r="F7149">
        <v>1</v>
      </c>
      <c r="G7149">
        <v>7</v>
      </c>
      <c r="H7149" s="57">
        <f t="shared" si="150"/>
        <v>36143</v>
      </c>
      <c r="I7149">
        <v>12</v>
      </c>
    </row>
    <row r="7150" spans="1:9">
      <c r="A7150" t="s">
        <v>247</v>
      </c>
      <c r="B7150" t="s">
        <v>237</v>
      </c>
      <c r="C7150" t="s">
        <v>240</v>
      </c>
      <c r="D7150">
        <v>4</v>
      </c>
      <c r="E7150">
        <v>100</v>
      </c>
      <c r="F7150">
        <v>1</v>
      </c>
      <c r="G7150">
        <v>8</v>
      </c>
      <c r="H7150" s="57">
        <f t="shared" si="150"/>
        <v>36143</v>
      </c>
      <c r="I7150">
        <v>12</v>
      </c>
    </row>
    <row r="7151" spans="1:9">
      <c r="A7151" t="s">
        <v>247</v>
      </c>
      <c r="B7151" t="s">
        <v>237</v>
      </c>
      <c r="C7151" t="s">
        <v>240</v>
      </c>
      <c r="D7151">
        <v>4</v>
      </c>
      <c r="E7151">
        <v>100</v>
      </c>
      <c r="F7151">
        <v>1</v>
      </c>
      <c r="G7151">
        <v>9</v>
      </c>
      <c r="H7151" s="57">
        <f t="shared" si="150"/>
        <v>36143</v>
      </c>
      <c r="I7151">
        <v>12</v>
      </c>
    </row>
    <row r="7152" spans="1:9">
      <c r="A7152" t="s">
        <v>247</v>
      </c>
      <c r="B7152" t="s">
        <v>237</v>
      </c>
      <c r="C7152" t="s">
        <v>240</v>
      </c>
      <c r="D7152">
        <v>4</v>
      </c>
      <c r="E7152">
        <v>100</v>
      </c>
      <c r="F7152">
        <v>1</v>
      </c>
      <c r="G7152">
        <v>10</v>
      </c>
      <c r="H7152" s="57">
        <f t="shared" si="150"/>
        <v>36143</v>
      </c>
      <c r="I7152">
        <v>12</v>
      </c>
    </row>
    <row r="7153" spans="1:9">
      <c r="A7153" t="s">
        <v>247</v>
      </c>
      <c r="B7153" t="s">
        <v>238</v>
      </c>
      <c r="C7153" t="s">
        <v>240</v>
      </c>
      <c r="D7153">
        <v>5</v>
      </c>
      <c r="E7153">
        <v>100</v>
      </c>
      <c r="F7153">
        <v>1</v>
      </c>
      <c r="G7153">
        <v>1</v>
      </c>
      <c r="H7153" s="57">
        <f t="shared" si="150"/>
        <v>36143</v>
      </c>
      <c r="I7153">
        <v>12</v>
      </c>
    </row>
    <row r="7154" spans="1:9">
      <c r="A7154" t="s">
        <v>247</v>
      </c>
      <c r="B7154" t="s">
        <v>238</v>
      </c>
      <c r="C7154" t="s">
        <v>240</v>
      </c>
      <c r="D7154">
        <v>5</v>
      </c>
      <c r="E7154">
        <v>100</v>
      </c>
      <c r="F7154">
        <v>1</v>
      </c>
      <c r="G7154">
        <v>2</v>
      </c>
      <c r="H7154" s="57">
        <f t="shared" si="150"/>
        <v>36143</v>
      </c>
      <c r="I7154">
        <v>12</v>
      </c>
    </row>
    <row r="7155" spans="1:9">
      <c r="A7155" t="s">
        <v>247</v>
      </c>
      <c r="B7155" t="s">
        <v>238</v>
      </c>
      <c r="C7155" t="s">
        <v>240</v>
      </c>
      <c r="D7155">
        <v>5</v>
      </c>
      <c r="E7155">
        <v>100</v>
      </c>
      <c r="F7155">
        <v>1</v>
      </c>
      <c r="G7155">
        <v>3</v>
      </c>
      <c r="H7155" s="57">
        <f t="shared" si="150"/>
        <v>36143</v>
      </c>
      <c r="I7155">
        <v>12</v>
      </c>
    </row>
    <row r="7156" spans="1:9">
      <c r="A7156" t="s">
        <v>247</v>
      </c>
      <c r="B7156" t="s">
        <v>238</v>
      </c>
      <c r="C7156" t="s">
        <v>240</v>
      </c>
      <c r="D7156">
        <v>5</v>
      </c>
      <c r="E7156">
        <v>100</v>
      </c>
      <c r="F7156">
        <v>1</v>
      </c>
      <c r="G7156">
        <v>4</v>
      </c>
      <c r="H7156" s="57">
        <f t="shared" si="150"/>
        <v>36143</v>
      </c>
      <c r="I7156">
        <v>13</v>
      </c>
    </row>
    <row r="7157" spans="1:9">
      <c r="A7157" t="s">
        <v>247</v>
      </c>
      <c r="B7157" t="s">
        <v>238</v>
      </c>
      <c r="C7157" t="s">
        <v>240</v>
      </c>
      <c r="D7157">
        <v>5</v>
      </c>
      <c r="E7157">
        <v>100</v>
      </c>
      <c r="F7157">
        <v>1</v>
      </c>
      <c r="G7157">
        <v>5</v>
      </c>
      <c r="H7157" s="57">
        <f t="shared" si="150"/>
        <v>36143</v>
      </c>
      <c r="I7157">
        <v>12</v>
      </c>
    </row>
    <row r="7158" spans="1:9">
      <c r="A7158" t="s">
        <v>247</v>
      </c>
      <c r="B7158" t="s">
        <v>238</v>
      </c>
      <c r="C7158" t="s">
        <v>240</v>
      </c>
      <c r="D7158">
        <v>5</v>
      </c>
      <c r="E7158">
        <v>100</v>
      </c>
      <c r="F7158">
        <v>1</v>
      </c>
      <c r="G7158">
        <v>6</v>
      </c>
      <c r="H7158" s="57">
        <f t="shared" si="150"/>
        <v>36143</v>
      </c>
      <c r="I7158">
        <v>11</v>
      </c>
    </row>
    <row r="7159" spans="1:9">
      <c r="A7159" t="s">
        <v>247</v>
      </c>
      <c r="B7159" t="s">
        <v>238</v>
      </c>
      <c r="C7159" t="s">
        <v>240</v>
      </c>
      <c r="D7159">
        <v>5</v>
      </c>
      <c r="E7159">
        <v>100</v>
      </c>
      <c r="F7159">
        <v>1</v>
      </c>
      <c r="G7159">
        <v>7</v>
      </c>
      <c r="H7159" s="57">
        <f t="shared" si="150"/>
        <v>36143</v>
      </c>
      <c r="I7159">
        <v>13</v>
      </c>
    </row>
    <row r="7160" spans="1:9">
      <c r="A7160" t="s">
        <v>247</v>
      </c>
      <c r="B7160" t="s">
        <v>238</v>
      </c>
      <c r="C7160" t="s">
        <v>240</v>
      </c>
      <c r="D7160">
        <v>5</v>
      </c>
      <c r="E7160">
        <v>100</v>
      </c>
      <c r="F7160">
        <v>1</v>
      </c>
      <c r="G7160">
        <v>8</v>
      </c>
      <c r="H7160" s="57">
        <f t="shared" si="150"/>
        <v>36143</v>
      </c>
      <c r="I7160">
        <v>12</v>
      </c>
    </row>
    <row r="7161" spans="1:9">
      <c r="A7161" t="s">
        <v>247</v>
      </c>
      <c r="B7161" t="s">
        <v>238</v>
      </c>
      <c r="C7161" t="s">
        <v>240</v>
      </c>
      <c r="D7161">
        <v>5</v>
      </c>
      <c r="E7161">
        <v>100</v>
      </c>
      <c r="F7161">
        <v>1</v>
      </c>
      <c r="G7161">
        <v>9</v>
      </c>
      <c r="H7161" s="57">
        <f t="shared" si="150"/>
        <v>36143</v>
      </c>
      <c r="I7161">
        <v>11</v>
      </c>
    </row>
    <row r="7162" spans="1:9">
      <c r="A7162" t="s">
        <v>247</v>
      </c>
      <c r="B7162" t="s">
        <v>238</v>
      </c>
      <c r="C7162" t="s">
        <v>240</v>
      </c>
      <c r="D7162">
        <v>5</v>
      </c>
      <c r="E7162">
        <v>100</v>
      </c>
      <c r="F7162">
        <v>1</v>
      </c>
      <c r="G7162">
        <v>10</v>
      </c>
      <c r="H7162" s="57">
        <f t="shared" si="150"/>
        <v>36143</v>
      </c>
      <c r="I7162">
        <v>12</v>
      </c>
    </row>
    <row r="7163" spans="1:9">
      <c r="A7163" t="s">
        <v>247</v>
      </c>
      <c r="B7163" t="s">
        <v>239</v>
      </c>
      <c r="C7163" t="s">
        <v>240</v>
      </c>
      <c r="D7163">
        <v>6</v>
      </c>
      <c r="E7163">
        <v>100</v>
      </c>
      <c r="F7163">
        <v>1</v>
      </c>
      <c r="G7163">
        <v>1</v>
      </c>
      <c r="H7163" s="57">
        <f t="shared" si="150"/>
        <v>36143</v>
      </c>
      <c r="I7163">
        <v>12</v>
      </c>
    </row>
    <row r="7164" spans="1:9">
      <c r="A7164" t="s">
        <v>247</v>
      </c>
      <c r="B7164" t="s">
        <v>239</v>
      </c>
      <c r="C7164" t="s">
        <v>240</v>
      </c>
      <c r="D7164">
        <v>6</v>
      </c>
      <c r="E7164">
        <v>100</v>
      </c>
      <c r="F7164">
        <v>1</v>
      </c>
      <c r="G7164">
        <v>2</v>
      </c>
      <c r="H7164" s="57">
        <f t="shared" si="150"/>
        <v>36143</v>
      </c>
      <c r="I7164">
        <v>13</v>
      </c>
    </row>
    <row r="7165" spans="1:9">
      <c r="A7165" t="s">
        <v>247</v>
      </c>
      <c r="B7165" t="s">
        <v>239</v>
      </c>
      <c r="C7165" t="s">
        <v>240</v>
      </c>
      <c r="D7165">
        <v>6</v>
      </c>
      <c r="E7165">
        <v>100</v>
      </c>
      <c r="F7165">
        <v>1</v>
      </c>
      <c r="G7165">
        <v>3</v>
      </c>
      <c r="H7165" s="57">
        <f t="shared" si="150"/>
        <v>36143</v>
      </c>
      <c r="I7165">
        <v>13</v>
      </c>
    </row>
    <row r="7166" spans="1:9">
      <c r="A7166" t="s">
        <v>247</v>
      </c>
      <c r="B7166" t="s">
        <v>239</v>
      </c>
      <c r="C7166" t="s">
        <v>240</v>
      </c>
      <c r="D7166">
        <v>6</v>
      </c>
      <c r="E7166">
        <v>100</v>
      </c>
      <c r="F7166">
        <v>1</v>
      </c>
      <c r="G7166">
        <v>4</v>
      </c>
      <c r="H7166" s="57">
        <f t="shared" si="150"/>
        <v>36143</v>
      </c>
      <c r="I7166">
        <v>12</v>
      </c>
    </row>
    <row r="7167" spans="1:9">
      <c r="A7167" t="s">
        <v>247</v>
      </c>
      <c r="B7167" t="s">
        <v>239</v>
      </c>
      <c r="C7167" t="s">
        <v>240</v>
      </c>
      <c r="D7167">
        <v>6</v>
      </c>
      <c r="E7167">
        <v>100</v>
      </c>
      <c r="F7167">
        <v>1</v>
      </c>
      <c r="G7167">
        <v>5</v>
      </c>
      <c r="H7167" s="57">
        <f t="shared" si="150"/>
        <v>36143</v>
      </c>
      <c r="I7167">
        <v>11</v>
      </c>
    </row>
    <row r="7168" spans="1:9">
      <c r="A7168" t="s">
        <v>247</v>
      </c>
      <c r="B7168" t="s">
        <v>239</v>
      </c>
      <c r="C7168" t="s">
        <v>240</v>
      </c>
      <c r="D7168">
        <v>6</v>
      </c>
      <c r="E7168">
        <v>100</v>
      </c>
      <c r="F7168">
        <v>1</v>
      </c>
      <c r="G7168">
        <v>6</v>
      </c>
      <c r="H7168" s="57">
        <f t="shared" si="150"/>
        <v>36143</v>
      </c>
      <c r="I7168">
        <v>12</v>
      </c>
    </row>
    <row r="7169" spans="1:9">
      <c r="A7169" t="s">
        <v>247</v>
      </c>
      <c r="B7169" t="s">
        <v>239</v>
      </c>
      <c r="C7169" t="s">
        <v>240</v>
      </c>
      <c r="D7169">
        <v>6</v>
      </c>
      <c r="E7169">
        <v>100</v>
      </c>
      <c r="F7169">
        <v>1</v>
      </c>
      <c r="G7169">
        <v>7</v>
      </c>
      <c r="H7169" s="57">
        <f t="shared" si="150"/>
        <v>36143</v>
      </c>
      <c r="I7169">
        <v>12</v>
      </c>
    </row>
    <row r="7170" spans="1:9">
      <c r="A7170" t="s">
        <v>247</v>
      </c>
      <c r="B7170" t="s">
        <v>239</v>
      </c>
      <c r="C7170" t="s">
        <v>240</v>
      </c>
      <c r="D7170">
        <v>6</v>
      </c>
      <c r="E7170">
        <v>100</v>
      </c>
      <c r="F7170">
        <v>1</v>
      </c>
      <c r="G7170">
        <v>8</v>
      </c>
      <c r="H7170" s="57">
        <f t="shared" si="150"/>
        <v>36143</v>
      </c>
      <c r="I7170">
        <v>12</v>
      </c>
    </row>
    <row r="7171" spans="1:9">
      <c r="A7171" t="s">
        <v>247</v>
      </c>
      <c r="B7171" t="s">
        <v>239</v>
      </c>
      <c r="C7171" t="s">
        <v>240</v>
      </c>
      <c r="D7171">
        <v>6</v>
      </c>
      <c r="E7171">
        <v>100</v>
      </c>
      <c r="F7171">
        <v>1</v>
      </c>
      <c r="G7171">
        <v>9</v>
      </c>
      <c r="H7171" s="57">
        <f t="shared" si="150"/>
        <v>36143</v>
      </c>
      <c r="I7171">
        <v>10</v>
      </c>
    </row>
    <row r="7172" spans="1:9">
      <c r="A7172" t="s">
        <v>247</v>
      </c>
      <c r="B7172" t="s">
        <v>239</v>
      </c>
      <c r="C7172" t="s">
        <v>240</v>
      </c>
      <c r="D7172">
        <v>6</v>
      </c>
      <c r="E7172">
        <v>100</v>
      </c>
      <c r="F7172">
        <v>1</v>
      </c>
      <c r="G7172">
        <v>10</v>
      </c>
      <c r="H7172" s="57">
        <f t="shared" si="150"/>
        <v>36143</v>
      </c>
      <c r="I7172">
        <v>13</v>
      </c>
    </row>
    <row r="7173" spans="1:9">
      <c r="A7173" t="s">
        <v>247</v>
      </c>
      <c r="B7173" s="53">
        <v>40738</v>
      </c>
      <c r="C7173" t="s">
        <v>240</v>
      </c>
      <c r="D7173">
        <v>7</v>
      </c>
      <c r="E7173">
        <v>100</v>
      </c>
      <c r="F7173">
        <v>2</v>
      </c>
      <c r="G7173">
        <v>1</v>
      </c>
      <c r="H7173" s="57">
        <f t="shared" si="150"/>
        <v>36143</v>
      </c>
      <c r="I7173">
        <v>13</v>
      </c>
    </row>
    <row r="7174" spans="1:9">
      <c r="A7174" t="s">
        <v>247</v>
      </c>
      <c r="B7174" s="53">
        <v>40738</v>
      </c>
      <c r="C7174" t="s">
        <v>240</v>
      </c>
      <c r="D7174">
        <v>7</v>
      </c>
      <c r="E7174">
        <v>100</v>
      </c>
      <c r="F7174">
        <v>2</v>
      </c>
      <c r="G7174">
        <v>2</v>
      </c>
      <c r="H7174" s="57">
        <f t="shared" si="150"/>
        <v>36143</v>
      </c>
      <c r="I7174">
        <v>11</v>
      </c>
    </row>
    <row r="7175" spans="1:9">
      <c r="A7175" t="s">
        <v>247</v>
      </c>
      <c r="B7175" s="53">
        <v>40738</v>
      </c>
      <c r="C7175" t="s">
        <v>240</v>
      </c>
      <c r="D7175">
        <v>7</v>
      </c>
      <c r="E7175">
        <v>100</v>
      </c>
      <c r="F7175">
        <v>2</v>
      </c>
      <c r="G7175">
        <v>3</v>
      </c>
      <c r="H7175" s="57">
        <f t="shared" si="150"/>
        <v>36143</v>
      </c>
      <c r="I7175">
        <v>11</v>
      </c>
    </row>
    <row r="7176" spans="1:9">
      <c r="A7176" t="s">
        <v>247</v>
      </c>
      <c r="B7176" s="53">
        <v>40738</v>
      </c>
      <c r="C7176" t="s">
        <v>240</v>
      </c>
      <c r="D7176">
        <v>7</v>
      </c>
      <c r="E7176">
        <v>100</v>
      </c>
      <c r="F7176">
        <v>2</v>
      </c>
      <c r="G7176">
        <v>4</v>
      </c>
      <c r="H7176" s="57">
        <f t="shared" si="150"/>
        <v>36143</v>
      </c>
      <c r="I7176">
        <v>11</v>
      </c>
    </row>
    <row r="7177" spans="1:9">
      <c r="A7177" t="s">
        <v>247</v>
      </c>
      <c r="B7177" s="53">
        <v>40738</v>
      </c>
      <c r="C7177" t="s">
        <v>240</v>
      </c>
      <c r="D7177">
        <v>7</v>
      </c>
      <c r="E7177">
        <v>100</v>
      </c>
      <c r="F7177">
        <v>2</v>
      </c>
      <c r="G7177">
        <v>5</v>
      </c>
      <c r="H7177" s="57">
        <f t="shared" si="150"/>
        <v>36143</v>
      </c>
      <c r="I7177">
        <v>11</v>
      </c>
    </row>
    <row r="7178" spans="1:9">
      <c r="A7178" t="s">
        <v>247</v>
      </c>
      <c r="B7178" s="53">
        <v>40738</v>
      </c>
      <c r="C7178" t="s">
        <v>240</v>
      </c>
      <c r="D7178">
        <v>7</v>
      </c>
      <c r="E7178">
        <v>100</v>
      </c>
      <c r="F7178">
        <v>2</v>
      </c>
      <c r="G7178">
        <v>6</v>
      </c>
      <c r="H7178" s="57">
        <f t="shared" si="150"/>
        <v>36143</v>
      </c>
      <c r="I7178">
        <v>11</v>
      </c>
    </row>
    <row r="7179" spans="1:9">
      <c r="A7179" t="s">
        <v>247</v>
      </c>
      <c r="B7179" s="53">
        <v>40738</v>
      </c>
      <c r="C7179" t="s">
        <v>240</v>
      </c>
      <c r="D7179">
        <v>7</v>
      </c>
      <c r="E7179">
        <v>100</v>
      </c>
      <c r="F7179">
        <v>2</v>
      </c>
      <c r="G7179">
        <v>7</v>
      </c>
      <c r="H7179" s="57">
        <f t="shared" ref="H7179:H7242" si="151">H7178</f>
        <v>36143</v>
      </c>
      <c r="I7179">
        <v>12</v>
      </c>
    </row>
    <row r="7180" spans="1:9">
      <c r="A7180" t="s">
        <v>247</v>
      </c>
      <c r="B7180" s="53">
        <v>40738</v>
      </c>
      <c r="C7180" t="s">
        <v>240</v>
      </c>
      <c r="D7180">
        <v>7</v>
      </c>
      <c r="E7180">
        <v>100</v>
      </c>
      <c r="F7180">
        <v>2</v>
      </c>
      <c r="G7180">
        <v>8</v>
      </c>
      <c r="H7180" s="57">
        <f t="shared" si="151"/>
        <v>36143</v>
      </c>
      <c r="I7180">
        <v>12</v>
      </c>
    </row>
    <row r="7181" spans="1:9">
      <c r="A7181" t="s">
        <v>247</v>
      </c>
      <c r="B7181" s="53">
        <v>40738</v>
      </c>
      <c r="C7181" t="s">
        <v>240</v>
      </c>
      <c r="D7181">
        <v>7</v>
      </c>
      <c r="E7181">
        <v>100</v>
      </c>
      <c r="F7181">
        <v>2</v>
      </c>
      <c r="G7181">
        <v>9</v>
      </c>
      <c r="H7181" s="57">
        <f t="shared" si="151"/>
        <v>36143</v>
      </c>
      <c r="I7181">
        <v>12</v>
      </c>
    </row>
    <row r="7182" spans="1:9">
      <c r="A7182" t="s">
        <v>247</v>
      </c>
      <c r="B7182" s="53">
        <v>40738</v>
      </c>
      <c r="C7182" t="s">
        <v>240</v>
      </c>
      <c r="D7182">
        <v>7</v>
      </c>
      <c r="E7182">
        <v>100</v>
      </c>
      <c r="F7182">
        <v>2</v>
      </c>
      <c r="G7182">
        <v>10</v>
      </c>
      <c r="H7182" s="57">
        <f t="shared" si="151"/>
        <v>36143</v>
      </c>
      <c r="I7182">
        <v>11</v>
      </c>
    </row>
    <row r="7183" spans="1:9">
      <c r="A7183" t="s">
        <v>247</v>
      </c>
      <c r="B7183" t="s">
        <v>234</v>
      </c>
      <c r="C7183" t="s">
        <v>240</v>
      </c>
      <c r="D7183">
        <v>8</v>
      </c>
      <c r="E7183">
        <v>100</v>
      </c>
      <c r="F7183">
        <v>2</v>
      </c>
      <c r="G7183">
        <v>1</v>
      </c>
      <c r="H7183" s="57">
        <f t="shared" si="151"/>
        <v>36143</v>
      </c>
      <c r="I7183">
        <v>11</v>
      </c>
    </row>
    <row r="7184" spans="1:9">
      <c r="A7184" t="s">
        <v>247</v>
      </c>
      <c r="B7184" t="s">
        <v>234</v>
      </c>
      <c r="C7184" t="s">
        <v>240</v>
      </c>
      <c r="D7184">
        <v>8</v>
      </c>
      <c r="E7184">
        <v>100</v>
      </c>
      <c r="F7184">
        <v>2</v>
      </c>
      <c r="G7184">
        <v>2</v>
      </c>
      <c r="H7184" s="57">
        <f t="shared" si="151"/>
        <v>36143</v>
      </c>
      <c r="I7184">
        <v>12</v>
      </c>
    </row>
    <row r="7185" spans="1:9">
      <c r="A7185" t="s">
        <v>247</v>
      </c>
      <c r="B7185" t="s">
        <v>234</v>
      </c>
      <c r="C7185" t="s">
        <v>240</v>
      </c>
      <c r="D7185">
        <v>8</v>
      </c>
      <c r="E7185">
        <v>100</v>
      </c>
      <c r="F7185">
        <v>2</v>
      </c>
      <c r="G7185">
        <v>3</v>
      </c>
      <c r="H7185" s="57">
        <f t="shared" si="151"/>
        <v>36143</v>
      </c>
      <c r="I7185">
        <v>12</v>
      </c>
    </row>
    <row r="7186" spans="1:9">
      <c r="A7186" t="s">
        <v>247</v>
      </c>
      <c r="B7186" t="s">
        <v>234</v>
      </c>
      <c r="C7186" t="s">
        <v>240</v>
      </c>
      <c r="D7186">
        <v>8</v>
      </c>
      <c r="E7186">
        <v>100</v>
      </c>
      <c r="F7186">
        <v>2</v>
      </c>
      <c r="G7186">
        <v>4</v>
      </c>
      <c r="H7186" s="57">
        <f t="shared" si="151"/>
        <v>36143</v>
      </c>
      <c r="I7186">
        <v>12</v>
      </c>
    </row>
    <row r="7187" spans="1:9">
      <c r="A7187" t="s">
        <v>247</v>
      </c>
      <c r="B7187" t="s">
        <v>234</v>
      </c>
      <c r="C7187" t="s">
        <v>240</v>
      </c>
      <c r="D7187">
        <v>8</v>
      </c>
      <c r="E7187">
        <v>100</v>
      </c>
      <c r="F7187">
        <v>2</v>
      </c>
      <c r="G7187">
        <v>5</v>
      </c>
      <c r="H7187" s="57">
        <f t="shared" si="151"/>
        <v>36143</v>
      </c>
      <c r="I7187">
        <v>11</v>
      </c>
    </row>
    <row r="7188" spans="1:9">
      <c r="A7188" t="s">
        <v>247</v>
      </c>
      <c r="B7188" t="s">
        <v>234</v>
      </c>
      <c r="C7188" t="s">
        <v>240</v>
      </c>
      <c r="D7188">
        <v>8</v>
      </c>
      <c r="E7188">
        <v>100</v>
      </c>
      <c r="F7188">
        <v>2</v>
      </c>
      <c r="G7188">
        <v>6</v>
      </c>
      <c r="H7188" s="57">
        <f t="shared" si="151"/>
        <v>36143</v>
      </c>
      <c r="I7188">
        <v>12</v>
      </c>
    </row>
    <row r="7189" spans="1:9">
      <c r="A7189" t="s">
        <v>247</v>
      </c>
      <c r="B7189" t="s">
        <v>234</v>
      </c>
      <c r="C7189" t="s">
        <v>240</v>
      </c>
      <c r="D7189">
        <v>8</v>
      </c>
      <c r="E7189">
        <v>100</v>
      </c>
      <c r="F7189">
        <v>2</v>
      </c>
      <c r="G7189">
        <v>7</v>
      </c>
      <c r="H7189" s="57">
        <f t="shared" si="151"/>
        <v>36143</v>
      </c>
      <c r="I7189">
        <v>13</v>
      </c>
    </row>
    <row r="7190" spans="1:9">
      <c r="A7190" t="s">
        <v>247</v>
      </c>
      <c r="B7190" t="s">
        <v>234</v>
      </c>
      <c r="C7190" t="s">
        <v>240</v>
      </c>
      <c r="D7190">
        <v>8</v>
      </c>
      <c r="E7190">
        <v>100</v>
      </c>
      <c r="F7190">
        <v>2</v>
      </c>
      <c r="G7190">
        <v>8</v>
      </c>
      <c r="H7190" s="57">
        <f t="shared" si="151"/>
        <v>36143</v>
      </c>
      <c r="I7190">
        <v>12</v>
      </c>
    </row>
    <row r="7191" spans="1:9">
      <c r="A7191" t="s">
        <v>247</v>
      </c>
      <c r="B7191" t="s">
        <v>234</v>
      </c>
      <c r="C7191" t="s">
        <v>240</v>
      </c>
      <c r="D7191">
        <v>8</v>
      </c>
      <c r="E7191">
        <v>100</v>
      </c>
      <c r="F7191">
        <v>2</v>
      </c>
      <c r="G7191">
        <v>9</v>
      </c>
      <c r="H7191" s="57">
        <f t="shared" si="151"/>
        <v>36143</v>
      </c>
      <c r="I7191">
        <v>12</v>
      </c>
    </row>
    <row r="7192" spans="1:9">
      <c r="A7192" t="s">
        <v>247</v>
      </c>
      <c r="B7192" t="s">
        <v>234</v>
      </c>
      <c r="C7192" t="s">
        <v>240</v>
      </c>
      <c r="D7192">
        <v>8</v>
      </c>
      <c r="E7192">
        <v>100</v>
      </c>
      <c r="F7192">
        <v>2</v>
      </c>
      <c r="G7192">
        <v>10</v>
      </c>
      <c r="H7192" s="57">
        <f t="shared" si="151"/>
        <v>36143</v>
      </c>
      <c r="I7192">
        <v>12</v>
      </c>
    </row>
    <row r="7193" spans="1:9">
      <c r="A7193" t="s">
        <v>247</v>
      </c>
      <c r="B7193" t="s">
        <v>238</v>
      </c>
      <c r="C7193" t="s">
        <v>240</v>
      </c>
      <c r="D7193">
        <v>9</v>
      </c>
      <c r="E7193">
        <v>100</v>
      </c>
      <c r="F7193">
        <v>2</v>
      </c>
      <c r="G7193">
        <v>1</v>
      </c>
      <c r="H7193" s="57">
        <f t="shared" si="151"/>
        <v>36143</v>
      </c>
      <c r="I7193">
        <v>11</v>
      </c>
    </row>
    <row r="7194" spans="1:9">
      <c r="A7194" t="s">
        <v>247</v>
      </c>
      <c r="B7194" t="s">
        <v>238</v>
      </c>
      <c r="C7194" t="s">
        <v>240</v>
      </c>
      <c r="D7194">
        <v>9</v>
      </c>
      <c r="E7194">
        <v>100</v>
      </c>
      <c r="F7194">
        <v>2</v>
      </c>
      <c r="G7194">
        <v>2</v>
      </c>
      <c r="H7194" s="57">
        <f t="shared" si="151"/>
        <v>36143</v>
      </c>
      <c r="I7194">
        <v>12</v>
      </c>
    </row>
    <row r="7195" spans="1:9">
      <c r="A7195" t="s">
        <v>247</v>
      </c>
      <c r="B7195" t="s">
        <v>238</v>
      </c>
      <c r="C7195" t="s">
        <v>240</v>
      </c>
      <c r="D7195">
        <v>9</v>
      </c>
      <c r="E7195">
        <v>100</v>
      </c>
      <c r="F7195">
        <v>2</v>
      </c>
      <c r="G7195">
        <v>3</v>
      </c>
      <c r="H7195" s="57">
        <f t="shared" si="151"/>
        <v>36143</v>
      </c>
      <c r="I7195">
        <v>12</v>
      </c>
    </row>
    <row r="7196" spans="1:9">
      <c r="A7196" t="s">
        <v>247</v>
      </c>
      <c r="B7196" t="s">
        <v>238</v>
      </c>
      <c r="C7196" t="s">
        <v>240</v>
      </c>
      <c r="D7196">
        <v>9</v>
      </c>
      <c r="E7196">
        <v>100</v>
      </c>
      <c r="F7196">
        <v>2</v>
      </c>
      <c r="G7196">
        <v>4</v>
      </c>
      <c r="H7196" s="57">
        <f t="shared" si="151"/>
        <v>36143</v>
      </c>
      <c r="I7196">
        <v>12</v>
      </c>
    </row>
    <row r="7197" spans="1:9">
      <c r="A7197" t="s">
        <v>247</v>
      </c>
      <c r="B7197" t="s">
        <v>238</v>
      </c>
      <c r="C7197" t="s">
        <v>240</v>
      </c>
      <c r="D7197">
        <v>9</v>
      </c>
      <c r="E7197">
        <v>100</v>
      </c>
      <c r="F7197">
        <v>2</v>
      </c>
      <c r="G7197">
        <v>5</v>
      </c>
      <c r="H7197" s="57">
        <f t="shared" si="151"/>
        <v>36143</v>
      </c>
      <c r="I7197">
        <v>11</v>
      </c>
    </row>
    <row r="7198" spans="1:9">
      <c r="A7198" t="s">
        <v>247</v>
      </c>
      <c r="B7198" t="s">
        <v>238</v>
      </c>
      <c r="C7198" t="s">
        <v>240</v>
      </c>
      <c r="D7198">
        <v>9</v>
      </c>
      <c r="E7198">
        <v>100</v>
      </c>
      <c r="F7198">
        <v>2</v>
      </c>
      <c r="G7198">
        <v>6</v>
      </c>
      <c r="H7198" s="57">
        <f t="shared" si="151"/>
        <v>36143</v>
      </c>
      <c r="I7198">
        <v>12</v>
      </c>
    </row>
    <row r="7199" spans="1:9">
      <c r="A7199" t="s">
        <v>247</v>
      </c>
      <c r="B7199" t="s">
        <v>238</v>
      </c>
      <c r="C7199" t="s">
        <v>240</v>
      </c>
      <c r="D7199">
        <v>9</v>
      </c>
      <c r="E7199">
        <v>100</v>
      </c>
      <c r="F7199">
        <v>2</v>
      </c>
      <c r="G7199">
        <v>7</v>
      </c>
      <c r="H7199" s="57">
        <f t="shared" si="151"/>
        <v>36143</v>
      </c>
      <c r="I7199">
        <v>12</v>
      </c>
    </row>
    <row r="7200" spans="1:9">
      <c r="A7200" t="s">
        <v>247</v>
      </c>
      <c r="B7200" t="s">
        <v>238</v>
      </c>
      <c r="C7200" t="s">
        <v>240</v>
      </c>
      <c r="D7200">
        <v>9</v>
      </c>
      <c r="E7200">
        <v>100</v>
      </c>
      <c r="F7200">
        <v>2</v>
      </c>
      <c r="G7200">
        <v>8</v>
      </c>
      <c r="H7200" s="57">
        <f t="shared" si="151"/>
        <v>36143</v>
      </c>
      <c r="I7200">
        <v>11</v>
      </c>
    </row>
    <row r="7201" spans="1:9">
      <c r="A7201" t="s">
        <v>247</v>
      </c>
      <c r="B7201" t="s">
        <v>238</v>
      </c>
      <c r="C7201" t="s">
        <v>240</v>
      </c>
      <c r="D7201">
        <v>9</v>
      </c>
      <c r="E7201">
        <v>100</v>
      </c>
      <c r="F7201">
        <v>2</v>
      </c>
      <c r="G7201">
        <v>9</v>
      </c>
      <c r="H7201" s="57">
        <f t="shared" si="151"/>
        <v>36143</v>
      </c>
      <c r="I7201">
        <v>12</v>
      </c>
    </row>
    <row r="7202" spans="1:9">
      <c r="A7202" t="s">
        <v>247</v>
      </c>
      <c r="B7202" t="s">
        <v>238</v>
      </c>
      <c r="C7202" t="s">
        <v>240</v>
      </c>
      <c r="D7202">
        <v>9</v>
      </c>
      <c r="E7202">
        <v>100</v>
      </c>
      <c r="F7202">
        <v>2</v>
      </c>
      <c r="G7202">
        <v>10</v>
      </c>
      <c r="H7202" s="57">
        <f t="shared" si="151"/>
        <v>36143</v>
      </c>
      <c r="I7202">
        <v>11</v>
      </c>
    </row>
    <row r="7203" spans="1:9">
      <c r="A7203" t="s">
        <v>247</v>
      </c>
      <c r="B7203" t="s">
        <v>235</v>
      </c>
      <c r="C7203" t="s">
        <v>240</v>
      </c>
      <c r="D7203">
        <v>10</v>
      </c>
      <c r="E7203">
        <v>100</v>
      </c>
      <c r="F7203">
        <v>2</v>
      </c>
      <c r="G7203">
        <v>1</v>
      </c>
      <c r="H7203" s="57">
        <f t="shared" si="151"/>
        <v>36143</v>
      </c>
      <c r="I7203">
        <v>12</v>
      </c>
    </row>
    <row r="7204" spans="1:9">
      <c r="A7204" t="s">
        <v>247</v>
      </c>
      <c r="B7204" t="s">
        <v>235</v>
      </c>
      <c r="C7204" t="s">
        <v>240</v>
      </c>
      <c r="D7204">
        <v>10</v>
      </c>
      <c r="E7204">
        <v>100</v>
      </c>
      <c r="F7204">
        <v>2</v>
      </c>
      <c r="G7204">
        <v>2</v>
      </c>
      <c r="H7204" s="57">
        <f t="shared" si="151"/>
        <v>36143</v>
      </c>
      <c r="I7204">
        <v>12</v>
      </c>
    </row>
    <row r="7205" spans="1:9">
      <c r="A7205" t="s">
        <v>247</v>
      </c>
      <c r="B7205" t="s">
        <v>235</v>
      </c>
      <c r="C7205" t="s">
        <v>240</v>
      </c>
      <c r="D7205">
        <v>10</v>
      </c>
      <c r="E7205">
        <v>100</v>
      </c>
      <c r="F7205">
        <v>2</v>
      </c>
      <c r="G7205">
        <v>3</v>
      </c>
      <c r="H7205" s="57">
        <f t="shared" si="151"/>
        <v>36143</v>
      </c>
      <c r="I7205">
        <v>12</v>
      </c>
    </row>
    <row r="7206" spans="1:9">
      <c r="A7206" t="s">
        <v>247</v>
      </c>
      <c r="B7206" t="s">
        <v>235</v>
      </c>
      <c r="C7206" t="s">
        <v>240</v>
      </c>
      <c r="D7206">
        <v>10</v>
      </c>
      <c r="E7206">
        <v>100</v>
      </c>
      <c r="F7206">
        <v>2</v>
      </c>
      <c r="G7206">
        <v>4</v>
      </c>
      <c r="H7206" s="57">
        <f t="shared" si="151"/>
        <v>36143</v>
      </c>
      <c r="I7206">
        <v>12</v>
      </c>
    </row>
    <row r="7207" spans="1:9">
      <c r="A7207" t="s">
        <v>247</v>
      </c>
      <c r="B7207" t="s">
        <v>235</v>
      </c>
      <c r="C7207" t="s">
        <v>240</v>
      </c>
      <c r="D7207">
        <v>10</v>
      </c>
      <c r="E7207">
        <v>100</v>
      </c>
      <c r="F7207">
        <v>2</v>
      </c>
      <c r="G7207">
        <v>5</v>
      </c>
      <c r="H7207" s="57">
        <f t="shared" si="151"/>
        <v>36143</v>
      </c>
      <c r="I7207">
        <v>13</v>
      </c>
    </row>
    <row r="7208" spans="1:9">
      <c r="A7208" t="s">
        <v>247</v>
      </c>
      <c r="B7208" t="s">
        <v>235</v>
      </c>
      <c r="C7208" t="s">
        <v>240</v>
      </c>
      <c r="D7208">
        <v>10</v>
      </c>
      <c r="E7208">
        <v>100</v>
      </c>
      <c r="F7208">
        <v>2</v>
      </c>
      <c r="G7208">
        <v>6</v>
      </c>
      <c r="H7208" s="57">
        <f t="shared" si="151"/>
        <v>36143</v>
      </c>
      <c r="I7208">
        <v>11</v>
      </c>
    </row>
    <row r="7209" spans="1:9">
      <c r="A7209" t="s">
        <v>247</v>
      </c>
      <c r="B7209" t="s">
        <v>235</v>
      </c>
      <c r="C7209" t="s">
        <v>240</v>
      </c>
      <c r="D7209">
        <v>10</v>
      </c>
      <c r="E7209">
        <v>100</v>
      </c>
      <c r="F7209">
        <v>2</v>
      </c>
      <c r="G7209">
        <v>7</v>
      </c>
      <c r="H7209" s="57">
        <f t="shared" si="151"/>
        <v>36143</v>
      </c>
      <c r="I7209">
        <v>12</v>
      </c>
    </row>
    <row r="7210" spans="1:9">
      <c r="A7210" t="s">
        <v>247</v>
      </c>
      <c r="B7210" t="s">
        <v>235</v>
      </c>
      <c r="C7210" t="s">
        <v>240</v>
      </c>
      <c r="D7210">
        <v>10</v>
      </c>
      <c r="E7210">
        <v>100</v>
      </c>
      <c r="F7210">
        <v>2</v>
      </c>
      <c r="G7210">
        <v>8</v>
      </c>
      <c r="H7210" s="57">
        <f t="shared" si="151"/>
        <v>36143</v>
      </c>
      <c r="I7210">
        <v>12</v>
      </c>
    </row>
    <row r="7211" spans="1:9">
      <c r="A7211" t="s">
        <v>247</v>
      </c>
      <c r="B7211" t="s">
        <v>235</v>
      </c>
      <c r="C7211" t="s">
        <v>240</v>
      </c>
      <c r="D7211">
        <v>10</v>
      </c>
      <c r="E7211">
        <v>100</v>
      </c>
      <c r="F7211">
        <v>2</v>
      </c>
      <c r="G7211">
        <v>9</v>
      </c>
      <c r="H7211" s="57">
        <f t="shared" si="151"/>
        <v>36143</v>
      </c>
      <c r="I7211">
        <v>12</v>
      </c>
    </row>
    <row r="7212" spans="1:9">
      <c r="A7212" t="s">
        <v>247</v>
      </c>
      <c r="B7212" t="s">
        <v>235</v>
      </c>
      <c r="C7212" t="s">
        <v>240</v>
      </c>
      <c r="D7212">
        <v>10</v>
      </c>
      <c r="E7212">
        <v>100</v>
      </c>
      <c r="F7212">
        <v>2</v>
      </c>
      <c r="G7212">
        <v>10</v>
      </c>
      <c r="H7212" s="57">
        <f t="shared" si="151"/>
        <v>36143</v>
      </c>
      <c r="I7212">
        <v>12</v>
      </c>
    </row>
    <row r="7213" spans="1:9">
      <c r="A7213" t="s">
        <v>247</v>
      </c>
      <c r="B7213" t="s">
        <v>239</v>
      </c>
      <c r="C7213" t="s">
        <v>240</v>
      </c>
      <c r="D7213">
        <v>11</v>
      </c>
      <c r="E7213">
        <v>100</v>
      </c>
      <c r="F7213">
        <v>2</v>
      </c>
      <c r="G7213">
        <v>1</v>
      </c>
      <c r="H7213" s="57">
        <f t="shared" si="151"/>
        <v>36143</v>
      </c>
      <c r="I7213">
        <v>13</v>
      </c>
    </row>
    <row r="7214" spans="1:9">
      <c r="A7214" t="s">
        <v>247</v>
      </c>
      <c r="B7214" t="s">
        <v>239</v>
      </c>
      <c r="C7214" t="s">
        <v>240</v>
      </c>
      <c r="D7214">
        <v>11</v>
      </c>
      <c r="E7214">
        <v>100</v>
      </c>
      <c r="F7214">
        <v>2</v>
      </c>
      <c r="G7214">
        <v>2</v>
      </c>
      <c r="H7214" s="57">
        <f t="shared" si="151"/>
        <v>36143</v>
      </c>
    </row>
    <row r="7215" spans="1:9">
      <c r="A7215" t="s">
        <v>247</v>
      </c>
      <c r="B7215" t="s">
        <v>239</v>
      </c>
      <c r="C7215" t="s">
        <v>240</v>
      </c>
      <c r="D7215">
        <v>11</v>
      </c>
      <c r="E7215">
        <v>100</v>
      </c>
      <c r="F7215">
        <v>2</v>
      </c>
      <c r="G7215">
        <v>3</v>
      </c>
      <c r="H7215" s="57">
        <f t="shared" si="151"/>
        <v>36143</v>
      </c>
      <c r="I7215">
        <v>12</v>
      </c>
    </row>
    <row r="7216" spans="1:9">
      <c r="A7216" t="s">
        <v>247</v>
      </c>
      <c r="B7216" t="s">
        <v>239</v>
      </c>
      <c r="C7216" t="s">
        <v>240</v>
      </c>
      <c r="D7216">
        <v>11</v>
      </c>
      <c r="E7216">
        <v>100</v>
      </c>
      <c r="F7216">
        <v>2</v>
      </c>
      <c r="G7216">
        <v>4</v>
      </c>
      <c r="H7216" s="57">
        <f t="shared" si="151"/>
        <v>36143</v>
      </c>
      <c r="I7216">
        <v>12</v>
      </c>
    </row>
    <row r="7217" spans="1:9">
      <c r="A7217" t="s">
        <v>247</v>
      </c>
      <c r="B7217" t="s">
        <v>239</v>
      </c>
      <c r="C7217" t="s">
        <v>240</v>
      </c>
      <c r="D7217">
        <v>11</v>
      </c>
      <c r="E7217">
        <v>100</v>
      </c>
      <c r="F7217">
        <v>2</v>
      </c>
      <c r="G7217">
        <v>5</v>
      </c>
      <c r="H7217" s="57">
        <f t="shared" si="151"/>
        <v>36143</v>
      </c>
      <c r="I7217">
        <v>13</v>
      </c>
    </row>
    <row r="7218" spans="1:9">
      <c r="A7218" t="s">
        <v>247</v>
      </c>
      <c r="B7218" t="s">
        <v>239</v>
      </c>
      <c r="C7218" t="s">
        <v>240</v>
      </c>
      <c r="D7218">
        <v>11</v>
      </c>
      <c r="E7218">
        <v>100</v>
      </c>
      <c r="F7218">
        <v>2</v>
      </c>
      <c r="G7218">
        <v>6</v>
      </c>
      <c r="H7218" s="57">
        <f t="shared" si="151"/>
        <v>36143</v>
      </c>
      <c r="I7218">
        <v>12</v>
      </c>
    </row>
    <row r="7219" spans="1:9">
      <c r="A7219" t="s">
        <v>247</v>
      </c>
      <c r="B7219" t="s">
        <v>239</v>
      </c>
      <c r="C7219" t="s">
        <v>240</v>
      </c>
      <c r="D7219">
        <v>11</v>
      </c>
      <c r="E7219">
        <v>100</v>
      </c>
      <c r="F7219">
        <v>2</v>
      </c>
      <c r="G7219">
        <v>7</v>
      </c>
      <c r="H7219" s="57">
        <f t="shared" si="151"/>
        <v>36143</v>
      </c>
      <c r="I7219">
        <v>13</v>
      </c>
    </row>
    <row r="7220" spans="1:9">
      <c r="A7220" t="s">
        <v>247</v>
      </c>
      <c r="B7220" t="s">
        <v>239</v>
      </c>
      <c r="C7220" t="s">
        <v>240</v>
      </c>
      <c r="D7220">
        <v>11</v>
      </c>
      <c r="E7220">
        <v>100</v>
      </c>
      <c r="F7220">
        <v>2</v>
      </c>
      <c r="G7220">
        <v>8</v>
      </c>
      <c r="H7220" s="57">
        <f t="shared" si="151"/>
        <v>36143</v>
      </c>
      <c r="I7220">
        <v>12</v>
      </c>
    </row>
    <row r="7221" spans="1:9">
      <c r="A7221" t="s">
        <v>247</v>
      </c>
      <c r="B7221" t="s">
        <v>239</v>
      </c>
      <c r="C7221" t="s">
        <v>240</v>
      </c>
      <c r="D7221">
        <v>11</v>
      </c>
      <c r="E7221">
        <v>100</v>
      </c>
      <c r="F7221">
        <v>2</v>
      </c>
      <c r="G7221">
        <v>9</v>
      </c>
      <c r="H7221" s="57">
        <f t="shared" si="151"/>
        <v>36143</v>
      </c>
      <c r="I7221">
        <v>13</v>
      </c>
    </row>
    <row r="7222" spans="1:9">
      <c r="A7222" t="s">
        <v>247</v>
      </c>
      <c r="B7222" t="s">
        <v>239</v>
      </c>
      <c r="C7222" t="s">
        <v>240</v>
      </c>
      <c r="D7222">
        <v>11</v>
      </c>
      <c r="E7222">
        <v>100</v>
      </c>
      <c r="F7222">
        <v>2</v>
      </c>
      <c r="G7222">
        <v>10</v>
      </c>
      <c r="H7222" s="57">
        <f t="shared" si="151"/>
        <v>36143</v>
      </c>
      <c r="I7222">
        <v>12</v>
      </c>
    </row>
    <row r="7223" spans="1:9">
      <c r="A7223" t="s">
        <v>247</v>
      </c>
      <c r="B7223" t="s">
        <v>237</v>
      </c>
      <c r="C7223" t="s">
        <v>240</v>
      </c>
      <c r="D7223">
        <v>12</v>
      </c>
      <c r="E7223">
        <v>100</v>
      </c>
      <c r="F7223">
        <v>2</v>
      </c>
      <c r="G7223">
        <v>1</v>
      </c>
      <c r="H7223" s="57">
        <f t="shared" si="151"/>
        <v>36143</v>
      </c>
      <c r="I7223">
        <v>12</v>
      </c>
    </row>
    <row r="7224" spans="1:9">
      <c r="A7224" t="s">
        <v>247</v>
      </c>
      <c r="B7224" t="s">
        <v>237</v>
      </c>
      <c r="C7224" t="s">
        <v>240</v>
      </c>
      <c r="D7224">
        <v>12</v>
      </c>
      <c r="E7224">
        <v>100</v>
      </c>
      <c r="F7224">
        <v>2</v>
      </c>
      <c r="G7224">
        <v>2</v>
      </c>
      <c r="H7224" s="57">
        <f t="shared" si="151"/>
        <v>36143</v>
      </c>
      <c r="I7224">
        <v>13</v>
      </c>
    </row>
    <row r="7225" spans="1:9">
      <c r="A7225" t="s">
        <v>247</v>
      </c>
      <c r="B7225" t="s">
        <v>237</v>
      </c>
      <c r="C7225" t="s">
        <v>240</v>
      </c>
      <c r="D7225">
        <v>12</v>
      </c>
      <c r="E7225">
        <v>100</v>
      </c>
      <c r="F7225">
        <v>2</v>
      </c>
      <c r="G7225">
        <v>3</v>
      </c>
      <c r="H7225" s="57">
        <f t="shared" si="151"/>
        <v>36143</v>
      </c>
      <c r="I7225">
        <v>13</v>
      </c>
    </row>
    <row r="7226" spans="1:9">
      <c r="A7226" t="s">
        <v>247</v>
      </c>
      <c r="B7226" t="s">
        <v>237</v>
      </c>
      <c r="C7226" t="s">
        <v>240</v>
      </c>
      <c r="D7226">
        <v>12</v>
      </c>
      <c r="E7226">
        <v>100</v>
      </c>
      <c r="F7226">
        <v>2</v>
      </c>
      <c r="G7226">
        <v>4</v>
      </c>
      <c r="H7226" s="57">
        <f t="shared" si="151"/>
        <v>36143</v>
      </c>
      <c r="I7226">
        <v>12</v>
      </c>
    </row>
    <row r="7227" spans="1:9">
      <c r="A7227" t="s">
        <v>247</v>
      </c>
      <c r="B7227" t="s">
        <v>237</v>
      </c>
      <c r="C7227" t="s">
        <v>240</v>
      </c>
      <c r="D7227">
        <v>12</v>
      </c>
      <c r="E7227">
        <v>100</v>
      </c>
      <c r="F7227">
        <v>2</v>
      </c>
      <c r="G7227">
        <v>5</v>
      </c>
      <c r="H7227" s="57">
        <f t="shared" si="151"/>
        <v>36143</v>
      </c>
      <c r="I7227">
        <v>11</v>
      </c>
    </row>
    <row r="7228" spans="1:9">
      <c r="A7228" t="s">
        <v>247</v>
      </c>
      <c r="B7228" t="s">
        <v>237</v>
      </c>
      <c r="C7228" t="s">
        <v>240</v>
      </c>
      <c r="D7228">
        <v>12</v>
      </c>
      <c r="E7228">
        <v>100</v>
      </c>
      <c r="F7228">
        <v>2</v>
      </c>
      <c r="G7228">
        <v>6</v>
      </c>
      <c r="H7228" s="57">
        <f t="shared" si="151"/>
        <v>36143</v>
      </c>
      <c r="I7228">
        <v>12</v>
      </c>
    </row>
    <row r="7229" spans="1:9">
      <c r="A7229" t="s">
        <v>247</v>
      </c>
      <c r="B7229" t="s">
        <v>237</v>
      </c>
      <c r="C7229" t="s">
        <v>240</v>
      </c>
      <c r="D7229">
        <v>12</v>
      </c>
      <c r="E7229">
        <v>100</v>
      </c>
      <c r="F7229">
        <v>2</v>
      </c>
      <c r="G7229">
        <v>7</v>
      </c>
      <c r="H7229" s="57">
        <f t="shared" si="151"/>
        <v>36143</v>
      </c>
      <c r="I7229">
        <v>12</v>
      </c>
    </row>
    <row r="7230" spans="1:9">
      <c r="A7230" t="s">
        <v>247</v>
      </c>
      <c r="B7230" t="s">
        <v>237</v>
      </c>
      <c r="C7230" t="s">
        <v>240</v>
      </c>
      <c r="D7230">
        <v>12</v>
      </c>
      <c r="E7230">
        <v>100</v>
      </c>
      <c r="F7230">
        <v>2</v>
      </c>
      <c r="G7230">
        <v>8</v>
      </c>
      <c r="H7230" s="57">
        <f t="shared" si="151"/>
        <v>36143</v>
      </c>
      <c r="I7230">
        <v>12</v>
      </c>
    </row>
    <row r="7231" spans="1:9">
      <c r="A7231" t="s">
        <v>247</v>
      </c>
      <c r="B7231" t="s">
        <v>237</v>
      </c>
      <c r="C7231" t="s">
        <v>240</v>
      </c>
      <c r="D7231">
        <v>12</v>
      </c>
      <c r="E7231">
        <v>100</v>
      </c>
      <c r="F7231">
        <v>2</v>
      </c>
      <c r="G7231">
        <v>9</v>
      </c>
      <c r="H7231" s="57">
        <f t="shared" si="151"/>
        <v>36143</v>
      </c>
      <c r="I7231">
        <v>13</v>
      </c>
    </row>
    <row r="7232" spans="1:9">
      <c r="A7232" t="s">
        <v>247</v>
      </c>
      <c r="B7232" t="s">
        <v>237</v>
      </c>
      <c r="C7232" t="s">
        <v>240</v>
      </c>
      <c r="D7232">
        <v>12</v>
      </c>
      <c r="E7232">
        <v>100</v>
      </c>
      <c r="F7232">
        <v>2</v>
      </c>
      <c r="G7232">
        <v>10</v>
      </c>
      <c r="H7232" s="57">
        <f t="shared" si="151"/>
        <v>36143</v>
      </c>
      <c r="I7232">
        <v>12</v>
      </c>
    </row>
    <row r="7233" spans="1:9">
      <c r="A7233" t="s">
        <v>247</v>
      </c>
      <c r="B7233" s="53">
        <v>40738</v>
      </c>
      <c r="C7233" t="s">
        <v>240</v>
      </c>
      <c r="D7233">
        <v>13</v>
      </c>
      <c r="E7233">
        <v>100</v>
      </c>
      <c r="F7233">
        <v>3</v>
      </c>
      <c r="G7233">
        <v>1</v>
      </c>
      <c r="H7233" s="57">
        <f t="shared" si="151"/>
        <v>36143</v>
      </c>
      <c r="I7233">
        <v>12</v>
      </c>
    </row>
    <row r="7234" spans="1:9">
      <c r="A7234" t="s">
        <v>247</v>
      </c>
      <c r="B7234" s="53">
        <v>40738</v>
      </c>
      <c r="C7234" t="s">
        <v>240</v>
      </c>
      <c r="D7234">
        <v>13</v>
      </c>
      <c r="E7234">
        <v>100</v>
      </c>
      <c r="F7234">
        <v>3</v>
      </c>
      <c r="G7234">
        <v>2</v>
      </c>
      <c r="H7234" s="57">
        <f t="shared" si="151"/>
        <v>36143</v>
      </c>
      <c r="I7234">
        <v>12</v>
      </c>
    </row>
    <row r="7235" spans="1:9">
      <c r="A7235" t="s">
        <v>247</v>
      </c>
      <c r="B7235" s="53">
        <v>40738</v>
      </c>
      <c r="C7235" t="s">
        <v>240</v>
      </c>
      <c r="D7235">
        <v>13</v>
      </c>
      <c r="E7235">
        <v>100</v>
      </c>
      <c r="F7235">
        <v>3</v>
      </c>
      <c r="G7235">
        <v>3</v>
      </c>
      <c r="H7235" s="57">
        <f t="shared" si="151"/>
        <v>36143</v>
      </c>
      <c r="I7235">
        <v>11</v>
      </c>
    </row>
    <row r="7236" spans="1:9">
      <c r="A7236" t="s">
        <v>247</v>
      </c>
      <c r="B7236" s="53">
        <v>40738</v>
      </c>
      <c r="C7236" t="s">
        <v>240</v>
      </c>
      <c r="D7236">
        <v>13</v>
      </c>
      <c r="E7236">
        <v>100</v>
      </c>
      <c r="F7236">
        <v>3</v>
      </c>
      <c r="G7236">
        <v>4</v>
      </c>
      <c r="H7236" s="57">
        <f t="shared" si="151"/>
        <v>36143</v>
      </c>
      <c r="I7236">
        <v>11</v>
      </c>
    </row>
    <row r="7237" spans="1:9">
      <c r="A7237" t="s">
        <v>247</v>
      </c>
      <c r="B7237" s="53">
        <v>40738</v>
      </c>
      <c r="C7237" t="s">
        <v>240</v>
      </c>
      <c r="D7237">
        <v>13</v>
      </c>
      <c r="E7237">
        <v>100</v>
      </c>
      <c r="F7237">
        <v>3</v>
      </c>
      <c r="G7237">
        <v>5</v>
      </c>
      <c r="H7237" s="57">
        <f t="shared" si="151"/>
        <v>36143</v>
      </c>
      <c r="I7237">
        <v>11</v>
      </c>
    </row>
    <row r="7238" spans="1:9">
      <c r="A7238" t="s">
        <v>247</v>
      </c>
      <c r="B7238" s="53">
        <v>40738</v>
      </c>
      <c r="C7238" t="s">
        <v>240</v>
      </c>
      <c r="D7238">
        <v>13</v>
      </c>
      <c r="E7238">
        <v>100</v>
      </c>
      <c r="F7238">
        <v>3</v>
      </c>
      <c r="G7238">
        <v>6</v>
      </c>
      <c r="H7238" s="57">
        <f t="shared" si="151"/>
        <v>36143</v>
      </c>
      <c r="I7238">
        <v>12</v>
      </c>
    </row>
    <row r="7239" spans="1:9">
      <c r="A7239" t="s">
        <v>247</v>
      </c>
      <c r="B7239" s="53">
        <v>40738</v>
      </c>
      <c r="C7239" t="s">
        <v>240</v>
      </c>
      <c r="D7239">
        <v>13</v>
      </c>
      <c r="E7239">
        <v>100</v>
      </c>
      <c r="F7239">
        <v>3</v>
      </c>
      <c r="G7239">
        <v>7</v>
      </c>
      <c r="H7239" s="57">
        <f t="shared" si="151"/>
        <v>36143</v>
      </c>
      <c r="I7239">
        <v>11</v>
      </c>
    </row>
    <row r="7240" spans="1:9">
      <c r="A7240" t="s">
        <v>247</v>
      </c>
      <c r="B7240" s="53">
        <v>40738</v>
      </c>
      <c r="C7240" t="s">
        <v>240</v>
      </c>
      <c r="D7240">
        <v>13</v>
      </c>
      <c r="E7240">
        <v>100</v>
      </c>
      <c r="F7240">
        <v>3</v>
      </c>
      <c r="G7240">
        <v>8</v>
      </c>
      <c r="H7240" s="57">
        <f t="shared" si="151"/>
        <v>36143</v>
      </c>
      <c r="I7240">
        <v>12</v>
      </c>
    </row>
    <row r="7241" spans="1:9">
      <c r="A7241" t="s">
        <v>247</v>
      </c>
      <c r="B7241" s="53">
        <v>40738</v>
      </c>
      <c r="C7241" t="s">
        <v>240</v>
      </c>
      <c r="D7241">
        <v>13</v>
      </c>
      <c r="E7241">
        <v>100</v>
      </c>
      <c r="F7241">
        <v>3</v>
      </c>
      <c r="G7241">
        <v>9</v>
      </c>
      <c r="H7241" s="57">
        <f t="shared" si="151"/>
        <v>36143</v>
      </c>
      <c r="I7241">
        <v>11</v>
      </c>
    </row>
    <row r="7242" spans="1:9">
      <c r="A7242" t="s">
        <v>247</v>
      </c>
      <c r="B7242" s="53">
        <v>40738</v>
      </c>
      <c r="C7242" t="s">
        <v>240</v>
      </c>
      <c r="D7242">
        <v>13</v>
      </c>
      <c r="E7242">
        <v>100</v>
      </c>
      <c r="F7242">
        <v>3</v>
      </c>
      <c r="G7242">
        <v>10</v>
      </c>
      <c r="H7242" s="57">
        <f t="shared" si="151"/>
        <v>36143</v>
      </c>
      <c r="I7242">
        <v>13</v>
      </c>
    </row>
    <row r="7243" spans="1:9">
      <c r="A7243" t="s">
        <v>247</v>
      </c>
      <c r="B7243" t="s">
        <v>238</v>
      </c>
      <c r="C7243" t="s">
        <v>240</v>
      </c>
      <c r="D7243">
        <v>14</v>
      </c>
      <c r="E7243">
        <v>100</v>
      </c>
      <c r="F7243">
        <v>3</v>
      </c>
      <c r="G7243">
        <v>1</v>
      </c>
      <c r="H7243" s="57">
        <f t="shared" ref="H7243:H7292" si="152">H7242</f>
        <v>36143</v>
      </c>
      <c r="I7243">
        <v>12</v>
      </c>
    </row>
    <row r="7244" spans="1:9">
      <c r="A7244" t="s">
        <v>247</v>
      </c>
      <c r="B7244" t="s">
        <v>238</v>
      </c>
      <c r="C7244" t="s">
        <v>240</v>
      </c>
      <c r="D7244">
        <v>14</v>
      </c>
      <c r="E7244">
        <v>100</v>
      </c>
      <c r="F7244">
        <v>3</v>
      </c>
      <c r="G7244">
        <v>2</v>
      </c>
      <c r="H7244" s="57">
        <f t="shared" si="152"/>
        <v>36143</v>
      </c>
      <c r="I7244">
        <v>12</v>
      </c>
    </row>
    <row r="7245" spans="1:9">
      <c r="A7245" t="s">
        <v>247</v>
      </c>
      <c r="B7245" t="s">
        <v>238</v>
      </c>
      <c r="C7245" t="s">
        <v>240</v>
      </c>
      <c r="D7245">
        <v>14</v>
      </c>
      <c r="E7245">
        <v>100</v>
      </c>
      <c r="F7245">
        <v>3</v>
      </c>
      <c r="G7245">
        <v>3</v>
      </c>
      <c r="H7245" s="57">
        <f t="shared" si="152"/>
        <v>36143</v>
      </c>
      <c r="I7245">
        <v>12</v>
      </c>
    </row>
    <row r="7246" spans="1:9">
      <c r="A7246" t="s">
        <v>247</v>
      </c>
      <c r="B7246" t="s">
        <v>238</v>
      </c>
      <c r="C7246" t="s">
        <v>240</v>
      </c>
      <c r="D7246">
        <v>14</v>
      </c>
      <c r="E7246">
        <v>100</v>
      </c>
      <c r="F7246">
        <v>3</v>
      </c>
      <c r="G7246">
        <v>4</v>
      </c>
      <c r="H7246" s="57">
        <f t="shared" si="152"/>
        <v>36143</v>
      </c>
      <c r="I7246">
        <v>12</v>
      </c>
    </row>
    <row r="7247" spans="1:9">
      <c r="A7247" t="s">
        <v>247</v>
      </c>
      <c r="B7247" t="s">
        <v>238</v>
      </c>
      <c r="C7247" t="s">
        <v>240</v>
      </c>
      <c r="D7247">
        <v>14</v>
      </c>
      <c r="E7247">
        <v>100</v>
      </c>
      <c r="F7247">
        <v>3</v>
      </c>
      <c r="G7247">
        <v>5</v>
      </c>
      <c r="H7247" s="57">
        <f t="shared" si="152"/>
        <v>36143</v>
      </c>
      <c r="I7247">
        <v>12</v>
      </c>
    </row>
    <row r="7248" spans="1:9">
      <c r="A7248" t="s">
        <v>247</v>
      </c>
      <c r="B7248" t="s">
        <v>238</v>
      </c>
      <c r="C7248" t="s">
        <v>240</v>
      </c>
      <c r="D7248">
        <v>14</v>
      </c>
      <c r="E7248">
        <v>100</v>
      </c>
      <c r="F7248">
        <v>3</v>
      </c>
      <c r="G7248">
        <v>6</v>
      </c>
      <c r="H7248" s="57">
        <f t="shared" si="152"/>
        <v>36143</v>
      </c>
      <c r="I7248">
        <v>12</v>
      </c>
    </row>
    <row r="7249" spans="1:9">
      <c r="A7249" t="s">
        <v>247</v>
      </c>
      <c r="B7249" t="s">
        <v>238</v>
      </c>
      <c r="C7249" t="s">
        <v>240</v>
      </c>
      <c r="D7249">
        <v>14</v>
      </c>
      <c r="E7249">
        <v>100</v>
      </c>
      <c r="F7249">
        <v>3</v>
      </c>
      <c r="G7249">
        <v>7</v>
      </c>
      <c r="H7249" s="57">
        <f t="shared" si="152"/>
        <v>36143</v>
      </c>
      <c r="I7249">
        <v>12</v>
      </c>
    </row>
    <row r="7250" spans="1:9">
      <c r="A7250" t="s">
        <v>247</v>
      </c>
      <c r="B7250" t="s">
        <v>238</v>
      </c>
      <c r="C7250" t="s">
        <v>240</v>
      </c>
      <c r="D7250">
        <v>14</v>
      </c>
      <c r="E7250">
        <v>100</v>
      </c>
      <c r="F7250">
        <v>3</v>
      </c>
      <c r="G7250">
        <v>8</v>
      </c>
      <c r="H7250" s="57">
        <f t="shared" si="152"/>
        <v>36143</v>
      </c>
      <c r="I7250">
        <v>13</v>
      </c>
    </row>
    <row r="7251" spans="1:9">
      <c r="A7251" t="s">
        <v>247</v>
      </c>
      <c r="B7251" t="s">
        <v>238</v>
      </c>
      <c r="C7251" t="s">
        <v>240</v>
      </c>
      <c r="D7251">
        <v>14</v>
      </c>
      <c r="E7251">
        <v>100</v>
      </c>
      <c r="F7251">
        <v>3</v>
      </c>
      <c r="G7251">
        <v>9</v>
      </c>
      <c r="H7251" s="57">
        <f t="shared" si="152"/>
        <v>36143</v>
      </c>
      <c r="I7251">
        <v>12</v>
      </c>
    </row>
    <row r="7252" spans="1:9">
      <c r="A7252" t="s">
        <v>247</v>
      </c>
      <c r="B7252" t="s">
        <v>238</v>
      </c>
      <c r="C7252" t="s">
        <v>240</v>
      </c>
      <c r="D7252">
        <v>14</v>
      </c>
      <c r="E7252">
        <v>100</v>
      </c>
      <c r="F7252">
        <v>3</v>
      </c>
      <c r="G7252">
        <v>10</v>
      </c>
      <c r="H7252" s="57">
        <f t="shared" si="152"/>
        <v>36143</v>
      </c>
      <c r="I7252">
        <v>11</v>
      </c>
    </row>
    <row r="7253" spans="1:9">
      <c r="A7253" t="s">
        <v>247</v>
      </c>
      <c r="B7253" t="s">
        <v>234</v>
      </c>
      <c r="C7253" t="s">
        <v>240</v>
      </c>
      <c r="D7253">
        <v>15</v>
      </c>
      <c r="E7253">
        <v>100</v>
      </c>
      <c r="F7253">
        <v>3</v>
      </c>
      <c r="G7253">
        <v>1</v>
      </c>
      <c r="H7253" s="57">
        <f t="shared" si="152"/>
        <v>36143</v>
      </c>
      <c r="I7253">
        <v>12</v>
      </c>
    </row>
    <row r="7254" spans="1:9">
      <c r="A7254" t="s">
        <v>247</v>
      </c>
      <c r="B7254" t="s">
        <v>234</v>
      </c>
      <c r="C7254" t="s">
        <v>240</v>
      </c>
      <c r="D7254">
        <v>15</v>
      </c>
      <c r="E7254">
        <v>100</v>
      </c>
      <c r="F7254">
        <v>3</v>
      </c>
      <c r="G7254">
        <v>2</v>
      </c>
      <c r="H7254" s="57">
        <f t="shared" si="152"/>
        <v>36143</v>
      </c>
      <c r="I7254">
        <v>12</v>
      </c>
    </row>
    <row r="7255" spans="1:9">
      <c r="A7255" t="s">
        <v>247</v>
      </c>
      <c r="B7255" t="s">
        <v>234</v>
      </c>
      <c r="C7255" t="s">
        <v>240</v>
      </c>
      <c r="D7255">
        <v>15</v>
      </c>
      <c r="E7255">
        <v>100</v>
      </c>
      <c r="F7255">
        <v>3</v>
      </c>
      <c r="G7255">
        <v>3</v>
      </c>
      <c r="H7255" s="57">
        <f t="shared" si="152"/>
        <v>36143</v>
      </c>
      <c r="I7255">
        <v>13</v>
      </c>
    </row>
    <row r="7256" spans="1:9">
      <c r="A7256" t="s">
        <v>247</v>
      </c>
      <c r="B7256" t="s">
        <v>234</v>
      </c>
      <c r="C7256" t="s">
        <v>240</v>
      </c>
      <c r="D7256">
        <v>15</v>
      </c>
      <c r="E7256">
        <v>100</v>
      </c>
      <c r="F7256">
        <v>3</v>
      </c>
      <c r="G7256">
        <v>4</v>
      </c>
      <c r="H7256" s="57">
        <f t="shared" si="152"/>
        <v>36143</v>
      </c>
      <c r="I7256">
        <v>12</v>
      </c>
    </row>
    <row r="7257" spans="1:9">
      <c r="A7257" t="s">
        <v>247</v>
      </c>
      <c r="B7257" t="s">
        <v>234</v>
      </c>
      <c r="C7257" t="s">
        <v>240</v>
      </c>
      <c r="D7257">
        <v>15</v>
      </c>
      <c r="E7257">
        <v>100</v>
      </c>
      <c r="F7257">
        <v>3</v>
      </c>
      <c r="G7257">
        <v>5</v>
      </c>
      <c r="H7257" s="57">
        <f t="shared" si="152"/>
        <v>36143</v>
      </c>
      <c r="I7257">
        <v>12</v>
      </c>
    </row>
    <row r="7258" spans="1:9">
      <c r="A7258" t="s">
        <v>247</v>
      </c>
      <c r="B7258" t="s">
        <v>234</v>
      </c>
      <c r="C7258" t="s">
        <v>240</v>
      </c>
      <c r="D7258">
        <v>15</v>
      </c>
      <c r="E7258">
        <v>100</v>
      </c>
      <c r="F7258">
        <v>3</v>
      </c>
      <c r="G7258">
        <v>6</v>
      </c>
      <c r="H7258" s="57">
        <f t="shared" si="152"/>
        <v>36143</v>
      </c>
      <c r="I7258">
        <v>12</v>
      </c>
    </row>
    <row r="7259" spans="1:9">
      <c r="A7259" t="s">
        <v>247</v>
      </c>
      <c r="B7259" t="s">
        <v>234</v>
      </c>
      <c r="C7259" t="s">
        <v>240</v>
      </c>
      <c r="D7259">
        <v>15</v>
      </c>
      <c r="E7259">
        <v>100</v>
      </c>
      <c r="F7259">
        <v>3</v>
      </c>
      <c r="G7259">
        <v>7</v>
      </c>
      <c r="H7259" s="57">
        <f t="shared" si="152"/>
        <v>36143</v>
      </c>
      <c r="I7259">
        <v>12</v>
      </c>
    </row>
    <row r="7260" spans="1:9">
      <c r="A7260" t="s">
        <v>247</v>
      </c>
      <c r="B7260" t="s">
        <v>234</v>
      </c>
      <c r="C7260" t="s">
        <v>240</v>
      </c>
      <c r="D7260">
        <v>15</v>
      </c>
      <c r="E7260">
        <v>100</v>
      </c>
      <c r="F7260">
        <v>3</v>
      </c>
      <c r="G7260">
        <v>8</v>
      </c>
      <c r="H7260" s="57">
        <f t="shared" si="152"/>
        <v>36143</v>
      </c>
      <c r="I7260">
        <v>13</v>
      </c>
    </row>
    <row r="7261" spans="1:9">
      <c r="A7261" t="s">
        <v>247</v>
      </c>
      <c r="B7261" t="s">
        <v>234</v>
      </c>
      <c r="C7261" t="s">
        <v>240</v>
      </c>
      <c r="D7261">
        <v>15</v>
      </c>
      <c r="E7261">
        <v>100</v>
      </c>
      <c r="F7261">
        <v>3</v>
      </c>
      <c r="G7261">
        <v>9</v>
      </c>
      <c r="H7261" s="57">
        <f t="shared" si="152"/>
        <v>36143</v>
      </c>
      <c r="I7261">
        <v>12</v>
      </c>
    </row>
    <row r="7262" spans="1:9">
      <c r="A7262" t="s">
        <v>247</v>
      </c>
      <c r="B7262" t="s">
        <v>234</v>
      </c>
      <c r="C7262" t="s">
        <v>240</v>
      </c>
      <c r="D7262">
        <v>15</v>
      </c>
      <c r="E7262">
        <v>100</v>
      </c>
      <c r="F7262">
        <v>3</v>
      </c>
      <c r="G7262">
        <v>10</v>
      </c>
      <c r="H7262" s="57">
        <f t="shared" si="152"/>
        <v>36143</v>
      </c>
      <c r="I7262">
        <v>12</v>
      </c>
    </row>
    <row r="7263" spans="1:9">
      <c r="A7263" t="s">
        <v>247</v>
      </c>
      <c r="B7263" t="s">
        <v>239</v>
      </c>
      <c r="C7263" t="s">
        <v>240</v>
      </c>
      <c r="D7263">
        <v>16</v>
      </c>
      <c r="E7263">
        <v>100</v>
      </c>
      <c r="F7263">
        <v>3</v>
      </c>
      <c r="G7263">
        <v>1</v>
      </c>
      <c r="H7263" s="57">
        <f t="shared" si="152"/>
        <v>36143</v>
      </c>
      <c r="I7263">
        <v>13</v>
      </c>
    </row>
    <row r="7264" spans="1:9">
      <c r="A7264" t="s">
        <v>247</v>
      </c>
      <c r="B7264" t="s">
        <v>239</v>
      </c>
      <c r="C7264" t="s">
        <v>240</v>
      </c>
      <c r="D7264">
        <v>16</v>
      </c>
      <c r="E7264">
        <v>100</v>
      </c>
      <c r="F7264">
        <v>3</v>
      </c>
      <c r="G7264">
        <v>2</v>
      </c>
      <c r="H7264" s="57">
        <f t="shared" si="152"/>
        <v>36143</v>
      </c>
      <c r="I7264">
        <v>13</v>
      </c>
    </row>
    <row r="7265" spans="1:9">
      <c r="A7265" t="s">
        <v>247</v>
      </c>
      <c r="B7265" t="s">
        <v>239</v>
      </c>
      <c r="C7265" t="s">
        <v>240</v>
      </c>
      <c r="D7265">
        <v>16</v>
      </c>
      <c r="E7265">
        <v>100</v>
      </c>
      <c r="F7265">
        <v>3</v>
      </c>
      <c r="G7265">
        <v>3</v>
      </c>
      <c r="H7265" s="57">
        <f t="shared" si="152"/>
        <v>36143</v>
      </c>
      <c r="I7265">
        <v>12</v>
      </c>
    </row>
    <row r="7266" spans="1:9">
      <c r="A7266" t="s">
        <v>247</v>
      </c>
      <c r="B7266" t="s">
        <v>239</v>
      </c>
      <c r="C7266" t="s">
        <v>240</v>
      </c>
      <c r="D7266">
        <v>16</v>
      </c>
      <c r="E7266">
        <v>100</v>
      </c>
      <c r="F7266">
        <v>3</v>
      </c>
      <c r="G7266">
        <v>4</v>
      </c>
      <c r="H7266" s="57">
        <f t="shared" si="152"/>
        <v>36143</v>
      </c>
      <c r="I7266">
        <v>12</v>
      </c>
    </row>
    <row r="7267" spans="1:9">
      <c r="A7267" t="s">
        <v>247</v>
      </c>
      <c r="B7267" t="s">
        <v>239</v>
      </c>
      <c r="C7267" t="s">
        <v>240</v>
      </c>
      <c r="D7267">
        <v>16</v>
      </c>
      <c r="E7267">
        <v>100</v>
      </c>
      <c r="F7267">
        <v>3</v>
      </c>
      <c r="G7267">
        <v>5</v>
      </c>
      <c r="H7267" s="57">
        <f t="shared" si="152"/>
        <v>36143</v>
      </c>
      <c r="I7267">
        <v>12</v>
      </c>
    </row>
    <row r="7268" spans="1:9">
      <c r="A7268" t="s">
        <v>247</v>
      </c>
      <c r="B7268" t="s">
        <v>239</v>
      </c>
      <c r="C7268" t="s">
        <v>240</v>
      </c>
      <c r="D7268">
        <v>16</v>
      </c>
      <c r="E7268">
        <v>100</v>
      </c>
      <c r="F7268">
        <v>3</v>
      </c>
      <c r="G7268">
        <v>6</v>
      </c>
      <c r="H7268" s="57">
        <f t="shared" si="152"/>
        <v>36143</v>
      </c>
      <c r="I7268">
        <v>13</v>
      </c>
    </row>
    <row r="7269" spans="1:9">
      <c r="A7269" t="s">
        <v>247</v>
      </c>
      <c r="B7269" t="s">
        <v>239</v>
      </c>
      <c r="C7269" t="s">
        <v>240</v>
      </c>
      <c r="D7269">
        <v>16</v>
      </c>
      <c r="E7269">
        <v>100</v>
      </c>
      <c r="F7269">
        <v>3</v>
      </c>
      <c r="G7269">
        <v>7</v>
      </c>
      <c r="H7269" s="57">
        <f t="shared" si="152"/>
        <v>36143</v>
      </c>
    </row>
    <row r="7270" spans="1:9">
      <c r="A7270" t="s">
        <v>247</v>
      </c>
      <c r="B7270" t="s">
        <v>239</v>
      </c>
      <c r="C7270" t="s">
        <v>240</v>
      </c>
      <c r="D7270">
        <v>16</v>
      </c>
      <c r="E7270">
        <v>100</v>
      </c>
      <c r="F7270">
        <v>3</v>
      </c>
      <c r="G7270">
        <v>8</v>
      </c>
      <c r="H7270" s="57">
        <f t="shared" si="152"/>
        <v>36143</v>
      </c>
      <c r="I7270">
        <v>11</v>
      </c>
    </row>
    <row r="7271" spans="1:9">
      <c r="A7271" t="s">
        <v>247</v>
      </c>
      <c r="B7271" t="s">
        <v>239</v>
      </c>
      <c r="C7271" t="s">
        <v>240</v>
      </c>
      <c r="D7271">
        <v>16</v>
      </c>
      <c r="E7271">
        <v>100</v>
      </c>
      <c r="F7271">
        <v>3</v>
      </c>
      <c r="G7271">
        <v>9</v>
      </c>
      <c r="H7271" s="57">
        <f t="shared" si="152"/>
        <v>36143</v>
      </c>
    </row>
    <row r="7272" spans="1:9">
      <c r="A7272" t="s">
        <v>247</v>
      </c>
      <c r="B7272" t="s">
        <v>239</v>
      </c>
      <c r="C7272" t="s">
        <v>240</v>
      </c>
      <c r="D7272">
        <v>16</v>
      </c>
      <c r="E7272">
        <v>100</v>
      </c>
      <c r="F7272">
        <v>3</v>
      </c>
      <c r="G7272">
        <v>10</v>
      </c>
      <c r="H7272" s="57">
        <f t="shared" si="152"/>
        <v>36143</v>
      </c>
      <c r="I7272">
        <v>12</v>
      </c>
    </row>
    <row r="7273" spans="1:9">
      <c r="A7273" t="s">
        <v>247</v>
      </c>
      <c r="B7273" t="s">
        <v>235</v>
      </c>
      <c r="C7273" t="s">
        <v>240</v>
      </c>
      <c r="D7273">
        <v>17</v>
      </c>
      <c r="E7273">
        <v>100</v>
      </c>
      <c r="F7273">
        <v>3</v>
      </c>
      <c r="G7273">
        <v>1</v>
      </c>
      <c r="H7273" s="57">
        <f t="shared" si="152"/>
        <v>36143</v>
      </c>
    </row>
    <row r="7274" spans="1:9">
      <c r="A7274" t="s">
        <v>247</v>
      </c>
      <c r="B7274" t="s">
        <v>235</v>
      </c>
      <c r="C7274" t="s">
        <v>240</v>
      </c>
      <c r="D7274">
        <v>17</v>
      </c>
      <c r="E7274">
        <v>100</v>
      </c>
      <c r="F7274">
        <v>3</v>
      </c>
      <c r="G7274">
        <v>2</v>
      </c>
      <c r="H7274" s="57">
        <f t="shared" si="152"/>
        <v>36143</v>
      </c>
      <c r="I7274">
        <v>13</v>
      </c>
    </row>
    <row r="7275" spans="1:9">
      <c r="A7275" t="s">
        <v>247</v>
      </c>
      <c r="B7275" t="s">
        <v>235</v>
      </c>
      <c r="C7275" t="s">
        <v>240</v>
      </c>
      <c r="D7275">
        <v>17</v>
      </c>
      <c r="E7275">
        <v>100</v>
      </c>
      <c r="F7275">
        <v>3</v>
      </c>
      <c r="G7275">
        <v>3</v>
      </c>
      <c r="H7275" s="57">
        <f t="shared" si="152"/>
        <v>36143</v>
      </c>
      <c r="I7275">
        <v>11</v>
      </c>
    </row>
    <row r="7276" spans="1:9">
      <c r="A7276" t="s">
        <v>247</v>
      </c>
      <c r="B7276" t="s">
        <v>235</v>
      </c>
      <c r="C7276" t="s">
        <v>240</v>
      </c>
      <c r="D7276">
        <v>17</v>
      </c>
      <c r="E7276">
        <v>100</v>
      </c>
      <c r="F7276">
        <v>3</v>
      </c>
      <c r="G7276">
        <v>4</v>
      </c>
      <c r="H7276" s="57">
        <f t="shared" si="152"/>
        <v>36143</v>
      </c>
      <c r="I7276">
        <v>10</v>
      </c>
    </row>
    <row r="7277" spans="1:9">
      <c r="A7277" t="s">
        <v>247</v>
      </c>
      <c r="B7277" t="s">
        <v>235</v>
      </c>
      <c r="C7277" t="s">
        <v>240</v>
      </c>
      <c r="D7277">
        <v>17</v>
      </c>
      <c r="E7277">
        <v>100</v>
      </c>
      <c r="F7277">
        <v>3</v>
      </c>
      <c r="G7277">
        <v>5</v>
      </c>
      <c r="H7277" s="57">
        <f t="shared" si="152"/>
        <v>36143</v>
      </c>
      <c r="I7277">
        <v>13</v>
      </c>
    </row>
    <row r="7278" spans="1:9">
      <c r="A7278" t="s">
        <v>247</v>
      </c>
      <c r="B7278" t="s">
        <v>235</v>
      </c>
      <c r="C7278" t="s">
        <v>240</v>
      </c>
      <c r="D7278">
        <v>17</v>
      </c>
      <c r="E7278">
        <v>100</v>
      </c>
      <c r="F7278">
        <v>3</v>
      </c>
      <c r="G7278">
        <v>6</v>
      </c>
      <c r="H7278" s="57">
        <f t="shared" si="152"/>
        <v>36143</v>
      </c>
      <c r="I7278">
        <v>12</v>
      </c>
    </row>
    <row r="7279" spans="1:9">
      <c r="A7279" t="s">
        <v>247</v>
      </c>
      <c r="B7279" t="s">
        <v>235</v>
      </c>
      <c r="C7279" t="s">
        <v>240</v>
      </c>
      <c r="D7279">
        <v>17</v>
      </c>
      <c r="E7279">
        <v>100</v>
      </c>
      <c r="F7279">
        <v>3</v>
      </c>
      <c r="G7279">
        <v>7</v>
      </c>
      <c r="H7279" s="57">
        <f t="shared" si="152"/>
        <v>36143</v>
      </c>
      <c r="I7279">
        <v>10</v>
      </c>
    </row>
    <row r="7280" spans="1:9">
      <c r="A7280" t="s">
        <v>247</v>
      </c>
      <c r="B7280" t="s">
        <v>235</v>
      </c>
      <c r="C7280" t="s">
        <v>240</v>
      </c>
      <c r="D7280">
        <v>17</v>
      </c>
      <c r="E7280">
        <v>100</v>
      </c>
      <c r="F7280">
        <v>3</v>
      </c>
      <c r="G7280">
        <v>8</v>
      </c>
      <c r="H7280" s="57">
        <f t="shared" si="152"/>
        <v>36143</v>
      </c>
      <c r="I7280">
        <v>12</v>
      </c>
    </row>
    <row r="7281" spans="1:9">
      <c r="A7281" t="s">
        <v>247</v>
      </c>
      <c r="B7281" t="s">
        <v>235</v>
      </c>
      <c r="C7281" t="s">
        <v>240</v>
      </c>
      <c r="D7281">
        <v>17</v>
      </c>
      <c r="E7281">
        <v>100</v>
      </c>
      <c r="F7281">
        <v>3</v>
      </c>
      <c r="G7281">
        <v>9</v>
      </c>
      <c r="H7281" s="57">
        <f t="shared" si="152"/>
        <v>36143</v>
      </c>
      <c r="I7281">
        <v>12</v>
      </c>
    </row>
    <row r="7282" spans="1:9">
      <c r="A7282" t="s">
        <v>247</v>
      </c>
      <c r="B7282" t="s">
        <v>235</v>
      </c>
      <c r="C7282" t="s">
        <v>240</v>
      </c>
      <c r="D7282">
        <v>17</v>
      </c>
      <c r="E7282">
        <v>100</v>
      </c>
      <c r="F7282">
        <v>3</v>
      </c>
      <c r="G7282">
        <v>10</v>
      </c>
      <c r="H7282" s="57">
        <f t="shared" si="152"/>
        <v>36143</v>
      </c>
      <c r="I7282">
        <v>10</v>
      </c>
    </row>
    <row r="7283" spans="1:9">
      <c r="A7283" t="s">
        <v>247</v>
      </c>
      <c r="B7283" t="s">
        <v>237</v>
      </c>
      <c r="C7283" t="s">
        <v>240</v>
      </c>
      <c r="D7283">
        <v>18</v>
      </c>
      <c r="E7283">
        <v>100</v>
      </c>
      <c r="F7283">
        <v>3</v>
      </c>
      <c r="G7283">
        <v>1</v>
      </c>
      <c r="H7283" s="57">
        <f t="shared" si="152"/>
        <v>36143</v>
      </c>
      <c r="I7283">
        <v>12</v>
      </c>
    </row>
    <row r="7284" spans="1:9">
      <c r="A7284" t="s">
        <v>247</v>
      </c>
      <c r="B7284" t="s">
        <v>237</v>
      </c>
      <c r="C7284" t="s">
        <v>240</v>
      </c>
      <c r="D7284">
        <v>18</v>
      </c>
      <c r="E7284">
        <v>100</v>
      </c>
      <c r="F7284">
        <v>3</v>
      </c>
      <c r="G7284">
        <v>2</v>
      </c>
      <c r="H7284" s="57">
        <f t="shared" si="152"/>
        <v>36143</v>
      </c>
      <c r="I7284">
        <v>12</v>
      </c>
    </row>
    <row r="7285" spans="1:9">
      <c r="A7285" t="s">
        <v>247</v>
      </c>
      <c r="B7285" t="s">
        <v>237</v>
      </c>
      <c r="C7285" t="s">
        <v>240</v>
      </c>
      <c r="D7285">
        <v>18</v>
      </c>
      <c r="E7285">
        <v>100</v>
      </c>
      <c r="F7285">
        <v>3</v>
      </c>
      <c r="G7285">
        <v>3</v>
      </c>
      <c r="H7285" s="57">
        <f t="shared" si="152"/>
        <v>36143</v>
      </c>
      <c r="I7285">
        <v>12</v>
      </c>
    </row>
    <row r="7286" spans="1:9">
      <c r="A7286" t="s">
        <v>247</v>
      </c>
      <c r="B7286" t="s">
        <v>237</v>
      </c>
      <c r="C7286" t="s">
        <v>240</v>
      </c>
      <c r="D7286">
        <v>18</v>
      </c>
      <c r="E7286">
        <v>100</v>
      </c>
      <c r="F7286">
        <v>3</v>
      </c>
      <c r="G7286">
        <v>4</v>
      </c>
      <c r="H7286" s="57">
        <f t="shared" si="152"/>
        <v>36143</v>
      </c>
      <c r="I7286">
        <v>12</v>
      </c>
    </row>
    <row r="7287" spans="1:9">
      <c r="A7287" t="s">
        <v>247</v>
      </c>
      <c r="B7287" t="s">
        <v>237</v>
      </c>
      <c r="C7287" t="s">
        <v>240</v>
      </c>
      <c r="D7287">
        <v>18</v>
      </c>
      <c r="E7287">
        <v>100</v>
      </c>
      <c r="F7287">
        <v>3</v>
      </c>
      <c r="G7287">
        <v>5</v>
      </c>
      <c r="H7287" s="57">
        <f t="shared" si="152"/>
        <v>36143</v>
      </c>
      <c r="I7287">
        <v>12</v>
      </c>
    </row>
    <row r="7288" spans="1:9">
      <c r="A7288" t="s">
        <v>247</v>
      </c>
      <c r="B7288" t="s">
        <v>237</v>
      </c>
      <c r="C7288" t="s">
        <v>240</v>
      </c>
      <c r="D7288">
        <v>18</v>
      </c>
      <c r="E7288">
        <v>100</v>
      </c>
      <c r="F7288">
        <v>3</v>
      </c>
      <c r="G7288">
        <v>6</v>
      </c>
      <c r="H7288" s="57">
        <f t="shared" si="152"/>
        <v>36143</v>
      </c>
      <c r="I7288">
        <v>13</v>
      </c>
    </row>
    <row r="7289" spans="1:9">
      <c r="A7289" t="s">
        <v>247</v>
      </c>
      <c r="B7289" t="s">
        <v>237</v>
      </c>
      <c r="C7289" t="s">
        <v>240</v>
      </c>
      <c r="D7289">
        <v>18</v>
      </c>
      <c r="E7289">
        <v>100</v>
      </c>
      <c r="F7289">
        <v>3</v>
      </c>
      <c r="G7289">
        <v>7</v>
      </c>
      <c r="H7289" s="57">
        <f t="shared" si="152"/>
        <v>36143</v>
      </c>
      <c r="I7289">
        <v>12</v>
      </c>
    </row>
    <row r="7290" spans="1:9">
      <c r="A7290" t="s">
        <v>247</v>
      </c>
      <c r="B7290" t="s">
        <v>237</v>
      </c>
      <c r="C7290" t="s">
        <v>240</v>
      </c>
      <c r="D7290">
        <v>18</v>
      </c>
      <c r="E7290">
        <v>100</v>
      </c>
      <c r="F7290">
        <v>3</v>
      </c>
      <c r="G7290">
        <v>8</v>
      </c>
      <c r="H7290" s="57">
        <f t="shared" si="152"/>
        <v>36143</v>
      </c>
      <c r="I7290">
        <v>12</v>
      </c>
    </row>
    <row r="7291" spans="1:9">
      <c r="A7291" t="s">
        <v>247</v>
      </c>
      <c r="B7291" t="s">
        <v>237</v>
      </c>
      <c r="C7291" t="s">
        <v>240</v>
      </c>
      <c r="D7291">
        <v>18</v>
      </c>
      <c r="E7291">
        <v>100</v>
      </c>
      <c r="F7291">
        <v>3</v>
      </c>
      <c r="G7291">
        <v>9</v>
      </c>
      <c r="H7291" s="57">
        <f t="shared" si="152"/>
        <v>36143</v>
      </c>
      <c r="I7291">
        <v>12</v>
      </c>
    </row>
    <row r="7292" spans="1:9">
      <c r="A7292" t="s">
        <v>247</v>
      </c>
      <c r="B7292" t="s">
        <v>237</v>
      </c>
      <c r="C7292" t="s">
        <v>240</v>
      </c>
      <c r="D7292">
        <v>18</v>
      </c>
      <c r="E7292">
        <v>100</v>
      </c>
      <c r="F7292">
        <v>3</v>
      </c>
      <c r="G7292">
        <v>10</v>
      </c>
      <c r="H7292" s="57">
        <f t="shared" si="152"/>
        <v>36143</v>
      </c>
      <c r="I7292">
        <v>12</v>
      </c>
    </row>
    <row r="7293" spans="1:9">
      <c r="A7293" t="s">
        <v>247</v>
      </c>
      <c r="B7293" t="s">
        <v>234</v>
      </c>
      <c r="C7293" t="s">
        <v>240</v>
      </c>
      <c r="D7293">
        <v>1</v>
      </c>
      <c r="E7293">
        <v>100</v>
      </c>
      <c r="F7293">
        <v>1</v>
      </c>
      <c r="G7293">
        <v>1</v>
      </c>
      <c r="H7293" s="57">
        <v>36147</v>
      </c>
      <c r="I7293">
        <v>14</v>
      </c>
    </row>
    <row r="7294" spans="1:9">
      <c r="A7294" t="s">
        <v>247</v>
      </c>
      <c r="B7294" t="s">
        <v>234</v>
      </c>
      <c r="C7294" t="s">
        <v>240</v>
      </c>
      <c r="D7294">
        <v>1</v>
      </c>
      <c r="E7294">
        <v>100</v>
      </c>
      <c r="F7294">
        <v>1</v>
      </c>
      <c r="G7294">
        <v>2</v>
      </c>
      <c r="H7294" s="57">
        <f>H7293</f>
        <v>36147</v>
      </c>
      <c r="I7294">
        <v>13</v>
      </c>
    </row>
    <row r="7295" spans="1:9">
      <c r="A7295" t="s">
        <v>247</v>
      </c>
      <c r="B7295" t="s">
        <v>234</v>
      </c>
      <c r="C7295" t="s">
        <v>240</v>
      </c>
      <c r="D7295">
        <v>1</v>
      </c>
      <c r="E7295">
        <v>100</v>
      </c>
      <c r="F7295">
        <v>1</v>
      </c>
      <c r="G7295">
        <v>3</v>
      </c>
      <c r="H7295" s="57">
        <f t="shared" ref="H7295:H7358" si="153">H7294</f>
        <v>36147</v>
      </c>
      <c r="I7295">
        <v>14</v>
      </c>
    </row>
    <row r="7296" spans="1:9">
      <c r="A7296" t="s">
        <v>247</v>
      </c>
      <c r="B7296" t="s">
        <v>234</v>
      </c>
      <c r="C7296" t="s">
        <v>240</v>
      </c>
      <c r="D7296">
        <v>1</v>
      </c>
      <c r="E7296">
        <v>100</v>
      </c>
      <c r="F7296">
        <v>1</v>
      </c>
      <c r="G7296">
        <v>4</v>
      </c>
      <c r="H7296" s="57">
        <f t="shared" si="153"/>
        <v>36147</v>
      </c>
      <c r="I7296">
        <v>14</v>
      </c>
    </row>
    <row r="7297" spans="1:9">
      <c r="A7297" t="s">
        <v>247</v>
      </c>
      <c r="B7297" t="s">
        <v>234</v>
      </c>
      <c r="C7297" t="s">
        <v>240</v>
      </c>
      <c r="D7297">
        <v>1</v>
      </c>
      <c r="E7297">
        <v>100</v>
      </c>
      <c r="F7297">
        <v>1</v>
      </c>
      <c r="G7297">
        <v>5</v>
      </c>
      <c r="H7297" s="57">
        <f t="shared" si="153"/>
        <v>36147</v>
      </c>
      <c r="I7297">
        <v>14</v>
      </c>
    </row>
    <row r="7298" spans="1:9">
      <c r="A7298" t="s">
        <v>247</v>
      </c>
      <c r="B7298" t="s">
        <v>234</v>
      </c>
      <c r="C7298" t="s">
        <v>240</v>
      </c>
      <c r="D7298">
        <v>1</v>
      </c>
      <c r="E7298">
        <v>100</v>
      </c>
      <c r="F7298">
        <v>1</v>
      </c>
      <c r="G7298">
        <v>6</v>
      </c>
      <c r="H7298" s="57">
        <f t="shared" si="153"/>
        <v>36147</v>
      </c>
      <c r="I7298">
        <v>14</v>
      </c>
    </row>
    <row r="7299" spans="1:9">
      <c r="A7299" t="s">
        <v>247</v>
      </c>
      <c r="B7299" t="s">
        <v>234</v>
      </c>
      <c r="C7299" t="s">
        <v>240</v>
      </c>
      <c r="D7299">
        <v>1</v>
      </c>
      <c r="E7299">
        <v>100</v>
      </c>
      <c r="F7299">
        <v>1</v>
      </c>
      <c r="G7299">
        <v>7</v>
      </c>
      <c r="H7299" s="57">
        <f t="shared" si="153"/>
        <v>36147</v>
      </c>
      <c r="I7299">
        <v>13</v>
      </c>
    </row>
    <row r="7300" spans="1:9">
      <c r="A7300" t="s">
        <v>247</v>
      </c>
      <c r="B7300" t="s">
        <v>234</v>
      </c>
      <c r="C7300" t="s">
        <v>240</v>
      </c>
      <c r="D7300">
        <v>1</v>
      </c>
      <c r="E7300">
        <v>100</v>
      </c>
      <c r="F7300">
        <v>1</v>
      </c>
      <c r="G7300">
        <v>8</v>
      </c>
      <c r="H7300" s="57">
        <f t="shared" si="153"/>
        <v>36147</v>
      </c>
      <c r="I7300">
        <v>15</v>
      </c>
    </row>
    <row r="7301" spans="1:9">
      <c r="A7301" t="s">
        <v>247</v>
      </c>
      <c r="B7301" t="s">
        <v>234</v>
      </c>
      <c r="C7301" t="s">
        <v>240</v>
      </c>
      <c r="D7301">
        <v>1</v>
      </c>
      <c r="E7301">
        <v>100</v>
      </c>
      <c r="F7301">
        <v>1</v>
      </c>
      <c r="G7301">
        <v>9</v>
      </c>
      <c r="H7301" s="57">
        <f t="shared" si="153"/>
        <v>36147</v>
      </c>
      <c r="I7301">
        <v>14</v>
      </c>
    </row>
    <row r="7302" spans="1:9">
      <c r="A7302" t="s">
        <v>247</v>
      </c>
      <c r="B7302" t="s">
        <v>234</v>
      </c>
      <c r="C7302" t="s">
        <v>240</v>
      </c>
      <c r="D7302">
        <v>1</v>
      </c>
      <c r="E7302">
        <v>100</v>
      </c>
      <c r="F7302">
        <v>1</v>
      </c>
      <c r="G7302">
        <v>10</v>
      </c>
      <c r="H7302" s="57">
        <f t="shared" si="153"/>
        <v>36147</v>
      </c>
      <c r="I7302">
        <v>14</v>
      </c>
    </row>
    <row r="7303" spans="1:9">
      <c r="A7303" t="s">
        <v>247</v>
      </c>
      <c r="B7303" t="s">
        <v>235</v>
      </c>
      <c r="C7303" t="s">
        <v>240</v>
      </c>
      <c r="D7303">
        <v>2</v>
      </c>
      <c r="E7303">
        <v>100</v>
      </c>
      <c r="F7303">
        <v>1</v>
      </c>
      <c r="G7303">
        <v>1</v>
      </c>
      <c r="H7303" s="57">
        <f t="shared" si="153"/>
        <v>36147</v>
      </c>
      <c r="I7303">
        <v>14</v>
      </c>
    </row>
    <row r="7304" spans="1:9">
      <c r="A7304" t="s">
        <v>247</v>
      </c>
      <c r="B7304" t="s">
        <v>235</v>
      </c>
      <c r="C7304" t="s">
        <v>240</v>
      </c>
      <c r="D7304">
        <v>2</v>
      </c>
      <c r="E7304">
        <v>100</v>
      </c>
      <c r="F7304">
        <v>1</v>
      </c>
      <c r="G7304">
        <v>2</v>
      </c>
      <c r="H7304" s="57">
        <f t="shared" si="153"/>
        <v>36147</v>
      </c>
      <c r="I7304">
        <v>13</v>
      </c>
    </row>
    <row r="7305" spans="1:9">
      <c r="A7305" t="s">
        <v>247</v>
      </c>
      <c r="B7305" t="s">
        <v>235</v>
      </c>
      <c r="C7305" t="s">
        <v>240</v>
      </c>
      <c r="D7305">
        <v>2</v>
      </c>
      <c r="E7305">
        <v>100</v>
      </c>
      <c r="F7305">
        <v>1</v>
      </c>
      <c r="G7305">
        <v>3</v>
      </c>
      <c r="H7305" s="57">
        <f t="shared" si="153"/>
        <v>36147</v>
      </c>
      <c r="I7305">
        <v>13</v>
      </c>
    </row>
    <row r="7306" spans="1:9">
      <c r="A7306" t="s">
        <v>247</v>
      </c>
      <c r="B7306" t="s">
        <v>235</v>
      </c>
      <c r="C7306" t="s">
        <v>240</v>
      </c>
      <c r="D7306">
        <v>2</v>
      </c>
      <c r="E7306">
        <v>100</v>
      </c>
      <c r="F7306">
        <v>1</v>
      </c>
      <c r="G7306">
        <v>4</v>
      </c>
      <c r="H7306" s="57">
        <f t="shared" si="153"/>
        <v>36147</v>
      </c>
      <c r="I7306">
        <v>12</v>
      </c>
    </row>
    <row r="7307" spans="1:9">
      <c r="A7307" t="s">
        <v>247</v>
      </c>
      <c r="B7307" t="s">
        <v>235</v>
      </c>
      <c r="C7307" t="s">
        <v>240</v>
      </c>
      <c r="D7307">
        <v>2</v>
      </c>
      <c r="E7307">
        <v>100</v>
      </c>
      <c r="F7307">
        <v>1</v>
      </c>
      <c r="G7307">
        <v>5</v>
      </c>
      <c r="H7307" s="57">
        <f t="shared" si="153"/>
        <v>36147</v>
      </c>
      <c r="I7307">
        <v>12</v>
      </c>
    </row>
    <row r="7308" spans="1:9">
      <c r="A7308" t="s">
        <v>247</v>
      </c>
      <c r="B7308" t="s">
        <v>235</v>
      </c>
      <c r="C7308" t="s">
        <v>240</v>
      </c>
      <c r="D7308">
        <v>2</v>
      </c>
      <c r="E7308">
        <v>100</v>
      </c>
      <c r="F7308">
        <v>1</v>
      </c>
      <c r="G7308">
        <v>6</v>
      </c>
      <c r="H7308" s="57">
        <f t="shared" si="153"/>
        <v>36147</v>
      </c>
      <c r="I7308">
        <v>14</v>
      </c>
    </row>
    <row r="7309" spans="1:9">
      <c r="A7309" t="s">
        <v>247</v>
      </c>
      <c r="B7309" t="s">
        <v>235</v>
      </c>
      <c r="C7309" t="s">
        <v>240</v>
      </c>
      <c r="D7309">
        <v>2</v>
      </c>
      <c r="E7309">
        <v>100</v>
      </c>
      <c r="F7309">
        <v>1</v>
      </c>
      <c r="G7309">
        <v>7</v>
      </c>
      <c r="H7309" s="57">
        <f t="shared" si="153"/>
        <v>36147</v>
      </c>
      <c r="I7309">
        <v>12</v>
      </c>
    </row>
    <row r="7310" spans="1:9">
      <c r="A7310" t="s">
        <v>247</v>
      </c>
      <c r="B7310" t="s">
        <v>235</v>
      </c>
      <c r="C7310" t="s">
        <v>240</v>
      </c>
      <c r="D7310">
        <v>2</v>
      </c>
      <c r="E7310">
        <v>100</v>
      </c>
      <c r="F7310">
        <v>1</v>
      </c>
      <c r="G7310">
        <v>8</v>
      </c>
      <c r="H7310" s="57">
        <f t="shared" si="153"/>
        <v>36147</v>
      </c>
      <c r="I7310">
        <v>13</v>
      </c>
    </row>
    <row r="7311" spans="1:9">
      <c r="A7311" t="s">
        <v>247</v>
      </c>
      <c r="B7311" t="s">
        <v>235</v>
      </c>
      <c r="C7311" t="s">
        <v>240</v>
      </c>
      <c r="D7311">
        <v>2</v>
      </c>
      <c r="E7311">
        <v>100</v>
      </c>
      <c r="F7311">
        <v>1</v>
      </c>
      <c r="G7311">
        <v>9</v>
      </c>
      <c r="H7311" s="57">
        <f t="shared" si="153"/>
        <v>36147</v>
      </c>
      <c r="I7311">
        <v>13</v>
      </c>
    </row>
    <row r="7312" spans="1:9">
      <c r="A7312" t="s">
        <v>247</v>
      </c>
      <c r="B7312" t="s">
        <v>235</v>
      </c>
      <c r="C7312" t="s">
        <v>240</v>
      </c>
      <c r="D7312">
        <v>2</v>
      </c>
      <c r="E7312">
        <v>100</v>
      </c>
      <c r="F7312">
        <v>1</v>
      </c>
      <c r="G7312">
        <v>10</v>
      </c>
      <c r="H7312" s="57">
        <f t="shared" si="153"/>
        <v>36147</v>
      </c>
      <c r="I7312">
        <v>13</v>
      </c>
    </row>
    <row r="7313" spans="1:9">
      <c r="A7313" t="s">
        <v>247</v>
      </c>
      <c r="B7313" s="53">
        <v>40738</v>
      </c>
      <c r="C7313" t="s">
        <v>240</v>
      </c>
      <c r="D7313">
        <v>3</v>
      </c>
      <c r="E7313">
        <v>100</v>
      </c>
      <c r="F7313">
        <v>1</v>
      </c>
      <c r="G7313">
        <v>1</v>
      </c>
      <c r="H7313" s="57">
        <f t="shared" si="153"/>
        <v>36147</v>
      </c>
      <c r="I7313">
        <v>12</v>
      </c>
    </row>
    <row r="7314" spans="1:9">
      <c r="A7314" t="s">
        <v>247</v>
      </c>
      <c r="B7314" s="53">
        <v>40738</v>
      </c>
      <c r="C7314" t="s">
        <v>240</v>
      </c>
      <c r="D7314">
        <v>3</v>
      </c>
      <c r="E7314">
        <v>100</v>
      </c>
      <c r="F7314">
        <v>1</v>
      </c>
      <c r="G7314">
        <v>2</v>
      </c>
      <c r="H7314" s="57">
        <f t="shared" si="153"/>
        <v>36147</v>
      </c>
      <c r="I7314">
        <v>14</v>
      </c>
    </row>
    <row r="7315" spans="1:9">
      <c r="A7315" t="s">
        <v>247</v>
      </c>
      <c r="B7315" s="53">
        <v>40738</v>
      </c>
      <c r="C7315" t="s">
        <v>240</v>
      </c>
      <c r="D7315">
        <v>3</v>
      </c>
      <c r="E7315">
        <v>100</v>
      </c>
      <c r="F7315">
        <v>1</v>
      </c>
      <c r="G7315">
        <v>3</v>
      </c>
      <c r="H7315" s="57">
        <f t="shared" si="153"/>
        <v>36147</v>
      </c>
      <c r="I7315">
        <v>12</v>
      </c>
    </row>
    <row r="7316" spans="1:9">
      <c r="A7316" t="s">
        <v>247</v>
      </c>
      <c r="B7316" s="53">
        <v>40738</v>
      </c>
      <c r="C7316" t="s">
        <v>240</v>
      </c>
      <c r="D7316">
        <v>3</v>
      </c>
      <c r="E7316">
        <v>100</v>
      </c>
      <c r="F7316">
        <v>1</v>
      </c>
      <c r="G7316">
        <v>4</v>
      </c>
      <c r="H7316" s="57">
        <f t="shared" si="153"/>
        <v>36147</v>
      </c>
      <c r="I7316">
        <v>14</v>
      </c>
    </row>
    <row r="7317" spans="1:9">
      <c r="A7317" t="s">
        <v>247</v>
      </c>
      <c r="B7317" s="53">
        <v>40738</v>
      </c>
      <c r="C7317" t="s">
        <v>240</v>
      </c>
      <c r="D7317">
        <v>3</v>
      </c>
      <c r="E7317">
        <v>100</v>
      </c>
      <c r="F7317">
        <v>1</v>
      </c>
      <c r="G7317">
        <v>5</v>
      </c>
      <c r="H7317" s="57">
        <f t="shared" si="153"/>
        <v>36147</v>
      </c>
      <c r="I7317">
        <v>13</v>
      </c>
    </row>
    <row r="7318" spans="1:9">
      <c r="A7318" t="s">
        <v>247</v>
      </c>
      <c r="B7318" s="53">
        <v>40738</v>
      </c>
      <c r="C7318" t="s">
        <v>240</v>
      </c>
      <c r="D7318">
        <v>3</v>
      </c>
      <c r="E7318">
        <v>100</v>
      </c>
      <c r="F7318">
        <v>1</v>
      </c>
      <c r="G7318">
        <v>6</v>
      </c>
      <c r="H7318" s="57">
        <f t="shared" si="153"/>
        <v>36147</v>
      </c>
      <c r="I7318">
        <v>14</v>
      </c>
    </row>
    <row r="7319" spans="1:9">
      <c r="A7319" t="s">
        <v>247</v>
      </c>
      <c r="B7319" s="53">
        <v>40738</v>
      </c>
      <c r="C7319" t="s">
        <v>240</v>
      </c>
      <c r="D7319">
        <v>3</v>
      </c>
      <c r="E7319">
        <v>100</v>
      </c>
      <c r="F7319">
        <v>1</v>
      </c>
      <c r="G7319">
        <v>7</v>
      </c>
      <c r="H7319" s="57">
        <f t="shared" si="153"/>
        <v>36147</v>
      </c>
      <c r="I7319">
        <v>13</v>
      </c>
    </row>
    <row r="7320" spans="1:9">
      <c r="A7320" t="s">
        <v>247</v>
      </c>
      <c r="B7320" s="53">
        <v>40738</v>
      </c>
      <c r="C7320" t="s">
        <v>240</v>
      </c>
      <c r="D7320">
        <v>3</v>
      </c>
      <c r="E7320">
        <v>100</v>
      </c>
      <c r="F7320">
        <v>1</v>
      </c>
      <c r="G7320">
        <v>8</v>
      </c>
      <c r="H7320" s="57">
        <f t="shared" si="153"/>
        <v>36147</v>
      </c>
      <c r="I7320">
        <v>14</v>
      </c>
    </row>
    <row r="7321" spans="1:9">
      <c r="A7321" t="s">
        <v>247</v>
      </c>
      <c r="B7321" s="53">
        <v>40738</v>
      </c>
      <c r="C7321" t="s">
        <v>240</v>
      </c>
      <c r="D7321">
        <v>3</v>
      </c>
      <c r="E7321">
        <v>100</v>
      </c>
      <c r="F7321">
        <v>1</v>
      </c>
      <c r="G7321">
        <v>9</v>
      </c>
      <c r="H7321" s="57">
        <f t="shared" si="153"/>
        <v>36147</v>
      </c>
      <c r="I7321">
        <v>13</v>
      </c>
    </row>
    <row r="7322" spans="1:9">
      <c r="A7322" t="s">
        <v>247</v>
      </c>
      <c r="B7322" s="53">
        <v>40738</v>
      </c>
      <c r="C7322" t="s">
        <v>240</v>
      </c>
      <c r="D7322">
        <v>3</v>
      </c>
      <c r="E7322">
        <v>100</v>
      </c>
      <c r="F7322">
        <v>1</v>
      </c>
      <c r="G7322">
        <v>10</v>
      </c>
      <c r="H7322" s="57">
        <f t="shared" si="153"/>
        <v>36147</v>
      </c>
      <c r="I7322">
        <v>11</v>
      </c>
    </row>
    <row r="7323" spans="1:9">
      <c r="A7323" t="s">
        <v>247</v>
      </c>
      <c r="B7323" t="s">
        <v>237</v>
      </c>
      <c r="C7323" t="s">
        <v>240</v>
      </c>
      <c r="D7323">
        <v>4</v>
      </c>
      <c r="E7323">
        <v>100</v>
      </c>
      <c r="F7323">
        <v>1</v>
      </c>
      <c r="G7323">
        <v>1</v>
      </c>
      <c r="H7323" s="57">
        <f t="shared" si="153"/>
        <v>36147</v>
      </c>
      <c r="I7323">
        <v>13</v>
      </c>
    </row>
    <row r="7324" spans="1:9">
      <c r="A7324" t="s">
        <v>247</v>
      </c>
      <c r="B7324" t="s">
        <v>237</v>
      </c>
      <c r="C7324" t="s">
        <v>240</v>
      </c>
      <c r="D7324">
        <v>4</v>
      </c>
      <c r="E7324">
        <v>100</v>
      </c>
      <c r="F7324">
        <v>1</v>
      </c>
      <c r="G7324">
        <v>2</v>
      </c>
      <c r="H7324" s="57">
        <f t="shared" si="153"/>
        <v>36147</v>
      </c>
      <c r="I7324">
        <v>14</v>
      </c>
    </row>
    <row r="7325" spans="1:9">
      <c r="A7325" t="s">
        <v>247</v>
      </c>
      <c r="B7325" t="s">
        <v>237</v>
      </c>
      <c r="C7325" t="s">
        <v>240</v>
      </c>
      <c r="D7325">
        <v>4</v>
      </c>
      <c r="E7325">
        <v>100</v>
      </c>
      <c r="F7325">
        <v>1</v>
      </c>
      <c r="G7325">
        <v>3</v>
      </c>
      <c r="H7325" s="57">
        <f t="shared" si="153"/>
        <v>36147</v>
      </c>
      <c r="I7325">
        <v>13</v>
      </c>
    </row>
    <row r="7326" spans="1:9">
      <c r="A7326" t="s">
        <v>247</v>
      </c>
      <c r="B7326" t="s">
        <v>237</v>
      </c>
      <c r="C7326" t="s">
        <v>240</v>
      </c>
      <c r="D7326">
        <v>4</v>
      </c>
      <c r="E7326">
        <v>100</v>
      </c>
      <c r="F7326">
        <v>1</v>
      </c>
      <c r="G7326">
        <v>4</v>
      </c>
      <c r="H7326" s="57">
        <f t="shared" si="153"/>
        <v>36147</v>
      </c>
      <c r="I7326">
        <v>13</v>
      </c>
    </row>
    <row r="7327" spans="1:9">
      <c r="A7327" t="s">
        <v>247</v>
      </c>
      <c r="B7327" t="s">
        <v>237</v>
      </c>
      <c r="C7327" t="s">
        <v>240</v>
      </c>
      <c r="D7327">
        <v>4</v>
      </c>
      <c r="E7327">
        <v>100</v>
      </c>
      <c r="F7327">
        <v>1</v>
      </c>
      <c r="G7327">
        <v>5</v>
      </c>
      <c r="H7327" s="57">
        <f t="shared" si="153"/>
        <v>36147</v>
      </c>
      <c r="I7327">
        <v>15</v>
      </c>
    </row>
    <row r="7328" spans="1:9">
      <c r="A7328" t="s">
        <v>247</v>
      </c>
      <c r="B7328" t="s">
        <v>237</v>
      </c>
      <c r="C7328" t="s">
        <v>240</v>
      </c>
      <c r="D7328">
        <v>4</v>
      </c>
      <c r="E7328">
        <v>100</v>
      </c>
      <c r="F7328">
        <v>1</v>
      </c>
      <c r="G7328">
        <v>6</v>
      </c>
      <c r="H7328" s="57">
        <f t="shared" si="153"/>
        <v>36147</v>
      </c>
      <c r="I7328">
        <v>14</v>
      </c>
    </row>
    <row r="7329" spans="1:9">
      <c r="A7329" t="s">
        <v>247</v>
      </c>
      <c r="B7329" t="s">
        <v>237</v>
      </c>
      <c r="C7329" t="s">
        <v>240</v>
      </c>
      <c r="D7329">
        <v>4</v>
      </c>
      <c r="E7329">
        <v>100</v>
      </c>
      <c r="F7329">
        <v>1</v>
      </c>
      <c r="G7329">
        <v>7</v>
      </c>
      <c r="H7329" s="57">
        <f t="shared" si="153"/>
        <v>36147</v>
      </c>
      <c r="I7329">
        <v>13</v>
      </c>
    </row>
    <row r="7330" spans="1:9">
      <c r="A7330" t="s">
        <v>247</v>
      </c>
      <c r="B7330" t="s">
        <v>237</v>
      </c>
      <c r="C7330" t="s">
        <v>240</v>
      </c>
      <c r="D7330">
        <v>4</v>
      </c>
      <c r="E7330">
        <v>100</v>
      </c>
      <c r="F7330">
        <v>1</v>
      </c>
      <c r="G7330">
        <v>8</v>
      </c>
      <c r="H7330" s="57">
        <f t="shared" si="153"/>
        <v>36147</v>
      </c>
      <c r="I7330">
        <v>13</v>
      </c>
    </row>
    <row r="7331" spans="1:9">
      <c r="A7331" t="s">
        <v>247</v>
      </c>
      <c r="B7331" t="s">
        <v>237</v>
      </c>
      <c r="C7331" t="s">
        <v>240</v>
      </c>
      <c r="D7331">
        <v>4</v>
      </c>
      <c r="E7331">
        <v>100</v>
      </c>
      <c r="F7331">
        <v>1</v>
      </c>
      <c r="G7331">
        <v>9</v>
      </c>
      <c r="H7331" s="57">
        <f t="shared" si="153"/>
        <v>36147</v>
      </c>
      <c r="I7331">
        <v>13</v>
      </c>
    </row>
    <row r="7332" spans="1:9">
      <c r="A7332" t="s">
        <v>247</v>
      </c>
      <c r="B7332" t="s">
        <v>237</v>
      </c>
      <c r="C7332" t="s">
        <v>240</v>
      </c>
      <c r="D7332">
        <v>4</v>
      </c>
      <c r="E7332">
        <v>100</v>
      </c>
      <c r="F7332">
        <v>1</v>
      </c>
      <c r="G7332">
        <v>10</v>
      </c>
      <c r="H7332" s="57">
        <f t="shared" si="153"/>
        <v>36147</v>
      </c>
      <c r="I7332">
        <v>12</v>
      </c>
    </row>
    <row r="7333" spans="1:9">
      <c r="A7333" t="s">
        <v>247</v>
      </c>
      <c r="B7333" t="s">
        <v>238</v>
      </c>
      <c r="C7333" t="s">
        <v>240</v>
      </c>
      <c r="D7333">
        <v>5</v>
      </c>
      <c r="E7333">
        <v>100</v>
      </c>
      <c r="F7333">
        <v>1</v>
      </c>
      <c r="G7333">
        <v>1</v>
      </c>
      <c r="H7333" s="57">
        <f t="shared" si="153"/>
        <v>36147</v>
      </c>
      <c r="I7333">
        <v>13</v>
      </c>
    </row>
    <row r="7334" spans="1:9">
      <c r="A7334" t="s">
        <v>247</v>
      </c>
      <c r="B7334" t="s">
        <v>238</v>
      </c>
      <c r="C7334" t="s">
        <v>240</v>
      </c>
      <c r="D7334">
        <v>5</v>
      </c>
      <c r="E7334">
        <v>100</v>
      </c>
      <c r="F7334">
        <v>1</v>
      </c>
      <c r="G7334">
        <v>2</v>
      </c>
      <c r="H7334" s="57">
        <f t="shared" si="153"/>
        <v>36147</v>
      </c>
      <c r="I7334">
        <v>14</v>
      </c>
    </row>
    <row r="7335" spans="1:9">
      <c r="A7335" t="s">
        <v>247</v>
      </c>
      <c r="B7335" t="s">
        <v>238</v>
      </c>
      <c r="C7335" t="s">
        <v>240</v>
      </c>
      <c r="D7335">
        <v>5</v>
      </c>
      <c r="E7335">
        <v>100</v>
      </c>
      <c r="F7335">
        <v>1</v>
      </c>
      <c r="G7335">
        <v>3</v>
      </c>
      <c r="H7335" s="57">
        <f t="shared" si="153"/>
        <v>36147</v>
      </c>
      <c r="I7335">
        <v>13</v>
      </c>
    </row>
    <row r="7336" spans="1:9">
      <c r="A7336" t="s">
        <v>247</v>
      </c>
      <c r="B7336" t="s">
        <v>238</v>
      </c>
      <c r="C7336" t="s">
        <v>240</v>
      </c>
      <c r="D7336">
        <v>5</v>
      </c>
      <c r="E7336">
        <v>100</v>
      </c>
      <c r="F7336">
        <v>1</v>
      </c>
      <c r="G7336">
        <v>4</v>
      </c>
      <c r="H7336" s="57">
        <f t="shared" si="153"/>
        <v>36147</v>
      </c>
      <c r="I7336">
        <v>14</v>
      </c>
    </row>
    <row r="7337" spans="1:9">
      <c r="A7337" t="s">
        <v>247</v>
      </c>
      <c r="B7337" t="s">
        <v>238</v>
      </c>
      <c r="C7337" t="s">
        <v>240</v>
      </c>
      <c r="D7337">
        <v>5</v>
      </c>
      <c r="E7337">
        <v>100</v>
      </c>
      <c r="F7337">
        <v>1</v>
      </c>
      <c r="G7337">
        <v>5</v>
      </c>
      <c r="H7337" s="57">
        <f t="shared" si="153"/>
        <v>36147</v>
      </c>
      <c r="I7337">
        <v>13</v>
      </c>
    </row>
    <row r="7338" spans="1:9">
      <c r="A7338" t="s">
        <v>247</v>
      </c>
      <c r="B7338" t="s">
        <v>238</v>
      </c>
      <c r="C7338" t="s">
        <v>240</v>
      </c>
      <c r="D7338">
        <v>5</v>
      </c>
      <c r="E7338">
        <v>100</v>
      </c>
      <c r="F7338">
        <v>1</v>
      </c>
      <c r="G7338">
        <v>6</v>
      </c>
      <c r="H7338" s="57">
        <f t="shared" si="153"/>
        <v>36147</v>
      </c>
      <c r="I7338">
        <v>13</v>
      </c>
    </row>
    <row r="7339" spans="1:9">
      <c r="A7339" t="s">
        <v>247</v>
      </c>
      <c r="B7339" t="s">
        <v>238</v>
      </c>
      <c r="C7339" t="s">
        <v>240</v>
      </c>
      <c r="D7339">
        <v>5</v>
      </c>
      <c r="E7339">
        <v>100</v>
      </c>
      <c r="F7339">
        <v>1</v>
      </c>
      <c r="G7339">
        <v>7</v>
      </c>
      <c r="H7339" s="57">
        <f t="shared" si="153"/>
        <v>36147</v>
      </c>
      <c r="I7339">
        <v>14</v>
      </c>
    </row>
    <row r="7340" spans="1:9">
      <c r="A7340" t="s">
        <v>247</v>
      </c>
      <c r="B7340" t="s">
        <v>238</v>
      </c>
      <c r="C7340" t="s">
        <v>240</v>
      </c>
      <c r="D7340">
        <v>5</v>
      </c>
      <c r="E7340">
        <v>100</v>
      </c>
      <c r="F7340">
        <v>1</v>
      </c>
      <c r="G7340">
        <v>8</v>
      </c>
      <c r="H7340" s="57">
        <f t="shared" si="153"/>
        <v>36147</v>
      </c>
      <c r="I7340">
        <v>13</v>
      </c>
    </row>
    <row r="7341" spans="1:9">
      <c r="A7341" t="s">
        <v>247</v>
      </c>
      <c r="B7341" t="s">
        <v>238</v>
      </c>
      <c r="C7341" t="s">
        <v>240</v>
      </c>
      <c r="D7341">
        <v>5</v>
      </c>
      <c r="E7341">
        <v>100</v>
      </c>
      <c r="F7341">
        <v>1</v>
      </c>
      <c r="G7341">
        <v>9</v>
      </c>
      <c r="H7341" s="57">
        <f t="shared" si="153"/>
        <v>36147</v>
      </c>
      <c r="I7341">
        <v>12</v>
      </c>
    </row>
    <row r="7342" spans="1:9">
      <c r="A7342" t="s">
        <v>247</v>
      </c>
      <c r="B7342" t="s">
        <v>238</v>
      </c>
      <c r="C7342" t="s">
        <v>240</v>
      </c>
      <c r="D7342">
        <v>5</v>
      </c>
      <c r="E7342">
        <v>100</v>
      </c>
      <c r="F7342">
        <v>1</v>
      </c>
      <c r="G7342">
        <v>10</v>
      </c>
      <c r="H7342" s="57">
        <f t="shared" si="153"/>
        <v>36147</v>
      </c>
      <c r="I7342">
        <v>14</v>
      </c>
    </row>
    <row r="7343" spans="1:9">
      <c r="A7343" t="s">
        <v>247</v>
      </c>
      <c r="B7343" t="s">
        <v>239</v>
      </c>
      <c r="C7343" t="s">
        <v>240</v>
      </c>
      <c r="D7343">
        <v>6</v>
      </c>
      <c r="E7343">
        <v>100</v>
      </c>
      <c r="F7343">
        <v>1</v>
      </c>
      <c r="G7343">
        <v>1</v>
      </c>
      <c r="H7343" s="57">
        <f t="shared" si="153"/>
        <v>36147</v>
      </c>
      <c r="I7343">
        <v>13</v>
      </c>
    </row>
    <row r="7344" spans="1:9">
      <c r="A7344" t="s">
        <v>247</v>
      </c>
      <c r="B7344" t="s">
        <v>239</v>
      </c>
      <c r="C7344" t="s">
        <v>240</v>
      </c>
      <c r="D7344">
        <v>6</v>
      </c>
      <c r="E7344">
        <v>100</v>
      </c>
      <c r="F7344">
        <v>1</v>
      </c>
      <c r="G7344">
        <v>2</v>
      </c>
      <c r="H7344" s="57">
        <f t="shared" si="153"/>
        <v>36147</v>
      </c>
      <c r="I7344">
        <v>14</v>
      </c>
    </row>
    <row r="7345" spans="1:9">
      <c r="A7345" t="s">
        <v>247</v>
      </c>
      <c r="B7345" t="s">
        <v>239</v>
      </c>
      <c r="C7345" t="s">
        <v>240</v>
      </c>
      <c r="D7345">
        <v>6</v>
      </c>
      <c r="E7345">
        <v>100</v>
      </c>
      <c r="F7345">
        <v>1</v>
      </c>
      <c r="G7345">
        <v>3</v>
      </c>
      <c r="H7345" s="57">
        <f t="shared" si="153"/>
        <v>36147</v>
      </c>
      <c r="I7345">
        <v>14</v>
      </c>
    </row>
    <row r="7346" spans="1:9">
      <c r="A7346" t="s">
        <v>247</v>
      </c>
      <c r="B7346" t="s">
        <v>239</v>
      </c>
      <c r="C7346" t="s">
        <v>240</v>
      </c>
      <c r="D7346">
        <v>6</v>
      </c>
      <c r="E7346">
        <v>100</v>
      </c>
      <c r="F7346">
        <v>1</v>
      </c>
      <c r="G7346">
        <v>4</v>
      </c>
      <c r="H7346" s="57">
        <f t="shared" si="153"/>
        <v>36147</v>
      </c>
      <c r="I7346">
        <v>14</v>
      </c>
    </row>
    <row r="7347" spans="1:9">
      <c r="A7347" t="s">
        <v>247</v>
      </c>
      <c r="B7347" t="s">
        <v>239</v>
      </c>
      <c r="C7347" t="s">
        <v>240</v>
      </c>
      <c r="D7347">
        <v>6</v>
      </c>
      <c r="E7347">
        <v>100</v>
      </c>
      <c r="F7347">
        <v>1</v>
      </c>
      <c r="G7347">
        <v>5</v>
      </c>
      <c r="H7347" s="57">
        <f t="shared" si="153"/>
        <v>36147</v>
      </c>
      <c r="I7347">
        <v>12</v>
      </c>
    </row>
    <row r="7348" spans="1:9">
      <c r="A7348" t="s">
        <v>247</v>
      </c>
      <c r="B7348" t="s">
        <v>239</v>
      </c>
      <c r="C7348" t="s">
        <v>240</v>
      </c>
      <c r="D7348">
        <v>6</v>
      </c>
      <c r="E7348">
        <v>100</v>
      </c>
      <c r="F7348">
        <v>1</v>
      </c>
      <c r="G7348">
        <v>6</v>
      </c>
      <c r="H7348" s="57">
        <f t="shared" si="153"/>
        <v>36147</v>
      </c>
      <c r="I7348">
        <v>13</v>
      </c>
    </row>
    <row r="7349" spans="1:9">
      <c r="A7349" t="s">
        <v>247</v>
      </c>
      <c r="B7349" t="s">
        <v>239</v>
      </c>
      <c r="C7349" t="s">
        <v>240</v>
      </c>
      <c r="D7349">
        <v>6</v>
      </c>
      <c r="E7349">
        <v>100</v>
      </c>
      <c r="F7349">
        <v>1</v>
      </c>
      <c r="G7349">
        <v>7</v>
      </c>
      <c r="H7349" s="57">
        <f t="shared" si="153"/>
        <v>36147</v>
      </c>
      <c r="I7349">
        <v>13</v>
      </c>
    </row>
    <row r="7350" spans="1:9">
      <c r="A7350" t="s">
        <v>247</v>
      </c>
      <c r="B7350" t="s">
        <v>239</v>
      </c>
      <c r="C7350" t="s">
        <v>240</v>
      </c>
      <c r="D7350">
        <v>6</v>
      </c>
      <c r="E7350">
        <v>100</v>
      </c>
      <c r="F7350">
        <v>1</v>
      </c>
      <c r="G7350">
        <v>8</v>
      </c>
      <c r="H7350" s="57">
        <f t="shared" si="153"/>
        <v>36147</v>
      </c>
      <c r="I7350">
        <v>13</v>
      </c>
    </row>
    <row r="7351" spans="1:9">
      <c r="A7351" t="s">
        <v>247</v>
      </c>
      <c r="B7351" t="s">
        <v>239</v>
      </c>
      <c r="C7351" t="s">
        <v>240</v>
      </c>
      <c r="D7351">
        <v>6</v>
      </c>
      <c r="E7351">
        <v>100</v>
      </c>
      <c r="F7351">
        <v>1</v>
      </c>
      <c r="G7351">
        <v>9</v>
      </c>
      <c r="H7351" s="57">
        <f t="shared" si="153"/>
        <v>36147</v>
      </c>
      <c r="I7351">
        <v>13</v>
      </c>
    </row>
    <row r="7352" spans="1:9">
      <c r="A7352" t="s">
        <v>247</v>
      </c>
      <c r="B7352" t="s">
        <v>239</v>
      </c>
      <c r="C7352" t="s">
        <v>240</v>
      </c>
      <c r="D7352">
        <v>6</v>
      </c>
      <c r="E7352">
        <v>100</v>
      </c>
      <c r="F7352">
        <v>1</v>
      </c>
      <c r="G7352">
        <v>10</v>
      </c>
      <c r="H7352" s="57">
        <f t="shared" si="153"/>
        <v>36147</v>
      </c>
      <c r="I7352">
        <v>14</v>
      </c>
    </row>
    <row r="7353" spans="1:9">
      <c r="A7353" t="s">
        <v>247</v>
      </c>
      <c r="B7353" s="53">
        <v>40738</v>
      </c>
      <c r="C7353" t="s">
        <v>240</v>
      </c>
      <c r="D7353">
        <v>7</v>
      </c>
      <c r="E7353">
        <v>100</v>
      </c>
      <c r="F7353">
        <v>2</v>
      </c>
      <c r="G7353">
        <v>1</v>
      </c>
      <c r="H7353" s="57">
        <f t="shared" si="153"/>
        <v>36147</v>
      </c>
      <c r="I7353">
        <v>14</v>
      </c>
    </row>
    <row r="7354" spans="1:9">
      <c r="A7354" t="s">
        <v>247</v>
      </c>
      <c r="B7354" s="53">
        <v>40738</v>
      </c>
      <c r="C7354" t="s">
        <v>240</v>
      </c>
      <c r="D7354">
        <v>7</v>
      </c>
      <c r="E7354">
        <v>100</v>
      </c>
      <c r="F7354">
        <v>2</v>
      </c>
      <c r="G7354">
        <v>2</v>
      </c>
      <c r="H7354" s="57">
        <f t="shared" si="153"/>
        <v>36147</v>
      </c>
      <c r="I7354">
        <v>11</v>
      </c>
    </row>
    <row r="7355" spans="1:9">
      <c r="A7355" t="s">
        <v>247</v>
      </c>
      <c r="B7355" s="53">
        <v>40738</v>
      </c>
      <c r="C7355" t="s">
        <v>240</v>
      </c>
      <c r="D7355">
        <v>7</v>
      </c>
      <c r="E7355">
        <v>100</v>
      </c>
      <c r="F7355">
        <v>2</v>
      </c>
      <c r="G7355">
        <v>3</v>
      </c>
      <c r="H7355" s="57">
        <f t="shared" si="153"/>
        <v>36147</v>
      </c>
      <c r="I7355">
        <v>13</v>
      </c>
    </row>
    <row r="7356" spans="1:9">
      <c r="A7356" t="s">
        <v>247</v>
      </c>
      <c r="B7356" s="53">
        <v>40738</v>
      </c>
      <c r="C7356" t="s">
        <v>240</v>
      </c>
      <c r="D7356">
        <v>7</v>
      </c>
      <c r="E7356">
        <v>100</v>
      </c>
      <c r="F7356">
        <v>2</v>
      </c>
      <c r="G7356">
        <v>4</v>
      </c>
      <c r="H7356" s="57">
        <f t="shared" si="153"/>
        <v>36147</v>
      </c>
      <c r="I7356">
        <v>12</v>
      </c>
    </row>
    <row r="7357" spans="1:9">
      <c r="A7357" t="s">
        <v>247</v>
      </c>
      <c r="B7357" s="53">
        <v>40738</v>
      </c>
      <c r="C7357" t="s">
        <v>240</v>
      </c>
      <c r="D7357">
        <v>7</v>
      </c>
      <c r="E7357">
        <v>100</v>
      </c>
      <c r="F7357">
        <v>2</v>
      </c>
      <c r="G7357">
        <v>5</v>
      </c>
      <c r="H7357" s="57">
        <f t="shared" si="153"/>
        <v>36147</v>
      </c>
      <c r="I7357">
        <v>12</v>
      </c>
    </row>
    <row r="7358" spans="1:9">
      <c r="A7358" t="s">
        <v>247</v>
      </c>
      <c r="B7358" s="53">
        <v>40738</v>
      </c>
      <c r="C7358" t="s">
        <v>240</v>
      </c>
      <c r="D7358">
        <v>7</v>
      </c>
      <c r="E7358">
        <v>100</v>
      </c>
      <c r="F7358">
        <v>2</v>
      </c>
      <c r="G7358">
        <v>6</v>
      </c>
      <c r="H7358" s="57">
        <f t="shared" si="153"/>
        <v>36147</v>
      </c>
      <c r="I7358">
        <v>13</v>
      </c>
    </row>
    <row r="7359" spans="1:9">
      <c r="A7359" t="s">
        <v>247</v>
      </c>
      <c r="B7359" s="53">
        <v>40738</v>
      </c>
      <c r="C7359" t="s">
        <v>240</v>
      </c>
      <c r="D7359">
        <v>7</v>
      </c>
      <c r="E7359">
        <v>100</v>
      </c>
      <c r="F7359">
        <v>2</v>
      </c>
      <c r="G7359">
        <v>7</v>
      </c>
      <c r="H7359" s="57">
        <f t="shared" ref="H7359:H7422" si="154">H7358</f>
        <v>36147</v>
      </c>
      <c r="I7359">
        <v>13</v>
      </c>
    </row>
    <row r="7360" spans="1:9">
      <c r="A7360" t="s">
        <v>247</v>
      </c>
      <c r="B7360" s="53">
        <v>40738</v>
      </c>
      <c r="C7360" t="s">
        <v>240</v>
      </c>
      <c r="D7360">
        <v>7</v>
      </c>
      <c r="E7360">
        <v>100</v>
      </c>
      <c r="F7360">
        <v>2</v>
      </c>
      <c r="G7360">
        <v>8</v>
      </c>
      <c r="H7360" s="57">
        <f t="shared" si="154"/>
        <v>36147</v>
      </c>
      <c r="I7360">
        <v>13</v>
      </c>
    </row>
    <row r="7361" spans="1:9">
      <c r="A7361" t="s">
        <v>247</v>
      </c>
      <c r="B7361" s="53">
        <v>40738</v>
      </c>
      <c r="C7361" t="s">
        <v>240</v>
      </c>
      <c r="D7361">
        <v>7</v>
      </c>
      <c r="E7361">
        <v>100</v>
      </c>
      <c r="F7361">
        <v>2</v>
      </c>
      <c r="G7361">
        <v>9</v>
      </c>
      <c r="H7361" s="57">
        <f t="shared" si="154"/>
        <v>36147</v>
      </c>
      <c r="I7361">
        <v>13</v>
      </c>
    </row>
    <row r="7362" spans="1:9">
      <c r="A7362" t="s">
        <v>247</v>
      </c>
      <c r="B7362" s="53">
        <v>40738</v>
      </c>
      <c r="C7362" t="s">
        <v>240</v>
      </c>
      <c r="D7362">
        <v>7</v>
      </c>
      <c r="E7362">
        <v>100</v>
      </c>
      <c r="F7362">
        <v>2</v>
      </c>
      <c r="G7362">
        <v>10</v>
      </c>
      <c r="H7362" s="57">
        <f t="shared" si="154"/>
        <v>36147</v>
      </c>
      <c r="I7362">
        <v>12</v>
      </c>
    </row>
    <row r="7363" spans="1:9">
      <c r="A7363" t="s">
        <v>247</v>
      </c>
      <c r="B7363" t="s">
        <v>234</v>
      </c>
      <c r="C7363" t="s">
        <v>240</v>
      </c>
      <c r="D7363">
        <v>8</v>
      </c>
      <c r="E7363">
        <v>100</v>
      </c>
      <c r="F7363">
        <v>2</v>
      </c>
      <c r="G7363">
        <v>1</v>
      </c>
      <c r="H7363" s="57">
        <f t="shared" si="154"/>
        <v>36147</v>
      </c>
      <c r="I7363">
        <v>13</v>
      </c>
    </row>
    <row r="7364" spans="1:9">
      <c r="A7364" t="s">
        <v>247</v>
      </c>
      <c r="B7364" t="s">
        <v>234</v>
      </c>
      <c r="C7364" t="s">
        <v>240</v>
      </c>
      <c r="D7364">
        <v>8</v>
      </c>
      <c r="E7364">
        <v>100</v>
      </c>
      <c r="F7364">
        <v>2</v>
      </c>
      <c r="G7364">
        <v>2</v>
      </c>
      <c r="H7364" s="57">
        <f t="shared" si="154"/>
        <v>36147</v>
      </c>
      <c r="I7364">
        <v>13</v>
      </c>
    </row>
    <row r="7365" spans="1:9">
      <c r="A7365" t="s">
        <v>247</v>
      </c>
      <c r="B7365" t="s">
        <v>234</v>
      </c>
      <c r="C7365" t="s">
        <v>240</v>
      </c>
      <c r="D7365">
        <v>8</v>
      </c>
      <c r="E7365">
        <v>100</v>
      </c>
      <c r="F7365">
        <v>2</v>
      </c>
      <c r="G7365">
        <v>3</v>
      </c>
      <c r="H7365" s="57">
        <f t="shared" si="154"/>
        <v>36147</v>
      </c>
      <c r="I7365">
        <v>13</v>
      </c>
    </row>
    <row r="7366" spans="1:9">
      <c r="A7366" t="s">
        <v>247</v>
      </c>
      <c r="B7366" t="s">
        <v>234</v>
      </c>
      <c r="C7366" t="s">
        <v>240</v>
      </c>
      <c r="D7366">
        <v>8</v>
      </c>
      <c r="E7366">
        <v>100</v>
      </c>
      <c r="F7366">
        <v>2</v>
      </c>
      <c r="G7366">
        <v>4</v>
      </c>
      <c r="H7366" s="57">
        <f t="shared" si="154"/>
        <v>36147</v>
      </c>
      <c r="I7366">
        <v>13</v>
      </c>
    </row>
    <row r="7367" spans="1:9">
      <c r="A7367" t="s">
        <v>247</v>
      </c>
      <c r="B7367" t="s">
        <v>234</v>
      </c>
      <c r="C7367" t="s">
        <v>240</v>
      </c>
      <c r="D7367">
        <v>8</v>
      </c>
      <c r="E7367">
        <v>100</v>
      </c>
      <c r="F7367">
        <v>2</v>
      </c>
      <c r="G7367">
        <v>5</v>
      </c>
      <c r="H7367" s="57">
        <f t="shared" si="154"/>
        <v>36147</v>
      </c>
      <c r="I7367">
        <v>13</v>
      </c>
    </row>
    <row r="7368" spans="1:9">
      <c r="A7368" t="s">
        <v>247</v>
      </c>
      <c r="B7368" t="s">
        <v>234</v>
      </c>
      <c r="C7368" t="s">
        <v>240</v>
      </c>
      <c r="D7368">
        <v>8</v>
      </c>
      <c r="E7368">
        <v>100</v>
      </c>
      <c r="F7368">
        <v>2</v>
      </c>
      <c r="G7368">
        <v>6</v>
      </c>
      <c r="H7368" s="57">
        <f t="shared" si="154"/>
        <v>36147</v>
      </c>
      <c r="I7368">
        <v>12</v>
      </c>
    </row>
    <row r="7369" spans="1:9">
      <c r="A7369" t="s">
        <v>247</v>
      </c>
      <c r="B7369" t="s">
        <v>234</v>
      </c>
      <c r="C7369" t="s">
        <v>240</v>
      </c>
      <c r="D7369">
        <v>8</v>
      </c>
      <c r="E7369">
        <v>100</v>
      </c>
      <c r="F7369">
        <v>2</v>
      </c>
      <c r="G7369">
        <v>7</v>
      </c>
      <c r="H7369" s="57">
        <f t="shared" si="154"/>
        <v>36147</v>
      </c>
      <c r="I7369">
        <v>12</v>
      </c>
    </row>
    <row r="7370" spans="1:9">
      <c r="A7370" t="s">
        <v>247</v>
      </c>
      <c r="B7370" t="s">
        <v>234</v>
      </c>
      <c r="C7370" t="s">
        <v>240</v>
      </c>
      <c r="D7370">
        <v>8</v>
      </c>
      <c r="E7370">
        <v>100</v>
      </c>
      <c r="F7370">
        <v>2</v>
      </c>
      <c r="G7370">
        <v>8</v>
      </c>
      <c r="H7370" s="57">
        <f t="shared" si="154"/>
        <v>36147</v>
      </c>
      <c r="I7370">
        <v>14</v>
      </c>
    </row>
    <row r="7371" spans="1:9">
      <c r="A7371" t="s">
        <v>247</v>
      </c>
      <c r="B7371" t="s">
        <v>234</v>
      </c>
      <c r="C7371" t="s">
        <v>240</v>
      </c>
      <c r="D7371">
        <v>8</v>
      </c>
      <c r="E7371">
        <v>100</v>
      </c>
      <c r="F7371">
        <v>2</v>
      </c>
      <c r="G7371">
        <v>9</v>
      </c>
      <c r="H7371" s="57">
        <f t="shared" si="154"/>
        <v>36147</v>
      </c>
      <c r="I7371">
        <v>13</v>
      </c>
    </row>
    <row r="7372" spans="1:9">
      <c r="A7372" t="s">
        <v>247</v>
      </c>
      <c r="B7372" t="s">
        <v>234</v>
      </c>
      <c r="C7372" t="s">
        <v>240</v>
      </c>
      <c r="D7372">
        <v>8</v>
      </c>
      <c r="E7372">
        <v>100</v>
      </c>
      <c r="F7372">
        <v>2</v>
      </c>
      <c r="G7372">
        <v>10</v>
      </c>
      <c r="H7372" s="57">
        <f t="shared" si="154"/>
        <v>36147</v>
      </c>
      <c r="I7372">
        <v>14</v>
      </c>
    </row>
    <row r="7373" spans="1:9">
      <c r="A7373" t="s">
        <v>247</v>
      </c>
      <c r="B7373" t="s">
        <v>238</v>
      </c>
      <c r="C7373" t="s">
        <v>240</v>
      </c>
      <c r="D7373">
        <v>9</v>
      </c>
      <c r="E7373">
        <v>100</v>
      </c>
      <c r="F7373">
        <v>2</v>
      </c>
      <c r="G7373">
        <v>1</v>
      </c>
      <c r="H7373" s="57">
        <f t="shared" si="154"/>
        <v>36147</v>
      </c>
      <c r="I7373">
        <v>12</v>
      </c>
    </row>
    <row r="7374" spans="1:9">
      <c r="A7374" t="s">
        <v>247</v>
      </c>
      <c r="B7374" t="s">
        <v>238</v>
      </c>
      <c r="C7374" t="s">
        <v>240</v>
      </c>
      <c r="D7374">
        <v>9</v>
      </c>
      <c r="E7374">
        <v>100</v>
      </c>
      <c r="F7374">
        <v>2</v>
      </c>
      <c r="G7374">
        <v>2</v>
      </c>
      <c r="H7374" s="57">
        <f t="shared" si="154"/>
        <v>36147</v>
      </c>
      <c r="I7374">
        <v>13</v>
      </c>
    </row>
    <row r="7375" spans="1:9">
      <c r="A7375" t="s">
        <v>247</v>
      </c>
      <c r="B7375" t="s">
        <v>238</v>
      </c>
      <c r="C7375" t="s">
        <v>240</v>
      </c>
      <c r="D7375">
        <v>9</v>
      </c>
      <c r="E7375">
        <v>100</v>
      </c>
      <c r="F7375">
        <v>2</v>
      </c>
      <c r="G7375">
        <v>3</v>
      </c>
      <c r="H7375" s="57">
        <f t="shared" si="154"/>
        <v>36147</v>
      </c>
      <c r="I7375">
        <v>13</v>
      </c>
    </row>
    <row r="7376" spans="1:9">
      <c r="A7376" t="s">
        <v>247</v>
      </c>
      <c r="B7376" t="s">
        <v>238</v>
      </c>
      <c r="C7376" t="s">
        <v>240</v>
      </c>
      <c r="D7376">
        <v>9</v>
      </c>
      <c r="E7376">
        <v>100</v>
      </c>
      <c r="F7376">
        <v>2</v>
      </c>
      <c r="G7376">
        <v>4</v>
      </c>
      <c r="H7376" s="57">
        <f t="shared" si="154"/>
        <v>36147</v>
      </c>
      <c r="I7376">
        <v>13</v>
      </c>
    </row>
    <row r="7377" spans="1:9">
      <c r="A7377" t="s">
        <v>247</v>
      </c>
      <c r="B7377" t="s">
        <v>238</v>
      </c>
      <c r="C7377" t="s">
        <v>240</v>
      </c>
      <c r="D7377">
        <v>9</v>
      </c>
      <c r="E7377">
        <v>100</v>
      </c>
      <c r="F7377">
        <v>2</v>
      </c>
      <c r="G7377">
        <v>5</v>
      </c>
      <c r="H7377" s="57">
        <f t="shared" si="154"/>
        <v>36147</v>
      </c>
      <c r="I7377">
        <v>12</v>
      </c>
    </row>
    <row r="7378" spans="1:9">
      <c r="A7378" t="s">
        <v>247</v>
      </c>
      <c r="B7378" t="s">
        <v>238</v>
      </c>
      <c r="C7378" t="s">
        <v>240</v>
      </c>
      <c r="D7378">
        <v>9</v>
      </c>
      <c r="E7378">
        <v>100</v>
      </c>
      <c r="F7378">
        <v>2</v>
      </c>
      <c r="G7378">
        <v>6</v>
      </c>
      <c r="H7378" s="57">
        <f t="shared" si="154"/>
        <v>36147</v>
      </c>
      <c r="I7378">
        <v>14</v>
      </c>
    </row>
    <row r="7379" spans="1:9">
      <c r="A7379" t="s">
        <v>247</v>
      </c>
      <c r="B7379" t="s">
        <v>238</v>
      </c>
      <c r="C7379" t="s">
        <v>240</v>
      </c>
      <c r="D7379">
        <v>9</v>
      </c>
      <c r="E7379">
        <v>100</v>
      </c>
      <c r="F7379">
        <v>2</v>
      </c>
      <c r="G7379">
        <v>7</v>
      </c>
      <c r="H7379" s="57">
        <f t="shared" si="154"/>
        <v>36147</v>
      </c>
      <c r="I7379">
        <v>13</v>
      </c>
    </row>
    <row r="7380" spans="1:9">
      <c r="A7380" t="s">
        <v>247</v>
      </c>
      <c r="B7380" t="s">
        <v>238</v>
      </c>
      <c r="C7380" t="s">
        <v>240</v>
      </c>
      <c r="D7380">
        <v>9</v>
      </c>
      <c r="E7380">
        <v>100</v>
      </c>
      <c r="F7380">
        <v>2</v>
      </c>
      <c r="G7380">
        <v>8</v>
      </c>
      <c r="H7380" s="57">
        <f t="shared" si="154"/>
        <v>36147</v>
      </c>
      <c r="I7380">
        <v>13</v>
      </c>
    </row>
    <row r="7381" spans="1:9">
      <c r="A7381" t="s">
        <v>247</v>
      </c>
      <c r="B7381" t="s">
        <v>238</v>
      </c>
      <c r="C7381" t="s">
        <v>240</v>
      </c>
      <c r="D7381">
        <v>9</v>
      </c>
      <c r="E7381">
        <v>100</v>
      </c>
      <c r="F7381">
        <v>2</v>
      </c>
      <c r="G7381">
        <v>9</v>
      </c>
      <c r="H7381" s="57">
        <f t="shared" si="154"/>
        <v>36147</v>
      </c>
      <c r="I7381">
        <v>13</v>
      </c>
    </row>
    <row r="7382" spans="1:9">
      <c r="A7382" t="s">
        <v>247</v>
      </c>
      <c r="B7382" t="s">
        <v>238</v>
      </c>
      <c r="C7382" t="s">
        <v>240</v>
      </c>
      <c r="D7382">
        <v>9</v>
      </c>
      <c r="E7382">
        <v>100</v>
      </c>
      <c r="F7382">
        <v>2</v>
      </c>
      <c r="G7382">
        <v>10</v>
      </c>
      <c r="H7382" s="57">
        <f t="shared" si="154"/>
        <v>36147</v>
      </c>
      <c r="I7382">
        <v>13</v>
      </c>
    </row>
    <row r="7383" spans="1:9">
      <c r="A7383" t="s">
        <v>247</v>
      </c>
      <c r="B7383" t="s">
        <v>235</v>
      </c>
      <c r="C7383" t="s">
        <v>240</v>
      </c>
      <c r="D7383">
        <v>10</v>
      </c>
      <c r="E7383">
        <v>100</v>
      </c>
      <c r="F7383">
        <v>2</v>
      </c>
      <c r="G7383">
        <v>1</v>
      </c>
      <c r="H7383" s="57">
        <f t="shared" si="154"/>
        <v>36147</v>
      </c>
      <c r="I7383">
        <v>14</v>
      </c>
    </row>
    <row r="7384" spans="1:9">
      <c r="A7384" t="s">
        <v>247</v>
      </c>
      <c r="B7384" t="s">
        <v>235</v>
      </c>
      <c r="C7384" t="s">
        <v>240</v>
      </c>
      <c r="D7384">
        <v>10</v>
      </c>
      <c r="E7384">
        <v>100</v>
      </c>
      <c r="F7384">
        <v>2</v>
      </c>
      <c r="G7384">
        <v>2</v>
      </c>
      <c r="H7384" s="57">
        <f t="shared" si="154"/>
        <v>36147</v>
      </c>
      <c r="I7384">
        <v>14</v>
      </c>
    </row>
    <row r="7385" spans="1:9">
      <c r="A7385" t="s">
        <v>247</v>
      </c>
      <c r="B7385" t="s">
        <v>235</v>
      </c>
      <c r="C7385" t="s">
        <v>240</v>
      </c>
      <c r="D7385">
        <v>10</v>
      </c>
      <c r="E7385">
        <v>100</v>
      </c>
      <c r="F7385">
        <v>2</v>
      </c>
      <c r="G7385">
        <v>3</v>
      </c>
      <c r="H7385" s="57">
        <f t="shared" si="154"/>
        <v>36147</v>
      </c>
      <c r="I7385">
        <v>13</v>
      </c>
    </row>
    <row r="7386" spans="1:9">
      <c r="A7386" t="s">
        <v>247</v>
      </c>
      <c r="B7386" t="s">
        <v>235</v>
      </c>
      <c r="C7386" t="s">
        <v>240</v>
      </c>
      <c r="D7386">
        <v>10</v>
      </c>
      <c r="E7386">
        <v>100</v>
      </c>
      <c r="F7386">
        <v>2</v>
      </c>
      <c r="G7386">
        <v>4</v>
      </c>
      <c r="H7386" s="57">
        <f t="shared" si="154"/>
        <v>36147</v>
      </c>
      <c r="I7386">
        <v>13</v>
      </c>
    </row>
    <row r="7387" spans="1:9">
      <c r="A7387" t="s">
        <v>247</v>
      </c>
      <c r="B7387" t="s">
        <v>235</v>
      </c>
      <c r="C7387" t="s">
        <v>240</v>
      </c>
      <c r="D7387">
        <v>10</v>
      </c>
      <c r="E7387">
        <v>100</v>
      </c>
      <c r="F7387">
        <v>2</v>
      </c>
      <c r="G7387">
        <v>5</v>
      </c>
      <c r="H7387" s="57">
        <f t="shared" si="154"/>
        <v>36147</v>
      </c>
      <c r="I7387">
        <v>14</v>
      </c>
    </row>
    <row r="7388" spans="1:9">
      <c r="A7388" t="s">
        <v>247</v>
      </c>
      <c r="B7388" t="s">
        <v>235</v>
      </c>
      <c r="C7388" t="s">
        <v>240</v>
      </c>
      <c r="D7388">
        <v>10</v>
      </c>
      <c r="E7388">
        <v>100</v>
      </c>
      <c r="F7388">
        <v>2</v>
      </c>
      <c r="G7388">
        <v>6</v>
      </c>
      <c r="H7388" s="57">
        <f t="shared" si="154"/>
        <v>36147</v>
      </c>
      <c r="I7388">
        <v>12</v>
      </c>
    </row>
    <row r="7389" spans="1:9">
      <c r="A7389" t="s">
        <v>247</v>
      </c>
      <c r="B7389" t="s">
        <v>235</v>
      </c>
      <c r="C7389" t="s">
        <v>240</v>
      </c>
      <c r="D7389">
        <v>10</v>
      </c>
      <c r="E7389">
        <v>100</v>
      </c>
      <c r="F7389">
        <v>2</v>
      </c>
      <c r="G7389">
        <v>7</v>
      </c>
      <c r="H7389" s="57">
        <f t="shared" si="154"/>
        <v>36147</v>
      </c>
      <c r="I7389">
        <v>13</v>
      </c>
    </row>
    <row r="7390" spans="1:9">
      <c r="A7390" t="s">
        <v>247</v>
      </c>
      <c r="B7390" t="s">
        <v>235</v>
      </c>
      <c r="C7390" t="s">
        <v>240</v>
      </c>
      <c r="D7390">
        <v>10</v>
      </c>
      <c r="E7390">
        <v>100</v>
      </c>
      <c r="F7390">
        <v>2</v>
      </c>
      <c r="G7390">
        <v>8</v>
      </c>
      <c r="H7390" s="57">
        <f t="shared" si="154"/>
        <v>36147</v>
      </c>
      <c r="I7390">
        <v>13</v>
      </c>
    </row>
    <row r="7391" spans="1:9">
      <c r="A7391" t="s">
        <v>247</v>
      </c>
      <c r="B7391" t="s">
        <v>235</v>
      </c>
      <c r="C7391" t="s">
        <v>240</v>
      </c>
      <c r="D7391">
        <v>10</v>
      </c>
      <c r="E7391">
        <v>100</v>
      </c>
      <c r="F7391">
        <v>2</v>
      </c>
      <c r="G7391">
        <v>9</v>
      </c>
      <c r="H7391" s="57">
        <f t="shared" si="154"/>
        <v>36147</v>
      </c>
      <c r="I7391">
        <v>13</v>
      </c>
    </row>
    <row r="7392" spans="1:9">
      <c r="A7392" t="s">
        <v>247</v>
      </c>
      <c r="B7392" t="s">
        <v>235</v>
      </c>
      <c r="C7392" t="s">
        <v>240</v>
      </c>
      <c r="D7392">
        <v>10</v>
      </c>
      <c r="E7392">
        <v>100</v>
      </c>
      <c r="F7392">
        <v>2</v>
      </c>
      <c r="G7392">
        <v>10</v>
      </c>
      <c r="H7392" s="57">
        <f t="shared" si="154"/>
        <v>36147</v>
      </c>
      <c r="I7392">
        <v>14</v>
      </c>
    </row>
    <row r="7393" spans="1:9">
      <c r="A7393" t="s">
        <v>247</v>
      </c>
      <c r="B7393" t="s">
        <v>239</v>
      </c>
      <c r="C7393" t="s">
        <v>240</v>
      </c>
      <c r="D7393">
        <v>11</v>
      </c>
      <c r="E7393">
        <v>100</v>
      </c>
      <c r="F7393">
        <v>2</v>
      </c>
      <c r="G7393">
        <v>1</v>
      </c>
      <c r="H7393" s="57">
        <f t="shared" si="154"/>
        <v>36147</v>
      </c>
    </row>
    <row r="7394" spans="1:9">
      <c r="A7394" t="s">
        <v>247</v>
      </c>
      <c r="B7394" t="s">
        <v>239</v>
      </c>
      <c r="C7394" t="s">
        <v>240</v>
      </c>
      <c r="D7394">
        <v>11</v>
      </c>
      <c r="E7394">
        <v>100</v>
      </c>
      <c r="F7394">
        <v>2</v>
      </c>
      <c r="G7394">
        <v>2</v>
      </c>
      <c r="H7394" s="57">
        <f t="shared" si="154"/>
        <v>36147</v>
      </c>
    </row>
    <row r="7395" spans="1:9">
      <c r="A7395" t="s">
        <v>247</v>
      </c>
      <c r="B7395" t="s">
        <v>239</v>
      </c>
      <c r="C7395" t="s">
        <v>240</v>
      </c>
      <c r="D7395">
        <v>11</v>
      </c>
      <c r="E7395">
        <v>100</v>
      </c>
      <c r="F7395">
        <v>2</v>
      </c>
      <c r="G7395">
        <v>3</v>
      </c>
      <c r="H7395" s="57">
        <f t="shared" si="154"/>
        <v>36147</v>
      </c>
      <c r="I7395">
        <v>14</v>
      </c>
    </row>
    <row r="7396" spans="1:9">
      <c r="A7396" t="s">
        <v>247</v>
      </c>
      <c r="B7396" t="s">
        <v>239</v>
      </c>
      <c r="C7396" t="s">
        <v>240</v>
      </c>
      <c r="D7396">
        <v>11</v>
      </c>
      <c r="E7396">
        <v>100</v>
      </c>
      <c r="F7396">
        <v>2</v>
      </c>
      <c r="G7396">
        <v>4</v>
      </c>
      <c r="H7396" s="57">
        <f t="shared" si="154"/>
        <v>36147</v>
      </c>
      <c r="I7396">
        <v>13</v>
      </c>
    </row>
    <row r="7397" spans="1:9">
      <c r="A7397" t="s">
        <v>247</v>
      </c>
      <c r="B7397" t="s">
        <v>239</v>
      </c>
      <c r="C7397" t="s">
        <v>240</v>
      </c>
      <c r="D7397">
        <v>11</v>
      </c>
      <c r="E7397">
        <v>100</v>
      </c>
      <c r="F7397">
        <v>2</v>
      </c>
      <c r="G7397">
        <v>5</v>
      </c>
      <c r="H7397" s="57">
        <f t="shared" si="154"/>
        <v>36147</v>
      </c>
      <c r="I7397">
        <v>14</v>
      </c>
    </row>
    <row r="7398" spans="1:9">
      <c r="A7398" t="s">
        <v>247</v>
      </c>
      <c r="B7398" t="s">
        <v>239</v>
      </c>
      <c r="C7398" t="s">
        <v>240</v>
      </c>
      <c r="D7398">
        <v>11</v>
      </c>
      <c r="E7398">
        <v>100</v>
      </c>
      <c r="F7398">
        <v>2</v>
      </c>
      <c r="G7398">
        <v>6</v>
      </c>
      <c r="H7398" s="57">
        <f t="shared" si="154"/>
        <v>36147</v>
      </c>
      <c r="I7398">
        <v>13</v>
      </c>
    </row>
    <row r="7399" spans="1:9">
      <c r="A7399" t="s">
        <v>247</v>
      </c>
      <c r="B7399" t="s">
        <v>239</v>
      </c>
      <c r="C7399" t="s">
        <v>240</v>
      </c>
      <c r="D7399">
        <v>11</v>
      </c>
      <c r="E7399">
        <v>100</v>
      </c>
      <c r="F7399">
        <v>2</v>
      </c>
      <c r="G7399">
        <v>7</v>
      </c>
      <c r="H7399" s="57">
        <f t="shared" si="154"/>
        <v>36147</v>
      </c>
      <c r="I7399">
        <v>14</v>
      </c>
    </row>
    <row r="7400" spans="1:9">
      <c r="A7400" t="s">
        <v>247</v>
      </c>
      <c r="B7400" t="s">
        <v>239</v>
      </c>
      <c r="C7400" t="s">
        <v>240</v>
      </c>
      <c r="D7400">
        <v>11</v>
      </c>
      <c r="E7400">
        <v>100</v>
      </c>
      <c r="F7400">
        <v>2</v>
      </c>
      <c r="G7400">
        <v>8</v>
      </c>
      <c r="H7400" s="57">
        <f t="shared" si="154"/>
        <v>36147</v>
      </c>
      <c r="I7400">
        <v>13</v>
      </c>
    </row>
    <row r="7401" spans="1:9">
      <c r="A7401" t="s">
        <v>247</v>
      </c>
      <c r="B7401" t="s">
        <v>239</v>
      </c>
      <c r="C7401" t="s">
        <v>240</v>
      </c>
      <c r="D7401">
        <v>11</v>
      </c>
      <c r="E7401">
        <v>100</v>
      </c>
      <c r="F7401">
        <v>2</v>
      </c>
      <c r="G7401">
        <v>9</v>
      </c>
      <c r="H7401" s="57">
        <f t="shared" si="154"/>
        <v>36147</v>
      </c>
      <c r="I7401">
        <v>14</v>
      </c>
    </row>
    <row r="7402" spans="1:9">
      <c r="A7402" t="s">
        <v>247</v>
      </c>
      <c r="B7402" t="s">
        <v>239</v>
      </c>
      <c r="C7402" t="s">
        <v>240</v>
      </c>
      <c r="D7402">
        <v>11</v>
      </c>
      <c r="E7402">
        <v>100</v>
      </c>
      <c r="F7402">
        <v>2</v>
      </c>
      <c r="G7402">
        <v>10</v>
      </c>
      <c r="H7402" s="57">
        <f t="shared" si="154"/>
        <v>36147</v>
      </c>
      <c r="I7402">
        <v>14</v>
      </c>
    </row>
    <row r="7403" spans="1:9">
      <c r="A7403" t="s">
        <v>247</v>
      </c>
      <c r="B7403" t="s">
        <v>237</v>
      </c>
      <c r="C7403" t="s">
        <v>240</v>
      </c>
      <c r="D7403">
        <v>12</v>
      </c>
      <c r="E7403">
        <v>100</v>
      </c>
      <c r="F7403">
        <v>2</v>
      </c>
      <c r="G7403">
        <v>1</v>
      </c>
      <c r="H7403" s="57">
        <f t="shared" si="154"/>
        <v>36147</v>
      </c>
      <c r="I7403">
        <v>13</v>
      </c>
    </row>
    <row r="7404" spans="1:9">
      <c r="A7404" t="s">
        <v>247</v>
      </c>
      <c r="B7404" t="s">
        <v>237</v>
      </c>
      <c r="C7404" t="s">
        <v>240</v>
      </c>
      <c r="D7404">
        <v>12</v>
      </c>
      <c r="E7404">
        <v>100</v>
      </c>
      <c r="F7404">
        <v>2</v>
      </c>
      <c r="G7404">
        <v>2</v>
      </c>
      <c r="H7404" s="57">
        <f t="shared" si="154"/>
        <v>36147</v>
      </c>
      <c r="I7404">
        <v>13</v>
      </c>
    </row>
    <row r="7405" spans="1:9">
      <c r="A7405" t="s">
        <v>247</v>
      </c>
      <c r="B7405" t="s">
        <v>237</v>
      </c>
      <c r="C7405" t="s">
        <v>240</v>
      </c>
      <c r="D7405">
        <v>12</v>
      </c>
      <c r="E7405">
        <v>100</v>
      </c>
      <c r="F7405">
        <v>2</v>
      </c>
      <c r="G7405">
        <v>3</v>
      </c>
      <c r="H7405" s="57">
        <f t="shared" si="154"/>
        <v>36147</v>
      </c>
      <c r="I7405">
        <v>13</v>
      </c>
    </row>
    <row r="7406" spans="1:9">
      <c r="A7406" t="s">
        <v>247</v>
      </c>
      <c r="B7406" t="s">
        <v>237</v>
      </c>
      <c r="C7406" t="s">
        <v>240</v>
      </c>
      <c r="D7406">
        <v>12</v>
      </c>
      <c r="E7406">
        <v>100</v>
      </c>
      <c r="F7406">
        <v>2</v>
      </c>
      <c r="G7406">
        <v>4</v>
      </c>
      <c r="H7406" s="57">
        <f t="shared" si="154"/>
        <v>36147</v>
      </c>
      <c r="I7406">
        <v>14</v>
      </c>
    </row>
    <row r="7407" spans="1:9">
      <c r="A7407" t="s">
        <v>247</v>
      </c>
      <c r="B7407" t="s">
        <v>237</v>
      </c>
      <c r="C7407" t="s">
        <v>240</v>
      </c>
      <c r="D7407">
        <v>12</v>
      </c>
      <c r="E7407">
        <v>100</v>
      </c>
      <c r="F7407">
        <v>2</v>
      </c>
      <c r="G7407">
        <v>5</v>
      </c>
      <c r="H7407" s="57">
        <f t="shared" si="154"/>
        <v>36147</v>
      </c>
      <c r="I7407">
        <v>12</v>
      </c>
    </row>
    <row r="7408" spans="1:9">
      <c r="A7408" t="s">
        <v>247</v>
      </c>
      <c r="B7408" t="s">
        <v>237</v>
      </c>
      <c r="C7408" t="s">
        <v>240</v>
      </c>
      <c r="D7408">
        <v>12</v>
      </c>
      <c r="E7408">
        <v>100</v>
      </c>
      <c r="F7408">
        <v>2</v>
      </c>
      <c r="G7408">
        <v>6</v>
      </c>
      <c r="H7408" s="57">
        <f t="shared" si="154"/>
        <v>36147</v>
      </c>
      <c r="I7408">
        <v>14</v>
      </c>
    </row>
    <row r="7409" spans="1:9">
      <c r="A7409" t="s">
        <v>247</v>
      </c>
      <c r="B7409" t="s">
        <v>237</v>
      </c>
      <c r="C7409" t="s">
        <v>240</v>
      </c>
      <c r="D7409">
        <v>12</v>
      </c>
      <c r="E7409">
        <v>100</v>
      </c>
      <c r="F7409">
        <v>2</v>
      </c>
      <c r="G7409">
        <v>7</v>
      </c>
      <c r="H7409" s="57">
        <f t="shared" si="154"/>
        <v>36147</v>
      </c>
      <c r="I7409">
        <v>14</v>
      </c>
    </row>
    <row r="7410" spans="1:9">
      <c r="A7410" t="s">
        <v>247</v>
      </c>
      <c r="B7410" t="s">
        <v>237</v>
      </c>
      <c r="C7410" t="s">
        <v>240</v>
      </c>
      <c r="D7410">
        <v>12</v>
      </c>
      <c r="E7410">
        <v>100</v>
      </c>
      <c r="F7410">
        <v>2</v>
      </c>
      <c r="G7410">
        <v>8</v>
      </c>
      <c r="H7410" s="57">
        <f t="shared" si="154"/>
        <v>36147</v>
      </c>
      <c r="I7410">
        <v>14</v>
      </c>
    </row>
    <row r="7411" spans="1:9">
      <c r="A7411" t="s">
        <v>247</v>
      </c>
      <c r="B7411" t="s">
        <v>237</v>
      </c>
      <c r="C7411" t="s">
        <v>240</v>
      </c>
      <c r="D7411">
        <v>12</v>
      </c>
      <c r="E7411">
        <v>100</v>
      </c>
      <c r="F7411">
        <v>2</v>
      </c>
      <c r="G7411">
        <v>9</v>
      </c>
      <c r="H7411" s="57">
        <f t="shared" si="154"/>
        <v>36147</v>
      </c>
      <c r="I7411">
        <v>14</v>
      </c>
    </row>
    <row r="7412" spans="1:9">
      <c r="A7412" t="s">
        <v>247</v>
      </c>
      <c r="B7412" t="s">
        <v>237</v>
      </c>
      <c r="C7412" t="s">
        <v>240</v>
      </c>
      <c r="D7412">
        <v>12</v>
      </c>
      <c r="E7412">
        <v>100</v>
      </c>
      <c r="F7412">
        <v>2</v>
      </c>
      <c r="G7412">
        <v>10</v>
      </c>
      <c r="H7412" s="57">
        <f t="shared" si="154"/>
        <v>36147</v>
      </c>
      <c r="I7412">
        <v>14</v>
      </c>
    </row>
    <row r="7413" spans="1:9">
      <c r="A7413" t="s">
        <v>247</v>
      </c>
      <c r="B7413" s="53">
        <v>40738</v>
      </c>
      <c r="C7413" t="s">
        <v>240</v>
      </c>
      <c r="D7413">
        <v>13</v>
      </c>
      <c r="E7413">
        <v>100</v>
      </c>
      <c r="F7413">
        <v>3</v>
      </c>
      <c r="G7413">
        <v>1</v>
      </c>
      <c r="H7413" s="57">
        <f t="shared" si="154"/>
        <v>36147</v>
      </c>
      <c r="I7413">
        <v>13</v>
      </c>
    </row>
    <row r="7414" spans="1:9">
      <c r="A7414" t="s">
        <v>247</v>
      </c>
      <c r="B7414" s="53">
        <v>40738</v>
      </c>
      <c r="C7414" t="s">
        <v>240</v>
      </c>
      <c r="D7414">
        <v>13</v>
      </c>
      <c r="E7414">
        <v>100</v>
      </c>
      <c r="F7414">
        <v>3</v>
      </c>
      <c r="G7414">
        <v>2</v>
      </c>
      <c r="H7414" s="57">
        <f t="shared" si="154"/>
        <v>36147</v>
      </c>
      <c r="I7414">
        <v>14</v>
      </c>
    </row>
    <row r="7415" spans="1:9">
      <c r="A7415" t="s">
        <v>247</v>
      </c>
      <c r="B7415" s="53">
        <v>40738</v>
      </c>
      <c r="C7415" t="s">
        <v>240</v>
      </c>
      <c r="D7415">
        <v>13</v>
      </c>
      <c r="E7415">
        <v>100</v>
      </c>
      <c r="F7415">
        <v>3</v>
      </c>
      <c r="G7415">
        <v>3</v>
      </c>
      <c r="H7415" s="57">
        <f t="shared" si="154"/>
        <v>36147</v>
      </c>
      <c r="I7415">
        <v>12</v>
      </c>
    </row>
    <row r="7416" spans="1:9">
      <c r="A7416" t="s">
        <v>247</v>
      </c>
      <c r="B7416" s="53">
        <v>40738</v>
      </c>
      <c r="C7416" t="s">
        <v>240</v>
      </c>
      <c r="D7416">
        <v>13</v>
      </c>
      <c r="E7416">
        <v>100</v>
      </c>
      <c r="F7416">
        <v>3</v>
      </c>
      <c r="G7416">
        <v>4</v>
      </c>
      <c r="H7416" s="57">
        <f t="shared" si="154"/>
        <v>36147</v>
      </c>
      <c r="I7416">
        <v>12</v>
      </c>
    </row>
    <row r="7417" spans="1:9">
      <c r="A7417" t="s">
        <v>247</v>
      </c>
      <c r="B7417" s="53">
        <v>40738</v>
      </c>
      <c r="C7417" t="s">
        <v>240</v>
      </c>
      <c r="D7417">
        <v>13</v>
      </c>
      <c r="E7417">
        <v>100</v>
      </c>
      <c r="F7417">
        <v>3</v>
      </c>
      <c r="G7417">
        <v>5</v>
      </c>
      <c r="H7417" s="57">
        <f t="shared" si="154"/>
        <v>36147</v>
      </c>
      <c r="I7417">
        <v>12</v>
      </c>
    </row>
    <row r="7418" spans="1:9">
      <c r="A7418" t="s">
        <v>247</v>
      </c>
      <c r="B7418" s="53">
        <v>40738</v>
      </c>
      <c r="C7418" t="s">
        <v>240</v>
      </c>
      <c r="D7418">
        <v>13</v>
      </c>
      <c r="E7418">
        <v>100</v>
      </c>
      <c r="F7418">
        <v>3</v>
      </c>
      <c r="G7418">
        <v>6</v>
      </c>
      <c r="H7418" s="57">
        <f t="shared" si="154"/>
        <v>36147</v>
      </c>
      <c r="I7418">
        <v>14</v>
      </c>
    </row>
    <row r="7419" spans="1:9">
      <c r="A7419" t="s">
        <v>247</v>
      </c>
      <c r="B7419" s="53">
        <v>40738</v>
      </c>
      <c r="C7419" t="s">
        <v>240</v>
      </c>
      <c r="D7419">
        <v>13</v>
      </c>
      <c r="E7419">
        <v>100</v>
      </c>
      <c r="F7419">
        <v>3</v>
      </c>
      <c r="G7419">
        <v>7</v>
      </c>
      <c r="H7419" s="57">
        <f t="shared" si="154"/>
        <v>36147</v>
      </c>
      <c r="I7419">
        <v>12</v>
      </c>
    </row>
    <row r="7420" spans="1:9">
      <c r="A7420" t="s">
        <v>247</v>
      </c>
      <c r="B7420" s="53">
        <v>40738</v>
      </c>
      <c r="C7420" t="s">
        <v>240</v>
      </c>
      <c r="D7420">
        <v>13</v>
      </c>
      <c r="E7420">
        <v>100</v>
      </c>
      <c r="F7420">
        <v>3</v>
      </c>
      <c r="G7420">
        <v>8</v>
      </c>
      <c r="H7420" s="57">
        <f t="shared" si="154"/>
        <v>36147</v>
      </c>
      <c r="I7420">
        <v>13</v>
      </c>
    </row>
    <row r="7421" spans="1:9">
      <c r="A7421" t="s">
        <v>247</v>
      </c>
      <c r="B7421" s="53">
        <v>40738</v>
      </c>
      <c r="C7421" t="s">
        <v>240</v>
      </c>
      <c r="D7421">
        <v>13</v>
      </c>
      <c r="E7421">
        <v>100</v>
      </c>
      <c r="F7421">
        <v>3</v>
      </c>
      <c r="G7421">
        <v>9</v>
      </c>
      <c r="H7421" s="57">
        <f t="shared" si="154"/>
        <v>36147</v>
      </c>
      <c r="I7421">
        <v>12</v>
      </c>
    </row>
    <row r="7422" spans="1:9">
      <c r="A7422" t="s">
        <v>247</v>
      </c>
      <c r="B7422" s="53">
        <v>40738</v>
      </c>
      <c r="C7422" t="s">
        <v>240</v>
      </c>
      <c r="D7422">
        <v>13</v>
      </c>
      <c r="E7422">
        <v>100</v>
      </c>
      <c r="F7422">
        <v>3</v>
      </c>
      <c r="G7422">
        <v>10</v>
      </c>
      <c r="H7422" s="57">
        <f t="shared" si="154"/>
        <v>36147</v>
      </c>
      <c r="I7422">
        <v>14</v>
      </c>
    </row>
    <row r="7423" spans="1:9">
      <c r="A7423" t="s">
        <v>247</v>
      </c>
      <c r="B7423" t="s">
        <v>238</v>
      </c>
      <c r="C7423" t="s">
        <v>240</v>
      </c>
      <c r="D7423">
        <v>14</v>
      </c>
      <c r="E7423">
        <v>100</v>
      </c>
      <c r="F7423">
        <v>3</v>
      </c>
      <c r="G7423">
        <v>1</v>
      </c>
      <c r="H7423" s="57">
        <f t="shared" ref="H7423:H7472" si="155">H7422</f>
        <v>36147</v>
      </c>
      <c r="I7423">
        <v>13</v>
      </c>
    </row>
    <row r="7424" spans="1:9">
      <c r="A7424" t="s">
        <v>247</v>
      </c>
      <c r="B7424" t="s">
        <v>238</v>
      </c>
      <c r="C7424" t="s">
        <v>240</v>
      </c>
      <c r="D7424">
        <v>14</v>
      </c>
      <c r="E7424">
        <v>100</v>
      </c>
      <c r="F7424">
        <v>3</v>
      </c>
      <c r="G7424">
        <v>2</v>
      </c>
      <c r="H7424" s="57">
        <f t="shared" si="155"/>
        <v>36147</v>
      </c>
      <c r="I7424">
        <v>14</v>
      </c>
    </row>
    <row r="7425" spans="1:9">
      <c r="A7425" t="s">
        <v>247</v>
      </c>
      <c r="B7425" t="s">
        <v>238</v>
      </c>
      <c r="C7425" t="s">
        <v>240</v>
      </c>
      <c r="D7425">
        <v>14</v>
      </c>
      <c r="E7425">
        <v>100</v>
      </c>
      <c r="F7425">
        <v>3</v>
      </c>
      <c r="G7425">
        <v>3</v>
      </c>
      <c r="H7425" s="57">
        <f t="shared" si="155"/>
        <v>36147</v>
      </c>
      <c r="I7425">
        <v>14</v>
      </c>
    </row>
    <row r="7426" spans="1:9">
      <c r="A7426" t="s">
        <v>247</v>
      </c>
      <c r="B7426" t="s">
        <v>238</v>
      </c>
      <c r="C7426" t="s">
        <v>240</v>
      </c>
      <c r="D7426">
        <v>14</v>
      </c>
      <c r="E7426">
        <v>100</v>
      </c>
      <c r="F7426">
        <v>3</v>
      </c>
      <c r="G7426">
        <v>4</v>
      </c>
      <c r="H7426" s="57">
        <f t="shared" si="155"/>
        <v>36147</v>
      </c>
      <c r="I7426">
        <v>13</v>
      </c>
    </row>
    <row r="7427" spans="1:9">
      <c r="A7427" t="s">
        <v>247</v>
      </c>
      <c r="B7427" t="s">
        <v>238</v>
      </c>
      <c r="C7427" t="s">
        <v>240</v>
      </c>
      <c r="D7427">
        <v>14</v>
      </c>
      <c r="E7427">
        <v>100</v>
      </c>
      <c r="F7427">
        <v>3</v>
      </c>
      <c r="G7427">
        <v>5</v>
      </c>
      <c r="H7427" s="57">
        <f t="shared" si="155"/>
        <v>36147</v>
      </c>
      <c r="I7427">
        <v>14</v>
      </c>
    </row>
    <row r="7428" spans="1:9">
      <c r="A7428" t="s">
        <v>247</v>
      </c>
      <c r="B7428" t="s">
        <v>238</v>
      </c>
      <c r="C7428" t="s">
        <v>240</v>
      </c>
      <c r="D7428">
        <v>14</v>
      </c>
      <c r="E7428">
        <v>100</v>
      </c>
      <c r="F7428">
        <v>3</v>
      </c>
      <c r="G7428">
        <v>6</v>
      </c>
      <c r="H7428" s="57">
        <f t="shared" si="155"/>
        <v>36147</v>
      </c>
      <c r="I7428">
        <v>13</v>
      </c>
    </row>
    <row r="7429" spans="1:9">
      <c r="A7429" t="s">
        <v>247</v>
      </c>
      <c r="B7429" t="s">
        <v>238</v>
      </c>
      <c r="C7429" t="s">
        <v>240</v>
      </c>
      <c r="D7429">
        <v>14</v>
      </c>
      <c r="E7429">
        <v>100</v>
      </c>
      <c r="F7429">
        <v>3</v>
      </c>
      <c r="G7429">
        <v>7</v>
      </c>
      <c r="H7429" s="57">
        <f t="shared" si="155"/>
        <v>36147</v>
      </c>
      <c r="I7429">
        <v>13</v>
      </c>
    </row>
    <row r="7430" spans="1:9">
      <c r="A7430" t="s">
        <v>247</v>
      </c>
      <c r="B7430" t="s">
        <v>238</v>
      </c>
      <c r="C7430" t="s">
        <v>240</v>
      </c>
      <c r="D7430">
        <v>14</v>
      </c>
      <c r="E7430">
        <v>100</v>
      </c>
      <c r="F7430">
        <v>3</v>
      </c>
      <c r="G7430">
        <v>8</v>
      </c>
      <c r="H7430" s="57">
        <f t="shared" si="155"/>
        <v>36147</v>
      </c>
      <c r="I7430">
        <v>14</v>
      </c>
    </row>
    <row r="7431" spans="1:9">
      <c r="A7431" t="s">
        <v>247</v>
      </c>
      <c r="B7431" t="s">
        <v>238</v>
      </c>
      <c r="C7431" t="s">
        <v>240</v>
      </c>
      <c r="D7431">
        <v>14</v>
      </c>
      <c r="E7431">
        <v>100</v>
      </c>
      <c r="F7431">
        <v>3</v>
      </c>
      <c r="G7431">
        <v>9</v>
      </c>
      <c r="H7431" s="57">
        <f t="shared" si="155"/>
        <v>36147</v>
      </c>
      <c r="I7431">
        <v>13</v>
      </c>
    </row>
    <row r="7432" spans="1:9">
      <c r="A7432" t="s">
        <v>247</v>
      </c>
      <c r="B7432" t="s">
        <v>238</v>
      </c>
      <c r="C7432" t="s">
        <v>240</v>
      </c>
      <c r="D7432">
        <v>14</v>
      </c>
      <c r="E7432">
        <v>100</v>
      </c>
      <c r="F7432">
        <v>3</v>
      </c>
      <c r="G7432">
        <v>10</v>
      </c>
      <c r="H7432" s="57">
        <f t="shared" si="155"/>
        <v>36147</v>
      </c>
      <c r="I7432">
        <v>12</v>
      </c>
    </row>
    <row r="7433" spans="1:9">
      <c r="A7433" t="s">
        <v>247</v>
      </c>
      <c r="B7433" t="s">
        <v>234</v>
      </c>
      <c r="C7433" t="s">
        <v>240</v>
      </c>
      <c r="D7433">
        <v>15</v>
      </c>
      <c r="E7433">
        <v>100</v>
      </c>
      <c r="F7433">
        <v>3</v>
      </c>
      <c r="G7433">
        <v>1</v>
      </c>
      <c r="H7433" s="57">
        <f t="shared" si="155"/>
        <v>36147</v>
      </c>
      <c r="I7433">
        <v>13</v>
      </c>
    </row>
    <row r="7434" spans="1:9">
      <c r="A7434" t="s">
        <v>247</v>
      </c>
      <c r="B7434" t="s">
        <v>234</v>
      </c>
      <c r="C7434" t="s">
        <v>240</v>
      </c>
      <c r="D7434">
        <v>15</v>
      </c>
      <c r="E7434">
        <v>100</v>
      </c>
      <c r="F7434">
        <v>3</v>
      </c>
      <c r="G7434">
        <v>2</v>
      </c>
      <c r="H7434" s="57">
        <f t="shared" si="155"/>
        <v>36147</v>
      </c>
      <c r="I7434">
        <v>14</v>
      </c>
    </row>
    <row r="7435" spans="1:9">
      <c r="A7435" t="s">
        <v>247</v>
      </c>
      <c r="B7435" t="s">
        <v>234</v>
      </c>
      <c r="C7435" t="s">
        <v>240</v>
      </c>
      <c r="D7435">
        <v>15</v>
      </c>
      <c r="E7435">
        <v>100</v>
      </c>
      <c r="F7435">
        <v>3</v>
      </c>
      <c r="G7435">
        <v>3</v>
      </c>
      <c r="H7435" s="57">
        <f t="shared" si="155"/>
        <v>36147</v>
      </c>
      <c r="I7435">
        <v>14</v>
      </c>
    </row>
    <row r="7436" spans="1:9">
      <c r="A7436" t="s">
        <v>247</v>
      </c>
      <c r="B7436" t="s">
        <v>234</v>
      </c>
      <c r="C7436" t="s">
        <v>240</v>
      </c>
      <c r="D7436">
        <v>15</v>
      </c>
      <c r="E7436">
        <v>100</v>
      </c>
      <c r="F7436">
        <v>3</v>
      </c>
      <c r="G7436">
        <v>4</v>
      </c>
      <c r="H7436" s="57">
        <f t="shared" si="155"/>
        <v>36147</v>
      </c>
      <c r="I7436">
        <v>13</v>
      </c>
    </row>
    <row r="7437" spans="1:9">
      <c r="A7437" t="s">
        <v>247</v>
      </c>
      <c r="B7437" t="s">
        <v>234</v>
      </c>
      <c r="C7437" t="s">
        <v>240</v>
      </c>
      <c r="D7437">
        <v>15</v>
      </c>
      <c r="E7437">
        <v>100</v>
      </c>
      <c r="F7437">
        <v>3</v>
      </c>
      <c r="G7437">
        <v>5</v>
      </c>
      <c r="H7437" s="57">
        <f t="shared" si="155"/>
        <v>36147</v>
      </c>
      <c r="I7437">
        <v>13</v>
      </c>
    </row>
    <row r="7438" spans="1:9">
      <c r="A7438" t="s">
        <v>247</v>
      </c>
      <c r="B7438" t="s">
        <v>234</v>
      </c>
      <c r="C7438" t="s">
        <v>240</v>
      </c>
      <c r="D7438">
        <v>15</v>
      </c>
      <c r="E7438">
        <v>100</v>
      </c>
      <c r="F7438">
        <v>3</v>
      </c>
      <c r="G7438">
        <v>6</v>
      </c>
      <c r="H7438" s="57">
        <f t="shared" si="155"/>
        <v>36147</v>
      </c>
      <c r="I7438">
        <v>14</v>
      </c>
    </row>
    <row r="7439" spans="1:9">
      <c r="A7439" t="s">
        <v>247</v>
      </c>
      <c r="B7439" t="s">
        <v>234</v>
      </c>
      <c r="C7439" t="s">
        <v>240</v>
      </c>
      <c r="D7439">
        <v>15</v>
      </c>
      <c r="E7439">
        <v>100</v>
      </c>
      <c r="F7439">
        <v>3</v>
      </c>
      <c r="G7439">
        <v>7</v>
      </c>
      <c r="H7439" s="57">
        <f t="shared" si="155"/>
        <v>36147</v>
      </c>
      <c r="I7439">
        <v>13</v>
      </c>
    </row>
    <row r="7440" spans="1:9">
      <c r="A7440" t="s">
        <v>247</v>
      </c>
      <c r="B7440" t="s">
        <v>234</v>
      </c>
      <c r="C7440" t="s">
        <v>240</v>
      </c>
      <c r="D7440">
        <v>15</v>
      </c>
      <c r="E7440">
        <v>100</v>
      </c>
      <c r="F7440">
        <v>3</v>
      </c>
      <c r="G7440">
        <v>8</v>
      </c>
      <c r="H7440" s="57">
        <f t="shared" si="155"/>
        <v>36147</v>
      </c>
      <c r="I7440">
        <v>14</v>
      </c>
    </row>
    <row r="7441" spans="1:9">
      <c r="A7441" t="s">
        <v>247</v>
      </c>
      <c r="B7441" t="s">
        <v>234</v>
      </c>
      <c r="C7441" t="s">
        <v>240</v>
      </c>
      <c r="D7441">
        <v>15</v>
      </c>
      <c r="E7441">
        <v>100</v>
      </c>
      <c r="F7441">
        <v>3</v>
      </c>
      <c r="G7441">
        <v>9</v>
      </c>
      <c r="H7441" s="57">
        <f t="shared" si="155"/>
        <v>36147</v>
      </c>
      <c r="I7441">
        <v>14</v>
      </c>
    </row>
    <row r="7442" spans="1:9">
      <c r="A7442" t="s">
        <v>247</v>
      </c>
      <c r="B7442" t="s">
        <v>234</v>
      </c>
      <c r="C7442" t="s">
        <v>240</v>
      </c>
      <c r="D7442">
        <v>15</v>
      </c>
      <c r="E7442">
        <v>100</v>
      </c>
      <c r="F7442">
        <v>3</v>
      </c>
      <c r="G7442">
        <v>10</v>
      </c>
      <c r="H7442" s="57">
        <f t="shared" si="155"/>
        <v>36147</v>
      </c>
      <c r="I7442">
        <v>13</v>
      </c>
    </row>
    <row r="7443" spans="1:9">
      <c r="A7443" t="s">
        <v>247</v>
      </c>
      <c r="B7443" t="s">
        <v>239</v>
      </c>
      <c r="C7443" t="s">
        <v>240</v>
      </c>
      <c r="D7443">
        <v>16</v>
      </c>
      <c r="E7443">
        <v>100</v>
      </c>
      <c r="F7443">
        <v>3</v>
      </c>
      <c r="G7443">
        <v>1</v>
      </c>
      <c r="H7443" s="57">
        <f t="shared" si="155"/>
        <v>36147</v>
      </c>
      <c r="I7443">
        <v>14</v>
      </c>
    </row>
    <row r="7444" spans="1:9">
      <c r="A7444" t="s">
        <v>247</v>
      </c>
      <c r="B7444" t="s">
        <v>239</v>
      </c>
      <c r="C7444" t="s">
        <v>240</v>
      </c>
      <c r="D7444">
        <v>16</v>
      </c>
      <c r="E7444">
        <v>100</v>
      </c>
      <c r="F7444">
        <v>3</v>
      </c>
      <c r="G7444">
        <v>2</v>
      </c>
      <c r="H7444" s="57">
        <f t="shared" si="155"/>
        <v>36147</v>
      </c>
      <c r="I7444">
        <v>14</v>
      </c>
    </row>
    <row r="7445" spans="1:9">
      <c r="A7445" t="s">
        <v>247</v>
      </c>
      <c r="B7445" t="s">
        <v>239</v>
      </c>
      <c r="C7445" t="s">
        <v>240</v>
      </c>
      <c r="D7445">
        <v>16</v>
      </c>
      <c r="E7445">
        <v>100</v>
      </c>
      <c r="F7445">
        <v>3</v>
      </c>
      <c r="G7445">
        <v>3</v>
      </c>
      <c r="H7445" s="57">
        <f t="shared" si="155"/>
        <v>36147</v>
      </c>
      <c r="I7445">
        <v>13</v>
      </c>
    </row>
    <row r="7446" spans="1:9">
      <c r="A7446" t="s">
        <v>247</v>
      </c>
      <c r="B7446" t="s">
        <v>239</v>
      </c>
      <c r="C7446" t="s">
        <v>240</v>
      </c>
      <c r="D7446">
        <v>16</v>
      </c>
      <c r="E7446">
        <v>100</v>
      </c>
      <c r="F7446">
        <v>3</v>
      </c>
      <c r="G7446">
        <v>4</v>
      </c>
      <c r="H7446" s="57">
        <f t="shared" si="155"/>
        <v>36147</v>
      </c>
      <c r="I7446">
        <v>13</v>
      </c>
    </row>
    <row r="7447" spans="1:9">
      <c r="A7447" t="s">
        <v>247</v>
      </c>
      <c r="B7447" t="s">
        <v>239</v>
      </c>
      <c r="C7447" t="s">
        <v>240</v>
      </c>
      <c r="D7447">
        <v>16</v>
      </c>
      <c r="E7447">
        <v>100</v>
      </c>
      <c r="F7447">
        <v>3</v>
      </c>
      <c r="G7447">
        <v>5</v>
      </c>
      <c r="H7447" s="57">
        <f t="shared" si="155"/>
        <v>36147</v>
      </c>
      <c r="I7447">
        <v>13</v>
      </c>
    </row>
    <row r="7448" spans="1:9">
      <c r="A7448" t="s">
        <v>247</v>
      </c>
      <c r="B7448" t="s">
        <v>239</v>
      </c>
      <c r="C7448" t="s">
        <v>240</v>
      </c>
      <c r="D7448">
        <v>16</v>
      </c>
      <c r="E7448">
        <v>100</v>
      </c>
      <c r="F7448">
        <v>3</v>
      </c>
      <c r="G7448">
        <v>6</v>
      </c>
      <c r="H7448" s="57">
        <f t="shared" si="155"/>
        <v>36147</v>
      </c>
      <c r="I7448">
        <v>14</v>
      </c>
    </row>
    <row r="7449" spans="1:9">
      <c r="A7449" t="s">
        <v>247</v>
      </c>
      <c r="B7449" t="s">
        <v>239</v>
      </c>
      <c r="C7449" t="s">
        <v>240</v>
      </c>
      <c r="D7449">
        <v>16</v>
      </c>
      <c r="E7449">
        <v>100</v>
      </c>
      <c r="F7449">
        <v>3</v>
      </c>
      <c r="G7449">
        <v>7</v>
      </c>
      <c r="H7449" s="57">
        <f t="shared" si="155"/>
        <v>36147</v>
      </c>
    </row>
    <row r="7450" spans="1:9">
      <c r="A7450" t="s">
        <v>247</v>
      </c>
      <c r="B7450" t="s">
        <v>239</v>
      </c>
      <c r="C7450" t="s">
        <v>240</v>
      </c>
      <c r="D7450">
        <v>16</v>
      </c>
      <c r="E7450">
        <v>100</v>
      </c>
      <c r="F7450">
        <v>3</v>
      </c>
      <c r="G7450">
        <v>8</v>
      </c>
      <c r="H7450" s="57">
        <f t="shared" si="155"/>
        <v>36147</v>
      </c>
      <c r="I7450">
        <v>13</v>
      </c>
    </row>
    <row r="7451" spans="1:9">
      <c r="A7451" t="s">
        <v>247</v>
      </c>
      <c r="B7451" t="s">
        <v>239</v>
      </c>
      <c r="C7451" t="s">
        <v>240</v>
      </c>
      <c r="D7451">
        <v>16</v>
      </c>
      <c r="E7451">
        <v>100</v>
      </c>
      <c r="F7451">
        <v>3</v>
      </c>
      <c r="G7451">
        <v>9</v>
      </c>
      <c r="H7451" s="57">
        <f t="shared" si="155"/>
        <v>36147</v>
      </c>
    </row>
    <row r="7452" spans="1:9">
      <c r="A7452" t="s">
        <v>247</v>
      </c>
      <c r="B7452" t="s">
        <v>239</v>
      </c>
      <c r="C7452" t="s">
        <v>240</v>
      </c>
      <c r="D7452">
        <v>16</v>
      </c>
      <c r="E7452">
        <v>100</v>
      </c>
      <c r="F7452">
        <v>3</v>
      </c>
      <c r="G7452">
        <v>10</v>
      </c>
      <c r="H7452" s="57">
        <f t="shared" si="155"/>
        <v>36147</v>
      </c>
      <c r="I7452">
        <v>13</v>
      </c>
    </row>
    <row r="7453" spans="1:9">
      <c r="A7453" t="s">
        <v>247</v>
      </c>
      <c r="B7453" t="s">
        <v>235</v>
      </c>
      <c r="C7453" t="s">
        <v>240</v>
      </c>
      <c r="D7453">
        <v>17</v>
      </c>
      <c r="E7453">
        <v>100</v>
      </c>
      <c r="F7453">
        <v>3</v>
      </c>
      <c r="G7453">
        <v>1</v>
      </c>
      <c r="H7453" s="57">
        <f t="shared" si="155"/>
        <v>36147</v>
      </c>
    </row>
    <row r="7454" spans="1:9">
      <c r="A7454" t="s">
        <v>247</v>
      </c>
      <c r="B7454" t="s">
        <v>235</v>
      </c>
      <c r="C7454" t="s">
        <v>240</v>
      </c>
      <c r="D7454">
        <v>17</v>
      </c>
      <c r="E7454">
        <v>100</v>
      </c>
      <c r="F7454">
        <v>3</v>
      </c>
      <c r="G7454">
        <v>2</v>
      </c>
      <c r="H7454" s="57">
        <f t="shared" si="155"/>
        <v>36147</v>
      </c>
      <c r="I7454">
        <v>14</v>
      </c>
    </row>
    <row r="7455" spans="1:9">
      <c r="A7455" t="s">
        <v>247</v>
      </c>
      <c r="B7455" t="s">
        <v>235</v>
      </c>
      <c r="C7455" t="s">
        <v>240</v>
      </c>
      <c r="D7455">
        <v>17</v>
      </c>
      <c r="E7455">
        <v>100</v>
      </c>
      <c r="F7455">
        <v>3</v>
      </c>
      <c r="G7455">
        <v>3</v>
      </c>
      <c r="H7455" s="57">
        <f t="shared" si="155"/>
        <v>36147</v>
      </c>
      <c r="I7455">
        <v>12</v>
      </c>
    </row>
    <row r="7456" spans="1:9">
      <c r="A7456" t="s">
        <v>247</v>
      </c>
      <c r="B7456" t="s">
        <v>235</v>
      </c>
      <c r="C7456" t="s">
        <v>240</v>
      </c>
      <c r="D7456">
        <v>17</v>
      </c>
      <c r="E7456">
        <v>100</v>
      </c>
      <c r="F7456">
        <v>3</v>
      </c>
      <c r="G7456">
        <v>4</v>
      </c>
      <c r="H7456" s="57">
        <f t="shared" si="155"/>
        <v>36147</v>
      </c>
      <c r="I7456">
        <v>11</v>
      </c>
    </row>
    <row r="7457" spans="1:21">
      <c r="A7457" t="s">
        <v>247</v>
      </c>
      <c r="B7457" t="s">
        <v>235</v>
      </c>
      <c r="C7457" t="s">
        <v>240</v>
      </c>
      <c r="D7457">
        <v>17</v>
      </c>
      <c r="E7457">
        <v>100</v>
      </c>
      <c r="F7457">
        <v>3</v>
      </c>
      <c r="G7457">
        <v>5</v>
      </c>
      <c r="H7457" s="57">
        <f t="shared" si="155"/>
        <v>36147</v>
      </c>
      <c r="I7457">
        <v>14</v>
      </c>
    </row>
    <row r="7458" spans="1:21">
      <c r="A7458" t="s">
        <v>247</v>
      </c>
      <c r="B7458" t="s">
        <v>235</v>
      </c>
      <c r="C7458" t="s">
        <v>240</v>
      </c>
      <c r="D7458">
        <v>17</v>
      </c>
      <c r="E7458">
        <v>100</v>
      </c>
      <c r="F7458">
        <v>3</v>
      </c>
      <c r="G7458">
        <v>6</v>
      </c>
      <c r="H7458" s="57">
        <f t="shared" si="155"/>
        <v>36147</v>
      </c>
      <c r="I7458">
        <v>13</v>
      </c>
    </row>
    <row r="7459" spans="1:21">
      <c r="A7459" t="s">
        <v>247</v>
      </c>
      <c r="B7459" t="s">
        <v>235</v>
      </c>
      <c r="C7459" t="s">
        <v>240</v>
      </c>
      <c r="D7459">
        <v>17</v>
      </c>
      <c r="E7459">
        <v>100</v>
      </c>
      <c r="F7459">
        <v>3</v>
      </c>
      <c r="G7459">
        <v>7</v>
      </c>
      <c r="H7459" s="57">
        <f t="shared" si="155"/>
        <v>36147</v>
      </c>
      <c r="I7459">
        <v>11</v>
      </c>
    </row>
    <row r="7460" spans="1:21">
      <c r="A7460" t="s">
        <v>247</v>
      </c>
      <c r="B7460" t="s">
        <v>235</v>
      </c>
      <c r="C7460" t="s">
        <v>240</v>
      </c>
      <c r="D7460">
        <v>17</v>
      </c>
      <c r="E7460">
        <v>100</v>
      </c>
      <c r="F7460">
        <v>3</v>
      </c>
      <c r="G7460">
        <v>8</v>
      </c>
      <c r="H7460" s="57">
        <f t="shared" si="155"/>
        <v>36147</v>
      </c>
      <c r="I7460">
        <v>13</v>
      </c>
    </row>
    <row r="7461" spans="1:21">
      <c r="A7461" t="s">
        <v>247</v>
      </c>
      <c r="B7461" t="s">
        <v>235</v>
      </c>
      <c r="C7461" t="s">
        <v>240</v>
      </c>
      <c r="D7461">
        <v>17</v>
      </c>
      <c r="E7461">
        <v>100</v>
      </c>
      <c r="F7461">
        <v>3</v>
      </c>
      <c r="G7461">
        <v>9</v>
      </c>
      <c r="H7461" s="57">
        <f t="shared" si="155"/>
        <v>36147</v>
      </c>
      <c r="I7461">
        <v>13</v>
      </c>
    </row>
    <row r="7462" spans="1:21">
      <c r="A7462" t="s">
        <v>247</v>
      </c>
      <c r="B7462" t="s">
        <v>235</v>
      </c>
      <c r="C7462" t="s">
        <v>240</v>
      </c>
      <c r="D7462">
        <v>17</v>
      </c>
      <c r="E7462">
        <v>100</v>
      </c>
      <c r="F7462">
        <v>3</v>
      </c>
      <c r="G7462">
        <v>10</v>
      </c>
      <c r="H7462" s="57">
        <f t="shared" si="155"/>
        <v>36147</v>
      </c>
      <c r="I7462">
        <v>10</v>
      </c>
    </row>
    <row r="7463" spans="1:21">
      <c r="A7463" t="s">
        <v>247</v>
      </c>
      <c r="B7463" t="s">
        <v>237</v>
      </c>
      <c r="C7463" t="s">
        <v>240</v>
      </c>
      <c r="D7463">
        <v>18</v>
      </c>
      <c r="E7463">
        <v>100</v>
      </c>
      <c r="F7463">
        <v>3</v>
      </c>
      <c r="G7463">
        <v>1</v>
      </c>
      <c r="H7463" s="57">
        <f t="shared" si="155"/>
        <v>36147</v>
      </c>
      <c r="I7463">
        <v>13</v>
      </c>
    </row>
    <row r="7464" spans="1:21">
      <c r="A7464" t="s">
        <v>247</v>
      </c>
      <c r="B7464" t="s">
        <v>237</v>
      </c>
      <c r="C7464" t="s">
        <v>240</v>
      </c>
      <c r="D7464">
        <v>18</v>
      </c>
      <c r="E7464">
        <v>100</v>
      </c>
      <c r="F7464">
        <v>3</v>
      </c>
      <c r="G7464">
        <v>2</v>
      </c>
      <c r="H7464" s="57">
        <f t="shared" si="155"/>
        <v>36147</v>
      </c>
      <c r="I7464">
        <v>14</v>
      </c>
    </row>
    <row r="7465" spans="1:21">
      <c r="A7465" t="s">
        <v>247</v>
      </c>
      <c r="B7465" t="s">
        <v>237</v>
      </c>
      <c r="C7465" t="s">
        <v>240</v>
      </c>
      <c r="D7465">
        <v>18</v>
      </c>
      <c r="E7465">
        <v>100</v>
      </c>
      <c r="F7465">
        <v>3</v>
      </c>
      <c r="G7465">
        <v>3</v>
      </c>
      <c r="H7465" s="57">
        <f t="shared" si="155"/>
        <v>36147</v>
      </c>
      <c r="I7465">
        <v>13</v>
      </c>
    </row>
    <row r="7466" spans="1:21">
      <c r="A7466" t="s">
        <v>247</v>
      </c>
      <c r="B7466" t="s">
        <v>237</v>
      </c>
      <c r="C7466" t="s">
        <v>240</v>
      </c>
      <c r="D7466">
        <v>18</v>
      </c>
      <c r="E7466">
        <v>100</v>
      </c>
      <c r="F7466">
        <v>3</v>
      </c>
      <c r="G7466">
        <v>4</v>
      </c>
      <c r="H7466" s="57">
        <f t="shared" si="155"/>
        <v>36147</v>
      </c>
      <c r="I7466">
        <v>13</v>
      </c>
    </row>
    <row r="7467" spans="1:21">
      <c r="A7467" t="s">
        <v>247</v>
      </c>
      <c r="B7467" t="s">
        <v>237</v>
      </c>
      <c r="C7467" t="s">
        <v>240</v>
      </c>
      <c r="D7467">
        <v>18</v>
      </c>
      <c r="E7467">
        <v>100</v>
      </c>
      <c r="F7467">
        <v>3</v>
      </c>
      <c r="G7467">
        <v>5</v>
      </c>
      <c r="H7467" s="57">
        <f t="shared" si="155"/>
        <v>36147</v>
      </c>
      <c r="I7467">
        <v>14</v>
      </c>
    </row>
    <row r="7468" spans="1:21">
      <c r="A7468" t="s">
        <v>247</v>
      </c>
      <c r="B7468" t="s">
        <v>237</v>
      </c>
      <c r="C7468" t="s">
        <v>240</v>
      </c>
      <c r="D7468">
        <v>18</v>
      </c>
      <c r="E7468">
        <v>100</v>
      </c>
      <c r="F7468">
        <v>3</v>
      </c>
      <c r="G7468">
        <v>6</v>
      </c>
      <c r="H7468" s="57">
        <f t="shared" si="155"/>
        <v>36147</v>
      </c>
      <c r="I7468">
        <v>14</v>
      </c>
    </row>
    <row r="7469" spans="1:21">
      <c r="A7469" t="s">
        <v>247</v>
      </c>
      <c r="B7469" t="s">
        <v>237</v>
      </c>
      <c r="C7469" t="s">
        <v>240</v>
      </c>
      <c r="D7469">
        <v>18</v>
      </c>
      <c r="E7469">
        <v>100</v>
      </c>
      <c r="F7469">
        <v>3</v>
      </c>
      <c r="G7469">
        <v>7</v>
      </c>
      <c r="H7469" s="57">
        <f t="shared" si="155"/>
        <v>36147</v>
      </c>
      <c r="I7469">
        <v>14</v>
      </c>
    </row>
    <row r="7470" spans="1:21">
      <c r="A7470" t="s">
        <v>247</v>
      </c>
      <c r="B7470" t="s">
        <v>237</v>
      </c>
      <c r="C7470" t="s">
        <v>240</v>
      </c>
      <c r="D7470">
        <v>18</v>
      </c>
      <c r="E7470">
        <v>100</v>
      </c>
      <c r="F7470">
        <v>3</v>
      </c>
      <c r="G7470">
        <v>8</v>
      </c>
      <c r="H7470" s="57">
        <f t="shared" si="155"/>
        <v>36147</v>
      </c>
      <c r="I7470">
        <v>13</v>
      </c>
    </row>
    <row r="7471" spans="1:21">
      <c r="A7471" t="s">
        <v>247</v>
      </c>
      <c r="B7471" t="s">
        <v>237</v>
      </c>
      <c r="C7471" t="s">
        <v>240</v>
      </c>
      <c r="D7471">
        <v>18</v>
      </c>
      <c r="E7471">
        <v>100</v>
      </c>
      <c r="F7471">
        <v>3</v>
      </c>
      <c r="G7471">
        <v>9</v>
      </c>
      <c r="H7471" s="57">
        <f t="shared" si="155"/>
        <v>36147</v>
      </c>
      <c r="I7471">
        <v>13</v>
      </c>
    </row>
    <row r="7472" spans="1:21">
      <c r="A7472" t="s">
        <v>247</v>
      </c>
      <c r="B7472" t="s">
        <v>237</v>
      </c>
      <c r="C7472" t="s">
        <v>240</v>
      </c>
      <c r="D7472">
        <v>18</v>
      </c>
      <c r="E7472">
        <v>100</v>
      </c>
      <c r="F7472">
        <v>3</v>
      </c>
      <c r="G7472">
        <v>10</v>
      </c>
      <c r="H7472" s="57">
        <f t="shared" si="155"/>
        <v>36147</v>
      </c>
      <c r="I7472">
        <v>13</v>
      </c>
      <c r="J7472" s="57"/>
      <c r="K7472" s="57"/>
      <c r="L7472" s="57"/>
      <c r="M7472" s="57"/>
      <c r="N7472" s="57"/>
      <c r="O7472" s="57"/>
      <c r="P7472" s="57"/>
      <c r="Q7472" s="57"/>
      <c r="R7472" s="57"/>
      <c r="S7472" s="57"/>
      <c r="T7472" s="57"/>
      <c r="U7472" s="57"/>
    </row>
    <row r="7473" spans="1:10">
      <c r="A7473" t="s">
        <v>247</v>
      </c>
      <c r="B7473" t="s">
        <v>234</v>
      </c>
      <c r="C7473" t="s">
        <v>240</v>
      </c>
      <c r="D7473">
        <v>1</v>
      </c>
      <c r="E7473">
        <v>100</v>
      </c>
      <c r="F7473">
        <v>1</v>
      </c>
      <c r="G7473">
        <v>1</v>
      </c>
      <c r="H7473" s="57">
        <v>36152</v>
      </c>
      <c r="I7473">
        <v>17</v>
      </c>
      <c r="J7473">
        <v>1</v>
      </c>
    </row>
    <row r="7474" spans="1:10">
      <c r="A7474" t="s">
        <v>247</v>
      </c>
      <c r="B7474" t="s">
        <v>234</v>
      </c>
      <c r="C7474" t="s">
        <v>240</v>
      </c>
      <c r="D7474">
        <v>1</v>
      </c>
      <c r="E7474">
        <v>100</v>
      </c>
      <c r="F7474">
        <v>1</v>
      </c>
      <c r="G7474">
        <v>2</v>
      </c>
      <c r="H7474" s="57">
        <f>H7473</f>
        <v>36152</v>
      </c>
      <c r="I7474">
        <v>16</v>
      </c>
      <c r="J7474">
        <v>1</v>
      </c>
    </row>
    <row r="7475" spans="1:10">
      <c r="A7475" t="s">
        <v>247</v>
      </c>
      <c r="B7475" t="s">
        <v>234</v>
      </c>
      <c r="C7475" t="s">
        <v>240</v>
      </c>
      <c r="D7475">
        <v>1</v>
      </c>
      <c r="E7475">
        <v>100</v>
      </c>
      <c r="F7475">
        <v>1</v>
      </c>
      <c r="G7475">
        <v>3</v>
      </c>
      <c r="H7475" s="57">
        <f t="shared" ref="H7475:H7538" si="156">H7474</f>
        <v>36152</v>
      </c>
      <c r="I7475">
        <v>16</v>
      </c>
      <c r="J7475">
        <v>1</v>
      </c>
    </row>
    <row r="7476" spans="1:10">
      <c r="A7476" t="s">
        <v>247</v>
      </c>
      <c r="B7476" t="s">
        <v>234</v>
      </c>
      <c r="C7476" t="s">
        <v>240</v>
      </c>
      <c r="D7476">
        <v>1</v>
      </c>
      <c r="E7476">
        <v>100</v>
      </c>
      <c r="F7476">
        <v>1</v>
      </c>
      <c r="G7476">
        <v>4</v>
      </c>
      <c r="H7476" s="57">
        <f t="shared" si="156"/>
        <v>36152</v>
      </c>
      <c r="I7476">
        <v>16</v>
      </c>
      <c r="J7476">
        <v>0</v>
      </c>
    </row>
    <row r="7477" spans="1:10">
      <c r="A7477" t="s">
        <v>247</v>
      </c>
      <c r="B7477" t="s">
        <v>234</v>
      </c>
      <c r="C7477" t="s">
        <v>240</v>
      </c>
      <c r="D7477">
        <v>1</v>
      </c>
      <c r="E7477">
        <v>100</v>
      </c>
      <c r="F7477">
        <v>1</v>
      </c>
      <c r="G7477">
        <v>5</v>
      </c>
      <c r="H7477" s="57">
        <f t="shared" si="156"/>
        <v>36152</v>
      </c>
      <c r="I7477">
        <v>17</v>
      </c>
      <c r="J7477">
        <v>0</v>
      </c>
    </row>
    <row r="7478" spans="1:10">
      <c r="A7478" t="s">
        <v>247</v>
      </c>
      <c r="B7478" t="s">
        <v>234</v>
      </c>
      <c r="C7478" t="s">
        <v>240</v>
      </c>
      <c r="D7478">
        <v>1</v>
      </c>
      <c r="E7478">
        <v>100</v>
      </c>
      <c r="F7478">
        <v>1</v>
      </c>
      <c r="G7478">
        <v>6</v>
      </c>
      <c r="H7478" s="57">
        <f t="shared" si="156"/>
        <v>36152</v>
      </c>
      <c r="I7478">
        <v>17</v>
      </c>
      <c r="J7478">
        <v>2</v>
      </c>
    </row>
    <row r="7479" spans="1:10">
      <c r="A7479" t="s">
        <v>247</v>
      </c>
      <c r="B7479" t="s">
        <v>234</v>
      </c>
      <c r="C7479" t="s">
        <v>240</v>
      </c>
      <c r="D7479">
        <v>1</v>
      </c>
      <c r="E7479">
        <v>100</v>
      </c>
      <c r="F7479">
        <v>1</v>
      </c>
      <c r="G7479">
        <v>7</v>
      </c>
      <c r="H7479" s="57">
        <f t="shared" si="156"/>
        <v>36152</v>
      </c>
      <c r="I7479">
        <v>16</v>
      </c>
      <c r="J7479">
        <v>1</v>
      </c>
    </row>
    <row r="7480" spans="1:10">
      <c r="A7480" t="s">
        <v>247</v>
      </c>
      <c r="B7480" t="s">
        <v>234</v>
      </c>
      <c r="C7480" t="s">
        <v>240</v>
      </c>
      <c r="D7480">
        <v>1</v>
      </c>
      <c r="E7480">
        <v>100</v>
      </c>
      <c r="F7480">
        <v>1</v>
      </c>
      <c r="G7480">
        <v>8</v>
      </c>
      <c r="H7480" s="57">
        <f t="shared" si="156"/>
        <v>36152</v>
      </c>
      <c r="I7480">
        <v>17</v>
      </c>
      <c r="J7480">
        <v>1</v>
      </c>
    </row>
    <row r="7481" spans="1:10">
      <c r="A7481" t="s">
        <v>247</v>
      </c>
      <c r="B7481" t="s">
        <v>234</v>
      </c>
      <c r="C7481" t="s">
        <v>240</v>
      </c>
      <c r="D7481">
        <v>1</v>
      </c>
      <c r="E7481">
        <v>100</v>
      </c>
      <c r="F7481">
        <v>1</v>
      </c>
      <c r="G7481">
        <v>9</v>
      </c>
      <c r="H7481" s="57">
        <f t="shared" si="156"/>
        <v>36152</v>
      </c>
      <c r="I7481">
        <v>17</v>
      </c>
      <c r="J7481">
        <v>1</v>
      </c>
    </row>
    <row r="7482" spans="1:10">
      <c r="A7482" t="s">
        <v>247</v>
      </c>
      <c r="B7482" t="s">
        <v>234</v>
      </c>
      <c r="C7482" t="s">
        <v>240</v>
      </c>
      <c r="D7482">
        <v>1</v>
      </c>
      <c r="E7482">
        <v>100</v>
      </c>
      <c r="F7482">
        <v>1</v>
      </c>
      <c r="G7482">
        <v>10</v>
      </c>
      <c r="H7482" s="57">
        <f t="shared" si="156"/>
        <v>36152</v>
      </c>
      <c r="I7482">
        <v>17</v>
      </c>
      <c r="J7482">
        <v>1</v>
      </c>
    </row>
    <row r="7483" spans="1:10">
      <c r="A7483" t="s">
        <v>247</v>
      </c>
      <c r="B7483" t="s">
        <v>235</v>
      </c>
      <c r="C7483" t="s">
        <v>240</v>
      </c>
      <c r="D7483">
        <v>2</v>
      </c>
      <c r="E7483">
        <v>100</v>
      </c>
      <c r="F7483">
        <v>1</v>
      </c>
      <c r="G7483">
        <v>1</v>
      </c>
      <c r="H7483" s="57">
        <f t="shared" si="156"/>
        <v>36152</v>
      </c>
      <c r="I7483">
        <v>17</v>
      </c>
      <c r="J7483">
        <v>2</v>
      </c>
    </row>
    <row r="7484" spans="1:10">
      <c r="A7484" t="s">
        <v>247</v>
      </c>
      <c r="B7484" t="s">
        <v>235</v>
      </c>
      <c r="C7484" t="s">
        <v>240</v>
      </c>
      <c r="D7484">
        <v>2</v>
      </c>
      <c r="E7484">
        <v>100</v>
      </c>
      <c r="F7484">
        <v>1</v>
      </c>
      <c r="G7484">
        <v>2</v>
      </c>
      <c r="H7484" s="57">
        <f t="shared" si="156"/>
        <v>36152</v>
      </c>
      <c r="I7484">
        <v>15</v>
      </c>
      <c r="J7484">
        <v>2</v>
      </c>
    </row>
    <row r="7485" spans="1:10">
      <c r="A7485" t="s">
        <v>247</v>
      </c>
      <c r="B7485" t="s">
        <v>235</v>
      </c>
      <c r="C7485" t="s">
        <v>240</v>
      </c>
      <c r="D7485">
        <v>2</v>
      </c>
      <c r="E7485">
        <v>100</v>
      </c>
      <c r="F7485">
        <v>1</v>
      </c>
      <c r="G7485">
        <v>3</v>
      </c>
      <c r="H7485" s="57">
        <f t="shared" si="156"/>
        <v>36152</v>
      </c>
      <c r="I7485">
        <v>16</v>
      </c>
      <c r="J7485">
        <v>0</v>
      </c>
    </row>
    <row r="7486" spans="1:10">
      <c r="A7486" t="s">
        <v>247</v>
      </c>
      <c r="B7486" t="s">
        <v>235</v>
      </c>
      <c r="C7486" t="s">
        <v>240</v>
      </c>
      <c r="D7486">
        <v>2</v>
      </c>
      <c r="E7486">
        <v>100</v>
      </c>
      <c r="F7486">
        <v>1</v>
      </c>
      <c r="G7486">
        <v>4</v>
      </c>
      <c r="H7486" s="57">
        <f t="shared" si="156"/>
        <v>36152</v>
      </c>
      <c r="I7486">
        <v>15</v>
      </c>
      <c r="J7486">
        <v>0</v>
      </c>
    </row>
    <row r="7487" spans="1:10">
      <c r="A7487" t="s">
        <v>247</v>
      </c>
      <c r="B7487" t="s">
        <v>235</v>
      </c>
      <c r="C7487" t="s">
        <v>240</v>
      </c>
      <c r="D7487">
        <v>2</v>
      </c>
      <c r="E7487">
        <v>100</v>
      </c>
      <c r="F7487">
        <v>1</v>
      </c>
      <c r="G7487">
        <v>5</v>
      </c>
      <c r="H7487" s="57">
        <f t="shared" si="156"/>
        <v>36152</v>
      </c>
      <c r="I7487">
        <v>14</v>
      </c>
      <c r="J7487">
        <v>1</v>
      </c>
    </row>
    <row r="7488" spans="1:10">
      <c r="A7488" t="s">
        <v>247</v>
      </c>
      <c r="B7488" t="s">
        <v>235</v>
      </c>
      <c r="C7488" t="s">
        <v>240</v>
      </c>
      <c r="D7488">
        <v>2</v>
      </c>
      <c r="E7488">
        <v>100</v>
      </c>
      <c r="F7488">
        <v>1</v>
      </c>
      <c r="G7488">
        <v>6</v>
      </c>
      <c r="H7488" s="57">
        <f t="shared" si="156"/>
        <v>36152</v>
      </c>
      <c r="I7488">
        <v>16</v>
      </c>
      <c r="J7488">
        <v>2</v>
      </c>
    </row>
    <row r="7489" spans="1:10">
      <c r="A7489" t="s">
        <v>247</v>
      </c>
      <c r="B7489" t="s">
        <v>235</v>
      </c>
      <c r="C7489" t="s">
        <v>240</v>
      </c>
      <c r="D7489">
        <v>2</v>
      </c>
      <c r="E7489">
        <v>100</v>
      </c>
      <c r="F7489">
        <v>1</v>
      </c>
      <c r="G7489">
        <v>7</v>
      </c>
      <c r="H7489" s="57">
        <f t="shared" si="156"/>
        <v>36152</v>
      </c>
      <c r="I7489">
        <v>14</v>
      </c>
      <c r="J7489">
        <v>1</v>
      </c>
    </row>
    <row r="7490" spans="1:10">
      <c r="A7490" t="s">
        <v>247</v>
      </c>
      <c r="B7490" t="s">
        <v>235</v>
      </c>
      <c r="C7490" t="s">
        <v>240</v>
      </c>
      <c r="D7490">
        <v>2</v>
      </c>
      <c r="E7490">
        <v>100</v>
      </c>
      <c r="F7490">
        <v>1</v>
      </c>
      <c r="G7490">
        <v>8</v>
      </c>
      <c r="H7490" s="57">
        <f t="shared" si="156"/>
        <v>36152</v>
      </c>
      <c r="I7490">
        <v>16</v>
      </c>
      <c r="J7490">
        <v>1</v>
      </c>
    </row>
    <row r="7491" spans="1:10">
      <c r="A7491" t="s">
        <v>247</v>
      </c>
      <c r="B7491" t="s">
        <v>235</v>
      </c>
      <c r="C7491" t="s">
        <v>240</v>
      </c>
      <c r="D7491">
        <v>2</v>
      </c>
      <c r="E7491">
        <v>100</v>
      </c>
      <c r="F7491">
        <v>1</v>
      </c>
      <c r="G7491">
        <v>9</v>
      </c>
      <c r="H7491" s="57">
        <f t="shared" si="156"/>
        <v>36152</v>
      </c>
      <c r="I7491">
        <v>15</v>
      </c>
      <c r="J7491">
        <v>1</v>
      </c>
    </row>
    <row r="7492" spans="1:10">
      <c r="A7492" t="s">
        <v>247</v>
      </c>
      <c r="B7492" t="s">
        <v>235</v>
      </c>
      <c r="C7492" t="s">
        <v>240</v>
      </c>
      <c r="D7492">
        <v>2</v>
      </c>
      <c r="E7492">
        <v>100</v>
      </c>
      <c r="F7492">
        <v>1</v>
      </c>
      <c r="G7492">
        <v>10</v>
      </c>
      <c r="H7492" s="57">
        <f t="shared" si="156"/>
        <v>36152</v>
      </c>
      <c r="I7492">
        <v>15</v>
      </c>
      <c r="J7492">
        <v>0</v>
      </c>
    </row>
    <row r="7493" spans="1:10">
      <c r="A7493" t="s">
        <v>247</v>
      </c>
      <c r="B7493" s="53">
        <v>40738</v>
      </c>
      <c r="C7493" t="s">
        <v>240</v>
      </c>
      <c r="D7493">
        <v>3</v>
      </c>
      <c r="E7493">
        <v>100</v>
      </c>
      <c r="F7493">
        <v>1</v>
      </c>
      <c r="G7493">
        <v>1</v>
      </c>
      <c r="H7493" s="57">
        <f t="shared" si="156"/>
        <v>36152</v>
      </c>
      <c r="I7493">
        <v>15</v>
      </c>
      <c r="J7493">
        <v>1</v>
      </c>
    </row>
    <row r="7494" spans="1:10">
      <c r="A7494" t="s">
        <v>247</v>
      </c>
      <c r="B7494" s="53">
        <v>40738</v>
      </c>
      <c r="C7494" t="s">
        <v>240</v>
      </c>
      <c r="D7494">
        <v>3</v>
      </c>
      <c r="E7494">
        <v>100</v>
      </c>
      <c r="F7494">
        <v>1</v>
      </c>
      <c r="G7494">
        <v>2</v>
      </c>
      <c r="H7494" s="57">
        <f t="shared" si="156"/>
        <v>36152</v>
      </c>
      <c r="I7494">
        <v>16</v>
      </c>
      <c r="J7494">
        <v>1</v>
      </c>
    </row>
    <row r="7495" spans="1:10">
      <c r="A7495" t="s">
        <v>247</v>
      </c>
      <c r="B7495" s="53">
        <v>40738</v>
      </c>
      <c r="C7495" t="s">
        <v>240</v>
      </c>
      <c r="D7495">
        <v>3</v>
      </c>
      <c r="E7495">
        <v>100</v>
      </c>
      <c r="F7495">
        <v>1</v>
      </c>
      <c r="G7495">
        <v>3</v>
      </c>
      <c r="H7495" s="57">
        <f t="shared" si="156"/>
        <v>36152</v>
      </c>
      <c r="I7495">
        <v>14</v>
      </c>
      <c r="J7495">
        <v>2</v>
      </c>
    </row>
    <row r="7496" spans="1:10">
      <c r="A7496" t="s">
        <v>247</v>
      </c>
      <c r="B7496" s="53">
        <v>40738</v>
      </c>
      <c r="C7496" t="s">
        <v>240</v>
      </c>
      <c r="D7496">
        <v>3</v>
      </c>
      <c r="E7496">
        <v>100</v>
      </c>
      <c r="F7496">
        <v>1</v>
      </c>
      <c r="G7496">
        <v>4</v>
      </c>
      <c r="H7496" s="57">
        <f t="shared" si="156"/>
        <v>36152</v>
      </c>
      <c r="I7496">
        <v>16</v>
      </c>
      <c r="J7496">
        <v>1</v>
      </c>
    </row>
    <row r="7497" spans="1:10">
      <c r="A7497" t="s">
        <v>247</v>
      </c>
      <c r="B7497" s="53">
        <v>40738</v>
      </c>
      <c r="C7497" t="s">
        <v>240</v>
      </c>
      <c r="D7497">
        <v>3</v>
      </c>
      <c r="E7497">
        <v>100</v>
      </c>
      <c r="F7497">
        <v>1</v>
      </c>
      <c r="G7497">
        <v>5</v>
      </c>
      <c r="H7497" s="57">
        <f t="shared" si="156"/>
        <v>36152</v>
      </c>
      <c r="I7497">
        <v>17</v>
      </c>
      <c r="J7497">
        <v>1</v>
      </c>
    </row>
    <row r="7498" spans="1:10">
      <c r="A7498" t="s">
        <v>247</v>
      </c>
      <c r="B7498" s="53">
        <v>40738</v>
      </c>
      <c r="C7498" t="s">
        <v>240</v>
      </c>
      <c r="D7498">
        <v>3</v>
      </c>
      <c r="E7498">
        <v>100</v>
      </c>
      <c r="F7498">
        <v>1</v>
      </c>
      <c r="G7498">
        <v>6</v>
      </c>
      <c r="H7498" s="57">
        <f t="shared" si="156"/>
        <v>36152</v>
      </c>
      <c r="I7498">
        <v>16</v>
      </c>
      <c r="J7498">
        <v>1</v>
      </c>
    </row>
    <row r="7499" spans="1:10">
      <c r="A7499" t="s">
        <v>247</v>
      </c>
      <c r="B7499" s="53">
        <v>40738</v>
      </c>
      <c r="C7499" t="s">
        <v>240</v>
      </c>
      <c r="D7499">
        <v>3</v>
      </c>
      <c r="E7499">
        <v>100</v>
      </c>
      <c r="F7499">
        <v>1</v>
      </c>
      <c r="G7499">
        <v>7</v>
      </c>
      <c r="H7499" s="57">
        <f t="shared" si="156"/>
        <v>36152</v>
      </c>
      <c r="I7499">
        <v>15</v>
      </c>
      <c r="J7499">
        <v>0</v>
      </c>
    </row>
    <row r="7500" spans="1:10">
      <c r="A7500" t="s">
        <v>247</v>
      </c>
      <c r="B7500" s="53">
        <v>40738</v>
      </c>
      <c r="C7500" t="s">
        <v>240</v>
      </c>
      <c r="D7500">
        <v>3</v>
      </c>
      <c r="E7500">
        <v>100</v>
      </c>
      <c r="F7500">
        <v>1</v>
      </c>
      <c r="G7500">
        <v>8</v>
      </c>
      <c r="H7500" s="57">
        <f t="shared" si="156"/>
        <v>36152</v>
      </c>
      <c r="I7500">
        <v>16</v>
      </c>
      <c r="J7500">
        <v>0</v>
      </c>
    </row>
    <row r="7501" spans="1:10">
      <c r="A7501" t="s">
        <v>247</v>
      </c>
      <c r="B7501" s="53">
        <v>40738</v>
      </c>
      <c r="C7501" t="s">
        <v>240</v>
      </c>
      <c r="D7501">
        <v>3</v>
      </c>
      <c r="E7501">
        <v>100</v>
      </c>
      <c r="F7501">
        <v>1</v>
      </c>
      <c r="G7501">
        <v>9</v>
      </c>
      <c r="H7501" s="57">
        <f t="shared" si="156"/>
        <v>36152</v>
      </c>
      <c r="I7501">
        <v>15</v>
      </c>
      <c r="J7501">
        <v>1</v>
      </c>
    </row>
    <row r="7502" spans="1:10">
      <c r="A7502" t="s">
        <v>247</v>
      </c>
      <c r="B7502" s="53">
        <v>40738</v>
      </c>
      <c r="C7502" t="s">
        <v>240</v>
      </c>
      <c r="D7502">
        <v>3</v>
      </c>
      <c r="E7502">
        <v>100</v>
      </c>
      <c r="F7502">
        <v>1</v>
      </c>
      <c r="G7502">
        <v>10</v>
      </c>
      <c r="H7502" s="57">
        <f t="shared" si="156"/>
        <v>36152</v>
      </c>
      <c r="I7502">
        <v>17</v>
      </c>
      <c r="J7502">
        <v>1</v>
      </c>
    </row>
    <row r="7503" spans="1:10">
      <c r="A7503" t="s">
        <v>247</v>
      </c>
      <c r="B7503" t="s">
        <v>237</v>
      </c>
      <c r="C7503" t="s">
        <v>240</v>
      </c>
      <c r="D7503">
        <v>4</v>
      </c>
      <c r="E7503">
        <v>100</v>
      </c>
      <c r="F7503">
        <v>1</v>
      </c>
      <c r="G7503">
        <v>1</v>
      </c>
      <c r="H7503" s="57">
        <f t="shared" si="156"/>
        <v>36152</v>
      </c>
      <c r="I7503">
        <v>16</v>
      </c>
      <c r="J7503">
        <v>2</v>
      </c>
    </row>
    <row r="7504" spans="1:10">
      <c r="A7504" t="s">
        <v>247</v>
      </c>
      <c r="B7504" t="s">
        <v>237</v>
      </c>
      <c r="C7504" t="s">
        <v>240</v>
      </c>
      <c r="D7504">
        <v>4</v>
      </c>
      <c r="E7504">
        <v>100</v>
      </c>
      <c r="F7504">
        <v>1</v>
      </c>
      <c r="G7504">
        <v>2</v>
      </c>
      <c r="H7504" s="57">
        <f t="shared" si="156"/>
        <v>36152</v>
      </c>
      <c r="I7504">
        <v>16</v>
      </c>
      <c r="J7504">
        <v>2</v>
      </c>
    </row>
    <row r="7505" spans="1:10">
      <c r="A7505" t="s">
        <v>247</v>
      </c>
      <c r="B7505" t="s">
        <v>237</v>
      </c>
      <c r="C7505" t="s">
        <v>240</v>
      </c>
      <c r="D7505">
        <v>4</v>
      </c>
      <c r="E7505">
        <v>100</v>
      </c>
      <c r="F7505">
        <v>1</v>
      </c>
      <c r="G7505">
        <v>3</v>
      </c>
      <c r="H7505" s="57">
        <f t="shared" si="156"/>
        <v>36152</v>
      </c>
      <c r="I7505">
        <v>15</v>
      </c>
      <c r="J7505">
        <v>3</v>
      </c>
    </row>
    <row r="7506" spans="1:10">
      <c r="A7506" t="s">
        <v>247</v>
      </c>
      <c r="B7506" t="s">
        <v>237</v>
      </c>
      <c r="C7506" t="s">
        <v>240</v>
      </c>
      <c r="D7506">
        <v>4</v>
      </c>
      <c r="E7506">
        <v>100</v>
      </c>
      <c r="F7506">
        <v>1</v>
      </c>
      <c r="G7506">
        <v>4</v>
      </c>
      <c r="H7506" s="57">
        <f t="shared" si="156"/>
        <v>36152</v>
      </c>
      <c r="I7506">
        <v>15</v>
      </c>
      <c r="J7506">
        <v>1</v>
      </c>
    </row>
    <row r="7507" spans="1:10">
      <c r="A7507" t="s">
        <v>247</v>
      </c>
      <c r="B7507" t="s">
        <v>237</v>
      </c>
      <c r="C7507" t="s">
        <v>240</v>
      </c>
      <c r="D7507">
        <v>4</v>
      </c>
      <c r="E7507">
        <v>100</v>
      </c>
      <c r="F7507">
        <v>1</v>
      </c>
      <c r="G7507">
        <v>5</v>
      </c>
      <c r="H7507" s="57">
        <f t="shared" si="156"/>
        <v>36152</v>
      </c>
      <c r="I7507">
        <v>17</v>
      </c>
      <c r="J7507">
        <v>0</v>
      </c>
    </row>
    <row r="7508" spans="1:10">
      <c r="A7508" t="s">
        <v>247</v>
      </c>
      <c r="B7508" t="s">
        <v>237</v>
      </c>
      <c r="C7508" t="s">
        <v>240</v>
      </c>
      <c r="D7508">
        <v>4</v>
      </c>
      <c r="E7508">
        <v>100</v>
      </c>
      <c r="F7508">
        <v>1</v>
      </c>
      <c r="G7508">
        <v>6</v>
      </c>
      <c r="H7508" s="57">
        <f t="shared" si="156"/>
        <v>36152</v>
      </c>
      <c r="I7508">
        <v>16</v>
      </c>
      <c r="J7508">
        <v>3</v>
      </c>
    </row>
    <row r="7509" spans="1:10">
      <c r="A7509" t="s">
        <v>247</v>
      </c>
      <c r="B7509" t="s">
        <v>237</v>
      </c>
      <c r="C7509" t="s">
        <v>240</v>
      </c>
      <c r="D7509">
        <v>4</v>
      </c>
      <c r="E7509">
        <v>100</v>
      </c>
      <c r="F7509">
        <v>1</v>
      </c>
      <c r="G7509">
        <v>7</v>
      </c>
      <c r="H7509" s="57">
        <f t="shared" si="156"/>
        <v>36152</v>
      </c>
      <c r="I7509">
        <v>15</v>
      </c>
      <c r="J7509">
        <v>0</v>
      </c>
    </row>
    <row r="7510" spans="1:10">
      <c r="A7510" t="s">
        <v>247</v>
      </c>
      <c r="B7510" t="s">
        <v>237</v>
      </c>
      <c r="C7510" t="s">
        <v>240</v>
      </c>
      <c r="D7510">
        <v>4</v>
      </c>
      <c r="E7510">
        <v>100</v>
      </c>
      <c r="F7510">
        <v>1</v>
      </c>
      <c r="G7510">
        <v>8</v>
      </c>
      <c r="H7510" s="57">
        <f t="shared" si="156"/>
        <v>36152</v>
      </c>
      <c r="I7510">
        <v>16</v>
      </c>
      <c r="J7510">
        <v>2</v>
      </c>
    </row>
    <row r="7511" spans="1:10">
      <c r="A7511" t="s">
        <v>247</v>
      </c>
      <c r="B7511" t="s">
        <v>237</v>
      </c>
      <c r="C7511" t="s">
        <v>240</v>
      </c>
      <c r="D7511">
        <v>4</v>
      </c>
      <c r="E7511">
        <v>100</v>
      </c>
      <c r="F7511">
        <v>1</v>
      </c>
      <c r="G7511">
        <v>9</v>
      </c>
      <c r="H7511" s="57">
        <f t="shared" si="156"/>
        <v>36152</v>
      </c>
      <c r="I7511">
        <v>16</v>
      </c>
      <c r="J7511">
        <v>0</v>
      </c>
    </row>
    <row r="7512" spans="1:10">
      <c r="A7512" t="s">
        <v>247</v>
      </c>
      <c r="B7512" t="s">
        <v>237</v>
      </c>
      <c r="C7512" t="s">
        <v>240</v>
      </c>
      <c r="D7512">
        <v>4</v>
      </c>
      <c r="E7512">
        <v>100</v>
      </c>
      <c r="F7512">
        <v>1</v>
      </c>
      <c r="G7512">
        <v>10</v>
      </c>
      <c r="H7512" s="57">
        <f t="shared" si="156"/>
        <v>36152</v>
      </c>
      <c r="I7512">
        <v>15</v>
      </c>
      <c r="J7512">
        <v>1</v>
      </c>
    </row>
    <row r="7513" spans="1:10">
      <c r="A7513" t="s">
        <v>247</v>
      </c>
      <c r="B7513" t="s">
        <v>238</v>
      </c>
      <c r="C7513" t="s">
        <v>240</v>
      </c>
      <c r="D7513">
        <v>5</v>
      </c>
      <c r="E7513">
        <v>100</v>
      </c>
      <c r="F7513">
        <v>1</v>
      </c>
      <c r="G7513">
        <v>1</v>
      </c>
      <c r="H7513" s="57">
        <f t="shared" si="156"/>
        <v>36152</v>
      </c>
      <c r="I7513">
        <v>15</v>
      </c>
      <c r="J7513">
        <v>1</v>
      </c>
    </row>
    <row r="7514" spans="1:10">
      <c r="A7514" t="s">
        <v>247</v>
      </c>
      <c r="B7514" t="s">
        <v>238</v>
      </c>
      <c r="C7514" t="s">
        <v>240</v>
      </c>
      <c r="D7514">
        <v>5</v>
      </c>
      <c r="E7514">
        <v>100</v>
      </c>
      <c r="F7514">
        <v>1</v>
      </c>
      <c r="G7514">
        <v>2</v>
      </c>
      <c r="H7514" s="57">
        <f t="shared" si="156"/>
        <v>36152</v>
      </c>
      <c r="I7514">
        <v>16</v>
      </c>
      <c r="J7514">
        <v>1</v>
      </c>
    </row>
    <row r="7515" spans="1:10">
      <c r="A7515" t="s">
        <v>247</v>
      </c>
      <c r="B7515" t="s">
        <v>238</v>
      </c>
      <c r="C7515" t="s">
        <v>240</v>
      </c>
      <c r="D7515">
        <v>5</v>
      </c>
      <c r="E7515">
        <v>100</v>
      </c>
      <c r="F7515">
        <v>1</v>
      </c>
      <c r="G7515">
        <v>3</v>
      </c>
      <c r="H7515" s="57">
        <f t="shared" si="156"/>
        <v>36152</v>
      </c>
      <c r="I7515">
        <v>16</v>
      </c>
      <c r="J7515">
        <v>0</v>
      </c>
    </row>
    <row r="7516" spans="1:10">
      <c r="A7516" t="s">
        <v>247</v>
      </c>
      <c r="B7516" t="s">
        <v>238</v>
      </c>
      <c r="C7516" t="s">
        <v>240</v>
      </c>
      <c r="D7516">
        <v>5</v>
      </c>
      <c r="E7516">
        <v>100</v>
      </c>
      <c r="F7516">
        <v>1</v>
      </c>
      <c r="G7516">
        <v>4</v>
      </c>
      <c r="H7516" s="57">
        <f t="shared" si="156"/>
        <v>36152</v>
      </c>
      <c r="I7516">
        <v>16</v>
      </c>
      <c r="J7516">
        <v>1</v>
      </c>
    </row>
    <row r="7517" spans="1:10">
      <c r="A7517" t="s">
        <v>247</v>
      </c>
      <c r="B7517" t="s">
        <v>238</v>
      </c>
      <c r="C7517" t="s">
        <v>240</v>
      </c>
      <c r="D7517">
        <v>5</v>
      </c>
      <c r="E7517">
        <v>100</v>
      </c>
      <c r="F7517">
        <v>1</v>
      </c>
      <c r="G7517">
        <v>5</v>
      </c>
      <c r="H7517" s="57">
        <f t="shared" si="156"/>
        <v>36152</v>
      </c>
      <c r="I7517">
        <v>16</v>
      </c>
      <c r="J7517">
        <v>0</v>
      </c>
    </row>
    <row r="7518" spans="1:10">
      <c r="A7518" t="s">
        <v>247</v>
      </c>
      <c r="B7518" t="s">
        <v>238</v>
      </c>
      <c r="C7518" t="s">
        <v>240</v>
      </c>
      <c r="D7518">
        <v>5</v>
      </c>
      <c r="E7518">
        <v>100</v>
      </c>
      <c r="F7518">
        <v>1</v>
      </c>
      <c r="G7518">
        <v>6</v>
      </c>
      <c r="H7518" s="57">
        <f t="shared" si="156"/>
        <v>36152</v>
      </c>
      <c r="I7518">
        <v>14</v>
      </c>
      <c r="J7518">
        <v>2</v>
      </c>
    </row>
    <row r="7519" spans="1:10">
      <c r="A7519" t="s">
        <v>247</v>
      </c>
      <c r="B7519" t="s">
        <v>238</v>
      </c>
      <c r="C7519" t="s">
        <v>240</v>
      </c>
      <c r="D7519">
        <v>5</v>
      </c>
      <c r="E7519">
        <v>100</v>
      </c>
      <c r="F7519">
        <v>1</v>
      </c>
      <c r="G7519">
        <v>7</v>
      </c>
      <c r="H7519" s="57">
        <f t="shared" si="156"/>
        <v>36152</v>
      </c>
      <c r="I7519">
        <v>16</v>
      </c>
      <c r="J7519">
        <v>0</v>
      </c>
    </row>
    <row r="7520" spans="1:10">
      <c r="A7520" t="s">
        <v>247</v>
      </c>
      <c r="B7520" t="s">
        <v>238</v>
      </c>
      <c r="C7520" t="s">
        <v>240</v>
      </c>
      <c r="D7520">
        <v>5</v>
      </c>
      <c r="E7520">
        <v>100</v>
      </c>
      <c r="F7520">
        <v>1</v>
      </c>
      <c r="G7520">
        <v>8</v>
      </c>
      <c r="H7520" s="57">
        <f t="shared" si="156"/>
        <v>36152</v>
      </c>
      <c r="I7520">
        <v>15</v>
      </c>
      <c r="J7520">
        <v>1</v>
      </c>
    </row>
    <row r="7521" spans="1:10">
      <c r="A7521" t="s">
        <v>247</v>
      </c>
      <c r="B7521" t="s">
        <v>238</v>
      </c>
      <c r="C7521" t="s">
        <v>240</v>
      </c>
      <c r="D7521">
        <v>5</v>
      </c>
      <c r="E7521">
        <v>100</v>
      </c>
      <c r="F7521">
        <v>1</v>
      </c>
      <c r="G7521">
        <v>9</v>
      </c>
      <c r="H7521" s="57">
        <f t="shared" si="156"/>
        <v>36152</v>
      </c>
      <c r="I7521">
        <v>15</v>
      </c>
      <c r="J7521">
        <v>1</v>
      </c>
    </row>
    <row r="7522" spans="1:10">
      <c r="A7522" t="s">
        <v>247</v>
      </c>
      <c r="B7522" t="s">
        <v>238</v>
      </c>
      <c r="C7522" t="s">
        <v>240</v>
      </c>
      <c r="D7522">
        <v>5</v>
      </c>
      <c r="E7522">
        <v>100</v>
      </c>
      <c r="F7522">
        <v>1</v>
      </c>
      <c r="G7522">
        <v>10</v>
      </c>
      <c r="H7522" s="57">
        <f t="shared" si="156"/>
        <v>36152</v>
      </c>
      <c r="I7522">
        <v>16</v>
      </c>
      <c r="J7522">
        <v>0</v>
      </c>
    </row>
    <row r="7523" spans="1:10">
      <c r="A7523" t="s">
        <v>247</v>
      </c>
      <c r="B7523" t="s">
        <v>239</v>
      </c>
      <c r="C7523" t="s">
        <v>240</v>
      </c>
      <c r="D7523">
        <v>6</v>
      </c>
      <c r="E7523">
        <v>100</v>
      </c>
      <c r="F7523">
        <v>1</v>
      </c>
      <c r="G7523">
        <v>1</v>
      </c>
      <c r="H7523" s="57">
        <f t="shared" si="156"/>
        <v>36152</v>
      </c>
      <c r="I7523">
        <v>15</v>
      </c>
      <c r="J7523">
        <v>1</v>
      </c>
    </row>
    <row r="7524" spans="1:10">
      <c r="A7524" t="s">
        <v>247</v>
      </c>
      <c r="B7524" t="s">
        <v>239</v>
      </c>
      <c r="C7524" t="s">
        <v>240</v>
      </c>
      <c r="D7524">
        <v>6</v>
      </c>
      <c r="E7524">
        <v>100</v>
      </c>
      <c r="F7524">
        <v>1</v>
      </c>
      <c r="G7524">
        <v>2</v>
      </c>
      <c r="H7524" s="57">
        <f t="shared" si="156"/>
        <v>36152</v>
      </c>
      <c r="I7524">
        <v>16</v>
      </c>
      <c r="J7524">
        <v>4</v>
      </c>
    </row>
    <row r="7525" spans="1:10">
      <c r="A7525" t="s">
        <v>247</v>
      </c>
      <c r="B7525" t="s">
        <v>239</v>
      </c>
      <c r="C7525" t="s">
        <v>240</v>
      </c>
      <c r="D7525">
        <v>6</v>
      </c>
      <c r="E7525">
        <v>100</v>
      </c>
      <c r="F7525">
        <v>1</v>
      </c>
      <c r="G7525">
        <v>3</v>
      </c>
      <c r="H7525" s="57">
        <f t="shared" si="156"/>
        <v>36152</v>
      </c>
      <c r="I7525">
        <v>16</v>
      </c>
      <c r="J7525">
        <v>1</v>
      </c>
    </row>
    <row r="7526" spans="1:10">
      <c r="A7526" t="s">
        <v>247</v>
      </c>
      <c r="B7526" t="s">
        <v>239</v>
      </c>
      <c r="C7526" t="s">
        <v>240</v>
      </c>
      <c r="D7526">
        <v>6</v>
      </c>
      <c r="E7526">
        <v>100</v>
      </c>
      <c r="F7526">
        <v>1</v>
      </c>
      <c r="G7526">
        <v>4</v>
      </c>
      <c r="H7526" s="57">
        <f t="shared" si="156"/>
        <v>36152</v>
      </c>
      <c r="I7526">
        <v>15</v>
      </c>
      <c r="J7526">
        <v>0</v>
      </c>
    </row>
    <row r="7527" spans="1:10">
      <c r="A7527" t="s">
        <v>247</v>
      </c>
      <c r="B7527" t="s">
        <v>239</v>
      </c>
      <c r="C7527" t="s">
        <v>240</v>
      </c>
      <c r="D7527">
        <v>6</v>
      </c>
      <c r="E7527">
        <v>100</v>
      </c>
      <c r="F7527">
        <v>1</v>
      </c>
      <c r="G7527">
        <v>5</v>
      </c>
      <c r="H7527" s="57">
        <f t="shared" si="156"/>
        <v>36152</v>
      </c>
      <c r="I7527">
        <v>14</v>
      </c>
      <c r="J7527">
        <v>0</v>
      </c>
    </row>
    <row r="7528" spans="1:10">
      <c r="A7528" t="s">
        <v>247</v>
      </c>
      <c r="B7528" t="s">
        <v>239</v>
      </c>
      <c r="C7528" t="s">
        <v>240</v>
      </c>
      <c r="D7528">
        <v>6</v>
      </c>
      <c r="E7528">
        <v>100</v>
      </c>
      <c r="F7528">
        <v>1</v>
      </c>
      <c r="G7528">
        <v>6</v>
      </c>
      <c r="H7528" s="57">
        <f t="shared" si="156"/>
        <v>36152</v>
      </c>
      <c r="I7528">
        <v>15</v>
      </c>
      <c r="J7528">
        <v>1</v>
      </c>
    </row>
    <row r="7529" spans="1:10">
      <c r="A7529" t="s">
        <v>247</v>
      </c>
      <c r="B7529" t="s">
        <v>239</v>
      </c>
      <c r="C7529" t="s">
        <v>240</v>
      </c>
      <c r="D7529">
        <v>6</v>
      </c>
      <c r="E7529">
        <v>100</v>
      </c>
      <c r="F7529">
        <v>1</v>
      </c>
      <c r="G7529">
        <v>7</v>
      </c>
      <c r="H7529" s="57">
        <f t="shared" si="156"/>
        <v>36152</v>
      </c>
      <c r="I7529">
        <v>15</v>
      </c>
      <c r="J7529">
        <v>1</v>
      </c>
    </row>
    <row r="7530" spans="1:10">
      <c r="A7530" t="s">
        <v>247</v>
      </c>
      <c r="B7530" t="s">
        <v>239</v>
      </c>
      <c r="C7530" t="s">
        <v>240</v>
      </c>
      <c r="D7530">
        <v>6</v>
      </c>
      <c r="E7530">
        <v>100</v>
      </c>
      <c r="F7530">
        <v>1</v>
      </c>
      <c r="G7530">
        <v>8</v>
      </c>
      <c r="H7530" s="57">
        <f t="shared" si="156"/>
        <v>36152</v>
      </c>
      <c r="I7530">
        <v>16</v>
      </c>
      <c r="J7530">
        <v>1</v>
      </c>
    </row>
    <row r="7531" spans="1:10">
      <c r="A7531" t="s">
        <v>247</v>
      </c>
      <c r="B7531" t="s">
        <v>239</v>
      </c>
      <c r="C7531" t="s">
        <v>240</v>
      </c>
      <c r="D7531">
        <v>6</v>
      </c>
      <c r="E7531">
        <v>100</v>
      </c>
      <c r="F7531">
        <v>1</v>
      </c>
      <c r="G7531">
        <v>9</v>
      </c>
      <c r="H7531" s="57">
        <f t="shared" si="156"/>
        <v>36152</v>
      </c>
      <c r="I7531">
        <v>14</v>
      </c>
      <c r="J7531">
        <v>1</v>
      </c>
    </row>
    <row r="7532" spans="1:10">
      <c r="A7532" t="s">
        <v>247</v>
      </c>
      <c r="B7532" t="s">
        <v>239</v>
      </c>
      <c r="C7532" t="s">
        <v>240</v>
      </c>
      <c r="D7532">
        <v>6</v>
      </c>
      <c r="E7532">
        <v>100</v>
      </c>
      <c r="F7532">
        <v>1</v>
      </c>
      <c r="G7532">
        <v>10</v>
      </c>
      <c r="H7532" s="57">
        <f t="shared" si="156"/>
        <v>36152</v>
      </c>
      <c r="I7532">
        <v>16</v>
      </c>
      <c r="J7532">
        <v>1</v>
      </c>
    </row>
    <row r="7533" spans="1:10">
      <c r="A7533" t="s">
        <v>247</v>
      </c>
      <c r="B7533" s="53">
        <v>40738</v>
      </c>
      <c r="C7533" t="s">
        <v>240</v>
      </c>
      <c r="D7533">
        <v>7</v>
      </c>
      <c r="E7533">
        <v>100</v>
      </c>
      <c r="F7533">
        <v>2</v>
      </c>
      <c r="G7533">
        <v>1</v>
      </c>
      <c r="H7533" s="57">
        <f t="shared" si="156"/>
        <v>36152</v>
      </c>
      <c r="I7533">
        <v>17</v>
      </c>
      <c r="J7533">
        <v>1</v>
      </c>
    </row>
    <row r="7534" spans="1:10">
      <c r="A7534" t="s">
        <v>247</v>
      </c>
      <c r="B7534" s="53">
        <v>40738</v>
      </c>
      <c r="C7534" t="s">
        <v>240</v>
      </c>
      <c r="D7534">
        <v>7</v>
      </c>
      <c r="E7534">
        <v>100</v>
      </c>
      <c r="F7534">
        <v>2</v>
      </c>
      <c r="G7534">
        <v>2</v>
      </c>
      <c r="H7534" s="57">
        <f t="shared" si="156"/>
        <v>36152</v>
      </c>
      <c r="I7534">
        <v>13</v>
      </c>
      <c r="J7534">
        <v>1</v>
      </c>
    </row>
    <row r="7535" spans="1:10">
      <c r="A7535" t="s">
        <v>247</v>
      </c>
      <c r="B7535" s="53">
        <v>40738</v>
      </c>
      <c r="C7535" t="s">
        <v>240</v>
      </c>
      <c r="D7535">
        <v>7</v>
      </c>
      <c r="E7535">
        <v>100</v>
      </c>
      <c r="F7535">
        <v>2</v>
      </c>
      <c r="G7535">
        <v>3</v>
      </c>
      <c r="H7535" s="57">
        <f t="shared" si="156"/>
        <v>36152</v>
      </c>
      <c r="I7535">
        <v>14</v>
      </c>
      <c r="J7535">
        <v>0</v>
      </c>
    </row>
    <row r="7536" spans="1:10">
      <c r="A7536" t="s">
        <v>247</v>
      </c>
      <c r="B7536" s="53">
        <v>40738</v>
      </c>
      <c r="C7536" t="s">
        <v>240</v>
      </c>
      <c r="D7536">
        <v>7</v>
      </c>
      <c r="E7536">
        <v>100</v>
      </c>
      <c r="F7536">
        <v>2</v>
      </c>
      <c r="G7536">
        <v>4</v>
      </c>
      <c r="H7536" s="57">
        <f t="shared" si="156"/>
        <v>36152</v>
      </c>
      <c r="I7536">
        <v>15</v>
      </c>
      <c r="J7536">
        <v>2</v>
      </c>
    </row>
    <row r="7537" spans="1:10">
      <c r="A7537" t="s">
        <v>247</v>
      </c>
      <c r="B7537" s="53">
        <v>40738</v>
      </c>
      <c r="C7537" t="s">
        <v>240</v>
      </c>
      <c r="D7537">
        <v>7</v>
      </c>
      <c r="E7537">
        <v>100</v>
      </c>
      <c r="F7537">
        <v>2</v>
      </c>
      <c r="G7537">
        <v>5</v>
      </c>
      <c r="H7537" s="57">
        <f t="shared" si="156"/>
        <v>36152</v>
      </c>
      <c r="I7537">
        <v>14</v>
      </c>
      <c r="J7537">
        <v>0</v>
      </c>
    </row>
    <row r="7538" spans="1:10">
      <c r="A7538" t="s">
        <v>247</v>
      </c>
      <c r="B7538" s="53">
        <v>40738</v>
      </c>
      <c r="C7538" t="s">
        <v>240</v>
      </c>
      <c r="D7538">
        <v>7</v>
      </c>
      <c r="E7538">
        <v>100</v>
      </c>
      <c r="F7538">
        <v>2</v>
      </c>
      <c r="G7538">
        <v>6</v>
      </c>
      <c r="H7538" s="57">
        <f t="shared" si="156"/>
        <v>36152</v>
      </c>
      <c r="I7538">
        <v>15</v>
      </c>
      <c r="J7538">
        <v>1</v>
      </c>
    </row>
    <row r="7539" spans="1:10">
      <c r="A7539" t="s">
        <v>247</v>
      </c>
      <c r="B7539" s="53">
        <v>40738</v>
      </c>
      <c r="C7539" t="s">
        <v>240</v>
      </c>
      <c r="D7539">
        <v>7</v>
      </c>
      <c r="E7539">
        <v>100</v>
      </c>
      <c r="F7539">
        <v>2</v>
      </c>
      <c r="G7539">
        <v>7</v>
      </c>
      <c r="H7539" s="57">
        <f t="shared" ref="H7539:H7602" si="157">H7538</f>
        <v>36152</v>
      </c>
      <c r="I7539">
        <v>16</v>
      </c>
      <c r="J7539">
        <v>3</v>
      </c>
    </row>
    <row r="7540" spans="1:10">
      <c r="A7540" t="s">
        <v>247</v>
      </c>
      <c r="B7540" s="53">
        <v>40738</v>
      </c>
      <c r="C7540" t="s">
        <v>240</v>
      </c>
      <c r="D7540">
        <v>7</v>
      </c>
      <c r="E7540">
        <v>100</v>
      </c>
      <c r="F7540">
        <v>2</v>
      </c>
      <c r="G7540">
        <v>8</v>
      </c>
      <c r="H7540" s="57">
        <f t="shared" si="157"/>
        <v>36152</v>
      </c>
      <c r="I7540">
        <v>16</v>
      </c>
      <c r="J7540">
        <v>2</v>
      </c>
    </row>
    <row r="7541" spans="1:10">
      <c r="A7541" t="s">
        <v>247</v>
      </c>
      <c r="B7541" s="53">
        <v>40738</v>
      </c>
      <c r="C7541" t="s">
        <v>240</v>
      </c>
      <c r="D7541">
        <v>7</v>
      </c>
      <c r="E7541">
        <v>100</v>
      </c>
      <c r="F7541">
        <v>2</v>
      </c>
      <c r="G7541">
        <v>9</v>
      </c>
      <c r="H7541" s="57">
        <f t="shared" si="157"/>
        <v>36152</v>
      </c>
    </row>
    <row r="7542" spans="1:10">
      <c r="A7542" t="s">
        <v>247</v>
      </c>
      <c r="B7542" s="53">
        <v>40738</v>
      </c>
      <c r="C7542" t="s">
        <v>240</v>
      </c>
      <c r="D7542">
        <v>7</v>
      </c>
      <c r="E7542">
        <v>100</v>
      </c>
      <c r="F7542">
        <v>2</v>
      </c>
      <c r="G7542">
        <v>10</v>
      </c>
      <c r="H7542" s="57">
        <f t="shared" si="157"/>
        <v>36152</v>
      </c>
      <c r="I7542">
        <v>14</v>
      </c>
      <c r="J7542">
        <v>2</v>
      </c>
    </row>
    <row r="7543" spans="1:10">
      <c r="A7543" t="s">
        <v>247</v>
      </c>
      <c r="B7543" t="s">
        <v>234</v>
      </c>
      <c r="C7543" t="s">
        <v>240</v>
      </c>
      <c r="D7543">
        <v>8</v>
      </c>
      <c r="E7543">
        <v>100</v>
      </c>
      <c r="F7543">
        <v>2</v>
      </c>
      <c r="G7543">
        <v>1</v>
      </c>
      <c r="H7543" s="57">
        <f t="shared" si="157"/>
        <v>36152</v>
      </c>
      <c r="I7543">
        <v>15</v>
      </c>
      <c r="J7543">
        <v>1</v>
      </c>
    </row>
    <row r="7544" spans="1:10">
      <c r="A7544" t="s">
        <v>247</v>
      </c>
      <c r="B7544" t="s">
        <v>234</v>
      </c>
      <c r="C7544" t="s">
        <v>240</v>
      </c>
      <c r="D7544">
        <v>8</v>
      </c>
      <c r="E7544">
        <v>100</v>
      </c>
      <c r="F7544">
        <v>2</v>
      </c>
      <c r="G7544">
        <v>2</v>
      </c>
      <c r="H7544" s="57">
        <f t="shared" si="157"/>
        <v>36152</v>
      </c>
      <c r="I7544">
        <v>16</v>
      </c>
      <c r="J7544">
        <v>2</v>
      </c>
    </row>
    <row r="7545" spans="1:10">
      <c r="A7545" t="s">
        <v>247</v>
      </c>
      <c r="B7545" t="s">
        <v>234</v>
      </c>
      <c r="C7545" t="s">
        <v>240</v>
      </c>
      <c r="D7545">
        <v>8</v>
      </c>
      <c r="E7545">
        <v>100</v>
      </c>
      <c r="F7545">
        <v>2</v>
      </c>
      <c r="G7545">
        <v>3</v>
      </c>
      <c r="H7545" s="57">
        <f t="shared" si="157"/>
        <v>36152</v>
      </c>
      <c r="I7545">
        <v>15</v>
      </c>
      <c r="J7545">
        <v>0</v>
      </c>
    </row>
    <row r="7546" spans="1:10">
      <c r="A7546" t="s">
        <v>247</v>
      </c>
      <c r="B7546" t="s">
        <v>234</v>
      </c>
      <c r="C7546" t="s">
        <v>240</v>
      </c>
      <c r="D7546">
        <v>8</v>
      </c>
      <c r="E7546">
        <v>100</v>
      </c>
      <c r="F7546">
        <v>2</v>
      </c>
      <c r="G7546">
        <v>4</v>
      </c>
      <c r="H7546" s="57">
        <f t="shared" si="157"/>
        <v>36152</v>
      </c>
      <c r="I7546">
        <v>15</v>
      </c>
      <c r="J7546">
        <v>0</v>
      </c>
    </row>
    <row r="7547" spans="1:10">
      <c r="A7547" t="s">
        <v>247</v>
      </c>
      <c r="B7547" t="s">
        <v>234</v>
      </c>
      <c r="C7547" t="s">
        <v>240</v>
      </c>
      <c r="D7547">
        <v>8</v>
      </c>
      <c r="E7547">
        <v>100</v>
      </c>
      <c r="F7547">
        <v>2</v>
      </c>
      <c r="G7547">
        <v>5</v>
      </c>
      <c r="H7547" s="57">
        <f t="shared" si="157"/>
        <v>36152</v>
      </c>
      <c r="I7547">
        <v>15</v>
      </c>
      <c r="J7547">
        <v>0</v>
      </c>
    </row>
    <row r="7548" spans="1:10">
      <c r="A7548" t="s">
        <v>247</v>
      </c>
      <c r="B7548" t="s">
        <v>234</v>
      </c>
      <c r="C7548" t="s">
        <v>240</v>
      </c>
      <c r="D7548">
        <v>8</v>
      </c>
      <c r="E7548">
        <v>100</v>
      </c>
      <c r="F7548">
        <v>2</v>
      </c>
      <c r="G7548">
        <v>6</v>
      </c>
      <c r="H7548" s="57">
        <f t="shared" si="157"/>
        <v>36152</v>
      </c>
      <c r="I7548">
        <v>15</v>
      </c>
      <c r="J7548">
        <v>0</v>
      </c>
    </row>
    <row r="7549" spans="1:10">
      <c r="A7549" t="s">
        <v>247</v>
      </c>
      <c r="B7549" t="s">
        <v>234</v>
      </c>
      <c r="C7549" t="s">
        <v>240</v>
      </c>
      <c r="D7549">
        <v>8</v>
      </c>
      <c r="E7549">
        <v>100</v>
      </c>
      <c r="F7549">
        <v>2</v>
      </c>
      <c r="G7549">
        <v>7</v>
      </c>
      <c r="H7549" s="57">
        <f t="shared" si="157"/>
        <v>36152</v>
      </c>
      <c r="I7549">
        <v>16</v>
      </c>
      <c r="J7549">
        <v>0</v>
      </c>
    </row>
    <row r="7550" spans="1:10">
      <c r="A7550" t="s">
        <v>247</v>
      </c>
      <c r="B7550" t="s">
        <v>234</v>
      </c>
      <c r="C7550" t="s">
        <v>240</v>
      </c>
      <c r="D7550">
        <v>8</v>
      </c>
      <c r="E7550">
        <v>100</v>
      </c>
      <c r="F7550">
        <v>2</v>
      </c>
      <c r="G7550">
        <v>8</v>
      </c>
      <c r="H7550" s="57">
        <f t="shared" si="157"/>
        <v>36152</v>
      </c>
      <c r="I7550">
        <v>17</v>
      </c>
      <c r="J7550">
        <v>0</v>
      </c>
    </row>
    <row r="7551" spans="1:10">
      <c r="A7551" t="s">
        <v>247</v>
      </c>
      <c r="B7551" t="s">
        <v>234</v>
      </c>
      <c r="C7551" t="s">
        <v>240</v>
      </c>
      <c r="D7551">
        <v>8</v>
      </c>
      <c r="E7551">
        <v>100</v>
      </c>
      <c r="F7551">
        <v>2</v>
      </c>
      <c r="G7551">
        <v>9</v>
      </c>
      <c r="H7551" s="57">
        <f t="shared" si="157"/>
        <v>36152</v>
      </c>
      <c r="I7551">
        <v>17</v>
      </c>
      <c r="J7551">
        <v>2</v>
      </c>
    </row>
    <row r="7552" spans="1:10">
      <c r="A7552" t="s">
        <v>247</v>
      </c>
      <c r="B7552" t="s">
        <v>234</v>
      </c>
      <c r="C7552" t="s">
        <v>240</v>
      </c>
      <c r="D7552">
        <v>8</v>
      </c>
      <c r="E7552">
        <v>100</v>
      </c>
      <c r="F7552">
        <v>2</v>
      </c>
      <c r="G7552">
        <v>10</v>
      </c>
      <c r="H7552" s="57">
        <f t="shared" si="157"/>
        <v>36152</v>
      </c>
      <c r="I7552">
        <v>16</v>
      </c>
      <c r="J7552">
        <v>2</v>
      </c>
    </row>
    <row r="7553" spans="1:10">
      <c r="A7553" t="s">
        <v>247</v>
      </c>
      <c r="B7553" t="s">
        <v>238</v>
      </c>
      <c r="C7553" t="s">
        <v>240</v>
      </c>
      <c r="D7553">
        <v>9</v>
      </c>
      <c r="E7553">
        <v>100</v>
      </c>
      <c r="F7553">
        <v>2</v>
      </c>
      <c r="G7553">
        <v>1</v>
      </c>
      <c r="H7553" s="57">
        <f t="shared" si="157"/>
        <v>36152</v>
      </c>
      <c r="I7553">
        <v>14</v>
      </c>
      <c r="J7553">
        <v>0</v>
      </c>
    </row>
    <row r="7554" spans="1:10">
      <c r="A7554" t="s">
        <v>247</v>
      </c>
      <c r="B7554" t="s">
        <v>238</v>
      </c>
      <c r="C7554" t="s">
        <v>240</v>
      </c>
      <c r="D7554">
        <v>9</v>
      </c>
      <c r="E7554">
        <v>100</v>
      </c>
      <c r="F7554">
        <v>2</v>
      </c>
      <c r="G7554">
        <v>2</v>
      </c>
      <c r="H7554" s="57">
        <f t="shared" si="157"/>
        <v>36152</v>
      </c>
      <c r="I7554">
        <v>15</v>
      </c>
      <c r="J7554">
        <v>1</v>
      </c>
    </row>
    <row r="7555" spans="1:10">
      <c r="A7555" t="s">
        <v>247</v>
      </c>
      <c r="B7555" t="s">
        <v>238</v>
      </c>
      <c r="C7555" t="s">
        <v>240</v>
      </c>
      <c r="D7555">
        <v>9</v>
      </c>
      <c r="E7555">
        <v>100</v>
      </c>
      <c r="F7555">
        <v>2</v>
      </c>
      <c r="G7555">
        <v>3</v>
      </c>
      <c r="H7555" s="57">
        <f t="shared" si="157"/>
        <v>36152</v>
      </c>
      <c r="I7555">
        <v>15</v>
      </c>
      <c r="J7555">
        <v>0</v>
      </c>
    </row>
    <row r="7556" spans="1:10">
      <c r="A7556" t="s">
        <v>247</v>
      </c>
      <c r="B7556" t="s">
        <v>238</v>
      </c>
      <c r="C7556" t="s">
        <v>240</v>
      </c>
      <c r="D7556">
        <v>9</v>
      </c>
      <c r="E7556">
        <v>100</v>
      </c>
      <c r="F7556">
        <v>2</v>
      </c>
      <c r="G7556">
        <v>4</v>
      </c>
      <c r="H7556" s="57">
        <f t="shared" si="157"/>
        <v>36152</v>
      </c>
      <c r="I7556">
        <v>16</v>
      </c>
      <c r="J7556">
        <v>0</v>
      </c>
    </row>
    <row r="7557" spans="1:10">
      <c r="A7557" t="s">
        <v>247</v>
      </c>
      <c r="B7557" t="s">
        <v>238</v>
      </c>
      <c r="C7557" t="s">
        <v>240</v>
      </c>
      <c r="D7557">
        <v>9</v>
      </c>
      <c r="E7557">
        <v>100</v>
      </c>
      <c r="F7557">
        <v>2</v>
      </c>
      <c r="G7557">
        <v>5</v>
      </c>
      <c r="H7557" s="57">
        <f t="shared" si="157"/>
        <v>36152</v>
      </c>
      <c r="I7557">
        <v>15</v>
      </c>
      <c r="J7557">
        <v>0</v>
      </c>
    </row>
    <row r="7558" spans="1:10">
      <c r="A7558" t="s">
        <v>247</v>
      </c>
      <c r="B7558" t="s">
        <v>238</v>
      </c>
      <c r="C7558" t="s">
        <v>240</v>
      </c>
      <c r="D7558">
        <v>9</v>
      </c>
      <c r="E7558">
        <v>100</v>
      </c>
      <c r="F7558">
        <v>2</v>
      </c>
      <c r="G7558">
        <v>6</v>
      </c>
      <c r="H7558" s="57">
        <f t="shared" si="157"/>
        <v>36152</v>
      </c>
      <c r="I7558">
        <v>15</v>
      </c>
      <c r="J7558">
        <v>1</v>
      </c>
    </row>
    <row r="7559" spans="1:10">
      <c r="A7559" t="s">
        <v>247</v>
      </c>
      <c r="B7559" t="s">
        <v>238</v>
      </c>
      <c r="C7559" t="s">
        <v>240</v>
      </c>
      <c r="D7559">
        <v>9</v>
      </c>
      <c r="E7559">
        <v>100</v>
      </c>
      <c r="F7559">
        <v>2</v>
      </c>
      <c r="G7559">
        <v>7</v>
      </c>
      <c r="H7559" s="57">
        <f t="shared" si="157"/>
        <v>36152</v>
      </c>
      <c r="I7559">
        <v>15</v>
      </c>
      <c r="J7559">
        <v>0</v>
      </c>
    </row>
    <row r="7560" spans="1:10">
      <c r="A7560" t="s">
        <v>247</v>
      </c>
      <c r="B7560" t="s">
        <v>238</v>
      </c>
      <c r="C7560" t="s">
        <v>240</v>
      </c>
      <c r="D7560">
        <v>9</v>
      </c>
      <c r="E7560">
        <v>100</v>
      </c>
      <c r="F7560">
        <v>2</v>
      </c>
      <c r="G7560">
        <v>8</v>
      </c>
      <c r="H7560" s="57">
        <f t="shared" si="157"/>
        <v>36152</v>
      </c>
      <c r="I7560">
        <v>14</v>
      </c>
      <c r="J7560">
        <v>2</v>
      </c>
    </row>
    <row r="7561" spans="1:10">
      <c r="A7561" t="s">
        <v>247</v>
      </c>
      <c r="B7561" t="s">
        <v>238</v>
      </c>
      <c r="C7561" t="s">
        <v>240</v>
      </c>
      <c r="D7561">
        <v>9</v>
      </c>
      <c r="E7561">
        <v>100</v>
      </c>
      <c r="F7561">
        <v>2</v>
      </c>
      <c r="G7561">
        <v>9</v>
      </c>
      <c r="H7561" s="57">
        <f t="shared" si="157"/>
        <v>36152</v>
      </c>
      <c r="I7561">
        <v>16</v>
      </c>
      <c r="J7561">
        <v>1</v>
      </c>
    </row>
    <row r="7562" spans="1:10">
      <c r="A7562" t="s">
        <v>247</v>
      </c>
      <c r="B7562" t="s">
        <v>238</v>
      </c>
      <c r="C7562" t="s">
        <v>240</v>
      </c>
      <c r="D7562">
        <v>9</v>
      </c>
      <c r="E7562">
        <v>100</v>
      </c>
      <c r="F7562">
        <v>2</v>
      </c>
      <c r="G7562">
        <v>10</v>
      </c>
      <c r="H7562" s="57">
        <f t="shared" si="157"/>
        <v>36152</v>
      </c>
      <c r="I7562">
        <v>16</v>
      </c>
      <c r="J7562">
        <v>1</v>
      </c>
    </row>
    <row r="7563" spans="1:10">
      <c r="A7563" t="s">
        <v>247</v>
      </c>
      <c r="B7563" t="s">
        <v>235</v>
      </c>
      <c r="C7563" t="s">
        <v>240</v>
      </c>
      <c r="D7563">
        <v>10</v>
      </c>
      <c r="E7563">
        <v>100</v>
      </c>
      <c r="F7563">
        <v>2</v>
      </c>
      <c r="G7563">
        <v>1</v>
      </c>
      <c r="H7563" s="57">
        <f t="shared" si="157"/>
        <v>36152</v>
      </c>
      <c r="I7563">
        <v>16</v>
      </c>
      <c r="J7563">
        <v>1</v>
      </c>
    </row>
    <row r="7564" spans="1:10">
      <c r="A7564" t="s">
        <v>247</v>
      </c>
      <c r="B7564" t="s">
        <v>235</v>
      </c>
      <c r="C7564" t="s">
        <v>240</v>
      </c>
      <c r="D7564">
        <v>10</v>
      </c>
      <c r="E7564">
        <v>100</v>
      </c>
      <c r="F7564">
        <v>2</v>
      </c>
      <c r="G7564">
        <v>2</v>
      </c>
      <c r="H7564" s="57">
        <f t="shared" si="157"/>
        <v>36152</v>
      </c>
      <c r="I7564">
        <v>16</v>
      </c>
      <c r="J7564">
        <v>1</v>
      </c>
    </row>
    <row r="7565" spans="1:10">
      <c r="A7565" t="s">
        <v>247</v>
      </c>
      <c r="B7565" t="s">
        <v>235</v>
      </c>
      <c r="C7565" t="s">
        <v>240</v>
      </c>
      <c r="D7565">
        <v>10</v>
      </c>
      <c r="E7565">
        <v>100</v>
      </c>
      <c r="F7565">
        <v>2</v>
      </c>
      <c r="G7565">
        <v>3</v>
      </c>
      <c r="H7565" s="57">
        <f t="shared" si="157"/>
        <v>36152</v>
      </c>
      <c r="I7565">
        <v>15</v>
      </c>
      <c r="J7565">
        <v>0</v>
      </c>
    </row>
    <row r="7566" spans="1:10">
      <c r="A7566" t="s">
        <v>247</v>
      </c>
      <c r="B7566" t="s">
        <v>235</v>
      </c>
      <c r="C7566" t="s">
        <v>240</v>
      </c>
      <c r="D7566">
        <v>10</v>
      </c>
      <c r="E7566">
        <v>100</v>
      </c>
      <c r="F7566">
        <v>2</v>
      </c>
      <c r="G7566">
        <v>4</v>
      </c>
      <c r="H7566" s="57">
        <f t="shared" si="157"/>
        <v>36152</v>
      </c>
      <c r="I7566">
        <v>15</v>
      </c>
      <c r="J7566">
        <v>0</v>
      </c>
    </row>
    <row r="7567" spans="1:10">
      <c r="A7567" t="s">
        <v>247</v>
      </c>
      <c r="B7567" t="s">
        <v>235</v>
      </c>
      <c r="C7567" t="s">
        <v>240</v>
      </c>
      <c r="D7567">
        <v>10</v>
      </c>
      <c r="E7567">
        <v>100</v>
      </c>
      <c r="F7567">
        <v>2</v>
      </c>
      <c r="G7567">
        <v>5</v>
      </c>
      <c r="H7567" s="57">
        <f t="shared" si="157"/>
        <v>36152</v>
      </c>
      <c r="I7567">
        <v>16</v>
      </c>
      <c r="J7567">
        <v>0</v>
      </c>
    </row>
    <row r="7568" spans="1:10">
      <c r="A7568" t="s">
        <v>247</v>
      </c>
      <c r="B7568" t="s">
        <v>235</v>
      </c>
      <c r="C7568" t="s">
        <v>240</v>
      </c>
      <c r="D7568">
        <v>10</v>
      </c>
      <c r="E7568">
        <v>100</v>
      </c>
      <c r="F7568">
        <v>2</v>
      </c>
      <c r="G7568">
        <v>6</v>
      </c>
      <c r="H7568" s="57">
        <f t="shared" si="157"/>
        <v>36152</v>
      </c>
      <c r="I7568">
        <v>16</v>
      </c>
      <c r="J7568">
        <v>1</v>
      </c>
    </row>
    <row r="7569" spans="1:10">
      <c r="A7569" t="s">
        <v>247</v>
      </c>
      <c r="B7569" t="s">
        <v>235</v>
      </c>
      <c r="C7569" t="s">
        <v>240</v>
      </c>
      <c r="D7569">
        <v>10</v>
      </c>
      <c r="E7569">
        <v>100</v>
      </c>
      <c r="F7569">
        <v>2</v>
      </c>
      <c r="G7569">
        <v>7</v>
      </c>
      <c r="H7569" s="57">
        <f t="shared" si="157"/>
        <v>36152</v>
      </c>
      <c r="I7569">
        <v>15</v>
      </c>
      <c r="J7569">
        <v>1</v>
      </c>
    </row>
    <row r="7570" spans="1:10">
      <c r="A7570" t="s">
        <v>247</v>
      </c>
      <c r="B7570" t="s">
        <v>235</v>
      </c>
      <c r="C7570" t="s">
        <v>240</v>
      </c>
      <c r="D7570">
        <v>10</v>
      </c>
      <c r="E7570">
        <v>100</v>
      </c>
      <c r="F7570">
        <v>2</v>
      </c>
      <c r="G7570">
        <v>8</v>
      </c>
      <c r="H7570" s="57">
        <f t="shared" si="157"/>
        <v>36152</v>
      </c>
      <c r="I7570">
        <v>15</v>
      </c>
      <c r="J7570">
        <v>3</v>
      </c>
    </row>
    <row r="7571" spans="1:10">
      <c r="A7571" t="s">
        <v>247</v>
      </c>
      <c r="B7571" t="s">
        <v>235</v>
      </c>
      <c r="C7571" t="s">
        <v>240</v>
      </c>
      <c r="D7571">
        <v>10</v>
      </c>
      <c r="E7571">
        <v>100</v>
      </c>
      <c r="F7571">
        <v>2</v>
      </c>
      <c r="G7571">
        <v>9</v>
      </c>
      <c r="H7571" s="57">
        <f t="shared" si="157"/>
        <v>36152</v>
      </c>
      <c r="I7571">
        <v>16</v>
      </c>
      <c r="J7571">
        <v>2</v>
      </c>
    </row>
    <row r="7572" spans="1:10">
      <c r="A7572" t="s">
        <v>247</v>
      </c>
      <c r="B7572" t="s">
        <v>235</v>
      </c>
      <c r="C7572" t="s">
        <v>240</v>
      </c>
      <c r="D7572">
        <v>10</v>
      </c>
      <c r="E7572">
        <v>100</v>
      </c>
      <c r="F7572">
        <v>2</v>
      </c>
      <c r="G7572">
        <v>10</v>
      </c>
      <c r="H7572" s="57">
        <f t="shared" si="157"/>
        <v>36152</v>
      </c>
      <c r="I7572">
        <v>16</v>
      </c>
      <c r="J7572">
        <v>0</v>
      </c>
    </row>
    <row r="7573" spans="1:10">
      <c r="A7573" t="s">
        <v>247</v>
      </c>
      <c r="B7573" t="s">
        <v>239</v>
      </c>
      <c r="C7573" t="s">
        <v>240</v>
      </c>
      <c r="D7573">
        <v>11</v>
      </c>
      <c r="E7573">
        <v>100</v>
      </c>
      <c r="F7573">
        <v>2</v>
      </c>
      <c r="G7573">
        <v>1</v>
      </c>
      <c r="H7573" s="57">
        <f t="shared" si="157"/>
        <v>36152</v>
      </c>
      <c r="I7573">
        <v>16</v>
      </c>
      <c r="J7573">
        <v>0</v>
      </c>
    </row>
    <row r="7574" spans="1:10">
      <c r="A7574" t="s">
        <v>247</v>
      </c>
      <c r="B7574" t="s">
        <v>239</v>
      </c>
      <c r="C7574" t="s">
        <v>240</v>
      </c>
      <c r="D7574">
        <v>11</v>
      </c>
      <c r="E7574">
        <v>100</v>
      </c>
      <c r="F7574">
        <v>2</v>
      </c>
      <c r="G7574">
        <v>2</v>
      </c>
      <c r="H7574" s="57">
        <f t="shared" si="157"/>
        <v>36152</v>
      </c>
      <c r="I7574">
        <v>14</v>
      </c>
      <c r="J7574">
        <v>0</v>
      </c>
    </row>
    <row r="7575" spans="1:10">
      <c r="A7575" t="s">
        <v>247</v>
      </c>
      <c r="B7575" t="s">
        <v>239</v>
      </c>
      <c r="C7575" t="s">
        <v>240</v>
      </c>
      <c r="D7575">
        <v>11</v>
      </c>
      <c r="E7575">
        <v>100</v>
      </c>
      <c r="F7575">
        <v>2</v>
      </c>
      <c r="G7575">
        <v>3</v>
      </c>
      <c r="H7575" s="57">
        <f t="shared" si="157"/>
        <v>36152</v>
      </c>
      <c r="I7575">
        <v>16</v>
      </c>
      <c r="J7575">
        <v>2</v>
      </c>
    </row>
    <row r="7576" spans="1:10">
      <c r="A7576" t="s">
        <v>247</v>
      </c>
      <c r="B7576" t="s">
        <v>239</v>
      </c>
      <c r="C7576" t="s">
        <v>240</v>
      </c>
      <c r="D7576">
        <v>11</v>
      </c>
      <c r="E7576">
        <v>100</v>
      </c>
      <c r="F7576">
        <v>2</v>
      </c>
      <c r="G7576">
        <v>4</v>
      </c>
      <c r="H7576" s="57">
        <f t="shared" si="157"/>
        <v>36152</v>
      </c>
      <c r="I7576">
        <v>16</v>
      </c>
      <c r="J7576">
        <v>1</v>
      </c>
    </row>
    <row r="7577" spans="1:10">
      <c r="A7577" t="s">
        <v>247</v>
      </c>
      <c r="B7577" t="s">
        <v>239</v>
      </c>
      <c r="C7577" t="s">
        <v>240</v>
      </c>
      <c r="D7577">
        <v>11</v>
      </c>
      <c r="E7577">
        <v>100</v>
      </c>
      <c r="F7577">
        <v>2</v>
      </c>
      <c r="G7577">
        <v>5</v>
      </c>
      <c r="H7577" s="57">
        <f t="shared" si="157"/>
        <v>36152</v>
      </c>
      <c r="I7577">
        <v>16</v>
      </c>
      <c r="J7577">
        <v>0</v>
      </c>
    </row>
    <row r="7578" spans="1:10">
      <c r="A7578" t="s">
        <v>247</v>
      </c>
      <c r="B7578" t="s">
        <v>239</v>
      </c>
      <c r="C7578" t="s">
        <v>240</v>
      </c>
      <c r="D7578">
        <v>11</v>
      </c>
      <c r="E7578">
        <v>100</v>
      </c>
      <c r="F7578">
        <v>2</v>
      </c>
      <c r="G7578">
        <v>6</v>
      </c>
      <c r="H7578" s="57">
        <f t="shared" si="157"/>
        <v>36152</v>
      </c>
      <c r="I7578">
        <v>16</v>
      </c>
      <c r="J7578">
        <v>1</v>
      </c>
    </row>
    <row r="7579" spans="1:10">
      <c r="A7579" t="s">
        <v>247</v>
      </c>
      <c r="B7579" t="s">
        <v>239</v>
      </c>
      <c r="C7579" t="s">
        <v>240</v>
      </c>
      <c r="D7579">
        <v>11</v>
      </c>
      <c r="E7579">
        <v>100</v>
      </c>
      <c r="F7579">
        <v>2</v>
      </c>
      <c r="G7579">
        <v>7</v>
      </c>
      <c r="H7579" s="57">
        <f t="shared" si="157"/>
        <v>36152</v>
      </c>
      <c r="I7579">
        <v>16</v>
      </c>
      <c r="J7579">
        <v>0</v>
      </c>
    </row>
    <row r="7580" spans="1:10">
      <c r="A7580" t="s">
        <v>247</v>
      </c>
      <c r="B7580" t="s">
        <v>239</v>
      </c>
      <c r="C7580" t="s">
        <v>240</v>
      </c>
      <c r="D7580">
        <v>11</v>
      </c>
      <c r="E7580">
        <v>100</v>
      </c>
      <c r="F7580">
        <v>2</v>
      </c>
      <c r="G7580">
        <v>8</v>
      </c>
      <c r="H7580" s="57">
        <f t="shared" si="157"/>
        <v>36152</v>
      </c>
      <c r="I7580">
        <v>16</v>
      </c>
      <c r="J7580">
        <v>2</v>
      </c>
    </row>
    <row r="7581" spans="1:10">
      <c r="A7581" t="s">
        <v>247</v>
      </c>
      <c r="B7581" t="s">
        <v>239</v>
      </c>
      <c r="C7581" t="s">
        <v>240</v>
      </c>
      <c r="D7581">
        <v>11</v>
      </c>
      <c r="E7581">
        <v>100</v>
      </c>
      <c r="F7581">
        <v>2</v>
      </c>
      <c r="G7581">
        <v>9</v>
      </c>
      <c r="H7581" s="57">
        <f t="shared" si="157"/>
        <v>36152</v>
      </c>
      <c r="I7581">
        <v>17</v>
      </c>
      <c r="J7581">
        <v>2</v>
      </c>
    </row>
    <row r="7582" spans="1:10">
      <c r="A7582" t="s">
        <v>247</v>
      </c>
      <c r="B7582" t="s">
        <v>239</v>
      </c>
      <c r="C7582" t="s">
        <v>240</v>
      </c>
      <c r="D7582">
        <v>11</v>
      </c>
      <c r="E7582">
        <v>100</v>
      </c>
      <c r="F7582">
        <v>2</v>
      </c>
      <c r="G7582">
        <v>10</v>
      </c>
      <c r="H7582" s="57">
        <f t="shared" si="157"/>
        <v>36152</v>
      </c>
      <c r="I7582">
        <v>16</v>
      </c>
      <c r="J7582">
        <v>0</v>
      </c>
    </row>
    <row r="7583" spans="1:10">
      <c r="A7583" t="s">
        <v>247</v>
      </c>
      <c r="B7583" t="s">
        <v>237</v>
      </c>
      <c r="C7583" t="s">
        <v>240</v>
      </c>
      <c r="D7583">
        <v>12</v>
      </c>
      <c r="E7583">
        <v>100</v>
      </c>
      <c r="F7583">
        <v>2</v>
      </c>
      <c r="G7583">
        <v>1</v>
      </c>
      <c r="H7583" s="57">
        <f t="shared" si="157"/>
        <v>36152</v>
      </c>
      <c r="I7583">
        <v>16</v>
      </c>
      <c r="J7583">
        <v>1</v>
      </c>
    </row>
    <row r="7584" spans="1:10">
      <c r="A7584" t="s">
        <v>247</v>
      </c>
      <c r="B7584" t="s">
        <v>237</v>
      </c>
      <c r="C7584" t="s">
        <v>240</v>
      </c>
      <c r="D7584">
        <v>12</v>
      </c>
      <c r="E7584">
        <v>100</v>
      </c>
      <c r="F7584">
        <v>2</v>
      </c>
      <c r="G7584">
        <v>2</v>
      </c>
      <c r="H7584" s="57">
        <f t="shared" si="157"/>
        <v>36152</v>
      </c>
      <c r="I7584">
        <v>17</v>
      </c>
      <c r="J7584">
        <v>2</v>
      </c>
    </row>
    <row r="7585" spans="1:10">
      <c r="A7585" t="s">
        <v>247</v>
      </c>
      <c r="B7585" t="s">
        <v>237</v>
      </c>
      <c r="C7585" t="s">
        <v>240</v>
      </c>
      <c r="D7585">
        <v>12</v>
      </c>
      <c r="E7585">
        <v>100</v>
      </c>
      <c r="F7585">
        <v>2</v>
      </c>
      <c r="G7585">
        <v>3</v>
      </c>
      <c r="H7585" s="57">
        <f t="shared" si="157"/>
        <v>36152</v>
      </c>
      <c r="I7585">
        <v>16</v>
      </c>
      <c r="J7585">
        <v>1</v>
      </c>
    </row>
    <row r="7586" spans="1:10">
      <c r="A7586" t="s">
        <v>247</v>
      </c>
      <c r="B7586" t="s">
        <v>237</v>
      </c>
      <c r="C7586" t="s">
        <v>240</v>
      </c>
      <c r="D7586">
        <v>12</v>
      </c>
      <c r="E7586">
        <v>100</v>
      </c>
      <c r="F7586">
        <v>2</v>
      </c>
      <c r="G7586">
        <v>4</v>
      </c>
      <c r="H7586" s="57">
        <f t="shared" si="157"/>
        <v>36152</v>
      </c>
      <c r="I7586">
        <v>16</v>
      </c>
      <c r="J7586">
        <v>2</v>
      </c>
    </row>
    <row r="7587" spans="1:10">
      <c r="A7587" t="s">
        <v>247</v>
      </c>
      <c r="B7587" t="s">
        <v>237</v>
      </c>
      <c r="C7587" t="s">
        <v>240</v>
      </c>
      <c r="D7587">
        <v>12</v>
      </c>
      <c r="E7587">
        <v>100</v>
      </c>
      <c r="F7587">
        <v>2</v>
      </c>
      <c r="G7587">
        <v>5</v>
      </c>
      <c r="H7587" s="57">
        <f t="shared" si="157"/>
        <v>36152</v>
      </c>
      <c r="I7587">
        <v>15</v>
      </c>
      <c r="J7587">
        <v>2</v>
      </c>
    </row>
    <row r="7588" spans="1:10">
      <c r="A7588" t="s">
        <v>247</v>
      </c>
      <c r="B7588" t="s">
        <v>237</v>
      </c>
      <c r="C7588" t="s">
        <v>240</v>
      </c>
      <c r="D7588">
        <v>12</v>
      </c>
      <c r="E7588">
        <v>100</v>
      </c>
      <c r="F7588">
        <v>2</v>
      </c>
      <c r="G7588">
        <v>6</v>
      </c>
      <c r="H7588" s="57">
        <f t="shared" si="157"/>
        <v>36152</v>
      </c>
      <c r="I7588">
        <v>16</v>
      </c>
      <c r="J7588">
        <v>2</v>
      </c>
    </row>
    <row r="7589" spans="1:10">
      <c r="A7589" t="s">
        <v>247</v>
      </c>
      <c r="B7589" t="s">
        <v>237</v>
      </c>
      <c r="C7589" t="s">
        <v>240</v>
      </c>
      <c r="D7589">
        <v>12</v>
      </c>
      <c r="E7589">
        <v>100</v>
      </c>
      <c r="F7589">
        <v>2</v>
      </c>
      <c r="G7589">
        <v>7</v>
      </c>
      <c r="H7589" s="57">
        <f t="shared" si="157"/>
        <v>36152</v>
      </c>
      <c r="I7589">
        <v>16</v>
      </c>
      <c r="J7589">
        <v>1</v>
      </c>
    </row>
    <row r="7590" spans="1:10">
      <c r="A7590" t="s">
        <v>247</v>
      </c>
      <c r="B7590" t="s">
        <v>237</v>
      </c>
      <c r="C7590" t="s">
        <v>240</v>
      </c>
      <c r="D7590">
        <v>12</v>
      </c>
      <c r="E7590">
        <v>100</v>
      </c>
      <c r="F7590">
        <v>2</v>
      </c>
      <c r="G7590">
        <v>8</v>
      </c>
      <c r="H7590" s="57">
        <f t="shared" si="157"/>
        <v>36152</v>
      </c>
      <c r="I7590">
        <v>16</v>
      </c>
      <c r="J7590">
        <v>2</v>
      </c>
    </row>
    <row r="7591" spans="1:10">
      <c r="A7591" t="s">
        <v>247</v>
      </c>
      <c r="B7591" t="s">
        <v>237</v>
      </c>
      <c r="C7591" t="s">
        <v>240</v>
      </c>
      <c r="D7591">
        <v>12</v>
      </c>
      <c r="E7591">
        <v>100</v>
      </c>
      <c r="F7591">
        <v>2</v>
      </c>
      <c r="G7591">
        <v>9</v>
      </c>
      <c r="H7591" s="57">
        <f t="shared" si="157"/>
        <v>36152</v>
      </c>
      <c r="I7591">
        <v>16</v>
      </c>
      <c r="J7591">
        <v>0</v>
      </c>
    </row>
    <row r="7592" spans="1:10">
      <c r="A7592" t="s">
        <v>247</v>
      </c>
      <c r="B7592" t="s">
        <v>237</v>
      </c>
      <c r="C7592" t="s">
        <v>240</v>
      </c>
      <c r="D7592">
        <v>12</v>
      </c>
      <c r="E7592">
        <v>100</v>
      </c>
      <c r="F7592">
        <v>2</v>
      </c>
      <c r="G7592">
        <v>10</v>
      </c>
      <c r="H7592" s="57">
        <f t="shared" si="157"/>
        <v>36152</v>
      </c>
      <c r="I7592">
        <v>16</v>
      </c>
      <c r="J7592">
        <v>1</v>
      </c>
    </row>
    <row r="7593" spans="1:10">
      <c r="A7593" t="s">
        <v>247</v>
      </c>
      <c r="B7593" s="53">
        <v>40738</v>
      </c>
      <c r="C7593" t="s">
        <v>240</v>
      </c>
      <c r="D7593">
        <v>13</v>
      </c>
      <c r="E7593">
        <v>100</v>
      </c>
      <c r="F7593">
        <v>3</v>
      </c>
      <c r="G7593">
        <v>1</v>
      </c>
      <c r="H7593" s="57">
        <f t="shared" si="157"/>
        <v>36152</v>
      </c>
      <c r="I7593">
        <v>15</v>
      </c>
      <c r="J7593">
        <v>1</v>
      </c>
    </row>
    <row r="7594" spans="1:10">
      <c r="A7594" t="s">
        <v>247</v>
      </c>
      <c r="B7594" s="53">
        <v>40738</v>
      </c>
      <c r="C7594" t="s">
        <v>240</v>
      </c>
      <c r="D7594">
        <v>13</v>
      </c>
      <c r="E7594">
        <v>100</v>
      </c>
      <c r="F7594">
        <v>3</v>
      </c>
      <c r="G7594">
        <v>2</v>
      </c>
      <c r="H7594" s="57">
        <f t="shared" si="157"/>
        <v>36152</v>
      </c>
      <c r="I7594">
        <v>16</v>
      </c>
      <c r="J7594">
        <v>1</v>
      </c>
    </row>
    <row r="7595" spans="1:10">
      <c r="A7595" t="s">
        <v>247</v>
      </c>
      <c r="B7595" s="53">
        <v>40738</v>
      </c>
      <c r="C7595" t="s">
        <v>240</v>
      </c>
      <c r="D7595">
        <v>13</v>
      </c>
      <c r="E7595">
        <v>100</v>
      </c>
      <c r="F7595">
        <v>3</v>
      </c>
      <c r="G7595">
        <v>3</v>
      </c>
      <c r="H7595" s="57">
        <f t="shared" si="157"/>
        <v>36152</v>
      </c>
      <c r="I7595">
        <v>15</v>
      </c>
      <c r="J7595">
        <v>1</v>
      </c>
    </row>
    <row r="7596" spans="1:10">
      <c r="A7596" t="s">
        <v>247</v>
      </c>
      <c r="B7596" s="53">
        <v>40738</v>
      </c>
      <c r="C7596" t="s">
        <v>240</v>
      </c>
      <c r="D7596">
        <v>13</v>
      </c>
      <c r="E7596">
        <v>100</v>
      </c>
      <c r="F7596">
        <v>3</v>
      </c>
      <c r="G7596">
        <v>4</v>
      </c>
      <c r="H7596" s="57">
        <f t="shared" si="157"/>
        <v>36152</v>
      </c>
      <c r="I7596">
        <v>16</v>
      </c>
      <c r="J7596">
        <v>2</v>
      </c>
    </row>
    <row r="7597" spans="1:10">
      <c r="A7597" t="s">
        <v>247</v>
      </c>
      <c r="B7597" s="53">
        <v>40738</v>
      </c>
      <c r="C7597" t="s">
        <v>240</v>
      </c>
      <c r="D7597">
        <v>13</v>
      </c>
      <c r="E7597">
        <v>100</v>
      </c>
      <c r="F7597">
        <v>3</v>
      </c>
      <c r="G7597">
        <v>5</v>
      </c>
      <c r="H7597" s="57">
        <f t="shared" si="157"/>
        <v>36152</v>
      </c>
      <c r="I7597">
        <v>14</v>
      </c>
      <c r="J7597">
        <v>3</v>
      </c>
    </row>
    <row r="7598" spans="1:10">
      <c r="A7598" t="s">
        <v>247</v>
      </c>
      <c r="B7598" s="53">
        <v>40738</v>
      </c>
      <c r="C7598" t="s">
        <v>240</v>
      </c>
      <c r="D7598">
        <v>13</v>
      </c>
      <c r="E7598">
        <v>100</v>
      </c>
      <c r="F7598">
        <v>3</v>
      </c>
      <c r="G7598">
        <v>6</v>
      </c>
      <c r="H7598" s="57">
        <f t="shared" si="157"/>
        <v>36152</v>
      </c>
      <c r="I7598">
        <v>16</v>
      </c>
      <c r="J7598">
        <v>0</v>
      </c>
    </row>
    <row r="7599" spans="1:10">
      <c r="A7599" t="s">
        <v>247</v>
      </c>
      <c r="B7599" s="53">
        <v>40738</v>
      </c>
      <c r="C7599" t="s">
        <v>240</v>
      </c>
      <c r="D7599">
        <v>13</v>
      </c>
      <c r="E7599">
        <v>100</v>
      </c>
      <c r="F7599">
        <v>3</v>
      </c>
      <c r="G7599">
        <v>7</v>
      </c>
      <c r="H7599" s="57">
        <f t="shared" si="157"/>
        <v>36152</v>
      </c>
      <c r="I7599">
        <v>14</v>
      </c>
      <c r="J7599">
        <v>1</v>
      </c>
    </row>
    <row r="7600" spans="1:10">
      <c r="A7600" t="s">
        <v>247</v>
      </c>
      <c r="B7600" s="53">
        <v>40738</v>
      </c>
      <c r="C7600" t="s">
        <v>240</v>
      </c>
      <c r="D7600">
        <v>13</v>
      </c>
      <c r="E7600">
        <v>100</v>
      </c>
      <c r="F7600">
        <v>3</v>
      </c>
      <c r="G7600">
        <v>8</v>
      </c>
      <c r="H7600" s="57">
        <f t="shared" si="157"/>
        <v>36152</v>
      </c>
      <c r="I7600">
        <v>16</v>
      </c>
      <c r="J7600">
        <v>0</v>
      </c>
    </row>
    <row r="7601" spans="1:10">
      <c r="A7601" t="s">
        <v>247</v>
      </c>
      <c r="B7601" s="53">
        <v>40738</v>
      </c>
      <c r="C7601" t="s">
        <v>240</v>
      </c>
      <c r="D7601">
        <v>13</v>
      </c>
      <c r="E7601">
        <v>100</v>
      </c>
      <c r="F7601">
        <v>3</v>
      </c>
      <c r="G7601">
        <v>9</v>
      </c>
      <c r="H7601" s="57">
        <f t="shared" si="157"/>
        <v>36152</v>
      </c>
      <c r="I7601">
        <v>14</v>
      </c>
      <c r="J7601">
        <v>0</v>
      </c>
    </row>
    <row r="7602" spans="1:10">
      <c r="A7602" t="s">
        <v>247</v>
      </c>
      <c r="B7602" s="53">
        <v>40738</v>
      </c>
      <c r="C7602" t="s">
        <v>240</v>
      </c>
      <c r="D7602">
        <v>13</v>
      </c>
      <c r="E7602">
        <v>100</v>
      </c>
      <c r="F7602">
        <v>3</v>
      </c>
      <c r="G7602">
        <v>10</v>
      </c>
      <c r="H7602" s="57">
        <f t="shared" si="157"/>
        <v>36152</v>
      </c>
      <c r="I7602">
        <v>16</v>
      </c>
      <c r="J7602">
        <v>1</v>
      </c>
    </row>
    <row r="7603" spans="1:10">
      <c r="A7603" t="s">
        <v>247</v>
      </c>
      <c r="B7603" t="s">
        <v>238</v>
      </c>
      <c r="C7603" t="s">
        <v>240</v>
      </c>
      <c r="D7603">
        <v>14</v>
      </c>
      <c r="E7603">
        <v>100</v>
      </c>
      <c r="F7603">
        <v>3</v>
      </c>
      <c r="G7603">
        <v>1</v>
      </c>
      <c r="H7603" s="57">
        <f t="shared" ref="H7603:H7652" si="158">H7602</f>
        <v>36152</v>
      </c>
      <c r="I7603">
        <v>16</v>
      </c>
      <c r="J7603">
        <v>0</v>
      </c>
    </row>
    <row r="7604" spans="1:10">
      <c r="A7604" t="s">
        <v>247</v>
      </c>
      <c r="B7604" t="s">
        <v>238</v>
      </c>
      <c r="C7604" t="s">
        <v>240</v>
      </c>
      <c r="D7604">
        <v>14</v>
      </c>
      <c r="E7604">
        <v>100</v>
      </c>
      <c r="F7604">
        <v>3</v>
      </c>
      <c r="G7604">
        <v>2</v>
      </c>
      <c r="H7604" s="57">
        <f t="shared" si="158"/>
        <v>36152</v>
      </c>
      <c r="I7604">
        <v>16</v>
      </c>
      <c r="J7604">
        <v>0</v>
      </c>
    </row>
    <row r="7605" spans="1:10">
      <c r="A7605" t="s">
        <v>247</v>
      </c>
      <c r="B7605" t="s">
        <v>238</v>
      </c>
      <c r="C7605" t="s">
        <v>240</v>
      </c>
      <c r="D7605">
        <v>14</v>
      </c>
      <c r="E7605">
        <v>100</v>
      </c>
      <c r="F7605">
        <v>3</v>
      </c>
      <c r="G7605">
        <v>3</v>
      </c>
      <c r="H7605" s="57">
        <f t="shared" si="158"/>
        <v>36152</v>
      </c>
      <c r="I7605">
        <v>16</v>
      </c>
      <c r="J7605">
        <v>0</v>
      </c>
    </row>
    <row r="7606" spans="1:10">
      <c r="A7606" t="s">
        <v>247</v>
      </c>
      <c r="B7606" t="s">
        <v>238</v>
      </c>
      <c r="C7606" t="s">
        <v>240</v>
      </c>
      <c r="D7606">
        <v>14</v>
      </c>
      <c r="E7606">
        <v>100</v>
      </c>
      <c r="F7606">
        <v>3</v>
      </c>
      <c r="G7606">
        <v>4</v>
      </c>
      <c r="H7606" s="57">
        <f t="shared" si="158"/>
        <v>36152</v>
      </c>
      <c r="I7606">
        <v>16</v>
      </c>
      <c r="J7606">
        <v>0</v>
      </c>
    </row>
    <row r="7607" spans="1:10">
      <c r="A7607" t="s">
        <v>247</v>
      </c>
      <c r="B7607" t="s">
        <v>238</v>
      </c>
      <c r="C7607" t="s">
        <v>240</v>
      </c>
      <c r="D7607">
        <v>14</v>
      </c>
      <c r="E7607">
        <v>100</v>
      </c>
      <c r="F7607">
        <v>3</v>
      </c>
      <c r="G7607">
        <v>5</v>
      </c>
      <c r="H7607" s="57">
        <f t="shared" si="158"/>
        <v>36152</v>
      </c>
      <c r="I7607">
        <v>16</v>
      </c>
      <c r="J7607">
        <v>0</v>
      </c>
    </row>
    <row r="7608" spans="1:10">
      <c r="A7608" t="s">
        <v>247</v>
      </c>
      <c r="B7608" t="s">
        <v>238</v>
      </c>
      <c r="C7608" t="s">
        <v>240</v>
      </c>
      <c r="D7608">
        <v>14</v>
      </c>
      <c r="E7608">
        <v>100</v>
      </c>
      <c r="F7608">
        <v>3</v>
      </c>
      <c r="G7608">
        <v>6</v>
      </c>
      <c r="H7608" s="57">
        <f t="shared" si="158"/>
        <v>36152</v>
      </c>
      <c r="I7608">
        <v>16</v>
      </c>
      <c r="J7608">
        <v>0</v>
      </c>
    </row>
    <row r="7609" spans="1:10">
      <c r="A7609" t="s">
        <v>247</v>
      </c>
      <c r="B7609" t="s">
        <v>238</v>
      </c>
      <c r="C7609" t="s">
        <v>240</v>
      </c>
      <c r="D7609">
        <v>14</v>
      </c>
      <c r="E7609">
        <v>100</v>
      </c>
      <c r="F7609">
        <v>3</v>
      </c>
      <c r="G7609">
        <v>7</v>
      </c>
      <c r="H7609" s="57">
        <f t="shared" si="158"/>
        <v>36152</v>
      </c>
      <c r="I7609">
        <v>16</v>
      </c>
      <c r="J7609">
        <v>0</v>
      </c>
    </row>
    <row r="7610" spans="1:10">
      <c r="A7610" t="s">
        <v>247</v>
      </c>
      <c r="B7610" t="s">
        <v>238</v>
      </c>
      <c r="C7610" t="s">
        <v>240</v>
      </c>
      <c r="D7610">
        <v>14</v>
      </c>
      <c r="E7610">
        <v>100</v>
      </c>
      <c r="F7610">
        <v>3</v>
      </c>
      <c r="G7610">
        <v>8</v>
      </c>
      <c r="H7610" s="57">
        <f t="shared" si="158"/>
        <v>36152</v>
      </c>
      <c r="I7610">
        <v>16</v>
      </c>
      <c r="J7610">
        <v>0</v>
      </c>
    </row>
    <row r="7611" spans="1:10">
      <c r="A7611" t="s">
        <v>247</v>
      </c>
      <c r="B7611" t="s">
        <v>238</v>
      </c>
      <c r="C7611" t="s">
        <v>240</v>
      </c>
      <c r="D7611">
        <v>14</v>
      </c>
      <c r="E7611">
        <v>100</v>
      </c>
      <c r="F7611">
        <v>3</v>
      </c>
      <c r="G7611">
        <v>9</v>
      </c>
      <c r="H7611" s="57">
        <f t="shared" si="158"/>
        <v>36152</v>
      </c>
      <c r="I7611">
        <v>16</v>
      </c>
      <c r="J7611">
        <v>1</v>
      </c>
    </row>
    <row r="7612" spans="1:10">
      <c r="A7612" t="s">
        <v>247</v>
      </c>
      <c r="B7612" t="s">
        <v>238</v>
      </c>
      <c r="C7612" t="s">
        <v>240</v>
      </c>
      <c r="D7612">
        <v>14</v>
      </c>
      <c r="E7612">
        <v>100</v>
      </c>
      <c r="F7612">
        <v>3</v>
      </c>
      <c r="G7612">
        <v>10</v>
      </c>
      <c r="H7612" s="57">
        <f t="shared" si="158"/>
        <v>36152</v>
      </c>
      <c r="I7612">
        <v>14</v>
      </c>
      <c r="J7612">
        <v>1</v>
      </c>
    </row>
    <row r="7613" spans="1:10">
      <c r="A7613" t="s">
        <v>247</v>
      </c>
      <c r="B7613" t="s">
        <v>234</v>
      </c>
      <c r="C7613" t="s">
        <v>240</v>
      </c>
      <c r="D7613">
        <v>15</v>
      </c>
      <c r="E7613">
        <v>100</v>
      </c>
      <c r="F7613">
        <v>3</v>
      </c>
      <c r="G7613">
        <v>1</v>
      </c>
      <c r="H7613" s="57">
        <f t="shared" si="158"/>
        <v>36152</v>
      </c>
      <c r="I7613">
        <v>16</v>
      </c>
      <c r="J7613">
        <v>0</v>
      </c>
    </row>
    <row r="7614" spans="1:10">
      <c r="A7614" t="s">
        <v>247</v>
      </c>
      <c r="B7614" t="s">
        <v>234</v>
      </c>
      <c r="C7614" t="s">
        <v>240</v>
      </c>
      <c r="D7614">
        <v>15</v>
      </c>
      <c r="E7614">
        <v>100</v>
      </c>
      <c r="F7614">
        <v>3</v>
      </c>
      <c r="G7614">
        <v>2</v>
      </c>
      <c r="H7614" s="57">
        <f t="shared" si="158"/>
        <v>36152</v>
      </c>
      <c r="I7614">
        <v>16</v>
      </c>
      <c r="J7614">
        <v>0</v>
      </c>
    </row>
    <row r="7615" spans="1:10">
      <c r="A7615" t="s">
        <v>247</v>
      </c>
      <c r="B7615" t="s">
        <v>234</v>
      </c>
      <c r="C7615" t="s">
        <v>240</v>
      </c>
      <c r="D7615">
        <v>15</v>
      </c>
      <c r="E7615">
        <v>100</v>
      </c>
      <c r="F7615">
        <v>3</v>
      </c>
      <c r="G7615">
        <v>3</v>
      </c>
      <c r="H7615" s="57">
        <f t="shared" si="158"/>
        <v>36152</v>
      </c>
      <c r="I7615">
        <v>16</v>
      </c>
      <c r="J7615">
        <v>0</v>
      </c>
    </row>
    <row r="7616" spans="1:10">
      <c r="A7616" t="s">
        <v>247</v>
      </c>
      <c r="B7616" t="s">
        <v>234</v>
      </c>
      <c r="C7616" t="s">
        <v>240</v>
      </c>
      <c r="D7616">
        <v>15</v>
      </c>
      <c r="E7616">
        <v>100</v>
      </c>
      <c r="F7616">
        <v>3</v>
      </c>
      <c r="G7616">
        <v>4</v>
      </c>
      <c r="H7616" s="57">
        <f t="shared" si="158"/>
        <v>36152</v>
      </c>
      <c r="I7616">
        <v>15</v>
      </c>
      <c r="J7616">
        <v>0</v>
      </c>
    </row>
    <row r="7617" spans="1:10">
      <c r="A7617" t="s">
        <v>247</v>
      </c>
      <c r="B7617" t="s">
        <v>234</v>
      </c>
      <c r="C7617" t="s">
        <v>240</v>
      </c>
      <c r="D7617">
        <v>15</v>
      </c>
      <c r="E7617">
        <v>100</v>
      </c>
      <c r="F7617">
        <v>3</v>
      </c>
      <c r="G7617">
        <v>5</v>
      </c>
      <c r="H7617" s="57">
        <f t="shared" si="158"/>
        <v>36152</v>
      </c>
      <c r="I7617">
        <v>16</v>
      </c>
      <c r="J7617">
        <v>0</v>
      </c>
    </row>
    <row r="7618" spans="1:10">
      <c r="A7618" t="s">
        <v>247</v>
      </c>
      <c r="B7618" t="s">
        <v>234</v>
      </c>
      <c r="C7618" t="s">
        <v>240</v>
      </c>
      <c r="D7618">
        <v>15</v>
      </c>
      <c r="E7618">
        <v>100</v>
      </c>
      <c r="F7618">
        <v>3</v>
      </c>
      <c r="G7618">
        <v>6</v>
      </c>
      <c r="H7618" s="57">
        <f t="shared" si="158"/>
        <v>36152</v>
      </c>
      <c r="I7618">
        <v>16</v>
      </c>
      <c r="J7618">
        <v>0</v>
      </c>
    </row>
    <row r="7619" spans="1:10">
      <c r="A7619" t="s">
        <v>247</v>
      </c>
      <c r="B7619" t="s">
        <v>234</v>
      </c>
      <c r="C7619" t="s">
        <v>240</v>
      </c>
      <c r="D7619">
        <v>15</v>
      </c>
      <c r="E7619">
        <v>100</v>
      </c>
      <c r="F7619">
        <v>3</v>
      </c>
      <c r="G7619">
        <v>7</v>
      </c>
      <c r="H7619" s="57">
        <f t="shared" si="158"/>
        <v>36152</v>
      </c>
      <c r="I7619">
        <v>16</v>
      </c>
      <c r="J7619">
        <v>0</v>
      </c>
    </row>
    <row r="7620" spans="1:10">
      <c r="A7620" t="s">
        <v>247</v>
      </c>
      <c r="B7620" t="s">
        <v>234</v>
      </c>
      <c r="C7620" t="s">
        <v>240</v>
      </c>
      <c r="D7620">
        <v>15</v>
      </c>
      <c r="E7620">
        <v>100</v>
      </c>
      <c r="F7620">
        <v>3</v>
      </c>
      <c r="G7620">
        <v>8</v>
      </c>
      <c r="H7620" s="57">
        <f t="shared" si="158"/>
        <v>36152</v>
      </c>
      <c r="I7620">
        <v>17</v>
      </c>
      <c r="J7620">
        <v>0</v>
      </c>
    </row>
    <row r="7621" spans="1:10">
      <c r="A7621" t="s">
        <v>247</v>
      </c>
      <c r="B7621" t="s">
        <v>234</v>
      </c>
      <c r="C7621" t="s">
        <v>240</v>
      </c>
      <c r="D7621">
        <v>15</v>
      </c>
      <c r="E7621">
        <v>100</v>
      </c>
      <c r="F7621">
        <v>3</v>
      </c>
      <c r="G7621">
        <v>9</v>
      </c>
      <c r="H7621" s="57">
        <f t="shared" si="158"/>
        <v>36152</v>
      </c>
      <c r="I7621">
        <v>16</v>
      </c>
      <c r="J7621">
        <v>0</v>
      </c>
    </row>
    <row r="7622" spans="1:10">
      <c r="A7622" t="s">
        <v>247</v>
      </c>
      <c r="B7622" t="s">
        <v>234</v>
      </c>
      <c r="C7622" t="s">
        <v>240</v>
      </c>
      <c r="D7622">
        <v>15</v>
      </c>
      <c r="E7622">
        <v>100</v>
      </c>
      <c r="F7622">
        <v>3</v>
      </c>
      <c r="G7622">
        <v>10</v>
      </c>
      <c r="H7622" s="57">
        <f t="shared" si="158"/>
        <v>36152</v>
      </c>
      <c r="I7622">
        <v>16</v>
      </c>
      <c r="J7622">
        <v>0</v>
      </c>
    </row>
    <row r="7623" spans="1:10">
      <c r="A7623" t="s">
        <v>247</v>
      </c>
      <c r="B7623" t="s">
        <v>239</v>
      </c>
      <c r="C7623" t="s">
        <v>240</v>
      </c>
      <c r="D7623">
        <v>16</v>
      </c>
      <c r="E7623">
        <v>100</v>
      </c>
      <c r="F7623">
        <v>3</v>
      </c>
      <c r="G7623">
        <v>1</v>
      </c>
      <c r="H7623" s="57">
        <f t="shared" si="158"/>
        <v>36152</v>
      </c>
      <c r="I7623">
        <v>16</v>
      </c>
      <c r="J7623">
        <v>0</v>
      </c>
    </row>
    <row r="7624" spans="1:10">
      <c r="A7624" t="s">
        <v>247</v>
      </c>
      <c r="B7624" t="s">
        <v>239</v>
      </c>
      <c r="C7624" t="s">
        <v>240</v>
      </c>
      <c r="D7624">
        <v>16</v>
      </c>
      <c r="E7624">
        <v>100</v>
      </c>
      <c r="F7624">
        <v>3</v>
      </c>
      <c r="G7624">
        <v>2</v>
      </c>
      <c r="H7624" s="57">
        <f t="shared" si="158"/>
        <v>36152</v>
      </c>
      <c r="I7624">
        <v>16</v>
      </c>
      <c r="J7624">
        <v>0</v>
      </c>
    </row>
    <row r="7625" spans="1:10">
      <c r="A7625" t="s">
        <v>247</v>
      </c>
      <c r="B7625" t="s">
        <v>239</v>
      </c>
      <c r="C7625" t="s">
        <v>240</v>
      </c>
      <c r="D7625">
        <v>16</v>
      </c>
      <c r="E7625">
        <v>100</v>
      </c>
      <c r="F7625">
        <v>3</v>
      </c>
      <c r="G7625">
        <v>3</v>
      </c>
      <c r="H7625" s="57">
        <f t="shared" si="158"/>
        <v>36152</v>
      </c>
      <c r="I7625">
        <v>15</v>
      </c>
      <c r="J7625">
        <v>1</v>
      </c>
    </row>
    <row r="7626" spans="1:10">
      <c r="A7626" t="s">
        <v>247</v>
      </c>
      <c r="B7626" t="s">
        <v>239</v>
      </c>
      <c r="C7626" t="s">
        <v>240</v>
      </c>
      <c r="D7626">
        <v>16</v>
      </c>
      <c r="E7626">
        <v>100</v>
      </c>
      <c r="F7626">
        <v>3</v>
      </c>
      <c r="G7626">
        <v>4</v>
      </c>
      <c r="H7626" s="57">
        <f t="shared" si="158"/>
        <v>36152</v>
      </c>
      <c r="I7626">
        <v>15</v>
      </c>
      <c r="J7626">
        <v>1</v>
      </c>
    </row>
    <row r="7627" spans="1:10">
      <c r="A7627" t="s">
        <v>247</v>
      </c>
      <c r="B7627" t="s">
        <v>239</v>
      </c>
      <c r="C7627" t="s">
        <v>240</v>
      </c>
      <c r="D7627">
        <v>16</v>
      </c>
      <c r="E7627">
        <v>100</v>
      </c>
      <c r="F7627">
        <v>3</v>
      </c>
      <c r="G7627">
        <v>5</v>
      </c>
      <c r="H7627" s="57">
        <f t="shared" si="158"/>
        <v>36152</v>
      </c>
      <c r="I7627">
        <v>15</v>
      </c>
      <c r="J7627">
        <v>0</v>
      </c>
    </row>
    <row r="7628" spans="1:10">
      <c r="A7628" t="s">
        <v>247</v>
      </c>
      <c r="B7628" t="s">
        <v>239</v>
      </c>
      <c r="C7628" t="s">
        <v>240</v>
      </c>
      <c r="D7628">
        <v>16</v>
      </c>
      <c r="E7628">
        <v>100</v>
      </c>
      <c r="F7628">
        <v>3</v>
      </c>
      <c r="G7628">
        <v>6</v>
      </c>
      <c r="H7628" s="57">
        <f t="shared" si="158"/>
        <v>36152</v>
      </c>
      <c r="I7628">
        <v>16</v>
      </c>
      <c r="J7628">
        <v>0</v>
      </c>
    </row>
    <row r="7629" spans="1:10">
      <c r="A7629" t="s">
        <v>247</v>
      </c>
      <c r="B7629" t="s">
        <v>239</v>
      </c>
      <c r="C7629" t="s">
        <v>240</v>
      </c>
      <c r="D7629">
        <v>16</v>
      </c>
      <c r="E7629">
        <v>100</v>
      </c>
      <c r="F7629">
        <v>3</v>
      </c>
      <c r="G7629">
        <v>7</v>
      </c>
      <c r="H7629" s="57">
        <f t="shared" si="158"/>
        <v>36152</v>
      </c>
    </row>
    <row r="7630" spans="1:10">
      <c r="A7630" t="s">
        <v>247</v>
      </c>
      <c r="B7630" t="s">
        <v>239</v>
      </c>
      <c r="C7630" t="s">
        <v>240</v>
      </c>
      <c r="D7630">
        <v>16</v>
      </c>
      <c r="E7630">
        <v>100</v>
      </c>
      <c r="F7630">
        <v>3</v>
      </c>
      <c r="G7630">
        <v>8</v>
      </c>
      <c r="H7630" s="57">
        <f t="shared" si="158"/>
        <v>36152</v>
      </c>
      <c r="I7630">
        <v>15</v>
      </c>
      <c r="J7630">
        <v>1</v>
      </c>
    </row>
    <row r="7631" spans="1:10">
      <c r="A7631" t="s">
        <v>247</v>
      </c>
      <c r="B7631" t="s">
        <v>239</v>
      </c>
      <c r="C7631" t="s">
        <v>240</v>
      </c>
      <c r="D7631">
        <v>16</v>
      </c>
      <c r="E7631">
        <v>100</v>
      </c>
      <c r="F7631">
        <v>3</v>
      </c>
      <c r="G7631">
        <v>9</v>
      </c>
      <c r="H7631" s="57">
        <f t="shared" si="158"/>
        <v>36152</v>
      </c>
    </row>
    <row r="7632" spans="1:10">
      <c r="A7632" t="s">
        <v>247</v>
      </c>
      <c r="B7632" t="s">
        <v>239</v>
      </c>
      <c r="C7632" t="s">
        <v>240</v>
      </c>
      <c r="D7632">
        <v>16</v>
      </c>
      <c r="E7632">
        <v>100</v>
      </c>
      <c r="F7632">
        <v>3</v>
      </c>
      <c r="G7632">
        <v>10</v>
      </c>
      <c r="H7632" s="57">
        <f t="shared" si="158"/>
        <v>36152</v>
      </c>
      <c r="I7632">
        <v>15</v>
      </c>
      <c r="J7632">
        <v>0</v>
      </c>
    </row>
    <row r="7633" spans="1:10">
      <c r="A7633" t="s">
        <v>247</v>
      </c>
      <c r="B7633" t="s">
        <v>235</v>
      </c>
      <c r="C7633" t="s">
        <v>240</v>
      </c>
      <c r="D7633">
        <v>17</v>
      </c>
      <c r="E7633">
        <v>100</v>
      </c>
      <c r="F7633">
        <v>3</v>
      </c>
      <c r="G7633">
        <v>1</v>
      </c>
      <c r="H7633" s="57">
        <f t="shared" si="158"/>
        <v>36152</v>
      </c>
    </row>
    <row r="7634" spans="1:10">
      <c r="A7634" t="s">
        <v>247</v>
      </c>
      <c r="B7634" t="s">
        <v>235</v>
      </c>
      <c r="C7634" t="s">
        <v>240</v>
      </c>
      <c r="D7634">
        <v>17</v>
      </c>
      <c r="E7634">
        <v>100</v>
      </c>
      <c r="F7634">
        <v>3</v>
      </c>
      <c r="G7634">
        <v>2</v>
      </c>
      <c r="H7634" s="57">
        <f t="shared" si="158"/>
        <v>36152</v>
      </c>
      <c r="I7634">
        <v>16</v>
      </c>
      <c r="J7634">
        <v>1</v>
      </c>
    </row>
    <row r="7635" spans="1:10">
      <c r="A7635" t="s">
        <v>247</v>
      </c>
      <c r="B7635" t="s">
        <v>235</v>
      </c>
      <c r="C7635" t="s">
        <v>240</v>
      </c>
      <c r="D7635">
        <v>17</v>
      </c>
      <c r="E7635">
        <v>100</v>
      </c>
      <c r="F7635">
        <v>3</v>
      </c>
      <c r="G7635">
        <v>3</v>
      </c>
      <c r="H7635" s="57">
        <f t="shared" si="158"/>
        <v>36152</v>
      </c>
      <c r="I7635">
        <v>15</v>
      </c>
      <c r="J7635">
        <v>2</v>
      </c>
    </row>
    <row r="7636" spans="1:10">
      <c r="A7636" t="s">
        <v>247</v>
      </c>
      <c r="B7636" t="s">
        <v>235</v>
      </c>
      <c r="C7636" t="s">
        <v>240</v>
      </c>
      <c r="D7636">
        <v>17</v>
      </c>
      <c r="E7636">
        <v>100</v>
      </c>
      <c r="F7636">
        <v>3</v>
      </c>
      <c r="G7636">
        <v>4</v>
      </c>
      <c r="H7636" s="57">
        <f t="shared" si="158"/>
        <v>36152</v>
      </c>
      <c r="I7636">
        <v>14</v>
      </c>
      <c r="J7636">
        <v>0</v>
      </c>
    </row>
    <row r="7637" spans="1:10">
      <c r="A7637" t="s">
        <v>247</v>
      </c>
      <c r="B7637" t="s">
        <v>235</v>
      </c>
      <c r="C7637" t="s">
        <v>240</v>
      </c>
      <c r="D7637">
        <v>17</v>
      </c>
      <c r="E7637">
        <v>100</v>
      </c>
      <c r="F7637">
        <v>3</v>
      </c>
      <c r="G7637">
        <v>5</v>
      </c>
      <c r="H7637" s="57">
        <f t="shared" si="158"/>
        <v>36152</v>
      </c>
      <c r="I7637">
        <v>16</v>
      </c>
      <c r="J7637">
        <v>1</v>
      </c>
    </row>
    <row r="7638" spans="1:10">
      <c r="A7638" t="s">
        <v>247</v>
      </c>
      <c r="B7638" t="s">
        <v>235</v>
      </c>
      <c r="C7638" t="s">
        <v>240</v>
      </c>
      <c r="D7638">
        <v>17</v>
      </c>
      <c r="E7638">
        <v>100</v>
      </c>
      <c r="F7638">
        <v>3</v>
      </c>
      <c r="G7638">
        <v>6</v>
      </c>
      <c r="H7638" s="57">
        <f t="shared" si="158"/>
        <v>36152</v>
      </c>
      <c r="I7638">
        <v>15</v>
      </c>
      <c r="J7638">
        <v>0</v>
      </c>
    </row>
    <row r="7639" spans="1:10">
      <c r="A7639" t="s">
        <v>247</v>
      </c>
      <c r="B7639" t="s">
        <v>235</v>
      </c>
      <c r="C7639" t="s">
        <v>240</v>
      </c>
      <c r="D7639">
        <v>17</v>
      </c>
      <c r="E7639">
        <v>100</v>
      </c>
      <c r="F7639">
        <v>3</v>
      </c>
      <c r="G7639">
        <v>7</v>
      </c>
      <c r="H7639" s="57">
        <f t="shared" si="158"/>
        <v>36152</v>
      </c>
      <c r="I7639">
        <v>14</v>
      </c>
      <c r="J7639">
        <v>0</v>
      </c>
    </row>
    <row r="7640" spans="1:10">
      <c r="A7640" t="s">
        <v>247</v>
      </c>
      <c r="B7640" t="s">
        <v>235</v>
      </c>
      <c r="C7640" t="s">
        <v>240</v>
      </c>
      <c r="D7640">
        <v>17</v>
      </c>
      <c r="E7640">
        <v>100</v>
      </c>
      <c r="F7640">
        <v>3</v>
      </c>
      <c r="G7640">
        <v>8</v>
      </c>
      <c r="H7640" s="57">
        <f t="shared" si="158"/>
        <v>36152</v>
      </c>
      <c r="I7640">
        <v>15</v>
      </c>
      <c r="J7640">
        <v>3</v>
      </c>
    </row>
    <row r="7641" spans="1:10">
      <c r="A7641" t="s">
        <v>247</v>
      </c>
      <c r="B7641" t="s">
        <v>235</v>
      </c>
      <c r="C7641" t="s">
        <v>240</v>
      </c>
      <c r="D7641">
        <v>17</v>
      </c>
      <c r="E7641">
        <v>100</v>
      </c>
      <c r="F7641">
        <v>3</v>
      </c>
      <c r="G7641">
        <v>9</v>
      </c>
      <c r="H7641" s="57">
        <f t="shared" si="158"/>
        <v>36152</v>
      </c>
      <c r="I7641">
        <v>15</v>
      </c>
      <c r="J7641">
        <v>0</v>
      </c>
    </row>
    <row r="7642" spans="1:10">
      <c r="A7642" t="s">
        <v>247</v>
      </c>
      <c r="B7642" t="s">
        <v>235</v>
      </c>
      <c r="C7642" t="s">
        <v>240</v>
      </c>
      <c r="D7642">
        <v>17</v>
      </c>
      <c r="E7642">
        <v>100</v>
      </c>
      <c r="F7642">
        <v>3</v>
      </c>
      <c r="G7642">
        <v>10</v>
      </c>
      <c r="H7642" s="57">
        <f t="shared" si="158"/>
        <v>36152</v>
      </c>
      <c r="I7642">
        <v>13</v>
      </c>
      <c r="J7642">
        <v>0</v>
      </c>
    </row>
    <row r="7643" spans="1:10">
      <c r="A7643" t="s">
        <v>247</v>
      </c>
      <c r="B7643" t="s">
        <v>237</v>
      </c>
      <c r="C7643" t="s">
        <v>240</v>
      </c>
      <c r="D7643">
        <v>18</v>
      </c>
      <c r="E7643">
        <v>100</v>
      </c>
      <c r="F7643">
        <v>3</v>
      </c>
      <c r="G7643">
        <v>1</v>
      </c>
      <c r="H7643" s="57">
        <f t="shared" si="158"/>
        <v>36152</v>
      </c>
      <c r="I7643">
        <v>15</v>
      </c>
      <c r="J7643">
        <v>1</v>
      </c>
    </row>
    <row r="7644" spans="1:10">
      <c r="A7644" t="s">
        <v>247</v>
      </c>
      <c r="B7644" t="s">
        <v>237</v>
      </c>
      <c r="C7644" t="s">
        <v>240</v>
      </c>
      <c r="D7644">
        <v>18</v>
      </c>
      <c r="E7644">
        <v>100</v>
      </c>
      <c r="F7644">
        <v>3</v>
      </c>
      <c r="G7644">
        <v>2</v>
      </c>
      <c r="H7644" s="57">
        <f t="shared" si="158"/>
        <v>36152</v>
      </c>
      <c r="I7644">
        <v>16</v>
      </c>
      <c r="J7644">
        <v>0</v>
      </c>
    </row>
    <row r="7645" spans="1:10">
      <c r="A7645" t="s">
        <v>247</v>
      </c>
      <c r="B7645" t="s">
        <v>237</v>
      </c>
      <c r="C7645" t="s">
        <v>240</v>
      </c>
      <c r="D7645">
        <v>18</v>
      </c>
      <c r="E7645">
        <v>100</v>
      </c>
      <c r="F7645">
        <v>3</v>
      </c>
      <c r="G7645">
        <v>3</v>
      </c>
      <c r="H7645" s="57">
        <f t="shared" si="158"/>
        <v>36152</v>
      </c>
      <c r="I7645">
        <v>15</v>
      </c>
      <c r="J7645">
        <v>0</v>
      </c>
    </row>
    <row r="7646" spans="1:10">
      <c r="A7646" t="s">
        <v>247</v>
      </c>
      <c r="B7646" t="s">
        <v>237</v>
      </c>
      <c r="C7646" t="s">
        <v>240</v>
      </c>
      <c r="D7646">
        <v>18</v>
      </c>
      <c r="E7646">
        <v>100</v>
      </c>
      <c r="F7646">
        <v>3</v>
      </c>
      <c r="G7646">
        <v>4</v>
      </c>
      <c r="H7646" s="57">
        <f t="shared" si="158"/>
        <v>36152</v>
      </c>
      <c r="I7646">
        <v>16</v>
      </c>
      <c r="J7646">
        <v>2</v>
      </c>
    </row>
    <row r="7647" spans="1:10">
      <c r="A7647" t="s">
        <v>247</v>
      </c>
      <c r="B7647" t="s">
        <v>237</v>
      </c>
      <c r="C7647" t="s">
        <v>240</v>
      </c>
      <c r="D7647">
        <v>18</v>
      </c>
      <c r="E7647">
        <v>100</v>
      </c>
      <c r="F7647">
        <v>3</v>
      </c>
      <c r="G7647">
        <v>5</v>
      </c>
      <c r="H7647" s="57">
        <f t="shared" si="158"/>
        <v>36152</v>
      </c>
      <c r="I7647">
        <v>16</v>
      </c>
      <c r="J7647">
        <v>0</v>
      </c>
    </row>
    <row r="7648" spans="1:10">
      <c r="A7648" t="s">
        <v>247</v>
      </c>
      <c r="B7648" t="s">
        <v>237</v>
      </c>
      <c r="C7648" t="s">
        <v>240</v>
      </c>
      <c r="D7648">
        <v>18</v>
      </c>
      <c r="E7648">
        <v>100</v>
      </c>
      <c r="F7648">
        <v>3</v>
      </c>
      <c r="G7648">
        <v>6</v>
      </c>
      <c r="H7648" s="57">
        <f t="shared" si="158"/>
        <v>36152</v>
      </c>
      <c r="I7648">
        <v>15</v>
      </c>
      <c r="J7648">
        <v>0</v>
      </c>
    </row>
    <row r="7649" spans="1:10">
      <c r="A7649" t="s">
        <v>247</v>
      </c>
      <c r="B7649" t="s">
        <v>237</v>
      </c>
      <c r="C7649" t="s">
        <v>240</v>
      </c>
      <c r="D7649">
        <v>18</v>
      </c>
      <c r="E7649">
        <v>100</v>
      </c>
      <c r="F7649">
        <v>3</v>
      </c>
      <c r="G7649">
        <v>7</v>
      </c>
      <c r="H7649" s="57">
        <f t="shared" si="158"/>
        <v>36152</v>
      </c>
      <c r="I7649">
        <v>15</v>
      </c>
      <c r="J7649">
        <v>0</v>
      </c>
    </row>
    <row r="7650" spans="1:10">
      <c r="A7650" t="s">
        <v>247</v>
      </c>
      <c r="B7650" t="s">
        <v>237</v>
      </c>
      <c r="C7650" t="s">
        <v>240</v>
      </c>
      <c r="D7650">
        <v>18</v>
      </c>
      <c r="E7650">
        <v>100</v>
      </c>
      <c r="F7650">
        <v>3</v>
      </c>
      <c r="G7650">
        <v>8</v>
      </c>
      <c r="H7650" s="57">
        <f t="shared" si="158"/>
        <v>36152</v>
      </c>
      <c r="I7650">
        <v>15</v>
      </c>
      <c r="J7650">
        <v>0</v>
      </c>
    </row>
    <row r="7651" spans="1:10">
      <c r="A7651" t="s">
        <v>247</v>
      </c>
      <c r="B7651" t="s">
        <v>237</v>
      </c>
      <c r="C7651" t="s">
        <v>240</v>
      </c>
      <c r="D7651">
        <v>18</v>
      </c>
      <c r="E7651">
        <v>100</v>
      </c>
      <c r="F7651">
        <v>3</v>
      </c>
      <c r="G7651">
        <v>9</v>
      </c>
      <c r="H7651" s="57">
        <f t="shared" si="158"/>
        <v>36152</v>
      </c>
      <c r="I7651">
        <v>15</v>
      </c>
      <c r="J7651">
        <v>3</v>
      </c>
    </row>
    <row r="7652" spans="1:10">
      <c r="A7652" t="s">
        <v>247</v>
      </c>
      <c r="B7652" t="s">
        <v>237</v>
      </c>
      <c r="C7652" t="s">
        <v>240</v>
      </c>
      <c r="D7652">
        <v>18</v>
      </c>
      <c r="E7652">
        <v>100</v>
      </c>
      <c r="F7652">
        <v>3</v>
      </c>
      <c r="G7652">
        <v>10</v>
      </c>
      <c r="H7652" s="57">
        <f t="shared" si="158"/>
        <v>36152</v>
      </c>
      <c r="I7652">
        <v>16</v>
      </c>
      <c r="J7652">
        <v>3</v>
      </c>
    </row>
    <row r="7653" spans="1:10">
      <c r="A7653" t="s">
        <v>247</v>
      </c>
      <c r="B7653" t="s">
        <v>234</v>
      </c>
      <c r="C7653" t="s">
        <v>240</v>
      </c>
      <c r="D7653">
        <v>1</v>
      </c>
      <c r="E7653">
        <v>100</v>
      </c>
      <c r="F7653">
        <v>1</v>
      </c>
      <c r="G7653">
        <v>1</v>
      </c>
      <c r="H7653" s="57">
        <v>36157</v>
      </c>
      <c r="I7653">
        <v>19</v>
      </c>
      <c r="J7653">
        <v>3</v>
      </c>
    </row>
    <row r="7654" spans="1:10">
      <c r="A7654" t="s">
        <v>247</v>
      </c>
      <c r="B7654" t="s">
        <v>234</v>
      </c>
      <c r="C7654" t="s">
        <v>240</v>
      </c>
      <c r="D7654">
        <v>1</v>
      </c>
      <c r="E7654">
        <v>100</v>
      </c>
      <c r="F7654">
        <v>1</v>
      </c>
      <c r="G7654">
        <v>2</v>
      </c>
      <c r="H7654" s="57">
        <f>H7653</f>
        <v>36157</v>
      </c>
    </row>
    <row r="7655" spans="1:10">
      <c r="A7655" t="s">
        <v>247</v>
      </c>
      <c r="B7655" t="s">
        <v>234</v>
      </c>
      <c r="C7655" t="s">
        <v>240</v>
      </c>
      <c r="D7655">
        <v>1</v>
      </c>
      <c r="E7655">
        <v>100</v>
      </c>
      <c r="F7655">
        <v>1</v>
      </c>
      <c r="G7655">
        <v>3</v>
      </c>
      <c r="H7655" s="57">
        <f t="shared" ref="H7655:H7718" si="159">H7654</f>
        <v>36157</v>
      </c>
      <c r="I7655">
        <v>18</v>
      </c>
      <c r="J7655">
        <v>4</v>
      </c>
    </row>
    <row r="7656" spans="1:10">
      <c r="A7656" t="s">
        <v>247</v>
      </c>
      <c r="B7656" t="s">
        <v>234</v>
      </c>
      <c r="C7656" t="s">
        <v>240</v>
      </c>
      <c r="D7656">
        <v>1</v>
      </c>
      <c r="E7656">
        <v>100</v>
      </c>
      <c r="F7656">
        <v>1</v>
      </c>
      <c r="G7656">
        <v>4</v>
      </c>
      <c r="H7656" s="57">
        <f t="shared" si="159"/>
        <v>36157</v>
      </c>
      <c r="I7656">
        <v>18</v>
      </c>
      <c r="J7656">
        <v>3</v>
      </c>
    </row>
    <row r="7657" spans="1:10">
      <c r="A7657" t="s">
        <v>247</v>
      </c>
      <c r="B7657" t="s">
        <v>234</v>
      </c>
      <c r="C7657" t="s">
        <v>240</v>
      </c>
      <c r="D7657">
        <v>1</v>
      </c>
      <c r="E7657">
        <v>100</v>
      </c>
      <c r="F7657">
        <v>1</v>
      </c>
      <c r="G7657">
        <v>5</v>
      </c>
      <c r="H7657" s="57">
        <f t="shared" si="159"/>
        <v>36157</v>
      </c>
      <c r="I7657">
        <v>19</v>
      </c>
      <c r="J7657">
        <v>3</v>
      </c>
    </row>
    <row r="7658" spans="1:10">
      <c r="A7658" t="s">
        <v>247</v>
      </c>
      <c r="B7658" t="s">
        <v>234</v>
      </c>
      <c r="C7658" t="s">
        <v>240</v>
      </c>
      <c r="D7658">
        <v>1</v>
      </c>
      <c r="E7658">
        <v>100</v>
      </c>
      <c r="F7658">
        <v>1</v>
      </c>
      <c r="G7658">
        <v>6</v>
      </c>
      <c r="H7658" s="57">
        <f t="shared" si="159"/>
        <v>36157</v>
      </c>
      <c r="I7658">
        <v>18</v>
      </c>
      <c r="J7658">
        <v>3</v>
      </c>
    </row>
    <row r="7659" spans="1:10">
      <c r="A7659" t="s">
        <v>247</v>
      </c>
      <c r="B7659" t="s">
        <v>234</v>
      </c>
      <c r="C7659" t="s">
        <v>240</v>
      </c>
      <c r="D7659">
        <v>1</v>
      </c>
      <c r="E7659">
        <v>100</v>
      </c>
      <c r="F7659">
        <v>1</v>
      </c>
      <c r="G7659">
        <v>7</v>
      </c>
      <c r="H7659" s="57">
        <f t="shared" si="159"/>
        <v>36157</v>
      </c>
      <c r="I7659">
        <v>17</v>
      </c>
      <c r="J7659">
        <v>1</v>
      </c>
    </row>
    <row r="7660" spans="1:10">
      <c r="A7660" t="s">
        <v>247</v>
      </c>
      <c r="B7660" t="s">
        <v>234</v>
      </c>
      <c r="C7660" t="s">
        <v>240</v>
      </c>
      <c r="D7660">
        <v>1</v>
      </c>
      <c r="E7660">
        <v>100</v>
      </c>
      <c r="F7660">
        <v>1</v>
      </c>
      <c r="G7660">
        <v>8</v>
      </c>
      <c r="H7660" s="57">
        <f t="shared" si="159"/>
        <v>36157</v>
      </c>
      <c r="I7660">
        <v>18</v>
      </c>
      <c r="J7660">
        <v>3</v>
      </c>
    </row>
    <row r="7661" spans="1:10">
      <c r="A7661" t="s">
        <v>247</v>
      </c>
      <c r="B7661" t="s">
        <v>234</v>
      </c>
      <c r="C7661" t="s">
        <v>240</v>
      </c>
      <c r="D7661">
        <v>1</v>
      </c>
      <c r="E7661">
        <v>100</v>
      </c>
      <c r="F7661">
        <v>1</v>
      </c>
      <c r="G7661">
        <v>9</v>
      </c>
      <c r="H7661" s="57">
        <f t="shared" si="159"/>
        <v>36157</v>
      </c>
      <c r="I7661">
        <v>18</v>
      </c>
      <c r="J7661">
        <v>2</v>
      </c>
    </row>
    <row r="7662" spans="1:10">
      <c r="A7662" t="s">
        <v>247</v>
      </c>
      <c r="B7662" t="s">
        <v>234</v>
      </c>
      <c r="C7662" t="s">
        <v>240</v>
      </c>
      <c r="D7662">
        <v>1</v>
      </c>
      <c r="E7662">
        <v>100</v>
      </c>
      <c r="F7662">
        <v>1</v>
      </c>
      <c r="G7662">
        <v>10</v>
      </c>
      <c r="H7662" s="57">
        <f t="shared" si="159"/>
        <v>36157</v>
      </c>
      <c r="I7662">
        <v>18</v>
      </c>
      <c r="J7662">
        <v>1</v>
      </c>
    </row>
    <row r="7663" spans="1:10">
      <c r="A7663" t="s">
        <v>247</v>
      </c>
      <c r="B7663" t="s">
        <v>235</v>
      </c>
      <c r="C7663" t="s">
        <v>240</v>
      </c>
      <c r="D7663">
        <v>2</v>
      </c>
      <c r="E7663">
        <v>100</v>
      </c>
      <c r="F7663">
        <v>1</v>
      </c>
      <c r="G7663">
        <v>1</v>
      </c>
      <c r="H7663" s="57">
        <f t="shared" si="159"/>
        <v>36157</v>
      </c>
      <c r="I7663">
        <v>18</v>
      </c>
      <c r="J7663">
        <v>2</v>
      </c>
    </row>
    <row r="7664" spans="1:10">
      <c r="A7664" t="s">
        <v>247</v>
      </c>
      <c r="B7664" t="s">
        <v>235</v>
      </c>
      <c r="C7664" t="s">
        <v>240</v>
      </c>
      <c r="D7664">
        <v>2</v>
      </c>
      <c r="E7664">
        <v>100</v>
      </c>
      <c r="F7664">
        <v>1</v>
      </c>
      <c r="G7664">
        <v>2</v>
      </c>
      <c r="H7664" s="57">
        <f t="shared" si="159"/>
        <v>36157</v>
      </c>
      <c r="I7664">
        <v>18</v>
      </c>
      <c r="J7664">
        <v>2</v>
      </c>
    </row>
    <row r="7665" spans="1:10">
      <c r="A7665" t="s">
        <v>247</v>
      </c>
      <c r="B7665" t="s">
        <v>235</v>
      </c>
      <c r="C7665" t="s">
        <v>240</v>
      </c>
      <c r="D7665">
        <v>2</v>
      </c>
      <c r="E7665">
        <v>100</v>
      </c>
      <c r="F7665">
        <v>1</v>
      </c>
      <c r="G7665">
        <v>3</v>
      </c>
      <c r="H7665" s="57">
        <f t="shared" si="159"/>
        <v>36157</v>
      </c>
      <c r="I7665">
        <v>17</v>
      </c>
      <c r="J7665">
        <v>2</v>
      </c>
    </row>
    <row r="7666" spans="1:10">
      <c r="A7666" t="s">
        <v>247</v>
      </c>
      <c r="B7666" t="s">
        <v>235</v>
      </c>
      <c r="C7666" t="s">
        <v>240</v>
      </c>
      <c r="D7666">
        <v>2</v>
      </c>
      <c r="E7666">
        <v>100</v>
      </c>
      <c r="F7666">
        <v>1</v>
      </c>
      <c r="G7666">
        <v>4</v>
      </c>
      <c r="H7666" s="57">
        <f t="shared" si="159"/>
        <v>36157</v>
      </c>
      <c r="I7666">
        <v>16</v>
      </c>
      <c r="J7666">
        <v>2</v>
      </c>
    </row>
    <row r="7667" spans="1:10">
      <c r="A7667" t="s">
        <v>247</v>
      </c>
      <c r="B7667" t="s">
        <v>235</v>
      </c>
      <c r="C7667" t="s">
        <v>240</v>
      </c>
      <c r="D7667">
        <v>2</v>
      </c>
      <c r="E7667">
        <v>100</v>
      </c>
      <c r="F7667">
        <v>1</v>
      </c>
      <c r="G7667">
        <v>5</v>
      </c>
      <c r="H7667" s="57">
        <f t="shared" si="159"/>
        <v>36157</v>
      </c>
      <c r="I7667">
        <v>15</v>
      </c>
      <c r="J7667">
        <v>3</v>
      </c>
    </row>
    <row r="7668" spans="1:10">
      <c r="A7668" t="s">
        <v>247</v>
      </c>
      <c r="B7668" t="s">
        <v>235</v>
      </c>
      <c r="C7668" t="s">
        <v>240</v>
      </c>
      <c r="D7668">
        <v>2</v>
      </c>
      <c r="E7668">
        <v>100</v>
      </c>
      <c r="F7668">
        <v>1</v>
      </c>
      <c r="G7668">
        <v>6</v>
      </c>
      <c r="H7668" s="57">
        <f t="shared" si="159"/>
        <v>36157</v>
      </c>
      <c r="I7668">
        <v>18</v>
      </c>
      <c r="J7668">
        <v>4</v>
      </c>
    </row>
    <row r="7669" spans="1:10">
      <c r="A7669" t="s">
        <v>247</v>
      </c>
      <c r="B7669" t="s">
        <v>235</v>
      </c>
      <c r="C7669" t="s">
        <v>240</v>
      </c>
      <c r="D7669">
        <v>2</v>
      </c>
      <c r="E7669">
        <v>100</v>
      </c>
      <c r="F7669">
        <v>1</v>
      </c>
      <c r="G7669">
        <v>7</v>
      </c>
      <c r="H7669" s="57">
        <f t="shared" si="159"/>
        <v>36157</v>
      </c>
      <c r="I7669">
        <v>15</v>
      </c>
      <c r="J7669">
        <v>3</v>
      </c>
    </row>
    <row r="7670" spans="1:10">
      <c r="A7670" t="s">
        <v>247</v>
      </c>
      <c r="B7670" t="s">
        <v>235</v>
      </c>
      <c r="C7670" t="s">
        <v>240</v>
      </c>
      <c r="D7670">
        <v>2</v>
      </c>
      <c r="E7670">
        <v>100</v>
      </c>
      <c r="F7670">
        <v>1</v>
      </c>
      <c r="G7670">
        <v>8</v>
      </c>
      <c r="H7670" s="57">
        <f t="shared" si="159"/>
        <v>36157</v>
      </c>
      <c r="I7670">
        <v>18</v>
      </c>
      <c r="J7670">
        <v>2</v>
      </c>
    </row>
    <row r="7671" spans="1:10">
      <c r="A7671" t="s">
        <v>247</v>
      </c>
      <c r="B7671" t="s">
        <v>235</v>
      </c>
      <c r="C7671" t="s">
        <v>240</v>
      </c>
      <c r="D7671">
        <v>2</v>
      </c>
      <c r="E7671">
        <v>100</v>
      </c>
      <c r="F7671">
        <v>1</v>
      </c>
      <c r="G7671">
        <v>9</v>
      </c>
      <c r="H7671" s="57">
        <f t="shared" si="159"/>
        <v>36157</v>
      </c>
      <c r="I7671">
        <v>17</v>
      </c>
      <c r="J7671">
        <v>3</v>
      </c>
    </row>
    <row r="7672" spans="1:10">
      <c r="A7672" t="s">
        <v>247</v>
      </c>
      <c r="B7672" t="s">
        <v>235</v>
      </c>
      <c r="C7672" t="s">
        <v>240</v>
      </c>
      <c r="D7672">
        <v>2</v>
      </c>
      <c r="E7672">
        <v>100</v>
      </c>
      <c r="F7672">
        <v>1</v>
      </c>
      <c r="G7672">
        <v>10</v>
      </c>
      <c r="H7672" s="57">
        <f t="shared" si="159"/>
        <v>36157</v>
      </c>
      <c r="I7672">
        <v>17</v>
      </c>
      <c r="J7672">
        <v>3</v>
      </c>
    </row>
    <row r="7673" spans="1:10">
      <c r="A7673" t="s">
        <v>247</v>
      </c>
      <c r="B7673" s="53">
        <v>40738</v>
      </c>
      <c r="C7673" t="s">
        <v>240</v>
      </c>
      <c r="D7673">
        <v>3</v>
      </c>
      <c r="E7673">
        <v>100</v>
      </c>
      <c r="F7673">
        <v>1</v>
      </c>
      <c r="G7673">
        <v>1</v>
      </c>
      <c r="H7673" s="57">
        <f t="shared" si="159"/>
        <v>36157</v>
      </c>
      <c r="I7673">
        <v>17</v>
      </c>
      <c r="J7673">
        <v>4</v>
      </c>
    </row>
    <row r="7674" spans="1:10">
      <c r="A7674" t="s">
        <v>247</v>
      </c>
      <c r="B7674" s="53">
        <v>40738</v>
      </c>
      <c r="C7674" t="s">
        <v>240</v>
      </c>
      <c r="D7674">
        <v>3</v>
      </c>
      <c r="E7674">
        <v>100</v>
      </c>
      <c r="F7674">
        <v>1</v>
      </c>
      <c r="G7674">
        <v>2</v>
      </c>
      <c r="H7674" s="57">
        <f t="shared" si="159"/>
        <v>36157</v>
      </c>
      <c r="I7674">
        <v>18</v>
      </c>
      <c r="J7674">
        <v>3</v>
      </c>
    </row>
    <row r="7675" spans="1:10">
      <c r="A7675" t="s">
        <v>247</v>
      </c>
      <c r="B7675" s="53">
        <v>40738</v>
      </c>
      <c r="C7675" t="s">
        <v>240</v>
      </c>
      <c r="D7675">
        <v>3</v>
      </c>
      <c r="E7675">
        <v>100</v>
      </c>
      <c r="F7675">
        <v>1</v>
      </c>
      <c r="G7675">
        <v>3</v>
      </c>
      <c r="H7675" s="57">
        <f t="shared" si="159"/>
        <v>36157</v>
      </c>
      <c r="I7675">
        <v>15</v>
      </c>
      <c r="J7675">
        <v>3</v>
      </c>
    </row>
    <row r="7676" spans="1:10">
      <c r="A7676" t="s">
        <v>247</v>
      </c>
      <c r="B7676" s="53">
        <v>40738</v>
      </c>
      <c r="C7676" t="s">
        <v>240</v>
      </c>
      <c r="D7676">
        <v>3</v>
      </c>
      <c r="E7676">
        <v>100</v>
      </c>
      <c r="F7676">
        <v>1</v>
      </c>
      <c r="G7676">
        <v>4</v>
      </c>
      <c r="H7676" s="57">
        <f t="shared" si="159"/>
        <v>36157</v>
      </c>
      <c r="I7676">
        <v>18</v>
      </c>
      <c r="J7676">
        <v>3</v>
      </c>
    </row>
    <row r="7677" spans="1:10">
      <c r="A7677" t="s">
        <v>247</v>
      </c>
      <c r="B7677" s="53">
        <v>40738</v>
      </c>
      <c r="C7677" t="s">
        <v>240</v>
      </c>
      <c r="D7677">
        <v>3</v>
      </c>
      <c r="E7677">
        <v>100</v>
      </c>
      <c r="F7677">
        <v>1</v>
      </c>
      <c r="G7677">
        <v>5</v>
      </c>
      <c r="H7677" s="57">
        <f t="shared" si="159"/>
        <v>36157</v>
      </c>
      <c r="I7677">
        <v>18</v>
      </c>
      <c r="J7677">
        <v>1</v>
      </c>
    </row>
    <row r="7678" spans="1:10">
      <c r="A7678" t="s">
        <v>247</v>
      </c>
      <c r="B7678" s="53">
        <v>40738</v>
      </c>
      <c r="C7678" t="s">
        <v>240</v>
      </c>
      <c r="D7678">
        <v>3</v>
      </c>
      <c r="E7678">
        <v>100</v>
      </c>
      <c r="F7678">
        <v>1</v>
      </c>
      <c r="G7678">
        <v>6</v>
      </c>
      <c r="H7678" s="57">
        <f t="shared" si="159"/>
        <v>36157</v>
      </c>
      <c r="I7678">
        <v>18</v>
      </c>
      <c r="J7678">
        <v>3</v>
      </c>
    </row>
    <row r="7679" spans="1:10">
      <c r="A7679" t="s">
        <v>247</v>
      </c>
      <c r="B7679" s="53">
        <v>40738</v>
      </c>
      <c r="C7679" t="s">
        <v>240</v>
      </c>
      <c r="D7679">
        <v>3</v>
      </c>
      <c r="E7679">
        <v>100</v>
      </c>
      <c r="F7679">
        <v>1</v>
      </c>
      <c r="G7679">
        <v>7</v>
      </c>
      <c r="H7679" s="57">
        <f t="shared" si="159"/>
        <v>36157</v>
      </c>
      <c r="I7679">
        <v>16</v>
      </c>
      <c r="J7679">
        <v>3</v>
      </c>
    </row>
    <row r="7680" spans="1:10">
      <c r="A7680" t="s">
        <v>247</v>
      </c>
      <c r="B7680" s="53">
        <v>40738</v>
      </c>
      <c r="C7680" t="s">
        <v>240</v>
      </c>
      <c r="D7680">
        <v>3</v>
      </c>
      <c r="E7680">
        <v>100</v>
      </c>
      <c r="F7680">
        <v>1</v>
      </c>
      <c r="G7680">
        <v>8</v>
      </c>
      <c r="H7680" s="57">
        <f t="shared" si="159"/>
        <v>36157</v>
      </c>
      <c r="I7680">
        <v>18</v>
      </c>
      <c r="J7680">
        <v>3</v>
      </c>
    </row>
    <row r="7681" spans="1:10">
      <c r="A7681" t="s">
        <v>247</v>
      </c>
      <c r="B7681" s="53">
        <v>40738</v>
      </c>
      <c r="C7681" t="s">
        <v>240</v>
      </c>
      <c r="D7681">
        <v>3</v>
      </c>
      <c r="E7681">
        <v>100</v>
      </c>
      <c r="F7681">
        <v>1</v>
      </c>
      <c r="G7681">
        <v>9</v>
      </c>
      <c r="H7681" s="57">
        <f t="shared" si="159"/>
        <v>36157</v>
      </c>
      <c r="I7681">
        <v>16</v>
      </c>
      <c r="J7681">
        <v>4</v>
      </c>
    </row>
    <row r="7682" spans="1:10">
      <c r="A7682" t="s">
        <v>247</v>
      </c>
      <c r="B7682" s="53">
        <v>40738</v>
      </c>
      <c r="C7682" t="s">
        <v>240</v>
      </c>
      <c r="D7682">
        <v>3</v>
      </c>
      <c r="E7682">
        <v>100</v>
      </c>
      <c r="F7682">
        <v>1</v>
      </c>
      <c r="G7682">
        <v>10</v>
      </c>
      <c r="H7682" s="57">
        <f t="shared" si="159"/>
        <v>36157</v>
      </c>
      <c r="I7682">
        <v>14</v>
      </c>
      <c r="J7682">
        <v>3</v>
      </c>
    </row>
    <row r="7683" spans="1:10">
      <c r="A7683" t="s">
        <v>247</v>
      </c>
      <c r="B7683" t="s">
        <v>237</v>
      </c>
      <c r="C7683" t="s">
        <v>240</v>
      </c>
      <c r="D7683">
        <v>4</v>
      </c>
      <c r="E7683">
        <v>100</v>
      </c>
      <c r="F7683">
        <v>1</v>
      </c>
      <c r="G7683">
        <v>1</v>
      </c>
      <c r="H7683" s="57">
        <f t="shared" si="159"/>
        <v>36157</v>
      </c>
      <c r="I7683">
        <v>17</v>
      </c>
      <c r="J7683">
        <v>2</v>
      </c>
    </row>
    <row r="7684" spans="1:10">
      <c r="A7684" t="s">
        <v>247</v>
      </c>
      <c r="B7684" t="s">
        <v>237</v>
      </c>
      <c r="C7684" t="s">
        <v>240</v>
      </c>
      <c r="D7684">
        <v>4</v>
      </c>
      <c r="E7684">
        <v>100</v>
      </c>
      <c r="F7684">
        <v>1</v>
      </c>
      <c r="G7684">
        <v>2</v>
      </c>
      <c r="H7684" s="57">
        <f t="shared" si="159"/>
        <v>36157</v>
      </c>
      <c r="I7684">
        <v>18</v>
      </c>
      <c r="J7684">
        <v>4</v>
      </c>
    </row>
    <row r="7685" spans="1:10">
      <c r="A7685" t="s">
        <v>247</v>
      </c>
      <c r="B7685" t="s">
        <v>237</v>
      </c>
      <c r="C7685" t="s">
        <v>240</v>
      </c>
      <c r="D7685">
        <v>4</v>
      </c>
      <c r="E7685">
        <v>100</v>
      </c>
      <c r="F7685">
        <v>1</v>
      </c>
      <c r="G7685">
        <v>3</v>
      </c>
      <c r="H7685" s="57">
        <f t="shared" si="159"/>
        <v>36157</v>
      </c>
      <c r="I7685">
        <v>16</v>
      </c>
      <c r="J7685">
        <v>4</v>
      </c>
    </row>
    <row r="7686" spans="1:10">
      <c r="A7686" t="s">
        <v>247</v>
      </c>
      <c r="B7686" t="s">
        <v>237</v>
      </c>
      <c r="C7686" t="s">
        <v>240</v>
      </c>
      <c r="D7686">
        <v>4</v>
      </c>
      <c r="E7686">
        <v>100</v>
      </c>
      <c r="F7686">
        <v>1</v>
      </c>
      <c r="G7686">
        <v>4</v>
      </c>
      <c r="H7686" s="57">
        <f t="shared" si="159"/>
        <v>36157</v>
      </c>
      <c r="I7686">
        <v>16</v>
      </c>
      <c r="J7686">
        <v>4</v>
      </c>
    </row>
    <row r="7687" spans="1:10">
      <c r="A7687" t="s">
        <v>247</v>
      </c>
      <c r="B7687" t="s">
        <v>237</v>
      </c>
      <c r="C7687" t="s">
        <v>240</v>
      </c>
      <c r="D7687">
        <v>4</v>
      </c>
      <c r="E7687">
        <v>100</v>
      </c>
      <c r="F7687">
        <v>1</v>
      </c>
      <c r="G7687">
        <v>5</v>
      </c>
      <c r="H7687" s="57">
        <f t="shared" si="159"/>
        <v>36157</v>
      </c>
      <c r="I7687">
        <v>18</v>
      </c>
      <c r="J7687">
        <v>5</v>
      </c>
    </row>
    <row r="7688" spans="1:10">
      <c r="A7688" t="s">
        <v>247</v>
      </c>
      <c r="B7688" t="s">
        <v>237</v>
      </c>
      <c r="C7688" t="s">
        <v>240</v>
      </c>
      <c r="D7688">
        <v>4</v>
      </c>
      <c r="E7688">
        <v>100</v>
      </c>
      <c r="F7688">
        <v>1</v>
      </c>
      <c r="G7688">
        <v>6</v>
      </c>
      <c r="H7688" s="57">
        <f t="shared" si="159"/>
        <v>36157</v>
      </c>
      <c r="I7688">
        <v>17</v>
      </c>
      <c r="J7688">
        <v>3</v>
      </c>
    </row>
    <row r="7689" spans="1:10">
      <c r="A7689" t="s">
        <v>247</v>
      </c>
      <c r="B7689" t="s">
        <v>237</v>
      </c>
      <c r="C7689" t="s">
        <v>240</v>
      </c>
      <c r="D7689">
        <v>4</v>
      </c>
      <c r="E7689">
        <v>100</v>
      </c>
      <c r="F7689">
        <v>1</v>
      </c>
      <c r="G7689">
        <v>7</v>
      </c>
      <c r="H7689" s="57">
        <f t="shared" si="159"/>
        <v>36157</v>
      </c>
      <c r="I7689">
        <v>17</v>
      </c>
      <c r="J7689">
        <v>2</v>
      </c>
    </row>
    <row r="7690" spans="1:10">
      <c r="A7690" t="s">
        <v>247</v>
      </c>
      <c r="B7690" t="s">
        <v>237</v>
      </c>
      <c r="C7690" t="s">
        <v>240</v>
      </c>
      <c r="D7690">
        <v>4</v>
      </c>
      <c r="E7690">
        <v>100</v>
      </c>
      <c r="F7690">
        <v>1</v>
      </c>
      <c r="G7690">
        <v>8</v>
      </c>
      <c r="H7690" s="57">
        <f t="shared" si="159"/>
        <v>36157</v>
      </c>
      <c r="I7690">
        <v>17</v>
      </c>
      <c r="J7690">
        <v>3</v>
      </c>
    </row>
    <row r="7691" spans="1:10">
      <c r="A7691" t="s">
        <v>247</v>
      </c>
      <c r="B7691" t="s">
        <v>237</v>
      </c>
      <c r="C7691" t="s">
        <v>240</v>
      </c>
      <c r="D7691">
        <v>4</v>
      </c>
      <c r="E7691">
        <v>100</v>
      </c>
      <c r="F7691">
        <v>1</v>
      </c>
      <c r="G7691">
        <v>9</v>
      </c>
      <c r="H7691" s="57">
        <f t="shared" si="159"/>
        <v>36157</v>
      </c>
      <c r="I7691">
        <v>18</v>
      </c>
      <c r="J7691">
        <v>3</v>
      </c>
    </row>
    <row r="7692" spans="1:10">
      <c r="A7692" t="s">
        <v>247</v>
      </c>
      <c r="B7692" t="s">
        <v>237</v>
      </c>
      <c r="C7692" t="s">
        <v>240</v>
      </c>
      <c r="D7692">
        <v>4</v>
      </c>
      <c r="E7692">
        <v>100</v>
      </c>
      <c r="F7692">
        <v>1</v>
      </c>
      <c r="G7692">
        <v>10</v>
      </c>
      <c r="H7692" s="57">
        <f t="shared" si="159"/>
        <v>36157</v>
      </c>
      <c r="I7692">
        <v>16</v>
      </c>
      <c r="J7692">
        <v>2</v>
      </c>
    </row>
    <row r="7693" spans="1:10">
      <c r="A7693" t="s">
        <v>247</v>
      </c>
      <c r="B7693" t="s">
        <v>238</v>
      </c>
      <c r="C7693" t="s">
        <v>240</v>
      </c>
      <c r="D7693">
        <v>5</v>
      </c>
      <c r="E7693">
        <v>100</v>
      </c>
      <c r="F7693">
        <v>1</v>
      </c>
      <c r="G7693">
        <v>1</v>
      </c>
      <c r="H7693" s="57">
        <f t="shared" si="159"/>
        <v>36157</v>
      </c>
      <c r="I7693">
        <v>17</v>
      </c>
      <c r="J7693">
        <v>5</v>
      </c>
    </row>
    <row r="7694" spans="1:10">
      <c r="A7694" t="s">
        <v>247</v>
      </c>
      <c r="B7694" t="s">
        <v>238</v>
      </c>
      <c r="C7694" t="s">
        <v>240</v>
      </c>
      <c r="D7694">
        <v>5</v>
      </c>
      <c r="E7694">
        <v>100</v>
      </c>
      <c r="F7694">
        <v>1</v>
      </c>
      <c r="G7694">
        <v>2</v>
      </c>
      <c r="H7694" s="57">
        <f t="shared" si="159"/>
        <v>36157</v>
      </c>
      <c r="I7694">
        <v>18</v>
      </c>
      <c r="J7694">
        <v>3</v>
      </c>
    </row>
    <row r="7695" spans="1:10">
      <c r="A7695" t="s">
        <v>247</v>
      </c>
      <c r="B7695" t="s">
        <v>238</v>
      </c>
      <c r="C7695" t="s">
        <v>240</v>
      </c>
      <c r="D7695">
        <v>5</v>
      </c>
      <c r="E7695">
        <v>100</v>
      </c>
      <c r="F7695">
        <v>1</v>
      </c>
      <c r="G7695">
        <v>3</v>
      </c>
      <c r="H7695" s="57">
        <f t="shared" si="159"/>
        <v>36157</v>
      </c>
      <c r="I7695">
        <v>17</v>
      </c>
      <c r="J7695">
        <v>1</v>
      </c>
    </row>
    <row r="7696" spans="1:10">
      <c r="A7696" t="s">
        <v>247</v>
      </c>
      <c r="B7696" t="s">
        <v>238</v>
      </c>
      <c r="C7696" t="s">
        <v>240</v>
      </c>
      <c r="D7696">
        <v>5</v>
      </c>
      <c r="E7696">
        <v>100</v>
      </c>
      <c r="F7696">
        <v>1</v>
      </c>
      <c r="G7696">
        <v>4</v>
      </c>
      <c r="H7696" s="57">
        <f t="shared" si="159"/>
        <v>36157</v>
      </c>
      <c r="I7696">
        <v>18</v>
      </c>
      <c r="J7696">
        <v>5</v>
      </c>
    </row>
    <row r="7697" spans="1:10">
      <c r="A7697" t="s">
        <v>247</v>
      </c>
      <c r="B7697" t="s">
        <v>238</v>
      </c>
      <c r="C7697" t="s">
        <v>240</v>
      </c>
      <c r="D7697">
        <v>5</v>
      </c>
      <c r="E7697">
        <v>100</v>
      </c>
      <c r="F7697">
        <v>1</v>
      </c>
      <c r="G7697">
        <v>5</v>
      </c>
      <c r="H7697" s="57">
        <f t="shared" si="159"/>
        <v>36157</v>
      </c>
      <c r="I7697">
        <v>17</v>
      </c>
      <c r="J7697">
        <v>4</v>
      </c>
    </row>
    <row r="7698" spans="1:10">
      <c r="A7698" t="s">
        <v>247</v>
      </c>
      <c r="B7698" t="s">
        <v>238</v>
      </c>
      <c r="C7698" t="s">
        <v>240</v>
      </c>
      <c r="D7698">
        <v>5</v>
      </c>
      <c r="E7698">
        <v>100</v>
      </c>
      <c r="F7698">
        <v>1</v>
      </c>
      <c r="G7698">
        <v>6</v>
      </c>
      <c r="H7698" s="57">
        <f t="shared" si="159"/>
        <v>36157</v>
      </c>
      <c r="I7698">
        <v>16</v>
      </c>
      <c r="J7698">
        <v>1</v>
      </c>
    </row>
    <row r="7699" spans="1:10">
      <c r="A7699" t="s">
        <v>247</v>
      </c>
      <c r="B7699" t="s">
        <v>238</v>
      </c>
      <c r="C7699" t="s">
        <v>240</v>
      </c>
      <c r="D7699">
        <v>5</v>
      </c>
      <c r="E7699">
        <v>100</v>
      </c>
      <c r="F7699">
        <v>1</v>
      </c>
      <c r="G7699">
        <v>7</v>
      </c>
      <c r="H7699" s="57">
        <f t="shared" si="159"/>
        <v>36157</v>
      </c>
      <c r="I7699">
        <v>18</v>
      </c>
      <c r="J7699">
        <v>1</v>
      </c>
    </row>
    <row r="7700" spans="1:10">
      <c r="A7700" t="s">
        <v>247</v>
      </c>
      <c r="B7700" t="s">
        <v>238</v>
      </c>
      <c r="C7700" t="s">
        <v>240</v>
      </c>
      <c r="D7700">
        <v>5</v>
      </c>
      <c r="E7700">
        <v>100</v>
      </c>
      <c r="F7700">
        <v>1</v>
      </c>
      <c r="G7700">
        <v>8</v>
      </c>
      <c r="H7700" s="57">
        <f t="shared" si="159"/>
        <v>36157</v>
      </c>
      <c r="I7700">
        <v>16</v>
      </c>
      <c r="J7700">
        <v>1</v>
      </c>
    </row>
    <row r="7701" spans="1:10">
      <c r="A7701" t="s">
        <v>247</v>
      </c>
      <c r="B7701" t="s">
        <v>238</v>
      </c>
      <c r="C7701" t="s">
        <v>240</v>
      </c>
      <c r="D7701">
        <v>5</v>
      </c>
      <c r="E7701">
        <v>100</v>
      </c>
      <c r="F7701">
        <v>1</v>
      </c>
      <c r="G7701">
        <v>9</v>
      </c>
      <c r="H7701" s="57">
        <f t="shared" si="159"/>
        <v>36157</v>
      </c>
      <c r="I7701">
        <v>16</v>
      </c>
      <c r="J7701">
        <v>1</v>
      </c>
    </row>
    <row r="7702" spans="1:10">
      <c r="A7702" t="s">
        <v>247</v>
      </c>
      <c r="B7702" t="s">
        <v>238</v>
      </c>
      <c r="C7702" t="s">
        <v>240</v>
      </c>
      <c r="D7702">
        <v>5</v>
      </c>
      <c r="E7702">
        <v>100</v>
      </c>
      <c r="F7702">
        <v>1</v>
      </c>
      <c r="G7702">
        <v>10</v>
      </c>
      <c r="H7702" s="57">
        <f t="shared" si="159"/>
        <v>36157</v>
      </c>
      <c r="I7702">
        <v>18</v>
      </c>
      <c r="J7702">
        <v>1</v>
      </c>
    </row>
    <row r="7703" spans="1:10">
      <c r="A7703" t="s">
        <v>247</v>
      </c>
      <c r="B7703" t="s">
        <v>239</v>
      </c>
      <c r="C7703" t="s">
        <v>240</v>
      </c>
      <c r="D7703">
        <v>6</v>
      </c>
      <c r="E7703">
        <v>100</v>
      </c>
      <c r="F7703">
        <v>1</v>
      </c>
      <c r="G7703">
        <v>1</v>
      </c>
      <c r="H7703" s="57">
        <f t="shared" si="159"/>
        <v>36157</v>
      </c>
      <c r="I7703">
        <v>16</v>
      </c>
      <c r="J7703">
        <v>2</v>
      </c>
    </row>
    <row r="7704" spans="1:10">
      <c r="A7704" t="s">
        <v>247</v>
      </c>
      <c r="B7704" t="s">
        <v>239</v>
      </c>
      <c r="C7704" t="s">
        <v>240</v>
      </c>
      <c r="D7704">
        <v>6</v>
      </c>
      <c r="E7704">
        <v>100</v>
      </c>
      <c r="F7704">
        <v>1</v>
      </c>
      <c r="G7704">
        <v>2</v>
      </c>
      <c r="H7704" s="57">
        <f t="shared" si="159"/>
        <v>36157</v>
      </c>
      <c r="I7704">
        <v>16</v>
      </c>
      <c r="J7704">
        <v>4</v>
      </c>
    </row>
    <row r="7705" spans="1:10">
      <c r="A7705" t="s">
        <v>247</v>
      </c>
      <c r="B7705" t="s">
        <v>239</v>
      </c>
      <c r="C7705" t="s">
        <v>240</v>
      </c>
      <c r="D7705">
        <v>6</v>
      </c>
      <c r="E7705">
        <v>100</v>
      </c>
      <c r="F7705">
        <v>1</v>
      </c>
      <c r="G7705">
        <v>3</v>
      </c>
      <c r="H7705" s="57">
        <f t="shared" si="159"/>
        <v>36157</v>
      </c>
      <c r="I7705">
        <v>18</v>
      </c>
      <c r="J7705">
        <v>3</v>
      </c>
    </row>
    <row r="7706" spans="1:10">
      <c r="A7706" t="s">
        <v>247</v>
      </c>
      <c r="B7706" t="s">
        <v>239</v>
      </c>
      <c r="C7706" t="s">
        <v>240</v>
      </c>
      <c r="D7706">
        <v>6</v>
      </c>
      <c r="E7706">
        <v>100</v>
      </c>
      <c r="F7706">
        <v>1</v>
      </c>
      <c r="G7706">
        <v>4</v>
      </c>
      <c r="H7706" s="57">
        <f t="shared" si="159"/>
        <v>36157</v>
      </c>
      <c r="I7706">
        <v>17</v>
      </c>
      <c r="J7706">
        <v>2</v>
      </c>
    </row>
    <row r="7707" spans="1:10">
      <c r="A7707" t="s">
        <v>247</v>
      </c>
      <c r="B7707" t="s">
        <v>239</v>
      </c>
      <c r="C7707" t="s">
        <v>240</v>
      </c>
      <c r="D7707">
        <v>6</v>
      </c>
      <c r="E7707">
        <v>100</v>
      </c>
      <c r="F7707">
        <v>1</v>
      </c>
      <c r="G7707">
        <v>5</v>
      </c>
      <c r="H7707" s="57">
        <f t="shared" si="159"/>
        <v>36157</v>
      </c>
      <c r="I7707">
        <v>14</v>
      </c>
      <c r="J7707">
        <v>1</v>
      </c>
    </row>
    <row r="7708" spans="1:10">
      <c r="A7708" t="s">
        <v>247</v>
      </c>
      <c r="B7708" t="s">
        <v>239</v>
      </c>
      <c r="C7708" t="s">
        <v>240</v>
      </c>
      <c r="D7708">
        <v>6</v>
      </c>
      <c r="E7708">
        <v>100</v>
      </c>
      <c r="F7708">
        <v>1</v>
      </c>
      <c r="G7708">
        <v>6</v>
      </c>
      <c r="H7708" s="57">
        <f t="shared" si="159"/>
        <v>36157</v>
      </c>
      <c r="I7708">
        <v>16</v>
      </c>
      <c r="J7708">
        <v>1</v>
      </c>
    </row>
    <row r="7709" spans="1:10">
      <c r="A7709" t="s">
        <v>247</v>
      </c>
      <c r="B7709" t="s">
        <v>239</v>
      </c>
      <c r="C7709" t="s">
        <v>240</v>
      </c>
      <c r="D7709">
        <v>6</v>
      </c>
      <c r="E7709">
        <v>100</v>
      </c>
      <c r="F7709">
        <v>1</v>
      </c>
      <c r="G7709">
        <v>7</v>
      </c>
      <c r="H7709" s="57">
        <f t="shared" si="159"/>
        <v>36157</v>
      </c>
      <c r="I7709">
        <v>16</v>
      </c>
      <c r="J7709">
        <v>2</v>
      </c>
    </row>
    <row r="7710" spans="1:10">
      <c r="A7710" t="s">
        <v>247</v>
      </c>
      <c r="B7710" t="s">
        <v>239</v>
      </c>
      <c r="C7710" t="s">
        <v>240</v>
      </c>
      <c r="D7710">
        <v>6</v>
      </c>
      <c r="E7710">
        <v>100</v>
      </c>
      <c r="F7710">
        <v>1</v>
      </c>
      <c r="G7710">
        <v>8</v>
      </c>
      <c r="H7710" s="57">
        <f t="shared" si="159"/>
        <v>36157</v>
      </c>
      <c r="I7710">
        <v>17</v>
      </c>
      <c r="J7710">
        <v>3</v>
      </c>
    </row>
    <row r="7711" spans="1:10">
      <c r="A7711" t="s">
        <v>247</v>
      </c>
      <c r="B7711" t="s">
        <v>239</v>
      </c>
      <c r="C7711" t="s">
        <v>240</v>
      </c>
      <c r="D7711">
        <v>6</v>
      </c>
      <c r="E7711">
        <v>100</v>
      </c>
      <c r="F7711">
        <v>1</v>
      </c>
      <c r="G7711">
        <v>9</v>
      </c>
      <c r="H7711" s="57">
        <f t="shared" si="159"/>
        <v>36157</v>
      </c>
      <c r="I7711">
        <v>14</v>
      </c>
      <c r="J7711">
        <v>4</v>
      </c>
    </row>
    <row r="7712" spans="1:10">
      <c r="A7712" t="s">
        <v>247</v>
      </c>
      <c r="B7712" t="s">
        <v>239</v>
      </c>
      <c r="C7712" t="s">
        <v>240</v>
      </c>
      <c r="D7712">
        <v>6</v>
      </c>
      <c r="E7712">
        <v>100</v>
      </c>
      <c r="F7712">
        <v>1</v>
      </c>
      <c r="G7712">
        <v>10</v>
      </c>
      <c r="H7712" s="57">
        <f t="shared" si="159"/>
        <v>36157</v>
      </c>
      <c r="I7712">
        <v>17</v>
      </c>
      <c r="J7712">
        <v>3</v>
      </c>
    </row>
    <row r="7713" spans="1:10">
      <c r="A7713" t="s">
        <v>247</v>
      </c>
      <c r="B7713" s="53">
        <v>40738</v>
      </c>
      <c r="C7713" t="s">
        <v>240</v>
      </c>
      <c r="D7713">
        <v>7</v>
      </c>
      <c r="E7713">
        <v>100</v>
      </c>
      <c r="F7713">
        <v>2</v>
      </c>
      <c r="G7713">
        <v>1</v>
      </c>
      <c r="H7713" s="57">
        <f t="shared" si="159"/>
        <v>36157</v>
      </c>
      <c r="I7713">
        <v>18</v>
      </c>
      <c r="J7713">
        <v>2</v>
      </c>
    </row>
    <row r="7714" spans="1:10">
      <c r="A7714" t="s">
        <v>247</v>
      </c>
      <c r="B7714" s="53">
        <v>40738</v>
      </c>
      <c r="C7714" t="s">
        <v>240</v>
      </c>
      <c r="D7714">
        <v>7</v>
      </c>
      <c r="E7714">
        <v>100</v>
      </c>
      <c r="F7714">
        <v>2</v>
      </c>
      <c r="G7714">
        <v>2</v>
      </c>
      <c r="H7714" s="57">
        <f t="shared" si="159"/>
        <v>36157</v>
      </c>
      <c r="I7714">
        <v>14</v>
      </c>
      <c r="J7714">
        <v>3</v>
      </c>
    </row>
    <row r="7715" spans="1:10">
      <c r="A7715" t="s">
        <v>247</v>
      </c>
      <c r="B7715" s="53">
        <v>40738</v>
      </c>
      <c r="C7715" t="s">
        <v>240</v>
      </c>
      <c r="D7715">
        <v>7</v>
      </c>
      <c r="E7715">
        <v>100</v>
      </c>
      <c r="F7715">
        <v>2</v>
      </c>
      <c r="G7715">
        <v>3</v>
      </c>
      <c r="H7715" s="57">
        <f t="shared" si="159"/>
        <v>36157</v>
      </c>
      <c r="I7715">
        <v>14</v>
      </c>
      <c r="J7715">
        <v>2</v>
      </c>
    </row>
    <row r="7716" spans="1:10">
      <c r="A7716" t="s">
        <v>247</v>
      </c>
      <c r="B7716" s="53">
        <v>40738</v>
      </c>
      <c r="C7716" t="s">
        <v>240</v>
      </c>
      <c r="D7716">
        <v>7</v>
      </c>
      <c r="E7716">
        <v>100</v>
      </c>
      <c r="F7716">
        <v>2</v>
      </c>
      <c r="G7716">
        <v>4</v>
      </c>
      <c r="H7716" s="57">
        <f t="shared" si="159"/>
        <v>36157</v>
      </c>
      <c r="I7716">
        <v>16</v>
      </c>
      <c r="J7716">
        <v>3</v>
      </c>
    </row>
    <row r="7717" spans="1:10">
      <c r="A7717" t="s">
        <v>247</v>
      </c>
      <c r="B7717" s="53">
        <v>40738</v>
      </c>
      <c r="C7717" t="s">
        <v>240</v>
      </c>
      <c r="D7717">
        <v>7</v>
      </c>
      <c r="E7717">
        <v>100</v>
      </c>
      <c r="F7717">
        <v>2</v>
      </c>
      <c r="G7717">
        <v>5</v>
      </c>
      <c r="H7717" s="57">
        <f t="shared" si="159"/>
        <v>36157</v>
      </c>
      <c r="I7717">
        <v>14</v>
      </c>
      <c r="J7717">
        <v>2</v>
      </c>
    </row>
    <row r="7718" spans="1:10">
      <c r="A7718" t="s">
        <v>247</v>
      </c>
      <c r="B7718" s="53">
        <v>40738</v>
      </c>
      <c r="C7718" t="s">
        <v>240</v>
      </c>
      <c r="D7718">
        <v>7</v>
      </c>
      <c r="E7718">
        <v>100</v>
      </c>
      <c r="F7718">
        <v>2</v>
      </c>
      <c r="G7718">
        <v>6</v>
      </c>
      <c r="H7718" s="57">
        <f t="shared" si="159"/>
        <v>36157</v>
      </c>
      <c r="I7718">
        <v>16</v>
      </c>
      <c r="J7718">
        <v>1</v>
      </c>
    </row>
    <row r="7719" spans="1:10">
      <c r="A7719" t="s">
        <v>247</v>
      </c>
      <c r="B7719" s="53">
        <v>40738</v>
      </c>
      <c r="C7719" t="s">
        <v>240</v>
      </c>
      <c r="D7719">
        <v>7</v>
      </c>
      <c r="E7719">
        <v>100</v>
      </c>
      <c r="F7719">
        <v>2</v>
      </c>
      <c r="G7719">
        <v>7</v>
      </c>
      <c r="H7719" s="57">
        <f t="shared" ref="H7719:H7782" si="160">H7718</f>
        <v>36157</v>
      </c>
      <c r="I7719">
        <v>17</v>
      </c>
      <c r="J7719">
        <v>3</v>
      </c>
    </row>
    <row r="7720" spans="1:10">
      <c r="A7720" t="s">
        <v>247</v>
      </c>
      <c r="B7720" s="53">
        <v>40738</v>
      </c>
      <c r="C7720" t="s">
        <v>240</v>
      </c>
      <c r="D7720">
        <v>7</v>
      </c>
      <c r="E7720">
        <v>100</v>
      </c>
      <c r="F7720">
        <v>2</v>
      </c>
      <c r="G7720">
        <v>8</v>
      </c>
      <c r="H7720" s="57">
        <f t="shared" si="160"/>
        <v>36157</v>
      </c>
      <c r="I7720">
        <v>17</v>
      </c>
      <c r="J7720">
        <v>2</v>
      </c>
    </row>
    <row r="7721" spans="1:10">
      <c r="A7721" t="s">
        <v>247</v>
      </c>
      <c r="B7721" s="53">
        <v>40738</v>
      </c>
      <c r="C7721" t="s">
        <v>240</v>
      </c>
      <c r="D7721">
        <v>7</v>
      </c>
      <c r="E7721">
        <v>100</v>
      </c>
      <c r="F7721">
        <v>2</v>
      </c>
      <c r="G7721">
        <v>9</v>
      </c>
      <c r="H7721" s="57">
        <f t="shared" si="160"/>
        <v>36157</v>
      </c>
    </row>
    <row r="7722" spans="1:10">
      <c r="A7722" t="s">
        <v>247</v>
      </c>
      <c r="B7722" s="53">
        <v>40738</v>
      </c>
      <c r="C7722" t="s">
        <v>240</v>
      </c>
      <c r="D7722">
        <v>7</v>
      </c>
      <c r="E7722">
        <v>100</v>
      </c>
      <c r="F7722">
        <v>2</v>
      </c>
      <c r="G7722">
        <v>10</v>
      </c>
      <c r="H7722" s="57">
        <f t="shared" si="160"/>
        <v>36157</v>
      </c>
    </row>
    <row r="7723" spans="1:10">
      <c r="A7723" t="s">
        <v>247</v>
      </c>
      <c r="B7723" t="s">
        <v>234</v>
      </c>
      <c r="C7723" t="s">
        <v>240</v>
      </c>
      <c r="D7723">
        <v>8</v>
      </c>
      <c r="E7723">
        <v>100</v>
      </c>
      <c r="F7723">
        <v>2</v>
      </c>
      <c r="G7723">
        <v>1</v>
      </c>
      <c r="H7723" s="57">
        <f t="shared" si="160"/>
        <v>36157</v>
      </c>
      <c r="I7723">
        <v>16</v>
      </c>
      <c r="J7723">
        <v>1</v>
      </c>
    </row>
    <row r="7724" spans="1:10">
      <c r="A7724" t="s">
        <v>247</v>
      </c>
      <c r="B7724" t="s">
        <v>234</v>
      </c>
      <c r="C7724" t="s">
        <v>240</v>
      </c>
      <c r="D7724">
        <v>8</v>
      </c>
      <c r="E7724">
        <v>100</v>
      </c>
      <c r="F7724">
        <v>2</v>
      </c>
      <c r="G7724">
        <v>2</v>
      </c>
      <c r="H7724" s="57">
        <f t="shared" si="160"/>
        <v>36157</v>
      </c>
      <c r="I7724">
        <v>17</v>
      </c>
      <c r="J7724">
        <v>3</v>
      </c>
    </row>
    <row r="7725" spans="1:10">
      <c r="A7725" t="s">
        <v>247</v>
      </c>
      <c r="B7725" t="s">
        <v>234</v>
      </c>
      <c r="C7725" t="s">
        <v>240</v>
      </c>
      <c r="D7725">
        <v>8</v>
      </c>
      <c r="E7725">
        <v>100</v>
      </c>
      <c r="F7725">
        <v>2</v>
      </c>
      <c r="G7725">
        <v>3</v>
      </c>
      <c r="H7725" s="57">
        <f t="shared" si="160"/>
        <v>36157</v>
      </c>
      <c r="I7725">
        <v>17</v>
      </c>
      <c r="J7725">
        <v>2</v>
      </c>
    </row>
    <row r="7726" spans="1:10">
      <c r="A7726" t="s">
        <v>247</v>
      </c>
      <c r="B7726" t="s">
        <v>234</v>
      </c>
      <c r="C7726" t="s">
        <v>240</v>
      </c>
      <c r="D7726">
        <v>8</v>
      </c>
      <c r="E7726">
        <v>100</v>
      </c>
      <c r="F7726">
        <v>2</v>
      </c>
      <c r="G7726">
        <v>4</v>
      </c>
      <c r="H7726" s="57">
        <f t="shared" si="160"/>
        <v>36157</v>
      </c>
      <c r="I7726">
        <v>17</v>
      </c>
      <c r="J7726">
        <v>0</v>
      </c>
    </row>
    <row r="7727" spans="1:10">
      <c r="A7727" t="s">
        <v>247</v>
      </c>
      <c r="B7727" t="s">
        <v>234</v>
      </c>
      <c r="C7727" t="s">
        <v>240</v>
      </c>
      <c r="D7727">
        <v>8</v>
      </c>
      <c r="E7727">
        <v>100</v>
      </c>
      <c r="F7727">
        <v>2</v>
      </c>
      <c r="G7727">
        <v>5</v>
      </c>
      <c r="H7727" s="57">
        <f t="shared" si="160"/>
        <v>36157</v>
      </c>
      <c r="I7727">
        <v>17</v>
      </c>
      <c r="J7727">
        <v>1</v>
      </c>
    </row>
    <row r="7728" spans="1:10">
      <c r="A7728" t="s">
        <v>247</v>
      </c>
      <c r="B7728" t="s">
        <v>234</v>
      </c>
      <c r="C7728" t="s">
        <v>240</v>
      </c>
      <c r="D7728">
        <v>8</v>
      </c>
      <c r="E7728">
        <v>100</v>
      </c>
      <c r="F7728">
        <v>2</v>
      </c>
      <c r="G7728">
        <v>6</v>
      </c>
      <c r="H7728" s="57">
        <f t="shared" si="160"/>
        <v>36157</v>
      </c>
      <c r="I7728">
        <v>17</v>
      </c>
      <c r="J7728">
        <v>2</v>
      </c>
    </row>
    <row r="7729" spans="1:10">
      <c r="A7729" t="s">
        <v>247</v>
      </c>
      <c r="B7729" t="s">
        <v>234</v>
      </c>
      <c r="C7729" t="s">
        <v>240</v>
      </c>
      <c r="D7729">
        <v>8</v>
      </c>
      <c r="E7729">
        <v>100</v>
      </c>
      <c r="F7729">
        <v>2</v>
      </c>
      <c r="G7729">
        <v>7</v>
      </c>
      <c r="H7729" s="57">
        <f t="shared" si="160"/>
        <v>36157</v>
      </c>
      <c r="I7729">
        <v>16</v>
      </c>
      <c r="J7729">
        <v>1</v>
      </c>
    </row>
    <row r="7730" spans="1:10">
      <c r="A7730" t="s">
        <v>247</v>
      </c>
      <c r="B7730" t="s">
        <v>234</v>
      </c>
      <c r="C7730" t="s">
        <v>240</v>
      </c>
      <c r="D7730">
        <v>8</v>
      </c>
      <c r="E7730">
        <v>100</v>
      </c>
      <c r="F7730">
        <v>2</v>
      </c>
      <c r="G7730">
        <v>8</v>
      </c>
      <c r="H7730" s="57">
        <f t="shared" si="160"/>
        <v>36157</v>
      </c>
      <c r="I7730">
        <v>18</v>
      </c>
      <c r="J7730">
        <v>1</v>
      </c>
    </row>
    <row r="7731" spans="1:10">
      <c r="A7731" t="s">
        <v>247</v>
      </c>
      <c r="B7731" t="s">
        <v>234</v>
      </c>
      <c r="C7731" t="s">
        <v>240</v>
      </c>
      <c r="D7731">
        <v>8</v>
      </c>
      <c r="E7731">
        <v>100</v>
      </c>
      <c r="F7731">
        <v>2</v>
      </c>
      <c r="G7731">
        <v>9</v>
      </c>
      <c r="H7731" s="57">
        <f t="shared" si="160"/>
        <v>36157</v>
      </c>
      <c r="I7731">
        <v>17</v>
      </c>
      <c r="J7731">
        <v>1</v>
      </c>
    </row>
    <row r="7732" spans="1:10">
      <c r="A7732" t="s">
        <v>247</v>
      </c>
      <c r="B7732" t="s">
        <v>234</v>
      </c>
      <c r="C7732" t="s">
        <v>240</v>
      </c>
      <c r="D7732">
        <v>8</v>
      </c>
      <c r="E7732">
        <v>100</v>
      </c>
      <c r="F7732">
        <v>2</v>
      </c>
      <c r="G7732">
        <v>10</v>
      </c>
      <c r="H7732" s="57">
        <f t="shared" si="160"/>
        <v>36157</v>
      </c>
      <c r="I7732">
        <v>18</v>
      </c>
      <c r="J7732">
        <v>1</v>
      </c>
    </row>
    <row r="7733" spans="1:10">
      <c r="A7733" t="s">
        <v>247</v>
      </c>
      <c r="B7733" t="s">
        <v>238</v>
      </c>
      <c r="C7733" t="s">
        <v>240</v>
      </c>
      <c r="D7733">
        <v>9</v>
      </c>
      <c r="E7733">
        <v>100</v>
      </c>
      <c r="F7733">
        <v>2</v>
      </c>
      <c r="G7733">
        <v>1</v>
      </c>
      <c r="H7733" s="57">
        <f t="shared" si="160"/>
        <v>36157</v>
      </c>
      <c r="I7733">
        <v>16</v>
      </c>
      <c r="J7733">
        <v>0</v>
      </c>
    </row>
    <row r="7734" spans="1:10">
      <c r="A7734" t="s">
        <v>247</v>
      </c>
      <c r="B7734" t="s">
        <v>238</v>
      </c>
      <c r="C7734" t="s">
        <v>240</v>
      </c>
      <c r="D7734">
        <v>9</v>
      </c>
      <c r="E7734">
        <v>100</v>
      </c>
      <c r="F7734">
        <v>2</v>
      </c>
      <c r="G7734">
        <v>2</v>
      </c>
      <c r="H7734" s="57">
        <f t="shared" si="160"/>
        <v>36157</v>
      </c>
      <c r="I7734">
        <v>17</v>
      </c>
      <c r="J7734">
        <v>2</v>
      </c>
    </row>
    <row r="7735" spans="1:10">
      <c r="A7735" t="s">
        <v>247</v>
      </c>
      <c r="B7735" t="s">
        <v>238</v>
      </c>
      <c r="C7735" t="s">
        <v>240</v>
      </c>
      <c r="D7735">
        <v>9</v>
      </c>
      <c r="E7735">
        <v>100</v>
      </c>
      <c r="F7735">
        <v>2</v>
      </c>
      <c r="G7735">
        <v>3</v>
      </c>
      <c r="H7735" s="57">
        <f t="shared" si="160"/>
        <v>36157</v>
      </c>
      <c r="I7735">
        <v>16</v>
      </c>
      <c r="J7735">
        <v>1</v>
      </c>
    </row>
    <row r="7736" spans="1:10">
      <c r="A7736" t="s">
        <v>247</v>
      </c>
      <c r="B7736" t="s">
        <v>238</v>
      </c>
      <c r="C7736" t="s">
        <v>240</v>
      </c>
      <c r="D7736">
        <v>9</v>
      </c>
      <c r="E7736">
        <v>100</v>
      </c>
      <c r="F7736">
        <v>2</v>
      </c>
      <c r="G7736">
        <v>4</v>
      </c>
      <c r="H7736" s="57">
        <f t="shared" si="160"/>
        <v>36157</v>
      </c>
      <c r="I7736">
        <v>17</v>
      </c>
      <c r="J7736">
        <v>1</v>
      </c>
    </row>
    <row r="7737" spans="1:10">
      <c r="A7737" t="s">
        <v>247</v>
      </c>
      <c r="B7737" t="s">
        <v>238</v>
      </c>
      <c r="C7737" t="s">
        <v>240</v>
      </c>
      <c r="D7737">
        <v>9</v>
      </c>
      <c r="E7737">
        <v>100</v>
      </c>
      <c r="F7737">
        <v>2</v>
      </c>
      <c r="G7737">
        <v>5</v>
      </c>
      <c r="H7737" s="57">
        <f t="shared" si="160"/>
        <v>36157</v>
      </c>
      <c r="I7737">
        <v>16</v>
      </c>
      <c r="J7737">
        <v>0</v>
      </c>
    </row>
    <row r="7738" spans="1:10">
      <c r="A7738" t="s">
        <v>247</v>
      </c>
      <c r="B7738" t="s">
        <v>238</v>
      </c>
      <c r="C7738" t="s">
        <v>240</v>
      </c>
      <c r="D7738">
        <v>9</v>
      </c>
      <c r="E7738">
        <v>100</v>
      </c>
      <c r="F7738">
        <v>2</v>
      </c>
      <c r="G7738">
        <v>6</v>
      </c>
      <c r="H7738" s="57">
        <f t="shared" si="160"/>
        <v>36157</v>
      </c>
      <c r="I7738">
        <v>17</v>
      </c>
      <c r="J7738">
        <v>1</v>
      </c>
    </row>
    <row r="7739" spans="1:10">
      <c r="A7739" t="s">
        <v>247</v>
      </c>
      <c r="B7739" t="s">
        <v>238</v>
      </c>
      <c r="C7739" t="s">
        <v>240</v>
      </c>
      <c r="D7739">
        <v>9</v>
      </c>
      <c r="E7739">
        <v>100</v>
      </c>
      <c r="F7739">
        <v>2</v>
      </c>
      <c r="G7739">
        <v>7</v>
      </c>
      <c r="H7739" s="57">
        <f t="shared" si="160"/>
        <v>36157</v>
      </c>
      <c r="I7739">
        <v>17</v>
      </c>
      <c r="J7739">
        <v>1</v>
      </c>
    </row>
    <row r="7740" spans="1:10">
      <c r="A7740" t="s">
        <v>247</v>
      </c>
      <c r="B7740" t="s">
        <v>238</v>
      </c>
      <c r="C7740" t="s">
        <v>240</v>
      </c>
      <c r="D7740">
        <v>9</v>
      </c>
      <c r="E7740">
        <v>100</v>
      </c>
      <c r="F7740">
        <v>2</v>
      </c>
      <c r="G7740">
        <v>8</v>
      </c>
      <c r="H7740" s="57">
        <f t="shared" si="160"/>
        <v>36157</v>
      </c>
      <c r="I7740">
        <v>17</v>
      </c>
      <c r="J7740">
        <v>2</v>
      </c>
    </row>
    <row r="7741" spans="1:10">
      <c r="A7741" t="s">
        <v>247</v>
      </c>
      <c r="B7741" t="s">
        <v>238</v>
      </c>
      <c r="C7741" t="s">
        <v>240</v>
      </c>
      <c r="D7741">
        <v>9</v>
      </c>
      <c r="E7741">
        <v>100</v>
      </c>
      <c r="F7741">
        <v>2</v>
      </c>
      <c r="G7741">
        <v>9</v>
      </c>
      <c r="H7741" s="57">
        <f t="shared" si="160"/>
        <v>36157</v>
      </c>
      <c r="I7741">
        <v>17</v>
      </c>
      <c r="J7741">
        <v>1</v>
      </c>
    </row>
    <row r="7742" spans="1:10">
      <c r="A7742" t="s">
        <v>247</v>
      </c>
      <c r="B7742" t="s">
        <v>238</v>
      </c>
      <c r="C7742" t="s">
        <v>240</v>
      </c>
      <c r="D7742">
        <v>9</v>
      </c>
      <c r="E7742">
        <v>100</v>
      </c>
      <c r="F7742">
        <v>2</v>
      </c>
      <c r="G7742">
        <v>10</v>
      </c>
      <c r="H7742" s="57">
        <f t="shared" si="160"/>
        <v>36157</v>
      </c>
      <c r="I7742">
        <v>17</v>
      </c>
      <c r="J7742">
        <v>1</v>
      </c>
    </row>
    <row r="7743" spans="1:10">
      <c r="A7743" t="s">
        <v>247</v>
      </c>
      <c r="B7743" t="s">
        <v>235</v>
      </c>
      <c r="C7743" t="s">
        <v>240</v>
      </c>
      <c r="D7743">
        <v>10</v>
      </c>
      <c r="E7743">
        <v>100</v>
      </c>
      <c r="F7743">
        <v>2</v>
      </c>
      <c r="G7743">
        <v>1</v>
      </c>
      <c r="H7743" s="57">
        <f t="shared" si="160"/>
        <v>36157</v>
      </c>
      <c r="I7743">
        <v>18</v>
      </c>
      <c r="J7743">
        <v>1</v>
      </c>
    </row>
    <row r="7744" spans="1:10">
      <c r="A7744" t="s">
        <v>247</v>
      </c>
      <c r="B7744" t="s">
        <v>235</v>
      </c>
      <c r="C7744" t="s">
        <v>240</v>
      </c>
      <c r="D7744">
        <v>10</v>
      </c>
      <c r="E7744">
        <v>100</v>
      </c>
      <c r="F7744">
        <v>2</v>
      </c>
      <c r="G7744">
        <v>2</v>
      </c>
      <c r="H7744" s="57">
        <f t="shared" si="160"/>
        <v>36157</v>
      </c>
      <c r="I7744">
        <v>17</v>
      </c>
      <c r="J7744">
        <v>1</v>
      </c>
    </row>
    <row r="7745" spans="1:10">
      <c r="A7745" t="s">
        <v>247</v>
      </c>
      <c r="B7745" t="s">
        <v>235</v>
      </c>
      <c r="C7745" t="s">
        <v>240</v>
      </c>
      <c r="D7745">
        <v>10</v>
      </c>
      <c r="E7745">
        <v>100</v>
      </c>
      <c r="F7745">
        <v>2</v>
      </c>
      <c r="G7745">
        <v>3</v>
      </c>
      <c r="H7745" s="57">
        <f t="shared" si="160"/>
        <v>36157</v>
      </c>
      <c r="I7745">
        <v>17</v>
      </c>
      <c r="J7745">
        <v>0</v>
      </c>
    </row>
    <row r="7746" spans="1:10">
      <c r="A7746" t="s">
        <v>247</v>
      </c>
      <c r="B7746" t="s">
        <v>235</v>
      </c>
      <c r="C7746" t="s">
        <v>240</v>
      </c>
      <c r="D7746">
        <v>10</v>
      </c>
      <c r="E7746">
        <v>100</v>
      </c>
      <c r="F7746">
        <v>2</v>
      </c>
      <c r="G7746">
        <v>4</v>
      </c>
      <c r="H7746" s="57">
        <f t="shared" si="160"/>
        <v>36157</v>
      </c>
      <c r="I7746">
        <v>17</v>
      </c>
      <c r="J7746">
        <v>0</v>
      </c>
    </row>
    <row r="7747" spans="1:10">
      <c r="A7747" t="s">
        <v>247</v>
      </c>
      <c r="B7747" t="s">
        <v>235</v>
      </c>
      <c r="C7747" t="s">
        <v>240</v>
      </c>
      <c r="D7747">
        <v>10</v>
      </c>
      <c r="E7747">
        <v>100</v>
      </c>
      <c r="F7747">
        <v>2</v>
      </c>
      <c r="G7747">
        <v>5</v>
      </c>
      <c r="H7747" s="57">
        <f t="shared" si="160"/>
        <v>36157</v>
      </c>
      <c r="I7747">
        <v>18</v>
      </c>
      <c r="J7747">
        <v>1</v>
      </c>
    </row>
    <row r="7748" spans="1:10">
      <c r="A7748" t="s">
        <v>247</v>
      </c>
      <c r="B7748" t="s">
        <v>235</v>
      </c>
      <c r="C7748" t="s">
        <v>240</v>
      </c>
      <c r="D7748">
        <v>10</v>
      </c>
      <c r="E7748">
        <v>100</v>
      </c>
      <c r="F7748">
        <v>2</v>
      </c>
      <c r="G7748">
        <v>6</v>
      </c>
      <c r="H7748" s="57">
        <f t="shared" si="160"/>
        <v>36157</v>
      </c>
      <c r="J7748">
        <v>5</v>
      </c>
    </row>
    <row r="7749" spans="1:10">
      <c r="A7749" t="s">
        <v>247</v>
      </c>
      <c r="B7749" t="s">
        <v>235</v>
      </c>
      <c r="C7749" t="s">
        <v>240</v>
      </c>
      <c r="D7749">
        <v>10</v>
      </c>
      <c r="E7749">
        <v>100</v>
      </c>
      <c r="F7749">
        <v>2</v>
      </c>
      <c r="G7749">
        <v>7</v>
      </c>
      <c r="H7749" s="57">
        <f t="shared" si="160"/>
        <v>36157</v>
      </c>
      <c r="I7749">
        <v>17</v>
      </c>
      <c r="J7749">
        <v>3</v>
      </c>
    </row>
    <row r="7750" spans="1:10">
      <c r="A7750" t="s">
        <v>247</v>
      </c>
      <c r="B7750" t="s">
        <v>235</v>
      </c>
      <c r="C7750" t="s">
        <v>240</v>
      </c>
      <c r="D7750">
        <v>10</v>
      </c>
      <c r="E7750">
        <v>100</v>
      </c>
      <c r="F7750">
        <v>2</v>
      </c>
      <c r="G7750">
        <v>8</v>
      </c>
      <c r="H7750" s="57">
        <f t="shared" si="160"/>
        <v>36157</v>
      </c>
      <c r="I7750">
        <v>17</v>
      </c>
      <c r="J7750">
        <v>3</v>
      </c>
    </row>
    <row r="7751" spans="1:10">
      <c r="A7751" t="s">
        <v>247</v>
      </c>
      <c r="B7751" t="s">
        <v>235</v>
      </c>
      <c r="C7751" t="s">
        <v>240</v>
      </c>
      <c r="D7751">
        <v>10</v>
      </c>
      <c r="E7751">
        <v>100</v>
      </c>
      <c r="F7751">
        <v>2</v>
      </c>
      <c r="G7751">
        <v>9</v>
      </c>
      <c r="H7751" s="57">
        <f t="shared" si="160"/>
        <v>36157</v>
      </c>
      <c r="I7751">
        <v>17</v>
      </c>
      <c r="J7751">
        <v>4</v>
      </c>
    </row>
    <row r="7752" spans="1:10">
      <c r="A7752" t="s">
        <v>247</v>
      </c>
      <c r="B7752" t="s">
        <v>235</v>
      </c>
      <c r="C7752" t="s">
        <v>240</v>
      </c>
      <c r="D7752">
        <v>10</v>
      </c>
      <c r="E7752">
        <v>100</v>
      </c>
      <c r="F7752">
        <v>2</v>
      </c>
      <c r="G7752">
        <v>10</v>
      </c>
      <c r="H7752" s="57">
        <f t="shared" si="160"/>
        <v>36157</v>
      </c>
      <c r="I7752">
        <v>17</v>
      </c>
      <c r="J7752">
        <v>4</v>
      </c>
    </row>
    <row r="7753" spans="1:10">
      <c r="A7753" t="s">
        <v>247</v>
      </c>
      <c r="B7753" t="s">
        <v>239</v>
      </c>
      <c r="C7753" t="s">
        <v>240</v>
      </c>
      <c r="D7753">
        <v>11</v>
      </c>
      <c r="E7753">
        <v>100</v>
      </c>
      <c r="F7753">
        <v>2</v>
      </c>
      <c r="G7753">
        <v>1</v>
      </c>
      <c r="H7753" s="57">
        <f t="shared" si="160"/>
        <v>36157</v>
      </c>
      <c r="I7753">
        <v>17</v>
      </c>
      <c r="J7753">
        <v>3</v>
      </c>
    </row>
    <row r="7754" spans="1:10">
      <c r="A7754" t="s">
        <v>247</v>
      </c>
      <c r="B7754" t="s">
        <v>239</v>
      </c>
      <c r="C7754" t="s">
        <v>240</v>
      </c>
      <c r="D7754">
        <v>11</v>
      </c>
      <c r="E7754">
        <v>100</v>
      </c>
      <c r="F7754">
        <v>2</v>
      </c>
      <c r="G7754">
        <v>2</v>
      </c>
      <c r="H7754" s="57">
        <f t="shared" si="160"/>
        <v>36157</v>
      </c>
      <c r="I7754">
        <v>14</v>
      </c>
      <c r="J7754">
        <v>3</v>
      </c>
    </row>
    <row r="7755" spans="1:10">
      <c r="A7755" t="s">
        <v>247</v>
      </c>
      <c r="B7755" t="s">
        <v>239</v>
      </c>
      <c r="C7755" t="s">
        <v>240</v>
      </c>
      <c r="D7755">
        <v>11</v>
      </c>
      <c r="E7755">
        <v>100</v>
      </c>
      <c r="F7755">
        <v>2</v>
      </c>
      <c r="G7755">
        <v>3</v>
      </c>
      <c r="H7755" s="57">
        <f t="shared" si="160"/>
        <v>36157</v>
      </c>
      <c r="I7755">
        <v>18</v>
      </c>
      <c r="J7755">
        <v>4</v>
      </c>
    </row>
    <row r="7756" spans="1:10">
      <c r="A7756" t="s">
        <v>247</v>
      </c>
      <c r="B7756" t="s">
        <v>239</v>
      </c>
      <c r="C7756" t="s">
        <v>240</v>
      </c>
      <c r="D7756">
        <v>11</v>
      </c>
      <c r="E7756">
        <v>100</v>
      </c>
      <c r="F7756">
        <v>2</v>
      </c>
      <c r="G7756">
        <v>4</v>
      </c>
      <c r="H7756" s="57">
        <f t="shared" si="160"/>
        <v>36157</v>
      </c>
      <c r="I7756">
        <v>18</v>
      </c>
      <c r="J7756">
        <v>3</v>
      </c>
    </row>
    <row r="7757" spans="1:10">
      <c r="A7757" t="s">
        <v>247</v>
      </c>
      <c r="B7757" t="s">
        <v>239</v>
      </c>
      <c r="C7757" t="s">
        <v>240</v>
      </c>
      <c r="D7757">
        <v>11</v>
      </c>
      <c r="E7757">
        <v>100</v>
      </c>
      <c r="F7757">
        <v>2</v>
      </c>
      <c r="G7757">
        <v>5</v>
      </c>
      <c r="H7757" s="57">
        <f t="shared" si="160"/>
        <v>36157</v>
      </c>
      <c r="I7757">
        <v>17</v>
      </c>
      <c r="J7757">
        <v>2</v>
      </c>
    </row>
    <row r="7758" spans="1:10">
      <c r="A7758" t="s">
        <v>247</v>
      </c>
      <c r="B7758" t="s">
        <v>239</v>
      </c>
      <c r="C7758" t="s">
        <v>240</v>
      </c>
      <c r="D7758">
        <v>11</v>
      </c>
      <c r="E7758">
        <v>100</v>
      </c>
      <c r="F7758">
        <v>2</v>
      </c>
      <c r="G7758">
        <v>6</v>
      </c>
      <c r="H7758" s="57">
        <f t="shared" si="160"/>
        <v>36157</v>
      </c>
      <c r="I7758">
        <v>17</v>
      </c>
      <c r="J7758">
        <v>1</v>
      </c>
    </row>
    <row r="7759" spans="1:10">
      <c r="A7759" t="s">
        <v>247</v>
      </c>
      <c r="B7759" t="s">
        <v>239</v>
      </c>
      <c r="C7759" t="s">
        <v>240</v>
      </c>
      <c r="D7759">
        <v>11</v>
      </c>
      <c r="E7759">
        <v>100</v>
      </c>
      <c r="F7759">
        <v>2</v>
      </c>
      <c r="G7759">
        <v>7</v>
      </c>
      <c r="H7759" s="57">
        <f t="shared" si="160"/>
        <v>36157</v>
      </c>
      <c r="I7759">
        <v>18</v>
      </c>
      <c r="J7759">
        <v>3</v>
      </c>
    </row>
    <row r="7760" spans="1:10">
      <c r="A7760" t="s">
        <v>247</v>
      </c>
      <c r="B7760" t="s">
        <v>239</v>
      </c>
      <c r="C7760" t="s">
        <v>240</v>
      </c>
      <c r="D7760">
        <v>11</v>
      </c>
      <c r="E7760">
        <v>100</v>
      </c>
      <c r="F7760">
        <v>2</v>
      </c>
      <c r="G7760">
        <v>8</v>
      </c>
      <c r="H7760" s="57">
        <f t="shared" si="160"/>
        <v>36157</v>
      </c>
      <c r="I7760">
        <v>17</v>
      </c>
      <c r="J7760">
        <v>3</v>
      </c>
    </row>
    <row r="7761" spans="1:10">
      <c r="A7761" t="s">
        <v>247</v>
      </c>
      <c r="B7761" t="s">
        <v>239</v>
      </c>
      <c r="C7761" t="s">
        <v>240</v>
      </c>
      <c r="D7761">
        <v>11</v>
      </c>
      <c r="E7761">
        <v>100</v>
      </c>
      <c r="F7761">
        <v>2</v>
      </c>
      <c r="G7761">
        <v>9</v>
      </c>
      <c r="H7761" s="57">
        <f t="shared" si="160"/>
        <v>36157</v>
      </c>
      <c r="I7761">
        <v>18</v>
      </c>
      <c r="J7761">
        <v>3</v>
      </c>
    </row>
    <row r="7762" spans="1:10">
      <c r="A7762" t="s">
        <v>247</v>
      </c>
      <c r="B7762" t="s">
        <v>239</v>
      </c>
      <c r="C7762" t="s">
        <v>240</v>
      </c>
      <c r="D7762">
        <v>11</v>
      </c>
      <c r="E7762">
        <v>100</v>
      </c>
      <c r="F7762">
        <v>2</v>
      </c>
      <c r="G7762">
        <v>10</v>
      </c>
      <c r="H7762" s="57">
        <f t="shared" si="160"/>
        <v>36157</v>
      </c>
      <c r="I7762">
        <v>17</v>
      </c>
      <c r="J7762">
        <v>2</v>
      </c>
    </row>
    <row r="7763" spans="1:10">
      <c r="A7763" t="s">
        <v>247</v>
      </c>
      <c r="B7763" t="s">
        <v>237</v>
      </c>
      <c r="C7763" t="s">
        <v>240</v>
      </c>
      <c r="D7763">
        <v>12</v>
      </c>
      <c r="E7763">
        <v>100</v>
      </c>
      <c r="F7763">
        <v>2</v>
      </c>
      <c r="G7763">
        <v>1</v>
      </c>
      <c r="H7763" s="57">
        <f t="shared" si="160"/>
        <v>36157</v>
      </c>
      <c r="I7763">
        <v>17</v>
      </c>
      <c r="J7763">
        <v>3</v>
      </c>
    </row>
    <row r="7764" spans="1:10">
      <c r="A7764" t="s">
        <v>247</v>
      </c>
      <c r="B7764" t="s">
        <v>237</v>
      </c>
      <c r="C7764" t="s">
        <v>240</v>
      </c>
      <c r="D7764">
        <v>12</v>
      </c>
      <c r="E7764">
        <v>100</v>
      </c>
      <c r="F7764">
        <v>2</v>
      </c>
      <c r="G7764">
        <v>2</v>
      </c>
      <c r="H7764" s="57">
        <f t="shared" si="160"/>
        <v>36157</v>
      </c>
      <c r="I7764">
        <v>19</v>
      </c>
      <c r="J7764">
        <v>2</v>
      </c>
    </row>
    <row r="7765" spans="1:10">
      <c r="A7765" t="s">
        <v>247</v>
      </c>
      <c r="B7765" t="s">
        <v>237</v>
      </c>
      <c r="C7765" t="s">
        <v>240</v>
      </c>
      <c r="D7765">
        <v>12</v>
      </c>
      <c r="E7765">
        <v>100</v>
      </c>
      <c r="F7765">
        <v>2</v>
      </c>
      <c r="G7765">
        <v>3</v>
      </c>
      <c r="H7765" s="57">
        <f t="shared" si="160"/>
        <v>36157</v>
      </c>
      <c r="I7765">
        <v>17</v>
      </c>
      <c r="J7765">
        <v>2</v>
      </c>
    </row>
    <row r="7766" spans="1:10">
      <c r="A7766" t="s">
        <v>247</v>
      </c>
      <c r="B7766" t="s">
        <v>237</v>
      </c>
      <c r="C7766" t="s">
        <v>240</v>
      </c>
      <c r="D7766">
        <v>12</v>
      </c>
      <c r="E7766">
        <v>100</v>
      </c>
      <c r="F7766">
        <v>2</v>
      </c>
      <c r="G7766">
        <v>4</v>
      </c>
      <c r="H7766" s="57">
        <f t="shared" si="160"/>
        <v>36157</v>
      </c>
      <c r="I7766">
        <v>17</v>
      </c>
      <c r="J7766">
        <v>3</v>
      </c>
    </row>
    <row r="7767" spans="1:10">
      <c r="A7767" t="s">
        <v>247</v>
      </c>
      <c r="B7767" t="s">
        <v>237</v>
      </c>
      <c r="C7767" t="s">
        <v>240</v>
      </c>
      <c r="D7767">
        <v>12</v>
      </c>
      <c r="E7767">
        <v>100</v>
      </c>
      <c r="F7767">
        <v>2</v>
      </c>
      <c r="G7767">
        <v>5</v>
      </c>
      <c r="H7767" s="57">
        <f t="shared" si="160"/>
        <v>36157</v>
      </c>
      <c r="I7767">
        <v>16</v>
      </c>
      <c r="J7767">
        <v>3</v>
      </c>
    </row>
    <row r="7768" spans="1:10">
      <c r="A7768" t="s">
        <v>247</v>
      </c>
      <c r="B7768" t="s">
        <v>237</v>
      </c>
      <c r="C7768" t="s">
        <v>240</v>
      </c>
      <c r="D7768">
        <v>12</v>
      </c>
      <c r="E7768">
        <v>100</v>
      </c>
      <c r="F7768">
        <v>2</v>
      </c>
      <c r="G7768">
        <v>6</v>
      </c>
      <c r="H7768" s="57">
        <f t="shared" si="160"/>
        <v>36157</v>
      </c>
      <c r="I7768">
        <v>17</v>
      </c>
      <c r="J7768">
        <v>5</v>
      </c>
    </row>
    <row r="7769" spans="1:10">
      <c r="A7769" t="s">
        <v>247</v>
      </c>
      <c r="B7769" t="s">
        <v>237</v>
      </c>
      <c r="C7769" t="s">
        <v>240</v>
      </c>
      <c r="D7769">
        <v>12</v>
      </c>
      <c r="E7769">
        <v>100</v>
      </c>
      <c r="F7769">
        <v>2</v>
      </c>
      <c r="G7769">
        <v>7</v>
      </c>
      <c r="H7769" s="57">
        <f t="shared" si="160"/>
        <v>36157</v>
      </c>
      <c r="I7769">
        <v>17</v>
      </c>
      <c r="J7769">
        <v>3</v>
      </c>
    </row>
    <row r="7770" spans="1:10">
      <c r="A7770" t="s">
        <v>247</v>
      </c>
      <c r="B7770" t="s">
        <v>237</v>
      </c>
      <c r="C7770" t="s">
        <v>240</v>
      </c>
      <c r="D7770">
        <v>12</v>
      </c>
      <c r="E7770">
        <v>100</v>
      </c>
      <c r="F7770">
        <v>2</v>
      </c>
      <c r="G7770">
        <v>8</v>
      </c>
      <c r="H7770" s="57">
        <f t="shared" si="160"/>
        <v>36157</v>
      </c>
      <c r="I7770">
        <v>17</v>
      </c>
      <c r="J7770">
        <v>4</v>
      </c>
    </row>
    <row r="7771" spans="1:10">
      <c r="A7771" t="s">
        <v>247</v>
      </c>
      <c r="B7771" t="s">
        <v>237</v>
      </c>
      <c r="C7771" t="s">
        <v>240</v>
      </c>
      <c r="D7771">
        <v>12</v>
      </c>
      <c r="E7771">
        <v>100</v>
      </c>
      <c r="F7771">
        <v>2</v>
      </c>
      <c r="G7771">
        <v>9</v>
      </c>
      <c r="H7771" s="57">
        <f t="shared" si="160"/>
        <v>36157</v>
      </c>
      <c r="I7771">
        <v>18</v>
      </c>
      <c r="J7771">
        <v>5</v>
      </c>
    </row>
    <row r="7772" spans="1:10">
      <c r="A7772" t="s">
        <v>247</v>
      </c>
      <c r="B7772" t="s">
        <v>237</v>
      </c>
      <c r="C7772" t="s">
        <v>240</v>
      </c>
      <c r="D7772">
        <v>12</v>
      </c>
      <c r="E7772">
        <v>100</v>
      </c>
      <c r="F7772">
        <v>2</v>
      </c>
      <c r="G7772">
        <v>10</v>
      </c>
      <c r="H7772" s="57">
        <f t="shared" si="160"/>
        <v>36157</v>
      </c>
      <c r="I7772">
        <v>16</v>
      </c>
      <c r="J7772">
        <v>5</v>
      </c>
    </row>
    <row r="7773" spans="1:10">
      <c r="A7773" t="s">
        <v>247</v>
      </c>
      <c r="B7773" s="53">
        <v>40738</v>
      </c>
      <c r="C7773" t="s">
        <v>240</v>
      </c>
      <c r="D7773">
        <v>13</v>
      </c>
      <c r="E7773">
        <v>100</v>
      </c>
      <c r="F7773">
        <v>3</v>
      </c>
      <c r="G7773">
        <v>1</v>
      </c>
      <c r="H7773" s="57">
        <f t="shared" si="160"/>
        <v>36157</v>
      </c>
      <c r="I7773">
        <v>16</v>
      </c>
      <c r="J7773">
        <v>3</v>
      </c>
    </row>
    <row r="7774" spans="1:10">
      <c r="A7774" t="s">
        <v>247</v>
      </c>
      <c r="B7774" s="53">
        <v>40738</v>
      </c>
      <c r="C7774" t="s">
        <v>240</v>
      </c>
      <c r="D7774">
        <v>13</v>
      </c>
      <c r="E7774">
        <v>100</v>
      </c>
      <c r="F7774">
        <v>3</v>
      </c>
      <c r="G7774">
        <v>2</v>
      </c>
      <c r="H7774" s="57">
        <f t="shared" si="160"/>
        <v>36157</v>
      </c>
      <c r="I7774">
        <v>17</v>
      </c>
      <c r="J7774">
        <v>4</v>
      </c>
    </row>
    <row r="7775" spans="1:10">
      <c r="A7775" t="s">
        <v>247</v>
      </c>
      <c r="B7775" s="53">
        <v>40738</v>
      </c>
      <c r="C7775" t="s">
        <v>240</v>
      </c>
      <c r="D7775">
        <v>13</v>
      </c>
      <c r="E7775">
        <v>100</v>
      </c>
      <c r="F7775">
        <v>3</v>
      </c>
      <c r="G7775">
        <v>3</v>
      </c>
      <c r="H7775" s="57">
        <f t="shared" si="160"/>
        <v>36157</v>
      </c>
      <c r="I7775">
        <v>14</v>
      </c>
      <c r="J7775">
        <v>2</v>
      </c>
    </row>
    <row r="7776" spans="1:10">
      <c r="A7776" t="s">
        <v>247</v>
      </c>
      <c r="B7776" s="53">
        <v>40738</v>
      </c>
      <c r="C7776" t="s">
        <v>240</v>
      </c>
      <c r="D7776">
        <v>13</v>
      </c>
      <c r="E7776">
        <v>100</v>
      </c>
      <c r="F7776">
        <v>3</v>
      </c>
      <c r="G7776">
        <v>4</v>
      </c>
      <c r="H7776" s="57">
        <f t="shared" si="160"/>
        <v>36157</v>
      </c>
      <c r="I7776">
        <v>16</v>
      </c>
      <c r="J7776">
        <v>4</v>
      </c>
    </row>
    <row r="7777" spans="1:10">
      <c r="A7777" t="s">
        <v>247</v>
      </c>
      <c r="B7777" s="53">
        <v>40738</v>
      </c>
      <c r="C7777" t="s">
        <v>240</v>
      </c>
      <c r="D7777">
        <v>13</v>
      </c>
      <c r="E7777">
        <v>100</v>
      </c>
      <c r="F7777">
        <v>3</v>
      </c>
      <c r="G7777">
        <v>5</v>
      </c>
      <c r="H7777" s="57">
        <f t="shared" si="160"/>
        <v>36157</v>
      </c>
      <c r="I7777">
        <v>14</v>
      </c>
      <c r="J7777">
        <v>3</v>
      </c>
    </row>
    <row r="7778" spans="1:10">
      <c r="A7778" t="s">
        <v>247</v>
      </c>
      <c r="B7778" s="53">
        <v>40738</v>
      </c>
      <c r="C7778" t="s">
        <v>240</v>
      </c>
      <c r="D7778">
        <v>13</v>
      </c>
      <c r="E7778">
        <v>100</v>
      </c>
      <c r="F7778">
        <v>3</v>
      </c>
      <c r="G7778">
        <v>6</v>
      </c>
      <c r="H7778" s="57">
        <f t="shared" si="160"/>
        <v>36157</v>
      </c>
      <c r="I7778">
        <v>17</v>
      </c>
      <c r="J7778">
        <v>4</v>
      </c>
    </row>
    <row r="7779" spans="1:10">
      <c r="A7779" t="s">
        <v>247</v>
      </c>
      <c r="B7779" s="53">
        <v>40738</v>
      </c>
      <c r="C7779" t="s">
        <v>240</v>
      </c>
      <c r="D7779">
        <v>13</v>
      </c>
      <c r="E7779">
        <v>100</v>
      </c>
      <c r="F7779">
        <v>3</v>
      </c>
      <c r="G7779">
        <v>7</v>
      </c>
      <c r="H7779" s="57">
        <f t="shared" si="160"/>
        <v>36157</v>
      </c>
      <c r="I7779">
        <v>16</v>
      </c>
      <c r="J7779">
        <v>3</v>
      </c>
    </row>
    <row r="7780" spans="1:10">
      <c r="A7780" t="s">
        <v>247</v>
      </c>
      <c r="B7780" s="53">
        <v>40738</v>
      </c>
      <c r="C7780" t="s">
        <v>240</v>
      </c>
      <c r="D7780">
        <v>13</v>
      </c>
      <c r="E7780">
        <v>100</v>
      </c>
      <c r="F7780">
        <v>3</v>
      </c>
      <c r="G7780">
        <v>8</v>
      </c>
      <c r="H7780" s="57">
        <f t="shared" si="160"/>
        <v>36157</v>
      </c>
      <c r="I7780">
        <v>16</v>
      </c>
      <c r="J7780">
        <v>3</v>
      </c>
    </row>
    <row r="7781" spans="1:10">
      <c r="A7781" t="s">
        <v>247</v>
      </c>
      <c r="B7781" s="53">
        <v>40738</v>
      </c>
      <c r="C7781" t="s">
        <v>240</v>
      </c>
      <c r="D7781">
        <v>13</v>
      </c>
      <c r="E7781">
        <v>100</v>
      </c>
      <c r="F7781">
        <v>3</v>
      </c>
      <c r="G7781">
        <v>9</v>
      </c>
      <c r="H7781" s="57">
        <f t="shared" si="160"/>
        <v>36157</v>
      </c>
      <c r="I7781">
        <v>15</v>
      </c>
      <c r="J7781">
        <v>3</v>
      </c>
    </row>
    <row r="7782" spans="1:10">
      <c r="A7782" t="s">
        <v>247</v>
      </c>
      <c r="B7782" s="53">
        <v>40738</v>
      </c>
      <c r="C7782" t="s">
        <v>240</v>
      </c>
      <c r="D7782">
        <v>13</v>
      </c>
      <c r="E7782">
        <v>100</v>
      </c>
      <c r="F7782">
        <v>3</v>
      </c>
      <c r="G7782">
        <v>10</v>
      </c>
      <c r="H7782" s="57">
        <f t="shared" si="160"/>
        <v>36157</v>
      </c>
      <c r="I7782">
        <v>18</v>
      </c>
      <c r="J7782">
        <v>1</v>
      </c>
    </row>
    <row r="7783" spans="1:10">
      <c r="A7783" t="s">
        <v>247</v>
      </c>
      <c r="B7783" t="s">
        <v>238</v>
      </c>
      <c r="C7783" t="s">
        <v>240</v>
      </c>
      <c r="D7783">
        <v>14</v>
      </c>
      <c r="E7783">
        <v>100</v>
      </c>
      <c r="F7783">
        <v>3</v>
      </c>
      <c r="G7783">
        <v>1</v>
      </c>
      <c r="H7783" s="57">
        <f t="shared" ref="H7783:H7832" si="161">H7782</f>
        <v>36157</v>
      </c>
      <c r="I7783">
        <v>17</v>
      </c>
      <c r="J7783">
        <v>1</v>
      </c>
    </row>
    <row r="7784" spans="1:10">
      <c r="A7784" t="s">
        <v>247</v>
      </c>
      <c r="B7784" t="s">
        <v>238</v>
      </c>
      <c r="C7784" t="s">
        <v>240</v>
      </c>
      <c r="D7784">
        <v>14</v>
      </c>
      <c r="E7784">
        <v>100</v>
      </c>
      <c r="F7784">
        <v>3</v>
      </c>
      <c r="G7784">
        <v>2</v>
      </c>
      <c r="H7784" s="57">
        <f t="shared" si="161"/>
        <v>36157</v>
      </c>
      <c r="I7784">
        <v>17</v>
      </c>
      <c r="J7784">
        <v>1</v>
      </c>
    </row>
    <row r="7785" spans="1:10">
      <c r="A7785" t="s">
        <v>247</v>
      </c>
      <c r="B7785" t="s">
        <v>238</v>
      </c>
      <c r="C7785" t="s">
        <v>240</v>
      </c>
      <c r="D7785">
        <v>14</v>
      </c>
      <c r="E7785">
        <v>100</v>
      </c>
      <c r="F7785">
        <v>3</v>
      </c>
      <c r="G7785">
        <v>3</v>
      </c>
      <c r="H7785" s="57">
        <f t="shared" si="161"/>
        <v>36157</v>
      </c>
      <c r="I7785">
        <v>17</v>
      </c>
      <c r="J7785">
        <v>1</v>
      </c>
    </row>
    <row r="7786" spans="1:10">
      <c r="A7786" t="s">
        <v>247</v>
      </c>
      <c r="B7786" t="s">
        <v>238</v>
      </c>
      <c r="C7786" t="s">
        <v>240</v>
      </c>
      <c r="D7786">
        <v>14</v>
      </c>
      <c r="E7786">
        <v>100</v>
      </c>
      <c r="F7786">
        <v>3</v>
      </c>
      <c r="G7786">
        <v>4</v>
      </c>
      <c r="H7786" s="57">
        <f t="shared" si="161"/>
        <v>36157</v>
      </c>
      <c r="I7786">
        <v>17</v>
      </c>
      <c r="J7786">
        <v>1</v>
      </c>
    </row>
    <row r="7787" spans="1:10">
      <c r="A7787" t="s">
        <v>247</v>
      </c>
      <c r="B7787" t="s">
        <v>238</v>
      </c>
      <c r="C7787" t="s">
        <v>240</v>
      </c>
      <c r="D7787">
        <v>14</v>
      </c>
      <c r="E7787">
        <v>100</v>
      </c>
      <c r="F7787">
        <v>3</v>
      </c>
      <c r="G7787">
        <v>5</v>
      </c>
      <c r="H7787" s="57">
        <f t="shared" si="161"/>
        <v>36157</v>
      </c>
      <c r="I7787">
        <v>18</v>
      </c>
      <c r="J7787">
        <v>1</v>
      </c>
    </row>
    <row r="7788" spans="1:10">
      <c r="A7788" t="s">
        <v>247</v>
      </c>
      <c r="B7788" t="s">
        <v>238</v>
      </c>
      <c r="C7788" t="s">
        <v>240</v>
      </c>
      <c r="D7788">
        <v>14</v>
      </c>
      <c r="E7788">
        <v>100</v>
      </c>
      <c r="F7788">
        <v>3</v>
      </c>
      <c r="G7788">
        <v>6</v>
      </c>
      <c r="H7788" s="57">
        <f t="shared" si="161"/>
        <v>36157</v>
      </c>
      <c r="I7788">
        <v>17</v>
      </c>
      <c r="J7788">
        <v>1</v>
      </c>
    </row>
    <row r="7789" spans="1:10">
      <c r="A7789" t="s">
        <v>247</v>
      </c>
      <c r="B7789" t="s">
        <v>238</v>
      </c>
      <c r="C7789" t="s">
        <v>240</v>
      </c>
      <c r="D7789">
        <v>14</v>
      </c>
      <c r="E7789">
        <v>100</v>
      </c>
      <c r="F7789">
        <v>3</v>
      </c>
      <c r="G7789">
        <v>7</v>
      </c>
      <c r="H7789" s="57">
        <f t="shared" si="161"/>
        <v>36157</v>
      </c>
      <c r="I7789">
        <v>17</v>
      </c>
      <c r="J7789">
        <v>4</v>
      </c>
    </row>
    <row r="7790" spans="1:10">
      <c r="A7790" t="s">
        <v>247</v>
      </c>
      <c r="B7790" t="s">
        <v>238</v>
      </c>
      <c r="C7790" t="s">
        <v>240</v>
      </c>
      <c r="D7790">
        <v>14</v>
      </c>
      <c r="E7790">
        <v>100</v>
      </c>
      <c r="F7790">
        <v>3</v>
      </c>
      <c r="G7790">
        <v>8</v>
      </c>
      <c r="H7790" s="57">
        <f t="shared" si="161"/>
        <v>36157</v>
      </c>
      <c r="I7790">
        <v>18</v>
      </c>
      <c r="J7790">
        <v>1</v>
      </c>
    </row>
    <row r="7791" spans="1:10">
      <c r="A7791" t="s">
        <v>247</v>
      </c>
      <c r="B7791" t="s">
        <v>238</v>
      </c>
      <c r="C7791" t="s">
        <v>240</v>
      </c>
      <c r="D7791">
        <v>14</v>
      </c>
      <c r="E7791">
        <v>100</v>
      </c>
      <c r="F7791">
        <v>3</v>
      </c>
      <c r="G7791">
        <v>9</v>
      </c>
      <c r="H7791" s="57">
        <f t="shared" si="161"/>
        <v>36157</v>
      </c>
      <c r="I7791">
        <v>17</v>
      </c>
      <c r="J7791">
        <v>3</v>
      </c>
    </row>
    <row r="7792" spans="1:10">
      <c r="A7792" t="s">
        <v>247</v>
      </c>
      <c r="B7792" t="s">
        <v>238</v>
      </c>
      <c r="C7792" t="s">
        <v>240</v>
      </c>
      <c r="D7792">
        <v>14</v>
      </c>
      <c r="E7792">
        <v>100</v>
      </c>
      <c r="F7792">
        <v>3</v>
      </c>
      <c r="G7792">
        <v>10</v>
      </c>
      <c r="H7792" s="57">
        <f t="shared" si="161"/>
        <v>36157</v>
      </c>
      <c r="I7792">
        <v>14</v>
      </c>
      <c r="J7792">
        <v>4</v>
      </c>
    </row>
    <row r="7793" spans="1:10">
      <c r="A7793" t="s">
        <v>247</v>
      </c>
      <c r="B7793" t="s">
        <v>234</v>
      </c>
      <c r="C7793" t="s">
        <v>240</v>
      </c>
      <c r="D7793">
        <v>15</v>
      </c>
      <c r="E7793">
        <v>100</v>
      </c>
      <c r="F7793">
        <v>3</v>
      </c>
      <c r="G7793">
        <v>1</v>
      </c>
      <c r="H7793" s="57">
        <f t="shared" si="161"/>
        <v>36157</v>
      </c>
      <c r="I7793">
        <v>17</v>
      </c>
      <c r="J7793">
        <v>1</v>
      </c>
    </row>
    <row r="7794" spans="1:10">
      <c r="A7794" t="s">
        <v>247</v>
      </c>
      <c r="B7794" t="s">
        <v>234</v>
      </c>
      <c r="C7794" t="s">
        <v>240</v>
      </c>
      <c r="D7794">
        <v>15</v>
      </c>
      <c r="E7794">
        <v>100</v>
      </c>
      <c r="F7794">
        <v>3</v>
      </c>
      <c r="G7794">
        <v>2</v>
      </c>
      <c r="H7794" s="57">
        <f t="shared" si="161"/>
        <v>36157</v>
      </c>
      <c r="I7794">
        <v>18</v>
      </c>
      <c r="J7794">
        <v>2</v>
      </c>
    </row>
    <row r="7795" spans="1:10">
      <c r="A7795" t="s">
        <v>247</v>
      </c>
      <c r="B7795" t="s">
        <v>234</v>
      </c>
      <c r="C7795" t="s">
        <v>240</v>
      </c>
      <c r="D7795">
        <v>15</v>
      </c>
      <c r="E7795">
        <v>100</v>
      </c>
      <c r="F7795">
        <v>3</v>
      </c>
      <c r="G7795">
        <v>3</v>
      </c>
      <c r="H7795" s="57">
        <f t="shared" si="161"/>
        <v>36157</v>
      </c>
      <c r="I7795">
        <v>18</v>
      </c>
      <c r="J7795">
        <v>0</v>
      </c>
    </row>
    <row r="7796" spans="1:10">
      <c r="A7796" t="s">
        <v>247</v>
      </c>
      <c r="B7796" t="s">
        <v>234</v>
      </c>
      <c r="C7796" t="s">
        <v>240</v>
      </c>
      <c r="D7796">
        <v>15</v>
      </c>
      <c r="E7796">
        <v>100</v>
      </c>
      <c r="F7796">
        <v>3</v>
      </c>
      <c r="G7796">
        <v>4</v>
      </c>
      <c r="H7796" s="57">
        <f t="shared" si="161"/>
        <v>36157</v>
      </c>
      <c r="I7796">
        <v>17</v>
      </c>
      <c r="J7796">
        <v>1</v>
      </c>
    </row>
    <row r="7797" spans="1:10">
      <c r="A7797" t="s">
        <v>247</v>
      </c>
      <c r="B7797" t="s">
        <v>234</v>
      </c>
      <c r="C7797" t="s">
        <v>240</v>
      </c>
      <c r="D7797">
        <v>15</v>
      </c>
      <c r="E7797">
        <v>100</v>
      </c>
      <c r="F7797">
        <v>3</v>
      </c>
      <c r="G7797">
        <v>5</v>
      </c>
      <c r="H7797" s="57">
        <f t="shared" si="161"/>
        <v>36157</v>
      </c>
      <c r="I7797">
        <v>17</v>
      </c>
      <c r="J7797">
        <v>2</v>
      </c>
    </row>
    <row r="7798" spans="1:10">
      <c r="A7798" t="s">
        <v>247</v>
      </c>
      <c r="B7798" t="s">
        <v>234</v>
      </c>
      <c r="C7798" t="s">
        <v>240</v>
      </c>
      <c r="D7798">
        <v>15</v>
      </c>
      <c r="E7798">
        <v>100</v>
      </c>
      <c r="F7798">
        <v>3</v>
      </c>
      <c r="G7798">
        <v>6</v>
      </c>
      <c r="H7798" s="57">
        <f t="shared" si="161"/>
        <v>36157</v>
      </c>
      <c r="I7798">
        <v>18</v>
      </c>
      <c r="J7798">
        <v>3</v>
      </c>
    </row>
    <row r="7799" spans="1:10">
      <c r="A7799" t="s">
        <v>247</v>
      </c>
      <c r="B7799" t="s">
        <v>234</v>
      </c>
      <c r="C7799" t="s">
        <v>240</v>
      </c>
      <c r="D7799">
        <v>15</v>
      </c>
      <c r="E7799">
        <v>100</v>
      </c>
      <c r="F7799">
        <v>3</v>
      </c>
      <c r="G7799">
        <v>7</v>
      </c>
      <c r="H7799" s="57">
        <f t="shared" si="161"/>
        <v>36157</v>
      </c>
      <c r="I7799">
        <v>17</v>
      </c>
      <c r="J7799">
        <v>3</v>
      </c>
    </row>
    <row r="7800" spans="1:10">
      <c r="A7800" t="s">
        <v>247</v>
      </c>
      <c r="B7800" t="s">
        <v>234</v>
      </c>
      <c r="C7800" t="s">
        <v>240</v>
      </c>
      <c r="D7800">
        <v>15</v>
      </c>
      <c r="E7800">
        <v>100</v>
      </c>
      <c r="F7800">
        <v>3</v>
      </c>
      <c r="G7800">
        <v>8</v>
      </c>
      <c r="H7800" s="57">
        <f t="shared" si="161"/>
        <v>36157</v>
      </c>
      <c r="I7800">
        <v>18</v>
      </c>
      <c r="J7800">
        <v>2</v>
      </c>
    </row>
    <row r="7801" spans="1:10">
      <c r="A7801" t="s">
        <v>247</v>
      </c>
      <c r="B7801" t="s">
        <v>234</v>
      </c>
      <c r="C7801" t="s">
        <v>240</v>
      </c>
      <c r="D7801">
        <v>15</v>
      </c>
      <c r="E7801">
        <v>100</v>
      </c>
      <c r="F7801">
        <v>3</v>
      </c>
      <c r="G7801">
        <v>9</v>
      </c>
      <c r="H7801" s="57">
        <f t="shared" si="161"/>
        <v>36157</v>
      </c>
      <c r="I7801">
        <v>18</v>
      </c>
      <c r="J7801">
        <v>3</v>
      </c>
    </row>
    <row r="7802" spans="1:10">
      <c r="A7802" t="s">
        <v>247</v>
      </c>
      <c r="B7802" t="s">
        <v>234</v>
      </c>
      <c r="C7802" t="s">
        <v>240</v>
      </c>
      <c r="D7802">
        <v>15</v>
      </c>
      <c r="E7802">
        <v>100</v>
      </c>
      <c r="F7802">
        <v>3</v>
      </c>
      <c r="G7802">
        <v>10</v>
      </c>
      <c r="H7802" s="57">
        <f t="shared" si="161"/>
        <v>36157</v>
      </c>
      <c r="I7802">
        <v>17</v>
      </c>
      <c r="J7802">
        <v>3</v>
      </c>
    </row>
    <row r="7803" spans="1:10">
      <c r="A7803" t="s">
        <v>247</v>
      </c>
      <c r="B7803" t="s">
        <v>239</v>
      </c>
      <c r="C7803" t="s">
        <v>240</v>
      </c>
      <c r="D7803">
        <v>16</v>
      </c>
      <c r="E7803">
        <v>100</v>
      </c>
      <c r="F7803">
        <v>3</v>
      </c>
      <c r="G7803">
        <v>1</v>
      </c>
      <c r="H7803" s="57">
        <f t="shared" si="161"/>
        <v>36157</v>
      </c>
      <c r="I7803">
        <v>17</v>
      </c>
      <c r="J7803">
        <v>1</v>
      </c>
    </row>
    <row r="7804" spans="1:10">
      <c r="A7804" t="s">
        <v>247</v>
      </c>
      <c r="B7804" t="s">
        <v>239</v>
      </c>
      <c r="C7804" t="s">
        <v>240</v>
      </c>
      <c r="D7804">
        <v>16</v>
      </c>
      <c r="E7804">
        <v>100</v>
      </c>
      <c r="F7804">
        <v>3</v>
      </c>
      <c r="G7804">
        <v>2</v>
      </c>
      <c r="H7804" s="57">
        <f t="shared" si="161"/>
        <v>36157</v>
      </c>
      <c r="I7804">
        <v>17</v>
      </c>
      <c r="J7804">
        <v>2</v>
      </c>
    </row>
    <row r="7805" spans="1:10">
      <c r="A7805" t="s">
        <v>247</v>
      </c>
      <c r="B7805" t="s">
        <v>239</v>
      </c>
      <c r="C7805" t="s">
        <v>240</v>
      </c>
      <c r="D7805">
        <v>16</v>
      </c>
      <c r="E7805">
        <v>100</v>
      </c>
      <c r="F7805">
        <v>3</v>
      </c>
      <c r="G7805">
        <v>3</v>
      </c>
      <c r="H7805" s="57">
        <f t="shared" si="161"/>
        <v>36157</v>
      </c>
      <c r="I7805">
        <v>15</v>
      </c>
      <c r="J7805">
        <v>2</v>
      </c>
    </row>
    <row r="7806" spans="1:10">
      <c r="A7806" t="s">
        <v>247</v>
      </c>
      <c r="B7806" t="s">
        <v>239</v>
      </c>
      <c r="C7806" t="s">
        <v>240</v>
      </c>
      <c r="D7806">
        <v>16</v>
      </c>
      <c r="E7806">
        <v>100</v>
      </c>
      <c r="F7806">
        <v>3</v>
      </c>
      <c r="G7806">
        <v>4</v>
      </c>
      <c r="H7806" s="57">
        <f t="shared" si="161"/>
        <v>36157</v>
      </c>
      <c r="I7806">
        <v>16</v>
      </c>
      <c r="J7806">
        <v>1</v>
      </c>
    </row>
    <row r="7807" spans="1:10">
      <c r="A7807" t="s">
        <v>247</v>
      </c>
      <c r="B7807" t="s">
        <v>239</v>
      </c>
      <c r="C7807" t="s">
        <v>240</v>
      </c>
      <c r="D7807">
        <v>16</v>
      </c>
      <c r="E7807">
        <v>100</v>
      </c>
      <c r="F7807">
        <v>3</v>
      </c>
      <c r="G7807">
        <v>5</v>
      </c>
      <c r="H7807" s="57">
        <f t="shared" si="161"/>
        <v>36157</v>
      </c>
      <c r="I7807">
        <v>16</v>
      </c>
      <c r="J7807">
        <v>2</v>
      </c>
    </row>
    <row r="7808" spans="1:10">
      <c r="A7808" t="s">
        <v>247</v>
      </c>
      <c r="B7808" t="s">
        <v>239</v>
      </c>
      <c r="C7808" t="s">
        <v>240</v>
      </c>
      <c r="D7808">
        <v>16</v>
      </c>
      <c r="E7808">
        <v>100</v>
      </c>
      <c r="F7808">
        <v>3</v>
      </c>
      <c r="G7808">
        <v>6</v>
      </c>
      <c r="H7808" s="57">
        <f t="shared" si="161"/>
        <v>36157</v>
      </c>
      <c r="I7808">
        <v>17</v>
      </c>
      <c r="J7808">
        <v>4</v>
      </c>
    </row>
    <row r="7809" spans="1:10">
      <c r="A7809" t="s">
        <v>247</v>
      </c>
      <c r="B7809" t="s">
        <v>239</v>
      </c>
      <c r="C7809" t="s">
        <v>240</v>
      </c>
      <c r="D7809">
        <v>16</v>
      </c>
      <c r="E7809">
        <v>100</v>
      </c>
      <c r="F7809">
        <v>3</v>
      </c>
      <c r="G7809">
        <v>7</v>
      </c>
      <c r="H7809" s="57">
        <f t="shared" si="161"/>
        <v>36157</v>
      </c>
    </row>
    <row r="7810" spans="1:10">
      <c r="A7810" t="s">
        <v>247</v>
      </c>
      <c r="B7810" t="s">
        <v>239</v>
      </c>
      <c r="C7810" t="s">
        <v>240</v>
      </c>
      <c r="D7810">
        <v>16</v>
      </c>
      <c r="E7810">
        <v>100</v>
      </c>
      <c r="F7810">
        <v>3</v>
      </c>
      <c r="G7810">
        <v>8</v>
      </c>
      <c r="H7810" s="57">
        <f t="shared" si="161"/>
        <v>36157</v>
      </c>
      <c r="I7810">
        <v>17</v>
      </c>
      <c r="J7810">
        <v>3</v>
      </c>
    </row>
    <row r="7811" spans="1:10">
      <c r="A7811" t="s">
        <v>247</v>
      </c>
      <c r="B7811" t="s">
        <v>239</v>
      </c>
      <c r="C7811" t="s">
        <v>240</v>
      </c>
      <c r="D7811">
        <v>16</v>
      </c>
      <c r="E7811">
        <v>100</v>
      </c>
      <c r="F7811">
        <v>3</v>
      </c>
      <c r="G7811">
        <v>9</v>
      </c>
      <c r="H7811" s="57">
        <f t="shared" si="161"/>
        <v>36157</v>
      </c>
    </row>
    <row r="7812" spans="1:10">
      <c r="A7812" t="s">
        <v>247</v>
      </c>
      <c r="B7812" t="s">
        <v>239</v>
      </c>
      <c r="C7812" t="s">
        <v>240</v>
      </c>
      <c r="D7812">
        <v>16</v>
      </c>
      <c r="E7812">
        <v>100</v>
      </c>
      <c r="F7812">
        <v>3</v>
      </c>
      <c r="G7812">
        <v>10</v>
      </c>
      <c r="H7812" s="57">
        <f t="shared" si="161"/>
        <v>36157</v>
      </c>
    </row>
    <row r="7813" spans="1:10">
      <c r="A7813" t="s">
        <v>247</v>
      </c>
      <c r="B7813" t="s">
        <v>235</v>
      </c>
      <c r="C7813" t="s">
        <v>240</v>
      </c>
      <c r="D7813">
        <v>17</v>
      </c>
      <c r="E7813">
        <v>100</v>
      </c>
      <c r="F7813">
        <v>3</v>
      </c>
      <c r="G7813">
        <v>1</v>
      </c>
      <c r="H7813" s="57">
        <f t="shared" si="161"/>
        <v>36157</v>
      </c>
    </row>
    <row r="7814" spans="1:10">
      <c r="A7814" t="s">
        <v>247</v>
      </c>
      <c r="B7814" t="s">
        <v>235</v>
      </c>
      <c r="C7814" t="s">
        <v>240</v>
      </c>
      <c r="D7814">
        <v>17</v>
      </c>
      <c r="E7814">
        <v>100</v>
      </c>
      <c r="F7814">
        <v>3</v>
      </c>
      <c r="G7814">
        <v>2</v>
      </c>
      <c r="H7814" s="57">
        <f t="shared" si="161"/>
        <v>36157</v>
      </c>
      <c r="I7814">
        <v>17</v>
      </c>
      <c r="J7814">
        <v>3</v>
      </c>
    </row>
    <row r="7815" spans="1:10">
      <c r="A7815" t="s">
        <v>247</v>
      </c>
      <c r="B7815" t="s">
        <v>235</v>
      </c>
      <c r="C7815" t="s">
        <v>240</v>
      </c>
      <c r="D7815">
        <v>17</v>
      </c>
      <c r="E7815">
        <v>100</v>
      </c>
      <c r="F7815">
        <v>3</v>
      </c>
      <c r="G7815">
        <v>3</v>
      </c>
      <c r="H7815" s="57">
        <f t="shared" si="161"/>
        <v>36157</v>
      </c>
      <c r="I7815">
        <v>16</v>
      </c>
      <c r="J7815">
        <v>2</v>
      </c>
    </row>
    <row r="7816" spans="1:10">
      <c r="A7816" t="s">
        <v>247</v>
      </c>
      <c r="B7816" t="s">
        <v>235</v>
      </c>
      <c r="C7816" t="s">
        <v>240</v>
      </c>
      <c r="D7816">
        <v>17</v>
      </c>
      <c r="E7816">
        <v>100</v>
      </c>
      <c r="F7816">
        <v>3</v>
      </c>
      <c r="G7816">
        <v>4</v>
      </c>
      <c r="H7816" s="57">
        <f t="shared" si="161"/>
        <v>36157</v>
      </c>
      <c r="I7816">
        <v>15</v>
      </c>
      <c r="J7816">
        <v>1</v>
      </c>
    </row>
    <row r="7817" spans="1:10">
      <c r="A7817" t="s">
        <v>247</v>
      </c>
      <c r="B7817" t="s">
        <v>235</v>
      </c>
      <c r="C7817" t="s">
        <v>240</v>
      </c>
      <c r="D7817">
        <v>17</v>
      </c>
      <c r="E7817">
        <v>100</v>
      </c>
      <c r="F7817">
        <v>3</v>
      </c>
      <c r="G7817">
        <v>5</v>
      </c>
      <c r="H7817" s="57">
        <f t="shared" si="161"/>
        <v>36157</v>
      </c>
      <c r="I7817">
        <v>17</v>
      </c>
      <c r="J7817">
        <v>2</v>
      </c>
    </row>
    <row r="7818" spans="1:10">
      <c r="A7818" t="s">
        <v>247</v>
      </c>
      <c r="B7818" t="s">
        <v>235</v>
      </c>
      <c r="C7818" t="s">
        <v>240</v>
      </c>
      <c r="D7818">
        <v>17</v>
      </c>
      <c r="E7818">
        <v>100</v>
      </c>
      <c r="F7818">
        <v>3</v>
      </c>
      <c r="G7818">
        <v>6</v>
      </c>
      <c r="H7818" s="57">
        <f t="shared" si="161"/>
        <v>36157</v>
      </c>
      <c r="I7818">
        <v>16</v>
      </c>
      <c r="J7818">
        <v>0</v>
      </c>
    </row>
    <row r="7819" spans="1:10">
      <c r="A7819" t="s">
        <v>247</v>
      </c>
      <c r="B7819" t="s">
        <v>235</v>
      </c>
      <c r="C7819" t="s">
        <v>240</v>
      </c>
      <c r="D7819">
        <v>17</v>
      </c>
      <c r="E7819">
        <v>100</v>
      </c>
      <c r="F7819">
        <v>3</v>
      </c>
      <c r="G7819">
        <v>7</v>
      </c>
      <c r="H7819" s="57">
        <f t="shared" si="161"/>
        <v>36157</v>
      </c>
      <c r="I7819">
        <v>15</v>
      </c>
      <c r="J7819">
        <v>2</v>
      </c>
    </row>
    <row r="7820" spans="1:10">
      <c r="A7820" t="s">
        <v>247</v>
      </c>
      <c r="B7820" t="s">
        <v>235</v>
      </c>
      <c r="C7820" t="s">
        <v>240</v>
      </c>
      <c r="D7820">
        <v>17</v>
      </c>
      <c r="E7820">
        <v>100</v>
      </c>
      <c r="F7820">
        <v>3</v>
      </c>
      <c r="G7820">
        <v>8</v>
      </c>
      <c r="H7820" s="57">
        <f t="shared" si="161"/>
        <v>36157</v>
      </c>
      <c r="I7820">
        <v>16</v>
      </c>
      <c r="J7820">
        <v>4</v>
      </c>
    </row>
    <row r="7821" spans="1:10">
      <c r="A7821" t="s">
        <v>247</v>
      </c>
      <c r="B7821" t="s">
        <v>235</v>
      </c>
      <c r="C7821" t="s">
        <v>240</v>
      </c>
      <c r="D7821">
        <v>17</v>
      </c>
      <c r="E7821">
        <v>100</v>
      </c>
      <c r="F7821">
        <v>3</v>
      </c>
      <c r="G7821">
        <v>9</v>
      </c>
      <c r="H7821" s="57">
        <f t="shared" si="161"/>
        <v>36157</v>
      </c>
      <c r="I7821">
        <v>16</v>
      </c>
      <c r="J7821">
        <v>2</v>
      </c>
    </row>
    <row r="7822" spans="1:10">
      <c r="A7822" t="s">
        <v>247</v>
      </c>
      <c r="B7822" t="s">
        <v>235</v>
      </c>
      <c r="C7822" t="s">
        <v>240</v>
      </c>
      <c r="D7822">
        <v>17</v>
      </c>
      <c r="E7822">
        <v>100</v>
      </c>
      <c r="F7822">
        <v>3</v>
      </c>
      <c r="G7822">
        <v>10</v>
      </c>
      <c r="H7822" s="57">
        <f t="shared" si="161"/>
        <v>36157</v>
      </c>
      <c r="I7822">
        <v>15</v>
      </c>
      <c r="J7822">
        <v>2</v>
      </c>
    </row>
    <row r="7823" spans="1:10">
      <c r="A7823" t="s">
        <v>247</v>
      </c>
      <c r="B7823" t="s">
        <v>237</v>
      </c>
      <c r="C7823" t="s">
        <v>240</v>
      </c>
      <c r="D7823">
        <v>18</v>
      </c>
      <c r="E7823">
        <v>100</v>
      </c>
      <c r="F7823">
        <v>3</v>
      </c>
      <c r="G7823">
        <v>1</v>
      </c>
      <c r="H7823" s="57">
        <f t="shared" si="161"/>
        <v>36157</v>
      </c>
      <c r="I7823">
        <v>17</v>
      </c>
      <c r="J7823">
        <v>2</v>
      </c>
    </row>
    <row r="7824" spans="1:10">
      <c r="A7824" t="s">
        <v>247</v>
      </c>
      <c r="B7824" t="s">
        <v>237</v>
      </c>
      <c r="C7824" t="s">
        <v>240</v>
      </c>
      <c r="D7824">
        <v>18</v>
      </c>
      <c r="E7824">
        <v>100</v>
      </c>
      <c r="F7824">
        <v>3</v>
      </c>
      <c r="G7824">
        <v>2</v>
      </c>
      <c r="H7824" s="57">
        <f t="shared" si="161"/>
        <v>36157</v>
      </c>
      <c r="I7824">
        <v>17</v>
      </c>
      <c r="J7824">
        <v>2</v>
      </c>
    </row>
    <row r="7825" spans="1:10">
      <c r="A7825" t="s">
        <v>247</v>
      </c>
      <c r="B7825" t="s">
        <v>237</v>
      </c>
      <c r="C7825" t="s">
        <v>240</v>
      </c>
      <c r="D7825">
        <v>18</v>
      </c>
      <c r="E7825">
        <v>100</v>
      </c>
      <c r="F7825">
        <v>3</v>
      </c>
      <c r="G7825">
        <v>3</v>
      </c>
      <c r="H7825" s="57">
        <f t="shared" si="161"/>
        <v>36157</v>
      </c>
      <c r="I7825">
        <v>17</v>
      </c>
      <c r="J7825">
        <v>1</v>
      </c>
    </row>
    <row r="7826" spans="1:10">
      <c r="A7826" t="s">
        <v>247</v>
      </c>
      <c r="B7826" t="s">
        <v>237</v>
      </c>
      <c r="C7826" t="s">
        <v>240</v>
      </c>
      <c r="D7826">
        <v>18</v>
      </c>
      <c r="E7826">
        <v>100</v>
      </c>
      <c r="F7826">
        <v>3</v>
      </c>
      <c r="G7826">
        <v>4</v>
      </c>
      <c r="H7826" s="57">
        <f t="shared" si="161"/>
        <v>36157</v>
      </c>
      <c r="I7826">
        <v>17</v>
      </c>
      <c r="J7826">
        <v>1</v>
      </c>
    </row>
    <row r="7827" spans="1:10">
      <c r="A7827" t="s">
        <v>247</v>
      </c>
      <c r="B7827" t="s">
        <v>237</v>
      </c>
      <c r="C7827" t="s">
        <v>240</v>
      </c>
      <c r="D7827">
        <v>18</v>
      </c>
      <c r="E7827">
        <v>100</v>
      </c>
      <c r="F7827">
        <v>3</v>
      </c>
      <c r="G7827">
        <v>5</v>
      </c>
      <c r="H7827" s="57">
        <f t="shared" si="161"/>
        <v>36157</v>
      </c>
      <c r="I7827">
        <v>16</v>
      </c>
      <c r="J7827">
        <v>2</v>
      </c>
    </row>
    <row r="7828" spans="1:10">
      <c r="A7828" t="s">
        <v>247</v>
      </c>
      <c r="B7828" t="s">
        <v>237</v>
      </c>
      <c r="C7828" t="s">
        <v>240</v>
      </c>
      <c r="D7828">
        <v>18</v>
      </c>
      <c r="E7828">
        <v>100</v>
      </c>
      <c r="F7828">
        <v>3</v>
      </c>
      <c r="G7828">
        <v>6</v>
      </c>
      <c r="H7828" s="57">
        <f t="shared" si="161"/>
        <v>36157</v>
      </c>
      <c r="I7828">
        <v>16</v>
      </c>
      <c r="J7828">
        <v>2</v>
      </c>
    </row>
    <row r="7829" spans="1:10">
      <c r="A7829" t="s">
        <v>247</v>
      </c>
      <c r="B7829" t="s">
        <v>237</v>
      </c>
      <c r="C7829" t="s">
        <v>240</v>
      </c>
      <c r="D7829">
        <v>18</v>
      </c>
      <c r="E7829">
        <v>100</v>
      </c>
      <c r="F7829">
        <v>3</v>
      </c>
      <c r="G7829">
        <v>7</v>
      </c>
      <c r="H7829" s="57">
        <f t="shared" si="161"/>
        <v>36157</v>
      </c>
      <c r="I7829">
        <v>17</v>
      </c>
      <c r="J7829">
        <v>5</v>
      </c>
    </row>
    <row r="7830" spans="1:10">
      <c r="A7830" t="s">
        <v>247</v>
      </c>
      <c r="B7830" t="s">
        <v>237</v>
      </c>
      <c r="C7830" t="s">
        <v>240</v>
      </c>
      <c r="D7830">
        <v>18</v>
      </c>
      <c r="E7830">
        <v>100</v>
      </c>
      <c r="F7830">
        <v>3</v>
      </c>
      <c r="G7830">
        <v>8</v>
      </c>
      <c r="H7830" s="57">
        <f t="shared" si="161"/>
        <v>36157</v>
      </c>
      <c r="I7830">
        <v>16</v>
      </c>
      <c r="J7830">
        <v>2</v>
      </c>
    </row>
    <row r="7831" spans="1:10">
      <c r="A7831" t="s">
        <v>247</v>
      </c>
      <c r="B7831" t="s">
        <v>237</v>
      </c>
      <c r="C7831" t="s">
        <v>240</v>
      </c>
      <c r="D7831">
        <v>18</v>
      </c>
      <c r="E7831">
        <v>100</v>
      </c>
      <c r="F7831">
        <v>3</v>
      </c>
      <c r="G7831">
        <v>9</v>
      </c>
      <c r="H7831" s="57">
        <f t="shared" si="161"/>
        <v>36157</v>
      </c>
      <c r="I7831">
        <v>16</v>
      </c>
      <c r="J7831">
        <v>5</v>
      </c>
    </row>
    <row r="7832" spans="1:10">
      <c r="A7832" t="s">
        <v>247</v>
      </c>
      <c r="B7832" t="s">
        <v>237</v>
      </c>
      <c r="C7832" t="s">
        <v>240</v>
      </c>
      <c r="D7832">
        <v>18</v>
      </c>
      <c r="E7832">
        <v>100</v>
      </c>
      <c r="F7832">
        <v>3</v>
      </c>
      <c r="G7832">
        <v>10</v>
      </c>
      <c r="H7832" s="57">
        <f t="shared" si="161"/>
        <v>36157</v>
      </c>
      <c r="I7832">
        <v>17</v>
      </c>
      <c r="J7832">
        <v>5</v>
      </c>
    </row>
    <row r="7833" spans="1:10">
      <c r="A7833" t="s">
        <v>247</v>
      </c>
      <c r="B7833" t="s">
        <v>234</v>
      </c>
      <c r="C7833" t="s">
        <v>240</v>
      </c>
      <c r="D7833">
        <v>1</v>
      </c>
      <c r="E7833">
        <v>100</v>
      </c>
      <c r="F7833">
        <v>1</v>
      </c>
      <c r="G7833">
        <v>1</v>
      </c>
      <c r="H7833" s="57">
        <v>36160</v>
      </c>
      <c r="I7833">
        <v>19</v>
      </c>
      <c r="J7833">
        <v>4</v>
      </c>
    </row>
    <row r="7834" spans="1:10">
      <c r="A7834" t="s">
        <v>247</v>
      </c>
      <c r="B7834" t="s">
        <v>234</v>
      </c>
      <c r="C7834" t="s">
        <v>240</v>
      </c>
      <c r="D7834">
        <v>1</v>
      </c>
      <c r="E7834">
        <v>100</v>
      </c>
      <c r="F7834">
        <v>1</v>
      </c>
      <c r="G7834">
        <v>2</v>
      </c>
      <c r="H7834" s="57">
        <f>H7833</f>
        <v>36160</v>
      </c>
    </row>
    <row r="7835" spans="1:10">
      <c r="A7835" t="s">
        <v>247</v>
      </c>
      <c r="B7835" t="s">
        <v>234</v>
      </c>
      <c r="C7835" t="s">
        <v>240</v>
      </c>
      <c r="D7835">
        <v>1</v>
      </c>
      <c r="E7835">
        <v>100</v>
      </c>
      <c r="F7835">
        <v>1</v>
      </c>
      <c r="G7835">
        <v>3</v>
      </c>
      <c r="H7835" s="57">
        <f t="shared" ref="H7835:H7898" si="162">H7834</f>
        <v>36160</v>
      </c>
      <c r="I7835">
        <v>16</v>
      </c>
      <c r="J7835">
        <v>7</v>
      </c>
    </row>
    <row r="7836" spans="1:10">
      <c r="A7836" t="s">
        <v>247</v>
      </c>
      <c r="B7836" t="s">
        <v>234</v>
      </c>
      <c r="C7836" t="s">
        <v>240</v>
      </c>
      <c r="D7836">
        <v>1</v>
      </c>
      <c r="E7836">
        <v>100</v>
      </c>
      <c r="F7836">
        <v>1</v>
      </c>
      <c r="G7836">
        <v>4</v>
      </c>
      <c r="H7836" s="57">
        <f t="shared" si="162"/>
        <v>36160</v>
      </c>
      <c r="I7836">
        <v>18</v>
      </c>
      <c r="J7836">
        <v>6</v>
      </c>
    </row>
    <row r="7837" spans="1:10">
      <c r="A7837" t="s">
        <v>247</v>
      </c>
      <c r="B7837" t="s">
        <v>234</v>
      </c>
      <c r="C7837" t="s">
        <v>240</v>
      </c>
      <c r="D7837">
        <v>1</v>
      </c>
      <c r="E7837">
        <v>100</v>
      </c>
      <c r="F7837">
        <v>1</v>
      </c>
      <c r="G7837">
        <v>5</v>
      </c>
      <c r="H7837" s="57">
        <f t="shared" si="162"/>
        <v>36160</v>
      </c>
      <c r="I7837">
        <v>19</v>
      </c>
      <c r="J7837">
        <v>5</v>
      </c>
    </row>
    <row r="7838" spans="1:10">
      <c r="A7838" t="s">
        <v>247</v>
      </c>
      <c r="B7838" t="s">
        <v>234</v>
      </c>
      <c r="C7838" t="s">
        <v>240</v>
      </c>
      <c r="D7838">
        <v>1</v>
      </c>
      <c r="E7838">
        <v>100</v>
      </c>
      <c r="F7838">
        <v>1</v>
      </c>
      <c r="G7838">
        <v>6</v>
      </c>
      <c r="H7838" s="57">
        <f t="shared" si="162"/>
        <v>36160</v>
      </c>
      <c r="I7838">
        <v>19</v>
      </c>
      <c r="J7838">
        <v>3</v>
      </c>
    </row>
    <row r="7839" spans="1:10">
      <c r="A7839" t="s">
        <v>247</v>
      </c>
      <c r="B7839" t="s">
        <v>234</v>
      </c>
      <c r="C7839" t="s">
        <v>240</v>
      </c>
      <c r="D7839">
        <v>1</v>
      </c>
      <c r="E7839">
        <v>100</v>
      </c>
      <c r="F7839">
        <v>1</v>
      </c>
      <c r="G7839">
        <v>7</v>
      </c>
      <c r="H7839" s="57">
        <f t="shared" si="162"/>
        <v>36160</v>
      </c>
      <c r="I7839">
        <v>18</v>
      </c>
      <c r="J7839">
        <v>4</v>
      </c>
    </row>
    <row r="7840" spans="1:10">
      <c r="A7840" t="s">
        <v>247</v>
      </c>
      <c r="B7840" t="s">
        <v>234</v>
      </c>
      <c r="C7840" t="s">
        <v>240</v>
      </c>
      <c r="D7840">
        <v>1</v>
      </c>
      <c r="E7840">
        <v>100</v>
      </c>
      <c r="F7840">
        <v>1</v>
      </c>
      <c r="G7840">
        <v>8</v>
      </c>
      <c r="H7840" s="57">
        <f t="shared" si="162"/>
        <v>36160</v>
      </c>
      <c r="I7840">
        <v>19</v>
      </c>
      <c r="J7840">
        <v>4</v>
      </c>
    </row>
    <row r="7841" spans="1:10">
      <c r="A7841" t="s">
        <v>247</v>
      </c>
      <c r="B7841" t="s">
        <v>234</v>
      </c>
      <c r="C7841" t="s">
        <v>240</v>
      </c>
      <c r="D7841">
        <v>1</v>
      </c>
      <c r="E7841">
        <v>100</v>
      </c>
      <c r="F7841">
        <v>1</v>
      </c>
      <c r="G7841">
        <v>9</v>
      </c>
      <c r="H7841" s="57">
        <f t="shared" si="162"/>
        <v>36160</v>
      </c>
      <c r="I7841">
        <v>20</v>
      </c>
      <c r="J7841">
        <v>3</v>
      </c>
    </row>
    <row r="7842" spans="1:10">
      <c r="A7842" t="s">
        <v>247</v>
      </c>
      <c r="B7842" t="s">
        <v>234</v>
      </c>
      <c r="C7842" t="s">
        <v>240</v>
      </c>
      <c r="D7842">
        <v>1</v>
      </c>
      <c r="E7842">
        <v>100</v>
      </c>
      <c r="F7842">
        <v>1</v>
      </c>
      <c r="G7842">
        <v>10</v>
      </c>
      <c r="H7842" s="57">
        <f t="shared" si="162"/>
        <v>36160</v>
      </c>
      <c r="I7842">
        <v>19</v>
      </c>
      <c r="J7842">
        <v>3</v>
      </c>
    </row>
    <row r="7843" spans="1:10">
      <c r="A7843" t="s">
        <v>247</v>
      </c>
      <c r="B7843" t="s">
        <v>235</v>
      </c>
      <c r="C7843" t="s">
        <v>240</v>
      </c>
      <c r="D7843">
        <v>2</v>
      </c>
      <c r="E7843">
        <v>100</v>
      </c>
      <c r="F7843">
        <v>1</v>
      </c>
      <c r="G7843">
        <v>1</v>
      </c>
      <c r="H7843" s="57">
        <f t="shared" si="162"/>
        <v>36160</v>
      </c>
      <c r="I7843">
        <v>20</v>
      </c>
      <c r="J7843">
        <v>3</v>
      </c>
    </row>
    <row r="7844" spans="1:10">
      <c r="A7844" t="s">
        <v>247</v>
      </c>
      <c r="B7844" t="s">
        <v>235</v>
      </c>
      <c r="C7844" t="s">
        <v>240</v>
      </c>
      <c r="D7844">
        <v>2</v>
      </c>
      <c r="E7844">
        <v>100</v>
      </c>
      <c r="F7844">
        <v>1</v>
      </c>
      <c r="G7844">
        <v>2</v>
      </c>
      <c r="H7844" s="57">
        <f t="shared" si="162"/>
        <v>36160</v>
      </c>
      <c r="I7844">
        <v>17</v>
      </c>
      <c r="J7844">
        <v>2</v>
      </c>
    </row>
    <row r="7845" spans="1:10">
      <c r="A7845" t="s">
        <v>247</v>
      </c>
      <c r="B7845" t="s">
        <v>235</v>
      </c>
      <c r="C7845" t="s">
        <v>240</v>
      </c>
      <c r="D7845">
        <v>2</v>
      </c>
      <c r="E7845">
        <v>100</v>
      </c>
      <c r="F7845">
        <v>1</v>
      </c>
      <c r="G7845">
        <v>3</v>
      </c>
      <c r="H7845" s="57">
        <f t="shared" si="162"/>
        <v>36160</v>
      </c>
      <c r="I7845">
        <v>18</v>
      </c>
      <c r="J7845">
        <v>4</v>
      </c>
    </row>
    <row r="7846" spans="1:10">
      <c r="A7846" t="s">
        <v>247</v>
      </c>
      <c r="B7846" t="s">
        <v>235</v>
      </c>
      <c r="C7846" t="s">
        <v>240</v>
      </c>
      <c r="D7846">
        <v>2</v>
      </c>
      <c r="E7846">
        <v>100</v>
      </c>
      <c r="F7846">
        <v>1</v>
      </c>
      <c r="G7846">
        <v>4</v>
      </c>
      <c r="H7846" s="57">
        <f t="shared" si="162"/>
        <v>36160</v>
      </c>
      <c r="I7846">
        <v>16</v>
      </c>
      <c r="J7846">
        <v>3</v>
      </c>
    </row>
    <row r="7847" spans="1:10">
      <c r="A7847" t="s">
        <v>247</v>
      </c>
      <c r="B7847" t="s">
        <v>235</v>
      </c>
      <c r="C7847" t="s">
        <v>240</v>
      </c>
      <c r="D7847">
        <v>2</v>
      </c>
      <c r="E7847">
        <v>100</v>
      </c>
      <c r="F7847">
        <v>1</v>
      </c>
      <c r="G7847">
        <v>5</v>
      </c>
      <c r="H7847" s="57">
        <f t="shared" si="162"/>
        <v>36160</v>
      </c>
      <c r="I7847">
        <v>16</v>
      </c>
      <c r="J7847">
        <v>4</v>
      </c>
    </row>
    <row r="7848" spans="1:10">
      <c r="A7848" t="s">
        <v>247</v>
      </c>
      <c r="B7848" t="s">
        <v>235</v>
      </c>
      <c r="C7848" t="s">
        <v>240</v>
      </c>
      <c r="D7848">
        <v>2</v>
      </c>
      <c r="E7848">
        <v>100</v>
      </c>
      <c r="F7848">
        <v>1</v>
      </c>
      <c r="G7848">
        <v>6</v>
      </c>
      <c r="H7848" s="57">
        <f t="shared" si="162"/>
        <v>36160</v>
      </c>
      <c r="I7848">
        <v>18</v>
      </c>
      <c r="J7848">
        <v>5</v>
      </c>
    </row>
    <row r="7849" spans="1:10">
      <c r="A7849" t="s">
        <v>247</v>
      </c>
      <c r="B7849" t="s">
        <v>235</v>
      </c>
      <c r="C7849" t="s">
        <v>240</v>
      </c>
      <c r="D7849">
        <v>2</v>
      </c>
      <c r="E7849">
        <v>100</v>
      </c>
      <c r="F7849">
        <v>1</v>
      </c>
      <c r="G7849">
        <v>7</v>
      </c>
      <c r="H7849" s="57">
        <f t="shared" si="162"/>
        <v>36160</v>
      </c>
      <c r="I7849">
        <v>15</v>
      </c>
      <c r="J7849">
        <v>3</v>
      </c>
    </row>
    <row r="7850" spans="1:10">
      <c r="A7850" t="s">
        <v>247</v>
      </c>
      <c r="B7850" t="s">
        <v>235</v>
      </c>
      <c r="C7850" t="s">
        <v>240</v>
      </c>
      <c r="D7850">
        <v>2</v>
      </c>
      <c r="E7850">
        <v>100</v>
      </c>
      <c r="F7850">
        <v>1</v>
      </c>
      <c r="G7850">
        <v>8</v>
      </c>
      <c r="H7850" s="57">
        <f t="shared" si="162"/>
        <v>36160</v>
      </c>
      <c r="I7850">
        <v>18</v>
      </c>
      <c r="J7850">
        <v>4</v>
      </c>
    </row>
    <row r="7851" spans="1:10">
      <c r="A7851" t="s">
        <v>247</v>
      </c>
      <c r="B7851" t="s">
        <v>235</v>
      </c>
      <c r="C7851" t="s">
        <v>240</v>
      </c>
      <c r="D7851">
        <v>2</v>
      </c>
      <c r="E7851">
        <v>100</v>
      </c>
      <c r="F7851">
        <v>1</v>
      </c>
      <c r="G7851">
        <v>9</v>
      </c>
      <c r="H7851" s="57">
        <f t="shared" si="162"/>
        <v>36160</v>
      </c>
      <c r="I7851">
        <v>18</v>
      </c>
      <c r="J7851">
        <v>3</v>
      </c>
    </row>
    <row r="7852" spans="1:10">
      <c r="A7852" t="s">
        <v>247</v>
      </c>
      <c r="B7852" t="s">
        <v>235</v>
      </c>
      <c r="C7852" t="s">
        <v>240</v>
      </c>
      <c r="D7852">
        <v>2</v>
      </c>
      <c r="E7852">
        <v>100</v>
      </c>
      <c r="F7852">
        <v>1</v>
      </c>
      <c r="G7852">
        <v>10</v>
      </c>
      <c r="H7852" s="57">
        <f t="shared" si="162"/>
        <v>36160</v>
      </c>
    </row>
    <row r="7853" spans="1:10">
      <c r="A7853" t="s">
        <v>247</v>
      </c>
      <c r="B7853" s="53">
        <v>40738</v>
      </c>
      <c r="C7853" t="s">
        <v>240</v>
      </c>
      <c r="D7853">
        <v>3</v>
      </c>
      <c r="E7853">
        <v>100</v>
      </c>
      <c r="F7853">
        <v>1</v>
      </c>
      <c r="G7853">
        <v>1</v>
      </c>
      <c r="H7853" s="57">
        <f t="shared" si="162"/>
        <v>36160</v>
      </c>
      <c r="I7853">
        <v>18</v>
      </c>
      <c r="J7853">
        <v>3</v>
      </c>
    </row>
    <row r="7854" spans="1:10">
      <c r="A7854" t="s">
        <v>247</v>
      </c>
      <c r="B7854" s="53">
        <v>40738</v>
      </c>
      <c r="C7854" t="s">
        <v>240</v>
      </c>
      <c r="D7854">
        <v>3</v>
      </c>
      <c r="E7854">
        <v>100</v>
      </c>
      <c r="F7854">
        <v>1</v>
      </c>
      <c r="G7854">
        <v>2</v>
      </c>
      <c r="H7854" s="57">
        <f t="shared" si="162"/>
        <v>36160</v>
      </c>
      <c r="I7854">
        <v>18</v>
      </c>
      <c r="J7854">
        <v>4</v>
      </c>
    </row>
    <row r="7855" spans="1:10">
      <c r="A7855" t="s">
        <v>247</v>
      </c>
      <c r="B7855" s="53">
        <v>40738</v>
      </c>
      <c r="C7855" t="s">
        <v>240</v>
      </c>
      <c r="D7855">
        <v>3</v>
      </c>
      <c r="E7855">
        <v>100</v>
      </c>
      <c r="F7855">
        <v>1</v>
      </c>
      <c r="G7855">
        <v>3</v>
      </c>
      <c r="H7855" s="57">
        <f t="shared" si="162"/>
        <v>36160</v>
      </c>
      <c r="I7855">
        <v>16</v>
      </c>
      <c r="J7855">
        <v>5</v>
      </c>
    </row>
    <row r="7856" spans="1:10">
      <c r="A7856" t="s">
        <v>247</v>
      </c>
      <c r="B7856" s="53">
        <v>40738</v>
      </c>
      <c r="C7856" t="s">
        <v>240</v>
      </c>
      <c r="D7856">
        <v>3</v>
      </c>
      <c r="E7856">
        <v>100</v>
      </c>
      <c r="F7856">
        <v>1</v>
      </c>
      <c r="G7856">
        <v>4</v>
      </c>
      <c r="H7856" s="57">
        <f t="shared" si="162"/>
        <v>36160</v>
      </c>
      <c r="I7856">
        <v>18</v>
      </c>
      <c r="J7856">
        <v>4</v>
      </c>
    </row>
    <row r="7857" spans="1:10">
      <c r="A7857" t="s">
        <v>247</v>
      </c>
      <c r="B7857" s="53">
        <v>40738</v>
      </c>
      <c r="C7857" t="s">
        <v>240</v>
      </c>
      <c r="D7857">
        <v>3</v>
      </c>
      <c r="E7857">
        <v>100</v>
      </c>
      <c r="F7857">
        <v>1</v>
      </c>
      <c r="G7857">
        <v>5</v>
      </c>
      <c r="H7857" s="57">
        <f t="shared" si="162"/>
        <v>36160</v>
      </c>
      <c r="I7857">
        <v>18</v>
      </c>
      <c r="J7857">
        <v>6</v>
      </c>
    </row>
    <row r="7858" spans="1:10">
      <c r="A7858" t="s">
        <v>247</v>
      </c>
      <c r="B7858" s="53">
        <v>40738</v>
      </c>
      <c r="C7858" t="s">
        <v>240</v>
      </c>
      <c r="D7858">
        <v>3</v>
      </c>
      <c r="E7858">
        <v>100</v>
      </c>
      <c r="F7858">
        <v>1</v>
      </c>
      <c r="G7858">
        <v>6</v>
      </c>
      <c r="H7858" s="57">
        <f t="shared" si="162"/>
        <v>36160</v>
      </c>
      <c r="I7858">
        <v>19</v>
      </c>
      <c r="J7858">
        <v>3</v>
      </c>
    </row>
    <row r="7859" spans="1:10">
      <c r="A7859" t="s">
        <v>247</v>
      </c>
      <c r="B7859" s="53">
        <v>40738</v>
      </c>
      <c r="C7859" t="s">
        <v>240</v>
      </c>
      <c r="D7859">
        <v>3</v>
      </c>
      <c r="E7859">
        <v>100</v>
      </c>
      <c r="F7859">
        <v>1</v>
      </c>
      <c r="G7859">
        <v>7</v>
      </c>
      <c r="H7859" s="57">
        <f t="shared" si="162"/>
        <v>36160</v>
      </c>
      <c r="I7859">
        <v>17</v>
      </c>
      <c r="J7859">
        <v>3</v>
      </c>
    </row>
    <row r="7860" spans="1:10">
      <c r="A7860" t="s">
        <v>247</v>
      </c>
      <c r="B7860" s="53">
        <v>40738</v>
      </c>
      <c r="C7860" t="s">
        <v>240</v>
      </c>
      <c r="D7860">
        <v>3</v>
      </c>
      <c r="E7860">
        <v>100</v>
      </c>
      <c r="F7860">
        <v>1</v>
      </c>
      <c r="G7860">
        <v>8</v>
      </c>
      <c r="H7860" s="57">
        <f t="shared" si="162"/>
        <v>36160</v>
      </c>
      <c r="I7860">
        <v>18</v>
      </c>
      <c r="J7860">
        <v>5</v>
      </c>
    </row>
    <row r="7861" spans="1:10">
      <c r="A7861" t="s">
        <v>247</v>
      </c>
      <c r="B7861" s="53">
        <v>40738</v>
      </c>
      <c r="C7861" t="s">
        <v>240</v>
      </c>
      <c r="D7861">
        <v>3</v>
      </c>
      <c r="E7861">
        <v>100</v>
      </c>
      <c r="F7861">
        <v>1</v>
      </c>
      <c r="G7861">
        <v>9</v>
      </c>
      <c r="H7861" s="57">
        <f t="shared" si="162"/>
        <v>36160</v>
      </c>
      <c r="I7861">
        <v>17</v>
      </c>
      <c r="J7861">
        <v>3</v>
      </c>
    </row>
    <row r="7862" spans="1:10">
      <c r="A7862" t="s">
        <v>247</v>
      </c>
      <c r="B7862" s="53">
        <v>40738</v>
      </c>
      <c r="C7862" t="s">
        <v>240</v>
      </c>
      <c r="D7862">
        <v>3</v>
      </c>
      <c r="E7862">
        <v>100</v>
      </c>
      <c r="F7862">
        <v>1</v>
      </c>
      <c r="G7862">
        <v>10</v>
      </c>
      <c r="H7862" s="57">
        <f t="shared" si="162"/>
        <v>36160</v>
      </c>
      <c r="I7862">
        <v>15</v>
      </c>
      <c r="J7862">
        <v>6</v>
      </c>
    </row>
    <row r="7863" spans="1:10">
      <c r="A7863" t="s">
        <v>247</v>
      </c>
      <c r="B7863" t="s">
        <v>237</v>
      </c>
      <c r="C7863" t="s">
        <v>240</v>
      </c>
      <c r="D7863">
        <v>4</v>
      </c>
      <c r="E7863">
        <v>100</v>
      </c>
      <c r="F7863">
        <v>1</v>
      </c>
      <c r="G7863">
        <v>1</v>
      </c>
      <c r="H7863" s="57">
        <f t="shared" si="162"/>
        <v>36160</v>
      </c>
      <c r="I7863">
        <v>18</v>
      </c>
      <c r="J7863">
        <v>4</v>
      </c>
    </row>
    <row r="7864" spans="1:10">
      <c r="A7864" t="s">
        <v>247</v>
      </c>
      <c r="B7864" t="s">
        <v>237</v>
      </c>
      <c r="C7864" t="s">
        <v>240</v>
      </c>
      <c r="D7864">
        <v>4</v>
      </c>
      <c r="E7864">
        <v>100</v>
      </c>
      <c r="F7864">
        <v>1</v>
      </c>
      <c r="G7864">
        <v>2</v>
      </c>
      <c r="H7864" s="57">
        <f t="shared" si="162"/>
        <v>36160</v>
      </c>
      <c r="I7864">
        <v>19</v>
      </c>
      <c r="J7864">
        <v>5</v>
      </c>
    </row>
    <row r="7865" spans="1:10">
      <c r="A7865" t="s">
        <v>247</v>
      </c>
      <c r="B7865" t="s">
        <v>237</v>
      </c>
      <c r="C7865" t="s">
        <v>240</v>
      </c>
      <c r="D7865">
        <v>4</v>
      </c>
      <c r="E7865">
        <v>100</v>
      </c>
      <c r="F7865">
        <v>1</v>
      </c>
      <c r="G7865">
        <v>3</v>
      </c>
      <c r="H7865" s="57">
        <f t="shared" si="162"/>
        <v>36160</v>
      </c>
      <c r="I7865">
        <v>17</v>
      </c>
      <c r="J7865">
        <v>4</v>
      </c>
    </row>
    <row r="7866" spans="1:10">
      <c r="A7866" t="s">
        <v>247</v>
      </c>
      <c r="B7866" t="s">
        <v>237</v>
      </c>
      <c r="C7866" t="s">
        <v>240</v>
      </c>
      <c r="D7866">
        <v>4</v>
      </c>
      <c r="E7866">
        <v>100</v>
      </c>
      <c r="F7866">
        <v>1</v>
      </c>
      <c r="G7866">
        <v>4</v>
      </c>
      <c r="H7866" s="57">
        <f t="shared" si="162"/>
        <v>36160</v>
      </c>
      <c r="I7866">
        <v>17</v>
      </c>
      <c r="J7866">
        <v>4</v>
      </c>
    </row>
    <row r="7867" spans="1:10">
      <c r="A7867" t="s">
        <v>247</v>
      </c>
      <c r="B7867" t="s">
        <v>237</v>
      </c>
      <c r="C7867" t="s">
        <v>240</v>
      </c>
      <c r="D7867">
        <v>4</v>
      </c>
      <c r="E7867">
        <v>100</v>
      </c>
      <c r="F7867">
        <v>1</v>
      </c>
      <c r="G7867">
        <v>5</v>
      </c>
      <c r="H7867" s="57">
        <f t="shared" si="162"/>
        <v>36160</v>
      </c>
      <c r="I7867">
        <v>19</v>
      </c>
      <c r="J7867">
        <v>4</v>
      </c>
    </row>
    <row r="7868" spans="1:10">
      <c r="A7868" t="s">
        <v>247</v>
      </c>
      <c r="B7868" t="s">
        <v>237</v>
      </c>
      <c r="C7868" t="s">
        <v>240</v>
      </c>
      <c r="D7868">
        <v>4</v>
      </c>
      <c r="E7868">
        <v>100</v>
      </c>
      <c r="F7868">
        <v>1</v>
      </c>
      <c r="G7868">
        <v>6</v>
      </c>
      <c r="H7868" s="57">
        <f t="shared" si="162"/>
        <v>36160</v>
      </c>
      <c r="I7868">
        <v>18</v>
      </c>
      <c r="J7868">
        <v>6</v>
      </c>
    </row>
    <row r="7869" spans="1:10">
      <c r="A7869" t="s">
        <v>247</v>
      </c>
      <c r="B7869" t="s">
        <v>237</v>
      </c>
      <c r="C7869" t="s">
        <v>240</v>
      </c>
      <c r="D7869">
        <v>4</v>
      </c>
      <c r="E7869">
        <v>100</v>
      </c>
      <c r="F7869">
        <v>1</v>
      </c>
      <c r="G7869">
        <v>7</v>
      </c>
      <c r="H7869" s="57">
        <f t="shared" si="162"/>
        <v>36160</v>
      </c>
      <c r="I7869">
        <v>19</v>
      </c>
      <c r="J7869">
        <v>5</v>
      </c>
    </row>
    <row r="7870" spans="1:10">
      <c r="A7870" t="s">
        <v>247</v>
      </c>
      <c r="B7870" t="s">
        <v>237</v>
      </c>
      <c r="C7870" t="s">
        <v>240</v>
      </c>
      <c r="D7870">
        <v>4</v>
      </c>
      <c r="E7870">
        <v>100</v>
      </c>
      <c r="F7870">
        <v>1</v>
      </c>
      <c r="G7870">
        <v>8</v>
      </c>
      <c r="H7870" s="57">
        <f t="shared" si="162"/>
        <v>36160</v>
      </c>
      <c r="I7870">
        <v>17</v>
      </c>
      <c r="J7870">
        <v>5</v>
      </c>
    </row>
    <row r="7871" spans="1:10">
      <c r="A7871" t="s">
        <v>247</v>
      </c>
      <c r="B7871" t="s">
        <v>237</v>
      </c>
      <c r="C7871" t="s">
        <v>240</v>
      </c>
      <c r="D7871">
        <v>4</v>
      </c>
      <c r="E7871">
        <v>100</v>
      </c>
      <c r="F7871">
        <v>1</v>
      </c>
      <c r="G7871">
        <v>9</v>
      </c>
      <c r="H7871" s="57">
        <f t="shared" si="162"/>
        <v>36160</v>
      </c>
      <c r="I7871">
        <v>18</v>
      </c>
      <c r="J7871">
        <v>5</v>
      </c>
    </row>
    <row r="7872" spans="1:10">
      <c r="A7872" t="s">
        <v>247</v>
      </c>
      <c r="B7872" t="s">
        <v>237</v>
      </c>
      <c r="C7872" t="s">
        <v>240</v>
      </c>
      <c r="D7872">
        <v>4</v>
      </c>
      <c r="E7872">
        <v>100</v>
      </c>
      <c r="F7872">
        <v>1</v>
      </c>
      <c r="G7872">
        <v>10</v>
      </c>
      <c r="H7872" s="57">
        <f t="shared" si="162"/>
        <v>36160</v>
      </c>
      <c r="I7872">
        <v>16</v>
      </c>
      <c r="J7872">
        <v>5</v>
      </c>
    </row>
    <row r="7873" spans="1:10">
      <c r="A7873" t="s">
        <v>247</v>
      </c>
      <c r="B7873" t="s">
        <v>238</v>
      </c>
      <c r="C7873" t="s">
        <v>240</v>
      </c>
      <c r="D7873">
        <v>5</v>
      </c>
      <c r="E7873">
        <v>100</v>
      </c>
      <c r="F7873">
        <v>1</v>
      </c>
      <c r="G7873">
        <v>1</v>
      </c>
      <c r="H7873" s="57">
        <f t="shared" si="162"/>
        <v>36160</v>
      </c>
      <c r="I7873">
        <v>17</v>
      </c>
      <c r="J7873">
        <v>5</v>
      </c>
    </row>
    <row r="7874" spans="1:10">
      <c r="A7874" t="s">
        <v>247</v>
      </c>
      <c r="B7874" t="s">
        <v>238</v>
      </c>
      <c r="C7874" t="s">
        <v>240</v>
      </c>
      <c r="D7874">
        <v>5</v>
      </c>
      <c r="E7874">
        <v>100</v>
      </c>
      <c r="F7874">
        <v>1</v>
      </c>
      <c r="G7874">
        <v>2</v>
      </c>
      <c r="H7874" s="57">
        <f t="shared" si="162"/>
        <v>36160</v>
      </c>
      <c r="I7874">
        <v>19</v>
      </c>
      <c r="J7874">
        <v>5</v>
      </c>
    </row>
    <row r="7875" spans="1:10">
      <c r="A7875" t="s">
        <v>247</v>
      </c>
      <c r="B7875" t="s">
        <v>238</v>
      </c>
      <c r="C7875" t="s">
        <v>240</v>
      </c>
      <c r="D7875">
        <v>5</v>
      </c>
      <c r="E7875">
        <v>100</v>
      </c>
      <c r="F7875">
        <v>1</v>
      </c>
      <c r="G7875">
        <v>3</v>
      </c>
      <c r="H7875" s="57">
        <f t="shared" si="162"/>
        <v>36160</v>
      </c>
      <c r="I7875">
        <v>17</v>
      </c>
      <c r="J7875">
        <v>3</v>
      </c>
    </row>
    <row r="7876" spans="1:10">
      <c r="A7876" t="s">
        <v>247</v>
      </c>
      <c r="B7876" t="s">
        <v>238</v>
      </c>
      <c r="C7876" t="s">
        <v>240</v>
      </c>
      <c r="D7876">
        <v>5</v>
      </c>
      <c r="E7876">
        <v>100</v>
      </c>
      <c r="F7876">
        <v>1</v>
      </c>
      <c r="G7876">
        <v>4</v>
      </c>
      <c r="H7876" s="57">
        <f t="shared" si="162"/>
        <v>36160</v>
      </c>
      <c r="I7876">
        <v>18</v>
      </c>
      <c r="J7876">
        <v>5</v>
      </c>
    </row>
    <row r="7877" spans="1:10">
      <c r="A7877" t="s">
        <v>247</v>
      </c>
      <c r="B7877" t="s">
        <v>238</v>
      </c>
      <c r="C7877" t="s">
        <v>240</v>
      </c>
      <c r="D7877">
        <v>5</v>
      </c>
      <c r="E7877">
        <v>100</v>
      </c>
      <c r="F7877">
        <v>1</v>
      </c>
      <c r="G7877">
        <v>5</v>
      </c>
      <c r="H7877" s="57">
        <f t="shared" si="162"/>
        <v>36160</v>
      </c>
      <c r="I7877">
        <v>17</v>
      </c>
      <c r="J7877">
        <v>6</v>
      </c>
    </row>
    <row r="7878" spans="1:10">
      <c r="A7878" t="s">
        <v>247</v>
      </c>
      <c r="B7878" t="s">
        <v>238</v>
      </c>
      <c r="C7878" t="s">
        <v>240</v>
      </c>
      <c r="D7878">
        <v>5</v>
      </c>
      <c r="E7878">
        <v>100</v>
      </c>
      <c r="F7878">
        <v>1</v>
      </c>
      <c r="G7878">
        <v>6</v>
      </c>
      <c r="H7878" s="57">
        <f t="shared" si="162"/>
        <v>36160</v>
      </c>
      <c r="I7878">
        <v>16</v>
      </c>
      <c r="J7878">
        <v>1</v>
      </c>
    </row>
    <row r="7879" spans="1:10">
      <c r="A7879" t="s">
        <v>247</v>
      </c>
      <c r="B7879" t="s">
        <v>238</v>
      </c>
      <c r="C7879" t="s">
        <v>240</v>
      </c>
      <c r="D7879">
        <v>5</v>
      </c>
      <c r="E7879">
        <v>100</v>
      </c>
      <c r="F7879">
        <v>1</v>
      </c>
      <c r="G7879">
        <v>7</v>
      </c>
      <c r="H7879" s="57">
        <f t="shared" si="162"/>
        <v>36160</v>
      </c>
      <c r="I7879">
        <v>19</v>
      </c>
      <c r="J7879">
        <v>1</v>
      </c>
    </row>
    <row r="7880" spans="1:10">
      <c r="A7880" t="s">
        <v>247</v>
      </c>
      <c r="B7880" t="s">
        <v>238</v>
      </c>
      <c r="C7880" t="s">
        <v>240</v>
      </c>
      <c r="D7880">
        <v>5</v>
      </c>
      <c r="E7880">
        <v>100</v>
      </c>
      <c r="F7880">
        <v>1</v>
      </c>
      <c r="G7880">
        <v>8</v>
      </c>
      <c r="H7880" s="57">
        <f t="shared" si="162"/>
        <v>36160</v>
      </c>
      <c r="I7880">
        <v>16</v>
      </c>
      <c r="J7880">
        <v>1</v>
      </c>
    </row>
    <row r="7881" spans="1:10">
      <c r="A7881" t="s">
        <v>247</v>
      </c>
      <c r="B7881" t="s">
        <v>238</v>
      </c>
      <c r="C7881" t="s">
        <v>240</v>
      </c>
      <c r="D7881">
        <v>5</v>
      </c>
      <c r="E7881">
        <v>100</v>
      </c>
      <c r="F7881">
        <v>1</v>
      </c>
      <c r="G7881">
        <v>9</v>
      </c>
      <c r="H7881" s="57">
        <f t="shared" si="162"/>
        <v>36160</v>
      </c>
      <c r="I7881">
        <v>16</v>
      </c>
      <c r="J7881">
        <v>3</v>
      </c>
    </row>
    <row r="7882" spans="1:10">
      <c r="A7882" t="s">
        <v>247</v>
      </c>
      <c r="B7882" t="s">
        <v>238</v>
      </c>
      <c r="C7882" t="s">
        <v>240</v>
      </c>
      <c r="D7882">
        <v>5</v>
      </c>
      <c r="E7882">
        <v>100</v>
      </c>
      <c r="F7882">
        <v>1</v>
      </c>
      <c r="G7882">
        <v>10</v>
      </c>
      <c r="H7882" s="57">
        <f t="shared" si="162"/>
        <v>36160</v>
      </c>
      <c r="I7882">
        <v>19</v>
      </c>
      <c r="J7882">
        <v>2</v>
      </c>
    </row>
    <row r="7883" spans="1:10">
      <c r="A7883" t="s">
        <v>247</v>
      </c>
      <c r="B7883" t="s">
        <v>239</v>
      </c>
      <c r="C7883" t="s">
        <v>240</v>
      </c>
      <c r="D7883">
        <v>6</v>
      </c>
      <c r="E7883">
        <v>100</v>
      </c>
      <c r="F7883">
        <v>1</v>
      </c>
      <c r="G7883">
        <v>1</v>
      </c>
      <c r="H7883" s="57">
        <f t="shared" si="162"/>
        <v>36160</v>
      </c>
      <c r="I7883">
        <v>16</v>
      </c>
      <c r="J7883">
        <v>5</v>
      </c>
    </row>
    <row r="7884" spans="1:10">
      <c r="A7884" t="s">
        <v>247</v>
      </c>
      <c r="B7884" t="s">
        <v>239</v>
      </c>
      <c r="C7884" t="s">
        <v>240</v>
      </c>
      <c r="D7884">
        <v>6</v>
      </c>
      <c r="E7884">
        <v>100</v>
      </c>
      <c r="F7884">
        <v>1</v>
      </c>
      <c r="G7884">
        <v>2</v>
      </c>
      <c r="H7884" s="57">
        <f t="shared" si="162"/>
        <v>36160</v>
      </c>
      <c r="I7884">
        <v>16</v>
      </c>
      <c r="J7884">
        <v>5</v>
      </c>
    </row>
    <row r="7885" spans="1:10">
      <c r="A7885" t="s">
        <v>247</v>
      </c>
      <c r="B7885" t="s">
        <v>239</v>
      </c>
      <c r="C7885" t="s">
        <v>240</v>
      </c>
      <c r="D7885">
        <v>6</v>
      </c>
      <c r="E7885">
        <v>100</v>
      </c>
      <c r="F7885">
        <v>1</v>
      </c>
      <c r="G7885">
        <v>3</v>
      </c>
      <c r="H7885" s="57">
        <f t="shared" si="162"/>
        <v>36160</v>
      </c>
      <c r="I7885">
        <v>18</v>
      </c>
      <c r="J7885">
        <v>3</v>
      </c>
    </row>
    <row r="7886" spans="1:10">
      <c r="A7886" t="s">
        <v>247</v>
      </c>
      <c r="B7886" t="s">
        <v>239</v>
      </c>
      <c r="C7886" t="s">
        <v>240</v>
      </c>
      <c r="D7886">
        <v>6</v>
      </c>
      <c r="E7886">
        <v>100</v>
      </c>
      <c r="F7886">
        <v>1</v>
      </c>
      <c r="G7886">
        <v>4</v>
      </c>
      <c r="H7886" s="57">
        <f t="shared" si="162"/>
        <v>36160</v>
      </c>
      <c r="I7886">
        <v>17</v>
      </c>
      <c r="J7886">
        <v>3</v>
      </c>
    </row>
    <row r="7887" spans="1:10">
      <c r="A7887" t="s">
        <v>247</v>
      </c>
      <c r="B7887" t="s">
        <v>239</v>
      </c>
      <c r="C7887" t="s">
        <v>240</v>
      </c>
      <c r="D7887">
        <v>6</v>
      </c>
      <c r="E7887">
        <v>100</v>
      </c>
      <c r="F7887">
        <v>1</v>
      </c>
      <c r="G7887">
        <v>5</v>
      </c>
      <c r="H7887" s="57">
        <f t="shared" si="162"/>
        <v>36160</v>
      </c>
      <c r="I7887">
        <v>14</v>
      </c>
      <c r="J7887">
        <v>3</v>
      </c>
    </row>
    <row r="7888" spans="1:10">
      <c r="A7888" t="s">
        <v>247</v>
      </c>
      <c r="B7888" t="s">
        <v>239</v>
      </c>
      <c r="C7888" t="s">
        <v>240</v>
      </c>
      <c r="D7888">
        <v>6</v>
      </c>
      <c r="E7888">
        <v>100</v>
      </c>
      <c r="F7888">
        <v>1</v>
      </c>
      <c r="G7888">
        <v>6</v>
      </c>
      <c r="H7888" s="57">
        <f t="shared" si="162"/>
        <v>36160</v>
      </c>
      <c r="I7888">
        <v>16</v>
      </c>
      <c r="J7888">
        <v>2</v>
      </c>
    </row>
    <row r="7889" spans="1:10">
      <c r="A7889" t="s">
        <v>247</v>
      </c>
      <c r="B7889" t="s">
        <v>239</v>
      </c>
      <c r="C7889" t="s">
        <v>240</v>
      </c>
      <c r="D7889">
        <v>6</v>
      </c>
      <c r="E7889">
        <v>100</v>
      </c>
      <c r="F7889">
        <v>1</v>
      </c>
      <c r="G7889">
        <v>7</v>
      </c>
      <c r="H7889" s="57">
        <f t="shared" si="162"/>
        <v>36160</v>
      </c>
      <c r="I7889">
        <v>16</v>
      </c>
      <c r="J7889">
        <v>2</v>
      </c>
    </row>
    <row r="7890" spans="1:10">
      <c r="A7890" t="s">
        <v>247</v>
      </c>
      <c r="B7890" t="s">
        <v>239</v>
      </c>
      <c r="C7890" t="s">
        <v>240</v>
      </c>
      <c r="D7890">
        <v>6</v>
      </c>
      <c r="E7890">
        <v>100</v>
      </c>
      <c r="F7890">
        <v>1</v>
      </c>
      <c r="G7890">
        <v>8</v>
      </c>
      <c r="H7890" s="57">
        <f t="shared" si="162"/>
        <v>36160</v>
      </c>
      <c r="I7890">
        <v>16</v>
      </c>
      <c r="J7890">
        <v>3</v>
      </c>
    </row>
    <row r="7891" spans="1:10">
      <c r="A7891" t="s">
        <v>247</v>
      </c>
      <c r="B7891" t="s">
        <v>239</v>
      </c>
      <c r="C7891" t="s">
        <v>240</v>
      </c>
      <c r="D7891">
        <v>6</v>
      </c>
      <c r="E7891">
        <v>100</v>
      </c>
      <c r="F7891">
        <v>1</v>
      </c>
      <c r="G7891">
        <v>9</v>
      </c>
      <c r="H7891" s="57">
        <f t="shared" si="162"/>
        <v>36160</v>
      </c>
      <c r="I7891">
        <v>15</v>
      </c>
      <c r="J7891">
        <v>3</v>
      </c>
    </row>
    <row r="7892" spans="1:10">
      <c r="A7892" t="s">
        <v>247</v>
      </c>
      <c r="B7892" t="s">
        <v>239</v>
      </c>
      <c r="C7892" t="s">
        <v>240</v>
      </c>
      <c r="D7892">
        <v>6</v>
      </c>
      <c r="E7892">
        <v>100</v>
      </c>
      <c r="F7892">
        <v>1</v>
      </c>
      <c r="G7892">
        <v>10</v>
      </c>
      <c r="H7892" s="57">
        <f t="shared" si="162"/>
        <v>36160</v>
      </c>
      <c r="I7892">
        <v>16</v>
      </c>
      <c r="J7892">
        <v>4</v>
      </c>
    </row>
    <row r="7893" spans="1:10">
      <c r="A7893" t="s">
        <v>247</v>
      </c>
      <c r="B7893" s="53">
        <v>40738</v>
      </c>
      <c r="C7893" t="s">
        <v>240</v>
      </c>
      <c r="D7893">
        <v>7</v>
      </c>
      <c r="E7893">
        <v>100</v>
      </c>
      <c r="F7893">
        <v>2</v>
      </c>
      <c r="G7893">
        <v>1</v>
      </c>
      <c r="H7893" s="57">
        <f t="shared" si="162"/>
        <v>36160</v>
      </c>
      <c r="I7893">
        <v>18</v>
      </c>
      <c r="J7893">
        <v>4</v>
      </c>
    </row>
    <row r="7894" spans="1:10">
      <c r="A7894" t="s">
        <v>247</v>
      </c>
      <c r="B7894" s="53">
        <v>40738</v>
      </c>
      <c r="C7894" t="s">
        <v>240</v>
      </c>
      <c r="D7894">
        <v>7</v>
      </c>
      <c r="E7894">
        <v>100</v>
      </c>
      <c r="F7894">
        <v>2</v>
      </c>
      <c r="G7894">
        <v>2</v>
      </c>
      <c r="H7894" s="57">
        <f t="shared" si="162"/>
        <v>36160</v>
      </c>
      <c r="I7894">
        <v>15</v>
      </c>
      <c r="J7894">
        <v>4</v>
      </c>
    </row>
    <row r="7895" spans="1:10">
      <c r="A7895" t="s">
        <v>247</v>
      </c>
      <c r="B7895" s="53">
        <v>40738</v>
      </c>
      <c r="C7895" t="s">
        <v>240</v>
      </c>
      <c r="D7895">
        <v>7</v>
      </c>
      <c r="E7895">
        <v>100</v>
      </c>
      <c r="F7895">
        <v>2</v>
      </c>
      <c r="G7895">
        <v>3</v>
      </c>
      <c r="H7895" s="57">
        <f t="shared" si="162"/>
        <v>36160</v>
      </c>
      <c r="I7895">
        <v>15</v>
      </c>
      <c r="J7895">
        <v>3</v>
      </c>
    </row>
    <row r="7896" spans="1:10">
      <c r="A7896" t="s">
        <v>247</v>
      </c>
      <c r="B7896" s="53">
        <v>40738</v>
      </c>
      <c r="C7896" t="s">
        <v>240</v>
      </c>
      <c r="D7896">
        <v>7</v>
      </c>
      <c r="E7896">
        <v>100</v>
      </c>
      <c r="F7896">
        <v>2</v>
      </c>
      <c r="G7896">
        <v>4</v>
      </c>
      <c r="H7896" s="57">
        <f t="shared" si="162"/>
        <v>36160</v>
      </c>
      <c r="I7896">
        <v>16</v>
      </c>
      <c r="J7896">
        <v>4</v>
      </c>
    </row>
    <row r="7897" spans="1:10">
      <c r="A7897" t="s">
        <v>247</v>
      </c>
      <c r="B7897" s="53">
        <v>40738</v>
      </c>
      <c r="C7897" t="s">
        <v>240</v>
      </c>
      <c r="D7897">
        <v>7</v>
      </c>
      <c r="E7897">
        <v>100</v>
      </c>
      <c r="F7897">
        <v>2</v>
      </c>
      <c r="G7897">
        <v>5</v>
      </c>
      <c r="H7897" s="57">
        <f t="shared" si="162"/>
        <v>36160</v>
      </c>
      <c r="I7897">
        <v>16</v>
      </c>
      <c r="J7897">
        <v>4</v>
      </c>
    </row>
    <row r="7898" spans="1:10">
      <c r="A7898" t="s">
        <v>247</v>
      </c>
      <c r="B7898" s="53">
        <v>40738</v>
      </c>
      <c r="C7898" t="s">
        <v>240</v>
      </c>
      <c r="D7898">
        <v>7</v>
      </c>
      <c r="E7898">
        <v>100</v>
      </c>
      <c r="F7898">
        <v>2</v>
      </c>
      <c r="G7898">
        <v>6</v>
      </c>
      <c r="H7898" s="57">
        <f t="shared" si="162"/>
        <v>36160</v>
      </c>
      <c r="I7898">
        <v>17</v>
      </c>
      <c r="J7898">
        <v>2</v>
      </c>
    </row>
    <row r="7899" spans="1:10">
      <c r="A7899" t="s">
        <v>247</v>
      </c>
      <c r="B7899" s="53">
        <v>40738</v>
      </c>
      <c r="C7899" t="s">
        <v>240</v>
      </c>
      <c r="D7899">
        <v>7</v>
      </c>
      <c r="E7899">
        <v>100</v>
      </c>
      <c r="F7899">
        <v>2</v>
      </c>
      <c r="G7899">
        <v>7</v>
      </c>
      <c r="H7899" s="57">
        <f t="shared" ref="H7899:H7962" si="163">H7898</f>
        <v>36160</v>
      </c>
      <c r="I7899">
        <v>18</v>
      </c>
      <c r="J7899">
        <v>3</v>
      </c>
    </row>
    <row r="7900" spans="1:10">
      <c r="A7900" t="s">
        <v>247</v>
      </c>
      <c r="B7900" s="53">
        <v>40738</v>
      </c>
      <c r="C7900" t="s">
        <v>240</v>
      </c>
      <c r="D7900">
        <v>7</v>
      </c>
      <c r="E7900">
        <v>100</v>
      </c>
      <c r="F7900">
        <v>2</v>
      </c>
      <c r="G7900">
        <v>8</v>
      </c>
      <c r="H7900" s="57">
        <f t="shared" si="163"/>
        <v>36160</v>
      </c>
      <c r="I7900">
        <v>18</v>
      </c>
      <c r="J7900">
        <v>5</v>
      </c>
    </row>
    <row r="7901" spans="1:10">
      <c r="A7901" t="s">
        <v>247</v>
      </c>
      <c r="B7901" s="53">
        <v>40738</v>
      </c>
      <c r="C7901" t="s">
        <v>240</v>
      </c>
      <c r="D7901">
        <v>7</v>
      </c>
      <c r="E7901">
        <v>100</v>
      </c>
      <c r="F7901">
        <v>2</v>
      </c>
      <c r="G7901">
        <v>9</v>
      </c>
      <c r="H7901" s="57">
        <f t="shared" si="163"/>
        <v>36160</v>
      </c>
    </row>
    <row r="7902" spans="1:10">
      <c r="A7902" t="s">
        <v>247</v>
      </c>
      <c r="B7902" s="53">
        <v>40738</v>
      </c>
      <c r="C7902" t="s">
        <v>240</v>
      </c>
      <c r="D7902">
        <v>7</v>
      </c>
      <c r="E7902">
        <v>100</v>
      </c>
      <c r="F7902">
        <v>2</v>
      </c>
      <c r="G7902">
        <v>10</v>
      </c>
      <c r="H7902" s="57">
        <f t="shared" si="163"/>
        <v>36160</v>
      </c>
      <c r="I7902">
        <v>15</v>
      </c>
      <c r="J7902">
        <v>4</v>
      </c>
    </row>
    <row r="7903" spans="1:10">
      <c r="A7903" t="s">
        <v>247</v>
      </c>
      <c r="B7903" t="s">
        <v>234</v>
      </c>
      <c r="C7903" t="s">
        <v>240</v>
      </c>
      <c r="D7903">
        <v>8</v>
      </c>
      <c r="E7903">
        <v>100</v>
      </c>
      <c r="F7903">
        <v>2</v>
      </c>
      <c r="G7903">
        <v>1</v>
      </c>
      <c r="H7903" s="57">
        <f t="shared" si="163"/>
        <v>36160</v>
      </c>
      <c r="I7903">
        <v>16</v>
      </c>
      <c r="J7903">
        <v>3</v>
      </c>
    </row>
    <row r="7904" spans="1:10">
      <c r="A7904" t="s">
        <v>247</v>
      </c>
      <c r="B7904" t="s">
        <v>234</v>
      </c>
      <c r="C7904" t="s">
        <v>240</v>
      </c>
      <c r="D7904">
        <v>8</v>
      </c>
      <c r="E7904">
        <v>100</v>
      </c>
      <c r="F7904">
        <v>2</v>
      </c>
      <c r="G7904">
        <v>2</v>
      </c>
      <c r="H7904" s="57">
        <f t="shared" si="163"/>
        <v>36160</v>
      </c>
      <c r="I7904">
        <v>18</v>
      </c>
      <c r="J7904">
        <v>3</v>
      </c>
    </row>
    <row r="7905" spans="1:10">
      <c r="A7905" t="s">
        <v>247</v>
      </c>
      <c r="B7905" t="s">
        <v>234</v>
      </c>
      <c r="C7905" t="s">
        <v>240</v>
      </c>
      <c r="D7905">
        <v>8</v>
      </c>
      <c r="E7905">
        <v>100</v>
      </c>
      <c r="F7905">
        <v>2</v>
      </c>
      <c r="G7905">
        <v>3</v>
      </c>
      <c r="H7905" s="57">
        <f t="shared" si="163"/>
        <v>36160</v>
      </c>
      <c r="I7905">
        <v>18</v>
      </c>
      <c r="J7905">
        <v>4</v>
      </c>
    </row>
    <row r="7906" spans="1:10">
      <c r="A7906" t="s">
        <v>247</v>
      </c>
      <c r="B7906" t="s">
        <v>234</v>
      </c>
      <c r="C7906" t="s">
        <v>240</v>
      </c>
      <c r="D7906">
        <v>8</v>
      </c>
      <c r="E7906">
        <v>100</v>
      </c>
      <c r="F7906">
        <v>2</v>
      </c>
      <c r="G7906">
        <v>4</v>
      </c>
      <c r="H7906" s="57">
        <f t="shared" si="163"/>
        <v>36160</v>
      </c>
      <c r="I7906">
        <v>18</v>
      </c>
      <c r="J7906">
        <v>4</v>
      </c>
    </row>
    <row r="7907" spans="1:10">
      <c r="A7907" t="s">
        <v>247</v>
      </c>
      <c r="B7907" t="s">
        <v>234</v>
      </c>
      <c r="C7907" t="s">
        <v>240</v>
      </c>
      <c r="D7907">
        <v>8</v>
      </c>
      <c r="E7907">
        <v>100</v>
      </c>
      <c r="F7907">
        <v>2</v>
      </c>
      <c r="G7907">
        <v>5</v>
      </c>
      <c r="H7907" s="57">
        <f t="shared" si="163"/>
        <v>36160</v>
      </c>
      <c r="I7907">
        <v>17</v>
      </c>
      <c r="J7907">
        <v>4</v>
      </c>
    </row>
    <row r="7908" spans="1:10">
      <c r="A7908" t="s">
        <v>247</v>
      </c>
      <c r="B7908" t="s">
        <v>234</v>
      </c>
      <c r="C7908" t="s">
        <v>240</v>
      </c>
      <c r="D7908">
        <v>8</v>
      </c>
      <c r="E7908">
        <v>100</v>
      </c>
      <c r="F7908">
        <v>2</v>
      </c>
      <c r="G7908">
        <v>6</v>
      </c>
      <c r="H7908" s="57">
        <f t="shared" si="163"/>
        <v>36160</v>
      </c>
      <c r="I7908">
        <v>18</v>
      </c>
      <c r="J7908">
        <v>4</v>
      </c>
    </row>
    <row r="7909" spans="1:10">
      <c r="A7909" t="s">
        <v>247</v>
      </c>
      <c r="B7909" t="s">
        <v>234</v>
      </c>
      <c r="C7909" t="s">
        <v>240</v>
      </c>
      <c r="D7909">
        <v>8</v>
      </c>
      <c r="E7909">
        <v>100</v>
      </c>
      <c r="F7909">
        <v>2</v>
      </c>
      <c r="G7909">
        <v>7</v>
      </c>
      <c r="H7909" s="57">
        <f t="shared" si="163"/>
        <v>36160</v>
      </c>
      <c r="I7909">
        <v>17</v>
      </c>
      <c r="J7909">
        <v>2</v>
      </c>
    </row>
    <row r="7910" spans="1:10">
      <c r="A7910" t="s">
        <v>247</v>
      </c>
      <c r="B7910" t="s">
        <v>234</v>
      </c>
      <c r="C7910" t="s">
        <v>240</v>
      </c>
      <c r="D7910">
        <v>8</v>
      </c>
      <c r="E7910">
        <v>100</v>
      </c>
      <c r="F7910">
        <v>2</v>
      </c>
      <c r="G7910">
        <v>8</v>
      </c>
      <c r="H7910" s="57">
        <f t="shared" si="163"/>
        <v>36160</v>
      </c>
      <c r="I7910">
        <v>19</v>
      </c>
      <c r="J7910">
        <v>2</v>
      </c>
    </row>
    <row r="7911" spans="1:10">
      <c r="A7911" t="s">
        <v>247</v>
      </c>
      <c r="B7911" t="s">
        <v>234</v>
      </c>
      <c r="C7911" t="s">
        <v>240</v>
      </c>
      <c r="D7911">
        <v>8</v>
      </c>
      <c r="E7911">
        <v>100</v>
      </c>
      <c r="F7911">
        <v>2</v>
      </c>
      <c r="G7911">
        <v>9</v>
      </c>
      <c r="H7911" s="57">
        <f t="shared" si="163"/>
        <v>36160</v>
      </c>
      <c r="I7911">
        <v>17</v>
      </c>
      <c r="J7911">
        <v>2</v>
      </c>
    </row>
    <row r="7912" spans="1:10">
      <c r="A7912" t="s">
        <v>247</v>
      </c>
      <c r="B7912" t="s">
        <v>234</v>
      </c>
      <c r="C7912" t="s">
        <v>240</v>
      </c>
      <c r="D7912">
        <v>8</v>
      </c>
      <c r="E7912">
        <v>100</v>
      </c>
      <c r="F7912">
        <v>2</v>
      </c>
      <c r="G7912">
        <v>10</v>
      </c>
      <c r="H7912" s="57">
        <f t="shared" si="163"/>
        <v>36160</v>
      </c>
      <c r="I7912">
        <v>18</v>
      </c>
      <c r="J7912">
        <v>4</v>
      </c>
    </row>
    <row r="7913" spans="1:10">
      <c r="A7913" t="s">
        <v>247</v>
      </c>
      <c r="B7913" t="s">
        <v>238</v>
      </c>
      <c r="C7913" t="s">
        <v>240</v>
      </c>
      <c r="D7913">
        <v>9</v>
      </c>
      <c r="E7913">
        <v>100</v>
      </c>
      <c r="F7913">
        <v>2</v>
      </c>
      <c r="G7913">
        <v>1</v>
      </c>
      <c r="H7913" s="57">
        <f t="shared" si="163"/>
        <v>36160</v>
      </c>
      <c r="I7913">
        <v>16</v>
      </c>
      <c r="J7913">
        <v>1</v>
      </c>
    </row>
    <row r="7914" spans="1:10">
      <c r="A7914" t="s">
        <v>247</v>
      </c>
      <c r="B7914" t="s">
        <v>238</v>
      </c>
      <c r="C7914" t="s">
        <v>240</v>
      </c>
      <c r="D7914">
        <v>9</v>
      </c>
      <c r="E7914">
        <v>100</v>
      </c>
      <c r="F7914">
        <v>2</v>
      </c>
      <c r="G7914">
        <v>2</v>
      </c>
      <c r="H7914" s="57">
        <f t="shared" si="163"/>
        <v>36160</v>
      </c>
      <c r="I7914">
        <v>18</v>
      </c>
      <c r="J7914">
        <v>2</v>
      </c>
    </row>
    <row r="7915" spans="1:10">
      <c r="A7915" t="s">
        <v>247</v>
      </c>
      <c r="B7915" t="s">
        <v>238</v>
      </c>
      <c r="C7915" t="s">
        <v>240</v>
      </c>
      <c r="D7915">
        <v>9</v>
      </c>
      <c r="E7915">
        <v>100</v>
      </c>
      <c r="F7915">
        <v>2</v>
      </c>
      <c r="G7915">
        <v>3</v>
      </c>
      <c r="H7915" s="57">
        <f t="shared" si="163"/>
        <v>36160</v>
      </c>
      <c r="I7915">
        <v>17</v>
      </c>
      <c r="J7915">
        <v>1</v>
      </c>
    </row>
    <row r="7916" spans="1:10">
      <c r="A7916" t="s">
        <v>247</v>
      </c>
      <c r="B7916" t="s">
        <v>238</v>
      </c>
      <c r="C7916" t="s">
        <v>240</v>
      </c>
      <c r="D7916">
        <v>9</v>
      </c>
      <c r="E7916">
        <v>100</v>
      </c>
      <c r="F7916">
        <v>2</v>
      </c>
      <c r="G7916">
        <v>4</v>
      </c>
      <c r="H7916" s="57">
        <f t="shared" si="163"/>
        <v>36160</v>
      </c>
      <c r="I7916">
        <v>18</v>
      </c>
      <c r="J7916">
        <v>1</v>
      </c>
    </row>
    <row r="7917" spans="1:10">
      <c r="A7917" t="s">
        <v>247</v>
      </c>
      <c r="B7917" t="s">
        <v>238</v>
      </c>
      <c r="C7917" t="s">
        <v>240</v>
      </c>
      <c r="D7917">
        <v>9</v>
      </c>
      <c r="E7917">
        <v>100</v>
      </c>
      <c r="F7917">
        <v>2</v>
      </c>
      <c r="G7917">
        <v>5</v>
      </c>
      <c r="H7917" s="57">
        <f t="shared" si="163"/>
        <v>36160</v>
      </c>
      <c r="I7917">
        <v>17</v>
      </c>
      <c r="J7917">
        <v>0</v>
      </c>
    </row>
    <row r="7918" spans="1:10">
      <c r="A7918" t="s">
        <v>247</v>
      </c>
      <c r="B7918" t="s">
        <v>238</v>
      </c>
      <c r="C7918" t="s">
        <v>240</v>
      </c>
      <c r="D7918">
        <v>9</v>
      </c>
      <c r="E7918">
        <v>100</v>
      </c>
      <c r="F7918">
        <v>2</v>
      </c>
      <c r="G7918">
        <v>6</v>
      </c>
      <c r="H7918" s="57">
        <f t="shared" si="163"/>
        <v>36160</v>
      </c>
      <c r="I7918">
        <v>18</v>
      </c>
      <c r="J7918">
        <v>1</v>
      </c>
    </row>
    <row r="7919" spans="1:10">
      <c r="A7919" t="s">
        <v>247</v>
      </c>
      <c r="B7919" t="s">
        <v>238</v>
      </c>
      <c r="C7919" t="s">
        <v>240</v>
      </c>
      <c r="D7919">
        <v>9</v>
      </c>
      <c r="E7919">
        <v>100</v>
      </c>
      <c r="F7919">
        <v>2</v>
      </c>
      <c r="G7919">
        <v>7</v>
      </c>
      <c r="H7919" s="57">
        <f t="shared" si="163"/>
        <v>36160</v>
      </c>
      <c r="I7919">
        <v>18</v>
      </c>
      <c r="J7919">
        <v>1</v>
      </c>
    </row>
    <row r="7920" spans="1:10">
      <c r="A7920" t="s">
        <v>247</v>
      </c>
      <c r="B7920" t="s">
        <v>238</v>
      </c>
      <c r="C7920" t="s">
        <v>240</v>
      </c>
      <c r="D7920">
        <v>9</v>
      </c>
      <c r="E7920">
        <v>100</v>
      </c>
      <c r="F7920">
        <v>2</v>
      </c>
      <c r="G7920">
        <v>8</v>
      </c>
      <c r="H7920" s="57">
        <f t="shared" si="163"/>
        <v>36160</v>
      </c>
      <c r="I7920">
        <v>18</v>
      </c>
      <c r="J7920">
        <v>2</v>
      </c>
    </row>
    <row r="7921" spans="1:10">
      <c r="A7921" t="s">
        <v>247</v>
      </c>
      <c r="B7921" t="s">
        <v>238</v>
      </c>
      <c r="C7921" t="s">
        <v>240</v>
      </c>
      <c r="D7921">
        <v>9</v>
      </c>
      <c r="E7921">
        <v>100</v>
      </c>
      <c r="F7921">
        <v>2</v>
      </c>
      <c r="G7921">
        <v>9</v>
      </c>
      <c r="H7921" s="57">
        <f t="shared" si="163"/>
        <v>36160</v>
      </c>
      <c r="I7921">
        <v>18</v>
      </c>
      <c r="J7921">
        <v>2</v>
      </c>
    </row>
    <row r="7922" spans="1:10">
      <c r="A7922" t="s">
        <v>247</v>
      </c>
      <c r="B7922" t="s">
        <v>238</v>
      </c>
      <c r="C7922" t="s">
        <v>240</v>
      </c>
      <c r="D7922">
        <v>9</v>
      </c>
      <c r="E7922">
        <v>100</v>
      </c>
      <c r="F7922">
        <v>2</v>
      </c>
      <c r="G7922">
        <v>10</v>
      </c>
      <c r="H7922" s="57">
        <f t="shared" si="163"/>
        <v>36160</v>
      </c>
      <c r="I7922">
        <v>18</v>
      </c>
      <c r="J7922">
        <v>1</v>
      </c>
    </row>
    <row r="7923" spans="1:10">
      <c r="A7923" t="s">
        <v>247</v>
      </c>
      <c r="B7923" t="s">
        <v>235</v>
      </c>
      <c r="C7923" t="s">
        <v>240</v>
      </c>
      <c r="D7923">
        <v>10</v>
      </c>
      <c r="E7923">
        <v>100</v>
      </c>
      <c r="F7923">
        <v>2</v>
      </c>
      <c r="G7923">
        <v>1</v>
      </c>
      <c r="H7923" s="57">
        <f t="shared" si="163"/>
        <v>36160</v>
      </c>
      <c r="I7923">
        <v>19</v>
      </c>
      <c r="J7923">
        <v>4</v>
      </c>
    </row>
    <row r="7924" spans="1:10">
      <c r="A7924" t="s">
        <v>247</v>
      </c>
      <c r="B7924" t="s">
        <v>235</v>
      </c>
      <c r="C7924" t="s">
        <v>240</v>
      </c>
      <c r="D7924">
        <v>10</v>
      </c>
      <c r="E7924">
        <v>100</v>
      </c>
      <c r="F7924">
        <v>2</v>
      </c>
      <c r="G7924">
        <v>2</v>
      </c>
      <c r="H7924" s="57">
        <f t="shared" si="163"/>
        <v>36160</v>
      </c>
      <c r="I7924">
        <v>19</v>
      </c>
      <c r="J7924">
        <v>3</v>
      </c>
    </row>
    <row r="7925" spans="1:10">
      <c r="A7925" t="s">
        <v>247</v>
      </c>
      <c r="B7925" t="s">
        <v>235</v>
      </c>
      <c r="C7925" t="s">
        <v>240</v>
      </c>
      <c r="D7925">
        <v>10</v>
      </c>
      <c r="E7925">
        <v>100</v>
      </c>
      <c r="F7925">
        <v>2</v>
      </c>
      <c r="G7925">
        <v>3</v>
      </c>
      <c r="H7925" s="57">
        <f t="shared" si="163"/>
        <v>36160</v>
      </c>
      <c r="I7925">
        <v>18</v>
      </c>
      <c r="J7925">
        <v>1</v>
      </c>
    </row>
    <row r="7926" spans="1:10">
      <c r="A7926" t="s">
        <v>247</v>
      </c>
      <c r="B7926" t="s">
        <v>235</v>
      </c>
      <c r="C7926" t="s">
        <v>240</v>
      </c>
      <c r="D7926">
        <v>10</v>
      </c>
      <c r="E7926">
        <v>100</v>
      </c>
      <c r="F7926">
        <v>2</v>
      </c>
      <c r="G7926">
        <v>4</v>
      </c>
      <c r="H7926" s="57">
        <f t="shared" si="163"/>
        <v>36160</v>
      </c>
      <c r="I7926">
        <v>18</v>
      </c>
      <c r="J7926">
        <v>1</v>
      </c>
    </row>
    <row r="7927" spans="1:10">
      <c r="A7927" t="s">
        <v>247</v>
      </c>
      <c r="B7927" t="s">
        <v>235</v>
      </c>
      <c r="C7927" t="s">
        <v>240</v>
      </c>
      <c r="D7927">
        <v>10</v>
      </c>
      <c r="E7927">
        <v>100</v>
      </c>
      <c r="F7927">
        <v>2</v>
      </c>
      <c r="G7927">
        <v>5</v>
      </c>
      <c r="H7927" s="57">
        <f t="shared" si="163"/>
        <v>36160</v>
      </c>
      <c r="I7927">
        <v>19</v>
      </c>
      <c r="J7927">
        <v>1</v>
      </c>
    </row>
    <row r="7928" spans="1:10">
      <c r="A7928" t="s">
        <v>247</v>
      </c>
      <c r="B7928" t="s">
        <v>235</v>
      </c>
      <c r="C7928" t="s">
        <v>240</v>
      </c>
      <c r="D7928">
        <v>10</v>
      </c>
      <c r="E7928">
        <v>100</v>
      </c>
      <c r="F7928">
        <v>2</v>
      </c>
      <c r="G7928">
        <v>6</v>
      </c>
      <c r="H7928" s="57">
        <f t="shared" si="163"/>
        <v>36160</v>
      </c>
      <c r="I7928">
        <v>15</v>
      </c>
      <c r="J7928">
        <v>6</v>
      </c>
    </row>
    <row r="7929" spans="1:10">
      <c r="A7929" t="s">
        <v>247</v>
      </c>
      <c r="B7929" t="s">
        <v>235</v>
      </c>
      <c r="C7929" t="s">
        <v>240</v>
      </c>
      <c r="D7929">
        <v>10</v>
      </c>
      <c r="E7929">
        <v>100</v>
      </c>
      <c r="F7929">
        <v>2</v>
      </c>
      <c r="G7929">
        <v>7</v>
      </c>
      <c r="H7929" s="57">
        <f t="shared" si="163"/>
        <v>36160</v>
      </c>
      <c r="I7929">
        <v>17</v>
      </c>
      <c r="J7929">
        <v>2</v>
      </c>
    </row>
    <row r="7930" spans="1:10">
      <c r="A7930" t="s">
        <v>247</v>
      </c>
      <c r="B7930" t="s">
        <v>235</v>
      </c>
      <c r="C7930" t="s">
        <v>240</v>
      </c>
      <c r="D7930">
        <v>10</v>
      </c>
      <c r="E7930">
        <v>100</v>
      </c>
      <c r="F7930">
        <v>2</v>
      </c>
      <c r="G7930">
        <v>8</v>
      </c>
      <c r="H7930" s="57">
        <f t="shared" si="163"/>
        <v>36160</v>
      </c>
      <c r="I7930">
        <v>18</v>
      </c>
      <c r="J7930">
        <v>5</v>
      </c>
    </row>
    <row r="7931" spans="1:10">
      <c r="A7931" t="s">
        <v>247</v>
      </c>
      <c r="B7931" t="s">
        <v>235</v>
      </c>
      <c r="C7931" t="s">
        <v>240</v>
      </c>
      <c r="D7931">
        <v>10</v>
      </c>
      <c r="E7931">
        <v>100</v>
      </c>
      <c r="F7931">
        <v>2</v>
      </c>
      <c r="G7931">
        <v>9</v>
      </c>
      <c r="H7931" s="57">
        <f t="shared" si="163"/>
        <v>36160</v>
      </c>
      <c r="I7931">
        <v>18</v>
      </c>
      <c r="J7931">
        <v>4</v>
      </c>
    </row>
    <row r="7932" spans="1:10">
      <c r="A7932" t="s">
        <v>247</v>
      </c>
      <c r="B7932" t="s">
        <v>235</v>
      </c>
      <c r="C7932" t="s">
        <v>240</v>
      </c>
      <c r="D7932">
        <v>10</v>
      </c>
      <c r="E7932">
        <v>100</v>
      </c>
      <c r="F7932">
        <v>2</v>
      </c>
      <c r="G7932">
        <v>10</v>
      </c>
      <c r="H7932" s="57">
        <f t="shared" si="163"/>
        <v>36160</v>
      </c>
      <c r="I7932">
        <v>18</v>
      </c>
      <c r="J7932">
        <v>4</v>
      </c>
    </row>
    <row r="7933" spans="1:10">
      <c r="A7933" t="s">
        <v>247</v>
      </c>
      <c r="B7933" t="s">
        <v>239</v>
      </c>
      <c r="C7933" t="s">
        <v>240</v>
      </c>
      <c r="D7933">
        <v>11</v>
      </c>
      <c r="E7933">
        <v>100</v>
      </c>
      <c r="F7933">
        <v>2</v>
      </c>
      <c r="G7933">
        <v>1</v>
      </c>
      <c r="H7933" s="57">
        <f t="shared" si="163"/>
        <v>36160</v>
      </c>
      <c r="I7933">
        <v>18</v>
      </c>
      <c r="J7933">
        <v>4</v>
      </c>
    </row>
    <row r="7934" spans="1:10">
      <c r="A7934" t="s">
        <v>247</v>
      </c>
      <c r="B7934" t="s">
        <v>239</v>
      </c>
      <c r="C7934" t="s">
        <v>240</v>
      </c>
      <c r="D7934">
        <v>11</v>
      </c>
      <c r="E7934">
        <v>100</v>
      </c>
      <c r="F7934">
        <v>2</v>
      </c>
      <c r="G7934">
        <v>2</v>
      </c>
      <c r="H7934" s="57">
        <f t="shared" si="163"/>
        <v>36160</v>
      </c>
      <c r="I7934">
        <v>15</v>
      </c>
      <c r="J7934">
        <v>2</v>
      </c>
    </row>
    <row r="7935" spans="1:10">
      <c r="A7935" t="s">
        <v>247</v>
      </c>
      <c r="B7935" t="s">
        <v>239</v>
      </c>
      <c r="C7935" t="s">
        <v>240</v>
      </c>
      <c r="D7935">
        <v>11</v>
      </c>
      <c r="E7935">
        <v>100</v>
      </c>
      <c r="F7935">
        <v>2</v>
      </c>
      <c r="G7935">
        <v>3</v>
      </c>
      <c r="H7935" s="57">
        <f t="shared" si="163"/>
        <v>36160</v>
      </c>
      <c r="I7935">
        <v>19</v>
      </c>
      <c r="J7935">
        <v>4</v>
      </c>
    </row>
    <row r="7936" spans="1:10">
      <c r="A7936" t="s">
        <v>247</v>
      </c>
      <c r="B7936" t="s">
        <v>239</v>
      </c>
      <c r="C7936" t="s">
        <v>240</v>
      </c>
      <c r="D7936">
        <v>11</v>
      </c>
      <c r="E7936">
        <v>100</v>
      </c>
      <c r="F7936">
        <v>2</v>
      </c>
      <c r="G7936">
        <v>4</v>
      </c>
      <c r="H7936" s="57">
        <f t="shared" si="163"/>
        <v>36160</v>
      </c>
      <c r="I7936">
        <v>19</v>
      </c>
      <c r="J7936">
        <v>5</v>
      </c>
    </row>
    <row r="7937" spans="1:10">
      <c r="A7937" t="s">
        <v>247</v>
      </c>
      <c r="B7937" t="s">
        <v>239</v>
      </c>
      <c r="C7937" t="s">
        <v>240</v>
      </c>
      <c r="D7937">
        <v>11</v>
      </c>
      <c r="E7937">
        <v>100</v>
      </c>
      <c r="F7937">
        <v>2</v>
      </c>
      <c r="G7937">
        <v>5</v>
      </c>
      <c r="H7937" s="57">
        <f t="shared" si="163"/>
        <v>36160</v>
      </c>
      <c r="I7937">
        <v>18</v>
      </c>
      <c r="J7937">
        <v>3</v>
      </c>
    </row>
    <row r="7938" spans="1:10">
      <c r="A7938" t="s">
        <v>247</v>
      </c>
      <c r="B7938" t="s">
        <v>239</v>
      </c>
      <c r="C7938" t="s">
        <v>240</v>
      </c>
      <c r="D7938">
        <v>11</v>
      </c>
      <c r="E7938">
        <v>100</v>
      </c>
      <c r="F7938">
        <v>2</v>
      </c>
      <c r="G7938">
        <v>6</v>
      </c>
      <c r="H7938" s="57">
        <f t="shared" si="163"/>
        <v>36160</v>
      </c>
      <c r="I7938">
        <v>18</v>
      </c>
      <c r="J7938">
        <v>2</v>
      </c>
    </row>
    <row r="7939" spans="1:10">
      <c r="A7939" t="s">
        <v>247</v>
      </c>
      <c r="B7939" t="s">
        <v>239</v>
      </c>
      <c r="C7939" t="s">
        <v>240</v>
      </c>
      <c r="D7939">
        <v>11</v>
      </c>
      <c r="E7939">
        <v>100</v>
      </c>
      <c r="F7939">
        <v>2</v>
      </c>
      <c r="G7939">
        <v>7</v>
      </c>
      <c r="H7939" s="57">
        <f t="shared" si="163"/>
        <v>36160</v>
      </c>
      <c r="I7939">
        <v>19</v>
      </c>
      <c r="J7939">
        <v>4</v>
      </c>
    </row>
    <row r="7940" spans="1:10">
      <c r="A7940" t="s">
        <v>247</v>
      </c>
      <c r="B7940" t="s">
        <v>239</v>
      </c>
      <c r="C7940" t="s">
        <v>240</v>
      </c>
      <c r="D7940">
        <v>11</v>
      </c>
      <c r="E7940">
        <v>100</v>
      </c>
      <c r="F7940">
        <v>2</v>
      </c>
      <c r="G7940">
        <v>8</v>
      </c>
      <c r="H7940" s="57">
        <f t="shared" si="163"/>
        <v>36160</v>
      </c>
      <c r="I7940">
        <v>18</v>
      </c>
      <c r="J7940">
        <v>3</v>
      </c>
    </row>
    <row r="7941" spans="1:10">
      <c r="A7941" t="s">
        <v>247</v>
      </c>
      <c r="B7941" t="s">
        <v>239</v>
      </c>
      <c r="C7941" t="s">
        <v>240</v>
      </c>
      <c r="D7941">
        <v>11</v>
      </c>
      <c r="E7941">
        <v>100</v>
      </c>
      <c r="F7941">
        <v>2</v>
      </c>
      <c r="G7941">
        <v>9</v>
      </c>
      <c r="H7941" s="57">
        <f t="shared" si="163"/>
        <v>36160</v>
      </c>
      <c r="I7941">
        <v>19</v>
      </c>
      <c r="J7941">
        <v>4</v>
      </c>
    </row>
    <row r="7942" spans="1:10">
      <c r="A7942" t="s">
        <v>247</v>
      </c>
      <c r="B7942" t="s">
        <v>239</v>
      </c>
      <c r="C7942" t="s">
        <v>240</v>
      </c>
      <c r="D7942">
        <v>11</v>
      </c>
      <c r="E7942">
        <v>100</v>
      </c>
      <c r="F7942">
        <v>2</v>
      </c>
      <c r="G7942">
        <v>10</v>
      </c>
      <c r="H7942" s="57">
        <f t="shared" si="163"/>
        <v>36160</v>
      </c>
      <c r="I7942">
        <v>18</v>
      </c>
      <c r="J7942">
        <v>5</v>
      </c>
    </row>
    <row r="7943" spans="1:10">
      <c r="A7943" t="s">
        <v>247</v>
      </c>
      <c r="B7943" t="s">
        <v>237</v>
      </c>
      <c r="C7943" t="s">
        <v>240</v>
      </c>
      <c r="D7943">
        <v>12</v>
      </c>
      <c r="E7943">
        <v>100</v>
      </c>
      <c r="F7943">
        <v>2</v>
      </c>
      <c r="G7943">
        <v>1</v>
      </c>
      <c r="H7943" s="57">
        <f t="shared" si="163"/>
        <v>36160</v>
      </c>
      <c r="I7943">
        <v>18</v>
      </c>
      <c r="J7943">
        <v>4</v>
      </c>
    </row>
    <row r="7944" spans="1:10">
      <c r="A7944" t="s">
        <v>247</v>
      </c>
      <c r="B7944" t="s">
        <v>237</v>
      </c>
      <c r="C7944" t="s">
        <v>240</v>
      </c>
      <c r="D7944">
        <v>12</v>
      </c>
      <c r="E7944">
        <v>100</v>
      </c>
      <c r="F7944">
        <v>2</v>
      </c>
      <c r="G7944">
        <v>2</v>
      </c>
      <c r="H7944" s="57">
        <f t="shared" si="163"/>
        <v>36160</v>
      </c>
      <c r="I7944">
        <v>20</v>
      </c>
      <c r="J7944">
        <v>3</v>
      </c>
    </row>
    <row r="7945" spans="1:10">
      <c r="A7945" t="s">
        <v>247</v>
      </c>
      <c r="B7945" t="s">
        <v>237</v>
      </c>
      <c r="C7945" t="s">
        <v>240</v>
      </c>
      <c r="D7945">
        <v>12</v>
      </c>
      <c r="E7945">
        <v>100</v>
      </c>
      <c r="F7945">
        <v>2</v>
      </c>
      <c r="G7945">
        <v>3</v>
      </c>
      <c r="H7945" s="57">
        <f t="shared" si="163"/>
        <v>36160</v>
      </c>
      <c r="I7945">
        <v>18</v>
      </c>
      <c r="J7945">
        <v>4</v>
      </c>
    </row>
    <row r="7946" spans="1:10">
      <c r="A7946" t="s">
        <v>247</v>
      </c>
      <c r="B7946" t="s">
        <v>237</v>
      </c>
      <c r="C7946" t="s">
        <v>240</v>
      </c>
      <c r="D7946">
        <v>12</v>
      </c>
      <c r="E7946">
        <v>100</v>
      </c>
      <c r="F7946">
        <v>2</v>
      </c>
      <c r="G7946">
        <v>4</v>
      </c>
      <c r="H7946" s="57">
        <f t="shared" si="163"/>
        <v>36160</v>
      </c>
      <c r="I7946">
        <v>18</v>
      </c>
      <c r="J7946">
        <v>4</v>
      </c>
    </row>
    <row r="7947" spans="1:10">
      <c r="A7947" t="s">
        <v>247</v>
      </c>
      <c r="B7947" t="s">
        <v>237</v>
      </c>
      <c r="C7947" t="s">
        <v>240</v>
      </c>
      <c r="D7947">
        <v>12</v>
      </c>
      <c r="E7947">
        <v>100</v>
      </c>
      <c r="F7947">
        <v>2</v>
      </c>
      <c r="G7947">
        <v>5</v>
      </c>
      <c r="H7947" s="57">
        <f t="shared" si="163"/>
        <v>36160</v>
      </c>
      <c r="I7947">
        <v>17</v>
      </c>
      <c r="J7947">
        <v>4</v>
      </c>
    </row>
    <row r="7948" spans="1:10">
      <c r="A7948" t="s">
        <v>247</v>
      </c>
      <c r="B7948" t="s">
        <v>237</v>
      </c>
      <c r="C7948" t="s">
        <v>240</v>
      </c>
      <c r="D7948">
        <v>12</v>
      </c>
      <c r="E7948">
        <v>100</v>
      </c>
      <c r="F7948">
        <v>2</v>
      </c>
      <c r="G7948">
        <v>6</v>
      </c>
      <c r="H7948" s="57">
        <f t="shared" si="163"/>
        <v>36160</v>
      </c>
      <c r="I7948">
        <v>18</v>
      </c>
      <c r="J7948">
        <v>8</v>
      </c>
    </row>
    <row r="7949" spans="1:10">
      <c r="A7949" t="s">
        <v>247</v>
      </c>
      <c r="B7949" t="s">
        <v>237</v>
      </c>
      <c r="C7949" t="s">
        <v>240</v>
      </c>
      <c r="D7949">
        <v>12</v>
      </c>
      <c r="E7949">
        <v>100</v>
      </c>
      <c r="F7949">
        <v>2</v>
      </c>
      <c r="G7949">
        <v>7</v>
      </c>
      <c r="H7949" s="57">
        <f t="shared" si="163"/>
        <v>36160</v>
      </c>
      <c r="I7949">
        <v>18</v>
      </c>
      <c r="J7949">
        <v>6</v>
      </c>
    </row>
    <row r="7950" spans="1:10">
      <c r="A7950" t="s">
        <v>247</v>
      </c>
      <c r="B7950" t="s">
        <v>237</v>
      </c>
      <c r="C7950" t="s">
        <v>240</v>
      </c>
      <c r="D7950">
        <v>12</v>
      </c>
      <c r="E7950">
        <v>100</v>
      </c>
      <c r="F7950">
        <v>2</v>
      </c>
      <c r="G7950">
        <v>8</v>
      </c>
      <c r="H7950" s="57">
        <f t="shared" si="163"/>
        <v>36160</v>
      </c>
      <c r="I7950">
        <v>18</v>
      </c>
      <c r="J7950">
        <v>6</v>
      </c>
    </row>
    <row r="7951" spans="1:10">
      <c r="A7951" t="s">
        <v>247</v>
      </c>
      <c r="B7951" t="s">
        <v>237</v>
      </c>
      <c r="C7951" t="s">
        <v>240</v>
      </c>
      <c r="D7951">
        <v>12</v>
      </c>
      <c r="E7951">
        <v>100</v>
      </c>
      <c r="F7951">
        <v>2</v>
      </c>
      <c r="G7951">
        <v>9</v>
      </c>
      <c r="H7951" s="57">
        <f t="shared" si="163"/>
        <v>36160</v>
      </c>
      <c r="I7951">
        <v>18</v>
      </c>
      <c r="J7951">
        <v>9</v>
      </c>
    </row>
    <row r="7952" spans="1:10">
      <c r="A7952" t="s">
        <v>247</v>
      </c>
      <c r="B7952" t="s">
        <v>237</v>
      </c>
      <c r="C7952" t="s">
        <v>240</v>
      </c>
      <c r="D7952">
        <v>12</v>
      </c>
      <c r="E7952">
        <v>100</v>
      </c>
      <c r="F7952">
        <v>2</v>
      </c>
      <c r="G7952">
        <v>10</v>
      </c>
      <c r="H7952" s="57">
        <f t="shared" si="163"/>
        <v>36160</v>
      </c>
      <c r="I7952">
        <v>17</v>
      </c>
      <c r="J7952">
        <v>6</v>
      </c>
    </row>
    <row r="7953" spans="1:10">
      <c r="A7953" t="s">
        <v>247</v>
      </c>
      <c r="B7953" s="53">
        <v>40738</v>
      </c>
      <c r="C7953" t="s">
        <v>240</v>
      </c>
      <c r="D7953">
        <v>13</v>
      </c>
      <c r="E7953">
        <v>100</v>
      </c>
      <c r="F7953">
        <v>3</v>
      </c>
      <c r="G7953">
        <v>1</v>
      </c>
      <c r="H7953" s="57">
        <f t="shared" si="163"/>
        <v>36160</v>
      </c>
      <c r="I7953">
        <v>16</v>
      </c>
      <c r="J7953">
        <v>5</v>
      </c>
    </row>
    <row r="7954" spans="1:10">
      <c r="A7954" t="s">
        <v>247</v>
      </c>
      <c r="B7954" s="53">
        <v>40738</v>
      </c>
      <c r="C7954" t="s">
        <v>240</v>
      </c>
      <c r="D7954">
        <v>13</v>
      </c>
      <c r="E7954">
        <v>100</v>
      </c>
      <c r="F7954">
        <v>3</v>
      </c>
      <c r="G7954">
        <v>2</v>
      </c>
      <c r="H7954" s="57">
        <f t="shared" si="163"/>
        <v>36160</v>
      </c>
      <c r="I7954">
        <v>18</v>
      </c>
      <c r="J7954">
        <v>7</v>
      </c>
    </row>
    <row r="7955" spans="1:10">
      <c r="A7955" t="s">
        <v>247</v>
      </c>
      <c r="B7955" s="53">
        <v>40738</v>
      </c>
      <c r="C7955" t="s">
        <v>240</v>
      </c>
      <c r="D7955">
        <v>13</v>
      </c>
      <c r="E7955">
        <v>100</v>
      </c>
      <c r="F7955">
        <v>3</v>
      </c>
      <c r="G7955">
        <v>3</v>
      </c>
      <c r="H7955" s="57">
        <f t="shared" si="163"/>
        <v>36160</v>
      </c>
      <c r="I7955">
        <v>15</v>
      </c>
      <c r="J7955">
        <v>6</v>
      </c>
    </row>
    <row r="7956" spans="1:10">
      <c r="A7956" t="s">
        <v>247</v>
      </c>
      <c r="B7956" s="53">
        <v>40738</v>
      </c>
      <c r="C7956" t="s">
        <v>240</v>
      </c>
      <c r="D7956">
        <v>13</v>
      </c>
      <c r="E7956">
        <v>100</v>
      </c>
      <c r="F7956">
        <v>3</v>
      </c>
      <c r="G7956">
        <v>4</v>
      </c>
      <c r="H7956" s="57">
        <f t="shared" si="163"/>
        <v>36160</v>
      </c>
      <c r="I7956">
        <v>16</v>
      </c>
      <c r="J7956">
        <v>6</v>
      </c>
    </row>
    <row r="7957" spans="1:10">
      <c r="A7957" t="s">
        <v>247</v>
      </c>
      <c r="B7957" s="53">
        <v>40738</v>
      </c>
      <c r="C7957" t="s">
        <v>240</v>
      </c>
      <c r="D7957">
        <v>13</v>
      </c>
      <c r="E7957">
        <v>100</v>
      </c>
      <c r="F7957">
        <v>3</v>
      </c>
      <c r="G7957">
        <v>5</v>
      </c>
      <c r="H7957" s="57">
        <f t="shared" si="163"/>
        <v>36160</v>
      </c>
      <c r="I7957">
        <v>15</v>
      </c>
      <c r="J7957">
        <v>5</v>
      </c>
    </row>
    <row r="7958" spans="1:10">
      <c r="A7958" t="s">
        <v>247</v>
      </c>
      <c r="B7958" s="53">
        <v>40738</v>
      </c>
      <c r="C7958" t="s">
        <v>240</v>
      </c>
      <c r="D7958">
        <v>13</v>
      </c>
      <c r="E7958">
        <v>100</v>
      </c>
      <c r="F7958">
        <v>3</v>
      </c>
      <c r="G7958">
        <v>6</v>
      </c>
      <c r="H7958" s="57">
        <f t="shared" si="163"/>
        <v>36160</v>
      </c>
      <c r="I7958">
        <v>18</v>
      </c>
      <c r="J7958">
        <v>6</v>
      </c>
    </row>
    <row r="7959" spans="1:10">
      <c r="A7959" t="s">
        <v>247</v>
      </c>
      <c r="B7959" s="53">
        <v>40738</v>
      </c>
      <c r="C7959" t="s">
        <v>240</v>
      </c>
      <c r="D7959">
        <v>13</v>
      </c>
      <c r="E7959">
        <v>100</v>
      </c>
      <c r="F7959">
        <v>3</v>
      </c>
      <c r="G7959">
        <v>7</v>
      </c>
      <c r="H7959" s="57">
        <f t="shared" si="163"/>
        <v>36160</v>
      </c>
      <c r="I7959">
        <v>17</v>
      </c>
      <c r="J7959">
        <v>5</v>
      </c>
    </row>
    <row r="7960" spans="1:10">
      <c r="A7960" t="s">
        <v>247</v>
      </c>
      <c r="B7960" s="53">
        <v>40738</v>
      </c>
      <c r="C7960" t="s">
        <v>240</v>
      </c>
      <c r="D7960">
        <v>13</v>
      </c>
      <c r="E7960">
        <v>100</v>
      </c>
      <c r="F7960">
        <v>3</v>
      </c>
      <c r="G7960">
        <v>8</v>
      </c>
      <c r="H7960" s="57">
        <f t="shared" si="163"/>
        <v>36160</v>
      </c>
      <c r="I7960">
        <v>18</v>
      </c>
      <c r="J7960">
        <v>5</v>
      </c>
    </row>
    <row r="7961" spans="1:10">
      <c r="A7961" t="s">
        <v>247</v>
      </c>
      <c r="B7961" s="53">
        <v>40738</v>
      </c>
      <c r="C7961" t="s">
        <v>240</v>
      </c>
      <c r="D7961">
        <v>13</v>
      </c>
      <c r="E7961">
        <v>100</v>
      </c>
      <c r="F7961">
        <v>3</v>
      </c>
      <c r="G7961">
        <v>9</v>
      </c>
      <c r="H7961" s="57">
        <f t="shared" si="163"/>
        <v>36160</v>
      </c>
      <c r="I7961">
        <v>16</v>
      </c>
      <c r="J7961">
        <v>4</v>
      </c>
    </row>
    <row r="7962" spans="1:10">
      <c r="A7962" t="s">
        <v>247</v>
      </c>
      <c r="B7962" s="53">
        <v>40738</v>
      </c>
      <c r="C7962" t="s">
        <v>240</v>
      </c>
      <c r="D7962">
        <v>13</v>
      </c>
      <c r="E7962">
        <v>100</v>
      </c>
      <c r="F7962">
        <v>3</v>
      </c>
      <c r="G7962">
        <v>10</v>
      </c>
      <c r="H7962" s="57">
        <f t="shared" si="163"/>
        <v>36160</v>
      </c>
      <c r="I7962">
        <v>18</v>
      </c>
      <c r="J7962">
        <v>4</v>
      </c>
    </row>
    <row r="7963" spans="1:10">
      <c r="A7963" t="s">
        <v>247</v>
      </c>
      <c r="B7963" t="s">
        <v>238</v>
      </c>
      <c r="C7963" t="s">
        <v>240</v>
      </c>
      <c r="D7963">
        <v>14</v>
      </c>
      <c r="E7963">
        <v>100</v>
      </c>
      <c r="F7963">
        <v>3</v>
      </c>
      <c r="G7963">
        <v>1</v>
      </c>
      <c r="H7963" s="57">
        <f t="shared" ref="H7963:H8012" si="164">H7962</f>
        <v>36160</v>
      </c>
      <c r="I7963">
        <v>19</v>
      </c>
      <c r="J7963">
        <v>1</v>
      </c>
    </row>
    <row r="7964" spans="1:10">
      <c r="A7964" t="s">
        <v>247</v>
      </c>
      <c r="B7964" t="s">
        <v>238</v>
      </c>
      <c r="C7964" t="s">
        <v>240</v>
      </c>
      <c r="D7964">
        <v>14</v>
      </c>
      <c r="E7964">
        <v>100</v>
      </c>
      <c r="F7964">
        <v>3</v>
      </c>
      <c r="G7964">
        <v>2</v>
      </c>
      <c r="H7964" s="57">
        <f t="shared" si="164"/>
        <v>36160</v>
      </c>
      <c r="I7964">
        <v>19</v>
      </c>
      <c r="J7964">
        <v>2</v>
      </c>
    </row>
    <row r="7965" spans="1:10">
      <c r="A7965" t="s">
        <v>247</v>
      </c>
      <c r="B7965" t="s">
        <v>238</v>
      </c>
      <c r="C7965" t="s">
        <v>240</v>
      </c>
      <c r="D7965">
        <v>14</v>
      </c>
      <c r="E7965">
        <v>100</v>
      </c>
      <c r="F7965">
        <v>3</v>
      </c>
      <c r="G7965">
        <v>3</v>
      </c>
      <c r="H7965" s="57">
        <f t="shared" si="164"/>
        <v>36160</v>
      </c>
    </row>
    <row r="7966" spans="1:10">
      <c r="A7966" t="s">
        <v>247</v>
      </c>
      <c r="B7966" t="s">
        <v>238</v>
      </c>
      <c r="C7966" t="s">
        <v>240</v>
      </c>
      <c r="D7966">
        <v>14</v>
      </c>
      <c r="E7966">
        <v>100</v>
      </c>
      <c r="F7966">
        <v>3</v>
      </c>
      <c r="G7966">
        <v>4</v>
      </c>
      <c r="H7966" s="57">
        <f t="shared" si="164"/>
        <v>36160</v>
      </c>
      <c r="I7966">
        <v>18</v>
      </c>
      <c r="J7966">
        <v>2</v>
      </c>
    </row>
    <row r="7967" spans="1:10">
      <c r="A7967" t="s">
        <v>247</v>
      </c>
      <c r="B7967" t="s">
        <v>238</v>
      </c>
      <c r="C7967" t="s">
        <v>240</v>
      </c>
      <c r="D7967">
        <v>14</v>
      </c>
      <c r="E7967">
        <v>100</v>
      </c>
      <c r="F7967">
        <v>3</v>
      </c>
      <c r="G7967">
        <v>5</v>
      </c>
      <c r="H7967" s="57">
        <f t="shared" si="164"/>
        <v>36160</v>
      </c>
      <c r="I7967">
        <v>19</v>
      </c>
      <c r="J7967">
        <v>1</v>
      </c>
    </row>
    <row r="7968" spans="1:10">
      <c r="A7968" t="s">
        <v>247</v>
      </c>
      <c r="B7968" t="s">
        <v>238</v>
      </c>
      <c r="C7968" t="s">
        <v>240</v>
      </c>
      <c r="D7968">
        <v>14</v>
      </c>
      <c r="E7968">
        <v>100</v>
      </c>
      <c r="F7968">
        <v>3</v>
      </c>
      <c r="G7968">
        <v>6</v>
      </c>
      <c r="H7968" s="57">
        <f t="shared" si="164"/>
        <v>36160</v>
      </c>
      <c r="I7968">
        <v>18</v>
      </c>
      <c r="J7968">
        <v>4</v>
      </c>
    </row>
    <row r="7969" spans="1:10">
      <c r="A7969" t="s">
        <v>247</v>
      </c>
      <c r="B7969" t="s">
        <v>238</v>
      </c>
      <c r="C7969" t="s">
        <v>240</v>
      </c>
      <c r="D7969">
        <v>14</v>
      </c>
      <c r="E7969">
        <v>100</v>
      </c>
      <c r="F7969">
        <v>3</v>
      </c>
      <c r="G7969">
        <v>7</v>
      </c>
      <c r="H7969" s="57">
        <f t="shared" si="164"/>
        <v>36160</v>
      </c>
      <c r="I7969">
        <v>18</v>
      </c>
      <c r="J7969">
        <v>4</v>
      </c>
    </row>
    <row r="7970" spans="1:10">
      <c r="A7970" t="s">
        <v>247</v>
      </c>
      <c r="B7970" t="s">
        <v>238</v>
      </c>
      <c r="C7970" t="s">
        <v>240</v>
      </c>
      <c r="D7970">
        <v>14</v>
      </c>
      <c r="E7970">
        <v>100</v>
      </c>
      <c r="F7970">
        <v>3</v>
      </c>
      <c r="G7970">
        <v>8</v>
      </c>
      <c r="H7970" s="57">
        <f t="shared" si="164"/>
        <v>36160</v>
      </c>
      <c r="I7970">
        <v>18</v>
      </c>
      <c r="J7970">
        <v>2</v>
      </c>
    </row>
    <row r="7971" spans="1:10">
      <c r="A7971" t="s">
        <v>247</v>
      </c>
      <c r="B7971" t="s">
        <v>238</v>
      </c>
      <c r="C7971" t="s">
        <v>240</v>
      </c>
      <c r="D7971">
        <v>14</v>
      </c>
      <c r="E7971">
        <v>100</v>
      </c>
      <c r="F7971">
        <v>3</v>
      </c>
      <c r="G7971">
        <v>9</v>
      </c>
      <c r="H7971" s="57">
        <f t="shared" si="164"/>
        <v>36160</v>
      </c>
      <c r="I7971">
        <v>18</v>
      </c>
      <c r="J7971">
        <v>4</v>
      </c>
    </row>
    <row r="7972" spans="1:10">
      <c r="A7972" t="s">
        <v>247</v>
      </c>
      <c r="B7972" t="s">
        <v>238</v>
      </c>
      <c r="C7972" t="s">
        <v>240</v>
      </c>
      <c r="D7972">
        <v>14</v>
      </c>
      <c r="E7972">
        <v>100</v>
      </c>
      <c r="F7972">
        <v>3</v>
      </c>
      <c r="G7972">
        <v>10</v>
      </c>
      <c r="H7972" s="57">
        <f t="shared" si="164"/>
        <v>36160</v>
      </c>
      <c r="I7972">
        <v>15</v>
      </c>
      <c r="J7972">
        <v>6</v>
      </c>
    </row>
    <row r="7973" spans="1:10">
      <c r="A7973" t="s">
        <v>247</v>
      </c>
      <c r="B7973" t="s">
        <v>234</v>
      </c>
      <c r="C7973" t="s">
        <v>240</v>
      </c>
      <c r="D7973">
        <v>15</v>
      </c>
      <c r="E7973">
        <v>100</v>
      </c>
      <c r="F7973">
        <v>3</v>
      </c>
      <c r="G7973">
        <v>1</v>
      </c>
      <c r="H7973" s="57">
        <f t="shared" si="164"/>
        <v>36160</v>
      </c>
      <c r="I7973">
        <v>18</v>
      </c>
      <c r="J7973">
        <v>1</v>
      </c>
    </row>
    <row r="7974" spans="1:10">
      <c r="A7974" t="s">
        <v>247</v>
      </c>
      <c r="B7974" t="s">
        <v>234</v>
      </c>
      <c r="C7974" t="s">
        <v>240</v>
      </c>
      <c r="D7974">
        <v>15</v>
      </c>
      <c r="E7974">
        <v>100</v>
      </c>
      <c r="F7974">
        <v>3</v>
      </c>
      <c r="G7974">
        <v>2</v>
      </c>
      <c r="H7974" s="57">
        <f t="shared" si="164"/>
        <v>36160</v>
      </c>
      <c r="I7974">
        <v>19</v>
      </c>
      <c r="J7974">
        <v>2</v>
      </c>
    </row>
    <row r="7975" spans="1:10">
      <c r="A7975" t="s">
        <v>247</v>
      </c>
      <c r="B7975" t="s">
        <v>234</v>
      </c>
      <c r="C7975" t="s">
        <v>240</v>
      </c>
      <c r="D7975">
        <v>15</v>
      </c>
      <c r="E7975">
        <v>100</v>
      </c>
      <c r="F7975">
        <v>3</v>
      </c>
      <c r="G7975">
        <v>3</v>
      </c>
      <c r="H7975" s="57">
        <f t="shared" si="164"/>
        <v>36160</v>
      </c>
      <c r="I7975">
        <v>19</v>
      </c>
      <c r="J7975">
        <v>2</v>
      </c>
    </row>
    <row r="7976" spans="1:10">
      <c r="A7976" t="s">
        <v>247</v>
      </c>
      <c r="B7976" t="s">
        <v>234</v>
      </c>
      <c r="C7976" t="s">
        <v>240</v>
      </c>
      <c r="D7976">
        <v>15</v>
      </c>
      <c r="E7976">
        <v>100</v>
      </c>
      <c r="F7976">
        <v>3</v>
      </c>
      <c r="G7976">
        <v>4</v>
      </c>
      <c r="H7976" s="57">
        <f t="shared" si="164"/>
        <v>36160</v>
      </c>
      <c r="I7976">
        <v>19</v>
      </c>
      <c r="J7976">
        <v>2</v>
      </c>
    </row>
    <row r="7977" spans="1:10">
      <c r="A7977" t="s">
        <v>247</v>
      </c>
      <c r="B7977" t="s">
        <v>234</v>
      </c>
      <c r="C7977" t="s">
        <v>240</v>
      </c>
      <c r="D7977">
        <v>15</v>
      </c>
      <c r="E7977">
        <v>100</v>
      </c>
      <c r="F7977">
        <v>3</v>
      </c>
      <c r="G7977">
        <v>5</v>
      </c>
      <c r="H7977" s="57">
        <f t="shared" si="164"/>
        <v>36160</v>
      </c>
      <c r="I7977">
        <v>18</v>
      </c>
      <c r="J7977">
        <v>4</v>
      </c>
    </row>
    <row r="7978" spans="1:10">
      <c r="A7978" t="s">
        <v>247</v>
      </c>
      <c r="B7978" t="s">
        <v>234</v>
      </c>
      <c r="C7978" t="s">
        <v>240</v>
      </c>
      <c r="D7978">
        <v>15</v>
      </c>
      <c r="E7978">
        <v>100</v>
      </c>
      <c r="F7978">
        <v>3</v>
      </c>
      <c r="G7978">
        <v>6</v>
      </c>
      <c r="H7978" s="57">
        <f t="shared" si="164"/>
        <v>36160</v>
      </c>
      <c r="I7978">
        <v>19</v>
      </c>
      <c r="J7978">
        <v>3</v>
      </c>
    </row>
    <row r="7979" spans="1:10">
      <c r="A7979" t="s">
        <v>247</v>
      </c>
      <c r="B7979" t="s">
        <v>234</v>
      </c>
      <c r="C7979" t="s">
        <v>240</v>
      </c>
      <c r="D7979">
        <v>15</v>
      </c>
      <c r="E7979">
        <v>100</v>
      </c>
      <c r="F7979">
        <v>3</v>
      </c>
      <c r="G7979">
        <v>7</v>
      </c>
      <c r="H7979" s="57">
        <f t="shared" si="164"/>
        <v>36160</v>
      </c>
      <c r="I7979">
        <v>17</v>
      </c>
      <c r="J7979">
        <v>4</v>
      </c>
    </row>
    <row r="7980" spans="1:10">
      <c r="A7980" t="s">
        <v>247</v>
      </c>
      <c r="B7980" t="s">
        <v>234</v>
      </c>
      <c r="C7980" t="s">
        <v>240</v>
      </c>
      <c r="D7980">
        <v>15</v>
      </c>
      <c r="E7980">
        <v>100</v>
      </c>
      <c r="F7980">
        <v>3</v>
      </c>
      <c r="G7980">
        <v>8</v>
      </c>
      <c r="H7980" s="57">
        <f t="shared" si="164"/>
        <v>36160</v>
      </c>
      <c r="I7980">
        <v>19</v>
      </c>
      <c r="J7980">
        <v>3</v>
      </c>
    </row>
    <row r="7981" spans="1:10">
      <c r="A7981" t="s">
        <v>247</v>
      </c>
      <c r="B7981" t="s">
        <v>234</v>
      </c>
      <c r="C7981" t="s">
        <v>240</v>
      </c>
      <c r="D7981">
        <v>15</v>
      </c>
      <c r="E7981">
        <v>100</v>
      </c>
      <c r="F7981">
        <v>3</v>
      </c>
      <c r="G7981">
        <v>9</v>
      </c>
      <c r="H7981" s="57">
        <f t="shared" si="164"/>
        <v>36160</v>
      </c>
      <c r="I7981">
        <v>18</v>
      </c>
      <c r="J7981">
        <v>4</v>
      </c>
    </row>
    <row r="7982" spans="1:10">
      <c r="A7982" t="s">
        <v>247</v>
      </c>
      <c r="B7982" t="s">
        <v>234</v>
      </c>
      <c r="C7982" t="s">
        <v>240</v>
      </c>
      <c r="D7982">
        <v>15</v>
      </c>
      <c r="E7982">
        <v>100</v>
      </c>
      <c r="F7982">
        <v>3</v>
      </c>
      <c r="G7982">
        <v>10</v>
      </c>
      <c r="H7982" s="57">
        <f t="shared" si="164"/>
        <v>36160</v>
      </c>
      <c r="I7982">
        <v>17</v>
      </c>
      <c r="J7982">
        <v>3</v>
      </c>
    </row>
    <row r="7983" spans="1:10">
      <c r="A7983" t="s">
        <v>247</v>
      </c>
      <c r="B7983" t="s">
        <v>239</v>
      </c>
      <c r="C7983" t="s">
        <v>240</v>
      </c>
      <c r="D7983">
        <v>16</v>
      </c>
      <c r="E7983">
        <v>100</v>
      </c>
      <c r="F7983">
        <v>3</v>
      </c>
      <c r="G7983">
        <v>1</v>
      </c>
      <c r="H7983" s="57">
        <f t="shared" si="164"/>
        <v>36160</v>
      </c>
      <c r="I7983">
        <v>18</v>
      </c>
      <c r="J7983">
        <v>1</v>
      </c>
    </row>
    <row r="7984" spans="1:10">
      <c r="A7984" t="s">
        <v>247</v>
      </c>
      <c r="B7984" t="s">
        <v>239</v>
      </c>
      <c r="C7984" t="s">
        <v>240</v>
      </c>
      <c r="D7984">
        <v>16</v>
      </c>
      <c r="E7984">
        <v>100</v>
      </c>
      <c r="F7984">
        <v>3</v>
      </c>
      <c r="G7984">
        <v>2</v>
      </c>
      <c r="H7984" s="57">
        <f t="shared" si="164"/>
        <v>36160</v>
      </c>
      <c r="I7984">
        <v>18</v>
      </c>
      <c r="J7984">
        <v>2</v>
      </c>
    </row>
    <row r="7985" spans="1:10">
      <c r="A7985" t="s">
        <v>247</v>
      </c>
      <c r="B7985" t="s">
        <v>239</v>
      </c>
      <c r="C7985" t="s">
        <v>240</v>
      </c>
      <c r="D7985">
        <v>16</v>
      </c>
      <c r="E7985">
        <v>100</v>
      </c>
      <c r="F7985">
        <v>3</v>
      </c>
      <c r="G7985">
        <v>3</v>
      </c>
      <c r="H7985" s="57">
        <f t="shared" si="164"/>
        <v>36160</v>
      </c>
      <c r="I7985">
        <v>16</v>
      </c>
      <c r="J7985">
        <v>2</v>
      </c>
    </row>
    <row r="7986" spans="1:10">
      <c r="A7986" t="s">
        <v>247</v>
      </c>
      <c r="B7986" t="s">
        <v>239</v>
      </c>
      <c r="C7986" t="s">
        <v>240</v>
      </c>
      <c r="D7986">
        <v>16</v>
      </c>
      <c r="E7986">
        <v>100</v>
      </c>
      <c r="F7986">
        <v>3</v>
      </c>
      <c r="G7986">
        <v>4</v>
      </c>
      <c r="H7986" s="57">
        <f t="shared" si="164"/>
        <v>36160</v>
      </c>
      <c r="I7986">
        <v>17</v>
      </c>
      <c r="J7986">
        <v>3</v>
      </c>
    </row>
    <row r="7987" spans="1:10">
      <c r="A7987" t="s">
        <v>247</v>
      </c>
      <c r="B7987" t="s">
        <v>239</v>
      </c>
      <c r="C7987" t="s">
        <v>240</v>
      </c>
      <c r="D7987">
        <v>16</v>
      </c>
      <c r="E7987">
        <v>100</v>
      </c>
      <c r="F7987">
        <v>3</v>
      </c>
      <c r="G7987">
        <v>5</v>
      </c>
      <c r="H7987" s="57">
        <f t="shared" si="164"/>
        <v>36160</v>
      </c>
      <c r="I7987">
        <v>17</v>
      </c>
      <c r="J7987">
        <v>3</v>
      </c>
    </row>
    <row r="7988" spans="1:10">
      <c r="A7988" t="s">
        <v>247</v>
      </c>
      <c r="B7988" t="s">
        <v>239</v>
      </c>
      <c r="C7988" t="s">
        <v>240</v>
      </c>
      <c r="D7988">
        <v>16</v>
      </c>
      <c r="E7988">
        <v>100</v>
      </c>
      <c r="F7988">
        <v>3</v>
      </c>
      <c r="G7988">
        <v>6</v>
      </c>
      <c r="H7988" s="57">
        <f t="shared" si="164"/>
        <v>36160</v>
      </c>
      <c r="I7988">
        <v>18</v>
      </c>
      <c r="J7988">
        <v>4</v>
      </c>
    </row>
    <row r="7989" spans="1:10">
      <c r="A7989" t="s">
        <v>247</v>
      </c>
      <c r="B7989" t="s">
        <v>239</v>
      </c>
      <c r="C7989" t="s">
        <v>240</v>
      </c>
      <c r="D7989">
        <v>16</v>
      </c>
      <c r="E7989">
        <v>100</v>
      </c>
      <c r="F7989">
        <v>3</v>
      </c>
      <c r="G7989">
        <v>7</v>
      </c>
      <c r="H7989" s="57">
        <f t="shared" si="164"/>
        <v>36160</v>
      </c>
    </row>
    <row r="7990" spans="1:10">
      <c r="A7990" t="s">
        <v>247</v>
      </c>
      <c r="B7990" t="s">
        <v>239</v>
      </c>
      <c r="C7990" t="s">
        <v>240</v>
      </c>
      <c r="D7990">
        <v>16</v>
      </c>
      <c r="E7990">
        <v>100</v>
      </c>
      <c r="F7990">
        <v>3</v>
      </c>
      <c r="G7990">
        <v>8</v>
      </c>
      <c r="H7990" s="57">
        <f t="shared" si="164"/>
        <v>36160</v>
      </c>
      <c r="I7990">
        <v>18</v>
      </c>
      <c r="J7990">
        <v>4</v>
      </c>
    </row>
    <row r="7991" spans="1:10">
      <c r="A7991" t="s">
        <v>247</v>
      </c>
      <c r="B7991" t="s">
        <v>239</v>
      </c>
      <c r="C7991" t="s">
        <v>240</v>
      </c>
      <c r="D7991">
        <v>16</v>
      </c>
      <c r="E7991">
        <v>100</v>
      </c>
      <c r="F7991">
        <v>3</v>
      </c>
      <c r="G7991">
        <v>9</v>
      </c>
      <c r="H7991" s="57">
        <f t="shared" si="164"/>
        <v>36160</v>
      </c>
    </row>
    <row r="7992" spans="1:10">
      <c r="A7992" t="s">
        <v>247</v>
      </c>
      <c r="B7992" t="s">
        <v>239</v>
      </c>
      <c r="C7992" t="s">
        <v>240</v>
      </c>
      <c r="D7992">
        <v>16</v>
      </c>
      <c r="E7992">
        <v>100</v>
      </c>
      <c r="F7992">
        <v>3</v>
      </c>
      <c r="G7992">
        <v>10</v>
      </c>
      <c r="H7992" s="57">
        <f t="shared" si="164"/>
        <v>36160</v>
      </c>
    </row>
    <row r="7993" spans="1:10">
      <c r="A7993" t="s">
        <v>247</v>
      </c>
      <c r="B7993" t="s">
        <v>235</v>
      </c>
      <c r="C7993" t="s">
        <v>240</v>
      </c>
      <c r="D7993">
        <v>17</v>
      </c>
      <c r="E7993">
        <v>100</v>
      </c>
      <c r="F7993">
        <v>3</v>
      </c>
      <c r="G7993">
        <v>1</v>
      </c>
      <c r="H7993" s="57">
        <f t="shared" si="164"/>
        <v>36160</v>
      </c>
    </row>
    <row r="7994" spans="1:10">
      <c r="A7994" t="s">
        <v>247</v>
      </c>
      <c r="B7994" t="s">
        <v>235</v>
      </c>
      <c r="C7994" t="s">
        <v>240</v>
      </c>
      <c r="D7994">
        <v>17</v>
      </c>
      <c r="E7994">
        <v>100</v>
      </c>
      <c r="F7994">
        <v>3</v>
      </c>
      <c r="G7994">
        <v>2</v>
      </c>
      <c r="H7994" s="57">
        <f t="shared" si="164"/>
        <v>36160</v>
      </c>
      <c r="I7994">
        <v>19</v>
      </c>
      <c r="J7994">
        <v>3</v>
      </c>
    </row>
    <row r="7995" spans="1:10">
      <c r="A7995" t="s">
        <v>247</v>
      </c>
      <c r="B7995" t="s">
        <v>235</v>
      </c>
      <c r="C7995" t="s">
        <v>240</v>
      </c>
      <c r="D7995">
        <v>17</v>
      </c>
      <c r="E7995">
        <v>100</v>
      </c>
      <c r="F7995">
        <v>3</v>
      </c>
      <c r="G7995">
        <v>3</v>
      </c>
      <c r="H7995" s="57">
        <f t="shared" si="164"/>
        <v>36160</v>
      </c>
      <c r="I7995">
        <v>17</v>
      </c>
      <c r="J7995">
        <v>3</v>
      </c>
    </row>
    <row r="7996" spans="1:10">
      <c r="A7996" t="s">
        <v>247</v>
      </c>
      <c r="B7996" t="s">
        <v>235</v>
      </c>
      <c r="C7996" t="s">
        <v>240</v>
      </c>
      <c r="D7996">
        <v>17</v>
      </c>
      <c r="E7996">
        <v>100</v>
      </c>
      <c r="F7996">
        <v>3</v>
      </c>
      <c r="G7996">
        <v>4</v>
      </c>
      <c r="H7996" s="57">
        <f t="shared" si="164"/>
        <v>36160</v>
      </c>
      <c r="I7996">
        <v>16</v>
      </c>
      <c r="J7996">
        <v>2</v>
      </c>
    </row>
    <row r="7997" spans="1:10">
      <c r="A7997" t="s">
        <v>247</v>
      </c>
      <c r="B7997" t="s">
        <v>235</v>
      </c>
      <c r="C7997" t="s">
        <v>240</v>
      </c>
      <c r="D7997">
        <v>17</v>
      </c>
      <c r="E7997">
        <v>100</v>
      </c>
      <c r="F7997">
        <v>3</v>
      </c>
      <c r="G7997">
        <v>5</v>
      </c>
      <c r="H7997" s="57">
        <f t="shared" si="164"/>
        <v>36160</v>
      </c>
      <c r="I7997">
        <v>18</v>
      </c>
      <c r="J7997">
        <v>3</v>
      </c>
    </row>
    <row r="7998" spans="1:10">
      <c r="A7998" t="s">
        <v>247</v>
      </c>
      <c r="B7998" t="s">
        <v>235</v>
      </c>
      <c r="C7998" t="s">
        <v>240</v>
      </c>
      <c r="D7998">
        <v>17</v>
      </c>
      <c r="E7998">
        <v>100</v>
      </c>
      <c r="F7998">
        <v>3</v>
      </c>
      <c r="G7998">
        <v>6</v>
      </c>
      <c r="H7998" s="57">
        <f t="shared" si="164"/>
        <v>36160</v>
      </c>
      <c r="I7998">
        <v>17</v>
      </c>
      <c r="J7998">
        <v>3</v>
      </c>
    </row>
    <row r="7999" spans="1:10">
      <c r="A7999" t="s">
        <v>247</v>
      </c>
      <c r="B7999" t="s">
        <v>235</v>
      </c>
      <c r="C7999" t="s">
        <v>240</v>
      </c>
      <c r="D7999">
        <v>17</v>
      </c>
      <c r="E7999">
        <v>100</v>
      </c>
      <c r="F7999">
        <v>3</v>
      </c>
      <c r="G7999">
        <v>7</v>
      </c>
      <c r="H7999" s="57">
        <f t="shared" si="164"/>
        <v>36160</v>
      </c>
      <c r="I7999">
        <v>16</v>
      </c>
      <c r="J7999">
        <v>3</v>
      </c>
    </row>
    <row r="8000" spans="1:10">
      <c r="A8000" t="s">
        <v>247</v>
      </c>
      <c r="B8000" t="s">
        <v>235</v>
      </c>
      <c r="C8000" t="s">
        <v>240</v>
      </c>
      <c r="D8000">
        <v>17</v>
      </c>
      <c r="E8000">
        <v>100</v>
      </c>
      <c r="F8000">
        <v>3</v>
      </c>
      <c r="G8000">
        <v>8</v>
      </c>
      <c r="H8000" s="57">
        <f t="shared" si="164"/>
        <v>36160</v>
      </c>
      <c r="I8000">
        <v>17</v>
      </c>
      <c r="J8000">
        <v>4</v>
      </c>
    </row>
    <row r="8001" spans="1:10">
      <c r="A8001" t="s">
        <v>247</v>
      </c>
      <c r="B8001" t="s">
        <v>235</v>
      </c>
      <c r="C8001" t="s">
        <v>240</v>
      </c>
      <c r="D8001">
        <v>17</v>
      </c>
      <c r="E8001">
        <v>100</v>
      </c>
      <c r="F8001">
        <v>3</v>
      </c>
      <c r="G8001">
        <v>9</v>
      </c>
      <c r="H8001" s="57">
        <f t="shared" si="164"/>
        <v>36160</v>
      </c>
      <c r="I8001">
        <v>17</v>
      </c>
      <c r="J8001">
        <v>4</v>
      </c>
    </row>
    <row r="8002" spans="1:10">
      <c r="A8002" t="s">
        <v>247</v>
      </c>
      <c r="B8002" t="s">
        <v>235</v>
      </c>
      <c r="C8002" t="s">
        <v>240</v>
      </c>
      <c r="D8002">
        <v>17</v>
      </c>
      <c r="E8002">
        <v>100</v>
      </c>
      <c r="F8002">
        <v>3</v>
      </c>
      <c r="G8002">
        <v>10</v>
      </c>
      <c r="H8002" s="57">
        <f t="shared" si="164"/>
        <v>36160</v>
      </c>
      <c r="I8002">
        <v>15</v>
      </c>
      <c r="J8002">
        <v>3</v>
      </c>
    </row>
    <row r="8003" spans="1:10">
      <c r="A8003" t="s">
        <v>247</v>
      </c>
      <c r="B8003" t="s">
        <v>237</v>
      </c>
      <c r="C8003" t="s">
        <v>240</v>
      </c>
      <c r="D8003">
        <v>18</v>
      </c>
      <c r="E8003">
        <v>100</v>
      </c>
      <c r="F8003">
        <v>3</v>
      </c>
      <c r="G8003">
        <v>1</v>
      </c>
      <c r="H8003" s="57">
        <f t="shared" si="164"/>
        <v>36160</v>
      </c>
      <c r="I8003">
        <v>18</v>
      </c>
      <c r="J8003">
        <v>3</v>
      </c>
    </row>
    <row r="8004" spans="1:10">
      <c r="A8004" t="s">
        <v>247</v>
      </c>
      <c r="B8004" t="s">
        <v>237</v>
      </c>
      <c r="C8004" t="s">
        <v>240</v>
      </c>
      <c r="D8004">
        <v>18</v>
      </c>
      <c r="E8004">
        <v>100</v>
      </c>
      <c r="F8004">
        <v>3</v>
      </c>
      <c r="G8004">
        <v>2</v>
      </c>
      <c r="H8004" s="57">
        <f t="shared" si="164"/>
        <v>36160</v>
      </c>
      <c r="I8004">
        <v>19</v>
      </c>
      <c r="J8004">
        <v>4</v>
      </c>
    </row>
    <row r="8005" spans="1:10">
      <c r="A8005" t="s">
        <v>247</v>
      </c>
      <c r="B8005" t="s">
        <v>237</v>
      </c>
      <c r="C8005" t="s">
        <v>240</v>
      </c>
      <c r="D8005">
        <v>18</v>
      </c>
      <c r="E8005">
        <v>100</v>
      </c>
      <c r="F8005">
        <v>3</v>
      </c>
      <c r="G8005">
        <v>3</v>
      </c>
      <c r="H8005" s="57">
        <f t="shared" si="164"/>
        <v>36160</v>
      </c>
      <c r="I8005">
        <v>18</v>
      </c>
      <c r="J8005">
        <v>3</v>
      </c>
    </row>
    <row r="8006" spans="1:10">
      <c r="A8006" t="s">
        <v>247</v>
      </c>
      <c r="B8006" t="s">
        <v>237</v>
      </c>
      <c r="C8006" t="s">
        <v>240</v>
      </c>
      <c r="D8006">
        <v>18</v>
      </c>
      <c r="E8006">
        <v>100</v>
      </c>
      <c r="F8006">
        <v>3</v>
      </c>
      <c r="G8006">
        <v>4</v>
      </c>
      <c r="H8006" s="57">
        <f t="shared" si="164"/>
        <v>36160</v>
      </c>
      <c r="I8006">
        <v>17</v>
      </c>
      <c r="J8006">
        <v>3</v>
      </c>
    </row>
    <row r="8007" spans="1:10">
      <c r="A8007" t="s">
        <v>247</v>
      </c>
      <c r="B8007" t="s">
        <v>237</v>
      </c>
      <c r="C8007" t="s">
        <v>240</v>
      </c>
      <c r="D8007">
        <v>18</v>
      </c>
      <c r="E8007">
        <v>100</v>
      </c>
      <c r="F8007">
        <v>3</v>
      </c>
      <c r="G8007">
        <v>5</v>
      </c>
      <c r="H8007" s="57">
        <f t="shared" si="164"/>
        <v>36160</v>
      </c>
      <c r="I8007">
        <v>19</v>
      </c>
      <c r="J8007">
        <v>4</v>
      </c>
    </row>
    <row r="8008" spans="1:10">
      <c r="A8008" t="s">
        <v>247</v>
      </c>
      <c r="B8008" t="s">
        <v>237</v>
      </c>
      <c r="C8008" t="s">
        <v>240</v>
      </c>
      <c r="D8008">
        <v>18</v>
      </c>
      <c r="E8008">
        <v>100</v>
      </c>
      <c r="F8008">
        <v>3</v>
      </c>
      <c r="G8008">
        <v>6</v>
      </c>
      <c r="H8008" s="57">
        <f t="shared" si="164"/>
        <v>36160</v>
      </c>
      <c r="I8008">
        <v>16</v>
      </c>
      <c r="J8008">
        <v>3</v>
      </c>
    </row>
    <row r="8009" spans="1:10">
      <c r="A8009" t="s">
        <v>247</v>
      </c>
      <c r="B8009" t="s">
        <v>237</v>
      </c>
      <c r="C8009" t="s">
        <v>240</v>
      </c>
      <c r="D8009">
        <v>18</v>
      </c>
      <c r="E8009">
        <v>100</v>
      </c>
      <c r="F8009">
        <v>3</v>
      </c>
      <c r="G8009">
        <v>7</v>
      </c>
      <c r="H8009" s="57">
        <f t="shared" si="164"/>
        <v>36160</v>
      </c>
      <c r="I8009">
        <v>17</v>
      </c>
      <c r="J8009">
        <v>5</v>
      </c>
    </row>
    <row r="8010" spans="1:10">
      <c r="A8010" t="s">
        <v>247</v>
      </c>
      <c r="B8010" t="s">
        <v>237</v>
      </c>
      <c r="C8010" t="s">
        <v>240</v>
      </c>
      <c r="D8010">
        <v>18</v>
      </c>
      <c r="E8010">
        <v>100</v>
      </c>
      <c r="F8010">
        <v>3</v>
      </c>
      <c r="G8010">
        <v>8</v>
      </c>
      <c r="H8010" s="57">
        <f t="shared" si="164"/>
        <v>36160</v>
      </c>
      <c r="I8010">
        <v>14</v>
      </c>
      <c r="J8010">
        <v>4</v>
      </c>
    </row>
    <row r="8011" spans="1:10">
      <c r="A8011" t="s">
        <v>247</v>
      </c>
      <c r="B8011" t="s">
        <v>237</v>
      </c>
      <c r="C8011" t="s">
        <v>240</v>
      </c>
      <c r="D8011">
        <v>18</v>
      </c>
      <c r="E8011">
        <v>100</v>
      </c>
      <c r="F8011">
        <v>3</v>
      </c>
      <c r="G8011">
        <v>9</v>
      </c>
      <c r="H8011" s="57">
        <f t="shared" si="164"/>
        <v>36160</v>
      </c>
      <c r="I8011">
        <v>17</v>
      </c>
      <c r="J8011">
        <v>7</v>
      </c>
    </row>
    <row r="8012" spans="1:10">
      <c r="A8012" t="s">
        <v>247</v>
      </c>
      <c r="B8012" t="s">
        <v>237</v>
      </c>
      <c r="C8012" t="s">
        <v>240</v>
      </c>
      <c r="D8012">
        <v>18</v>
      </c>
      <c r="E8012">
        <v>100</v>
      </c>
      <c r="F8012">
        <v>3</v>
      </c>
      <c r="G8012">
        <v>10</v>
      </c>
      <c r="H8012" s="57">
        <f t="shared" si="164"/>
        <v>36160</v>
      </c>
      <c r="I8012">
        <v>18</v>
      </c>
      <c r="J8012">
        <v>5</v>
      </c>
    </row>
    <row r="8013" spans="1:10">
      <c r="A8013" t="s">
        <v>247</v>
      </c>
      <c r="B8013" t="s">
        <v>234</v>
      </c>
      <c r="C8013" t="s">
        <v>240</v>
      </c>
      <c r="D8013">
        <v>1</v>
      </c>
      <c r="E8013">
        <v>100</v>
      </c>
      <c r="F8013">
        <v>1</v>
      </c>
      <c r="G8013">
        <v>1</v>
      </c>
      <c r="H8013" s="57">
        <v>36166</v>
      </c>
      <c r="I8013">
        <v>20</v>
      </c>
      <c r="J8013">
        <v>10</v>
      </c>
    </row>
    <row r="8014" spans="1:10">
      <c r="A8014" t="s">
        <v>247</v>
      </c>
      <c r="B8014" t="s">
        <v>234</v>
      </c>
      <c r="C8014" t="s">
        <v>240</v>
      </c>
      <c r="D8014">
        <v>1</v>
      </c>
      <c r="E8014">
        <v>100</v>
      </c>
      <c r="F8014">
        <v>1</v>
      </c>
      <c r="G8014">
        <v>2</v>
      </c>
      <c r="H8014" s="57">
        <f>H8013</f>
        <v>36166</v>
      </c>
    </row>
    <row r="8015" spans="1:10">
      <c r="A8015" t="s">
        <v>247</v>
      </c>
      <c r="B8015" t="s">
        <v>234</v>
      </c>
      <c r="C8015" t="s">
        <v>240</v>
      </c>
      <c r="D8015">
        <v>1</v>
      </c>
      <c r="E8015">
        <v>100</v>
      </c>
      <c r="F8015">
        <v>1</v>
      </c>
      <c r="G8015">
        <v>3</v>
      </c>
      <c r="H8015" s="57">
        <f t="shared" ref="H8015:H8078" si="165">H8014</f>
        <v>36166</v>
      </c>
      <c r="I8015">
        <v>17</v>
      </c>
      <c r="J8015">
        <v>10</v>
      </c>
    </row>
    <row r="8016" spans="1:10">
      <c r="A8016" t="s">
        <v>247</v>
      </c>
      <c r="B8016" t="s">
        <v>234</v>
      </c>
      <c r="C8016" t="s">
        <v>240</v>
      </c>
      <c r="D8016">
        <v>1</v>
      </c>
      <c r="E8016">
        <v>100</v>
      </c>
      <c r="F8016">
        <v>1</v>
      </c>
      <c r="G8016">
        <v>4</v>
      </c>
      <c r="H8016" s="57">
        <f t="shared" si="165"/>
        <v>36166</v>
      </c>
      <c r="I8016">
        <v>19</v>
      </c>
      <c r="J8016">
        <v>8</v>
      </c>
    </row>
    <row r="8017" spans="1:10">
      <c r="A8017" t="s">
        <v>247</v>
      </c>
      <c r="B8017" t="s">
        <v>234</v>
      </c>
      <c r="C8017" t="s">
        <v>240</v>
      </c>
      <c r="D8017">
        <v>1</v>
      </c>
      <c r="E8017">
        <v>100</v>
      </c>
      <c r="F8017">
        <v>1</v>
      </c>
      <c r="G8017">
        <v>5</v>
      </c>
      <c r="H8017" s="57">
        <f t="shared" si="165"/>
        <v>36166</v>
      </c>
      <c r="I8017">
        <v>19</v>
      </c>
      <c r="J8017">
        <v>7</v>
      </c>
    </row>
    <row r="8018" spans="1:10">
      <c r="A8018" t="s">
        <v>247</v>
      </c>
      <c r="B8018" t="s">
        <v>234</v>
      </c>
      <c r="C8018" t="s">
        <v>240</v>
      </c>
      <c r="D8018">
        <v>1</v>
      </c>
      <c r="E8018">
        <v>100</v>
      </c>
      <c r="F8018">
        <v>1</v>
      </c>
      <c r="G8018">
        <v>6</v>
      </c>
      <c r="H8018" s="57">
        <f t="shared" si="165"/>
        <v>36166</v>
      </c>
      <c r="I8018">
        <v>20</v>
      </c>
      <c r="J8018">
        <v>7</v>
      </c>
    </row>
    <row r="8019" spans="1:10">
      <c r="A8019" t="s">
        <v>247</v>
      </c>
      <c r="B8019" t="s">
        <v>234</v>
      </c>
      <c r="C8019" t="s">
        <v>240</v>
      </c>
      <c r="D8019">
        <v>1</v>
      </c>
      <c r="E8019">
        <v>100</v>
      </c>
      <c r="F8019">
        <v>1</v>
      </c>
      <c r="G8019">
        <v>7</v>
      </c>
      <c r="H8019" s="57">
        <f t="shared" si="165"/>
        <v>36166</v>
      </c>
      <c r="I8019">
        <v>19</v>
      </c>
      <c r="J8019">
        <v>7</v>
      </c>
    </row>
    <row r="8020" spans="1:10">
      <c r="A8020" t="s">
        <v>247</v>
      </c>
      <c r="B8020" t="s">
        <v>234</v>
      </c>
      <c r="C8020" t="s">
        <v>240</v>
      </c>
      <c r="D8020">
        <v>1</v>
      </c>
      <c r="E8020">
        <v>100</v>
      </c>
      <c r="F8020">
        <v>1</v>
      </c>
      <c r="G8020">
        <v>8</v>
      </c>
      <c r="H8020" s="57">
        <f t="shared" si="165"/>
        <v>36166</v>
      </c>
      <c r="I8020">
        <v>20</v>
      </c>
      <c r="J8020">
        <v>8</v>
      </c>
    </row>
    <row r="8021" spans="1:10">
      <c r="A8021" t="s">
        <v>247</v>
      </c>
      <c r="B8021" t="s">
        <v>234</v>
      </c>
      <c r="C8021" t="s">
        <v>240</v>
      </c>
      <c r="D8021">
        <v>1</v>
      </c>
      <c r="E8021">
        <v>100</v>
      </c>
      <c r="F8021">
        <v>1</v>
      </c>
      <c r="G8021">
        <v>9</v>
      </c>
      <c r="H8021" s="57">
        <f t="shared" si="165"/>
        <v>36166</v>
      </c>
      <c r="I8021">
        <v>21</v>
      </c>
      <c r="J8021">
        <v>7</v>
      </c>
    </row>
    <row r="8022" spans="1:10">
      <c r="A8022" t="s">
        <v>247</v>
      </c>
      <c r="B8022" t="s">
        <v>234</v>
      </c>
      <c r="C8022" t="s">
        <v>240</v>
      </c>
      <c r="D8022">
        <v>1</v>
      </c>
      <c r="E8022">
        <v>100</v>
      </c>
      <c r="F8022">
        <v>1</v>
      </c>
      <c r="G8022">
        <v>10</v>
      </c>
      <c r="H8022" s="57">
        <f t="shared" si="165"/>
        <v>36166</v>
      </c>
      <c r="I8022">
        <v>20</v>
      </c>
      <c r="J8022">
        <v>7</v>
      </c>
    </row>
    <row r="8023" spans="1:10">
      <c r="A8023" t="s">
        <v>247</v>
      </c>
      <c r="B8023" t="s">
        <v>235</v>
      </c>
      <c r="C8023" t="s">
        <v>240</v>
      </c>
      <c r="D8023">
        <v>2</v>
      </c>
      <c r="E8023">
        <v>100</v>
      </c>
      <c r="F8023">
        <v>1</v>
      </c>
      <c r="G8023">
        <v>1</v>
      </c>
      <c r="H8023" s="57">
        <f t="shared" si="165"/>
        <v>36166</v>
      </c>
      <c r="I8023">
        <v>21</v>
      </c>
      <c r="J8023">
        <v>6</v>
      </c>
    </row>
    <row r="8024" spans="1:10">
      <c r="A8024" t="s">
        <v>247</v>
      </c>
      <c r="B8024" t="s">
        <v>235</v>
      </c>
      <c r="C8024" t="s">
        <v>240</v>
      </c>
      <c r="D8024">
        <v>2</v>
      </c>
      <c r="E8024">
        <v>100</v>
      </c>
      <c r="F8024">
        <v>1</v>
      </c>
      <c r="G8024">
        <v>2</v>
      </c>
      <c r="H8024" s="57">
        <f t="shared" si="165"/>
        <v>36166</v>
      </c>
      <c r="I8024">
        <v>18</v>
      </c>
      <c r="J8024">
        <v>7</v>
      </c>
    </row>
    <row r="8025" spans="1:10">
      <c r="A8025" t="s">
        <v>247</v>
      </c>
      <c r="B8025" t="s">
        <v>235</v>
      </c>
      <c r="C8025" t="s">
        <v>240</v>
      </c>
      <c r="D8025">
        <v>2</v>
      </c>
      <c r="E8025">
        <v>100</v>
      </c>
      <c r="F8025">
        <v>1</v>
      </c>
      <c r="G8025">
        <v>3</v>
      </c>
      <c r="H8025" s="57">
        <f t="shared" si="165"/>
        <v>36166</v>
      </c>
      <c r="I8025">
        <v>20</v>
      </c>
      <c r="J8025">
        <v>8</v>
      </c>
    </row>
    <row r="8026" spans="1:10">
      <c r="A8026" t="s">
        <v>247</v>
      </c>
      <c r="B8026" t="s">
        <v>235</v>
      </c>
      <c r="C8026" t="s">
        <v>240</v>
      </c>
      <c r="D8026">
        <v>2</v>
      </c>
      <c r="E8026">
        <v>100</v>
      </c>
      <c r="F8026">
        <v>1</v>
      </c>
      <c r="G8026">
        <v>4</v>
      </c>
      <c r="H8026" s="57">
        <f t="shared" si="165"/>
        <v>36166</v>
      </c>
      <c r="I8026">
        <v>17</v>
      </c>
      <c r="J8026">
        <v>3</v>
      </c>
    </row>
    <row r="8027" spans="1:10">
      <c r="A8027" t="s">
        <v>247</v>
      </c>
      <c r="B8027" t="s">
        <v>235</v>
      </c>
      <c r="C8027" t="s">
        <v>240</v>
      </c>
      <c r="D8027">
        <v>2</v>
      </c>
      <c r="E8027">
        <v>100</v>
      </c>
      <c r="F8027">
        <v>1</v>
      </c>
      <c r="G8027">
        <v>5</v>
      </c>
      <c r="H8027" s="57">
        <f t="shared" si="165"/>
        <v>36166</v>
      </c>
      <c r="I8027">
        <v>16</v>
      </c>
      <c r="J8027">
        <v>7</v>
      </c>
    </row>
    <row r="8028" spans="1:10">
      <c r="A8028" t="s">
        <v>247</v>
      </c>
      <c r="B8028" t="s">
        <v>235</v>
      </c>
      <c r="C8028" t="s">
        <v>240</v>
      </c>
      <c r="D8028">
        <v>2</v>
      </c>
      <c r="E8028">
        <v>100</v>
      </c>
      <c r="F8028">
        <v>1</v>
      </c>
      <c r="G8028">
        <v>6</v>
      </c>
      <c r="H8028" s="57">
        <f t="shared" si="165"/>
        <v>36166</v>
      </c>
      <c r="I8028">
        <v>19</v>
      </c>
      <c r="J8028">
        <v>8</v>
      </c>
    </row>
    <row r="8029" spans="1:10">
      <c r="A8029" t="s">
        <v>247</v>
      </c>
      <c r="B8029" t="s">
        <v>235</v>
      </c>
      <c r="C8029" t="s">
        <v>240</v>
      </c>
      <c r="D8029">
        <v>2</v>
      </c>
      <c r="E8029">
        <v>100</v>
      </c>
      <c r="F8029">
        <v>1</v>
      </c>
      <c r="G8029">
        <v>7</v>
      </c>
      <c r="H8029" s="57">
        <f t="shared" si="165"/>
        <v>36166</v>
      </c>
      <c r="I8029">
        <v>16</v>
      </c>
      <c r="J8029">
        <v>5</v>
      </c>
    </row>
    <row r="8030" spans="1:10">
      <c r="A8030" t="s">
        <v>247</v>
      </c>
      <c r="B8030" t="s">
        <v>235</v>
      </c>
      <c r="C8030" t="s">
        <v>240</v>
      </c>
      <c r="D8030">
        <v>2</v>
      </c>
      <c r="E8030">
        <v>100</v>
      </c>
      <c r="F8030">
        <v>1</v>
      </c>
      <c r="G8030">
        <v>8</v>
      </c>
      <c r="H8030" s="57">
        <f t="shared" si="165"/>
        <v>36166</v>
      </c>
      <c r="I8030">
        <v>17</v>
      </c>
      <c r="J8030">
        <v>8</v>
      </c>
    </row>
    <row r="8031" spans="1:10">
      <c r="A8031" t="s">
        <v>247</v>
      </c>
      <c r="B8031" t="s">
        <v>235</v>
      </c>
      <c r="C8031" t="s">
        <v>240</v>
      </c>
      <c r="D8031">
        <v>2</v>
      </c>
      <c r="E8031">
        <v>100</v>
      </c>
      <c r="F8031">
        <v>1</v>
      </c>
      <c r="G8031">
        <v>9</v>
      </c>
      <c r="H8031" s="57">
        <f t="shared" si="165"/>
        <v>36166</v>
      </c>
      <c r="I8031">
        <v>19</v>
      </c>
      <c r="J8031">
        <v>7</v>
      </c>
    </row>
    <row r="8032" spans="1:10">
      <c r="A8032" t="s">
        <v>247</v>
      </c>
      <c r="B8032" t="s">
        <v>235</v>
      </c>
      <c r="C8032" t="s">
        <v>240</v>
      </c>
      <c r="D8032">
        <v>2</v>
      </c>
      <c r="E8032">
        <v>100</v>
      </c>
      <c r="F8032">
        <v>1</v>
      </c>
      <c r="G8032">
        <v>10</v>
      </c>
      <c r="H8032" s="57">
        <f t="shared" si="165"/>
        <v>36166</v>
      </c>
    </row>
    <row r="8033" spans="1:10">
      <c r="A8033" t="s">
        <v>247</v>
      </c>
      <c r="B8033" s="53">
        <v>40738</v>
      </c>
      <c r="C8033" t="s">
        <v>240</v>
      </c>
      <c r="D8033">
        <v>3</v>
      </c>
      <c r="E8033">
        <v>100</v>
      </c>
      <c r="F8033">
        <v>1</v>
      </c>
      <c r="G8033">
        <v>1</v>
      </c>
      <c r="H8033" s="57">
        <f t="shared" si="165"/>
        <v>36166</v>
      </c>
      <c r="I8033">
        <v>19</v>
      </c>
      <c r="J8033">
        <v>4</v>
      </c>
    </row>
    <row r="8034" spans="1:10">
      <c r="A8034" t="s">
        <v>247</v>
      </c>
      <c r="B8034" s="53">
        <v>40738</v>
      </c>
      <c r="C8034" t="s">
        <v>240</v>
      </c>
      <c r="D8034">
        <v>3</v>
      </c>
      <c r="E8034">
        <v>100</v>
      </c>
      <c r="F8034">
        <v>1</v>
      </c>
      <c r="G8034">
        <v>2</v>
      </c>
      <c r="H8034" s="57">
        <f t="shared" si="165"/>
        <v>36166</v>
      </c>
      <c r="I8034">
        <v>19</v>
      </c>
      <c r="J8034">
        <v>5</v>
      </c>
    </row>
    <row r="8035" spans="1:10">
      <c r="A8035" t="s">
        <v>247</v>
      </c>
      <c r="B8035" s="53">
        <v>40738</v>
      </c>
      <c r="C8035" t="s">
        <v>240</v>
      </c>
      <c r="D8035">
        <v>3</v>
      </c>
      <c r="E8035">
        <v>100</v>
      </c>
      <c r="F8035">
        <v>1</v>
      </c>
      <c r="G8035">
        <v>3</v>
      </c>
      <c r="H8035" s="57">
        <f t="shared" si="165"/>
        <v>36166</v>
      </c>
      <c r="I8035">
        <v>16</v>
      </c>
      <c r="J8035">
        <v>6</v>
      </c>
    </row>
    <row r="8036" spans="1:10">
      <c r="A8036" t="s">
        <v>247</v>
      </c>
      <c r="B8036" s="53">
        <v>40738</v>
      </c>
      <c r="C8036" t="s">
        <v>240</v>
      </c>
      <c r="D8036">
        <v>3</v>
      </c>
      <c r="E8036">
        <v>100</v>
      </c>
      <c r="F8036">
        <v>1</v>
      </c>
      <c r="G8036">
        <v>4</v>
      </c>
      <c r="H8036" s="57">
        <f t="shared" si="165"/>
        <v>36166</v>
      </c>
      <c r="I8036">
        <v>19</v>
      </c>
      <c r="J8036">
        <v>4</v>
      </c>
    </row>
    <row r="8037" spans="1:10">
      <c r="A8037" t="s">
        <v>247</v>
      </c>
      <c r="B8037" s="53">
        <v>40738</v>
      </c>
      <c r="C8037" t="s">
        <v>240</v>
      </c>
      <c r="D8037">
        <v>3</v>
      </c>
      <c r="E8037">
        <v>100</v>
      </c>
      <c r="F8037">
        <v>1</v>
      </c>
      <c r="G8037">
        <v>5</v>
      </c>
      <c r="H8037" s="57">
        <f t="shared" si="165"/>
        <v>36166</v>
      </c>
      <c r="I8037">
        <v>19</v>
      </c>
      <c r="J8037">
        <v>8</v>
      </c>
    </row>
    <row r="8038" spans="1:10">
      <c r="A8038" t="s">
        <v>247</v>
      </c>
      <c r="B8038" s="53">
        <v>40738</v>
      </c>
      <c r="C8038" t="s">
        <v>240</v>
      </c>
      <c r="D8038">
        <v>3</v>
      </c>
      <c r="E8038">
        <v>100</v>
      </c>
      <c r="F8038">
        <v>1</v>
      </c>
      <c r="G8038">
        <v>6</v>
      </c>
      <c r="H8038" s="57">
        <f t="shared" si="165"/>
        <v>36166</v>
      </c>
      <c r="I8038">
        <v>19</v>
      </c>
      <c r="J8038">
        <v>5</v>
      </c>
    </row>
    <row r="8039" spans="1:10">
      <c r="A8039" t="s">
        <v>247</v>
      </c>
      <c r="B8039" s="53">
        <v>40738</v>
      </c>
      <c r="C8039" t="s">
        <v>240</v>
      </c>
      <c r="D8039">
        <v>3</v>
      </c>
      <c r="E8039">
        <v>100</v>
      </c>
      <c r="F8039">
        <v>1</v>
      </c>
      <c r="G8039">
        <v>7</v>
      </c>
      <c r="H8039" s="57">
        <f t="shared" si="165"/>
        <v>36166</v>
      </c>
      <c r="I8039">
        <v>18</v>
      </c>
      <c r="J8039">
        <v>7</v>
      </c>
    </row>
    <row r="8040" spans="1:10">
      <c r="A8040" t="s">
        <v>247</v>
      </c>
      <c r="B8040" s="53">
        <v>40738</v>
      </c>
      <c r="C8040" t="s">
        <v>240</v>
      </c>
      <c r="D8040">
        <v>3</v>
      </c>
      <c r="E8040">
        <v>100</v>
      </c>
      <c r="F8040">
        <v>1</v>
      </c>
      <c r="G8040">
        <v>8</v>
      </c>
      <c r="H8040" s="57">
        <f t="shared" si="165"/>
        <v>36166</v>
      </c>
      <c r="I8040">
        <v>19</v>
      </c>
      <c r="J8040">
        <v>4</v>
      </c>
    </row>
    <row r="8041" spans="1:10">
      <c r="A8041" t="s">
        <v>247</v>
      </c>
      <c r="B8041" s="53">
        <v>40738</v>
      </c>
      <c r="C8041" t="s">
        <v>240</v>
      </c>
      <c r="D8041">
        <v>3</v>
      </c>
      <c r="E8041">
        <v>100</v>
      </c>
      <c r="F8041">
        <v>1</v>
      </c>
      <c r="G8041">
        <v>9</v>
      </c>
      <c r="H8041" s="57">
        <f t="shared" si="165"/>
        <v>36166</v>
      </c>
      <c r="I8041">
        <v>18</v>
      </c>
      <c r="J8041">
        <v>5</v>
      </c>
    </row>
    <row r="8042" spans="1:10">
      <c r="A8042" t="s">
        <v>247</v>
      </c>
      <c r="B8042" s="53">
        <v>40738</v>
      </c>
      <c r="C8042" t="s">
        <v>240</v>
      </c>
      <c r="D8042">
        <v>3</v>
      </c>
      <c r="E8042">
        <v>100</v>
      </c>
      <c r="F8042">
        <v>1</v>
      </c>
      <c r="G8042">
        <v>10</v>
      </c>
      <c r="H8042" s="57">
        <f t="shared" si="165"/>
        <v>36166</v>
      </c>
      <c r="I8042">
        <v>16</v>
      </c>
      <c r="J8042">
        <v>7</v>
      </c>
    </row>
    <row r="8043" spans="1:10">
      <c r="A8043" t="s">
        <v>247</v>
      </c>
      <c r="B8043" t="s">
        <v>237</v>
      </c>
      <c r="C8043" t="s">
        <v>240</v>
      </c>
      <c r="D8043">
        <v>4</v>
      </c>
      <c r="E8043">
        <v>100</v>
      </c>
      <c r="F8043">
        <v>1</v>
      </c>
      <c r="G8043">
        <v>1</v>
      </c>
      <c r="H8043" s="57">
        <f t="shared" si="165"/>
        <v>36166</v>
      </c>
      <c r="I8043">
        <v>18</v>
      </c>
      <c r="J8043">
        <v>7</v>
      </c>
    </row>
    <row r="8044" spans="1:10">
      <c r="A8044" t="s">
        <v>247</v>
      </c>
      <c r="B8044" t="s">
        <v>237</v>
      </c>
      <c r="C8044" t="s">
        <v>240</v>
      </c>
      <c r="D8044">
        <v>4</v>
      </c>
      <c r="E8044">
        <v>100</v>
      </c>
      <c r="F8044">
        <v>1</v>
      </c>
      <c r="G8044">
        <v>2</v>
      </c>
      <c r="H8044" s="57">
        <f t="shared" si="165"/>
        <v>36166</v>
      </c>
      <c r="I8044">
        <v>21</v>
      </c>
      <c r="J8044">
        <v>7</v>
      </c>
    </row>
    <row r="8045" spans="1:10">
      <c r="A8045" t="s">
        <v>247</v>
      </c>
      <c r="B8045" t="s">
        <v>237</v>
      </c>
      <c r="C8045" t="s">
        <v>240</v>
      </c>
      <c r="D8045">
        <v>4</v>
      </c>
      <c r="E8045">
        <v>100</v>
      </c>
      <c r="F8045">
        <v>1</v>
      </c>
      <c r="G8045">
        <v>3</v>
      </c>
      <c r="H8045" s="57">
        <f t="shared" si="165"/>
        <v>36166</v>
      </c>
      <c r="I8045">
        <v>17</v>
      </c>
      <c r="J8045">
        <v>5</v>
      </c>
    </row>
    <row r="8046" spans="1:10">
      <c r="A8046" t="s">
        <v>247</v>
      </c>
      <c r="B8046" t="s">
        <v>237</v>
      </c>
      <c r="C8046" t="s">
        <v>240</v>
      </c>
      <c r="D8046">
        <v>4</v>
      </c>
      <c r="E8046">
        <v>100</v>
      </c>
      <c r="F8046">
        <v>1</v>
      </c>
      <c r="G8046">
        <v>4</v>
      </c>
      <c r="H8046" s="57">
        <f t="shared" si="165"/>
        <v>36166</v>
      </c>
      <c r="I8046">
        <v>17</v>
      </c>
      <c r="J8046">
        <v>4</v>
      </c>
    </row>
    <row r="8047" spans="1:10">
      <c r="A8047" t="s">
        <v>247</v>
      </c>
      <c r="B8047" t="s">
        <v>237</v>
      </c>
      <c r="C8047" t="s">
        <v>240</v>
      </c>
      <c r="D8047">
        <v>4</v>
      </c>
      <c r="E8047">
        <v>100</v>
      </c>
      <c r="F8047">
        <v>1</v>
      </c>
      <c r="G8047">
        <v>5</v>
      </c>
      <c r="H8047" s="57">
        <f t="shared" si="165"/>
        <v>36166</v>
      </c>
      <c r="I8047">
        <v>21</v>
      </c>
      <c r="J8047">
        <v>5</v>
      </c>
    </row>
    <row r="8048" spans="1:10">
      <c r="A8048" t="s">
        <v>247</v>
      </c>
      <c r="B8048" t="s">
        <v>237</v>
      </c>
      <c r="C8048" t="s">
        <v>240</v>
      </c>
      <c r="D8048">
        <v>4</v>
      </c>
      <c r="E8048">
        <v>100</v>
      </c>
      <c r="F8048">
        <v>1</v>
      </c>
      <c r="G8048">
        <v>6</v>
      </c>
      <c r="H8048" s="57">
        <f t="shared" si="165"/>
        <v>36166</v>
      </c>
      <c r="I8048">
        <v>18</v>
      </c>
      <c r="J8048">
        <v>7</v>
      </c>
    </row>
    <row r="8049" spans="1:10">
      <c r="A8049" t="s">
        <v>247</v>
      </c>
      <c r="B8049" t="s">
        <v>237</v>
      </c>
      <c r="C8049" t="s">
        <v>240</v>
      </c>
      <c r="D8049">
        <v>4</v>
      </c>
      <c r="E8049">
        <v>100</v>
      </c>
      <c r="F8049">
        <v>1</v>
      </c>
      <c r="G8049">
        <v>7</v>
      </c>
      <c r="H8049" s="57">
        <f t="shared" si="165"/>
        <v>36166</v>
      </c>
      <c r="I8049">
        <v>17</v>
      </c>
      <c r="J8049">
        <v>5</v>
      </c>
    </row>
    <row r="8050" spans="1:10">
      <c r="A8050" t="s">
        <v>247</v>
      </c>
      <c r="B8050" t="s">
        <v>237</v>
      </c>
      <c r="C8050" t="s">
        <v>240</v>
      </c>
      <c r="D8050">
        <v>4</v>
      </c>
      <c r="E8050">
        <v>100</v>
      </c>
      <c r="F8050">
        <v>1</v>
      </c>
      <c r="G8050">
        <v>8</v>
      </c>
      <c r="H8050" s="57">
        <f t="shared" si="165"/>
        <v>36166</v>
      </c>
      <c r="I8050">
        <v>17</v>
      </c>
      <c r="J8050">
        <v>7</v>
      </c>
    </row>
    <row r="8051" spans="1:10">
      <c r="A8051" t="s">
        <v>247</v>
      </c>
      <c r="B8051" t="s">
        <v>237</v>
      </c>
      <c r="C8051" t="s">
        <v>240</v>
      </c>
      <c r="D8051">
        <v>4</v>
      </c>
      <c r="E8051">
        <v>100</v>
      </c>
      <c r="F8051">
        <v>1</v>
      </c>
      <c r="G8051">
        <v>9</v>
      </c>
      <c r="H8051" s="57">
        <f t="shared" si="165"/>
        <v>36166</v>
      </c>
      <c r="I8051">
        <v>18</v>
      </c>
      <c r="J8051">
        <v>9</v>
      </c>
    </row>
    <row r="8052" spans="1:10">
      <c r="A8052" t="s">
        <v>247</v>
      </c>
      <c r="B8052" t="s">
        <v>237</v>
      </c>
      <c r="C8052" t="s">
        <v>240</v>
      </c>
      <c r="D8052">
        <v>4</v>
      </c>
      <c r="E8052">
        <v>100</v>
      </c>
      <c r="F8052">
        <v>1</v>
      </c>
      <c r="G8052">
        <v>10</v>
      </c>
      <c r="H8052" s="57">
        <f t="shared" si="165"/>
        <v>36166</v>
      </c>
      <c r="I8052">
        <v>17</v>
      </c>
      <c r="J8052">
        <v>7</v>
      </c>
    </row>
    <row r="8053" spans="1:10">
      <c r="A8053" t="s">
        <v>247</v>
      </c>
      <c r="B8053" t="s">
        <v>238</v>
      </c>
      <c r="C8053" t="s">
        <v>240</v>
      </c>
      <c r="D8053">
        <v>5</v>
      </c>
      <c r="E8053">
        <v>100</v>
      </c>
      <c r="F8053">
        <v>1</v>
      </c>
      <c r="G8053">
        <v>1</v>
      </c>
      <c r="H8053" s="57">
        <f t="shared" si="165"/>
        <v>36166</v>
      </c>
      <c r="I8053">
        <v>18</v>
      </c>
      <c r="J8053">
        <v>7</v>
      </c>
    </row>
    <row r="8054" spans="1:10">
      <c r="A8054" t="s">
        <v>247</v>
      </c>
      <c r="B8054" t="s">
        <v>238</v>
      </c>
      <c r="C8054" t="s">
        <v>240</v>
      </c>
      <c r="D8054">
        <v>5</v>
      </c>
      <c r="E8054">
        <v>100</v>
      </c>
      <c r="F8054">
        <v>1</v>
      </c>
      <c r="G8054">
        <v>2</v>
      </c>
      <c r="H8054" s="57">
        <f t="shared" si="165"/>
        <v>36166</v>
      </c>
      <c r="I8054">
        <v>19</v>
      </c>
      <c r="J8054">
        <v>7</v>
      </c>
    </row>
    <row r="8055" spans="1:10">
      <c r="A8055" t="s">
        <v>247</v>
      </c>
      <c r="B8055" t="s">
        <v>238</v>
      </c>
      <c r="C8055" t="s">
        <v>240</v>
      </c>
      <c r="D8055">
        <v>5</v>
      </c>
      <c r="E8055">
        <v>100</v>
      </c>
      <c r="F8055">
        <v>1</v>
      </c>
      <c r="G8055">
        <v>3</v>
      </c>
      <c r="H8055" s="57">
        <f t="shared" si="165"/>
        <v>36166</v>
      </c>
      <c r="I8055">
        <v>17</v>
      </c>
      <c r="J8055">
        <v>4</v>
      </c>
    </row>
    <row r="8056" spans="1:10">
      <c r="A8056" t="s">
        <v>247</v>
      </c>
      <c r="B8056" t="s">
        <v>238</v>
      </c>
      <c r="C8056" t="s">
        <v>240</v>
      </c>
      <c r="D8056">
        <v>5</v>
      </c>
      <c r="E8056">
        <v>100</v>
      </c>
      <c r="F8056">
        <v>1</v>
      </c>
      <c r="G8056">
        <v>4</v>
      </c>
      <c r="H8056" s="57">
        <f t="shared" si="165"/>
        <v>36166</v>
      </c>
      <c r="I8056">
        <v>19</v>
      </c>
      <c r="J8056">
        <v>7</v>
      </c>
    </row>
    <row r="8057" spans="1:10">
      <c r="A8057" t="s">
        <v>247</v>
      </c>
      <c r="B8057" t="s">
        <v>238</v>
      </c>
      <c r="C8057" t="s">
        <v>240</v>
      </c>
      <c r="D8057">
        <v>5</v>
      </c>
      <c r="E8057">
        <v>100</v>
      </c>
      <c r="F8057">
        <v>1</v>
      </c>
      <c r="G8057">
        <v>5</v>
      </c>
      <c r="H8057" s="57">
        <f t="shared" si="165"/>
        <v>36166</v>
      </c>
      <c r="I8057">
        <v>17</v>
      </c>
      <c r="J8057">
        <v>7</v>
      </c>
    </row>
    <row r="8058" spans="1:10">
      <c r="A8058" t="s">
        <v>247</v>
      </c>
      <c r="B8058" t="s">
        <v>238</v>
      </c>
      <c r="C8058" t="s">
        <v>240</v>
      </c>
      <c r="D8058">
        <v>5</v>
      </c>
      <c r="E8058">
        <v>100</v>
      </c>
      <c r="F8058">
        <v>1</v>
      </c>
      <c r="G8058">
        <v>6</v>
      </c>
      <c r="H8058" s="57">
        <f t="shared" si="165"/>
        <v>36166</v>
      </c>
      <c r="I8058">
        <v>17</v>
      </c>
      <c r="J8058">
        <v>1</v>
      </c>
    </row>
    <row r="8059" spans="1:10">
      <c r="A8059" t="s">
        <v>247</v>
      </c>
      <c r="B8059" t="s">
        <v>238</v>
      </c>
      <c r="C8059" t="s">
        <v>240</v>
      </c>
      <c r="D8059">
        <v>5</v>
      </c>
      <c r="E8059">
        <v>100</v>
      </c>
      <c r="F8059">
        <v>1</v>
      </c>
      <c r="G8059">
        <v>7</v>
      </c>
      <c r="H8059" s="57">
        <f t="shared" si="165"/>
        <v>36166</v>
      </c>
      <c r="I8059">
        <v>19</v>
      </c>
      <c r="J8059">
        <v>2</v>
      </c>
    </row>
    <row r="8060" spans="1:10">
      <c r="A8060" t="s">
        <v>247</v>
      </c>
      <c r="B8060" t="s">
        <v>238</v>
      </c>
      <c r="C8060" t="s">
        <v>240</v>
      </c>
      <c r="D8060">
        <v>5</v>
      </c>
      <c r="E8060">
        <v>100</v>
      </c>
      <c r="F8060">
        <v>1</v>
      </c>
      <c r="G8060">
        <v>8</v>
      </c>
      <c r="H8060" s="57">
        <f t="shared" si="165"/>
        <v>36166</v>
      </c>
      <c r="I8060">
        <v>17</v>
      </c>
      <c r="J8060">
        <v>2</v>
      </c>
    </row>
    <row r="8061" spans="1:10">
      <c r="A8061" t="s">
        <v>247</v>
      </c>
      <c r="B8061" t="s">
        <v>238</v>
      </c>
      <c r="C8061" t="s">
        <v>240</v>
      </c>
      <c r="D8061">
        <v>5</v>
      </c>
      <c r="E8061">
        <v>100</v>
      </c>
      <c r="F8061">
        <v>1</v>
      </c>
      <c r="G8061">
        <v>9</v>
      </c>
      <c r="H8061" s="57">
        <f t="shared" si="165"/>
        <v>36166</v>
      </c>
      <c r="I8061">
        <v>16</v>
      </c>
      <c r="J8061">
        <v>3</v>
      </c>
    </row>
    <row r="8062" spans="1:10">
      <c r="A8062" t="s">
        <v>247</v>
      </c>
      <c r="B8062" t="s">
        <v>238</v>
      </c>
      <c r="C8062" t="s">
        <v>240</v>
      </c>
      <c r="D8062">
        <v>5</v>
      </c>
      <c r="E8062">
        <v>100</v>
      </c>
      <c r="F8062">
        <v>1</v>
      </c>
      <c r="G8062">
        <v>10</v>
      </c>
      <c r="H8062" s="57">
        <f t="shared" si="165"/>
        <v>36166</v>
      </c>
      <c r="I8062">
        <v>20</v>
      </c>
      <c r="J8062">
        <v>2</v>
      </c>
    </row>
    <row r="8063" spans="1:10">
      <c r="A8063" t="s">
        <v>247</v>
      </c>
      <c r="B8063" t="s">
        <v>239</v>
      </c>
      <c r="C8063" t="s">
        <v>240</v>
      </c>
      <c r="D8063">
        <v>6</v>
      </c>
      <c r="E8063">
        <v>100</v>
      </c>
      <c r="F8063">
        <v>1</v>
      </c>
      <c r="G8063">
        <v>1</v>
      </c>
      <c r="H8063" s="57">
        <f t="shared" si="165"/>
        <v>36166</v>
      </c>
      <c r="I8063">
        <v>17</v>
      </c>
      <c r="J8063">
        <v>5</v>
      </c>
    </row>
    <row r="8064" spans="1:10">
      <c r="A8064" t="s">
        <v>247</v>
      </c>
      <c r="B8064" t="s">
        <v>239</v>
      </c>
      <c r="C8064" t="s">
        <v>240</v>
      </c>
      <c r="D8064">
        <v>6</v>
      </c>
      <c r="E8064">
        <v>100</v>
      </c>
      <c r="F8064">
        <v>1</v>
      </c>
      <c r="G8064">
        <v>2</v>
      </c>
      <c r="H8064" s="57">
        <f t="shared" si="165"/>
        <v>36166</v>
      </c>
      <c r="I8064">
        <v>16</v>
      </c>
      <c r="J8064">
        <v>7</v>
      </c>
    </row>
    <row r="8065" spans="1:10">
      <c r="A8065" t="s">
        <v>247</v>
      </c>
      <c r="B8065" t="s">
        <v>239</v>
      </c>
      <c r="C8065" t="s">
        <v>240</v>
      </c>
      <c r="D8065">
        <v>6</v>
      </c>
      <c r="E8065">
        <v>100</v>
      </c>
      <c r="F8065">
        <v>1</v>
      </c>
      <c r="G8065">
        <v>3</v>
      </c>
      <c r="H8065" s="57">
        <f t="shared" si="165"/>
        <v>36166</v>
      </c>
      <c r="I8065">
        <v>19</v>
      </c>
      <c r="J8065">
        <v>4</v>
      </c>
    </row>
    <row r="8066" spans="1:10">
      <c r="A8066" t="s">
        <v>247</v>
      </c>
      <c r="B8066" t="s">
        <v>239</v>
      </c>
      <c r="C8066" t="s">
        <v>240</v>
      </c>
      <c r="D8066">
        <v>6</v>
      </c>
      <c r="E8066">
        <v>100</v>
      </c>
      <c r="F8066">
        <v>1</v>
      </c>
      <c r="G8066">
        <v>4</v>
      </c>
      <c r="H8066" s="57">
        <f t="shared" si="165"/>
        <v>36166</v>
      </c>
      <c r="I8066">
        <v>18</v>
      </c>
      <c r="J8066">
        <v>4</v>
      </c>
    </row>
    <row r="8067" spans="1:10">
      <c r="A8067" t="s">
        <v>247</v>
      </c>
      <c r="B8067" t="s">
        <v>239</v>
      </c>
      <c r="C8067" t="s">
        <v>240</v>
      </c>
      <c r="D8067">
        <v>6</v>
      </c>
      <c r="E8067">
        <v>100</v>
      </c>
      <c r="F8067">
        <v>1</v>
      </c>
      <c r="G8067">
        <v>5</v>
      </c>
      <c r="H8067" s="57">
        <f t="shared" si="165"/>
        <v>36166</v>
      </c>
      <c r="I8067">
        <v>14</v>
      </c>
      <c r="J8067">
        <v>3</v>
      </c>
    </row>
    <row r="8068" spans="1:10">
      <c r="A8068" t="s">
        <v>247</v>
      </c>
      <c r="B8068" t="s">
        <v>239</v>
      </c>
      <c r="C8068" t="s">
        <v>240</v>
      </c>
      <c r="D8068">
        <v>6</v>
      </c>
      <c r="E8068">
        <v>100</v>
      </c>
      <c r="F8068">
        <v>1</v>
      </c>
      <c r="G8068">
        <v>6</v>
      </c>
      <c r="H8068" s="57">
        <f t="shared" si="165"/>
        <v>36166</v>
      </c>
      <c r="I8068">
        <v>16</v>
      </c>
      <c r="J8068">
        <v>2</v>
      </c>
    </row>
    <row r="8069" spans="1:10">
      <c r="A8069" t="s">
        <v>247</v>
      </c>
      <c r="B8069" t="s">
        <v>239</v>
      </c>
      <c r="C8069" t="s">
        <v>240</v>
      </c>
      <c r="D8069">
        <v>6</v>
      </c>
      <c r="E8069">
        <v>100</v>
      </c>
      <c r="F8069">
        <v>1</v>
      </c>
      <c r="G8069">
        <v>7</v>
      </c>
      <c r="H8069" s="57">
        <f t="shared" si="165"/>
        <v>36166</v>
      </c>
      <c r="I8069">
        <v>17</v>
      </c>
      <c r="J8069">
        <v>3</v>
      </c>
    </row>
    <row r="8070" spans="1:10">
      <c r="A8070" t="s">
        <v>247</v>
      </c>
      <c r="B8070" t="s">
        <v>239</v>
      </c>
      <c r="C8070" t="s">
        <v>240</v>
      </c>
      <c r="D8070">
        <v>6</v>
      </c>
      <c r="E8070">
        <v>100</v>
      </c>
      <c r="F8070">
        <v>1</v>
      </c>
      <c r="G8070">
        <v>8</v>
      </c>
      <c r="H8070" s="57">
        <f t="shared" si="165"/>
        <v>36166</v>
      </c>
      <c r="I8070">
        <v>17</v>
      </c>
      <c r="J8070">
        <v>5</v>
      </c>
    </row>
    <row r="8071" spans="1:10">
      <c r="A8071" t="s">
        <v>247</v>
      </c>
      <c r="B8071" t="s">
        <v>239</v>
      </c>
      <c r="C8071" t="s">
        <v>240</v>
      </c>
      <c r="D8071">
        <v>6</v>
      </c>
      <c r="E8071">
        <v>100</v>
      </c>
      <c r="F8071">
        <v>1</v>
      </c>
      <c r="G8071">
        <v>9</v>
      </c>
      <c r="H8071" s="57">
        <f t="shared" si="165"/>
        <v>36166</v>
      </c>
      <c r="I8071">
        <v>15</v>
      </c>
      <c r="J8071">
        <v>8</v>
      </c>
    </row>
    <row r="8072" spans="1:10">
      <c r="A8072" t="s">
        <v>247</v>
      </c>
      <c r="B8072" t="s">
        <v>239</v>
      </c>
      <c r="C8072" t="s">
        <v>240</v>
      </c>
      <c r="D8072">
        <v>6</v>
      </c>
      <c r="E8072">
        <v>100</v>
      </c>
      <c r="F8072">
        <v>1</v>
      </c>
      <c r="G8072">
        <v>10</v>
      </c>
      <c r="H8072" s="57">
        <f t="shared" si="165"/>
        <v>36166</v>
      </c>
      <c r="I8072">
        <v>17</v>
      </c>
      <c r="J8072">
        <v>6</v>
      </c>
    </row>
    <row r="8073" spans="1:10">
      <c r="A8073" t="s">
        <v>247</v>
      </c>
      <c r="B8073" s="53">
        <v>40738</v>
      </c>
      <c r="C8073" t="s">
        <v>240</v>
      </c>
      <c r="D8073">
        <v>7</v>
      </c>
      <c r="E8073">
        <v>100</v>
      </c>
      <c r="F8073">
        <v>2</v>
      </c>
      <c r="G8073">
        <v>1</v>
      </c>
      <c r="H8073" s="57">
        <f t="shared" si="165"/>
        <v>36166</v>
      </c>
      <c r="I8073">
        <v>19</v>
      </c>
      <c r="J8073">
        <v>5</v>
      </c>
    </row>
    <row r="8074" spans="1:10">
      <c r="A8074" t="s">
        <v>247</v>
      </c>
      <c r="B8074" s="53">
        <v>40738</v>
      </c>
      <c r="C8074" t="s">
        <v>240</v>
      </c>
      <c r="D8074">
        <v>7</v>
      </c>
      <c r="E8074">
        <v>100</v>
      </c>
      <c r="F8074">
        <v>2</v>
      </c>
      <c r="G8074">
        <v>2</v>
      </c>
      <c r="H8074" s="57">
        <f t="shared" si="165"/>
        <v>36166</v>
      </c>
      <c r="I8074">
        <v>15</v>
      </c>
      <c r="J8074">
        <v>4</v>
      </c>
    </row>
    <row r="8075" spans="1:10">
      <c r="A8075" t="s">
        <v>247</v>
      </c>
      <c r="B8075" s="53">
        <v>40738</v>
      </c>
      <c r="C8075" t="s">
        <v>240</v>
      </c>
      <c r="D8075">
        <v>7</v>
      </c>
      <c r="E8075">
        <v>100</v>
      </c>
      <c r="F8075">
        <v>2</v>
      </c>
      <c r="G8075">
        <v>3</v>
      </c>
      <c r="H8075" s="57">
        <f t="shared" si="165"/>
        <v>36166</v>
      </c>
      <c r="I8075">
        <v>16</v>
      </c>
      <c r="J8075">
        <v>6</v>
      </c>
    </row>
    <row r="8076" spans="1:10">
      <c r="A8076" t="s">
        <v>247</v>
      </c>
      <c r="B8076" s="53">
        <v>40738</v>
      </c>
      <c r="C8076" t="s">
        <v>240</v>
      </c>
      <c r="D8076">
        <v>7</v>
      </c>
      <c r="E8076">
        <v>100</v>
      </c>
      <c r="F8076">
        <v>2</v>
      </c>
      <c r="G8076">
        <v>4</v>
      </c>
      <c r="H8076" s="57">
        <f t="shared" si="165"/>
        <v>36166</v>
      </c>
      <c r="I8076">
        <v>17</v>
      </c>
      <c r="J8076">
        <v>4</v>
      </c>
    </row>
    <row r="8077" spans="1:10">
      <c r="A8077" t="s">
        <v>247</v>
      </c>
      <c r="B8077" s="53">
        <v>40738</v>
      </c>
      <c r="C8077" t="s">
        <v>240</v>
      </c>
      <c r="D8077">
        <v>7</v>
      </c>
      <c r="E8077">
        <v>100</v>
      </c>
      <c r="F8077">
        <v>2</v>
      </c>
      <c r="G8077">
        <v>5</v>
      </c>
      <c r="H8077" s="57">
        <f t="shared" si="165"/>
        <v>36166</v>
      </c>
      <c r="I8077">
        <v>16</v>
      </c>
      <c r="J8077">
        <v>4</v>
      </c>
    </row>
    <row r="8078" spans="1:10">
      <c r="A8078" t="s">
        <v>247</v>
      </c>
      <c r="B8078" s="53">
        <v>40738</v>
      </c>
      <c r="C8078" t="s">
        <v>240</v>
      </c>
      <c r="D8078">
        <v>7</v>
      </c>
      <c r="E8078">
        <v>100</v>
      </c>
      <c r="F8078">
        <v>2</v>
      </c>
      <c r="G8078">
        <v>6</v>
      </c>
      <c r="H8078" s="57">
        <f t="shared" si="165"/>
        <v>36166</v>
      </c>
      <c r="I8078">
        <v>18</v>
      </c>
      <c r="J8078">
        <v>3</v>
      </c>
    </row>
    <row r="8079" spans="1:10">
      <c r="A8079" t="s">
        <v>247</v>
      </c>
      <c r="B8079" s="53">
        <v>40738</v>
      </c>
      <c r="C8079" t="s">
        <v>240</v>
      </c>
      <c r="D8079">
        <v>7</v>
      </c>
      <c r="E8079">
        <v>100</v>
      </c>
      <c r="F8079">
        <v>2</v>
      </c>
      <c r="G8079">
        <v>7</v>
      </c>
      <c r="H8079" s="57">
        <f t="shared" ref="H8079:H8142" si="166">H8078</f>
        <v>36166</v>
      </c>
      <c r="I8079">
        <v>19</v>
      </c>
      <c r="J8079">
        <v>5</v>
      </c>
    </row>
    <row r="8080" spans="1:10">
      <c r="A8080" t="s">
        <v>247</v>
      </c>
      <c r="B8080" s="53">
        <v>40738</v>
      </c>
      <c r="C8080" t="s">
        <v>240</v>
      </c>
      <c r="D8080">
        <v>7</v>
      </c>
      <c r="E8080">
        <v>100</v>
      </c>
      <c r="F8080">
        <v>2</v>
      </c>
      <c r="G8080">
        <v>8</v>
      </c>
      <c r="H8080" s="57">
        <f t="shared" si="166"/>
        <v>36166</v>
      </c>
      <c r="I8080">
        <v>18</v>
      </c>
      <c r="J8080">
        <v>6</v>
      </c>
    </row>
    <row r="8081" spans="1:10">
      <c r="A8081" t="s">
        <v>247</v>
      </c>
      <c r="B8081" s="53">
        <v>40738</v>
      </c>
      <c r="C8081" t="s">
        <v>240</v>
      </c>
      <c r="D8081">
        <v>7</v>
      </c>
      <c r="E8081">
        <v>100</v>
      </c>
      <c r="F8081">
        <v>2</v>
      </c>
      <c r="G8081">
        <v>9</v>
      </c>
      <c r="H8081" s="57">
        <f t="shared" si="166"/>
        <v>36166</v>
      </c>
    </row>
    <row r="8082" spans="1:10">
      <c r="A8082" t="s">
        <v>247</v>
      </c>
      <c r="B8082" s="53">
        <v>40738</v>
      </c>
      <c r="C8082" t="s">
        <v>240</v>
      </c>
      <c r="D8082">
        <v>7</v>
      </c>
      <c r="E8082">
        <v>100</v>
      </c>
      <c r="F8082">
        <v>2</v>
      </c>
      <c r="G8082">
        <v>10</v>
      </c>
      <c r="H8082" s="57">
        <f t="shared" si="166"/>
        <v>36166</v>
      </c>
      <c r="I8082">
        <v>15</v>
      </c>
      <c r="J8082">
        <v>5</v>
      </c>
    </row>
    <row r="8083" spans="1:10">
      <c r="A8083" t="s">
        <v>247</v>
      </c>
      <c r="B8083" t="s">
        <v>234</v>
      </c>
      <c r="C8083" t="s">
        <v>240</v>
      </c>
      <c r="D8083">
        <v>8</v>
      </c>
      <c r="E8083">
        <v>100</v>
      </c>
      <c r="F8083">
        <v>2</v>
      </c>
      <c r="G8083">
        <v>1</v>
      </c>
      <c r="H8083" s="57">
        <f t="shared" si="166"/>
        <v>36166</v>
      </c>
      <c r="I8083">
        <v>17</v>
      </c>
      <c r="J8083">
        <v>3</v>
      </c>
    </row>
    <row r="8084" spans="1:10">
      <c r="A8084" t="s">
        <v>247</v>
      </c>
      <c r="B8084" t="s">
        <v>234</v>
      </c>
      <c r="C8084" t="s">
        <v>240</v>
      </c>
      <c r="D8084">
        <v>8</v>
      </c>
      <c r="E8084">
        <v>100</v>
      </c>
      <c r="F8084">
        <v>2</v>
      </c>
      <c r="G8084">
        <v>2</v>
      </c>
      <c r="H8084" s="57">
        <f t="shared" si="166"/>
        <v>36166</v>
      </c>
      <c r="I8084">
        <v>18</v>
      </c>
      <c r="J8084">
        <v>5</v>
      </c>
    </row>
    <row r="8085" spans="1:10">
      <c r="A8085" t="s">
        <v>247</v>
      </c>
      <c r="B8085" t="s">
        <v>234</v>
      </c>
      <c r="C8085" t="s">
        <v>240</v>
      </c>
      <c r="D8085">
        <v>8</v>
      </c>
      <c r="E8085">
        <v>100</v>
      </c>
      <c r="F8085">
        <v>2</v>
      </c>
      <c r="G8085">
        <v>3</v>
      </c>
      <c r="H8085" s="57">
        <f t="shared" si="166"/>
        <v>36166</v>
      </c>
      <c r="I8085">
        <v>18</v>
      </c>
      <c r="J8085">
        <v>4</v>
      </c>
    </row>
    <row r="8086" spans="1:10">
      <c r="A8086" t="s">
        <v>247</v>
      </c>
      <c r="B8086" t="s">
        <v>234</v>
      </c>
      <c r="C8086" t="s">
        <v>240</v>
      </c>
      <c r="D8086">
        <v>8</v>
      </c>
      <c r="E8086">
        <v>100</v>
      </c>
      <c r="F8086">
        <v>2</v>
      </c>
      <c r="G8086">
        <v>4</v>
      </c>
      <c r="H8086" s="57">
        <f t="shared" si="166"/>
        <v>36166</v>
      </c>
      <c r="I8086">
        <v>18</v>
      </c>
      <c r="J8086">
        <v>4</v>
      </c>
    </row>
    <row r="8087" spans="1:10">
      <c r="A8087" t="s">
        <v>247</v>
      </c>
      <c r="B8087" t="s">
        <v>234</v>
      </c>
      <c r="C8087" t="s">
        <v>240</v>
      </c>
      <c r="D8087">
        <v>8</v>
      </c>
      <c r="E8087">
        <v>100</v>
      </c>
      <c r="F8087">
        <v>2</v>
      </c>
      <c r="G8087">
        <v>5</v>
      </c>
      <c r="H8087" s="57">
        <f t="shared" si="166"/>
        <v>36166</v>
      </c>
      <c r="I8087">
        <v>18</v>
      </c>
      <c r="J8087">
        <v>4</v>
      </c>
    </row>
    <row r="8088" spans="1:10">
      <c r="A8088" t="s">
        <v>247</v>
      </c>
      <c r="B8088" t="s">
        <v>234</v>
      </c>
      <c r="C8088" t="s">
        <v>240</v>
      </c>
      <c r="D8088">
        <v>8</v>
      </c>
      <c r="E8088">
        <v>100</v>
      </c>
      <c r="F8088">
        <v>2</v>
      </c>
      <c r="G8088">
        <v>6</v>
      </c>
      <c r="H8088" s="57">
        <f t="shared" si="166"/>
        <v>36166</v>
      </c>
      <c r="I8088">
        <v>18</v>
      </c>
      <c r="J8088">
        <v>5</v>
      </c>
    </row>
    <row r="8089" spans="1:10">
      <c r="A8089" t="s">
        <v>247</v>
      </c>
      <c r="B8089" t="s">
        <v>234</v>
      </c>
      <c r="C8089" t="s">
        <v>240</v>
      </c>
      <c r="D8089">
        <v>8</v>
      </c>
      <c r="E8089">
        <v>100</v>
      </c>
      <c r="F8089">
        <v>2</v>
      </c>
      <c r="G8089">
        <v>7</v>
      </c>
      <c r="H8089" s="57">
        <f t="shared" si="166"/>
        <v>36166</v>
      </c>
      <c r="I8089">
        <v>17</v>
      </c>
      <c r="J8089">
        <v>3</v>
      </c>
    </row>
    <row r="8090" spans="1:10">
      <c r="A8090" t="s">
        <v>247</v>
      </c>
      <c r="B8090" t="s">
        <v>234</v>
      </c>
      <c r="C8090" t="s">
        <v>240</v>
      </c>
      <c r="D8090">
        <v>8</v>
      </c>
      <c r="E8090">
        <v>100</v>
      </c>
      <c r="F8090">
        <v>2</v>
      </c>
      <c r="G8090">
        <v>8</v>
      </c>
      <c r="H8090" s="57">
        <f t="shared" si="166"/>
        <v>36166</v>
      </c>
      <c r="I8090">
        <v>19</v>
      </c>
      <c r="J8090">
        <v>4</v>
      </c>
    </row>
    <row r="8091" spans="1:10">
      <c r="A8091" t="s">
        <v>247</v>
      </c>
      <c r="B8091" t="s">
        <v>234</v>
      </c>
      <c r="C8091" t="s">
        <v>240</v>
      </c>
      <c r="D8091">
        <v>8</v>
      </c>
      <c r="E8091">
        <v>100</v>
      </c>
      <c r="F8091">
        <v>2</v>
      </c>
      <c r="G8091">
        <v>9</v>
      </c>
      <c r="H8091" s="57">
        <f t="shared" si="166"/>
        <v>36166</v>
      </c>
      <c r="I8091">
        <v>18</v>
      </c>
      <c r="J8091">
        <v>7</v>
      </c>
    </row>
    <row r="8092" spans="1:10">
      <c r="A8092" t="s">
        <v>247</v>
      </c>
      <c r="B8092" t="s">
        <v>234</v>
      </c>
      <c r="C8092" t="s">
        <v>240</v>
      </c>
      <c r="D8092">
        <v>8</v>
      </c>
      <c r="E8092">
        <v>100</v>
      </c>
      <c r="F8092">
        <v>2</v>
      </c>
      <c r="G8092">
        <v>10</v>
      </c>
      <c r="H8092" s="57">
        <f t="shared" si="166"/>
        <v>36166</v>
      </c>
      <c r="I8092">
        <v>18</v>
      </c>
      <c r="J8092">
        <v>7</v>
      </c>
    </row>
    <row r="8093" spans="1:10">
      <c r="A8093" t="s">
        <v>247</v>
      </c>
      <c r="B8093" t="s">
        <v>238</v>
      </c>
      <c r="C8093" t="s">
        <v>240</v>
      </c>
      <c r="D8093">
        <v>9</v>
      </c>
      <c r="E8093">
        <v>100</v>
      </c>
      <c r="F8093">
        <v>2</v>
      </c>
      <c r="G8093">
        <v>1</v>
      </c>
      <c r="H8093" s="57">
        <f t="shared" si="166"/>
        <v>36166</v>
      </c>
      <c r="I8093">
        <v>17</v>
      </c>
      <c r="J8093">
        <v>1</v>
      </c>
    </row>
    <row r="8094" spans="1:10">
      <c r="A8094" t="s">
        <v>247</v>
      </c>
      <c r="B8094" t="s">
        <v>238</v>
      </c>
      <c r="C8094" t="s">
        <v>240</v>
      </c>
      <c r="D8094">
        <v>9</v>
      </c>
      <c r="E8094">
        <v>100</v>
      </c>
      <c r="F8094">
        <v>2</v>
      </c>
      <c r="G8094">
        <v>2</v>
      </c>
      <c r="H8094" s="57">
        <f t="shared" si="166"/>
        <v>36166</v>
      </c>
      <c r="I8094">
        <v>18</v>
      </c>
      <c r="J8094">
        <v>4</v>
      </c>
    </row>
    <row r="8095" spans="1:10">
      <c r="A8095" t="s">
        <v>247</v>
      </c>
      <c r="B8095" t="s">
        <v>238</v>
      </c>
      <c r="C8095" t="s">
        <v>240</v>
      </c>
      <c r="D8095">
        <v>9</v>
      </c>
      <c r="E8095">
        <v>100</v>
      </c>
      <c r="F8095">
        <v>2</v>
      </c>
      <c r="G8095">
        <v>3</v>
      </c>
      <c r="H8095" s="57">
        <f t="shared" si="166"/>
        <v>36166</v>
      </c>
      <c r="I8095">
        <v>17</v>
      </c>
      <c r="J8095">
        <v>1</v>
      </c>
    </row>
    <row r="8096" spans="1:10">
      <c r="A8096" t="s">
        <v>247</v>
      </c>
      <c r="B8096" t="s">
        <v>238</v>
      </c>
      <c r="C8096" t="s">
        <v>240</v>
      </c>
      <c r="D8096">
        <v>9</v>
      </c>
      <c r="E8096">
        <v>100</v>
      </c>
      <c r="F8096">
        <v>2</v>
      </c>
      <c r="G8096">
        <v>4</v>
      </c>
      <c r="H8096" s="57">
        <f t="shared" si="166"/>
        <v>36166</v>
      </c>
      <c r="I8096">
        <v>18</v>
      </c>
      <c r="J8096">
        <v>2</v>
      </c>
    </row>
    <row r="8097" spans="1:10">
      <c r="A8097" t="s">
        <v>247</v>
      </c>
      <c r="B8097" t="s">
        <v>238</v>
      </c>
      <c r="C8097" t="s">
        <v>240</v>
      </c>
      <c r="D8097">
        <v>9</v>
      </c>
      <c r="E8097">
        <v>100</v>
      </c>
      <c r="F8097">
        <v>2</v>
      </c>
      <c r="G8097">
        <v>5</v>
      </c>
      <c r="H8097" s="57">
        <f t="shared" si="166"/>
        <v>36166</v>
      </c>
      <c r="I8097">
        <v>17</v>
      </c>
      <c r="J8097">
        <v>1</v>
      </c>
    </row>
    <row r="8098" spans="1:10">
      <c r="A8098" t="s">
        <v>247</v>
      </c>
      <c r="B8098" t="s">
        <v>238</v>
      </c>
      <c r="C8098" t="s">
        <v>240</v>
      </c>
      <c r="D8098">
        <v>9</v>
      </c>
      <c r="E8098">
        <v>100</v>
      </c>
      <c r="F8098">
        <v>2</v>
      </c>
      <c r="G8098">
        <v>6</v>
      </c>
      <c r="H8098" s="57">
        <f t="shared" si="166"/>
        <v>36166</v>
      </c>
      <c r="I8098">
        <v>19</v>
      </c>
      <c r="J8098">
        <v>2</v>
      </c>
    </row>
    <row r="8099" spans="1:10">
      <c r="A8099" t="s">
        <v>247</v>
      </c>
      <c r="B8099" t="s">
        <v>238</v>
      </c>
      <c r="C8099" t="s">
        <v>240</v>
      </c>
      <c r="D8099">
        <v>9</v>
      </c>
      <c r="E8099">
        <v>100</v>
      </c>
      <c r="F8099">
        <v>2</v>
      </c>
      <c r="G8099">
        <v>7</v>
      </c>
      <c r="H8099" s="57">
        <f t="shared" si="166"/>
        <v>36166</v>
      </c>
      <c r="I8099">
        <v>18</v>
      </c>
      <c r="J8099">
        <v>3</v>
      </c>
    </row>
    <row r="8100" spans="1:10">
      <c r="A8100" t="s">
        <v>247</v>
      </c>
      <c r="B8100" t="s">
        <v>238</v>
      </c>
      <c r="C8100" t="s">
        <v>240</v>
      </c>
      <c r="D8100">
        <v>9</v>
      </c>
      <c r="E8100">
        <v>100</v>
      </c>
      <c r="F8100">
        <v>2</v>
      </c>
      <c r="G8100">
        <v>8</v>
      </c>
      <c r="H8100" s="57">
        <f t="shared" si="166"/>
        <v>36166</v>
      </c>
      <c r="I8100">
        <v>18</v>
      </c>
      <c r="J8100">
        <v>5</v>
      </c>
    </row>
    <row r="8101" spans="1:10">
      <c r="A8101" t="s">
        <v>247</v>
      </c>
      <c r="B8101" t="s">
        <v>238</v>
      </c>
      <c r="C8101" t="s">
        <v>240</v>
      </c>
      <c r="D8101">
        <v>9</v>
      </c>
      <c r="E8101">
        <v>100</v>
      </c>
      <c r="F8101">
        <v>2</v>
      </c>
      <c r="G8101">
        <v>9</v>
      </c>
      <c r="H8101" s="57">
        <f t="shared" si="166"/>
        <v>36166</v>
      </c>
      <c r="I8101">
        <v>19</v>
      </c>
      <c r="J8101">
        <v>4</v>
      </c>
    </row>
    <row r="8102" spans="1:10">
      <c r="A8102" t="s">
        <v>247</v>
      </c>
      <c r="B8102" t="s">
        <v>238</v>
      </c>
      <c r="C8102" t="s">
        <v>240</v>
      </c>
      <c r="D8102">
        <v>9</v>
      </c>
      <c r="E8102">
        <v>100</v>
      </c>
      <c r="F8102">
        <v>2</v>
      </c>
      <c r="G8102">
        <v>10</v>
      </c>
      <c r="H8102" s="57">
        <f t="shared" si="166"/>
        <v>36166</v>
      </c>
      <c r="I8102">
        <v>18</v>
      </c>
      <c r="J8102">
        <v>2</v>
      </c>
    </row>
    <row r="8103" spans="1:10">
      <c r="A8103" t="s">
        <v>247</v>
      </c>
      <c r="B8103" t="s">
        <v>235</v>
      </c>
      <c r="C8103" t="s">
        <v>240</v>
      </c>
      <c r="D8103">
        <v>10</v>
      </c>
      <c r="E8103">
        <v>100</v>
      </c>
      <c r="F8103">
        <v>2</v>
      </c>
      <c r="G8103">
        <v>1</v>
      </c>
      <c r="H8103" s="57">
        <f t="shared" si="166"/>
        <v>36166</v>
      </c>
      <c r="I8103">
        <v>21</v>
      </c>
      <c r="J8103">
        <v>4</v>
      </c>
    </row>
    <row r="8104" spans="1:10">
      <c r="A8104" t="s">
        <v>247</v>
      </c>
      <c r="B8104" t="s">
        <v>235</v>
      </c>
      <c r="C8104" t="s">
        <v>240</v>
      </c>
      <c r="D8104">
        <v>10</v>
      </c>
      <c r="E8104">
        <v>100</v>
      </c>
      <c r="F8104">
        <v>2</v>
      </c>
      <c r="G8104">
        <v>2</v>
      </c>
      <c r="H8104" s="57">
        <f t="shared" si="166"/>
        <v>36166</v>
      </c>
      <c r="I8104">
        <v>20</v>
      </c>
      <c r="J8104">
        <v>5</v>
      </c>
    </row>
    <row r="8105" spans="1:10">
      <c r="A8105" t="s">
        <v>247</v>
      </c>
      <c r="B8105" t="s">
        <v>235</v>
      </c>
      <c r="C8105" t="s">
        <v>240</v>
      </c>
      <c r="D8105">
        <v>10</v>
      </c>
      <c r="E8105">
        <v>100</v>
      </c>
      <c r="F8105">
        <v>2</v>
      </c>
      <c r="G8105">
        <v>3</v>
      </c>
      <c r="H8105" s="57">
        <f t="shared" si="166"/>
        <v>36166</v>
      </c>
      <c r="I8105">
        <v>19</v>
      </c>
      <c r="J8105">
        <v>4</v>
      </c>
    </row>
    <row r="8106" spans="1:10">
      <c r="A8106" t="s">
        <v>247</v>
      </c>
      <c r="B8106" t="s">
        <v>235</v>
      </c>
      <c r="C8106" t="s">
        <v>240</v>
      </c>
      <c r="D8106">
        <v>10</v>
      </c>
      <c r="E8106">
        <v>100</v>
      </c>
      <c r="F8106">
        <v>2</v>
      </c>
      <c r="G8106">
        <v>4</v>
      </c>
      <c r="H8106" s="57">
        <f t="shared" si="166"/>
        <v>36166</v>
      </c>
      <c r="I8106">
        <v>20</v>
      </c>
      <c r="J8106">
        <v>5</v>
      </c>
    </row>
    <row r="8107" spans="1:10">
      <c r="A8107" t="s">
        <v>247</v>
      </c>
      <c r="B8107" t="s">
        <v>235</v>
      </c>
      <c r="C8107" t="s">
        <v>240</v>
      </c>
      <c r="D8107">
        <v>10</v>
      </c>
      <c r="E8107">
        <v>100</v>
      </c>
      <c r="F8107">
        <v>2</v>
      </c>
      <c r="G8107">
        <v>5</v>
      </c>
      <c r="H8107" s="57">
        <f t="shared" si="166"/>
        <v>36166</v>
      </c>
      <c r="I8107">
        <v>20</v>
      </c>
      <c r="J8107">
        <v>7</v>
      </c>
    </row>
    <row r="8108" spans="1:10">
      <c r="A8108" t="s">
        <v>247</v>
      </c>
      <c r="B8108" t="s">
        <v>235</v>
      </c>
      <c r="C8108" t="s">
        <v>240</v>
      </c>
      <c r="D8108">
        <v>10</v>
      </c>
      <c r="E8108">
        <v>100</v>
      </c>
      <c r="F8108">
        <v>2</v>
      </c>
      <c r="G8108">
        <v>6</v>
      </c>
      <c r="H8108" s="57">
        <f t="shared" si="166"/>
        <v>36166</v>
      </c>
      <c r="I8108">
        <v>15</v>
      </c>
      <c r="J8108">
        <v>7</v>
      </c>
    </row>
    <row r="8109" spans="1:10">
      <c r="A8109" t="s">
        <v>247</v>
      </c>
      <c r="B8109" t="s">
        <v>235</v>
      </c>
      <c r="C8109" t="s">
        <v>240</v>
      </c>
      <c r="D8109">
        <v>10</v>
      </c>
      <c r="E8109">
        <v>100</v>
      </c>
      <c r="F8109">
        <v>2</v>
      </c>
      <c r="G8109">
        <v>7</v>
      </c>
      <c r="H8109" s="57">
        <f t="shared" si="166"/>
        <v>36166</v>
      </c>
      <c r="I8109">
        <v>18</v>
      </c>
      <c r="J8109">
        <v>7</v>
      </c>
    </row>
    <row r="8110" spans="1:10">
      <c r="A8110" t="s">
        <v>247</v>
      </c>
      <c r="B8110" t="s">
        <v>235</v>
      </c>
      <c r="C8110" t="s">
        <v>240</v>
      </c>
      <c r="D8110">
        <v>10</v>
      </c>
      <c r="E8110">
        <v>100</v>
      </c>
      <c r="F8110">
        <v>2</v>
      </c>
      <c r="G8110">
        <v>8</v>
      </c>
      <c r="H8110" s="57">
        <f t="shared" si="166"/>
        <v>36166</v>
      </c>
      <c r="I8110">
        <v>18</v>
      </c>
      <c r="J8110">
        <v>7</v>
      </c>
    </row>
    <row r="8111" spans="1:10">
      <c r="A8111" t="s">
        <v>247</v>
      </c>
      <c r="B8111" t="s">
        <v>235</v>
      </c>
      <c r="C8111" t="s">
        <v>240</v>
      </c>
      <c r="D8111">
        <v>10</v>
      </c>
      <c r="E8111">
        <v>100</v>
      </c>
      <c r="F8111">
        <v>2</v>
      </c>
      <c r="G8111">
        <v>9</v>
      </c>
      <c r="H8111" s="57">
        <f t="shared" si="166"/>
        <v>36166</v>
      </c>
      <c r="I8111">
        <v>18</v>
      </c>
      <c r="J8111">
        <v>6</v>
      </c>
    </row>
    <row r="8112" spans="1:10">
      <c r="A8112" t="s">
        <v>247</v>
      </c>
      <c r="B8112" t="s">
        <v>235</v>
      </c>
      <c r="C8112" t="s">
        <v>240</v>
      </c>
      <c r="D8112">
        <v>10</v>
      </c>
      <c r="E8112">
        <v>100</v>
      </c>
      <c r="F8112">
        <v>2</v>
      </c>
      <c r="G8112">
        <v>10</v>
      </c>
      <c r="H8112" s="57">
        <f t="shared" si="166"/>
        <v>36166</v>
      </c>
      <c r="I8112">
        <v>18</v>
      </c>
      <c r="J8112">
        <v>7</v>
      </c>
    </row>
    <row r="8113" spans="1:10">
      <c r="A8113" t="s">
        <v>247</v>
      </c>
      <c r="B8113" t="s">
        <v>239</v>
      </c>
      <c r="C8113" t="s">
        <v>240</v>
      </c>
      <c r="D8113">
        <v>11</v>
      </c>
      <c r="E8113">
        <v>100</v>
      </c>
      <c r="F8113">
        <v>2</v>
      </c>
      <c r="G8113">
        <v>1</v>
      </c>
      <c r="H8113" s="57">
        <f t="shared" si="166"/>
        <v>36166</v>
      </c>
      <c r="I8113">
        <v>19</v>
      </c>
      <c r="J8113">
        <v>5</v>
      </c>
    </row>
    <row r="8114" spans="1:10">
      <c r="A8114" t="s">
        <v>247</v>
      </c>
      <c r="B8114" t="s">
        <v>239</v>
      </c>
      <c r="C8114" t="s">
        <v>240</v>
      </c>
      <c r="D8114">
        <v>11</v>
      </c>
      <c r="E8114">
        <v>100</v>
      </c>
      <c r="F8114">
        <v>2</v>
      </c>
      <c r="G8114">
        <v>2</v>
      </c>
      <c r="H8114" s="57">
        <f t="shared" si="166"/>
        <v>36166</v>
      </c>
      <c r="I8114">
        <v>18</v>
      </c>
      <c r="J8114">
        <v>4</v>
      </c>
    </row>
    <row r="8115" spans="1:10">
      <c r="A8115" t="s">
        <v>247</v>
      </c>
      <c r="B8115" t="s">
        <v>239</v>
      </c>
      <c r="C8115" t="s">
        <v>240</v>
      </c>
      <c r="D8115">
        <v>11</v>
      </c>
      <c r="E8115">
        <v>100</v>
      </c>
      <c r="F8115">
        <v>2</v>
      </c>
      <c r="G8115">
        <v>3</v>
      </c>
      <c r="H8115" s="57">
        <f t="shared" si="166"/>
        <v>36166</v>
      </c>
      <c r="I8115">
        <v>20</v>
      </c>
      <c r="J8115">
        <v>7</v>
      </c>
    </row>
    <row r="8116" spans="1:10">
      <c r="A8116" t="s">
        <v>247</v>
      </c>
      <c r="B8116" t="s">
        <v>239</v>
      </c>
      <c r="C8116" t="s">
        <v>240</v>
      </c>
      <c r="D8116">
        <v>11</v>
      </c>
      <c r="E8116">
        <v>100</v>
      </c>
      <c r="F8116">
        <v>2</v>
      </c>
      <c r="G8116">
        <v>4</v>
      </c>
      <c r="H8116" s="57">
        <f t="shared" si="166"/>
        <v>36166</v>
      </c>
      <c r="I8116">
        <v>19</v>
      </c>
      <c r="J8116">
        <v>6</v>
      </c>
    </row>
    <row r="8117" spans="1:10">
      <c r="A8117" t="s">
        <v>247</v>
      </c>
      <c r="B8117" t="s">
        <v>239</v>
      </c>
      <c r="C8117" t="s">
        <v>240</v>
      </c>
      <c r="D8117">
        <v>11</v>
      </c>
      <c r="E8117">
        <v>100</v>
      </c>
      <c r="F8117">
        <v>2</v>
      </c>
      <c r="G8117">
        <v>5</v>
      </c>
      <c r="H8117" s="57">
        <f t="shared" si="166"/>
        <v>36166</v>
      </c>
      <c r="I8117">
        <v>18</v>
      </c>
      <c r="J8117">
        <v>4</v>
      </c>
    </row>
    <row r="8118" spans="1:10">
      <c r="A8118" t="s">
        <v>247</v>
      </c>
      <c r="B8118" t="s">
        <v>239</v>
      </c>
      <c r="C8118" t="s">
        <v>240</v>
      </c>
      <c r="D8118">
        <v>11</v>
      </c>
      <c r="E8118">
        <v>100</v>
      </c>
      <c r="F8118">
        <v>2</v>
      </c>
      <c r="G8118">
        <v>6</v>
      </c>
      <c r="H8118" s="57">
        <f t="shared" si="166"/>
        <v>36166</v>
      </c>
      <c r="I8118">
        <v>19</v>
      </c>
      <c r="J8118">
        <v>4</v>
      </c>
    </row>
    <row r="8119" spans="1:10">
      <c r="A8119" t="s">
        <v>247</v>
      </c>
      <c r="B8119" t="s">
        <v>239</v>
      </c>
      <c r="C8119" t="s">
        <v>240</v>
      </c>
      <c r="D8119">
        <v>11</v>
      </c>
      <c r="E8119">
        <v>100</v>
      </c>
      <c r="F8119">
        <v>2</v>
      </c>
      <c r="G8119">
        <v>7</v>
      </c>
      <c r="H8119" s="57">
        <f t="shared" si="166"/>
        <v>36166</v>
      </c>
      <c r="I8119">
        <v>19</v>
      </c>
      <c r="J8119">
        <v>7</v>
      </c>
    </row>
    <row r="8120" spans="1:10">
      <c r="A8120" t="s">
        <v>247</v>
      </c>
      <c r="B8120" t="s">
        <v>239</v>
      </c>
      <c r="C8120" t="s">
        <v>240</v>
      </c>
      <c r="D8120">
        <v>11</v>
      </c>
      <c r="E8120">
        <v>100</v>
      </c>
      <c r="F8120">
        <v>2</v>
      </c>
      <c r="G8120">
        <v>8</v>
      </c>
      <c r="H8120" s="57">
        <f t="shared" si="166"/>
        <v>36166</v>
      </c>
      <c r="I8120">
        <v>19</v>
      </c>
      <c r="J8120">
        <v>5</v>
      </c>
    </row>
    <row r="8121" spans="1:10">
      <c r="A8121" t="s">
        <v>247</v>
      </c>
      <c r="B8121" t="s">
        <v>239</v>
      </c>
      <c r="C8121" t="s">
        <v>240</v>
      </c>
      <c r="D8121">
        <v>11</v>
      </c>
      <c r="E8121">
        <v>100</v>
      </c>
      <c r="F8121">
        <v>2</v>
      </c>
      <c r="G8121">
        <v>9</v>
      </c>
      <c r="H8121" s="57">
        <f t="shared" si="166"/>
        <v>36166</v>
      </c>
      <c r="I8121">
        <v>20</v>
      </c>
      <c r="J8121">
        <v>8</v>
      </c>
    </row>
    <row r="8122" spans="1:10">
      <c r="A8122" t="s">
        <v>247</v>
      </c>
      <c r="B8122" t="s">
        <v>239</v>
      </c>
      <c r="C8122" t="s">
        <v>240</v>
      </c>
      <c r="D8122">
        <v>11</v>
      </c>
      <c r="E8122">
        <v>100</v>
      </c>
      <c r="F8122">
        <v>2</v>
      </c>
      <c r="G8122">
        <v>10</v>
      </c>
      <c r="H8122" s="57">
        <f t="shared" si="166"/>
        <v>36166</v>
      </c>
      <c r="I8122">
        <v>18</v>
      </c>
      <c r="J8122">
        <v>5</v>
      </c>
    </row>
    <row r="8123" spans="1:10">
      <c r="A8123" t="s">
        <v>247</v>
      </c>
      <c r="B8123" t="s">
        <v>237</v>
      </c>
      <c r="C8123" t="s">
        <v>240</v>
      </c>
      <c r="D8123">
        <v>12</v>
      </c>
      <c r="E8123">
        <v>100</v>
      </c>
      <c r="F8123">
        <v>2</v>
      </c>
      <c r="G8123">
        <v>1</v>
      </c>
      <c r="H8123" s="57">
        <f t="shared" si="166"/>
        <v>36166</v>
      </c>
      <c r="I8123">
        <v>18</v>
      </c>
      <c r="J8123">
        <v>11</v>
      </c>
    </row>
    <row r="8124" spans="1:10">
      <c r="A8124" t="s">
        <v>247</v>
      </c>
      <c r="B8124" t="s">
        <v>237</v>
      </c>
      <c r="C8124" t="s">
        <v>240</v>
      </c>
      <c r="D8124">
        <v>12</v>
      </c>
      <c r="E8124">
        <v>100</v>
      </c>
      <c r="F8124">
        <v>2</v>
      </c>
      <c r="G8124">
        <v>2</v>
      </c>
      <c r="H8124" s="57">
        <f t="shared" si="166"/>
        <v>36166</v>
      </c>
      <c r="I8124">
        <v>20</v>
      </c>
      <c r="J8124">
        <v>4</v>
      </c>
    </row>
    <row r="8125" spans="1:10">
      <c r="A8125" t="s">
        <v>247</v>
      </c>
      <c r="B8125" t="s">
        <v>237</v>
      </c>
      <c r="C8125" t="s">
        <v>240</v>
      </c>
      <c r="D8125">
        <v>12</v>
      </c>
      <c r="E8125">
        <v>100</v>
      </c>
      <c r="F8125">
        <v>2</v>
      </c>
      <c r="G8125">
        <v>3</v>
      </c>
      <c r="H8125" s="57">
        <f t="shared" si="166"/>
        <v>36166</v>
      </c>
      <c r="I8125">
        <v>19</v>
      </c>
      <c r="J8125">
        <v>4</v>
      </c>
    </row>
    <row r="8126" spans="1:10">
      <c r="A8126" t="s">
        <v>247</v>
      </c>
      <c r="B8126" t="s">
        <v>237</v>
      </c>
      <c r="C8126" t="s">
        <v>240</v>
      </c>
      <c r="D8126">
        <v>12</v>
      </c>
      <c r="E8126">
        <v>100</v>
      </c>
      <c r="F8126">
        <v>2</v>
      </c>
      <c r="G8126">
        <v>4</v>
      </c>
      <c r="H8126" s="57">
        <f t="shared" si="166"/>
        <v>36166</v>
      </c>
      <c r="I8126">
        <v>20</v>
      </c>
      <c r="J8126">
        <v>5</v>
      </c>
    </row>
    <row r="8127" spans="1:10">
      <c r="A8127" t="s">
        <v>247</v>
      </c>
      <c r="B8127" t="s">
        <v>237</v>
      </c>
      <c r="C8127" t="s">
        <v>240</v>
      </c>
      <c r="D8127">
        <v>12</v>
      </c>
      <c r="E8127">
        <v>100</v>
      </c>
      <c r="F8127">
        <v>2</v>
      </c>
      <c r="G8127">
        <v>5</v>
      </c>
      <c r="H8127" s="57">
        <f t="shared" si="166"/>
        <v>36166</v>
      </c>
      <c r="I8127">
        <v>17</v>
      </c>
      <c r="J8127">
        <v>6</v>
      </c>
    </row>
    <row r="8128" spans="1:10">
      <c r="A8128" t="s">
        <v>247</v>
      </c>
      <c r="B8128" t="s">
        <v>237</v>
      </c>
      <c r="C8128" t="s">
        <v>240</v>
      </c>
      <c r="D8128">
        <v>12</v>
      </c>
      <c r="E8128">
        <v>100</v>
      </c>
      <c r="F8128">
        <v>2</v>
      </c>
      <c r="G8128">
        <v>6</v>
      </c>
      <c r="H8128" s="57">
        <f t="shared" si="166"/>
        <v>36166</v>
      </c>
      <c r="I8128">
        <v>18</v>
      </c>
      <c r="J8128">
        <v>10</v>
      </c>
    </row>
    <row r="8129" spans="1:10">
      <c r="A8129" t="s">
        <v>247</v>
      </c>
      <c r="B8129" t="s">
        <v>237</v>
      </c>
      <c r="C8129" t="s">
        <v>240</v>
      </c>
      <c r="D8129">
        <v>12</v>
      </c>
      <c r="E8129">
        <v>100</v>
      </c>
      <c r="F8129">
        <v>2</v>
      </c>
      <c r="G8129">
        <v>7</v>
      </c>
      <c r="H8129" s="57">
        <f t="shared" si="166"/>
        <v>36166</v>
      </c>
      <c r="I8129">
        <v>19</v>
      </c>
      <c r="J8129">
        <v>10</v>
      </c>
    </row>
    <row r="8130" spans="1:10">
      <c r="A8130" t="s">
        <v>247</v>
      </c>
      <c r="B8130" t="s">
        <v>237</v>
      </c>
      <c r="C8130" t="s">
        <v>240</v>
      </c>
      <c r="D8130">
        <v>12</v>
      </c>
      <c r="E8130">
        <v>100</v>
      </c>
      <c r="F8130">
        <v>2</v>
      </c>
      <c r="G8130">
        <v>8</v>
      </c>
      <c r="H8130" s="57">
        <f t="shared" si="166"/>
        <v>36166</v>
      </c>
      <c r="I8130">
        <v>19</v>
      </c>
      <c r="J8130">
        <v>9</v>
      </c>
    </row>
    <row r="8131" spans="1:10">
      <c r="A8131" t="s">
        <v>247</v>
      </c>
      <c r="B8131" t="s">
        <v>237</v>
      </c>
      <c r="C8131" t="s">
        <v>240</v>
      </c>
      <c r="D8131">
        <v>12</v>
      </c>
      <c r="E8131">
        <v>100</v>
      </c>
      <c r="F8131">
        <v>2</v>
      </c>
      <c r="G8131">
        <v>9</v>
      </c>
      <c r="H8131" s="57">
        <f t="shared" si="166"/>
        <v>36166</v>
      </c>
      <c r="I8131">
        <v>19</v>
      </c>
      <c r="J8131">
        <v>10</v>
      </c>
    </row>
    <row r="8132" spans="1:10">
      <c r="A8132" t="s">
        <v>247</v>
      </c>
      <c r="B8132" t="s">
        <v>237</v>
      </c>
      <c r="C8132" t="s">
        <v>240</v>
      </c>
      <c r="D8132">
        <v>12</v>
      </c>
      <c r="E8132">
        <v>100</v>
      </c>
      <c r="F8132">
        <v>2</v>
      </c>
      <c r="G8132">
        <v>10</v>
      </c>
      <c r="H8132" s="57">
        <f t="shared" si="166"/>
        <v>36166</v>
      </c>
      <c r="I8132">
        <v>18</v>
      </c>
      <c r="J8132">
        <v>7</v>
      </c>
    </row>
    <row r="8133" spans="1:10">
      <c r="A8133" t="s">
        <v>247</v>
      </c>
      <c r="B8133" s="53">
        <v>40738</v>
      </c>
      <c r="C8133" t="s">
        <v>240</v>
      </c>
      <c r="D8133">
        <v>13</v>
      </c>
      <c r="E8133">
        <v>100</v>
      </c>
      <c r="F8133">
        <v>3</v>
      </c>
      <c r="G8133">
        <v>1</v>
      </c>
      <c r="H8133" s="57">
        <f t="shared" si="166"/>
        <v>36166</v>
      </c>
      <c r="I8133">
        <v>16</v>
      </c>
      <c r="J8133">
        <v>7</v>
      </c>
    </row>
    <row r="8134" spans="1:10">
      <c r="A8134" t="s">
        <v>247</v>
      </c>
      <c r="B8134" s="53">
        <v>40738</v>
      </c>
      <c r="C8134" t="s">
        <v>240</v>
      </c>
      <c r="D8134">
        <v>13</v>
      </c>
      <c r="E8134">
        <v>100</v>
      </c>
      <c r="F8134">
        <v>3</v>
      </c>
      <c r="G8134">
        <v>2</v>
      </c>
      <c r="H8134" s="57">
        <f t="shared" si="166"/>
        <v>36166</v>
      </c>
      <c r="I8134">
        <v>18</v>
      </c>
      <c r="J8134">
        <v>9</v>
      </c>
    </row>
    <row r="8135" spans="1:10">
      <c r="A8135" t="s">
        <v>247</v>
      </c>
      <c r="B8135" s="53">
        <v>40738</v>
      </c>
      <c r="C8135" t="s">
        <v>240</v>
      </c>
      <c r="D8135">
        <v>13</v>
      </c>
      <c r="E8135">
        <v>100</v>
      </c>
      <c r="F8135">
        <v>3</v>
      </c>
      <c r="G8135">
        <v>3</v>
      </c>
      <c r="H8135" s="57">
        <f t="shared" si="166"/>
        <v>36166</v>
      </c>
      <c r="I8135">
        <v>15</v>
      </c>
      <c r="J8135">
        <v>11</v>
      </c>
    </row>
    <row r="8136" spans="1:10">
      <c r="A8136" t="s">
        <v>247</v>
      </c>
      <c r="B8136" s="53">
        <v>40738</v>
      </c>
      <c r="C8136" t="s">
        <v>240</v>
      </c>
      <c r="D8136">
        <v>13</v>
      </c>
      <c r="E8136">
        <v>100</v>
      </c>
      <c r="F8136">
        <v>3</v>
      </c>
      <c r="G8136">
        <v>4</v>
      </c>
      <c r="H8136" s="57">
        <f t="shared" si="166"/>
        <v>36166</v>
      </c>
      <c r="I8136">
        <v>17</v>
      </c>
      <c r="J8136">
        <v>8</v>
      </c>
    </row>
    <row r="8137" spans="1:10">
      <c r="A8137" t="s">
        <v>247</v>
      </c>
      <c r="B8137" s="53">
        <v>40738</v>
      </c>
      <c r="C8137" t="s">
        <v>240</v>
      </c>
      <c r="D8137">
        <v>13</v>
      </c>
      <c r="E8137">
        <v>100</v>
      </c>
      <c r="F8137">
        <v>3</v>
      </c>
      <c r="G8137">
        <v>5</v>
      </c>
      <c r="H8137" s="57">
        <f t="shared" si="166"/>
        <v>36166</v>
      </c>
      <c r="I8137">
        <v>16</v>
      </c>
      <c r="J8137">
        <v>7</v>
      </c>
    </row>
    <row r="8138" spans="1:10">
      <c r="A8138" t="s">
        <v>247</v>
      </c>
      <c r="B8138" s="53">
        <v>40738</v>
      </c>
      <c r="C8138" t="s">
        <v>240</v>
      </c>
      <c r="D8138">
        <v>13</v>
      </c>
      <c r="E8138">
        <v>100</v>
      </c>
      <c r="F8138">
        <v>3</v>
      </c>
      <c r="G8138">
        <v>6</v>
      </c>
      <c r="H8138" s="57">
        <f t="shared" si="166"/>
        <v>36166</v>
      </c>
      <c r="I8138">
        <v>18</v>
      </c>
      <c r="J8138">
        <v>9</v>
      </c>
    </row>
    <row r="8139" spans="1:10">
      <c r="A8139" t="s">
        <v>247</v>
      </c>
      <c r="B8139" s="53">
        <v>40738</v>
      </c>
      <c r="C8139" t="s">
        <v>240</v>
      </c>
      <c r="D8139">
        <v>13</v>
      </c>
      <c r="E8139">
        <v>100</v>
      </c>
      <c r="F8139">
        <v>3</v>
      </c>
      <c r="G8139">
        <v>7</v>
      </c>
      <c r="H8139" s="57">
        <f t="shared" si="166"/>
        <v>36166</v>
      </c>
      <c r="I8139">
        <v>17</v>
      </c>
      <c r="J8139">
        <v>8</v>
      </c>
    </row>
    <row r="8140" spans="1:10">
      <c r="A8140" t="s">
        <v>247</v>
      </c>
      <c r="B8140" s="53">
        <v>40738</v>
      </c>
      <c r="C8140" t="s">
        <v>240</v>
      </c>
      <c r="D8140">
        <v>13</v>
      </c>
      <c r="E8140">
        <v>100</v>
      </c>
      <c r="F8140">
        <v>3</v>
      </c>
      <c r="G8140">
        <v>8</v>
      </c>
      <c r="H8140" s="57">
        <f t="shared" si="166"/>
        <v>36166</v>
      </c>
      <c r="I8140">
        <v>18</v>
      </c>
      <c r="J8140">
        <v>7</v>
      </c>
    </row>
    <row r="8141" spans="1:10">
      <c r="A8141" t="s">
        <v>247</v>
      </c>
      <c r="B8141" s="53">
        <v>40738</v>
      </c>
      <c r="C8141" t="s">
        <v>240</v>
      </c>
      <c r="D8141">
        <v>13</v>
      </c>
      <c r="E8141">
        <v>100</v>
      </c>
      <c r="F8141">
        <v>3</v>
      </c>
      <c r="G8141">
        <v>9</v>
      </c>
      <c r="H8141" s="57">
        <f t="shared" si="166"/>
        <v>36166</v>
      </c>
      <c r="I8141">
        <v>16</v>
      </c>
      <c r="J8141">
        <v>7</v>
      </c>
    </row>
    <row r="8142" spans="1:10">
      <c r="A8142" t="s">
        <v>247</v>
      </c>
      <c r="B8142" s="53">
        <v>40738</v>
      </c>
      <c r="C8142" t="s">
        <v>240</v>
      </c>
      <c r="D8142">
        <v>13</v>
      </c>
      <c r="E8142">
        <v>100</v>
      </c>
      <c r="F8142">
        <v>3</v>
      </c>
      <c r="G8142">
        <v>10</v>
      </c>
      <c r="H8142" s="57">
        <f t="shared" si="166"/>
        <v>36166</v>
      </c>
      <c r="I8142">
        <v>19</v>
      </c>
      <c r="J8142">
        <v>5</v>
      </c>
    </row>
    <row r="8143" spans="1:10">
      <c r="A8143" t="s">
        <v>247</v>
      </c>
      <c r="B8143" t="s">
        <v>238</v>
      </c>
      <c r="C8143" t="s">
        <v>240</v>
      </c>
      <c r="D8143">
        <v>14</v>
      </c>
      <c r="E8143">
        <v>100</v>
      </c>
      <c r="F8143">
        <v>3</v>
      </c>
      <c r="G8143">
        <v>1</v>
      </c>
      <c r="H8143" s="57">
        <f t="shared" ref="H8143:H8192" si="167">H8142</f>
        <v>36166</v>
      </c>
      <c r="I8143">
        <v>20</v>
      </c>
      <c r="J8143">
        <v>4</v>
      </c>
    </row>
    <row r="8144" spans="1:10">
      <c r="A8144" t="s">
        <v>247</v>
      </c>
      <c r="B8144" t="s">
        <v>238</v>
      </c>
      <c r="C8144" t="s">
        <v>240</v>
      </c>
      <c r="D8144">
        <v>14</v>
      </c>
      <c r="E8144">
        <v>100</v>
      </c>
      <c r="F8144">
        <v>3</v>
      </c>
      <c r="G8144">
        <v>2</v>
      </c>
      <c r="H8144" s="57">
        <f t="shared" si="167"/>
        <v>36166</v>
      </c>
      <c r="I8144">
        <v>19</v>
      </c>
      <c r="J8144">
        <v>7</v>
      </c>
    </row>
    <row r="8145" spans="1:10">
      <c r="A8145" t="s">
        <v>247</v>
      </c>
      <c r="B8145" t="s">
        <v>238</v>
      </c>
      <c r="C8145" t="s">
        <v>240</v>
      </c>
      <c r="D8145">
        <v>14</v>
      </c>
      <c r="E8145">
        <v>100</v>
      </c>
      <c r="F8145">
        <v>3</v>
      </c>
      <c r="G8145">
        <v>3</v>
      </c>
      <c r="H8145" s="57">
        <f t="shared" si="167"/>
        <v>36166</v>
      </c>
    </row>
    <row r="8146" spans="1:10">
      <c r="A8146" t="s">
        <v>247</v>
      </c>
      <c r="B8146" t="s">
        <v>238</v>
      </c>
      <c r="C8146" t="s">
        <v>240</v>
      </c>
      <c r="D8146">
        <v>14</v>
      </c>
      <c r="E8146">
        <v>100</v>
      </c>
      <c r="F8146">
        <v>3</v>
      </c>
      <c r="G8146">
        <v>4</v>
      </c>
      <c r="H8146" s="57">
        <f t="shared" si="167"/>
        <v>36166</v>
      </c>
      <c r="I8146">
        <v>19</v>
      </c>
      <c r="J8146">
        <v>3</v>
      </c>
    </row>
    <row r="8147" spans="1:10">
      <c r="A8147" t="s">
        <v>247</v>
      </c>
      <c r="B8147" t="s">
        <v>238</v>
      </c>
      <c r="C8147" t="s">
        <v>240</v>
      </c>
      <c r="D8147">
        <v>14</v>
      </c>
      <c r="E8147">
        <v>100</v>
      </c>
      <c r="F8147">
        <v>3</v>
      </c>
      <c r="G8147">
        <v>5</v>
      </c>
      <c r="H8147" s="57">
        <f t="shared" si="167"/>
        <v>36166</v>
      </c>
      <c r="I8147">
        <v>20</v>
      </c>
      <c r="J8147">
        <v>3</v>
      </c>
    </row>
    <row r="8148" spans="1:10">
      <c r="A8148" t="s">
        <v>247</v>
      </c>
      <c r="B8148" t="s">
        <v>238</v>
      </c>
      <c r="C8148" t="s">
        <v>240</v>
      </c>
      <c r="D8148">
        <v>14</v>
      </c>
      <c r="E8148">
        <v>100</v>
      </c>
      <c r="F8148">
        <v>3</v>
      </c>
      <c r="G8148">
        <v>6</v>
      </c>
      <c r="H8148" s="57">
        <f t="shared" si="167"/>
        <v>36166</v>
      </c>
      <c r="I8148">
        <v>18</v>
      </c>
      <c r="J8148">
        <v>7</v>
      </c>
    </row>
    <row r="8149" spans="1:10">
      <c r="A8149" t="s">
        <v>247</v>
      </c>
      <c r="B8149" t="s">
        <v>238</v>
      </c>
      <c r="C8149" t="s">
        <v>240</v>
      </c>
      <c r="D8149">
        <v>14</v>
      </c>
      <c r="E8149">
        <v>100</v>
      </c>
      <c r="F8149">
        <v>3</v>
      </c>
      <c r="G8149">
        <v>7</v>
      </c>
      <c r="H8149" s="57">
        <f t="shared" si="167"/>
        <v>36166</v>
      </c>
      <c r="I8149">
        <v>18</v>
      </c>
      <c r="J8149">
        <v>8</v>
      </c>
    </row>
    <row r="8150" spans="1:10">
      <c r="A8150" t="s">
        <v>247</v>
      </c>
      <c r="B8150" t="s">
        <v>238</v>
      </c>
      <c r="C8150" t="s">
        <v>240</v>
      </c>
      <c r="D8150">
        <v>14</v>
      </c>
      <c r="E8150">
        <v>100</v>
      </c>
      <c r="F8150">
        <v>3</v>
      </c>
      <c r="G8150">
        <v>8</v>
      </c>
      <c r="H8150" s="57">
        <f t="shared" si="167"/>
        <v>36166</v>
      </c>
      <c r="I8150">
        <v>18</v>
      </c>
      <c r="J8150">
        <v>6</v>
      </c>
    </row>
    <row r="8151" spans="1:10">
      <c r="A8151" t="s">
        <v>247</v>
      </c>
      <c r="B8151" t="s">
        <v>238</v>
      </c>
      <c r="C8151" t="s">
        <v>240</v>
      </c>
      <c r="D8151">
        <v>14</v>
      </c>
      <c r="E8151">
        <v>100</v>
      </c>
      <c r="F8151">
        <v>3</v>
      </c>
      <c r="G8151">
        <v>9</v>
      </c>
      <c r="H8151" s="57">
        <f t="shared" si="167"/>
        <v>36166</v>
      </c>
      <c r="I8151">
        <v>18</v>
      </c>
      <c r="J8151">
        <v>6</v>
      </c>
    </row>
    <row r="8152" spans="1:10">
      <c r="A8152" t="s">
        <v>247</v>
      </c>
      <c r="B8152" t="s">
        <v>238</v>
      </c>
      <c r="C8152" t="s">
        <v>240</v>
      </c>
      <c r="D8152">
        <v>14</v>
      </c>
      <c r="E8152">
        <v>100</v>
      </c>
      <c r="F8152">
        <v>3</v>
      </c>
      <c r="G8152">
        <v>10</v>
      </c>
      <c r="H8152" s="57">
        <f t="shared" si="167"/>
        <v>36166</v>
      </c>
      <c r="I8152">
        <v>15</v>
      </c>
      <c r="J8152">
        <v>8</v>
      </c>
    </row>
    <row r="8153" spans="1:10">
      <c r="A8153" t="s">
        <v>247</v>
      </c>
      <c r="B8153" t="s">
        <v>234</v>
      </c>
      <c r="C8153" t="s">
        <v>240</v>
      </c>
      <c r="D8153">
        <v>15</v>
      </c>
      <c r="E8153">
        <v>100</v>
      </c>
      <c r="F8153">
        <v>3</v>
      </c>
      <c r="G8153">
        <v>1</v>
      </c>
      <c r="H8153" s="57">
        <f t="shared" si="167"/>
        <v>36166</v>
      </c>
      <c r="I8153">
        <v>19</v>
      </c>
      <c r="J8153">
        <v>4</v>
      </c>
    </row>
    <row r="8154" spans="1:10">
      <c r="A8154" t="s">
        <v>247</v>
      </c>
      <c r="B8154" t="s">
        <v>234</v>
      </c>
      <c r="C8154" t="s">
        <v>240</v>
      </c>
      <c r="D8154">
        <v>15</v>
      </c>
      <c r="E8154">
        <v>100</v>
      </c>
      <c r="F8154">
        <v>3</v>
      </c>
      <c r="G8154">
        <v>2</v>
      </c>
      <c r="H8154" s="57">
        <f t="shared" si="167"/>
        <v>36166</v>
      </c>
      <c r="I8154">
        <v>21</v>
      </c>
      <c r="J8154">
        <v>3</v>
      </c>
    </row>
    <row r="8155" spans="1:10">
      <c r="A8155" t="s">
        <v>247</v>
      </c>
      <c r="B8155" t="s">
        <v>234</v>
      </c>
      <c r="C8155" t="s">
        <v>240</v>
      </c>
      <c r="D8155">
        <v>15</v>
      </c>
      <c r="E8155">
        <v>100</v>
      </c>
      <c r="F8155">
        <v>3</v>
      </c>
      <c r="G8155">
        <v>3</v>
      </c>
      <c r="H8155" s="57">
        <f t="shared" si="167"/>
        <v>36166</v>
      </c>
      <c r="I8155">
        <v>19</v>
      </c>
      <c r="J8155">
        <v>3</v>
      </c>
    </row>
    <row r="8156" spans="1:10">
      <c r="A8156" t="s">
        <v>247</v>
      </c>
      <c r="B8156" t="s">
        <v>234</v>
      </c>
      <c r="C8156" t="s">
        <v>240</v>
      </c>
      <c r="D8156">
        <v>15</v>
      </c>
      <c r="E8156">
        <v>100</v>
      </c>
      <c r="F8156">
        <v>3</v>
      </c>
      <c r="G8156">
        <v>4</v>
      </c>
      <c r="H8156" s="57">
        <f t="shared" si="167"/>
        <v>36166</v>
      </c>
      <c r="I8156">
        <v>18</v>
      </c>
      <c r="J8156">
        <v>2</v>
      </c>
    </row>
    <row r="8157" spans="1:10">
      <c r="A8157" t="s">
        <v>247</v>
      </c>
      <c r="B8157" t="s">
        <v>234</v>
      </c>
      <c r="C8157" t="s">
        <v>240</v>
      </c>
      <c r="D8157">
        <v>15</v>
      </c>
      <c r="E8157">
        <v>100</v>
      </c>
      <c r="F8157">
        <v>3</v>
      </c>
      <c r="G8157">
        <v>5</v>
      </c>
      <c r="H8157" s="57">
        <f t="shared" si="167"/>
        <v>36166</v>
      </c>
      <c r="I8157">
        <v>18</v>
      </c>
      <c r="J8157">
        <v>7</v>
      </c>
    </row>
    <row r="8158" spans="1:10">
      <c r="A8158" t="s">
        <v>247</v>
      </c>
      <c r="B8158" t="s">
        <v>234</v>
      </c>
      <c r="C8158" t="s">
        <v>240</v>
      </c>
      <c r="D8158">
        <v>15</v>
      </c>
      <c r="E8158">
        <v>100</v>
      </c>
      <c r="F8158">
        <v>3</v>
      </c>
      <c r="G8158">
        <v>6</v>
      </c>
      <c r="H8158" s="57">
        <f t="shared" si="167"/>
        <v>36166</v>
      </c>
      <c r="I8158">
        <v>19</v>
      </c>
      <c r="J8158">
        <v>4</v>
      </c>
    </row>
    <row r="8159" spans="1:10">
      <c r="A8159" t="s">
        <v>247</v>
      </c>
      <c r="B8159" t="s">
        <v>234</v>
      </c>
      <c r="C8159" t="s">
        <v>240</v>
      </c>
      <c r="D8159">
        <v>15</v>
      </c>
      <c r="E8159">
        <v>100</v>
      </c>
      <c r="F8159">
        <v>3</v>
      </c>
      <c r="G8159">
        <v>7</v>
      </c>
      <c r="H8159" s="57">
        <f t="shared" si="167"/>
        <v>36166</v>
      </c>
      <c r="I8159">
        <v>18</v>
      </c>
      <c r="J8159">
        <v>4</v>
      </c>
    </row>
    <row r="8160" spans="1:10">
      <c r="A8160" t="s">
        <v>247</v>
      </c>
      <c r="B8160" t="s">
        <v>234</v>
      </c>
      <c r="C8160" t="s">
        <v>240</v>
      </c>
      <c r="D8160">
        <v>15</v>
      </c>
      <c r="E8160">
        <v>100</v>
      </c>
      <c r="F8160">
        <v>3</v>
      </c>
      <c r="G8160">
        <v>8</v>
      </c>
      <c r="H8160" s="57">
        <f t="shared" si="167"/>
        <v>36166</v>
      </c>
      <c r="I8160">
        <v>19</v>
      </c>
      <c r="J8160">
        <v>5</v>
      </c>
    </row>
    <row r="8161" spans="1:10">
      <c r="A8161" t="s">
        <v>247</v>
      </c>
      <c r="B8161" t="s">
        <v>234</v>
      </c>
      <c r="C8161" t="s">
        <v>240</v>
      </c>
      <c r="D8161">
        <v>15</v>
      </c>
      <c r="E8161">
        <v>100</v>
      </c>
      <c r="F8161">
        <v>3</v>
      </c>
      <c r="G8161">
        <v>9</v>
      </c>
      <c r="H8161" s="57">
        <f t="shared" si="167"/>
        <v>36166</v>
      </c>
      <c r="I8161">
        <v>18</v>
      </c>
      <c r="J8161">
        <v>5</v>
      </c>
    </row>
    <row r="8162" spans="1:10">
      <c r="A8162" t="s">
        <v>247</v>
      </c>
      <c r="B8162" t="s">
        <v>234</v>
      </c>
      <c r="C8162" t="s">
        <v>240</v>
      </c>
      <c r="D8162">
        <v>15</v>
      </c>
      <c r="E8162">
        <v>100</v>
      </c>
      <c r="F8162">
        <v>3</v>
      </c>
      <c r="G8162">
        <v>10</v>
      </c>
      <c r="H8162" s="57">
        <f t="shared" si="167"/>
        <v>36166</v>
      </c>
      <c r="I8162">
        <v>18</v>
      </c>
      <c r="J8162">
        <v>4</v>
      </c>
    </row>
    <row r="8163" spans="1:10">
      <c r="A8163" t="s">
        <v>247</v>
      </c>
      <c r="B8163" t="s">
        <v>239</v>
      </c>
      <c r="C8163" t="s">
        <v>240</v>
      </c>
      <c r="D8163">
        <v>16</v>
      </c>
      <c r="E8163">
        <v>100</v>
      </c>
      <c r="F8163">
        <v>3</v>
      </c>
      <c r="G8163">
        <v>1</v>
      </c>
      <c r="H8163" s="57">
        <f t="shared" si="167"/>
        <v>36166</v>
      </c>
      <c r="I8163">
        <v>19</v>
      </c>
      <c r="J8163">
        <v>2</v>
      </c>
    </row>
    <row r="8164" spans="1:10">
      <c r="A8164" t="s">
        <v>247</v>
      </c>
      <c r="B8164" t="s">
        <v>239</v>
      </c>
      <c r="C8164" t="s">
        <v>240</v>
      </c>
      <c r="D8164">
        <v>16</v>
      </c>
      <c r="E8164">
        <v>100</v>
      </c>
      <c r="F8164">
        <v>3</v>
      </c>
      <c r="G8164">
        <v>2</v>
      </c>
      <c r="H8164" s="57">
        <f t="shared" si="167"/>
        <v>36166</v>
      </c>
      <c r="I8164">
        <v>20</v>
      </c>
      <c r="J8164">
        <v>5</v>
      </c>
    </row>
    <row r="8165" spans="1:10">
      <c r="A8165" t="s">
        <v>247</v>
      </c>
      <c r="B8165" t="s">
        <v>239</v>
      </c>
      <c r="C8165" t="s">
        <v>240</v>
      </c>
      <c r="D8165">
        <v>16</v>
      </c>
      <c r="E8165">
        <v>100</v>
      </c>
      <c r="F8165">
        <v>3</v>
      </c>
      <c r="G8165">
        <v>3</v>
      </c>
      <c r="H8165" s="57">
        <f t="shared" si="167"/>
        <v>36166</v>
      </c>
      <c r="I8165">
        <v>16</v>
      </c>
      <c r="J8165">
        <v>4</v>
      </c>
    </row>
    <row r="8166" spans="1:10">
      <c r="A8166" t="s">
        <v>247</v>
      </c>
      <c r="B8166" t="s">
        <v>239</v>
      </c>
      <c r="C8166" t="s">
        <v>240</v>
      </c>
      <c r="D8166">
        <v>16</v>
      </c>
      <c r="E8166">
        <v>100</v>
      </c>
      <c r="F8166">
        <v>3</v>
      </c>
      <c r="G8166">
        <v>4</v>
      </c>
      <c r="H8166" s="57">
        <f t="shared" si="167"/>
        <v>36166</v>
      </c>
      <c r="I8166">
        <v>17</v>
      </c>
      <c r="J8166">
        <v>2</v>
      </c>
    </row>
    <row r="8167" spans="1:10">
      <c r="A8167" t="s">
        <v>247</v>
      </c>
      <c r="B8167" t="s">
        <v>239</v>
      </c>
      <c r="C8167" t="s">
        <v>240</v>
      </c>
      <c r="D8167">
        <v>16</v>
      </c>
      <c r="E8167">
        <v>100</v>
      </c>
      <c r="F8167">
        <v>3</v>
      </c>
      <c r="G8167">
        <v>5</v>
      </c>
      <c r="H8167" s="57">
        <f t="shared" si="167"/>
        <v>36166</v>
      </c>
      <c r="I8167">
        <v>18</v>
      </c>
      <c r="J8167">
        <v>4</v>
      </c>
    </row>
    <row r="8168" spans="1:10">
      <c r="A8168" t="s">
        <v>247</v>
      </c>
      <c r="B8168" t="s">
        <v>239</v>
      </c>
      <c r="C8168" t="s">
        <v>240</v>
      </c>
      <c r="D8168">
        <v>16</v>
      </c>
      <c r="E8168">
        <v>100</v>
      </c>
      <c r="F8168">
        <v>3</v>
      </c>
      <c r="G8168">
        <v>6</v>
      </c>
      <c r="H8168" s="57">
        <f t="shared" si="167"/>
        <v>36166</v>
      </c>
      <c r="I8168">
        <v>18</v>
      </c>
      <c r="J8168">
        <v>6</v>
      </c>
    </row>
    <row r="8169" spans="1:10">
      <c r="A8169" t="s">
        <v>247</v>
      </c>
      <c r="B8169" t="s">
        <v>239</v>
      </c>
      <c r="C8169" t="s">
        <v>240</v>
      </c>
      <c r="D8169">
        <v>16</v>
      </c>
      <c r="E8169">
        <v>100</v>
      </c>
      <c r="F8169">
        <v>3</v>
      </c>
      <c r="G8169">
        <v>7</v>
      </c>
      <c r="H8169" s="57">
        <f t="shared" si="167"/>
        <v>36166</v>
      </c>
    </row>
    <row r="8170" spans="1:10">
      <c r="A8170" t="s">
        <v>247</v>
      </c>
      <c r="B8170" t="s">
        <v>239</v>
      </c>
      <c r="C8170" t="s">
        <v>240</v>
      </c>
      <c r="D8170">
        <v>16</v>
      </c>
      <c r="E8170">
        <v>100</v>
      </c>
      <c r="F8170">
        <v>3</v>
      </c>
      <c r="G8170">
        <v>8</v>
      </c>
      <c r="H8170" s="57">
        <f t="shared" si="167"/>
        <v>36166</v>
      </c>
      <c r="I8170">
        <v>18</v>
      </c>
      <c r="J8170">
        <v>5</v>
      </c>
    </row>
    <row r="8171" spans="1:10">
      <c r="A8171" t="s">
        <v>247</v>
      </c>
      <c r="B8171" t="s">
        <v>239</v>
      </c>
      <c r="C8171" t="s">
        <v>240</v>
      </c>
      <c r="D8171">
        <v>16</v>
      </c>
      <c r="E8171">
        <v>100</v>
      </c>
      <c r="F8171">
        <v>3</v>
      </c>
      <c r="G8171">
        <v>9</v>
      </c>
      <c r="H8171" s="57">
        <f t="shared" si="167"/>
        <v>36166</v>
      </c>
    </row>
    <row r="8172" spans="1:10">
      <c r="A8172" t="s">
        <v>247</v>
      </c>
      <c r="B8172" t="s">
        <v>239</v>
      </c>
      <c r="C8172" t="s">
        <v>240</v>
      </c>
      <c r="D8172">
        <v>16</v>
      </c>
      <c r="E8172">
        <v>100</v>
      </c>
      <c r="F8172">
        <v>3</v>
      </c>
      <c r="G8172">
        <v>10</v>
      </c>
      <c r="H8172" s="57">
        <f t="shared" si="167"/>
        <v>36166</v>
      </c>
    </row>
    <row r="8173" spans="1:10">
      <c r="A8173" t="s">
        <v>247</v>
      </c>
      <c r="B8173" t="s">
        <v>235</v>
      </c>
      <c r="C8173" t="s">
        <v>240</v>
      </c>
      <c r="D8173">
        <v>17</v>
      </c>
      <c r="E8173">
        <v>100</v>
      </c>
      <c r="F8173">
        <v>3</v>
      </c>
      <c r="G8173">
        <v>1</v>
      </c>
      <c r="H8173" s="57">
        <f t="shared" si="167"/>
        <v>36166</v>
      </c>
    </row>
    <row r="8174" spans="1:10">
      <c r="A8174" t="s">
        <v>247</v>
      </c>
      <c r="B8174" t="s">
        <v>235</v>
      </c>
      <c r="C8174" t="s">
        <v>240</v>
      </c>
      <c r="D8174">
        <v>17</v>
      </c>
      <c r="E8174">
        <v>100</v>
      </c>
      <c r="F8174">
        <v>3</v>
      </c>
      <c r="G8174">
        <v>2</v>
      </c>
      <c r="H8174" s="57">
        <f t="shared" si="167"/>
        <v>36166</v>
      </c>
      <c r="I8174">
        <v>19</v>
      </c>
      <c r="J8174">
        <v>5</v>
      </c>
    </row>
    <row r="8175" spans="1:10">
      <c r="A8175" t="s">
        <v>247</v>
      </c>
      <c r="B8175" t="s">
        <v>235</v>
      </c>
      <c r="C8175" t="s">
        <v>240</v>
      </c>
      <c r="D8175">
        <v>17</v>
      </c>
      <c r="E8175">
        <v>100</v>
      </c>
      <c r="F8175">
        <v>3</v>
      </c>
      <c r="G8175">
        <v>3</v>
      </c>
      <c r="H8175" s="57">
        <f t="shared" si="167"/>
        <v>36166</v>
      </c>
      <c r="I8175">
        <v>18</v>
      </c>
      <c r="J8175">
        <v>4</v>
      </c>
    </row>
    <row r="8176" spans="1:10">
      <c r="A8176" t="s">
        <v>247</v>
      </c>
      <c r="B8176" t="s">
        <v>235</v>
      </c>
      <c r="C8176" t="s">
        <v>240</v>
      </c>
      <c r="D8176">
        <v>17</v>
      </c>
      <c r="E8176">
        <v>100</v>
      </c>
      <c r="F8176">
        <v>3</v>
      </c>
      <c r="G8176">
        <v>4</v>
      </c>
      <c r="H8176" s="57">
        <f t="shared" si="167"/>
        <v>36166</v>
      </c>
      <c r="I8176">
        <v>17</v>
      </c>
      <c r="J8176">
        <v>3</v>
      </c>
    </row>
    <row r="8177" spans="1:10">
      <c r="A8177" t="s">
        <v>247</v>
      </c>
      <c r="B8177" t="s">
        <v>235</v>
      </c>
      <c r="C8177" t="s">
        <v>240</v>
      </c>
      <c r="D8177">
        <v>17</v>
      </c>
      <c r="E8177">
        <v>100</v>
      </c>
      <c r="F8177">
        <v>3</v>
      </c>
      <c r="G8177">
        <v>5</v>
      </c>
      <c r="H8177" s="57">
        <f t="shared" si="167"/>
        <v>36166</v>
      </c>
      <c r="I8177">
        <v>20</v>
      </c>
      <c r="J8177">
        <v>6</v>
      </c>
    </row>
    <row r="8178" spans="1:10">
      <c r="A8178" t="s">
        <v>247</v>
      </c>
      <c r="B8178" t="s">
        <v>235</v>
      </c>
      <c r="C8178" t="s">
        <v>240</v>
      </c>
      <c r="D8178">
        <v>17</v>
      </c>
      <c r="E8178">
        <v>100</v>
      </c>
      <c r="F8178">
        <v>3</v>
      </c>
      <c r="G8178">
        <v>6</v>
      </c>
      <c r="H8178" s="57">
        <f t="shared" si="167"/>
        <v>36166</v>
      </c>
      <c r="I8178">
        <v>17</v>
      </c>
      <c r="J8178">
        <v>5</v>
      </c>
    </row>
    <row r="8179" spans="1:10">
      <c r="A8179" t="s">
        <v>247</v>
      </c>
      <c r="B8179" t="s">
        <v>235</v>
      </c>
      <c r="C8179" t="s">
        <v>240</v>
      </c>
      <c r="D8179">
        <v>17</v>
      </c>
      <c r="E8179">
        <v>100</v>
      </c>
      <c r="F8179">
        <v>3</v>
      </c>
      <c r="G8179">
        <v>7</v>
      </c>
      <c r="H8179" s="57">
        <f t="shared" si="167"/>
        <v>36166</v>
      </c>
      <c r="I8179">
        <v>16</v>
      </c>
      <c r="J8179">
        <v>5</v>
      </c>
    </row>
    <row r="8180" spans="1:10">
      <c r="A8180" t="s">
        <v>247</v>
      </c>
      <c r="B8180" t="s">
        <v>235</v>
      </c>
      <c r="C8180" t="s">
        <v>240</v>
      </c>
      <c r="D8180">
        <v>17</v>
      </c>
      <c r="E8180">
        <v>100</v>
      </c>
      <c r="F8180">
        <v>3</v>
      </c>
      <c r="G8180">
        <v>8</v>
      </c>
      <c r="H8180" s="57">
        <f t="shared" si="167"/>
        <v>36166</v>
      </c>
      <c r="I8180">
        <v>17</v>
      </c>
      <c r="J8180">
        <v>7</v>
      </c>
    </row>
    <row r="8181" spans="1:10">
      <c r="A8181" t="s">
        <v>247</v>
      </c>
      <c r="B8181" t="s">
        <v>235</v>
      </c>
      <c r="C8181" t="s">
        <v>240</v>
      </c>
      <c r="D8181">
        <v>17</v>
      </c>
      <c r="E8181">
        <v>100</v>
      </c>
      <c r="F8181">
        <v>3</v>
      </c>
      <c r="G8181">
        <v>9</v>
      </c>
      <c r="H8181" s="57">
        <f t="shared" si="167"/>
        <v>36166</v>
      </c>
      <c r="I8181">
        <v>18</v>
      </c>
      <c r="J8181">
        <v>5</v>
      </c>
    </row>
    <row r="8182" spans="1:10">
      <c r="A8182" t="s">
        <v>247</v>
      </c>
      <c r="B8182" t="s">
        <v>235</v>
      </c>
      <c r="C8182" t="s">
        <v>240</v>
      </c>
      <c r="D8182">
        <v>17</v>
      </c>
      <c r="E8182">
        <v>100</v>
      </c>
      <c r="F8182">
        <v>3</v>
      </c>
      <c r="G8182">
        <v>10</v>
      </c>
      <c r="H8182" s="57">
        <f t="shared" si="167"/>
        <v>36166</v>
      </c>
      <c r="I8182">
        <v>16</v>
      </c>
      <c r="J8182">
        <v>2</v>
      </c>
    </row>
    <row r="8183" spans="1:10">
      <c r="A8183" t="s">
        <v>247</v>
      </c>
      <c r="B8183" t="s">
        <v>237</v>
      </c>
      <c r="C8183" t="s">
        <v>240</v>
      </c>
      <c r="D8183">
        <v>18</v>
      </c>
      <c r="E8183">
        <v>100</v>
      </c>
      <c r="F8183">
        <v>3</v>
      </c>
      <c r="G8183">
        <v>1</v>
      </c>
      <c r="H8183" s="57">
        <f t="shared" si="167"/>
        <v>36166</v>
      </c>
      <c r="I8183">
        <v>18</v>
      </c>
      <c r="J8183">
        <v>4</v>
      </c>
    </row>
    <row r="8184" spans="1:10">
      <c r="A8184" t="s">
        <v>247</v>
      </c>
      <c r="B8184" t="s">
        <v>237</v>
      </c>
      <c r="C8184" t="s">
        <v>240</v>
      </c>
      <c r="D8184">
        <v>18</v>
      </c>
      <c r="E8184">
        <v>100</v>
      </c>
      <c r="F8184">
        <v>3</v>
      </c>
      <c r="G8184">
        <v>2</v>
      </c>
      <c r="H8184" s="57">
        <f t="shared" si="167"/>
        <v>36166</v>
      </c>
      <c r="I8184">
        <v>20</v>
      </c>
      <c r="J8184">
        <v>5</v>
      </c>
    </row>
    <row r="8185" spans="1:10">
      <c r="A8185" t="s">
        <v>247</v>
      </c>
      <c r="B8185" t="s">
        <v>237</v>
      </c>
      <c r="C8185" t="s">
        <v>240</v>
      </c>
      <c r="D8185">
        <v>18</v>
      </c>
      <c r="E8185">
        <v>100</v>
      </c>
      <c r="F8185">
        <v>3</v>
      </c>
      <c r="G8185">
        <v>3</v>
      </c>
      <c r="H8185" s="57">
        <f t="shared" si="167"/>
        <v>36166</v>
      </c>
      <c r="I8185">
        <v>18</v>
      </c>
      <c r="J8185">
        <v>4</v>
      </c>
    </row>
    <row r="8186" spans="1:10">
      <c r="A8186" t="s">
        <v>247</v>
      </c>
      <c r="B8186" t="s">
        <v>237</v>
      </c>
      <c r="C8186" t="s">
        <v>240</v>
      </c>
      <c r="D8186">
        <v>18</v>
      </c>
      <c r="E8186">
        <v>100</v>
      </c>
      <c r="F8186">
        <v>3</v>
      </c>
      <c r="G8186">
        <v>4</v>
      </c>
      <c r="H8186" s="57">
        <f t="shared" si="167"/>
        <v>36166</v>
      </c>
      <c r="I8186">
        <v>17</v>
      </c>
      <c r="J8186">
        <v>4</v>
      </c>
    </row>
    <row r="8187" spans="1:10">
      <c r="A8187" t="s">
        <v>247</v>
      </c>
      <c r="B8187" t="s">
        <v>237</v>
      </c>
      <c r="C8187" t="s">
        <v>240</v>
      </c>
      <c r="D8187">
        <v>18</v>
      </c>
      <c r="E8187">
        <v>100</v>
      </c>
      <c r="F8187">
        <v>3</v>
      </c>
      <c r="G8187">
        <v>5</v>
      </c>
      <c r="H8187" s="57">
        <f t="shared" si="167"/>
        <v>36166</v>
      </c>
      <c r="I8187">
        <v>19</v>
      </c>
      <c r="J8187">
        <v>6</v>
      </c>
    </row>
    <row r="8188" spans="1:10">
      <c r="A8188" t="s">
        <v>247</v>
      </c>
      <c r="B8188" t="s">
        <v>237</v>
      </c>
      <c r="C8188" t="s">
        <v>240</v>
      </c>
      <c r="D8188">
        <v>18</v>
      </c>
      <c r="E8188">
        <v>100</v>
      </c>
      <c r="F8188">
        <v>3</v>
      </c>
      <c r="G8188">
        <v>6</v>
      </c>
      <c r="H8188" s="57">
        <f t="shared" si="167"/>
        <v>36166</v>
      </c>
      <c r="I8188">
        <v>16</v>
      </c>
      <c r="J8188">
        <v>5</v>
      </c>
    </row>
    <row r="8189" spans="1:10">
      <c r="A8189" t="s">
        <v>247</v>
      </c>
      <c r="B8189" t="s">
        <v>237</v>
      </c>
      <c r="C8189" t="s">
        <v>240</v>
      </c>
      <c r="D8189">
        <v>18</v>
      </c>
      <c r="E8189">
        <v>100</v>
      </c>
      <c r="F8189">
        <v>3</v>
      </c>
      <c r="G8189">
        <v>7</v>
      </c>
      <c r="H8189" s="57">
        <f t="shared" si="167"/>
        <v>36166</v>
      </c>
      <c r="I8189">
        <v>17</v>
      </c>
      <c r="J8189">
        <v>5</v>
      </c>
    </row>
    <row r="8190" spans="1:10">
      <c r="A8190" t="s">
        <v>247</v>
      </c>
      <c r="B8190" t="s">
        <v>237</v>
      </c>
      <c r="C8190" t="s">
        <v>240</v>
      </c>
      <c r="D8190">
        <v>18</v>
      </c>
      <c r="E8190">
        <v>100</v>
      </c>
      <c r="F8190">
        <v>3</v>
      </c>
      <c r="G8190">
        <v>8</v>
      </c>
      <c r="H8190" s="57">
        <f t="shared" si="167"/>
        <v>36166</v>
      </c>
      <c r="I8190">
        <v>16</v>
      </c>
      <c r="J8190">
        <v>5</v>
      </c>
    </row>
    <row r="8191" spans="1:10">
      <c r="A8191" t="s">
        <v>247</v>
      </c>
      <c r="B8191" t="s">
        <v>237</v>
      </c>
      <c r="C8191" t="s">
        <v>240</v>
      </c>
      <c r="D8191">
        <v>18</v>
      </c>
      <c r="E8191">
        <v>100</v>
      </c>
      <c r="F8191">
        <v>3</v>
      </c>
      <c r="G8191">
        <v>9</v>
      </c>
      <c r="H8191" s="57">
        <f t="shared" si="167"/>
        <v>36166</v>
      </c>
      <c r="I8191">
        <v>17</v>
      </c>
      <c r="J8191">
        <v>5</v>
      </c>
    </row>
    <row r="8192" spans="1:10">
      <c r="A8192" t="s">
        <v>247</v>
      </c>
      <c r="B8192" t="s">
        <v>237</v>
      </c>
      <c r="C8192" t="s">
        <v>240</v>
      </c>
      <c r="D8192">
        <v>18</v>
      </c>
      <c r="E8192">
        <v>100</v>
      </c>
      <c r="F8192">
        <v>3</v>
      </c>
      <c r="G8192">
        <v>10</v>
      </c>
      <c r="H8192" s="57">
        <f t="shared" si="167"/>
        <v>36166</v>
      </c>
      <c r="I8192">
        <v>19</v>
      </c>
      <c r="J8192">
        <v>7</v>
      </c>
    </row>
    <row r="8193" spans="1:10">
      <c r="A8193" t="s">
        <v>247</v>
      </c>
      <c r="B8193" t="s">
        <v>234</v>
      </c>
      <c r="C8193" t="s">
        <v>240</v>
      </c>
      <c r="D8193">
        <v>1</v>
      </c>
      <c r="E8193">
        <v>100</v>
      </c>
      <c r="F8193">
        <v>1</v>
      </c>
      <c r="G8193">
        <v>1</v>
      </c>
      <c r="H8193" s="57">
        <v>35805</v>
      </c>
      <c r="I8193">
        <v>20</v>
      </c>
      <c r="J8193">
        <v>10</v>
      </c>
    </row>
    <row r="8194" spans="1:10">
      <c r="A8194" t="s">
        <v>247</v>
      </c>
      <c r="B8194" t="s">
        <v>234</v>
      </c>
      <c r="C8194" t="s">
        <v>240</v>
      </c>
      <c r="D8194">
        <v>1</v>
      </c>
      <c r="E8194">
        <v>100</v>
      </c>
      <c r="F8194">
        <v>1</v>
      </c>
      <c r="G8194">
        <v>2</v>
      </c>
      <c r="H8194" s="57">
        <f>H8193</f>
        <v>35805</v>
      </c>
    </row>
    <row r="8195" spans="1:10">
      <c r="A8195" t="s">
        <v>247</v>
      </c>
      <c r="B8195" t="s">
        <v>234</v>
      </c>
      <c r="C8195" t="s">
        <v>240</v>
      </c>
      <c r="D8195">
        <v>1</v>
      </c>
      <c r="E8195">
        <v>100</v>
      </c>
      <c r="F8195">
        <v>1</v>
      </c>
      <c r="G8195">
        <v>3</v>
      </c>
      <c r="H8195" s="57">
        <f t="shared" ref="H8195:H8258" si="168">H8194</f>
        <v>35805</v>
      </c>
      <c r="I8195">
        <v>17</v>
      </c>
      <c r="J8195">
        <v>10</v>
      </c>
    </row>
    <row r="8196" spans="1:10">
      <c r="A8196" t="s">
        <v>247</v>
      </c>
      <c r="B8196" t="s">
        <v>234</v>
      </c>
      <c r="C8196" t="s">
        <v>240</v>
      </c>
      <c r="D8196">
        <v>1</v>
      </c>
      <c r="E8196">
        <v>100</v>
      </c>
      <c r="F8196">
        <v>1</v>
      </c>
      <c r="G8196">
        <v>4</v>
      </c>
      <c r="H8196" s="57">
        <f t="shared" si="168"/>
        <v>35805</v>
      </c>
      <c r="I8196">
        <v>19</v>
      </c>
      <c r="J8196">
        <v>8</v>
      </c>
    </row>
    <row r="8197" spans="1:10">
      <c r="A8197" t="s">
        <v>247</v>
      </c>
      <c r="B8197" t="s">
        <v>234</v>
      </c>
      <c r="C8197" t="s">
        <v>240</v>
      </c>
      <c r="D8197">
        <v>1</v>
      </c>
      <c r="E8197">
        <v>100</v>
      </c>
      <c r="F8197">
        <v>1</v>
      </c>
      <c r="G8197">
        <v>5</v>
      </c>
      <c r="H8197" s="57">
        <f t="shared" si="168"/>
        <v>35805</v>
      </c>
      <c r="I8197">
        <v>20</v>
      </c>
      <c r="J8197">
        <v>9</v>
      </c>
    </row>
    <row r="8198" spans="1:10">
      <c r="A8198" t="s">
        <v>247</v>
      </c>
      <c r="B8198" t="s">
        <v>234</v>
      </c>
      <c r="C8198" t="s">
        <v>240</v>
      </c>
      <c r="D8198">
        <v>1</v>
      </c>
      <c r="E8198">
        <v>100</v>
      </c>
      <c r="F8198">
        <v>1</v>
      </c>
      <c r="G8198">
        <v>6</v>
      </c>
      <c r="H8198" s="57">
        <f t="shared" si="168"/>
        <v>35805</v>
      </c>
      <c r="I8198">
        <v>20</v>
      </c>
      <c r="J8198">
        <v>7</v>
      </c>
    </row>
    <row r="8199" spans="1:10">
      <c r="A8199" t="s">
        <v>247</v>
      </c>
      <c r="B8199" t="s">
        <v>234</v>
      </c>
      <c r="C8199" t="s">
        <v>240</v>
      </c>
      <c r="D8199">
        <v>1</v>
      </c>
      <c r="E8199">
        <v>100</v>
      </c>
      <c r="F8199">
        <v>1</v>
      </c>
      <c r="G8199">
        <v>7</v>
      </c>
      <c r="H8199" s="57">
        <f t="shared" si="168"/>
        <v>35805</v>
      </c>
      <c r="I8199">
        <v>19</v>
      </c>
      <c r="J8199">
        <v>7</v>
      </c>
    </row>
    <row r="8200" spans="1:10">
      <c r="A8200" t="s">
        <v>247</v>
      </c>
      <c r="B8200" t="s">
        <v>234</v>
      </c>
      <c r="C8200" t="s">
        <v>240</v>
      </c>
      <c r="D8200">
        <v>1</v>
      </c>
      <c r="E8200">
        <v>100</v>
      </c>
      <c r="F8200">
        <v>1</v>
      </c>
      <c r="G8200">
        <v>8</v>
      </c>
      <c r="H8200" s="57">
        <f t="shared" si="168"/>
        <v>35805</v>
      </c>
      <c r="I8200">
        <v>20</v>
      </c>
      <c r="J8200">
        <v>9</v>
      </c>
    </row>
    <row r="8201" spans="1:10">
      <c r="A8201" t="s">
        <v>247</v>
      </c>
      <c r="B8201" t="s">
        <v>234</v>
      </c>
      <c r="C8201" t="s">
        <v>240</v>
      </c>
      <c r="D8201">
        <v>1</v>
      </c>
      <c r="E8201">
        <v>100</v>
      </c>
      <c r="F8201">
        <v>1</v>
      </c>
      <c r="G8201">
        <v>9</v>
      </c>
      <c r="H8201" s="57">
        <f t="shared" si="168"/>
        <v>35805</v>
      </c>
      <c r="I8201">
        <v>21</v>
      </c>
      <c r="J8201">
        <v>9</v>
      </c>
    </row>
    <row r="8202" spans="1:10">
      <c r="A8202" t="s">
        <v>247</v>
      </c>
      <c r="B8202" t="s">
        <v>234</v>
      </c>
      <c r="C8202" t="s">
        <v>240</v>
      </c>
      <c r="D8202">
        <v>1</v>
      </c>
      <c r="E8202">
        <v>100</v>
      </c>
      <c r="F8202">
        <v>1</v>
      </c>
      <c r="G8202">
        <v>10</v>
      </c>
      <c r="H8202" s="57">
        <f t="shared" si="168"/>
        <v>35805</v>
      </c>
      <c r="I8202">
        <v>20</v>
      </c>
      <c r="J8202">
        <v>6</v>
      </c>
    </row>
    <row r="8203" spans="1:10">
      <c r="A8203" t="s">
        <v>247</v>
      </c>
      <c r="B8203" t="s">
        <v>235</v>
      </c>
      <c r="C8203" t="s">
        <v>240</v>
      </c>
      <c r="D8203">
        <v>2</v>
      </c>
      <c r="E8203">
        <v>100</v>
      </c>
      <c r="F8203">
        <v>1</v>
      </c>
      <c r="G8203">
        <v>1</v>
      </c>
      <c r="H8203" s="57">
        <f t="shared" si="168"/>
        <v>35805</v>
      </c>
      <c r="I8203">
        <v>21</v>
      </c>
      <c r="J8203">
        <v>7</v>
      </c>
    </row>
    <row r="8204" spans="1:10">
      <c r="A8204" t="s">
        <v>247</v>
      </c>
      <c r="B8204" t="s">
        <v>235</v>
      </c>
      <c r="C8204" t="s">
        <v>240</v>
      </c>
      <c r="D8204">
        <v>2</v>
      </c>
      <c r="E8204">
        <v>100</v>
      </c>
      <c r="F8204">
        <v>1</v>
      </c>
      <c r="G8204">
        <v>2</v>
      </c>
      <c r="H8204" s="57">
        <f t="shared" si="168"/>
        <v>35805</v>
      </c>
      <c r="I8204">
        <v>18</v>
      </c>
      <c r="J8204">
        <v>7</v>
      </c>
    </row>
    <row r="8205" spans="1:10">
      <c r="A8205" t="s">
        <v>247</v>
      </c>
      <c r="B8205" t="s">
        <v>235</v>
      </c>
      <c r="C8205" t="s">
        <v>240</v>
      </c>
      <c r="D8205">
        <v>2</v>
      </c>
      <c r="E8205">
        <v>100</v>
      </c>
      <c r="F8205">
        <v>1</v>
      </c>
      <c r="G8205">
        <v>3</v>
      </c>
      <c r="H8205" s="57">
        <f t="shared" si="168"/>
        <v>35805</v>
      </c>
      <c r="I8205">
        <v>21</v>
      </c>
      <c r="J8205">
        <v>10</v>
      </c>
    </row>
    <row r="8206" spans="1:10">
      <c r="A8206" t="s">
        <v>247</v>
      </c>
      <c r="B8206" t="s">
        <v>235</v>
      </c>
      <c r="C8206" t="s">
        <v>240</v>
      </c>
      <c r="D8206">
        <v>2</v>
      </c>
      <c r="E8206">
        <v>100</v>
      </c>
      <c r="F8206">
        <v>1</v>
      </c>
      <c r="G8206">
        <v>4</v>
      </c>
      <c r="H8206" s="57">
        <f t="shared" si="168"/>
        <v>35805</v>
      </c>
      <c r="I8206">
        <v>18</v>
      </c>
      <c r="J8206">
        <v>4</v>
      </c>
    </row>
    <row r="8207" spans="1:10">
      <c r="A8207" t="s">
        <v>247</v>
      </c>
      <c r="B8207" t="s">
        <v>235</v>
      </c>
      <c r="C8207" t="s">
        <v>240</v>
      </c>
      <c r="D8207">
        <v>2</v>
      </c>
      <c r="E8207">
        <v>100</v>
      </c>
      <c r="F8207">
        <v>1</v>
      </c>
      <c r="G8207">
        <v>5</v>
      </c>
      <c r="H8207" s="57">
        <f t="shared" si="168"/>
        <v>35805</v>
      </c>
      <c r="I8207">
        <v>16</v>
      </c>
      <c r="J8207">
        <v>7</v>
      </c>
    </row>
    <row r="8208" spans="1:10">
      <c r="A8208" t="s">
        <v>247</v>
      </c>
      <c r="B8208" t="s">
        <v>235</v>
      </c>
      <c r="C8208" t="s">
        <v>240</v>
      </c>
      <c r="D8208">
        <v>2</v>
      </c>
      <c r="E8208">
        <v>100</v>
      </c>
      <c r="F8208">
        <v>1</v>
      </c>
      <c r="G8208">
        <v>6</v>
      </c>
      <c r="H8208" s="57">
        <f t="shared" si="168"/>
        <v>35805</v>
      </c>
      <c r="I8208">
        <v>19</v>
      </c>
      <c r="J8208">
        <v>7</v>
      </c>
    </row>
    <row r="8209" spans="1:10">
      <c r="A8209" t="s">
        <v>247</v>
      </c>
      <c r="B8209" t="s">
        <v>235</v>
      </c>
      <c r="C8209" t="s">
        <v>240</v>
      </c>
      <c r="D8209">
        <v>2</v>
      </c>
      <c r="E8209">
        <v>100</v>
      </c>
      <c r="F8209">
        <v>1</v>
      </c>
      <c r="G8209">
        <v>7</v>
      </c>
      <c r="H8209" s="57">
        <f t="shared" si="168"/>
        <v>35805</v>
      </c>
      <c r="I8209">
        <v>16</v>
      </c>
      <c r="J8209">
        <v>5</v>
      </c>
    </row>
    <row r="8210" spans="1:10">
      <c r="A8210" t="s">
        <v>247</v>
      </c>
      <c r="B8210" t="s">
        <v>235</v>
      </c>
      <c r="C8210" t="s">
        <v>240</v>
      </c>
      <c r="D8210">
        <v>2</v>
      </c>
      <c r="E8210">
        <v>100</v>
      </c>
      <c r="F8210">
        <v>1</v>
      </c>
      <c r="G8210">
        <v>8</v>
      </c>
      <c r="H8210" s="57">
        <f t="shared" si="168"/>
        <v>35805</v>
      </c>
      <c r="I8210">
        <v>18</v>
      </c>
      <c r="J8210">
        <v>9</v>
      </c>
    </row>
    <row r="8211" spans="1:10">
      <c r="A8211" t="s">
        <v>247</v>
      </c>
      <c r="B8211" t="s">
        <v>235</v>
      </c>
      <c r="C8211" t="s">
        <v>240</v>
      </c>
      <c r="D8211">
        <v>2</v>
      </c>
      <c r="E8211">
        <v>100</v>
      </c>
      <c r="F8211">
        <v>1</v>
      </c>
      <c r="G8211">
        <v>9</v>
      </c>
      <c r="H8211" s="57">
        <f t="shared" si="168"/>
        <v>35805</v>
      </c>
      <c r="I8211">
        <v>19</v>
      </c>
      <c r="J8211">
        <v>7</v>
      </c>
    </row>
    <row r="8212" spans="1:10">
      <c r="A8212" t="s">
        <v>247</v>
      </c>
      <c r="B8212" t="s">
        <v>235</v>
      </c>
      <c r="C8212" t="s">
        <v>240</v>
      </c>
      <c r="D8212">
        <v>2</v>
      </c>
      <c r="E8212">
        <v>100</v>
      </c>
      <c r="F8212">
        <v>1</v>
      </c>
      <c r="G8212">
        <v>10</v>
      </c>
      <c r="H8212" s="57">
        <f t="shared" si="168"/>
        <v>35805</v>
      </c>
    </row>
    <row r="8213" spans="1:10">
      <c r="A8213" t="s">
        <v>247</v>
      </c>
      <c r="B8213" s="53">
        <v>40738</v>
      </c>
      <c r="C8213" t="s">
        <v>240</v>
      </c>
      <c r="D8213">
        <v>3</v>
      </c>
      <c r="E8213">
        <v>100</v>
      </c>
      <c r="F8213">
        <v>1</v>
      </c>
      <c r="G8213">
        <v>1</v>
      </c>
      <c r="H8213" s="57">
        <f t="shared" si="168"/>
        <v>35805</v>
      </c>
      <c r="I8213">
        <v>19</v>
      </c>
      <c r="J8213">
        <v>4</v>
      </c>
    </row>
    <row r="8214" spans="1:10">
      <c r="A8214" t="s">
        <v>247</v>
      </c>
      <c r="B8214" s="53">
        <v>40738</v>
      </c>
      <c r="C8214" t="s">
        <v>240</v>
      </c>
      <c r="D8214">
        <v>3</v>
      </c>
      <c r="E8214">
        <v>100</v>
      </c>
      <c r="F8214">
        <v>1</v>
      </c>
      <c r="G8214">
        <v>2</v>
      </c>
      <c r="H8214" s="57">
        <f t="shared" si="168"/>
        <v>35805</v>
      </c>
      <c r="I8214">
        <v>19</v>
      </c>
      <c r="J8214">
        <v>7</v>
      </c>
    </row>
    <row r="8215" spans="1:10">
      <c r="A8215" t="s">
        <v>247</v>
      </c>
      <c r="B8215" s="53">
        <v>40738</v>
      </c>
      <c r="C8215" t="s">
        <v>240</v>
      </c>
      <c r="D8215">
        <v>3</v>
      </c>
      <c r="E8215">
        <v>100</v>
      </c>
      <c r="F8215">
        <v>1</v>
      </c>
      <c r="G8215">
        <v>3</v>
      </c>
      <c r="H8215" s="57">
        <f t="shared" si="168"/>
        <v>35805</v>
      </c>
      <c r="I8215">
        <v>16</v>
      </c>
      <c r="J8215">
        <v>8</v>
      </c>
    </row>
    <row r="8216" spans="1:10">
      <c r="A8216" t="s">
        <v>247</v>
      </c>
      <c r="B8216" s="53">
        <v>40738</v>
      </c>
      <c r="C8216" t="s">
        <v>240</v>
      </c>
      <c r="D8216">
        <v>3</v>
      </c>
      <c r="E8216">
        <v>100</v>
      </c>
      <c r="F8216">
        <v>1</v>
      </c>
      <c r="G8216">
        <v>4</v>
      </c>
      <c r="H8216" s="57">
        <f t="shared" si="168"/>
        <v>35805</v>
      </c>
      <c r="I8216">
        <v>19</v>
      </c>
      <c r="J8216">
        <v>5</v>
      </c>
    </row>
    <row r="8217" spans="1:10">
      <c r="A8217" t="s">
        <v>247</v>
      </c>
      <c r="B8217" s="53">
        <v>40738</v>
      </c>
      <c r="C8217" t="s">
        <v>240</v>
      </c>
      <c r="D8217">
        <v>3</v>
      </c>
      <c r="E8217">
        <v>100</v>
      </c>
      <c r="F8217">
        <v>1</v>
      </c>
      <c r="G8217">
        <v>5</v>
      </c>
      <c r="H8217" s="57">
        <f t="shared" si="168"/>
        <v>35805</v>
      </c>
      <c r="I8217">
        <v>19</v>
      </c>
      <c r="J8217">
        <v>8</v>
      </c>
    </row>
    <row r="8218" spans="1:10">
      <c r="A8218" t="s">
        <v>247</v>
      </c>
      <c r="B8218" s="53">
        <v>40738</v>
      </c>
      <c r="C8218" t="s">
        <v>240</v>
      </c>
      <c r="D8218">
        <v>3</v>
      </c>
      <c r="E8218">
        <v>100</v>
      </c>
      <c r="F8218">
        <v>1</v>
      </c>
      <c r="G8218">
        <v>6</v>
      </c>
      <c r="H8218" s="57">
        <f t="shared" si="168"/>
        <v>35805</v>
      </c>
      <c r="I8218">
        <v>19</v>
      </c>
      <c r="J8218">
        <v>4</v>
      </c>
    </row>
    <row r="8219" spans="1:10">
      <c r="A8219" t="s">
        <v>247</v>
      </c>
      <c r="B8219" s="53">
        <v>40738</v>
      </c>
      <c r="C8219" t="s">
        <v>240</v>
      </c>
      <c r="D8219">
        <v>3</v>
      </c>
      <c r="E8219">
        <v>100</v>
      </c>
      <c r="F8219">
        <v>1</v>
      </c>
      <c r="G8219">
        <v>7</v>
      </c>
      <c r="H8219" s="57">
        <f t="shared" si="168"/>
        <v>35805</v>
      </c>
      <c r="I8219">
        <v>18</v>
      </c>
      <c r="J8219">
        <v>4</v>
      </c>
    </row>
    <row r="8220" spans="1:10">
      <c r="A8220" t="s">
        <v>247</v>
      </c>
      <c r="B8220" s="53">
        <v>40738</v>
      </c>
      <c r="C8220" t="s">
        <v>240</v>
      </c>
      <c r="D8220">
        <v>3</v>
      </c>
      <c r="E8220">
        <v>100</v>
      </c>
      <c r="F8220">
        <v>1</v>
      </c>
      <c r="G8220">
        <v>8</v>
      </c>
      <c r="H8220" s="57">
        <f t="shared" si="168"/>
        <v>35805</v>
      </c>
      <c r="I8220">
        <v>19</v>
      </c>
      <c r="J8220">
        <v>4</v>
      </c>
    </row>
    <row r="8221" spans="1:10">
      <c r="A8221" t="s">
        <v>247</v>
      </c>
      <c r="B8221" s="53">
        <v>40738</v>
      </c>
      <c r="C8221" t="s">
        <v>240</v>
      </c>
      <c r="D8221">
        <v>3</v>
      </c>
      <c r="E8221">
        <v>100</v>
      </c>
      <c r="F8221">
        <v>1</v>
      </c>
      <c r="G8221">
        <v>9</v>
      </c>
      <c r="H8221" s="57">
        <f t="shared" si="168"/>
        <v>35805</v>
      </c>
      <c r="I8221">
        <v>18</v>
      </c>
      <c r="J8221">
        <v>5</v>
      </c>
    </row>
    <row r="8222" spans="1:10">
      <c r="A8222" t="s">
        <v>247</v>
      </c>
      <c r="B8222" s="53">
        <v>40738</v>
      </c>
      <c r="C8222" t="s">
        <v>240</v>
      </c>
      <c r="D8222">
        <v>3</v>
      </c>
      <c r="E8222">
        <v>100</v>
      </c>
      <c r="F8222">
        <v>1</v>
      </c>
      <c r="G8222">
        <v>10</v>
      </c>
      <c r="H8222" s="57">
        <f t="shared" si="168"/>
        <v>35805</v>
      </c>
      <c r="I8222">
        <v>16</v>
      </c>
      <c r="J8222">
        <v>7</v>
      </c>
    </row>
    <row r="8223" spans="1:10">
      <c r="A8223" t="s">
        <v>247</v>
      </c>
      <c r="B8223" t="s">
        <v>237</v>
      </c>
      <c r="C8223" t="s">
        <v>240</v>
      </c>
      <c r="D8223">
        <v>4</v>
      </c>
      <c r="E8223">
        <v>100</v>
      </c>
      <c r="F8223">
        <v>1</v>
      </c>
      <c r="G8223">
        <v>1</v>
      </c>
      <c r="H8223" s="57">
        <f t="shared" si="168"/>
        <v>35805</v>
      </c>
      <c r="I8223">
        <v>18</v>
      </c>
      <c r="J8223">
        <v>7</v>
      </c>
    </row>
    <row r="8224" spans="1:10">
      <c r="A8224" t="s">
        <v>247</v>
      </c>
      <c r="B8224" t="s">
        <v>237</v>
      </c>
      <c r="C8224" t="s">
        <v>240</v>
      </c>
      <c r="D8224">
        <v>4</v>
      </c>
      <c r="E8224">
        <v>100</v>
      </c>
      <c r="F8224">
        <v>1</v>
      </c>
      <c r="G8224">
        <v>2</v>
      </c>
      <c r="H8224" s="57">
        <f t="shared" si="168"/>
        <v>35805</v>
      </c>
      <c r="I8224">
        <v>21</v>
      </c>
      <c r="J8224">
        <v>7</v>
      </c>
    </row>
    <row r="8225" spans="1:10">
      <c r="A8225" t="s">
        <v>247</v>
      </c>
      <c r="B8225" t="s">
        <v>237</v>
      </c>
      <c r="C8225" t="s">
        <v>240</v>
      </c>
      <c r="D8225">
        <v>4</v>
      </c>
      <c r="E8225">
        <v>100</v>
      </c>
      <c r="F8225">
        <v>1</v>
      </c>
      <c r="G8225">
        <v>3</v>
      </c>
      <c r="H8225" s="57">
        <f t="shared" si="168"/>
        <v>35805</v>
      </c>
      <c r="I8225">
        <v>17</v>
      </c>
      <c r="J8225">
        <v>5</v>
      </c>
    </row>
    <row r="8226" spans="1:10">
      <c r="A8226" t="s">
        <v>247</v>
      </c>
      <c r="B8226" t="s">
        <v>237</v>
      </c>
      <c r="C8226" t="s">
        <v>240</v>
      </c>
      <c r="D8226">
        <v>4</v>
      </c>
      <c r="E8226">
        <v>100</v>
      </c>
      <c r="F8226">
        <v>1</v>
      </c>
      <c r="G8226">
        <v>4</v>
      </c>
      <c r="H8226" s="57">
        <f t="shared" si="168"/>
        <v>35805</v>
      </c>
      <c r="I8226">
        <v>17</v>
      </c>
      <c r="J8226">
        <v>6</v>
      </c>
    </row>
    <row r="8227" spans="1:10">
      <c r="A8227" t="s">
        <v>247</v>
      </c>
      <c r="B8227" t="s">
        <v>237</v>
      </c>
      <c r="C8227" t="s">
        <v>240</v>
      </c>
      <c r="D8227">
        <v>4</v>
      </c>
      <c r="E8227">
        <v>100</v>
      </c>
      <c r="F8227">
        <v>1</v>
      </c>
      <c r="G8227">
        <v>5</v>
      </c>
      <c r="H8227" s="57">
        <f t="shared" si="168"/>
        <v>35805</v>
      </c>
      <c r="I8227">
        <v>21</v>
      </c>
      <c r="J8227">
        <v>10</v>
      </c>
    </row>
    <row r="8228" spans="1:10">
      <c r="A8228" t="s">
        <v>247</v>
      </c>
      <c r="B8228" t="s">
        <v>237</v>
      </c>
      <c r="C8228" t="s">
        <v>240</v>
      </c>
      <c r="D8228">
        <v>4</v>
      </c>
      <c r="E8228">
        <v>100</v>
      </c>
      <c r="F8228">
        <v>1</v>
      </c>
      <c r="G8228">
        <v>6</v>
      </c>
      <c r="H8228" s="57">
        <f t="shared" si="168"/>
        <v>35805</v>
      </c>
      <c r="I8228">
        <v>18</v>
      </c>
      <c r="J8228">
        <v>7</v>
      </c>
    </row>
    <row r="8229" spans="1:10">
      <c r="A8229" t="s">
        <v>247</v>
      </c>
      <c r="B8229" t="s">
        <v>237</v>
      </c>
      <c r="C8229" t="s">
        <v>240</v>
      </c>
      <c r="D8229">
        <v>4</v>
      </c>
      <c r="E8229">
        <v>100</v>
      </c>
      <c r="F8229">
        <v>1</v>
      </c>
      <c r="G8229">
        <v>7</v>
      </c>
      <c r="H8229" s="57">
        <f t="shared" si="168"/>
        <v>35805</v>
      </c>
      <c r="I8229">
        <v>17</v>
      </c>
      <c r="J8229">
        <v>5</v>
      </c>
    </row>
    <row r="8230" spans="1:10">
      <c r="A8230" t="s">
        <v>247</v>
      </c>
      <c r="B8230" t="s">
        <v>237</v>
      </c>
      <c r="C8230" t="s">
        <v>240</v>
      </c>
      <c r="D8230">
        <v>4</v>
      </c>
      <c r="E8230">
        <v>100</v>
      </c>
      <c r="F8230">
        <v>1</v>
      </c>
      <c r="G8230">
        <v>8</v>
      </c>
      <c r="H8230" s="57">
        <f t="shared" si="168"/>
        <v>35805</v>
      </c>
      <c r="I8230">
        <v>17</v>
      </c>
      <c r="J8230">
        <v>8</v>
      </c>
    </row>
    <row r="8231" spans="1:10">
      <c r="A8231" t="s">
        <v>247</v>
      </c>
      <c r="B8231" t="s">
        <v>237</v>
      </c>
      <c r="C8231" t="s">
        <v>240</v>
      </c>
      <c r="D8231">
        <v>4</v>
      </c>
      <c r="E8231">
        <v>100</v>
      </c>
      <c r="F8231">
        <v>1</v>
      </c>
      <c r="G8231">
        <v>9</v>
      </c>
      <c r="H8231" s="57">
        <f t="shared" si="168"/>
        <v>35805</v>
      </c>
      <c r="I8231">
        <v>18</v>
      </c>
      <c r="J8231">
        <v>9</v>
      </c>
    </row>
    <row r="8232" spans="1:10">
      <c r="A8232" t="s">
        <v>247</v>
      </c>
      <c r="B8232" t="s">
        <v>237</v>
      </c>
      <c r="C8232" t="s">
        <v>240</v>
      </c>
      <c r="D8232">
        <v>4</v>
      </c>
      <c r="E8232">
        <v>100</v>
      </c>
      <c r="F8232">
        <v>1</v>
      </c>
      <c r="G8232">
        <v>10</v>
      </c>
      <c r="H8232" s="57">
        <f t="shared" si="168"/>
        <v>35805</v>
      </c>
      <c r="I8232">
        <v>17</v>
      </c>
      <c r="J8232">
        <v>8</v>
      </c>
    </row>
    <row r="8233" spans="1:10">
      <c r="A8233" t="s">
        <v>247</v>
      </c>
      <c r="B8233" t="s">
        <v>238</v>
      </c>
      <c r="C8233" t="s">
        <v>240</v>
      </c>
      <c r="D8233">
        <v>5</v>
      </c>
      <c r="E8233">
        <v>100</v>
      </c>
      <c r="F8233">
        <v>1</v>
      </c>
      <c r="G8233">
        <v>1</v>
      </c>
      <c r="H8233" s="57">
        <f t="shared" si="168"/>
        <v>35805</v>
      </c>
      <c r="I8233">
        <v>18</v>
      </c>
      <c r="J8233">
        <v>9</v>
      </c>
    </row>
    <row r="8234" spans="1:10">
      <c r="A8234" t="s">
        <v>247</v>
      </c>
      <c r="B8234" t="s">
        <v>238</v>
      </c>
      <c r="C8234" t="s">
        <v>240</v>
      </c>
      <c r="D8234">
        <v>5</v>
      </c>
      <c r="E8234">
        <v>100</v>
      </c>
      <c r="F8234">
        <v>1</v>
      </c>
      <c r="G8234">
        <v>2</v>
      </c>
      <c r="H8234" s="57">
        <f t="shared" si="168"/>
        <v>35805</v>
      </c>
      <c r="I8234">
        <v>19</v>
      </c>
      <c r="J8234">
        <v>8</v>
      </c>
    </row>
    <row r="8235" spans="1:10">
      <c r="A8235" t="s">
        <v>247</v>
      </c>
      <c r="B8235" t="s">
        <v>238</v>
      </c>
      <c r="C8235" t="s">
        <v>240</v>
      </c>
      <c r="D8235">
        <v>5</v>
      </c>
      <c r="E8235">
        <v>100</v>
      </c>
      <c r="F8235">
        <v>1</v>
      </c>
      <c r="G8235">
        <v>3</v>
      </c>
      <c r="H8235" s="57">
        <f t="shared" si="168"/>
        <v>35805</v>
      </c>
      <c r="I8235">
        <v>17</v>
      </c>
      <c r="J8235">
        <v>9</v>
      </c>
    </row>
    <row r="8236" spans="1:10">
      <c r="A8236" t="s">
        <v>247</v>
      </c>
      <c r="B8236" t="s">
        <v>238</v>
      </c>
      <c r="C8236" t="s">
        <v>240</v>
      </c>
      <c r="D8236">
        <v>5</v>
      </c>
      <c r="E8236">
        <v>100</v>
      </c>
      <c r="F8236">
        <v>1</v>
      </c>
      <c r="G8236">
        <v>4</v>
      </c>
      <c r="H8236" s="57">
        <f t="shared" si="168"/>
        <v>35805</v>
      </c>
      <c r="I8236">
        <v>19</v>
      </c>
      <c r="J8236">
        <v>7</v>
      </c>
    </row>
    <row r="8237" spans="1:10">
      <c r="A8237" t="s">
        <v>247</v>
      </c>
      <c r="B8237" t="s">
        <v>238</v>
      </c>
      <c r="C8237" t="s">
        <v>240</v>
      </c>
      <c r="D8237">
        <v>5</v>
      </c>
      <c r="E8237">
        <v>100</v>
      </c>
      <c r="F8237">
        <v>1</v>
      </c>
      <c r="G8237">
        <v>5</v>
      </c>
      <c r="H8237" s="57">
        <f t="shared" si="168"/>
        <v>35805</v>
      </c>
      <c r="I8237">
        <v>17</v>
      </c>
      <c r="J8237">
        <v>7</v>
      </c>
    </row>
    <row r="8238" spans="1:10">
      <c r="A8238" t="s">
        <v>247</v>
      </c>
      <c r="B8238" t="s">
        <v>238</v>
      </c>
      <c r="C8238" t="s">
        <v>240</v>
      </c>
      <c r="D8238">
        <v>5</v>
      </c>
      <c r="E8238">
        <v>100</v>
      </c>
      <c r="F8238">
        <v>1</v>
      </c>
      <c r="G8238">
        <v>6</v>
      </c>
      <c r="H8238" s="57">
        <f t="shared" si="168"/>
        <v>35805</v>
      </c>
      <c r="I8238">
        <v>17</v>
      </c>
      <c r="J8238">
        <v>2</v>
      </c>
    </row>
    <row r="8239" spans="1:10">
      <c r="A8239" t="s">
        <v>247</v>
      </c>
      <c r="B8239" t="s">
        <v>238</v>
      </c>
      <c r="C8239" t="s">
        <v>240</v>
      </c>
      <c r="D8239">
        <v>5</v>
      </c>
      <c r="E8239">
        <v>100</v>
      </c>
      <c r="F8239">
        <v>1</v>
      </c>
      <c r="G8239">
        <v>7</v>
      </c>
      <c r="H8239" s="57">
        <f t="shared" si="168"/>
        <v>35805</v>
      </c>
      <c r="I8239">
        <v>19</v>
      </c>
      <c r="J8239">
        <v>2</v>
      </c>
    </row>
    <row r="8240" spans="1:10">
      <c r="A8240" t="s">
        <v>247</v>
      </c>
      <c r="B8240" t="s">
        <v>238</v>
      </c>
      <c r="C8240" t="s">
        <v>240</v>
      </c>
      <c r="D8240">
        <v>5</v>
      </c>
      <c r="E8240">
        <v>100</v>
      </c>
      <c r="F8240">
        <v>1</v>
      </c>
      <c r="G8240">
        <v>8</v>
      </c>
      <c r="H8240" s="57">
        <f t="shared" si="168"/>
        <v>35805</v>
      </c>
      <c r="I8240">
        <v>18</v>
      </c>
      <c r="J8240">
        <v>2</v>
      </c>
    </row>
    <row r="8241" spans="1:10">
      <c r="A8241" t="s">
        <v>247</v>
      </c>
      <c r="B8241" t="s">
        <v>238</v>
      </c>
      <c r="C8241" t="s">
        <v>240</v>
      </c>
      <c r="D8241">
        <v>5</v>
      </c>
      <c r="E8241">
        <v>100</v>
      </c>
      <c r="F8241">
        <v>1</v>
      </c>
      <c r="G8241">
        <v>9</v>
      </c>
      <c r="H8241" s="57">
        <f t="shared" si="168"/>
        <v>35805</v>
      </c>
      <c r="I8241">
        <v>16</v>
      </c>
      <c r="J8241">
        <v>4</v>
      </c>
    </row>
    <row r="8242" spans="1:10">
      <c r="A8242" t="s">
        <v>247</v>
      </c>
      <c r="B8242" t="s">
        <v>238</v>
      </c>
      <c r="C8242" t="s">
        <v>240</v>
      </c>
      <c r="D8242">
        <v>5</v>
      </c>
      <c r="E8242">
        <v>100</v>
      </c>
      <c r="F8242">
        <v>1</v>
      </c>
      <c r="G8242">
        <v>10</v>
      </c>
      <c r="H8242" s="57">
        <f t="shared" si="168"/>
        <v>35805</v>
      </c>
      <c r="I8242">
        <v>20</v>
      </c>
      <c r="J8242">
        <v>4</v>
      </c>
    </row>
    <row r="8243" spans="1:10">
      <c r="A8243" t="s">
        <v>247</v>
      </c>
      <c r="B8243" t="s">
        <v>239</v>
      </c>
      <c r="C8243" t="s">
        <v>240</v>
      </c>
      <c r="D8243">
        <v>6</v>
      </c>
      <c r="E8243">
        <v>100</v>
      </c>
      <c r="F8243">
        <v>1</v>
      </c>
      <c r="G8243">
        <v>1</v>
      </c>
      <c r="H8243" s="57">
        <f t="shared" si="168"/>
        <v>35805</v>
      </c>
      <c r="I8243">
        <v>17</v>
      </c>
      <c r="J8243">
        <v>6</v>
      </c>
    </row>
    <row r="8244" spans="1:10">
      <c r="A8244" t="s">
        <v>247</v>
      </c>
      <c r="B8244" t="s">
        <v>239</v>
      </c>
      <c r="C8244" t="s">
        <v>240</v>
      </c>
      <c r="D8244">
        <v>6</v>
      </c>
      <c r="E8244">
        <v>100</v>
      </c>
      <c r="F8244">
        <v>1</v>
      </c>
      <c r="G8244">
        <v>2</v>
      </c>
      <c r="H8244" s="57">
        <f t="shared" si="168"/>
        <v>35805</v>
      </c>
      <c r="I8244">
        <v>16</v>
      </c>
      <c r="J8244">
        <v>7</v>
      </c>
    </row>
    <row r="8245" spans="1:10">
      <c r="A8245" t="s">
        <v>247</v>
      </c>
      <c r="B8245" t="s">
        <v>239</v>
      </c>
      <c r="C8245" t="s">
        <v>240</v>
      </c>
      <c r="D8245">
        <v>6</v>
      </c>
      <c r="E8245">
        <v>100</v>
      </c>
      <c r="F8245">
        <v>1</v>
      </c>
      <c r="G8245">
        <v>3</v>
      </c>
      <c r="H8245" s="57">
        <f t="shared" si="168"/>
        <v>35805</v>
      </c>
      <c r="I8245">
        <v>19</v>
      </c>
      <c r="J8245">
        <v>4</v>
      </c>
    </row>
    <row r="8246" spans="1:10">
      <c r="A8246" t="s">
        <v>247</v>
      </c>
      <c r="B8246" t="s">
        <v>239</v>
      </c>
      <c r="C8246" t="s">
        <v>240</v>
      </c>
      <c r="D8246">
        <v>6</v>
      </c>
      <c r="E8246">
        <v>100</v>
      </c>
      <c r="F8246">
        <v>1</v>
      </c>
      <c r="G8246">
        <v>4</v>
      </c>
      <c r="H8246" s="57">
        <f t="shared" si="168"/>
        <v>35805</v>
      </c>
      <c r="I8246">
        <v>18</v>
      </c>
      <c r="J8246">
        <v>4</v>
      </c>
    </row>
    <row r="8247" spans="1:10">
      <c r="A8247" t="s">
        <v>247</v>
      </c>
      <c r="B8247" t="s">
        <v>239</v>
      </c>
      <c r="C8247" t="s">
        <v>240</v>
      </c>
      <c r="D8247">
        <v>6</v>
      </c>
      <c r="E8247">
        <v>100</v>
      </c>
      <c r="F8247">
        <v>1</v>
      </c>
      <c r="G8247">
        <v>5</v>
      </c>
      <c r="H8247" s="57">
        <f t="shared" si="168"/>
        <v>35805</v>
      </c>
      <c r="I8247">
        <v>14</v>
      </c>
      <c r="J8247">
        <v>3</v>
      </c>
    </row>
    <row r="8248" spans="1:10">
      <c r="A8248" t="s">
        <v>247</v>
      </c>
      <c r="B8248" t="s">
        <v>239</v>
      </c>
      <c r="C8248" t="s">
        <v>240</v>
      </c>
      <c r="D8248">
        <v>6</v>
      </c>
      <c r="E8248">
        <v>100</v>
      </c>
      <c r="F8248">
        <v>1</v>
      </c>
      <c r="G8248">
        <v>6</v>
      </c>
      <c r="H8248" s="57">
        <f t="shared" si="168"/>
        <v>35805</v>
      </c>
      <c r="I8248">
        <v>17</v>
      </c>
      <c r="J8248">
        <v>2</v>
      </c>
    </row>
    <row r="8249" spans="1:10">
      <c r="A8249" t="s">
        <v>247</v>
      </c>
      <c r="B8249" t="s">
        <v>239</v>
      </c>
      <c r="C8249" t="s">
        <v>240</v>
      </c>
      <c r="D8249">
        <v>6</v>
      </c>
      <c r="E8249">
        <v>100</v>
      </c>
      <c r="F8249">
        <v>1</v>
      </c>
      <c r="G8249">
        <v>7</v>
      </c>
      <c r="H8249" s="57">
        <f t="shared" si="168"/>
        <v>35805</v>
      </c>
      <c r="I8249">
        <v>17</v>
      </c>
      <c r="J8249">
        <v>3</v>
      </c>
    </row>
    <row r="8250" spans="1:10">
      <c r="A8250" t="s">
        <v>247</v>
      </c>
      <c r="B8250" t="s">
        <v>239</v>
      </c>
      <c r="C8250" t="s">
        <v>240</v>
      </c>
      <c r="D8250">
        <v>6</v>
      </c>
      <c r="E8250">
        <v>100</v>
      </c>
      <c r="F8250">
        <v>1</v>
      </c>
      <c r="G8250">
        <v>8</v>
      </c>
      <c r="H8250" s="57">
        <f t="shared" si="168"/>
        <v>35805</v>
      </c>
      <c r="I8250">
        <v>17</v>
      </c>
      <c r="J8250">
        <v>5</v>
      </c>
    </row>
    <row r="8251" spans="1:10">
      <c r="A8251" t="s">
        <v>247</v>
      </c>
      <c r="B8251" t="s">
        <v>239</v>
      </c>
      <c r="C8251" t="s">
        <v>240</v>
      </c>
      <c r="D8251">
        <v>6</v>
      </c>
      <c r="E8251">
        <v>100</v>
      </c>
      <c r="F8251">
        <v>1</v>
      </c>
      <c r="G8251">
        <v>9</v>
      </c>
      <c r="H8251" s="57">
        <f t="shared" si="168"/>
        <v>35805</v>
      </c>
      <c r="I8251">
        <v>18</v>
      </c>
      <c r="J8251">
        <v>9</v>
      </c>
    </row>
    <row r="8252" spans="1:10">
      <c r="A8252" t="s">
        <v>247</v>
      </c>
      <c r="B8252" t="s">
        <v>239</v>
      </c>
      <c r="C8252" t="s">
        <v>240</v>
      </c>
      <c r="D8252">
        <v>6</v>
      </c>
      <c r="E8252">
        <v>100</v>
      </c>
      <c r="F8252">
        <v>1</v>
      </c>
      <c r="G8252">
        <v>10</v>
      </c>
      <c r="H8252" s="57">
        <f t="shared" si="168"/>
        <v>35805</v>
      </c>
      <c r="I8252">
        <v>17</v>
      </c>
      <c r="J8252">
        <v>7</v>
      </c>
    </row>
    <row r="8253" spans="1:10">
      <c r="A8253" t="s">
        <v>247</v>
      </c>
      <c r="B8253" s="53">
        <v>40738</v>
      </c>
      <c r="C8253" t="s">
        <v>240</v>
      </c>
      <c r="D8253">
        <v>7</v>
      </c>
      <c r="E8253">
        <v>100</v>
      </c>
      <c r="F8253">
        <v>2</v>
      </c>
      <c r="G8253">
        <v>1</v>
      </c>
      <c r="H8253" s="57">
        <f t="shared" si="168"/>
        <v>35805</v>
      </c>
      <c r="I8253">
        <v>18</v>
      </c>
      <c r="J8253">
        <v>5</v>
      </c>
    </row>
    <row r="8254" spans="1:10">
      <c r="A8254" t="s">
        <v>247</v>
      </c>
      <c r="B8254" s="53">
        <v>40738</v>
      </c>
      <c r="C8254" t="s">
        <v>240</v>
      </c>
      <c r="D8254">
        <v>7</v>
      </c>
      <c r="E8254">
        <v>100</v>
      </c>
      <c r="F8254">
        <v>2</v>
      </c>
      <c r="G8254">
        <v>2</v>
      </c>
      <c r="H8254" s="57">
        <f t="shared" si="168"/>
        <v>35805</v>
      </c>
      <c r="I8254">
        <v>15</v>
      </c>
      <c r="J8254">
        <v>4</v>
      </c>
    </row>
    <row r="8255" spans="1:10">
      <c r="A8255" t="s">
        <v>247</v>
      </c>
      <c r="B8255" s="53">
        <v>40738</v>
      </c>
      <c r="C8255" t="s">
        <v>240</v>
      </c>
      <c r="D8255">
        <v>7</v>
      </c>
      <c r="E8255">
        <v>100</v>
      </c>
      <c r="F8255">
        <v>2</v>
      </c>
      <c r="G8255">
        <v>3</v>
      </c>
      <c r="H8255" s="57">
        <f t="shared" si="168"/>
        <v>35805</v>
      </c>
      <c r="I8255">
        <v>16</v>
      </c>
      <c r="J8255">
        <v>6</v>
      </c>
    </row>
    <row r="8256" spans="1:10">
      <c r="A8256" t="s">
        <v>247</v>
      </c>
      <c r="B8256" s="53">
        <v>40738</v>
      </c>
      <c r="C8256" t="s">
        <v>240</v>
      </c>
      <c r="D8256">
        <v>7</v>
      </c>
      <c r="E8256">
        <v>100</v>
      </c>
      <c r="F8256">
        <v>2</v>
      </c>
      <c r="G8256">
        <v>4</v>
      </c>
      <c r="H8256" s="57">
        <f t="shared" si="168"/>
        <v>35805</v>
      </c>
      <c r="I8256">
        <v>17</v>
      </c>
      <c r="J8256">
        <v>4</v>
      </c>
    </row>
    <row r="8257" spans="1:10">
      <c r="A8257" t="s">
        <v>247</v>
      </c>
      <c r="B8257" s="53">
        <v>40738</v>
      </c>
      <c r="C8257" t="s">
        <v>240</v>
      </c>
      <c r="D8257">
        <v>7</v>
      </c>
      <c r="E8257">
        <v>100</v>
      </c>
      <c r="F8257">
        <v>2</v>
      </c>
      <c r="G8257">
        <v>5</v>
      </c>
      <c r="H8257" s="57">
        <f t="shared" si="168"/>
        <v>35805</v>
      </c>
      <c r="I8257">
        <v>16</v>
      </c>
      <c r="J8257">
        <v>4</v>
      </c>
    </row>
    <row r="8258" spans="1:10">
      <c r="A8258" t="s">
        <v>247</v>
      </c>
      <c r="B8258" s="53">
        <v>40738</v>
      </c>
      <c r="C8258" t="s">
        <v>240</v>
      </c>
      <c r="D8258">
        <v>7</v>
      </c>
      <c r="E8258">
        <v>100</v>
      </c>
      <c r="F8258">
        <v>2</v>
      </c>
      <c r="G8258">
        <v>6</v>
      </c>
      <c r="H8258" s="57">
        <f t="shared" si="168"/>
        <v>35805</v>
      </c>
      <c r="I8258">
        <v>18</v>
      </c>
      <c r="J8258">
        <v>4</v>
      </c>
    </row>
    <row r="8259" spans="1:10">
      <c r="A8259" t="s">
        <v>247</v>
      </c>
      <c r="B8259" s="53">
        <v>40738</v>
      </c>
      <c r="C8259" t="s">
        <v>240</v>
      </c>
      <c r="D8259">
        <v>7</v>
      </c>
      <c r="E8259">
        <v>100</v>
      </c>
      <c r="F8259">
        <v>2</v>
      </c>
      <c r="G8259">
        <v>7</v>
      </c>
      <c r="H8259" s="57">
        <f t="shared" ref="H8259:H8322" si="169">H8258</f>
        <v>35805</v>
      </c>
      <c r="I8259">
        <v>19</v>
      </c>
      <c r="J8259">
        <v>4</v>
      </c>
    </row>
    <row r="8260" spans="1:10">
      <c r="A8260" t="s">
        <v>247</v>
      </c>
      <c r="B8260" s="53">
        <v>40738</v>
      </c>
      <c r="C8260" t="s">
        <v>240</v>
      </c>
      <c r="D8260">
        <v>7</v>
      </c>
      <c r="E8260">
        <v>100</v>
      </c>
      <c r="F8260">
        <v>2</v>
      </c>
      <c r="G8260">
        <v>8</v>
      </c>
      <c r="H8260" s="57">
        <f t="shared" si="169"/>
        <v>35805</v>
      </c>
      <c r="I8260">
        <v>18</v>
      </c>
      <c r="J8260">
        <v>6</v>
      </c>
    </row>
    <row r="8261" spans="1:10">
      <c r="A8261" t="s">
        <v>247</v>
      </c>
      <c r="B8261" s="53">
        <v>40738</v>
      </c>
      <c r="C8261" t="s">
        <v>240</v>
      </c>
      <c r="D8261">
        <v>7</v>
      </c>
      <c r="E8261">
        <v>100</v>
      </c>
      <c r="F8261">
        <v>2</v>
      </c>
      <c r="G8261">
        <v>9</v>
      </c>
      <c r="H8261" s="57">
        <f t="shared" si="169"/>
        <v>35805</v>
      </c>
    </row>
    <row r="8262" spans="1:10">
      <c r="A8262" t="s">
        <v>247</v>
      </c>
      <c r="B8262" s="53">
        <v>40738</v>
      </c>
      <c r="C8262" t="s">
        <v>240</v>
      </c>
      <c r="D8262">
        <v>7</v>
      </c>
      <c r="E8262">
        <v>100</v>
      </c>
      <c r="F8262">
        <v>2</v>
      </c>
      <c r="G8262">
        <v>10</v>
      </c>
      <c r="H8262" s="57">
        <f t="shared" si="169"/>
        <v>35805</v>
      </c>
      <c r="I8262">
        <v>16</v>
      </c>
      <c r="J8262">
        <v>5</v>
      </c>
    </row>
    <row r="8263" spans="1:10">
      <c r="A8263" t="s">
        <v>247</v>
      </c>
      <c r="B8263" t="s">
        <v>234</v>
      </c>
      <c r="C8263" t="s">
        <v>240</v>
      </c>
      <c r="D8263">
        <v>8</v>
      </c>
      <c r="E8263">
        <v>100</v>
      </c>
      <c r="F8263">
        <v>2</v>
      </c>
      <c r="G8263">
        <v>1</v>
      </c>
      <c r="H8263" s="57">
        <f t="shared" si="169"/>
        <v>35805</v>
      </c>
      <c r="I8263">
        <v>17</v>
      </c>
      <c r="J8263">
        <v>3</v>
      </c>
    </row>
    <row r="8264" spans="1:10">
      <c r="A8264" t="s">
        <v>247</v>
      </c>
      <c r="B8264" t="s">
        <v>234</v>
      </c>
      <c r="C8264" t="s">
        <v>240</v>
      </c>
      <c r="D8264">
        <v>8</v>
      </c>
      <c r="E8264">
        <v>100</v>
      </c>
      <c r="F8264">
        <v>2</v>
      </c>
      <c r="G8264">
        <v>2</v>
      </c>
      <c r="H8264" s="57">
        <f t="shared" si="169"/>
        <v>35805</v>
      </c>
      <c r="I8264">
        <v>18</v>
      </c>
      <c r="J8264">
        <v>7</v>
      </c>
    </row>
    <row r="8265" spans="1:10">
      <c r="A8265" t="s">
        <v>247</v>
      </c>
      <c r="B8265" t="s">
        <v>234</v>
      </c>
      <c r="C8265" t="s">
        <v>240</v>
      </c>
      <c r="D8265">
        <v>8</v>
      </c>
      <c r="E8265">
        <v>100</v>
      </c>
      <c r="F8265">
        <v>2</v>
      </c>
      <c r="G8265">
        <v>3</v>
      </c>
      <c r="H8265" s="57">
        <f t="shared" si="169"/>
        <v>35805</v>
      </c>
      <c r="I8265">
        <v>18</v>
      </c>
      <c r="J8265">
        <v>5</v>
      </c>
    </row>
    <row r="8266" spans="1:10">
      <c r="A8266" t="s">
        <v>247</v>
      </c>
      <c r="B8266" t="s">
        <v>234</v>
      </c>
      <c r="C8266" t="s">
        <v>240</v>
      </c>
      <c r="D8266">
        <v>8</v>
      </c>
      <c r="E8266">
        <v>100</v>
      </c>
      <c r="F8266">
        <v>2</v>
      </c>
      <c r="G8266">
        <v>4</v>
      </c>
      <c r="H8266" s="57">
        <f t="shared" si="169"/>
        <v>35805</v>
      </c>
      <c r="I8266">
        <v>17</v>
      </c>
      <c r="J8266">
        <v>4</v>
      </c>
    </row>
    <row r="8267" spans="1:10">
      <c r="A8267" t="s">
        <v>247</v>
      </c>
      <c r="B8267" t="s">
        <v>234</v>
      </c>
      <c r="C8267" t="s">
        <v>240</v>
      </c>
      <c r="D8267">
        <v>8</v>
      </c>
      <c r="E8267">
        <v>100</v>
      </c>
      <c r="F8267">
        <v>2</v>
      </c>
      <c r="G8267">
        <v>5</v>
      </c>
      <c r="H8267" s="57">
        <f t="shared" si="169"/>
        <v>35805</v>
      </c>
      <c r="I8267">
        <v>18</v>
      </c>
      <c r="J8267">
        <v>4</v>
      </c>
    </row>
    <row r="8268" spans="1:10">
      <c r="A8268" t="s">
        <v>247</v>
      </c>
      <c r="B8268" t="s">
        <v>234</v>
      </c>
      <c r="C8268" t="s">
        <v>240</v>
      </c>
      <c r="D8268">
        <v>8</v>
      </c>
      <c r="E8268">
        <v>100</v>
      </c>
      <c r="F8268">
        <v>2</v>
      </c>
      <c r="G8268">
        <v>6</v>
      </c>
      <c r="H8268" s="57">
        <f t="shared" si="169"/>
        <v>35805</v>
      </c>
      <c r="I8268">
        <v>18</v>
      </c>
      <c r="J8268">
        <v>6</v>
      </c>
    </row>
    <row r="8269" spans="1:10">
      <c r="A8269" t="s">
        <v>247</v>
      </c>
      <c r="B8269" t="s">
        <v>234</v>
      </c>
      <c r="C8269" t="s">
        <v>240</v>
      </c>
      <c r="D8269">
        <v>8</v>
      </c>
      <c r="E8269">
        <v>100</v>
      </c>
      <c r="F8269">
        <v>2</v>
      </c>
      <c r="G8269">
        <v>7</v>
      </c>
      <c r="H8269" s="57">
        <f t="shared" si="169"/>
        <v>35805</v>
      </c>
      <c r="I8269">
        <v>17</v>
      </c>
      <c r="J8269">
        <v>4</v>
      </c>
    </row>
    <row r="8270" spans="1:10">
      <c r="A8270" t="s">
        <v>247</v>
      </c>
      <c r="B8270" t="s">
        <v>234</v>
      </c>
      <c r="C8270" t="s">
        <v>240</v>
      </c>
      <c r="D8270">
        <v>8</v>
      </c>
      <c r="E8270">
        <v>100</v>
      </c>
      <c r="F8270">
        <v>2</v>
      </c>
      <c r="G8270">
        <v>8</v>
      </c>
      <c r="H8270" s="57">
        <f t="shared" si="169"/>
        <v>35805</v>
      </c>
      <c r="I8270">
        <v>19</v>
      </c>
      <c r="J8270">
        <v>7</v>
      </c>
    </row>
    <row r="8271" spans="1:10">
      <c r="A8271" t="s">
        <v>247</v>
      </c>
      <c r="B8271" t="s">
        <v>234</v>
      </c>
      <c r="C8271" t="s">
        <v>240</v>
      </c>
      <c r="D8271">
        <v>8</v>
      </c>
      <c r="E8271">
        <v>100</v>
      </c>
      <c r="F8271">
        <v>2</v>
      </c>
      <c r="G8271">
        <v>9</v>
      </c>
      <c r="H8271" s="57">
        <f t="shared" si="169"/>
        <v>35805</v>
      </c>
      <c r="I8271">
        <v>18</v>
      </c>
      <c r="J8271">
        <v>9</v>
      </c>
    </row>
    <row r="8272" spans="1:10">
      <c r="A8272" t="s">
        <v>247</v>
      </c>
      <c r="B8272" t="s">
        <v>234</v>
      </c>
      <c r="C8272" t="s">
        <v>240</v>
      </c>
      <c r="D8272">
        <v>8</v>
      </c>
      <c r="E8272">
        <v>100</v>
      </c>
      <c r="F8272">
        <v>2</v>
      </c>
      <c r="G8272">
        <v>10</v>
      </c>
      <c r="H8272" s="57">
        <f t="shared" si="169"/>
        <v>35805</v>
      </c>
      <c r="I8272">
        <v>18</v>
      </c>
      <c r="J8272">
        <v>9</v>
      </c>
    </row>
    <row r="8273" spans="1:10">
      <c r="A8273" t="s">
        <v>247</v>
      </c>
      <c r="B8273" t="s">
        <v>238</v>
      </c>
      <c r="C8273" t="s">
        <v>240</v>
      </c>
      <c r="D8273">
        <v>9</v>
      </c>
      <c r="E8273">
        <v>100</v>
      </c>
      <c r="F8273">
        <v>2</v>
      </c>
      <c r="G8273">
        <v>1</v>
      </c>
      <c r="H8273" s="57">
        <f t="shared" si="169"/>
        <v>35805</v>
      </c>
      <c r="I8273">
        <v>17</v>
      </c>
      <c r="J8273">
        <v>3</v>
      </c>
    </row>
    <row r="8274" spans="1:10">
      <c r="A8274" t="s">
        <v>247</v>
      </c>
      <c r="B8274" t="s">
        <v>238</v>
      </c>
      <c r="C8274" t="s">
        <v>240</v>
      </c>
      <c r="D8274">
        <v>9</v>
      </c>
      <c r="E8274">
        <v>100</v>
      </c>
      <c r="F8274">
        <v>2</v>
      </c>
      <c r="G8274">
        <v>2</v>
      </c>
      <c r="H8274" s="57">
        <f t="shared" si="169"/>
        <v>35805</v>
      </c>
      <c r="I8274">
        <v>18</v>
      </c>
      <c r="J8274">
        <v>4</v>
      </c>
    </row>
    <row r="8275" spans="1:10">
      <c r="A8275" t="s">
        <v>247</v>
      </c>
      <c r="B8275" t="s">
        <v>238</v>
      </c>
      <c r="C8275" t="s">
        <v>240</v>
      </c>
      <c r="D8275">
        <v>9</v>
      </c>
      <c r="E8275">
        <v>100</v>
      </c>
      <c r="F8275">
        <v>2</v>
      </c>
      <c r="G8275">
        <v>3</v>
      </c>
      <c r="H8275" s="57">
        <f t="shared" si="169"/>
        <v>35805</v>
      </c>
      <c r="I8275">
        <v>17</v>
      </c>
      <c r="J8275">
        <v>2</v>
      </c>
    </row>
    <row r="8276" spans="1:10">
      <c r="A8276" t="s">
        <v>247</v>
      </c>
      <c r="B8276" t="s">
        <v>238</v>
      </c>
      <c r="C8276" t="s">
        <v>240</v>
      </c>
      <c r="D8276">
        <v>9</v>
      </c>
      <c r="E8276">
        <v>100</v>
      </c>
      <c r="F8276">
        <v>2</v>
      </c>
      <c r="G8276">
        <v>4</v>
      </c>
      <c r="H8276" s="57">
        <f t="shared" si="169"/>
        <v>35805</v>
      </c>
      <c r="I8276">
        <v>18</v>
      </c>
      <c r="J8276">
        <v>2</v>
      </c>
    </row>
    <row r="8277" spans="1:10">
      <c r="A8277" t="s">
        <v>247</v>
      </c>
      <c r="B8277" t="s">
        <v>238</v>
      </c>
      <c r="C8277" t="s">
        <v>240</v>
      </c>
      <c r="D8277">
        <v>9</v>
      </c>
      <c r="E8277">
        <v>100</v>
      </c>
      <c r="F8277">
        <v>2</v>
      </c>
      <c r="G8277">
        <v>5</v>
      </c>
      <c r="H8277" s="57">
        <f t="shared" si="169"/>
        <v>35805</v>
      </c>
      <c r="I8277">
        <v>17</v>
      </c>
      <c r="J8277">
        <v>1</v>
      </c>
    </row>
    <row r="8278" spans="1:10">
      <c r="A8278" t="s">
        <v>247</v>
      </c>
      <c r="B8278" t="s">
        <v>238</v>
      </c>
      <c r="C8278" t="s">
        <v>240</v>
      </c>
      <c r="D8278">
        <v>9</v>
      </c>
      <c r="E8278">
        <v>100</v>
      </c>
      <c r="F8278">
        <v>2</v>
      </c>
      <c r="G8278">
        <v>6</v>
      </c>
      <c r="H8278" s="57">
        <f t="shared" si="169"/>
        <v>35805</v>
      </c>
      <c r="I8278">
        <v>19</v>
      </c>
      <c r="J8278">
        <v>2</v>
      </c>
    </row>
    <row r="8279" spans="1:10">
      <c r="A8279" t="s">
        <v>247</v>
      </c>
      <c r="B8279" t="s">
        <v>238</v>
      </c>
      <c r="C8279" t="s">
        <v>240</v>
      </c>
      <c r="D8279">
        <v>9</v>
      </c>
      <c r="E8279">
        <v>100</v>
      </c>
      <c r="F8279">
        <v>2</v>
      </c>
      <c r="G8279">
        <v>7</v>
      </c>
      <c r="H8279" s="57">
        <f t="shared" si="169"/>
        <v>35805</v>
      </c>
      <c r="I8279">
        <v>18</v>
      </c>
      <c r="J8279">
        <v>5</v>
      </c>
    </row>
    <row r="8280" spans="1:10">
      <c r="A8280" t="s">
        <v>247</v>
      </c>
      <c r="B8280" t="s">
        <v>238</v>
      </c>
      <c r="C8280" t="s">
        <v>240</v>
      </c>
      <c r="D8280">
        <v>9</v>
      </c>
      <c r="E8280">
        <v>100</v>
      </c>
      <c r="F8280">
        <v>2</v>
      </c>
      <c r="G8280">
        <v>8</v>
      </c>
      <c r="H8280" s="57">
        <f t="shared" si="169"/>
        <v>35805</v>
      </c>
      <c r="I8280">
        <v>18</v>
      </c>
      <c r="J8280">
        <v>4</v>
      </c>
    </row>
    <row r="8281" spans="1:10">
      <c r="A8281" t="s">
        <v>247</v>
      </c>
      <c r="B8281" t="s">
        <v>238</v>
      </c>
      <c r="C8281" t="s">
        <v>240</v>
      </c>
      <c r="D8281">
        <v>9</v>
      </c>
      <c r="E8281">
        <v>100</v>
      </c>
      <c r="F8281">
        <v>2</v>
      </c>
      <c r="G8281">
        <v>9</v>
      </c>
      <c r="H8281" s="57">
        <f t="shared" si="169"/>
        <v>35805</v>
      </c>
      <c r="I8281">
        <v>19</v>
      </c>
      <c r="J8281">
        <v>4</v>
      </c>
    </row>
    <row r="8282" spans="1:10">
      <c r="A8282" t="s">
        <v>247</v>
      </c>
      <c r="B8282" t="s">
        <v>238</v>
      </c>
      <c r="C8282" t="s">
        <v>240</v>
      </c>
      <c r="D8282">
        <v>9</v>
      </c>
      <c r="E8282">
        <v>100</v>
      </c>
      <c r="F8282">
        <v>2</v>
      </c>
      <c r="G8282">
        <v>10</v>
      </c>
      <c r="H8282" s="57">
        <f t="shared" si="169"/>
        <v>35805</v>
      </c>
      <c r="I8282">
        <v>18</v>
      </c>
      <c r="J8282">
        <v>1</v>
      </c>
    </row>
    <row r="8283" spans="1:10">
      <c r="A8283" t="s">
        <v>247</v>
      </c>
      <c r="B8283" t="s">
        <v>235</v>
      </c>
      <c r="C8283" t="s">
        <v>240</v>
      </c>
      <c r="D8283">
        <v>10</v>
      </c>
      <c r="E8283">
        <v>100</v>
      </c>
      <c r="F8283">
        <v>2</v>
      </c>
      <c r="G8283">
        <v>1</v>
      </c>
      <c r="H8283" s="57">
        <f t="shared" si="169"/>
        <v>35805</v>
      </c>
      <c r="I8283">
        <v>21</v>
      </c>
      <c r="J8283">
        <v>4</v>
      </c>
    </row>
    <row r="8284" spans="1:10">
      <c r="A8284" t="s">
        <v>247</v>
      </c>
      <c r="B8284" t="s">
        <v>235</v>
      </c>
      <c r="C8284" t="s">
        <v>240</v>
      </c>
      <c r="D8284">
        <v>10</v>
      </c>
      <c r="E8284">
        <v>100</v>
      </c>
      <c r="F8284">
        <v>2</v>
      </c>
      <c r="G8284">
        <v>2</v>
      </c>
      <c r="H8284" s="57">
        <f t="shared" si="169"/>
        <v>35805</v>
      </c>
      <c r="I8284">
        <v>22</v>
      </c>
      <c r="J8284">
        <v>5</v>
      </c>
    </row>
    <row r="8285" spans="1:10">
      <c r="A8285" t="s">
        <v>247</v>
      </c>
      <c r="B8285" t="s">
        <v>235</v>
      </c>
      <c r="C8285" t="s">
        <v>240</v>
      </c>
      <c r="D8285">
        <v>10</v>
      </c>
      <c r="E8285">
        <v>100</v>
      </c>
      <c r="F8285">
        <v>2</v>
      </c>
      <c r="G8285">
        <v>3</v>
      </c>
      <c r="H8285" s="57">
        <f t="shared" si="169"/>
        <v>35805</v>
      </c>
      <c r="I8285">
        <v>19</v>
      </c>
      <c r="J8285">
        <v>4</v>
      </c>
    </row>
    <row r="8286" spans="1:10">
      <c r="A8286" t="s">
        <v>247</v>
      </c>
      <c r="B8286" t="s">
        <v>235</v>
      </c>
      <c r="C8286" t="s">
        <v>240</v>
      </c>
      <c r="D8286">
        <v>10</v>
      </c>
      <c r="E8286">
        <v>100</v>
      </c>
      <c r="F8286">
        <v>2</v>
      </c>
      <c r="G8286">
        <v>4</v>
      </c>
      <c r="H8286" s="57">
        <f t="shared" si="169"/>
        <v>35805</v>
      </c>
      <c r="I8286">
        <v>20</v>
      </c>
      <c r="J8286">
        <v>5</v>
      </c>
    </row>
    <row r="8287" spans="1:10">
      <c r="A8287" t="s">
        <v>247</v>
      </c>
      <c r="B8287" t="s">
        <v>235</v>
      </c>
      <c r="C8287" t="s">
        <v>240</v>
      </c>
      <c r="D8287">
        <v>10</v>
      </c>
      <c r="E8287">
        <v>100</v>
      </c>
      <c r="F8287">
        <v>2</v>
      </c>
      <c r="G8287">
        <v>5</v>
      </c>
      <c r="H8287" s="57">
        <f t="shared" si="169"/>
        <v>35805</v>
      </c>
      <c r="I8287">
        <v>20</v>
      </c>
      <c r="J8287">
        <v>7</v>
      </c>
    </row>
    <row r="8288" spans="1:10">
      <c r="A8288" t="s">
        <v>247</v>
      </c>
      <c r="B8288" t="s">
        <v>235</v>
      </c>
      <c r="C8288" t="s">
        <v>240</v>
      </c>
      <c r="D8288">
        <v>10</v>
      </c>
      <c r="E8288">
        <v>100</v>
      </c>
      <c r="F8288">
        <v>2</v>
      </c>
      <c r="G8288">
        <v>6</v>
      </c>
      <c r="H8288" s="57">
        <f t="shared" si="169"/>
        <v>35805</v>
      </c>
      <c r="I8288">
        <v>15</v>
      </c>
      <c r="J8288">
        <v>8</v>
      </c>
    </row>
    <row r="8289" spans="1:10">
      <c r="A8289" t="s">
        <v>247</v>
      </c>
      <c r="B8289" t="s">
        <v>235</v>
      </c>
      <c r="C8289" t="s">
        <v>240</v>
      </c>
      <c r="D8289">
        <v>10</v>
      </c>
      <c r="E8289">
        <v>100</v>
      </c>
      <c r="F8289">
        <v>2</v>
      </c>
      <c r="G8289">
        <v>7</v>
      </c>
      <c r="H8289" s="57">
        <f t="shared" si="169"/>
        <v>35805</v>
      </c>
      <c r="I8289">
        <v>18</v>
      </c>
      <c r="J8289">
        <v>7</v>
      </c>
    </row>
    <row r="8290" spans="1:10">
      <c r="A8290" t="s">
        <v>247</v>
      </c>
      <c r="B8290" t="s">
        <v>235</v>
      </c>
      <c r="C8290" t="s">
        <v>240</v>
      </c>
      <c r="D8290">
        <v>10</v>
      </c>
      <c r="E8290">
        <v>100</v>
      </c>
      <c r="F8290">
        <v>2</v>
      </c>
      <c r="G8290">
        <v>8</v>
      </c>
      <c r="H8290" s="57">
        <f t="shared" si="169"/>
        <v>35805</v>
      </c>
      <c r="I8290">
        <v>18</v>
      </c>
      <c r="J8290">
        <v>8</v>
      </c>
    </row>
    <row r="8291" spans="1:10">
      <c r="A8291" t="s">
        <v>247</v>
      </c>
      <c r="B8291" t="s">
        <v>235</v>
      </c>
      <c r="C8291" t="s">
        <v>240</v>
      </c>
      <c r="D8291">
        <v>10</v>
      </c>
      <c r="E8291">
        <v>100</v>
      </c>
      <c r="F8291">
        <v>2</v>
      </c>
      <c r="G8291">
        <v>9</v>
      </c>
      <c r="H8291" s="57">
        <f t="shared" si="169"/>
        <v>35805</v>
      </c>
      <c r="I8291">
        <v>18</v>
      </c>
      <c r="J8291">
        <v>6</v>
      </c>
    </row>
    <row r="8292" spans="1:10">
      <c r="A8292" t="s">
        <v>247</v>
      </c>
      <c r="B8292" t="s">
        <v>235</v>
      </c>
      <c r="C8292" t="s">
        <v>240</v>
      </c>
      <c r="D8292">
        <v>10</v>
      </c>
      <c r="E8292">
        <v>100</v>
      </c>
      <c r="F8292">
        <v>2</v>
      </c>
      <c r="G8292">
        <v>10</v>
      </c>
      <c r="H8292" s="57">
        <f t="shared" si="169"/>
        <v>35805</v>
      </c>
      <c r="I8292">
        <v>18</v>
      </c>
      <c r="J8292">
        <v>7</v>
      </c>
    </row>
    <row r="8293" spans="1:10">
      <c r="A8293" t="s">
        <v>247</v>
      </c>
      <c r="B8293" t="s">
        <v>239</v>
      </c>
      <c r="C8293" t="s">
        <v>240</v>
      </c>
      <c r="D8293">
        <v>11</v>
      </c>
      <c r="E8293">
        <v>100</v>
      </c>
      <c r="F8293">
        <v>2</v>
      </c>
      <c r="G8293">
        <v>1</v>
      </c>
      <c r="H8293" s="57">
        <f t="shared" si="169"/>
        <v>35805</v>
      </c>
      <c r="I8293">
        <v>19</v>
      </c>
      <c r="J8293">
        <v>4</v>
      </c>
    </row>
    <row r="8294" spans="1:10">
      <c r="A8294" t="s">
        <v>247</v>
      </c>
      <c r="B8294" t="s">
        <v>239</v>
      </c>
      <c r="C8294" t="s">
        <v>240</v>
      </c>
      <c r="D8294">
        <v>11</v>
      </c>
      <c r="E8294">
        <v>100</v>
      </c>
      <c r="F8294">
        <v>2</v>
      </c>
      <c r="G8294">
        <v>2</v>
      </c>
      <c r="H8294" s="57">
        <f t="shared" si="169"/>
        <v>35805</v>
      </c>
      <c r="I8294">
        <v>18</v>
      </c>
      <c r="J8294">
        <v>4</v>
      </c>
    </row>
    <row r="8295" spans="1:10">
      <c r="A8295" t="s">
        <v>247</v>
      </c>
      <c r="B8295" t="s">
        <v>239</v>
      </c>
      <c r="C8295" t="s">
        <v>240</v>
      </c>
      <c r="D8295">
        <v>11</v>
      </c>
      <c r="E8295">
        <v>100</v>
      </c>
      <c r="F8295">
        <v>2</v>
      </c>
      <c r="G8295">
        <v>3</v>
      </c>
      <c r="H8295" s="57">
        <f t="shared" si="169"/>
        <v>35805</v>
      </c>
      <c r="I8295">
        <v>20</v>
      </c>
      <c r="J8295">
        <v>7</v>
      </c>
    </row>
    <row r="8296" spans="1:10">
      <c r="A8296" t="s">
        <v>247</v>
      </c>
      <c r="B8296" t="s">
        <v>239</v>
      </c>
      <c r="C8296" t="s">
        <v>240</v>
      </c>
      <c r="D8296">
        <v>11</v>
      </c>
      <c r="E8296">
        <v>100</v>
      </c>
      <c r="F8296">
        <v>2</v>
      </c>
      <c r="G8296">
        <v>4</v>
      </c>
      <c r="H8296" s="57">
        <f t="shared" si="169"/>
        <v>35805</v>
      </c>
      <c r="I8296">
        <v>19</v>
      </c>
      <c r="J8296">
        <v>6</v>
      </c>
    </row>
    <row r="8297" spans="1:10">
      <c r="A8297" t="s">
        <v>247</v>
      </c>
      <c r="B8297" t="s">
        <v>239</v>
      </c>
      <c r="C8297" t="s">
        <v>240</v>
      </c>
      <c r="D8297">
        <v>11</v>
      </c>
      <c r="E8297">
        <v>100</v>
      </c>
      <c r="F8297">
        <v>2</v>
      </c>
      <c r="G8297">
        <v>5</v>
      </c>
      <c r="H8297" s="57">
        <f t="shared" si="169"/>
        <v>35805</v>
      </c>
      <c r="I8297">
        <v>18</v>
      </c>
      <c r="J8297">
        <v>5</v>
      </c>
    </row>
    <row r="8298" spans="1:10">
      <c r="A8298" t="s">
        <v>247</v>
      </c>
      <c r="B8298" t="s">
        <v>239</v>
      </c>
      <c r="C8298" t="s">
        <v>240</v>
      </c>
      <c r="D8298">
        <v>11</v>
      </c>
      <c r="E8298">
        <v>100</v>
      </c>
      <c r="F8298">
        <v>2</v>
      </c>
      <c r="G8298">
        <v>6</v>
      </c>
      <c r="H8298" s="57">
        <f t="shared" si="169"/>
        <v>35805</v>
      </c>
      <c r="I8298">
        <v>19</v>
      </c>
      <c r="J8298">
        <v>4</v>
      </c>
    </row>
    <row r="8299" spans="1:10">
      <c r="A8299" t="s">
        <v>247</v>
      </c>
      <c r="B8299" t="s">
        <v>239</v>
      </c>
      <c r="C8299" t="s">
        <v>240</v>
      </c>
      <c r="D8299">
        <v>11</v>
      </c>
      <c r="E8299">
        <v>100</v>
      </c>
      <c r="F8299">
        <v>2</v>
      </c>
      <c r="G8299">
        <v>7</v>
      </c>
      <c r="H8299" s="57">
        <f t="shared" si="169"/>
        <v>35805</v>
      </c>
      <c r="I8299">
        <v>19</v>
      </c>
      <c r="J8299">
        <v>7</v>
      </c>
    </row>
    <row r="8300" spans="1:10">
      <c r="A8300" t="s">
        <v>247</v>
      </c>
      <c r="B8300" t="s">
        <v>239</v>
      </c>
      <c r="C8300" t="s">
        <v>240</v>
      </c>
      <c r="D8300">
        <v>11</v>
      </c>
      <c r="E8300">
        <v>100</v>
      </c>
      <c r="F8300">
        <v>2</v>
      </c>
      <c r="G8300">
        <v>8</v>
      </c>
      <c r="H8300" s="57">
        <f t="shared" si="169"/>
        <v>35805</v>
      </c>
      <c r="I8300">
        <v>19</v>
      </c>
      <c r="J8300">
        <v>6</v>
      </c>
    </row>
    <row r="8301" spans="1:10">
      <c r="A8301" t="s">
        <v>247</v>
      </c>
      <c r="B8301" t="s">
        <v>239</v>
      </c>
      <c r="C8301" t="s">
        <v>240</v>
      </c>
      <c r="D8301">
        <v>11</v>
      </c>
      <c r="E8301">
        <v>100</v>
      </c>
      <c r="F8301">
        <v>2</v>
      </c>
      <c r="G8301">
        <v>9</v>
      </c>
      <c r="H8301" s="57">
        <f t="shared" si="169"/>
        <v>35805</v>
      </c>
      <c r="I8301">
        <v>20</v>
      </c>
      <c r="J8301">
        <v>10</v>
      </c>
    </row>
    <row r="8302" spans="1:10">
      <c r="A8302" t="s">
        <v>247</v>
      </c>
      <c r="B8302" t="s">
        <v>239</v>
      </c>
      <c r="C8302" t="s">
        <v>240</v>
      </c>
      <c r="D8302">
        <v>11</v>
      </c>
      <c r="E8302">
        <v>100</v>
      </c>
      <c r="F8302">
        <v>2</v>
      </c>
      <c r="G8302">
        <v>10</v>
      </c>
      <c r="H8302" s="57">
        <f t="shared" si="169"/>
        <v>35805</v>
      </c>
      <c r="I8302">
        <v>19</v>
      </c>
      <c r="J8302">
        <v>9</v>
      </c>
    </row>
    <row r="8303" spans="1:10">
      <c r="A8303" t="s">
        <v>247</v>
      </c>
      <c r="B8303" t="s">
        <v>237</v>
      </c>
      <c r="C8303" t="s">
        <v>240</v>
      </c>
      <c r="D8303">
        <v>12</v>
      </c>
      <c r="E8303">
        <v>100</v>
      </c>
      <c r="F8303">
        <v>2</v>
      </c>
      <c r="G8303">
        <v>1</v>
      </c>
      <c r="H8303" s="57">
        <f t="shared" si="169"/>
        <v>35805</v>
      </c>
      <c r="I8303">
        <v>18</v>
      </c>
      <c r="J8303">
        <v>12</v>
      </c>
    </row>
    <row r="8304" spans="1:10">
      <c r="A8304" t="s">
        <v>247</v>
      </c>
      <c r="B8304" t="s">
        <v>237</v>
      </c>
      <c r="C8304" t="s">
        <v>240</v>
      </c>
      <c r="D8304">
        <v>12</v>
      </c>
      <c r="E8304">
        <v>100</v>
      </c>
      <c r="F8304">
        <v>2</v>
      </c>
      <c r="G8304">
        <v>2</v>
      </c>
      <c r="H8304" s="57">
        <f t="shared" si="169"/>
        <v>35805</v>
      </c>
      <c r="I8304">
        <v>20</v>
      </c>
      <c r="J8304">
        <v>5</v>
      </c>
    </row>
    <row r="8305" spans="1:10">
      <c r="A8305" t="s">
        <v>247</v>
      </c>
      <c r="B8305" t="s">
        <v>237</v>
      </c>
      <c r="C8305" t="s">
        <v>240</v>
      </c>
      <c r="D8305">
        <v>12</v>
      </c>
      <c r="E8305">
        <v>100</v>
      </c>
      <c r="F8305">
        <v>2</v>
      </c>
      <c r="G8305">
        <v>3</v>
      </c>
      <c r="H8305" s="57">
        <f t="shared" si="169"/>
        <v>35805</v>
      </c>
      <c r="I8305">
        <v>20</v>
      </c>
      <c r="J8305">
        <v>5</v>
      </c>
    </row>
    <row r="8306" spans="1:10">
      <c r="A8306" t="s">
        <v>247</v>
      </c>
      <c r="B8306" t="s">
        <v>237</v>
      </c>
      <c r="C8306" t="s">
        <v>240</v>
      </c>
      <c r="D8306">
        <v>12</v>
      </c>
      <c r="E8306">
        <v>100</v>
      </c>
      <c r="F8306">
        <v>2</v>
      </c>
      <c r="G8306">
        <v>4</v>
      </c>
      <c r="H8306" s="57">
        <f t="shared" si="169"/>
        <v>35805</v>
      </c>
      <c r="I8306">
        <v>20</v>
      </c>
      <c r="J8306">
        <v>7</v>
      </c>
    </row>
    <row r="8307" spans="1:10">
      <c r="A8307" t="s">
        <v>247</v>
      </c>
      <c r="B8307" t="s">
        <v>237</v>
      </c>
      <c r="C8307" t="s">
        <v>240</v>
      </c>
      <c r="D8307">
        <v>12</v>
      </c>
      <c r="E8307">
        <v>100</v>
      </c>
      <c r="F8307">
        <v>2</v>
      </c>
      <c r="G8307">
        <v>5</v>
      </c>
      <c r="H8307" s="57">
        <f t="shared" si="169"/>
        <v>35805</v>
      </c>
      <c r="I8307">
        <v>17</v>
      </c>
      <c r="J8307">
        <v>11</v>
      </c>
    </row>
    <row r="8308" spans="1:10">
      <c r="A8308" t="s">
        <v>247</v>
      </c>
      <c r="B8308" t="s">
        <v>237</v>
      </c>
      <c r="C8308" t="s">
        <v>240</v>
      </c>
      <c r="D8308">
        <v>12</v>
      </c>
      <c r="E8308">
        <v>100</v>
      </c>
      <c r="F8308">
        <v>2</v>
      </c>
      <c r="G8308">
        <v>6</v>
      </c>
      <c r="H8308" s="57">
        <f t="shared" si="169"/>
        <v>35805</v>
      </c>
      <c r="I8308">
        <v>18</v>
      </c>
      <c r="J8308">
        <v>11</v>
      </c>
    </row>
    <row r="8309" spans="1:10">
      <c r="A8309" t="s">
        <v>247</v>
      </c>
      <c r="B8309" t="s">
        <v>237</v>
      </c>
      <c r="C8309" t="s">
        <v>240</v>
      </c>
      <c r="D8309">
        <v>12</v>
      </c>
      <c r="E8309">
        <v>100</v>
      </c>
      <c r="F8309">
        <v>2</v>
      </c>
      <c r="G8309">
        <v>7</v>
      </c>
      <c r="H8309" s="57">
        <f t="shared" si="169"/>
        <v>35805</v>
      </c>
      <c r="I8309">
        <v>19</v>
      </c>
      <c r="J8309">
        <v>11</v>
      </c>
    </row>
    <row r="8310" spans="1:10">
      <c r="A8310" t="s">
        <v>247</v>
      </c>
      <c r="B8310" t="s">
        <v>237</v>
      </c>
      <c r="C8310" t="s">
        <v>240</v>
      </c>
      <c r="D8310">
        <v>12</v>
      </c>
      <c r="E8310">
        <v>100</v>
      </c>
      <c r="F8310">
        <v>2</v>
      </c>
      <c r="G8310">
        <v>8</v>
      </c>
      <c r="H8310" s="57">
        <f t="shared" si="169"/>
        <v>35805</v>
      </c>
      <c r="I8310">
        <v>19</v>
      </c>
      <c r="J8310">
        <v>10</v>
      </c>
    </row>
    <row r="8311" spans="1:10">
      <c r="A8311" t="s">
        <v>247</v>
      </c>
      <c r="B8311" t="s">
        <v>237</v>
      </c>
      <c r="C8311" t="s">
        <v>240</v>
      </c>
      <c r="D8311">
        <v>12</v>
      </c>
      <c r="E8311">
        <v>100</v>
      </c>
      <c r="F8311">
        <v>2</v>
      </c>
      <c r="G8311">
        <v>9</v>
      </c>
      <c r="H8311" s="57">
        <f t="shared" si="169"/>
        <v>35805</v>
      </c>
      <c r="I8311">
        <v>19</v>
      </c>
      <c r="J8311">
        <v>12</v>
      </c>
    </row>
    <row r="8312" spans="1:10">
      <c r="A8312" t="s">
        <v>247</v>
      </c>
      <c r="B8312" t="s">
        <v>237</v>
      </c>
      <c r="C8312" t="s">
        <v>240</v>
      </c>
      <c r="D8312">
        <v>12</v>
      </c>
      <c r="E8312">
        <v>100</v>
      </c>
      <c r="F8312">
        <v>2</v>
      </c>
      <c r="G8312">
        <v>10</v>
      </c>
      <c r="H8312" s="57">
        <f t="shared" si="169"/>
        <v>35805</v>
      </c>
      <c r="I8312">
        <v>18</v>
      </c>
      <c r="J8312">
        <v>9</v>
      </c>
    </row>
    <row r="8313" spans="1:10">
      <c r="A8313" t="s">
        <v>247</v>
      </c>
      <c r="B8313" s="53">
        <v>40738</v>
      </c>
      <c r="C8313" t="s">
        <v>240</v>
      </c>
      <c r="D8313">
        <v>13</v>
      </c>
      <c r="E8313">
        <v>100</v>
      </c>
      <c r="F8313">
        <v>3</v>
      </c>
      <c r="G8313">
        <v>1</v>
      </c>
      <c r="H8313" s="57">
        <f t="shared" si="169"/>
        <v>35805</v>
      </c>
      <c r="I8313">
        <v>16</v>
      </c>
      <c r="J8313">
        <v>9</v>
      </c>
    </row>
    <row r="8314" spans="1:10">
      <c r="A8314" t="s">
        <v>247</v>
      </c>
      <c r="B8314" s="53">
        <v>40738</v>
      </c>
      <c r="C8314" t="s">
        <v>240</v>
      </c>
      <c r="D8314">
        <v>13</v>
      </c>
      <c r="E8314">
        <v>100</v>
      </c>
      <c r="F8314">
        <v>3</v>
      </c>
      <c r="G8314">
        <v>2</v>
      </c>
      <c r="H8314" s="57">
        <f t="shared" si="169"/>
        <v>35805</v>
      </c>
      <c r="I8314">
        <v>18</v>
      </c>
      <c r="J8314">
        <v>10</v>
      </c>
    </row>
    <row r="8315" spans="1:10">
      <c r="A8315" t="s">
        <v>247</v>
      </c>
      <c r="B8315" s="53">
        <v>40738</v>
      </c>
      <c r="C8315" t="s">
        <v>240</v>
      </c>
      <c r="D8315">
        <v>13</v>
      </c>
      <c r="E8315">
        <v>100</v>
      </c>
      <c r="F8315">
        <v>3</v>
      </c>
      <c r="G8315">
        <v>3</v>
      </c>
      <c r="H8315" s="57">
        <f t="shared" si="169"/>
        <v>35805</v>
      </c>
      <c r="I8315">
        <v>15</v>
      </c>
      <c r="J8315">
        <v>11</v>
      </c>
    </row>
    <row r="8316" spans="1:10">
      <c r="A8316" t="s">
        <v>247</v>
      </c>
      <c r="B8316" s="53">
        <v>40738</v>
      </c>
      <c r="C8316" t="s">
        <v>240</v>
      </c>
      <c r="D8316">
        <v>13</v>
      </c>
      <c r="E8316">
        <v>100</v>
      </c>
      <c r="F8316">
        <v>3</v>
      </c>
      <c r="G8316">
        <v>4</v>
      </c>
      <c r="H8316" s="57">
        <f t="shared" si="169"/>
        <v>35805</v>
      </c>
      <c r="I8316">
        <v>17</v>
      </c>
      <c r="J8316">
        <v>7</v>
      </c>
    </row>
    <row r="8317" spans="1:10">
      <c r="A8317" t="s">
        <v>247</v>
      </c>
      <c r="B8317" s="53">
        <v>40738</v>
      </c>
      <c r="C8317" t="s">
        <v>240</v>
      </c>
      <c r="D8317">
        <v>13</v>
      </c>
      <c r="E8317">
        <v>100</v>
      </c>
      <c r="F8317">
        <v>3</v>
      </c>
      <c r="G8317">
        <v>5</v>
      </c>
      <c r="H8317" s="57">
        <f t="shared" si="169"/>
        <v>35805</v>
      </c>
      <c r="I8317">
        <v>16</v>
      </c>
      <c r="J8317">
        <v>7</v>
      </c>
    </row>
    <row r="8318" spans="1:10">
      <c r="A8318" t="s">
        <v>247</v>
      </c>
      <c r="B8318" s="53">
        <v>40738</v>
      </c>
      <c r="C8318" t="s">
        <v>240</v>
      </c>
      <c r="D8318">
        <v>13</v>
      </c>
      <c r="E8318">
        <v>100</v>
      </c>
      <c r="F8318">
        <v>3</v>
      </c>
      <c r="G8318">
        <v>6</v>
      </c>
      <c r="H8318" s="57">
        <f t="shared" si="169"/>
        <v>35805</v>
      </c>
      <c r="I8318">
        <v>19</v>
      </c>
      <c r="J8318">
        <v>10</v>
      </c>
    </row>
    <row r="8319" spans="1:10">
      <c r="A8319" t="s">
        <v>247</v>
      </c>
      <c r="B8319" s="53">
        <v>40738</v>
      </c>
      <c r="C8319" t="s">
        <v>240</v>
      </c>
      <c r="D8319">
        <v>13</v>
      </c>
      <c r="E8319">
        <v>100</v>
      </c>
      <c r="F8319">
        <v>3</v>
      </c>
      <c r="G8319">
        <v>7</v>
      </c>
      <c r="H8319" s="57">
        <f t="shared" si="169"/>
        <v>35805</v>
      </c>
      <c r="I8319">
        <v>18</v>
      </c>
      <c r="J8319">
        <v>9</v>
      </c>
    </row>
    <row r="8320" spans="1:10">
      <c r="A8320" t="s">
        <v>247</v>
      </c>
      <c r="B8320" s="53">
        <v>40738</v>
      </c>
      <c r="C8320" t="s">
        <v>240</v>
      </c>
      <c r="D8320">
        <v>13</v>
      </c>
      <c r="E8320">
        <v>100</v>
      </c>
      <c r="F8320">
        <v>3</v>
      </c>
      <c r="G8320">
        <v>8</v>
      </c>
      <c r="H8320" s="57">
        <f t="shared" si="169"/>
        <v>35805</v>
      </c>
      <c r="I8320">
        <v>18</v>
      </c>
      <c r="J8320">
        <v>9</v>
      </c>
    </row>
    <row r="8321" spans="1:10">
      <c r="A8321" t="s">
        <v>247</v>
      </c>
      <c r="B8321" s="53">
        <v>40738</v>
      </c>
      <c r="C8321" t="s">
        <v>240</v>
      </c>
      <c r="D8321">
        <v>13</v>
      </c>
      <c r="E8321">
        <v>100</v>
      </c>
      <c r="F8321">
        <v>3</v>
      </c>
      <c r="G8321">
        <v>9</v>
      </c>
      <c r="H8321" s="57">
        <f t="shared" si="169"/>
        <v>35805</v>
      </c>
      <c r="I8321">
        <v>16</v>
      </c>
      <c r="J8321">
        <v>8</v>
      </c>
    </row>
    <row r="8322" spans="1:10">
      <c r="A8322" t="s">
        <v>247</v>
      </c>
      <c r="B8322" s="53">
        <v>40738</v>
      </c>
      <c r="C8322" t="s">
        <v>240</v>
      </c>
      <c r="D8322">
        <v>13</v>
      </c>
      <c r="E8322">
        <v>100</v>
      </c>
      <c r="F8322">
        <v>3</v>
      </c>
      <c r="G8322">
        <v>10</v>
      </c>
      <c r="H8322" s="57">
        <f t="shared" si="169"/>
        <v>35805</v>
      </c>
      <c r="I8322">
        <v>19</v>
      </c>
      <c r="J8322">
        <v>7</v>
      </c>
    </row>
    <row r="8323" spans="1:10">
      <c r="A8323" t="s">
        <v>247</v>
      </c>
      <c r="B8323" t="s">
        <v>238</v>
      </c>
      <c r="C8323" t="s">
        <v>240</v>
      </c>
      <c r="D8323">
        <v>14</v>
      </c>
      <c r="E8323">
        <v>100</v>
      </c>
      <c r="F8323">
        <v>3</v>
      </c>
      <c r="G8323">
        <v>1</v>
      </c>
      <c r="H8323" s="57">
        <f t="shared" ref="H8323:H8372" si="170">H8322</f>
        <v>35805</v>
      </c>
      <c r="I8323">
        <v>19</v>
      </c>
      <c r="J8323">
        <v>4</v>
      </c>
    </row>
    <row r="8324" spans="1:10">
      <c r="A8324" t="s">
        <v>247</v>
      </c>
      <c r="B8324" t="s">
        <v>238</v>
      </c>
      <c r="C8324" t="s">
        <v>240</v>
      </c>
      <c r="D8324">
        <v>14</v>
      </c>
      <c r="E8324">
        <v>100</v>
      </c>
      <c r="F8324">
        <v>3</v>
      </c>
      <c r="G8324">
        <v>2</v>
      </c>
      <c r="H8324" s="57">
        <f t="shared" si="170"/>
        <v>35805</v>
      </c>
      <c r="I8324">
        <v>19</v>
      </c>
      <c r="J8324">
        <v>7</v>
      </c>
    </row>
    <row r="8325" spans="1:10">
      <c r="A8325" t="s">
        <v>247</v>
      </c>
      <c r="B8325" t="s">
        <v>238</v>
      </c>
      <c r="C8325" t="s">
        <v>240</v>
      </c>
      <c r="D8325">
        <v>14</v>
      </c>
      <c r="E8325">
        <v>100</v>
      </c>
      <c r="F8325">
        <v>3</v>
      </c>
      <c r="G8325">
        <v>3</v>
      </c>
      <c r="H8325" s="57">
        <f t="shared" si="170"/>
        <v>35805</v>
      </c>
    </row>
    <row r="8326" spans="1:10">
      <c r="A8326" t="s">
        <v>247</v>
      </c>
      <c r="B8326" t="s">
        <v>238</v>
      </c>
      <c r="C8326" t="s">
        <v>240</v>
      </c>
      <c r="D8326">
        <v>14</v>
      </c>
      <c r="E8326">
        <v>100</v>
      </c>
      <c r="F8326">
        <v>3</v>
      </c>
      <c r="G8326">
        <v>4</v>
      </c>
      <c r="H8326" s="57">
        <f t="shared" si="170"/>
        <v>35805</v>
      </c>
      <c r="I8326">
        <v>19</v>
      </c>
      <c r="J8326">
        <v>2</v>
      </c>
    </row>
    <row r="8327" spans="1:10">
      <c r="A8327" t="s">
        <v>247</v>
      </c>
      <c r="B8327" t="s">
        <v>238</v>
      </c>
      <c r="C8327" t="s">
        <v>240</v>
      </c>
      <c r="D8327">
        <v>14</v>
      </c>
      <c r="E8327">
        <v>100</v>
      </c>
      <c r="F8327">
        <v>3</v>
      </c>
      <c r="G8327">
        <v>5</v>
      </c>
      <c r="H8327" s="57">
        <f t="shared" si="170"/>
        <v>35805</v>
      </c>
      <c r="I8327">
        <v>20</v>
      </c>
      <c r="J8327">
        <v>7</v>
      </c>
    </row>
    <row r="8328" spans="1:10">
      <c r="A8328" t="s">
        <v>247</v>
      </c>
      <c r="B8328" t="s">
        <v>238</v>
      </c>
      <c r="C8328" t="s">
        <v>240</v>
      </c>
      <c r="D8328">
        <v>14</v>
      </c>
      <c r="E8328">
        <v>100</v>
      </c>
      <c r="F8328">
        <v>3</v>
      </c>
      <c r="G8328">
        <v>6</v>
      </c>
      <c r="H8328" s="57">
        <f t="shared" si="170"/>
        <v>35805</v>
      </c>
      <c r="I8328">
        <v>18</v>
      </c>
      <c r="J8328">
        <v>7</v>
      </c>
    </row>
    <row r="8329" spans="1:10">
      <c r="A8329" t="s">
        <v>247</v>
      </c>
      <c r="B8329" t="s">
        <v>238</v>
      </c>
      <c r="C8329" t="s">
        <v>240</v>
      </c>
      <c r="D8329">
        <v>14</v>
      </c>
      <c r="E8329">
        <v>100</v>
      </c>
      <c r="F8329">
        <v>3</v>
      </c>
      <c r="G8329">
        <v>7</v>
      </c>
      <c r="H8329" s="57">
        <f t="shared" si="170"/>
        <v>35805</v>
      </c>
      <c r="I8329">
        <v>18</v>
      </c>
      <c r="J8329">
        <v>8</v>
      </c>
    </row>
    <row r="8330" spans="1:10">
      <c r="A8330" t="s">
        <v>247</v>
      </c>
      <c r="B8330" t="s">
        <v>238</v>
      </c>
      <c r="C8330" t="s">
        <v>240</v>
      </c>
      <c r="D8330">
        <v>14</v>
      </c>
      <c r="E8330">
        <v>100</v>
      </c>
      <c r="F8330">
        <v>3</v>
      </c>
      <c r="G8330">
        <v>8</v>
      </c>
      <c r="H8330" s="57">
        <f t="shared" si="170"/>
        <v>35805</v>
      </c>
      <c r="I8330">
        <v>19</v>
      </c>
      <c r="J8330">
        <v>6</v>
      </c>
    </row>
    <row r="8331" spans="1:10">
      <c r="A8331" t="s">
        <v>247</v>
      </c>
      <c r="B8331" t="s">
        <v>238</v>
      </c>
      <c r="C8331" t="s">
        <v>240</v>
      </c>
      <c r="D8331">
        <v>14</v>
      </c>
      <c r="E8331">
        <v>100</v>
      </c>
      <c r="F8331">
        <v>3</v>
      </c>
      <c r="G8331">
        <v>9</v>
      </c>
      <c r="H8331" s="57">
        <f t="shared" si="170"/>
        <v>35805</v>
      </c>
      <c r="I8331">
        <v>19</v>
      </c>
      <c r="J8331">
        <v>6</v>
      </c>
    </row>
    <row r="8332" spans="1:10">
      <c r="A8332" t="s">
        <v>247</v>
      </c>
      <c r="B8332" t="s">
        <v>238</v>
      </c>
      <c r="C8332" t="s">
        <v>240</v>
      </c>
      <c r="D8332">
        <v>14</v>
      </c>
      <c r="E8332">
        <v>100</v>
      </c>
      <c r="F8332">
        <v>3</v>
      </c>
      <c r="G8332">
        <v>10</v>
      </c>
      <c r="H8332" s="57">
        <f t="shared" si="170"/>
        <v>35805</v>
      </c>
      <c r="I8332">
        <v>17</v>
      </c>
      <c r="J8332">
        <v>7</v>
      </c>
    </row>
    <row r="8333" spans="1:10">
      <c r="A8333" t="s">
        <v>247</v>
      </c>
      <c r="B8333" t="s">
        <v>234</v>
      </c>
      <c r="C8333" t="s">
        <v>240</v>
      </c>
      <c r="D8333">
        <v>15</v>
      </c>
      <c r="E8333">
        <v>100</v>
      </c>
      <c r="F8333">
        <v>3</v>
      </c>
      <c r="G8333">
        <v>1</v>
      </c>
      <c r="H8333" s="57">
        <f t="shared" si="170"/>
        <v>35805</v>
      </c>
      <c r="I8333">
        <v>19</v>
      </c>
      <c r="J8333">
        <v>4</v>
      </c>
    </row>
    <row r="8334" spans="1:10">
      <c r="A8334" t="s">
        <v>247</v>
      </c>
      <c r="B8334" t="s">
        <v>234</v>
      </c>
      <c r="C8334" t="s">
        <v>240</v>
      </c>
      <c r="D8334">
        <v>15</v>
      </c>
      <c r="E8334">
        <v>100</v>
      </c>
      <c r="F8334">
        <v>3</v>
      </c>
      <c r="G8334">
        <v>2</v>
      </c>
      <c r="H8334" s="57">
        <f t="shared" si="170"/>
        <v>35805</v>
      </c>
      <c r="I8334">
        <v>21</v>
      </c>
      <c r="J8334">
        <v>6</v>
      </c>
    </row>
    <row r="8335" spans="1:10">
      <c r="A8335" t="s">
        <v>247</v>
      </c>
      <c r="B8335" t="s">
        <v>234</v>
      </c>
      <c r="C8335" t="s">
        <v>240</v>
      </c>
      <c r="D8335">
        <v>15</v>
      </c>
      <c r="E8335">
        <v>100</v>
      </c>
      <c r="F8335">
        <v>3</v>
      </c>
      <c r="G8335">
        <v>3</v>
      </c>
      <c r="H8335" s="57">
        <f t="shared" si="170"/>
        <v>35805</v>
      </c>
      <c r="I8335">
        <v>19</v>
      </c>
      <c r="J8335">
        <v>5</v>
      </c>
    </row>
    <row r="8336" spans="1:10">
      <c r="A8336" t="s">
        <v>247</v>
      </c>
      <c r="B8336" t="s">
        <v>234</v>
      </c>
      <c r="C8336" t="s">
        <v>240</v>
      </c>
      <c r="D8336">
        <v>15</v>
      </c>
      <c r="E8336">
        <v>100</v>
      </c>
      <c r="F8336">
        <v>3</v>
      </c>
      <c r="G8336">
        <v>4</v>
      </c>
      <c r="H8336" s="57">
        <f t="shared" si="170"/>
        <v>35805</v>
      </c>
      <c r="I8336">
        <v>18</v>
      </c>
      <c r="J8336">
        <v>4</v>
      </c>
    </row>
    <row r="8337" spans="1:10">
      <c r="A8337" t="s">
        <v>247</v>
      </c>
      <c r="B8337" t="s">
        <v>234</v>
      </c>
      <c r="C8337" t="s">
        <v>240</v>
      </c>
      <c r="D8337">
        <v>15</v>
      </c>
      <c r="E8337">
        <v>100</v>
      </c>
      <c r="F8337">
        <v>3</v>
      </c>
      <c r="G8337">
        <v>5</v>
      </c>
      <c r="H8337" s="57">
        <f t="shared" si="170"/>
        <v>35805</v>
      </c>
      <c r="I8337">
        <v>18</v>
      </c>
      <c r="J8337">
        <v>8</v>
      </c>
    </row>
    <row r="8338" spans="1:10">
      <c r="A8338" t="s">
        <v>247</v>
      </c>
      <c r="B8338" t="s">
        <v>234</v>
      </c>
      <c r="C8338" t="s">
        <v>240</v>
      </c>
      <c r="D8338">
        <v>15</v>
      </c>
      <c r="E8338">
        <v>100</v>
      </c>
      <c r="F8338">
        <v>3</v>
      </c>
      <c r="G8338">
        <v>6</v>
      </c>
      <c r="H8338" s="57">
        <f t="shared" si="170"/>
        <v>35805</v>
      </c>
      <c r="I8338">
        <v>19</v>
      </c>
      <c r="J8338">
        <v>4</v>
      </c>
    </row>
    <row r="8339" spans="1:10">
      <c r="A8339" t="s">
        <v>247</v>
      </c>
      <c r="B8339" t="s">
        <v>234</v>
      </c>
      <c r="C8339" t="s">
        <v>240</v>
      </c>
      <c r="D8339">
        <v>15</v>
      </c>
      <c r="E8339">
        <v>100</v>
      </c>
      <c r="F8339">
        <v>3</v>
      </c>
      <c r="G8339">
        <v>7</v>
      </c>
      <c r="H8339" s="57">
        <f t="shared" si="170"/>
        <v>35805</v>
      </c>
      <c r="I8339">
        <v>18</v>
      </c>
      <c r="J8339">
        <v>7</v>
      </c>
    </row>
    <row r="8340" spans="1:10">
      <c r="A8340" t="s">
        <v>247</v>
      </c>
      <c r="B8340" t="s">
        <v>234</v>
      </c>
      <c r="C8340" t="s">
        <v>240</v>
      </c>
      <c r="D8340">
        <v>15</v>
      </c>
      <c r="E8340">
        <v>100</v>
      </c>
      <c r="F8340">
        <v>3</v>
      </c>
      <c r="G8340">
        <v>8</v>
      </c>
      <c r="H8340" s="57">
        <f t="shared" si="170"/>
        <v>35805</v>
      </c>
      <c r="I8340">
        <v>19</v>
      </c>
      <c r="J8340">
        <v>5</v>
      </c>
    </row>
    <row r="8341" spans="1:10">
      <c r="A8341" t="s">
        <v>247</v>
      </c>
      <c r="B8341" t="s">
        <v>234</v>
      </c>
      <c r="C8341" t="s">
        <v>240</v>
      </c>
      <c r="D8341">
        <v>15</v>
      </c>
      <c r="E8341">
        <v>100</v>
      </c>
      <c r="F8341">
        <v>3</v>
      </c>
      <c r="G8341">
        <v>9</v>
      </c>
      <c r="H8341" s="57">
        <f t="shared" si="170"/>
        <v>35805</v>
      </c>
      <c r="I8341">
        <v>18</v>
      </c>
      <c r="J8341">
        <v>6</v>
      </c>
    </row>
    <row r="8342" spans="1:10">
      <c r="A8342" t="s">
        <v>247</v>
      </c>
      <c r="B8342" t="s">
        <v>234</v>
      </c>
      <c r="C8342" t="s">
        <v>240</v>
      </c>
      <c r="D8342">
        <v>15</v>
      </c>
      <c r="E8342">
        <v>100</v>
      </c>
      <c r="F8342">
        <v>3</v>
      </c>
      <c r="G8342">
        <v>10</v>
      </c>
      <c r="H8342" s="57">
        <f t="shared" si="170"/>
        <v>35805</v>
      </c>
      <c r="I8342">
        <v>18</v>
      </c>
      <c r="J8342">
        <v>6</v>
      </c>
    </row>
    <row r="8343" spans="1:10">
      <c r="A8343" t="s">
        <v>247</v>
      </c>
      <c r="B8343" t="s">
        <v>239</v>
      </c>
      <c r="C8343" t="s">
        <v>240</v>
      </c>
      <c r="D8343">
        <v>16</v>
      </c>
      <c r="E8343">
        <v>100</v>
      </c>
      <c r="F8343">
        <v>3</v>
      </c>
      <c r="G8343">
        <v>1</v>
      </c>
      <c r="H8343" s="57">
        <f t="shared" si="170"/>
        <v>35805</v>
      </c>
      <c r="I8343">
        <v>19</v>
      </c>
      <c r="J8343">
        <v>4</v>
      </c>
    </row>
    <row r="8344" spans="1:10">
      <c r="A8344" t="s">
        <v>247</v>
      </c>
      <c r="B8344" t="s">
        <v>239</v>
      </c>
      <c r="C8344" t="s">
        <v>240</v>
      </c>
      <c r="D8344">
        <v>16</v>
      </c>
      <c r="E8344">
        <v>100</v>
      </c>
      <c r="F8344">
        <v>3</v>
      </c>
      <c r="G8344">
        <v>2</v>
      </c>
      <c r="H8344" s="57">
        <f t="shared" si="170"/>
        <v>35805</v>
      </c>
      <c r="I8344">
        <v>19</v>
      </c>
      <c r="J8344">
        <v>5</v>
      </c>
    </row>
    <row r="8345" spans="1:10">
      <c r="A8345" t="s">
        <v>247</v>
      </c>
      <c r="B8345" t="s">
        <v>239</v>
      </c>
      <c r="C8345" t="s">
        <v>240</v>
      </c>
      <c r="D8345">
        <v>16</v>
      </c>
      <c r="E8345">
        <v>100</v>
      </c>
      <c r="F8345">
        <v>3</v>
      </c>
      <c r="G8345">
        <v>3</v>
      </c>
      <c r="H8345" s="57">
        <f t="shared" si="170"/>
        <v>35805</v>
      </c>
      <c r="I8345">
        <v>16</v>
      </c>
      <c r="J8345">
        <v>4</v>
      </c>
    </row>
    <row r="8346" spans="1:10">
      <c r="A8346" t="s">
        <v>247</v>
      </c>
      <c r="B8346" t="s">
        <v>239</v>
      </c>
      <c r="C8346" t="s">
        <v>240</v>
      </c>
      <c r="D8346">
        <v>16</v>
      </c>
      <c r="E8346">
        <v>100</v>
      </c>
      <c r="F8346">
        <v>3</v>
      </c>
      <c r="G8346">
        <v>4</v>
      </c>
      <c r="H8346" s="57">
        <f t="shared" si="170"/>
        <v>35805</v>
      </c>
      <c r="I8346">
        <v>17</v>
      </c>
      <c r="J8346">
        <v>3</v>
      </c>
    </row>
    <row r="8347" spans="1:10">
      <c r="A8347" t="s">
        <v>247</v>
      </c>
      <c r="B8347" t="s">
        <v>239</v>
      </c>
      <c r="C8347" t="s">
        <v>240</v>
      </c>
      <c r="D8347">
        <v>16</v>
      </c>
      <c r="E8347">
        <v>100</v>
      </c>
      <c r="F8347">
        <v>3</v>
      </c>
      <c r="G8347">
        <v>5</v>
      </c>
      <c r="H8347" s="57">
        <f t="shared" si="170"/>
        <v>35805</v>
      </c>
      <c r="I8347">
        <v>18</v>
      </c>
      <c r="J8347">
        <v>5</v>
      </c>
    </row>
    <row r="8348" spans="1:10">
      <c r="A8348" t="s">
        <v>247</v>
      </c>
      <c r="B8348" t="s">
        <v>239</v>
      </c>
      <c r="C8348" t="s">
        <v>240</v>
      </c>
      <c r="D8348">
        <v>16</v>
      </c>
      <c r="E8348">
        <v>100</v>
      </c>
      <c r="F8348">
        <v>3</v>
      </c>
      <c r="G8348">
        <v>6</v>
      </c>
      <c r="H8348" s="57">
        <f t="shared" si="170"/>
        <v>35805</v>
      </c>
      <c r="I8348">
        <v>18</v>
      </c>
      <c r="J8348">
        <v>6</v>
      </c>
    </row>
    <row r="8349" spans="1:10">
      <c r="A8349" t="s">
        <v>247</v>
      </c>
      <c r="B8349" t="s">
        <v>239</v>
      </c>
      <c r="C8349" t="s">
        <v>240</v>
      </c>
      <c r="D8349">
        <v>16</v>
      </c>
      <c r="E8349">
        <v>100</v>
      </c>
      <c r="F8349">
        <v>3</v>
      </c>
      <c r="G8349">
        <v>7</v>
      </c>
      <c r="H8349" s="57">
        <f t="shared" si="170"/>
        <v>35805</v>
      </c>
    </row>
    <row r="8350" spans="1:10">
      <c r="A8350" t="s">
        <v>247</v>
      </c>
      <c r="B8350" t="s">
        <v>239</v>
      </c>
      <c r="C8350" t="s">
        <v>240</v>
      </c>
      <c r="D8350">
        <v>16</v>
      </c>
      <c r="E8350">
        <v>100</v>
      </c>
      <c r="F8350">
        <v>3</v>
      </c>
      <c r="G8350">
        <v>8</v>
      </c>
      <c r="H8350" s="57">
        <f t="shared" si="170"/>
        <v>35805</v>
      </c>
      <c r="I8350">
        <v>18</v>
      </c>
      <c r="J8350">
        <v>7</v>
      </c>
    </row>
    <row r="8351" spans="1:10">
      <c r="A8351" t="s">
        <v>247</v>
      </c>
      <c r="B8351" t="s">
        <v>239</v>
      </c>
      <c r="C8351" t="s">
        <v>240</v>
      </c>
      <c r="D8351">
        <v>16</v>
      </c>
      <c r="E8351">
        <v>100</v>
      </c>
      <c r="F8351">
        <v>3</v>
      </c>
      <c r="G8351">
        <v>9</v>
      </c>
      <c r="H8351" s="57">
        <f t="shared" si="170"/>
        <v>35805</v>
      </c>
    </row>
    <row r="8352" spans="1:10">
      <c r="A8352" t="s">
        <v>247</v>
      </c>
      <c r="B8352" t="s">
        <v>239</v>
      </c>
      <c r="C8352" t="s">
        <v>240</v>
      </c>
      <c r="D8352">
        <v>16</v>
      </c>
      <c r="E8352">
        <v>100</v>
      </c>
      <c r="F8352">
        <v>3</v>
      </c>
      <c r="G8352">
        <v>10</v>
      </c>
      <c r="H8352" s="57">
        <f t="shared" si="170"/>
        <v>35805</v>
      </c>
    </row>
    <row r="8353" spans="1:10">
      <c r="A8353" t="s">
        <v>247</v>
      </c>
      <c r="B8353" t="s">
        <v>235</v>
      </c>
      <c r="C8353" t="s">
        <v>240</v>
      </c>
      <c r="D8353">
        <v>17</v>
      </c>
      <c r="E8353">
        <v>100</v>
      </c>
      <c r="F8353">
        <v>3</v>
      </c>
      <c r="G8353">
        <v>1</v>
      </c>
      <c r="H8353" s="57">
        <f t="shared" si="170"/>
        <v>35805</v>
      </c>
    </row>
    <row r="8354" spans="1:10">
      <c r="A8354" t="s">
        <v>247</v>
      </c>
      <c r="B8354" t="s">
        <v>235</v>
      </c>
      <c r="C8354" t="s">
        <v>240</v>
      </c>
      <c r="D8354">
        <v>17</v>
      </c>
      <c r="E8354">
        <v>100</v>
      </c>
      <c r="F8354">
        <v>3</v>
      </c>
      <c r="G8354">
        <v>2</v>
      </c>
      <c r="H8354" s="57">
        <f t="shared" si="170"/>
        <v>35805</v>
      </c>
      <c r="I8354">
        <v>20</v>
      </c>
      <c r="J8354">
        <v>4</v>
      </c>
    </row>
    <row r="8355" spans="1:10">
      <c r="A8355" t="s">
        <v>247</v>
      </c>
      <c r="B8355" t="s">
        <v>235</v>
      </c>
      <c r="C8355" t="s">
        <v>240</v>
      </c>
      <c r="D8355">
        <v>17</v>
      </c>
      <c r="E8355">
        <v>100</v>
      </c>
      <c r="F8355">
        <v>3</v>
      </c>
      <c r="G8355">
        <v>3</v>
      </c>
      <c r="H8355" s="57">
        <f t="shared" si="170"/>
        <v>35805</v>
      </c>
      <c r="I8355">
        <v>18</v>
      </c>
      <c r="J8355">
        <v>5</v>
      </c>
    </row>
    <row r="8356" spans="1:10">
      <c r="A8356" t="s">
        <v>247</v>
      </c>
      <c r="B8356" t="s">
        <v>235</v>
      </c>
      <c r="C8356" t="s">
        <v>240</v>
      </c>
      <c r="D8356">
        <v>17</v>
      </c>
      <c r="E8356">
        <v>100</v>
      </c>
      <c r="F8356">
        <v>3</v>
      </c>
      <c r="G8356">
        <v>4</v>
      </c>
      <c r="H8356" s="57">
        <f t="shared" si="170"/>
        <v>35805</v>
      </c>
      <c r="I8356">
        <v>18</v>
      </c>
      <c r="J8356">
        <v>3</v>
      </c>
    </row>
    <row r="8357" spans="1:10">
      <c r="A8357" t="s">
        <v>247</v>
      </c>
      <c r="B8357" t="s">
        <v>235</v>
      </c>
      <c r="C8357" t="s">
        <v>240</v>
      </c>
      <c r="D8357">
        <v>17</v>
      </c>
      <c r="E8357">
        <v>100</v>
      </c>
      <c r="F8357">
        <v>3</v>
      </c>
      <c r="G8357">
        <v>5</v>
      </c>
      <c r="H8357" s="57">
        <f t="shared" si="170"/>
        <v>35805</v>
      </c>
      <c r="I8357">
        <v>20</v>
      </c>
      <c r="J8357">
        <v>7</v>
      </c>
    </row>
    <row r="8358" spans="1:10">
      <c r="A8358" t="s">
        <v>247</v>
      </c>
      <c r="B8358" t="s">
        <v>235</v>
      </c>
      <c r="C8358" t="s">
        <v>240</v>
      </c>
      <c r="D8358">
        <v>17</v>
      </c>
      <c r="E8358">
        <v>100</v>
      </c>
      <c r="F8358">
        <v>3</v>
      </c>
      <c r="G8358">
        <v>6</v>
      </c>
      <c r="H8358" s="57">
        <f t="shared" si="170"/>
        <v>35805</v>
      </c>
      <c r="I8358">
        <v>18</v>
      </c>
      <c r="J8358">
        <v>5</v>
      </c>
    </row>
    <row r="8359" spans="1:10">
      <c r="A8359" t="s">
        <v>247</v>
      </c>
      <c r="B8359" t="s">
        <v>235</v>
      </c>
      <c r="C8359" t="s">
        <v>240</v>
      </c>
      <c r="D8359">
        <v>17</v>
      </c>
      <c r="E8359">
        <v>100</v>
      </c>
      <c r="F8359">
        <v>3</v>
      </c>
      <c r="G8359">
        <v>7</v>
      </c>
      <c r="H8359" s="57">
        <f t="shared" si="170"/>
        <v>35805</v>
      </c>
      <c r="I8359">
        <v>16</v>
      </c>
      <c r="J8359">
        <v>5</v>
      </c>
    </row>
    <row r="8360" spans="1:10">
      <c r="A8360" t="s">
        <v>247</v>
      </c>
      <c r="B8360" t="s">
        <v>235</v>
      </c>
      <c r="C8360" t="s">
        <v>240</v>
      </c>
      <c r="D8360">
        <v>17</v>
      </c>
      <c r="E8360">
        <v>100</v>
      </c>
      <c r="F8360">
        <v>3</v>
      </c>
      <c r="G8360">
        <v>8</v>
      </c>
      <c r="H8360" s="57">
        <f t="shared" si="170"/>
        <v>35805</v>
      </c>
      <c r="I8360">
        <v>17</v>
      </c>
      <c r="J8360">
        <v>7</v>
      </c>
    </row>
    <row r="8361" spans="1:10">
      <c r="A8361" t="s">
        <v>247</v>
      </c>
      <c r="B8361" t="s">
        <v>235</v>
      </c>
      <c r="C8361" t="s">
        <v>240</v>
      </c>
      <c r="D8361">
        <v>17</v>
      </c>
      <c r="E8361">
        <v>100</v>
      </c>
      <c r="F8361">
        <v>3</v>
      </c>
      <c r="G8361">
        <v>9</v>
      </c>
      <c r="H8361" s="57">
        <f t="shared" si="170"/>
        <v>35805</v>
      </c>
      <c r="I8361">
        <v>18</v>
      </c>
      <c r="J8361">
        <v>6</v>
      </c>
    </row>
    <row r="8362" spans="1:10">
      <c r="A8362" t="s">
        <v>247</v>
      </c>
      <c r="B8362" t="s">
        <v>235</v>
      </c>
      <c r="C8362" t="s">
        <v>240</v>
      </c>
      <c r="D8362">
        <v>17</v>
      </c>
      <c r="E8362">
        <v>100</v>
      </c>
      <c r="F8362">
        <v>3</v>
      </c>
      <c r="G8362">
        <v>10</v>
      </c>
      <c r="H8362" s="57">
        <f t="shared" si="170"/>
        <v>35805</v>
      </c>
      <c r="I8362">
        <v>16</v>
      </c>
      <c r="J8362">
        <v>2</v>
      </c>
    </row>
    <row r="8363" spans="1:10">
      <c r="A8363" t="s">
        <v>247</v>
      </c>
      <c r="B8363" t="s">
        <v>237</v>
      </c>
      <c r="C8363" t="s">
        <v>240</v>
      </c>
      <c r="D8363">
        <v>18</v>
      </c>
      <c r="E8363">
        <v>100</v>
      </c>
      <c r="F8363">
        <v>3</v>
      </c>
      <c r="G8363">
        <v>1</v>
      </c>
      <c r="H8363" s="57">
        <f t="shared" si="170"/>
        <v>35805</v>
      </c>
      <c r="I8363">
        <v>18</v>
      </c>
      <c r="J8363">
        <v>4</v>
      </c>
    </row>
    <row r="8364" spans="1:10">
      <c r="A8364" t="s">
        <v>247</v>
      </c>
      <c r="B8364" t="s">
        <v>237</v>
      </c>
      <c r="C8364" t="s">
        <v>240</v>
      </c>
      <c r="D8364">
        <v>18</v>
      </c>
      <c r="E8364">
        <v>100</v>
      </c>
      <c r="F8364">
        <v>3</v>
      </c>
      <c r="G8364">
        <v>2</v>
      </c>
      <c r="H8364" s="57">
        <f t="shared" si="170"/>
        <v>35805</v>
      </c>
      <c r="I8364">
        <v>21</v>
      </c>
      <c r="J8364">
        <v>5</v>
      </c>
    </row>
    <row r="8365" spans="1:10">
      <c r="A8365" t="s">
        <v>247</v>
      </c>
      <c r="B8365" t="s">
        <v>237</v>
      </c>
      <c r="C8365" t="s">
        <v>240</v>
      </c>
      <c r="D8365">
        <v>18</v>
      </c>
      <c r="E8365">
        <v>100</v>
      </c>
      <c r="F8365">
        <v>3</v>
      </c>
      <c r="G8365">
        <v>3</v>
      </c>
      <c r="H8365" s="57">
        <f t="shared" si="170"/>
        <v>35805</v>
      </c>
      <c r="I8365">
        <v>19</v>
      </c>
      <c r="J8365">
        <v>5</v>
      </c>
    </row>
    <row r="8366" spans="1:10">
      <c r="A8366" t="s">
        <v>247</v>
      </c>
      <c r="B8366" t="s">
        <v>237</v>
      </c>
      <c r="C8366" t="s">
        <v>240</v>
      </c>
      <c r="D8366">
        <v>18</v>
      </c>
      <c r="E8366">
        <v>100</v>
      </c>
      <c r="F8366">
        <v>3</v>
      </c>
      <c r="G8366">
        <v>4</v>
      </c>
      <c r="H8366" s="57">
        <f t="shared" si="170"/>
        <v>35805</v>
      </c>
      <c r="I8366">
        <v>17</v>
      </c>
      <c r="J8366">
        <v>4</v>
      </c>
    </row>
    <row r="8367" spans="1:10">
      <c r="A8367" t="s">
        <v>247</v>
      </c>
      <c r="B8367" t="s">
        <v>237</v>
      </c>
      <c r="C8367" t="s">
        <v>240</v>
      </c>
      <c r="D8367">
        <v>18</v>
      </c>
      <c r="E8367">
        <v>100</v>
      </c>
      <c r="F8367">
        <v>3</v>
      </c>
      <c r="G8367">
        <v>5</v>
      </c>
      <c r="H8367" s="57">
        <f t="shared" si="170"/>
        <v>35805</v>
      </c>
      <c r="I8367">
        <v>19</v>
      </c>
      <c r="J8367">
        <v>7</v>
      </c>
    </row>
    <row r="8368" spans="1:10">
      <c r="A8368" t="s">
        <v>247</v>
      </c>
      <c r="B8368" t="s">
        <v>237</v>
      </c>
      <c r="C8368" t="s">
        <v>240</v>
      </c>
      <c r="D8368">
        <v>18</v>
      </c>
      <c r="E8368">
        <v>100</v>
      </c>
      <c r="F8368">
        <v>3</v>
      </c>
      <c r="G8368">
        <v>6</v>
      </c>
      <c r="H8368" s="57">
        <f t="shared" si="170"/>
        <v>35805</v>
      </c>
      <c r="I8368">
        <v>17</v>
      </c>
      <c r="J8368">
        <v>5</v>
      </c>
    </row>
    <row r="8369" spans="1:10">
      <c r="A8369" t="s">
        <v>247</v>
      </c>
      <c r="B8369" t="s">
        <v>237</v>
      </c>
      <c r="C8369" t="s">
        <v>240</v>
      </c>
      <c r="D8369">
        <v>18</v>
      </c>
      <c r="E8369">
        <v>100</v>
      </c>
      <c r="F8369">
        <v>3</v>
      </c>
      <c r="G8369">
        <v>7</v>
      </c>
      <c r="H8369" s="57">
        <f t="shared" si="170"/>
        <v>35805</v>
      </c>
      <c r="I8369">
        <v>17</v>
      </c>
      <c r="J8369">
        <v>6</v>
      </c>
    </row>
    <row r="8370" spans="1:10">
      <c r="A8370" t="s">
        <v>247</v>
      </c>
      <c r="B8370" t="s">
        <v>237</v>
      </c>
      <c r="C8370" t="s">
        <v>240</v>
      </c>
      <c r="D8370">
        <v>18</v>
      </c>
      <c r="E8370">
        <v>100</v>
      </c>
      <c r="F8370">
        <v>3</v>
      </c>
      <c r="G8370">
        <v>8</v>
      </c>
      <c r="H8370" s="57">
        <f t="shared" si="170"/>
        <v>35805</v>
      </c>
      <c r="I8370">
        <v>16</v>
      </c>
      <c r="J8370">
        <v>6</v>
      </c>
    </row>
    <row r="8371" spans="1:10">
      <c r="A8371" t="s">
        <v>247</v>
      </c>
      <c r="B8371" t="s">
        <v>237</v>
      </c>
      <c r="C8371" t="s">
        <v>240</v>
      </c>
      <c r="D8371">
        <v>18</v>
      </c>
      <c r="E8371">
        <v>100</v>
      </c>
      <c r="F8371">
        <v>3</v>
      </c>
      <c r="G8371">
        <v>9</v>
      </c>
      <c r="H8371" s="57">
        <f t="shared" si="170"/>
        <v>35805</v>
      </c>
      <c r="I8371">
        <v>17</v>
      </c>
      <c r="J8371">
        <v>6</v>
      </c>
    </row>
    <row r="8372" spans="1:10">
      <c r="A8372" t="s">
        <v>247</v>
      </c>
      <c r="B8372" t="s">
        <v>237</v>
      </c>
      <c r="C8372" t="s">
        <v>240</v>
      </c>
      <c r="D8372">
        <v>18</v>
      </c>
      <c r="E8372">
        <v>100</v>
      </c>
      <c r="F8372">
        <v>3</v>
      </c>
      <c r="G8372">
        <v>10</v>
      </c>
      <c r="H8372" s="57">
        <f t="shared" si="170"/>
        <v>35805</v>
      </c>
      <c r="I8372">
        <v>19</v>
      </c>
      <c r="J8372">
        <v>7</v>
      </c>
    </row>
    <row r="8373" spans="1:10">
      <c r="A8373" t="s">
        <v>247</v>
      </c>
      <c r="B8373" t="s">
        <v>234</v>
      </c>
      <c r="C8373" t="s">
        <v>240</v>
      </c>
      <c r="D8373">
        <v>1</v>
      </c>
      <c r="E8373">
        <v>100</v>
      </c>
      <c r="F8373">
        <v>1</v>
      </c>
      <c r="G8373">
        <v>1</v>
      </c>
      <c r="H8373" s="57">
        <v>36175</v>
      </c>
      <c r="I8373" s="57"/>
      <c r="J8373">
        <v>14</v>
      </c>
    </row>
    <row r="8374" spans="1:10">
      <c r="A8374" t="s">
        <v>247</v>
      </c>
      <c r="B8374" t="s">
        <v>234</v>
      </c>
      <c r="C8374" t="s">
        <v>240</v>
      </c>
      <c r="D8374">
        <v>1</v>
      </c>
      <c r="E8374">
        <v>100</v>
      </c>
      <c r="F8374">
        <v>1</v>
      </c>
      <c r="G8374">
        <v>2</v>
      </c>
      <c r="H8374" s="57">
        <f>H8373</f>
        <v>36175</v>
      </c>
      <c r="I8374" s="57"/>
    </row>
    <row r="8375" spans="1:10">
      <c r="A8375" t="s">
        <v>247</v>
      </c>
      <c r="B8375" t="s">
        <v>234</v>
      </c>
      <c r="C8375" t="s">
        <v>240</v>
      </c>
      <c r="D8375">
        <v>1</v>
      </c>
      <c r="E8375">
        <v>100</v>
      </c>
      <c r="F8375">
        <v>1</v>
      </c>
      <c r="G8375">
        <v>3</v>
      </c>
      <c r="H8375" s="57">
        <f t="shared" ref="H8375:H8438" si="171">H8374</f>
        <v>36175</v>
      </c>
      <c r="J8375">
        <v>11</v>
      </c>
    </row>
    <row r="8376" spans="1:10">
      <c r="A8376" t="s">
        <v>247</v>
      </c>
      <c r="B8376" t="s">
        <v>234</v>
      </c>
      <c r="C8376" t="s">
        <v>240</v>
      </c>
      <c r="D8376">
        <v>1</v>
      </c>
      <c r="E8376">
        <v>100</v>
      </c>
      <c r="F8376">
        <v>1</v>
      </c>
      <c r="G8376">
        <v>4</v>
      </c>
      <c r="H8376" s="57">
        <f t="shared" si="171"/>
        <v>36175</v>
      </c>
      <c r="J8376">
        <v>9</v>
      </c>
    </row>
    <row r="8377" spans="1:10">
      <c r="A8377" t="s">
        <v>247</v>
      </c>
      <c r="B8377" t="s">
        <v>234</v>
      </c>
      <c r="C8377" t="s">
        <v>240</v>
      </c>
      <c r="D8377">
        <v>1</v>
      </c>
      <c r="E8377">
        <v>100</v>
      </c>
      <c r="F8377">
        <v>1</v>
      </c>
      <c r="G8377">
        <v>5</v>
      </c>
      <c r="H8377" s="57">
        <f t="shared" si="171"/>
        <v>36175</v>
      </c>
      <c r="J8377">
        <v>9</v>
      </c>
    </row>
    <row r="8378" spans="1:10">
      <c r="A8378" t="s">
        <v>247</v>
      </c>
      <c r="B8378" t="s">
        <v>234</v>
      </c>
      <c r="C8378" t="s">
        <v>240</v>
      </c>
      <c r="D8378">
        <v>1</v>
      </c>
      <c r="E8378">
        <v>100</v>
      </c>
      <c r="F8378">
        <v>1</v>
      </c>
      <c r="G8378">
        <v>6</v>
      </c>
      <c r="H8378" s="57">
        <f t="shared" si="171"/>
        <v>36175</v>
      </c>
      <c r="J8378">
        <v>10</v>
      </c>
    </row>
    <row r="8379" spans="1:10">
      <c r="A8379" t="s">
        <v>247</v>
      </c>
      <c r="B8379" t="s">
        <v>234</v>
      </c>
      <c r="C8379" t="s">
        <v>240</v>
      </c>
      <c r="D8379">
        <v>1</v>
      </c>
      <c r="E8379">
        <v>100</v>
      </c>
      <c r="F8379">
        <v>1</v>
      </c>
      <c r="G8379">
        <v>7</v>
      </c>
      <c r="H8379" s="57">
        <f t="shared" si="171"/>
        <v>36175</v>
      </c>
      <c r="J8379">
        <v>6</v>
      </c>
    </row>
    <row r="8380" spans="1:10">
      <c r="A8380" t="s">
        <v>247</v>
      </c>
      <c r="B8380" t="s">
        <v>234</v>
      </c>
      <c r="C8380" t="s">
        <v>240</v>
      </c>
      <c r="D8380">
        <v>1</v>
      </c>
      <c r="E8380">
        <v>100</v>
      </c>
      <c r="F8380">
        <v>1</v>
      </c>
      <c r="G8380">
        <v>8</v>
      </c>
      <c r="H8380" s="57">
        <f t="shared" si="171"/>
        <v>36175</v>
      </c>
      <c r="J8380">
        <v>10</v>
      </c>
    </row>
    <row r="8381" spans="1:10">
      <c r="A8381" t="s">
        <v>247</v>
      </c>
      <c r="B8381" t="s">
        <v>234</v>
      </c>
      <c r="C8381" t="s">
        <v>240</v>
      </c>
      <c r="D8381">
        <v>1</v>
      </c>
      <c r="E8381">
        <v>100</v>
      </c>
      <c r="F8381">
        <v>1</v>
      </c>
      <c r="G8381">
        <v>9</v>
      </c>
      <c r="H8381" s="57">
        <f t="shared" si="171"/>
        <v>36175</v>
      </c>
      <c r="J8381">
        <v>10</v>
      </c>
    </row>
    <row r="8382" spans="1:10">
      <c r="A8382" t="s">
        <v>247</v>
      </c>
      <c r="B8382" t="s">
        <v>234</v>
      </c>
      <c r="C8382" t="s">
        <v>240</v>
      </c>
      <c r="D8382">
        <v>1</v>
      </c>
      <c r="E8382">
        <v>100</v>
      </c>
      <c r="F8382">
        <v>1</v>
      </c>
      <c r="G8382">
        <v>10</v>
      </c>
      <c r="H8382" s="57">
        <f t="shared" si="171"/>
        <v>36175</v>
      </c>
      <c r="J8382">
        <v>6</v>
      </c>
    </row>
    <row r="8383" spans="1:10">
      <c r="A8383" t="s">
        <v>247</v>
      </c>
      <c r="B8383" t="s">
        <v>235</v>
      </c>
      <c r="C8383" t="s">
        <v>240</v>
      </c>
      <c r="D8383">
        <v>2</v>
      </c>
      <c r="E8383">
        <v>100</v>
      </c>
      <c r="F8383">
        <v>1</v>
      </c>
      <c r="G8383">
        <v>1</v>
      </c>
      <c r="H8383" s="57">
        <f t="shared" si="171"/>
        <v>36175</v>
      </c>
      <c r="J8383">
        <v>6</v>
      </c>
    </row>
    <row r="8384" spans="1:10">
      <c r="A8384" t="s">
        <v>247</v>
      </c>
      <c r="B8384" t="s">
        <v>235</v>
      </c>
      <c r="C8384" t="s">
        <v>240</v>
      </c>
      <c r="D8384">
        <v>2</v>
      </c>
      <c r="E8384">
        <v>100</v>
      </c>
      <c r="F8384">
        <v>1</v>
      </c>
      <c r="G8384">
        <v>2</v>
      </c>
      <c r="H8384" s="57">
        <f t="shared" si="171"/>
        <v>36175</v>
      </c>
      <c r="J8384">
        <v>8</v>
      </c>
    </row>
    <row r="8385" spans="1:10">
      <c r="A8385" t="s">
        <v>247</v>
      </c>
      <c r="B8385" t="s">
        <v>235</v>
      </c>
      <c r="C8385" t="s">
        <v>240</v>
      </c>
      <c r="D8385">
        <v>2</v>
      </c>
      <c r="E8385">
        <v>100</v>
      </c>
      <c r="F8385">
        <v>1</v>
      </c>
      <c r="G8385">
        <v>3</v>
      </c>
      <c r="H8385" s="57">
        <f t="shared" si="171"/>
        <v>36175</v>
      </c>
      <c r="J8385">
        <v>10</v>
      </c>
    </row>
    <row r="8386" spans="1:10">
      <c r="A8386" t="s">
        <v>247</v>
      </c>
      <c r="B8386" t="s">
        <v>235</v>
      </c>
      <c r="C8386" t="s">
        <v>240</v>
      </c>
      <c r="D8386">
        <v>2</v>
      </c>
      <c r="E8386">
        <v>100</v>
      </c>
      <c r="F8386">
        <v>1</v>
      </c>
      <c r="G8386">
        <v>4</v>
      </c>
      <c r="H8386" s="57">
        <f t="shared" si="171"/>
        <v>36175</v>
      </c>
      <c r="J8386">
        <v>4</v>
      </c>
    </row>
    <row r="8387" spans="1:10">
      <c r="A8387" t="s">
        <v>247</v>
      </c>
      <c r="B8387" t="s">
        <v>235</v>
      </c>
      <c r="C8387" t="s">
        <v>240</v>
      </c>
      <c r="D8387">
        <v>2</v>
      </c>
      <c r="E8387">
        <v>100</v>
      </c>
      <c r="F8387">
        <v>1</v>
      </c>
      <c r="G8387">
        <v>5</v>
      </c>
      <c r="H8387" s="57">
        <f t="shared" si="171"/>
        <v>36175</v>
      </c>
      <c r="J8387">
        <v>7</v>
      </c>
    </row>
    <row r="8388" spans="1:10">
      <c r="A8388" t="s">
        <v>247</v>
      </c>
      <c r="B8388" t="s">
        <v>235</v>
      </c>
      <c r="C8388" t="s">
        <v>240</v>
      </c>
      <c r="D8388">
        <v>2</v>
      </c>
      <c r="E8388">
        <v>100</v>
      </c>
      <c r="F8388">
        <v>1</v>
      </c>
      <c r="G8388">
        <v>6</v>
      </c>
      <c r="H8388" s="57">
        <f t="shared" si="171"/>
        <v>36175</v>
      </c>
      <c r="J8388">
        <v>7</v>
      </c>
    </row>
    <row r="8389" spans="1:10">
      <c r="A8389" t="s">
        <v>247</v>
      </c>
      <c r="B8389" t="s">
        <v>235</v>
      </c>
      <c r="C8389" t="s">
        <v>240</v>
      </c>
      <c r="D8389">
        <v>2</v>
      </c>
      <c r="E8389">
        <v>100</v>
      </c>
      <c r="F8389">
        <v>1</v>
      </c>
      <c r="G8389">
        <v>7</v>
      </c>
      <c r="H8389" s="57">
        <f t="shared" si="171"/>
        <v>36175</v>
      </c>
      <c r="J8389">
        <v>5</v>
      </c>
    </row>
    <row r="8390" spans="1:10">
      <c r="A8390" t="s">
        <v>247</v>
      </c>
      <c r="B8390" t="s">
        <v>235</v>
      </c>
      <c r="C8390" t="s">
        <v>240</v>
      </c>
      <c r="D8390">
        <v>2</v>
      </c>
      <c r="E8390">
        <v>100</v>
      </c>
      <c r="F8390">
        <v>1</v>
      </c>
      <c r="G8390">
        <v>8</v>
      </c>
      <c r="H8390" s="57">
        <f t="shared" si="171"/>
        <v>36175</v>
      </c>
      <c r="J8390">
        <v>9</v>
      </c>
    </row>
    <row r="8391" spans="1:10">
      <c r="A8391" t="s">
        <v>247</v>
      </c>
      <c r="B8391" t="s">
        <v>235</v>
      </c>
      <c r="C8391" t="s">
        <v>240</v>
      </c>
      <c r="D8391">
        <v>2</v>
      </c>
      <c r="E8391">
        <v>100</v>
      </c>
      <c r="F8391">
        <v>1</v>
      </c>
      <c r="G8391">
        <v>9</v>
      </c>
      <c r="H8391" s="57">
        <f t="shared" si="171"/>
        <v>36175</v>
      </c>
      <c r="J8391">
        <v>11</v>
      </c>
    </row>
    <row r="8392" spans="1:10">
      <c r="A8392" t="s">
        <v>247</v>
      </c>
      <c r="B8392" t="s">
        <v>235</v>
      </c>
      <c r="C8392" t="s">
        <v>240</v>
      </c>
      <c r="D8392">
        <v>2</v>
      </c>
      <c r="E8392">
        <v>100</v>
      </c>
      <c r="F8392">
        <v>1</v>
      </c>
      <c r="G8392">
        <v>10</v>
      </c>
      <c r="H8392" s="57">
        <f t="shared" si="171"/>
        <v>36175</v>
      </c>
    </row>
    <row r="8393" spans="1:10">
      <c r="A8393" t="s">
        <v>247</v>
      </c>
      <c r="B8393" s="53">
        <v>40738</v>
      </c>
      <c r="C8393" t="s">
        <v>240</v>
      </c>
      <c r="D8393">
        <v>3</v>
      </c>
      <c r="E8393">
        <v>100</v>
      </c>
      <c r="F8393">
        <v>1</v>
      </c>
      <c r="G8393">
        <v>1</v>
      </c>
      <c r="H8393" s="57">
        <f t="shared" si="171"/>
        <v>36175</v>
      </c>
      <c r="J8393">
        <v>3</v>
      </c>
    </row>
    <row r="8394" spans="1:10">
      <c r="A8394" t="s">
        <v>247</v>
      </c>
      <c r="B8394" s="53">
        <v>40738</v>
      </c>
      <c r="C8394" t="s">
        <v>240</v>
      </c>
      <c r="D8394">
        <v>3</v>
      </c>
      <c r="E8394">
        <v>100</v>
      </c>
      <c r="F8394">
        <v>1</v>
      </c>
      <c r="G8394">
        <v>2</v>
      </c>
      <c r="H8394" s="57">
        <f t="shared" si="171"/>
        <v>36175</v>
      </c>
      <c r="J8394">
        <v>7</v>
      </c>
    </row>
    <row r="8395" spans="1:10">
      <c r="A8395" t="s">
        <v>247</v>
      </c>
      <c r="B8395" s="53">
        <v>40738</v>
      </c>
      <c r="C8395" t="s">
        <v>240</v>
      </c>
      <c r="D8395">
        <v>3</v>
      </c>
      <c r="E8395">
        <v>100</v>
      </c>
      <c r="F8395">
        <v>1</v>
      </c>
      <c r="G8395">
        <v>3</v>
      </c>
      <c r="H8395" s="57">
        <f t="shared" si="171"/>
        <v>36175</v>
      </c>
      <c r="J8395">
        <v>8</v>
      </c>
    </row>
    <row r="8396" spans="1:10">
      <c r="A8396" t="s">
        <v>247</v>
      </c>
      <c r="B8396" s="53">
        <v>40738</v>
      </c>
      <c r="C8396" t="s">
        <v>240</v>
      </c>
      <c r="D8396">
        <v>3</v>
      </c>
      <c r="E8396">
        <v>100</v>
      </c>
      <c r="F8396">
        <v>1</v>
      </c>
      <c r="G8396">
        <v>4</v>
      </c>
      <c r="H8396" s="57">
        <f t="shared" si="171"/>
        <v>36175</v>
      </c>
      <c r="J8396">
        <v>5</v>
      </c>
    </row>
    <row r="8397" spans="1:10">
      <c r="A8397" t="s">
        <v>247</v>
      </c>
      <c r="B8397" s="53">
        <v>40738</v>
      </c>
      <c r="C8397" t="s">
        <v>240</v>
      </c>
      <c r="D8397">
        <v>3</v>
      </c>
      <c r="E8397">
        <v>100</v>
      </c>
      <c r="F8397">
        <v>1</v>
      </c>
      <c r="G8397">
        <v>5</v>
      </c>
      <c r="H8397" s="57">
        <f t="shared" si="171"/>
        <v>36175</v>
      </c>
      <c r="J8397">
        <v>10</v>
      </c>
    </row>
    <row r="8398" spans="1:10">
      <c r="A8398" t="s">
        <v>247</v>
      </c>
      <c r="B8398" s="53">
        <v>40738</v>
      </c>
      <c r="C8398" t="s">
        <v>240</v>
      </c>
      <c r="D8398">
        <v>3</v>
      </c>
      <c r="E8398">
        <v>100</v>
      </c>
      <c r="F8398">
        <v>1</v>
      </c>
      <c r="G8398">
        <v>6</v>
      </c>
      <c r="H8398" s="57">
        <f t="shared" si="171"/>
        <v>36175</v>
      </c>
      <c r="J8398">
        <v>5</v>
      </c>
    </row>
    <row r="8399" spans="1:10">
      <c r="A8399" t="s">
        <v>247</v>
      </c>
      <c r="B8399" s="53">
        <v>40738</v>
      </c>
      <c r="C8399" t="s">
        <v>240</v>
      </c>
      <c r="D8399">
        <v>3</v>
      </c>
      <c r="E8399">
        <v>100</v>
      </c>
      <c r="F8399">
        <v>1</v>
      </c>
      <c r="G8399">
        <v>7</v>
      </c>
      <c r="H8399" s="57">
        <f t="shared" si="171"/>
        <v>36175</v>
      </c>
      <c r="J8399">
        <v>4</v>
      </c>
    </row>
    <row r="8400" spans="1:10">
      <c r="A8400" t="s">
        <v>247</v>
      </c>
      <c r="B8400" s="53">
        <v>40738</v>
      </c>
      <c r="C8400" t="s">
        <v>240</v>
      </c>
      <c r="D8400">
        <v>3</v>
      </c>
      <c r="E8400">
        <v>100</v>
      </c>
      <c r="F8400">
        <v>1</v>
      </c>
      <c r="G8400">
        <v>8</v>
      </c>
      <c r="H8400" s="57">
        <f t="shared" si="171"/>
        <v>36175</v>
      </c>
      <c r="J8400">
        <v>4</v>
      </c>
    </row>
    <row r="8401" spans="1:10">
      <c r="A8401" t="s">
        <v>247</v>
      </c>
      <c r="B8401" s="53">
        <v>40738</v>
      </c>
      <c r="C8401" t="s">
        <v>240</v>
      </c>
      <c r="D8401">
        <v>3</v>
      </c>
      <c r="E8401">
        <v>100</v>
      </c>
      <c r="F8401">
        <v>1</v>
      </c>
      <c r="G8401">
        <v>9</v>
      </c>
      <c r="H8401" s="57">
        <f t="shared" si="171"/>
        <v>36175</v>
      </c>
      <c r="J8401">
        <v>5</v>
      </c>
    </row>
    <row r="8402" spans="1:10">
      <c r="A8402" t="s">
        <v>247</v>
      </c>
      <c r="B8402" s="53">
        <v>40738</v>
      </c>
      <c r="C8402" t="s">
        <v>240</v>
      </c>
      <c r="D8402">
        <v>3</v>
      </c>
      <c r="E8402">
        <v>100</v>
      </c>
      <c r="F8402">
        <v>1</v>
      </c>
      <c r="G8402">
        <v>10</v>
      </c>
      <c r="H8402" s="57">
        <f t="shared" si="171"/>
        <v>36175</v>
      </c>
      <c r="J8402">
        <v>7</v>
      </c>
    </row>
    <row r="8403" spans="1:10">
      <c r="A8403" t="s">
        <v>247</v>
      </c>
      <c r="B8403" t="s">
        <v>237</v>
      </c>
      <c r="C8403" t="s">
        <v>240</v>
      </c>
      <c r="D8403">
        <v>4</v>
      </c>
      <c r="E8403">
        <v>100</v>
      </c>
      <c r="F8403">
        <v>1</v>
      </c>
      <c r="G8403">
        <v>1</v>
      </c>
      <c r="H8403" s="57">
        <f t="shared" si="171"/>
        <v>36175</v>
      </c>
      <c r="J8403">
        <v>9</v>
      </c>
    </row>
    <row r="8404" spans="1:10">
      <c r="A8404" t="s">
        <v>247</v>
      </c>
      <c r="B8404" t="s">
        <v>237</v>
      </c>
      <c r="C8404" t="s">
        <v>240</v>
      </c>
      <c r="D8404">
        <v>4</v>
      </c>
      <c r="E8404">
        <v>100</v>
      </c>
      <c r="F8404">
        <v>1</v>
      </c>
      <c r="G8404">
        <v>2</v>
      </c>
      <c r="H8404" s="57">
        <f t="shared" si="171"/>
        <v>36175</v>
      </c>
      <c r="J8404">
        <v>9</v>
      </c>
    </row>
    <row r="8405" spans="1:10">
      <c r="A8405" t="s">
        <v>247</v>
      </c>
      <c r="B8405" t="s">
        <v>237</v>
      </c>
      <c r="C8405" t="s">
        <v>240</v>
      </c>
      <c r="D8405">
        <v>4</v>
      </c>
      <c r="E8405">
        <v>100</v>
      </c>
      <c r="F8405">
        <v>1</v>
      </c>
      <c r="G8405">
        <v>3</v>
      </c>
      <c r="H8405" s="57">
        <f t="shared" si="171"/>
        <v>36175</v>
      </c>
      <c r="J8405">
        <v>6</v>
      </c>
    </row>
    <row r="8406" spans="1:10">
      <c r="A8406" t="s">
        <v>247</v>
      </c>
      <c r="B8406" t="s">
        <v>237</v>
      </c>
      <c r="C8406" t="s">
        <v>240</v>
      </c>
      <c r="D8406">
        <v>4</v>
      </c>
      <c r="E8406">
        <v>100</v>
      </c>
      <c r="F8406">
        <v>1</v>
      </c>
      <c r="G8406">
        <v>4</v>
      </c>
      <c r="H8406" s="57">
        <f t="shared" si="171"/>
        <v>36175</v>
      </c>
      <c r="J8406">
        <v>7</v>
      </c>
    </row>
    <row r="8407" spans="1:10">
      <c r="A8407" t="s">
        <v>247</v>
      </c>
      <c r="B8407" t="s">
        <v>237</v>
      </c>
      <c r="C8407" t="s">
        <v>240</v>
      </c>
      <c r="D8407">
        <v>4</v>
      </c>
      <c r="E8407">
        <v>100</v>
      </c>
      <c r="F8407">
        <v>1</v>
      </c>
      <c r="G8407">
        <v>5</v>
      </c>
      <c r="H8407" s="57">
        <f t="shared" si="171"/>
        <v>36175</v>
      </c>
      <c r="J8407">
        <v>11</v>
      </c>
    </row>
    <row r="8408" spans="1:10">
      <c r="A8408" t="s">
        <v>247</v>
      </c>
      <c r="B8408" t="s">
        <v>237</v>
      </c>
      <c r="C8408" t="s">
        <v>240</v>
      </c>
      <c r="D8408">
        <v>4</v>
      </c>
      <c r="E8408">
        <v>100</v>
      </c>
      <c r="F8408">
        <v>1</v>
      </c>
      <c r="G8408">
        <v>6</v>
      </c>
      <c r="H8408" s="57">
        <f t="shared" si="171"/>
        <v>36175</v>
      </c>
      <c r="J8408">
        <v>7</v>
      </c>
    </row>
    <row r="8409" spans="1:10">
      <c r="A8409" t="s">
        <v>247</v>
      </c>
      <c r="B8409" t="s">
        <v>237</v>
      </c>
      <c r="C8409" t="s">
        <v>240</v>
      </c>
      <c r="D8409">
        <v>4</v>
      </c>
      <c r="E8409">
        <v>100</v>
      </c>
      <c r="F8409">
        <v>1</v>
      </c>
      <c r="G8409">
        <v>7</v>
      </c>
      <c r="H8409" s="57">
        <f t="shared" si="171"/>
        <v>36175</v>
      </c>
      <c r="J8409">
        <v>7</v>
      </c>
    </row>
    <row r="8410" spans="1:10">
      <c r="A8410" t="s">
        <v>247</v>
      </c>
      <c r="B8410" t="s">
        <v>237</v>
      </c>
      <c r="C8410" t="s">
        <v>240</v>
      </c>
      <c r="D8410">
        <v>4</v>
      </c>
      <c r="E8410">
        <v>100</v>
      </c>
      <c r="F8410">
        <v>1</v>
      </c>
      <c r="G8410">
        <v>8</v>
      </c>
      <c r="H8410" s="57">
        <f t="shared" si="171"/>
        <v>36175</v>
      </c>
      <c r="J8410">
        <v>8</v>
      </c>
    </row>
    <row r="8411" spans="1:10">
      <c r="A8411" t="s">
        <v>247</v>
      </c>
      <c r="B8411" t="s">
        <v>237</v>
      </c>
      <c r="C8411" t="s">
        <v>240</v>
      </c>
      <c r="D8411">
        <v>4</v>
      </c>
      <c r="E8411">
        <v>100</v>
      </c>
      <c r="F8411">
        <v>1</v>
      </c>
      <c r="G8411">
        <v>9</v>
      </c>
      <c r="H8411" s="57">
        <f t="shared" si="171"/>
        <v>36175</v>
      </c>
      <c r="J8411">
        <v>10</v>
      </c>
    </row>
    <row r="8412" spans="1:10">
      <c r="A8412" t="s">
        <v>247</v>
      </c>
      <c r="B8412" t="s">
        <v>237</v>
      </c>
      <c r="C8412" t="s">
        <v>240</v>
      </c>
      <c r="D8412">
        <v>4</v>
      </c>
      <c r="E8412">
        <v>100</v>
      </c>
      <c r="F8412">
        <v>1</v>
      </c>
      <c r="G8412">
        <v>10</v>
      </c>
      <c r="H8412" s="57">
        <f t="shared" si="171"/>
        <v>36175</v>
      </c>
      <c r="J8412">
        <v>9</v>
      </c>
    </row>
    <row r="8413" spans="1:10">
      <c r="A8413" t="s">
        <v>247</v>
      </c>
      <c r="B8413" t="s">
        <v>238</v>
      </c>
      <c r="C8413" t="s">
        <v>240</v>
      </c>
      <c r="D8413">
        <v>5</v>
      </c>
      <c r="E8413">
        <v>100</v>
      </c>
      <c r="F8413">
        <v>1</v>
      </c>
      <c r="G8413">
        <v>1</v>
      </c>
      <c r="H8413" s="57">
        <f t="shared" si="171"/>
        <v>36175</v>
      </c>
      <c r="J8413">
        <v>9</v>
      </c>
    </row>
    <row r="8414" spans="1:10">
      <c r="A8414" t="s">
        <v>247</v>
      </c>
      <c r="B8414" t="s">
        <v>238</v>
      </c>
      <c r="C8414" t="s">
        <v>240</v>
      </c>
      <c r="D8414">
        <v>5</v>
      </c>
      <c r="E8414">
        <v>100</v>
      </c>
      <c r="F8414">
        <v>1</v>
      </c>
      <c r="G8414">
        <v>2</v>
      </c>
      <c r="H8414" s="57">
        <f t="shared" si="171"/>
        <v>36175</v>
      </c>
      <c r="J8414">
        <v>8</v>
      </c>
    </row>
    <row r="8415" spans="1:10">
      <c r="A8415" t="s">
        <v>247</v>
      </c>
      <c r="B8415" t="s">
        <v>238</v>
      </c>
      <c r="C8415" t="s">
        <v>240</v>
      </c>
      <c r="D8415">
        <v>5</v>
      </c>
      <c r="E8415">
        <v>100</v>
      </c>
      <c r="F8415">
        <v>1</v>
      </c>
      <c r="G8415">
        <v>3</v>
      </c>
      <c r="H8415" s="57">
        <f t="shared" si="171"/>
        <v>36175</v>
      </c>
      <c r="J8415">
        <v>8</v>
      </c>
    </row>
    <row r="8416" spans="1:10">
      <c r="A8416" t="s">
        <v>247</v>
      </c>
      <c r="B8416" t="s">
        <v>238</v>
      </c>
      <c r="C8416" t="s">
        <v>240</v>
      </c>
      <c r="D8416">
        <v>5</v>
      </c>
      <c r="E8416">
        <v>100</v>
      </c>
      <c r="F8416">
        <v>1</v>
      </c>
      <c r="G8416">
        <v>4</v>
      </c>
      <c r="H8416" s="57">
        <f t="shared" si="171"/>
        <v>36175</v>
      </c>
      <c r="J8416">
        <v>7</v>
      </c>
    </row>
    <row r="8417" spans="1:10">
      <c r="A8417" t="s">
        <v>247</v>
      </c>
      <c r="B8417" t="s">
        <v>238</v>
      </c>
      <c r="C8417" t="s">
        <v>240</v>
      </c>
      <c r="D8417">
        <v>5</v>
      </c>
      <c r="E8417">
        <v>100</v>
      </c>
      <c r="F8417">
        <v>1</v>
      </c>
      <c r="G8417">
        <v>5</v>
      </c>
      <c r="H8417" s="57">
        <f t="shared" si="171"/>
        <v>36175</v>
      </c>
      <c r="J8417">
        <v>8</v>
      </c>
    </row>
    <row r="8418" spans="1:10">
      <c r="A8418" t="s">
        <v>247</v>
      </c>
      <c r="B8418" t="s">
        <v>238</v>
      </c>
      <c r="C8418" t="s">
        <v>240</v>
      </c>
      <c r="D8418">
        <v>5</v>
      </c>
      <c r="E8418">
        <v>100</v>
      </c>
      <c r="F8418">
        <v>1</v>
      </c>
      <c r="G8418">
        <v>6</v>
      </c>
      <c r="H8418" s="57">
        <f t="shared" si="171"/>
        <v>36175</v>
      </c>
      <c r="J8418">
        <v>3</v>
      </c>
    </row>
    <row r="8419" spans="1:10">
      <c r="A8419" t="s">
        <v>247</v>
      </c>
      <c r="B8419" t="s">
        <v>238</v>
      </c>
      <c r="C8419" t="s">
        <v>240</v>
      </c>
      <c r="D8419">
        <v>5</v>
      </c>
      <c r="E8419">
        <v>100</v>
      </c>
      <c r="F8419">
        <v>1</v>
      </c>
      <c r="G8419">
        <v>7</v>
      </c>
      <c r="H8419" s="57">
        <f t="shared" si="171"/>
        <v>36175</v>
      </c>
      <c r="J8419">
        <v>3</v>
      </c>
    </row>
    <row r="8420" spans="1:10">
      <c r="A8420" t="s">
        <v>247</v>
      </c>
      <c r="B8420" t="s">
        <v>238</v>
      </c>
      <c r="C8420" t="s">
        <v>240</v>
      </c>
      <c r="D8420">
        <v>5</v>
      </c>
      <c r="E8420">
        <v>100</v>
      </c>
      <c r="F8420">
        <v>1</v>
      </c>
      <c r="G8420">
        <v>8</v>
      </c>
      <c r="H8420" s="57">
        <f t="shared" si="171"/>
        <v>36175</v>
      </c>
      <c r="J8420">
        <v>3</v>
      </c>
    </row>
    <row r="8421" spans="1:10">
      <c r="A8421" t="s">
        <v>247</v>
      </c>
      <c r="B8421" t="s">
        <v>238</v>
      </c>
      <c r="C8421" t="s">
        <v>240</v>
      </c>
      <c r="D8421">
        <v>5</v>
      </c>
      <c r="E8421">
        <v>100</v>
      </c>
      <c r="F8421">
        <v>1</v>
      </c>
      <c r="G8421">
        <v>9</v>
      </c>
      <c r="H8421" s="57">
        <f t="shared" si="171"/>
        <v>36175</v>
      </c>
      <c r="J8421">
        <v>4</v>
      </c>
    </row>
    <row r="8422" spans="1:10">
      <c r="A8422" t="s">
        <v>247</v>
      </c>
      <c r="B8422" t="s">
        <v>238</v>
      </c>
      <c r="C8422" t="s">
        <v>240</v>
      </c>
      <c r="D8422">
        <v>5</v>
      </c>
      <c r="E8422">
        <v>100</v>
      </c>
      <c r="F8422">
        <v>1</v>
      </c>
      <c r="G8422">
        <v>10</v>
      </c>
      <c r="H8422" s="57">
        <f t="shared" si="171"/>
        <v>36175</v>
      </c>
      <c r="J8422">
        <v>7</v>
      </c>
    </row>
    <row r="8423" spans="1:10">
      <c r="A8423" t="s">
        <v>247</v>
      </c>
      <c r="B8423" t="s">
        <v>239</v>
      </c>
      <c r="C8423" t="s">
        <v>240</v>
      </c>
      <c r="D8423">
        <v>6</v>
      </c>
      <c r="E8423">
        <v>100</v>
      </c>
      <c r="F8423">
        <v>1</v>
      </c>
      <c r="G8423">
        <v>1</v>
      </c>
      <c r="H8423" s="57">
        <f t="shared" si="171"/>
        <v>36175</v>
      </c>
      <c r="J8423">
        <v>6</v>
      </c>
    </row>
    <row r="8424" spans="1:10">
      <c r="A8424" t="s">
        <v>247</v>
      </c>
      <c r="B8424" t="s">
        <v>239</v>
      </c>
      <c r="C8424" t="s">
        <v>240</v>
      </c>
      <c r="D8424">
        <v>6</v>
      </c>
      <c r="E8424">
        <v>100</v>
      </c>
      <c r="F8424">
        <v>1</v>
      </c>
      <c r="G8424">
        <v>2</v>
      </c>
      <c r="H8424" s="57">
        <f t="shared" si="171"/>
        <v>36175</v>
      </c>
      <c r="J8424">
        <v>9</v>
      </c>
    </row>
    <row r="8425" spans="1:10">
      <c r="A8425" t="s">
        <v>247</v>
      </c>
      <c r="B8425" t="s">
        <v>239</v>
      </c>
      <c r="C8425" t="s">
        <v>240</v>
      </c>
      <c r="D8425">
        <v>6</v>
      </c>
      <c r="E8425">
        <v>100</v>
      </c>
      <c r="F8425">
        <v>1</v>
      </c>
      <c r="G8425">
        <v>3</v>
      </c>
      <c r="H8425" s="57">
        <f t="shared" si="171"/>
        <v>36175</v>
      </c>
      <c r="J8425">
        <v>6</v>
      </c>
    </row>
    <row r="8426" spans="1:10">
      <c r="A8426" t="s">
        <v>247</v>
      </c>
      <c r="B8426" t="s">
        <v>239</v>
      </c>
      <c r="C8426" t="s">
        <v>240</v>
      </c>
      <c r="D8426">
        <v>6</v>
      </c>
      <c r="E8426">
        <v>100</v>
      </c>
      <c r="F8426">
        <v>1</v>
      </c>
      <c r="G8426">
        <v>4</v>
      </c>
      <c r="H8426" s="57">
        <f t="shared" si="171"/>
        <v>36175</v>
      </c>
      <c r="J8426">
        <v>4</v>
      </c>
    </row>
    <row r="8427" spans="1:10">
      <c r="A8427" t="s">
        <v>247</v>
      </c>
      <c r="B8427" t="s">
        <v>239</v>
      </c>
      <c r="C8427" t="s">
        <v>240</v>
      </c>
      <c r="D8427">
        <v>6</v>
      </c>
      <c r="E8427">
        <v>100</v>
      </c>
      <c r="F8427">
        <v>1</v>
      </c>
      <c r="G8427">
        <v>5</v>
      </c>
      <c r="H8427" s="57">
        <f t="shared" si="171"/>
        <v>36175</v>
      </c>
      <c r="J8427">
        <v>4</v>
      </c>
    </row>
    <row r="8428" spans="1:10">
      <c r="A8428" t="s">
        <v>247</v>
      </c>
      <c r="B8428" t="s">
        <v>239</v>
      </c>
      <c r="C8428" t="s">
        <v>240</v>
      </c>
      <c r="D8428">
        <v>6</v>
      </c>
      <c r="E8428">
        <v>100</v>
      </c>
      <c r="F8428">
        <v>1</v>
      </c>
      <c r="G8428">
        <v>6</v>
      </c>
      <c r="H8428" s="57">
        <f t="shared" si="171"/>
        <v>36175</v>
      </c>
      <c r="J8428">
        <v>4</v>
      </c>
    </row>
    <row r="8429" spans="1:10">
      <c r="A8429" t="s">
        <v>247</v>
      </c>
      <c r="B8429" t="s">
        <v>239</v>
      </c>
      <c r="C8429" t="s">
        <v>240</v>
      </c>
      <c r="D8429">
        <v>6</v>
      </c>
      <c r="E8429">
        <v>100</v>
      </c>
      <c r="F8429">
        <v>1</v>
      </c>
      <c r="G8429">
        <v>7</v>
      </c>
      <c r="H8429" s="57">
        <f t="shared" si="171"/>
        <v>36175</v>
      </c>
      <c r="J8429">
        <v>5</v>
      </c>
    </row>
    <row r="8430" spans="1:10">
      <c r="A8430" t="s">
        <v>247</v>
      </c>
      <c r="B8430" t="s">
        <v>239</v>
      </c>
      <c r="C8430" t="s">
        <v>240</v>
      </c>
      <c r="D8430">
        <v>6</v>
      </c>
      <c r="E8430">
        <v>100</v>
      </c>
      <c r="F8430">
        <v>1</v>
      </c>
      <c r="G8430">
        <v>8</v>
      </c>
      <c r="H8430" s="57">
        <f t="shared" si="171"/>
        <v>36175</v>
      </c>
      <c r="J8430">
        <v>5</v>
      </c>
    </row>
    <row r="8431" spans="1:10">
      <c r="A8431" t="s">
        <v>247</v>
      </c>
      <c r="B8431" t="s">
        <v>239</v>
      </c>
      <c r="C8431" t="s">
        <v>240</v>
      </c>
      <c r="D8431">
        <v>6</v>
      </c>
      <c r="E8431">
        <v>100</v>
      </c>
      <c r="F8431">
        <v>1</v>
      </c>
      <c r="G8431">
        <v>9</v>
      </c>
      <c r="H8431" s="57">
        <f t="shared" si="171"/>
        <v>36175</v>
      </c>
      <c r="J8431">
        <v>10</v>
      </c>
    </row>
    <row r="8432" spans="1:10">
      <c r="A8432" t="s">
        <v>247</v>
      </c>
      <c r="B8432" t="s">
        <v>239</v>
      </c>
      <c r="C8432" t="s">
        <v>240</v>
      </c>
      <c r="D8432">
        <v>6</v>
      </c>
      <c r="E8432">
        <v>100</v>
      </c>
      <c r="F8432">
        <v>1</v>
      </c>
      <c r="G8432">
        <v>10</v>
      </c>
      <c r="H8432" s="57">
        <f t="shared" si="171"/>
        <v>36175</v>
      </c>
      <c r="J8432">
        <v>9</v>
      </c>
    </row>
    <row r="8433" spans="1:10">
      <c r="A8433" t="s">
        <v>247</v>
      </c>
      <c r="B8433" s="53">
        <v>40738</v>
      </c>
      <c r="C8433" t="s">
        <v>240</v>
      </c>
      <c r="D8433">
        <v>7</v>
      </c>
      <c r="E8433">
        <v>100</v>
      </c>
      <c r="F8433">
        <v>2</v>
      </c>
      <c r="G8433">
        <v>1</v>
      </c>
      <c r="H8433" s="57">
        <f t="shared" si="171"/>
        <v>36175</v>
      </c>
      <c r="J8433">
        <v>7</v>
      </c>
    </row>
    <row r="8434" spans="1:10">
      <c r="A8434" t="s">
        <v>247</v>
      </c>
      <c r="B8434" s="53">
        <v>40738</v>
      </c>
      <c r="C8434" t="s">
        <v>240</v>
      </c>
      <c r="D8434">
        <v>7</v>
      </c>
      <c r="E8434">
        <v>100</v>
      </c>
      <c r="F8434">
        <v>2</v>
      </c>
      <c r="G8434">
        <v>2</v>
      </c>
      <c r="H8434" s="57">
        <f t="shared" si="171"/>
        <v>36175</v>
      </c>
      <c r="J8434">
        <v>4</v>
      </c>
    </row>
    <row r="8435" spans="1:10">
      <c r="A8435" t="s">
        <v>247</v>
      </c>
      <c r="B8435" s="53">
        <v>40738</v>
      </c>
      <c r="C8435" t="s">
        <v>240</v>
      </c>
      <c r="D8435">
        <v>7</v>
      </c>
      <c r="E8435">
        <v>100</v>
      </c>
      <c r="F8435">
        <v>2</v>
      </c>
      <c r="G8435">
        <v>3</v>
      </c>
      <c r="H8435" s="57">
        <f t="shared" si="171"/>
        <v>36175</v>
      </c>
      <c r="J8435">
        <v>6</v>
      </c>
    </row>
    <row r="8436" spans="1:10">
      <c r="A8436" t="s">
        <v>247</v>
      </c>
      <c r="B8436" s="53">
        <v>40738</v>
      </c>
      <c r="C8436" t="s">
        <v>240</v>
      </c>
      <c r="D8436">
        <v>7</v>
      </c>
      <c r="E8436">
        <v>100</v>
      </c>
      <c r="F8436">
        <v>2</v>
      </c>
      <c r="G8436">
        <v>4</v>
      </c>
      <c r="H8436" s="57">
        <f t="shared" si="171"/>
        <v>36175</v>
      </c>
      <c r="J8436">
        <v>4</v>
      </c>
    </row>
    <row r="8437" spans="1:10">
      <c r="A8437" t="s">
        <v>247</v>
      </c>
      <c r="B8437" s="53">
        <v>40738</v>
      </c>
      <c r="C8437" t="s">
        <v>240</v>
      </c>
      <c r="D8437">
        <v>7</v>
      </c>
      <c r="E8437">
        <v>100</v>
      </c>
      <c r="F8437">
        <v>2</v>
      </c>
      <c r="G8437">
        <v>5</v>
      </c>
      <c r="H8437" s="57">
        <f t="shared" si="171"/>
        <v>36175</v>
      </c>
      <c r="J8437">
        <v>4</v>
      </c>
    </row>
    <row r="8438" spans="1:10">
      <c r="A8438" t="s">
        <v>247</v>
      </c>
      <c r="B8438" s="53">
        <v>40738</v>
      </c>
      <c r="C8438" t="s">
        <v>240</v>
      </c>
      <c r="D8438">
        <v>7</v>
      </c>
      <c r="E8438">
        <v>100</v>
      </c>
      <c r="F8438">
        <v>2</v>
      </c>
      <c r="G8438">
        <v>6</v>
      </c>
      <c r="H8438" s="57">
        <f t="shared" si="171"/>
        <v>36175</v>
      </c>
      <c r="J8438">
        <v>3</v>
      </c>
    </row>
    <row r="8439" spans="1:10">
      <c r="A8439" t="s">
        <v>247</v>
      </c>
      <c r="B8439" s="53">
        <v>40738</v>
      </c>
      <c r="C8439" t="s">
        <v>240</v>
      </c>
      <c r="D8439">
        <v>7</v>
      </c>
      <c r="E8439">
        <v>100</v>
      </c>
      <c r="F8439">
        <v>2</v>
      </c>
      <c r="G8439">
        <v>7</v>
      </c>
      <c r="H8439" s="57">
        <f t="shared" ref="H8439:H8502" si="172">H8438</f>
        <v>36175</v>
      </c>
      <c r="J8439">
        <v>5</v>
      </c>
    </row>
    <row r="8440" spans="1:10">
      <c r="A8440" t="s">
        <v>247</v>
      </c>
      <c r="B8440" s="53">
        <v>40738</v>
      </c>
      <c r="C8440" t="s">
        <v>240</v>
      </c>
      <c r="D8440">
        <v>7</v>
      </c>
      <c r="E8440">
        <v>100</v>
      </c>
      <c r="F8440">
        <v>2</v>
      </c>
      <c r="G8440">
        <v>8</v>
      </c>
      <c r="H8440" s="57">
        <f t="shared" si="172"/>
        <v>36175</v>
      </c>
      <c r="J8440">
        <v>6</v>
      </c>
    </row>
    <row r="8441" spans="1:10">
      <c r="A8441" t="s">
        <v>247</v>
      </c>
      <c r="B8441" s="53">
        <v>40738</v>
      </c>
      <c r="C8441" t="s">
        <v>240</v>
      </c>
      <c r="D8441">
        <v>7</v>
      </c>
      <c r="E8441">
        <v>100</v>
      </c>
      <c r="F8441">
        <v>2</v>
      </c>
      <c r="G8441">
        <v>9</v>
      </c>
      <c r="H8441" s="57">
        <f t="shared" si="172"/>
        <v>36175</v>
      </c>
    </row>
    <row r="8442" spans="1:10">
      <c r="A8442" t="s">
        <v>247</v>
      </c>
      <c r="B8442" s="53">
        <v>40738</v>
      </c>
      <c r="C8442" t="s">
        <v>240</v>
      </c>
      <c r="D8442">
        <v>7</v>
      </c>
      <c r="E8442">
        <v>100</v>
      </c>
      <c r="F8442">
        <v>2</v>
      </c>
      <c r="G8442">
        <v>10</v>
      </c>
      <c r="H8442" s="57">
        <f t="shared" si="172"/>
        <v>36175</v>
      </c>
      <c r="J8442">
        <v>5</v>
      </c>
    </row>
    <row r="8443" spans="1:10">
      <c r="A8443" t="s">
        <v>247</v>
      </c>
      <c r="B8443" t="s">
        <v>234</v>
      </c>
      <c r="C8443" t="s">
        <v>240</v>
      </c>
      <c r="D8443">
        <v>8</v>
      </c>
      <c r="E8443">
        <v>100</v>
      </c>
      <c r="F8443">
        <v>2</v>
      </c>
      <c r="G8443">
        <v>1</v>
      </c>
      <c r="H8443" s="57">
        <f t="shared" si="172"/>
        <v>36175</v>
      </c>
      <c r="J8443">
        <v>4</v>
      </c>
    </row>
    <row r="8444" spans="1:10">
      <c r="A8444" t="s">
        <v>247</v>
      </c>
      <c r="B8444" t="s">
        <v>234</v>
      </c>
      <c r="C8444" t="s">
        <v>240</v>
      </c>
      <c r="D8444">
        <v>8</v>
      </c>
      <c r="E8444">
        <v>100</v>
      </c>
      <c r="F8444">
        <v>2</v>
      </c>
      <c r="G8444">
        <v>2</v>
      </c>
      <c r="H8444" s="57">
        <f t="shared" si="172"/>
        <v>36175</v>
      </c>
      <c r="J8444">
        <v>7</v>
      </c>
    </row>
    <row r="8445" spans="1:10">
      <c r="A8445" t="s">
        <v>247</v>
      </c>
      <c r="B8445" t="s">
        <v>234</v>
      </c>
      <c r="C8445" t="s">
        <v>240</v>
      </c>
      <c r="D8445">
        <v>8</v>
      </c>
      <c r="E8445">
        <v>100</v>
      </c>
      <c r="F8445">
        <v>2</v>
      </c>
      <c r="G8445">
        <v>3</v>
      </c>
      <c r="H8445" s="57">
        <f t="shared" si="172"/>
        <v>36175</v>
      </c>
      <c r="J8445">
        <v>4</v>
      </c>
    </row>
    <row r="8446" spans="1:10">
      <c r="A8446" t="s">
        <v>247</v>
      </c>
      <c r="B8446" t="s">
        <v>234</v>
      </c>
      <c r="C8446" t="s">
        <v>240</v>
      </c>
      <c r="D8446">
        <v>8</v>
      </c>
      <c r="E8446">
        <v>100</v>
      </c>
      <c r="F8446">
        <v>2</v>
      </c>
      <c r="G8446">
        <v>4</v>
      </c>
      <c r="H8446" s="57">
        <f t="shared" si="172"/>
        <v>36175</v>
      </c>
      <c r="J8446">
        <v>4</v>
      </c>
    </row>
    <row r="8447" spans="1:10">
      <c r="A8447" t="s">
        <v>247</v>
      </c>
      <c r="B8447" t="s">
        <v>234</v>
      </c>
      <c r="C8447" t="s">
        <v>240</v>
      </c>
      <c r="D8447">
        <v>8</v>
      </c>
      <c r="E8447">
        <v>100</v>
      </c>
      <c r="F8447">
        <v>2</v>
      </c>
      <c r="G8447">
        <v>5</v>
      </c>
      <c r="H8447" s="57">
        <f t="shared" si="172"/>
        <v>36175</v>
      </c>
      <c r="J8447">
        <v>4</v>
      </c>
    </row>
    <row r="8448" spans="1:10">
      <c r="A8448" t="s">
        <v>247</v>
      </c>
      <c r="B8448" t="s">
        <v>234</v>
      </c>
      <c r="C8448" t="s">
        <v>240</v>
      </c>
      <c r="D8448">
        <v>8</v>
      </c>
      <c r="E8448">
        <v>100</v>
      </c>
      <c r="F8448">
        <v>2</v>
      </c>
      <c r="G8448">
        <v>6</v>
      </c>
      <c r="H8448" s="57">
        <f t="shared" si="172"/>
        <v>36175</v>
      </c>
      <c r="J8448">
        <v>6</v>
      </c>
    </row>
    <row r="8449" spans="1:10">
      <c r="A8449" t="s">
        <v>247</v>
      </c>
      <c r="B8449" t="s">
        <v>234</v>
      </c>
      <c r="C8449" t="s">
        <v>240</v>
      </c>
      <c r="D8449">
        <v>8</v>
      </c>
      <c r="E8449">
        <v>100</v>
      </c>
      <c r="F8449">
        <v>2</v>
      </c>
      <c r="G8449">
        <v>7</v>
      </c>
      <c r="H8449" s="57">
        <f t="shared" si="172"/>
        <v>36175</v>
      </c>
      <c r="J8449">
        <v>4</v>
      </c>
    </row>
    <row r="8450" spans="1:10">
      <c r="A8450" t="s">
        <v>247</v>
      </c>
      <c r="B8450" t="s">
        <v>234</v>
      </c>
      <c r="C8450" t="s">
        <v>240</v>
      </c>
      <c r="D8450">
        <v>8</v>
      </c>
      <c r="E8450">
        <v>100</v>
      </c>
      <c r="F8450">
        <v>2</v>
      </c>
      <c r="G8450">
        <v>8</v>
      </c>
      <c r="H8450" s="57">
        <f t="shared" si="172"/>
        <v>36175</v>
      </c>
      <c r="J8450">
        <v>9</v>
      </c>
    </row>
    <row r="8451" spans="1:10">
      <c r="A8451" t="s">
        <v>247</v>
      </c>
      <c r="B8451" t="s">
        <v>234</v>
      </c>
      <c r="C8451" t="s">
        <v>240</v>
      </c>
      <c r="D8451">
        <v>8</v>
      </c>
      <c r="E8451">
        <v>100</v>
      </c>
      <c r="F8451">
        <v>2</v>
      </c>
      <c r="G8451">
        <v>9</v>
      </c>
      <c r="H8451" s="57">
        <f t="shared" si="172"/>
        <v>36175</v>
      </c>
      <c r="J8451">
        <v>10</v>
      </c>
    </row>
    <row r="8452" spans="1:10">
      <c r="A8452" t="s">
        <v>247</v>
      </c>
      <c r="B8452" t="s">
        <v>234</v>
      </c>
      <c r="C8452" t="s">
        <v>240</v>
      </c>
      <c r="D8452">
        <v>8</v>
      </c>
      <c r="E8452">
        <v>100</v>
      </c>
      <c r="F8452">
        <v>2</v>
      </c>
      <c r="G8452">
        <v>10</v>
      </c>
      <c r="H8452" s="57">
        <f t="shared" si="172"/>
        <v>36175</v>
      </c>
      <c r="J8452">
        <v>10</v>
      </c>
    </row>
    <row r="8453" spans="1:10">
      <c r="A8453" t="s">
        <v>247</v>
      </c>
      <c r="B8453" t="s">
        <v>238</v>
      </c>
      <c r="C8453" t="s">
        <v>240</v>
      </c>
      <c r="D8453">
        <v>9</v>
      </c>
      <c r="E8453">
        <v>100</v>
      </c>
      <c r="F8453">
        <v>2</v>
      </c>
      <c r="G8453">
        <v>1</v>
      </c>
      <c r="H8453" s="57">
        <f t="shared" si="172"/>
        <v>36175</v>
      </c>
      <c r="J8453">
        <v>6</v>
      </c>
    </row>
    <row r="8454" spans="1:10">
      <c r="A8454" t="s">
        <v>247</v>
      </c>
      <c r="B8454" t="s">
        <v>238</v>
      </c>
      <c r="C8454" t="s">
        <v>240</v>
      </c>
      <c r="D8454">
        <v>9</v>
      </c>
      <c r="E8454">
        <v>100</v>
      </c>
      <c r="F8454">
        <v>2</v>
      </c>
      <c r="G8454">
        <v>2</v>
      </c>
      <c r="H8454" s="57">
        <f t="shared" si="172"/>
        <v>36175</v>
      </c>
      <c r="J8454">
        <v>4</v>
      </c>
    </row>
    <row r="8455" spans="1:10">
      <c r="A8455" t="s">
        <v>247</v>
      </c>
      <c r="B8455" t="s">
        <v>238</v>
      </c>
      <c r="C8455" t="s">
        <v>240</v>
      </c>
      <c r="D8455">
        <v>9</v>
      </c>
      <c r="E8455">
        <v>100</v>
      </c>
      <c r="F8455">
        <v>2</v>
      </c>
      <c r="G8455">
        <v>3</v>
      </c>
      <c r="H8455" s="57">
        <f t="shared" si="172"/>
        <v>36175</v>
      </c>
      <c r="J8455">
        <v>3</v>
      </c>
    </row>
    <row r="8456" spans="1:10">
      <c r="A8456" t="s">
        <v>247</v>
      </c>
      <c r="B8456" t="s">
        <v>238</v>
      </c>
      <c r="C8456" t="s">
        <v>240</v>
      </c>
      <c r="D8456">
        <v>9</v>
      </c>
      <c r="E8456">
        <v>100</v>
      </c>
      <c r="F8456">
        <v>2</v>
      </c>
      <c r="G8456">
        <v>4</v>
      </c>
      <c r="H8456" s="57">
        <f t="shared" si="172"/>
        <v>36175</v>
      </c>
      <c r="J8456">
        <v>2</v>
      </c>
    </row>
    <row r="8457" spans="1:10">
      <c r="A8457" t="s">
        <v>247</v>
      </c>
      <c r="B8457" t="s">
        <v>238</v>
      </c>
      <c r="C8457" t="s">
        <v>240</v>
      </c>
      <c r="D8457">
        <v>9</v>
      </c>
      <c r="E8457">
        <v>100</v>
      </c>
      <c r="F8457">
        <v>2</v>
      </c>
      <c r="G8457">
        <v>5</v>
      </c>
      <c r="H8457" s="57">
        <f t="shared" si="172"/>
        <v>36175</v>
      </c>
      <c r="J8457">
        <v>2</v>
      </c>
    </row>
    <row r="8458" spans="1:10">
      <c r="A8458" t="s">
        <v>247</v>
      </c>
      <c r="B8458" t="s">
        <v>238</v>
      </c>
      <c r="C8458" t="s">
        <v>240</v>
      </c>
      <c r="D8458">
        <v>9</v>
      </c>
      <c r="E8458">
        <v>100</v>
      </c>
      <c r="F8458">
        <v>2</v>
      </c>
      <c r="G8458">
        <v>6</v>
      </c>
      <c r="H8458" s="57">
        <f t="shared" si="172"/>
        <v>36175</v>
      </c>
      <c r="J8458">
        <v>3</v>
      </c>
    </row>
    <row r="8459" spans="1:10">
      <c r="A8459" t="s">
        <v>247</v>
      </c>
      <c r="B8459" t="s">
        <v>238</v>
      </c>
      <c r="C8459" t="s">
        <v>240</v>
      </c>
      <c r="D8459">
        <v>9</v>
      </c>
      <c r="E8459">
        <v>100</v>
      </c>
      <c r="F8459">
        <v>2</v>
      </c>
      <c r="G8459">
        <v>7</v>
      </c>
      <c r="H8459" s="57">
        <f t="shared" si="172"/>
        <v>36175</v>
      </c>
      <c r="J8459">
        <v>5</v>
      </c>
    </row>
    <row r="8460" spans="1:10">
      <c r="A8460" t="s">
        <v>247</v>
      </c>
      <c r="B8460" t="s">
        <v>238</v>
      </c>
      <c r="C8460" t="s">
        <v>240</v>
      </c>
      <c r="D8460">
        <v>9</v>
      </c>
      <c r="E8460">
        <v>100</v>
      </c>
      <c r="F8460">
        <v>2</v>
      </c>
      <c r="G8460">
        <v>8</v>
      </c>
      <c r="H8460" s="57">
        <f t="shared" si="172"/>
        <v>36175</v>
      </c>
      <c r="J8460">
        <v>6</v>
      </c>
    </row>
    <row r="8461" spans="1:10">
      <c r="A8461" t="s">
        <v>247</v>
      </c>
      <c r="B8461" t="s">
        <v>238</v>
      </c>
      <c r="C8461" t="s">
        <v>240</v>
      </c>
      <c r="D8461">
        <v>9</v>
      </c>
      <c r="E8461">
        <v>100</v>
      </c>
      <c r="F8461">
        <v>2</v>
      </c>
      <c r="G8461">
        <v>9</v>
      </c>
      <c r="H8461" s="57">
        <f t="shared" si="172"/>
        <v>36175</v>
      </c>
      <c r="J8461">
        <v>4</v>
      </c>
    </row>
    <row r="8462" spans="1:10">
      <c r="A8462" t="s">
        <v>247</v>
      </c>
      <c r="B8462" t="s">
        <v>238</v>
      </c>
      <c r="C8462" t="s">
        <v>240</v>
      </c>
      <c r="D8462">
        <v>9</v>
      </c>
      <c r="E8462">
        <v>100</v>
      </c>
      <c r="F8462">
        <v>2</v>
      </c>
      <c r="G8462">
        <v>10</v>
      </c>
      <c r="H8462" s="57">
        <f t="shared" si="172"/>
        <v>36175</v>
      </c>
      <c r="J8462">
        <v>4</v>
      </c>
    </row>
    <row r="8463" spans="1:10">
      <c r="A8463" t="s">
        <v>247</v>
      </c>
      <c r="B8463" t="s">
        <v>235</v>
      </c>
      <c r="C8463" t="s">
        <v>240</v>
      </c>
      <c r="D8463">
        <v>10</v>
      </c>
      <c r="E8463">
        <v>100</v>
      </c>
      <c r="F8463">
        <v>2</v>
      </c>
      <c r="G8463">
        <v>1</v>
      </c>
      <c r="H8463" s="57">
        <f t="shared" si="172"/>
        <v>36175</v>
      </c>
      <c r="J8463">
        <v>6</v>
      </c>
    </row>
    <row r="8464" spans="1:10">
      <c r="A8464" t="s">
        <v>247</v>
      </c>
      <c r="B8464" t="s">
        <v>235</v>
      </c>
      <c r="C8464" t="s">
        <v>240</v>
      </c>
      <c r="D8464">
        <v>10</v>
      </c>
      <c r="E8464">
        <v>100</v>
      </c>
      <c r="F8464">
        <v>2</v>
      </c>
      <c r="G8464">
        <v>2</v>
      </c>
      <c r="H8464" s="57">
        <f t="shared" si="172"/>
        <v>36175</v>
      </c>
      <c r="J8464">
        <v>5</v>
      </c>
    </row>
    <row r="8465" spans="1:10">
      <c r="A8465" t="s">
        <v>247</v>
      </c>
      <c r="B8465" t="s">
        <v>235</v>
      </c>
      <c r="C8465" t="s">
        <v>240</v>
      </c>
      <c r="D8465">
        <v>10</v>
      </c>
      <c r="E8465">
        <v>100</v>
      </c>
      <c r="F8465">
        <v>2</v>
      </c>
      <c r="G8465">
        <v>3</v>
      </c>
      <c r="H8465" s="57">
        <f t="shared" si="172"/>
        <v>36175</v>
      </c>
      <c r="J8465">
        <v>6</v>
      </c>
    </row>
    <row r="8466" spans="1:10">
      <c r="A8466" t="s">
        <v>247</v>
      </c>
      <c r="B8466" t="s">
        <v>235</v>
      </c>
      <c r="C8466" t="s">
        <v>240</v>
      </c>
      <c r="D8466">
        <v>10</v>
      </c>
      <c r="E8466">
        <v>100</v>
      </c>
      <c r="F8466">
        <v>2</v>
      </c>
      <c r="G8466">
        <v>4</v>
      </c>
      <c r="H8466" s="57">
        <f t="shared" si="172"/>
        <v>36175</v>
      </c>
      <c r="J8466">
        <v>6</v>
      </c>
    </row>
    <row r="8467" spans="1:10">
      <c r="A8467" t="s">
        <v>247</v>
      </c>
      <c r="B8467" t="s">
        <v>235</v>
      </c>
      <c r="C8467" t="s">
        <v>240</v>
      </c>
      <c r="D8467">
        <v>10</v>
      </c>
      <c r="E8467">
        <v>100</v>
      </c>
      <c r="F8467">
        <v>2</v>
      </c>
      <c r="G8467">
        <v>5</v>
      </c>
      <c r="H8467" s="57">
        <f t="shared" si="172"/>
        <v>36175</v>
      </c>
      <c r="J8467">
        <v>6</v>
      </c>
    </row>
    <row r="8468" spans="1:10">
      <c r="A8468" t="s">
        <v>247</v>
      </c>
      <c r="B8468" t="s">
        <v>235</v>
      </c>
      <c r="C8468" t="s">
        <v>240</v>
      </c>
      <c r="D8468">
        <v>10</v>
      </c>
      <c r="E8468">
        <v>100</v>
      </c>
      <c r="F8468">
        <v>2</v>
      </c>
      <c r="G8468">
        <v>6</v>
      </c>
      <c r="H8468" s="57">
        <f t="shared" si="172"/>
        <v>36175</v>
      </c>
      <c r="J8468">
        <v>8</v>
      </c>
    </row>
    <row r="8469" spans="1:10">
      <c r="A8469" t="s">
        <v>247</v>
      </c>
      <c r="B8469" t="s">
        <v>235</v>
      </c>
      <c r="C8469" t="s">
        <v>240</v>
      </c>
      <c r="D8469">
        <v>10</v>
      </c>
      <c r="E8469">
        <v>100</v>
      </c>
      <c r="F8469">
        <v>2</v>
      </c>
      <c r="G8469">
        <v>7</v>
      </c>
      <c r="H8469" s="57">
        <f t="shared" si="172"/>
        <v>36175</v>
      </c>
      <c r="J8469">
        <v>7</v>
      </c>
    </row>
    <row r="8470" spans="1:10">
      <c r="A8470" t="s">
        <v>247</v>
      </c>
      <c r="B8470" t="s">
        <v>235</v>
      </c>
      <c r="C8470" t="s">
        <v>240</v>
      </c>
      <c r="D8470">
        <v>10</v>
      </c>
      <c r="E8470">
        <v>100</v>
      </c>
      <c r="F8470">
        <v>2</v>
      </c>
      <c r="G8470">
        <v>8</v>
      </c>
      <c r="H8470" s="57">
        <f t="shared" si="172"/>
        <v>36175</v>
      </c>
      <c r="J8470">
        <v>8</v>
      </c>
    </row>
    <row r="8471" spans="1:10">
      <c r="A8471" t="s">
        <v>247</v>
      </c>
      <c r="B8471" t="s">
        <v>235</v>
      </c>
      <c r="C8471" t="s">
        <v>240</v>
      </c>
      <c r="D8471">
        <v>10</v>
      </c>
      <c r="E8471">
        <v>100</v>
      </c>
      <c r="F8471">
        <v>2</v>
      </c>
      <c r="G8471">
        <v>9</v>
      </c>
      <c r="H8471" s="57">
        <f t="shared" si="172"/>
        <v>36175</v>
      </c>
      <c r="J8471">
        <v>8</v>
      </c>
    </row>
    <row r="8472" spans="1:10">
      <c r="A8472" t="s">
        <v>247</v>
      </c>
      <c r="B8472" t="s">
        <v>235</v>
      </c>
      <c r="C8472" t="s">
        <v>240</v>
      </c>
      <c r="D8472">
        <v>10</v>
      </c>
      <c r="E8472">
        <v>100</v>
      </c>
      <c r="F8472">
        <v>2</v>
      </c>
      <c r="G8472">
        <v>10</v>
      </c>
      <c r="H8472" s="57">
        <f t="shared" si="172"/>
        <v>36175</v>
      </c>
      <c r="J8472">
        <v>10</v>
      </c>
    </row>
    <row r="8473" spans="1:10">
      <c r="A8473" t="s">
        <v>247</v>
      </c>
      <c r="B8473" t="s">
        <v>239</v>
      </c>
      <c r="C8473" t="s">
        <v>240</v>
      </c>
      <c r="D8473">
        <v>11</v>
      </c>
      <c r="E8473">
        <v>100</v>
      </c>
      <c r="F8473">
        <v>2</v>
      </c>
      <c r="G8473">
        <v>1</v>
      </c>
      <c r="H8473" s="57">
        <f t="shared" si="172"/>
        <v>36175</v>
      </c>
      <c r="J8473">
        <v>6</v>
      </c>
    </row>
    <row r="8474" spans="1:10">
      <c r="A8474" t="s">
        <v>247</v>
      </c>
      <c r="B8474" t="s">
        <v>239</v>
      </c>
      <c r="C8474" t="s">
        <v>240</v>
      </c>
      <c r="D8474">
        <v>11</v>
      </c>
      <c r="E8474">
        <v>100</v>
      </c>
      <c r="F8474">
        <v>2</v>
      </c>
      <c r="G8474">
        <v>2</v>
      </c>
      <c r="H8474" s="57">
        <f t="shared" si="172"/>
        <v>36175</v>
      </c>
      <c r="J8474">
        <v>7</v>
      </c>
    </row>
    <row r="8475" spans="1:10">
      <c r="A8475" t="s">
        <v>247</v>
      </c>
      <c r="B8475" t="s">
        <v>239</v>
      </c>
      <c r="C8475" t="s">
        <v>240</v>
      </c>
      <c r="D8475">
        <v>11</v>
      </c>
      <c r="E8475">
        <v>100</v>
      </c>
      <c r="F8475">
        <v>2</v>
      </c>
      <c r="G8475">
        <v>3</v>
      </c>
      <c r="H8475" s="57">
        <f t="shared" si="172"/>
        <v>36175</v>
      </c>
      <c r="J8475">
        <v>8</v>
      </c>
    </row>
    <row r="8476" spans="1:10">
      <c r="A8476" t="s">
        <v>247</v>
      </c>
      <c r="B8476" t="s">
        <v>239</v>
      </c>
      <c r="C8476" t="s">
        <v>240</v>
      </c>
      <c r="D8476">
        <v>11</v>
      </c>
      <c r="E8476">
        <v>100</v>
      </c>
      <c r="F8476">
        <v>2</v>
      </c>
      <c r="G8476">
        <v>4</v>
      </c>
      <c r="H8476" s="57">
        <f t="shared" si="172"/>
        <v>36175</v>
      </c>
      <c r="J8476">
        <v>8</v>
      </c>
    </row>
    <row r="8477" spans="1:10">
      <c r="A8477" t="s">
        <v>247</v>
      </c>
      <c r="B8477" t="s">
        <v>239</v>
      </c>
      <c r="C8477" t="s">
        <v>240</v>
      </c>
      <c r="D8477">
        <v>11</v>
      </c>
      <c r="E8477">
        <v>100</v>
      </c>
      <c r="F8477">
        <v>2</v>
      </c>
      <c r="G8477">
        <v>5</v>
      </c>
      <c r="H8477" s="57">
        <f t="shared" si="172"/>
        <v>36175</v>
      </c>
      <c r="J8477">
        <v>8</v>
      </c>
    </row>
    <row r="8478" spans="1:10">
      <c r="A8478" t="s">
        <v>247</v>
      </c>
      <c r="B8478" t="s">
        <v>239</v>
      </c>
      <c r="C8478" t="s">
        <v>240</v>
      </c>
      <c r="D8478">
        <v>11</v>
      </c>
      <c r="E8478">
        <v>100</v>
      </c>
      <c r="F8478">
        <v>2</v>
      </c>
      <c r="G8478">
        <v>6</v>
      </c>
      <c r="H8478" s="57">
        <f t="shared" si="172"/>
        <v>36175</v>
      </c>
      <c r="J8478">
        <v>6</v>
      </c>
    </row>
    <row r="8479" spans="1:10">
      <c r="A8479" t="s">
        <v>247</v>
      </c>
      <c r="B8479" t="s">
        <v>239</v>
      </c>
      <c r="C8479" t="s">
        <v>240</v>
      </c>
      <c r="D8479">
        <v>11</v>
      </c>
      <c r="E8479">
        <v>100</v>
      </c>
      <c r="F8479">
        <v>2</v>
      </c>
      <c r="G8479">
        <v>7</v>
      </c>
      <c r="H8479" s="57">
        <f t="shared" si="172"/>
        <v>36175</v>
      </c>
      <c r="J8479">
        <v>8</v>
      </c>
    </row>
    <row r="8480" spans="1:10">
      <c r="A8480" t="s">
        <v>247</v>
      </c>
      <c r="B8480" t="s">
        <v>239</v>
      </c>
      <c r="C8480" t="s">
        <v>240</v>
      </c>
      <c r="D8480">
        <v>11</v>
      </c>
      <c r="E8480">
        <v>100</v>
      </c>
      <c r="F8480">
        <v>2</v>
      </c>
      <c r="G8480">
        <v>8</v>
      </c>
      <c r="H8480" s="57">
        <f t="shared" si="172"/>
        <v>36175</v>
      </c>
      <c r="J8480">
        <v>5</v>
      </c>
    </row>
    <row r="8481" spans="1:10">
      <c r="A8481" t="s">
        <v>247</v>
      </c>
      <c r="B8481" t="s">
        <v>239</v>
      </c>
      <c r="C8481" t="s">
        <v>240</v>
      </c>
      <c r="D8481">
        <v>11</v>
      </c>
      <c r="E8481">
        <v>100</v>
      </c>
      <c r="F8481">
        <v>2</v>
      </c>
      <c r="G8481">
        <v>9</v>
      </c>
      <c r="H8481" s="57">
        <f t="shared" si="172"/>
        <v>36175</v>
      </c>
      <c r="J8481">
        <v>10</v>
      </c>
    </row>
    <row r="8482" spans="1:10">
      <c r="A8482" t="s">
        <v>247</v>
      </c>
      <c r="B8482" t="s">
        <v>239</v>
      </c>
      <c r="C8482" t="s">
        <v>240</v>
      </c>
      <c r="D8482">
        <v>11</v>
      </c>
      <c r="E8482">
        <v>100</v>
      </c>
      <c r="F8482">
        <v>2</v>
      </c>
      <c r="G8482">
        <v>10</v>
      </c>
      <c r="H8482" s="57">
        <f t="shared" si="172"/>
        <v>36175</v>
      </c>
      <c r="J8482">
        <v>12</v>
      </c>
    </row>
    <row r="8483" spans="1:10">
      <c r="A8483" t="s">
        <v>247</v>
      </c>
      <c r="B8483" t="s">
        <v>237</v>
      </c>
      <c r="C8483" t="s">
        <v>240</v>
      </c>
      <c r="D8483">
        <v>12</v>
      </c>
      <c r="E8483">
        <v>100</v>
      </c>
      <c r="F8483">
        <v>2</v>
      </c>
      <c r="G8483">
        <v>1</v>
      </c>
      <c r="H8483" s="57">
        <f t="shared" si="172"/>
        <v>36175</v>
      </c>
      <c r="J8483">
        <v>13</v>
      </c>
    </row>
    <row r="8484" spans="1:10">
      <c r="A8484" t="s">
        <v>247</v>
      </c>
      <c r="B8484" t="s">
        <v>237</v>
      </c>
      <c r="C8484" t="s">
        <v>240</v>
      </c>
      <c r="D8484">
        <v>12</v>
      </c>
      <c r="E8484">
        <v>100</v>
      </c>
      <c r="F8484">
        <v>2</v>
      </c>
      <c r="G8484">
        <v>2</v>
      </c>
      <c r="H8484" s="57">
        <f t="shared" si="172"/>
        <v>36175</v>
      </c>
      <c r="J8484">
        <v>7</v>
      </c>
    </row>
    <row r="8485" spans="1:10">
      <c r="A8485" t="s">
        <v>247</v>
      </c>
      <c r="B8485" t="s">
        <v>237</v>
      </c>
      <c r="C8485" t="s">
        <v>240</v>
      </c>
      <c r="D8485">
        <v>12</v>
      </c>
      <c r="E8485">
        <v>100</v>
      </c>
      <c r="F8485">
        <v>2</v>
      </c>
      <c r="G8485">
        <v>3</v>
      </c>
      <c r="H8485" s="57">
        <f t="shared" si="172"/>
        <v>36175</v>
      </c>
      <c r="J8485">
        <v>7</v>
      </c>
    </row>
    <row r="8486" spans="1:10">
      <c r="A8486" t="s">
        <v>247</v>
      </c>
      <c r="B8486" t="s">
        <v>237</v>
      </c>
      <c r="C8486" t="s">
        <v>240</v>
      </c>
      <c r="D8486">
        <v>12</v>
      </c>
      <c r="E8486">
        <v>100</v>
      </c>
      <c r="F8486">
        <v>2</v>
      </c>
      <c r="G8486">
        <v>4</v>
      </c>
      <c r="H8486" s="57">
        <f t="shared" si="172"/>
        <v>36175</v>
      </c>
      <c r="J8486">
        <v>7</v>
      </c>
    </row>
    <row r="8487" spans="1:10">
      <c r="A8487" t="s">
        <v>247</v>
      </c>
      <c r="B8487" t="s">
        <v>237</v>
      </c>
      <c r="C8487" t="s">
        <v>240</v>
      </c>
      <c r="D8487">
        <v>12</v>
      </c>
      <c r="E8487">
        <v>100</v>
      </c>
      <c r="F8487">
        <v>2</v>
      </c>
      <c r="G8487">
        <v>5</v>
      </c>
      <c r="H8487" s="57">
        <f t="shared" si="172"/>
        <v>36175</v>
      </c>
      <c r="J8487">
        <v>7</v>
      </c>
    </row>
    <row r="8488" spans="1:10">
      <c r="A8488" t="s">
        <v>247</v>
      </c>
      <c r="B8488" t="s">
        <v>237</v>
      </c>
      <c r="C8488" t="s">
        <v>240</v>
      </c>
      <c r="D8488">
        <v>12</v>
      </c>
      <c r="E8488">
        <v>100</v>
      </c>
      <c r="F8488">
        <v>2</v>
      </c>
      <c r="G8488">
        <v>6</v>
      </c>
      <c r="H8488" s="57">
        <f t="shared" si="172"/>
        <v>36175</v>
      </c>
      <c r="J8488">
        <v>10</v>
      </c>
    </row>
    <row r="8489" spans="1:10">
      <c r="A8489" t="s">
        <v>247</v>
      </c>
      <c r="B8489" t="s">
        <v>237</v>
      </c>
      <c r="C8489" t="s">
        <v>240</v>
      </c>
      <c r="D8489">
        <v>12</v>
      </c>
      <c r="E8489">
        <v>100</v>
      </c>
      <c r="F8489">
        <v>2</v>
      </c>
      <c r="G8489">
        <v>7</v>
      </c>
      <c r="H8489" s="57">
        <f t="shared" si="172"/>
        <v>36175</v>
      </c>
      <c r="J8489">
        <v>11</v>
      </c>
    </row>
    <row r="8490" spans="1:10">
      <c r="A8490" t="s">
        <v>247</v>
      </c>
      <c r="B8490" t="s">
        <v>237</v>
      </c>
      <c r="C8490" t="s">
        <v>240</v>
      </c>
      <c r="D8490">
        <v>12</v>
      </c>
      <c r="E8490">
        <v>100</v>
      </c>
      <c r="F8490">
        <v>2</v>
      </c>
      <c r="G8490">
        <v>8</v>
      </c>
      <c r="H8490" s="57">
        <f t="shared" si="172"/>
        <v>36175</v>
      </c>
      <c r="J8490">
        <v>12</v>
      </c>
    </row>
    <row r="8491" spans="1:10">
      <c r="A8491" t="s">
        <v>247</v>
      </c>
      <c r="B8491" t="s">
        <v>237</v>
      </c>
      <c r="C8491" t="s">
        <v>240</v>
      </c>
      <c r="D8491">
        <v>12</v>
      </c>
      <c r="E8491">
        <v>100</v>
      </c>
      <c r="F8491">
        <v>2</v>
      </c>
      <c r="G8491">
        <v>9</v>
      </c>
      <c r="H8491" s="57">
        <f t="shared" si="172"/>
        <v>36175</v>
      </c>
      <c r="J8491">
        <v>15</v>
      </c>
    </row>
    <row r="8492" spans="1:10">
      <c r="A8492" t="s">
        <v>247</v>
      </c>
      <c r="B8492" t="s">
        <v>237</v>
      </c>
      <c r="C8492" t="s">
        <v>240</v>
      </c>
      <c r="D8492">
        <v>12</v>
      </c>
      <c r="E8492">
        <v>100</v>
      </c>
      <c r="F8492">
        <v>2</v>
      </c>
      <c r="G8492">
        <v>10</v>
      </c>
      <c r="H8492" s="57">
        <f t="shared" si="172"/>
        <v>36175</v>
      </c>
      <c r="J8492">
        <v>9</v>
      </c>
    </row>
    <row r="8493" spans="1:10">
      <c r="A8493" t="s">
        <v>247</v>
      </c>
      <c r="B8493" s="53">
        <v>40738</v>
      </c>
      <c r="C8493" t="s">
        <v>240</v>
      </c>
      <c r="D8493">
        <v>13</v>
      </c>
      <c r="E8493">
        <v>100</v>
      </c>
      <c r="F8493">
        <v>3</v>
      </c>
      <c r="G8493">
        <v>1</v>
      </c>
      <c r="H8493" s="57">
        <f t="shared" si="172"/>
        <v>36175</v>
      </c>
      <c r="J8493">
        <v>12</v>
      </c>
    </row>
    <row r="8494" spans="1:10">
      <c r="A8494" t="s">
        <v>247</v>
      </c>
      <c r="B8494" s="53">
        <v>40738</v>
      </c>
      <c r="C8494" t="s">
        <v>240</v>
      </c>
      <c r="D8494">
        <v>13</v>
      </c>
      <c r="E8494">
        <v>100</v>
      </c>
      <c r="F8494">
        <v>3</v>
      </c>
      <c r="G8494">
        <v>2</v>
      </c>
      <c r="H8494" s="57">
        <f t="shared" si="172"/>
        <v>36175</v>
      </c>
      <c r="J8494">
        <v>10</v>
      </c>
    </row>
    <row r="8495" spans="1:10">
      <c r="A8495" t="s">
        <v>247</v>
      </c>
      <c r="B8495" s="53">
        <v>40738</v>
      </c>
      <c r="C8495" t="s">
        <v>240</v>
      </c>
      <c r="D8495">
        <v>13</v>
      </c>
      <c r="E8495">
        <v>100</v>
      </c>
      <c r="F8495">
        <v>3</v>
      </c>
      <c r="G8495">
        <v>3</v>
      </c>
      <c r="H8495" s="57">
        <f t="shared" si="172"/>
        <v>36175</v>
      </c>
      <c r="J8495">
        <v>15</v>
      </c>
    </row>
    <row r="8496" spans="1:10">
      <c r="A8496" t="s">
        <v>247</v>
      </c>
      <c r="B8496" s="53">
        <v>40738</v>
      </c>
      <c r="C8496" t="s">
        <v>240</v>
      </c>
      <c r="D8496">
        <v>13</v>
      </c>
      <c r="E8496">
        <v>100</v>
      </c>
      <c r="F8496">
        <v>3</v>
      </c>
      <c r="G8496">
        <v>4</v>
      </c>
      <c r="H8496" s="57">
        <f t="shared" si="172"/>
        <v>36175</v>
      </c>
      <c r="J8496">
        <v>7</v>
      </c>
    </row>
    <row r="8497" spans="1:10">
      <c r="A8497" t="s">
        <v>247</v>
      </c>
      <c r="B8497" s="53">
        <v>40738</v>
      </c>
      <c r="C8497" t="s">
        <v>240</v>
      </c>
      <c r="D8497">
        <v>13</v>
      </c>
      <c r="E8497">
        <v>100</v>
      </c>
      <c r="F8497">
        <v>3</v>
      </c>
      <c r="G8497">
        <v>5</v>
      </c>
      <c r="H8497" s="57">
        <f t="shared" si="172"/>
        <v>36175</v>
      </c>
      <c r="J8497">
        <v>9</v>
      </c>
    </row>
    <row r="8498" spans="1:10">
      <c r="A8498" t="s">
        <v>247</v>
      </c>
      <c r="B8498" s="53">
        <v>40738</v>
      </c>
      <c r="C8498" t="s">
        <v>240</v>
      </c>
      <c r="D8498">
        <v>13</v>
      </c>
      <c r="E8498">
        <v>100</v>
      </c>
      <c r="F8498">
        <v>3</v>
      </c>
      <c r="G8498">
        <v>6</v>
      </c>
      <c r="H8498" s="57">
        <f t="shared" si="172"/>
        <v>36175</v>
      </c>
      <c r="J8498">
        <v>10</v>
      </c>
    </row>
    <row r="8499" spans="1:10">
      <c r="A8499" t="s">
        <v>247</v>
      </c>
      <c r="B8499" s="53">
        <v>40738</v>
      </c>
      <c r="C8499" t="s">
        <v>240</v>
      </c>
      <c r="D8499">
        <v>13</v>
      </c>
      <c r="E8499">
        <v>100</v>
      </c>
      <c r="F8499">
        <v>3</v>
      </c>
      <c r="G8499">
        <v>7</v>
      </c>
      <c r="H8499" s="57">
        <f t="shared" si="172"/>
        <v>36175</v>
      </c>
      <c r="J8499">
        <v>9</v>
      </c>
    </row>
    <row r="8500" spans="1:10">
      <c r="A8500" t="s">
        <v>247</v>
      </c>
      <c r="B8500" s="53">
        <v>40738</v>
      </c>
      <c r="C8500" t="s">
        <v>240</v>
      </c>
      <c r="D8500">
        <v>13</v>
      </c>
      <c r="E8500">
        <v>100</v>
      </c>
      <c r="F8500">
        <v>3</v>
      </c>
      <c r="G8500">
        <v>8</v>
      </c>
      <c r="H8500" s="57">
        <f t="shared" si="172"/>
        <v>36175</v>
      </c>
      <c r="J8500">
        <v>8</v>
      </c>
    </row>
    <row r="8501" spans="1:10">
      <c r="A8501" t="s">
        <v>247</v>
      </c>
      <c r="B8501" s="53">
        <v>40738</v>
      </c>
      <c r="C8501" t="s">
        <v>240</v>
      </c>
      <c r="D8501">
        <v>13</v>
      </c>
      <c r="E8501">
        <v>100</v>
      </c>
      <c r="F8501">
        <v>3</v>
      </c>
      <c r="G8501">
        <v>9</v>
      </c>
      <c r="H8501" s="57">
        <f t="shared" si="172"/>
        <v>36175</v>
      </c>
      <c r="J8501">
        <v>9</v>
      </c>
    </row>
    <row r="8502" spans="1:10">
      <c r="A8502" t="s">
        <v>247</v>
      </c>
      <c r="B8502" s="53">
        <v>40738</v>
      </c>
      <c r="C8502" t="s">
        <v>240</v>
      </c>
      <c r="D8502">
        <v>13</v>
      </c>
      <c r="E8502">
        <v>100</v>
      </c>
      <c r="F8502">
        <v>3</v>
      </c>
      <c r="G8502">
        <v>10</v>
      </c>
      <c r="H8502" s="57">
        <f t="shared" si="172"/>
        <v>36175</v>
      </c>
      <c r="J8502">
        <v>7</v>
      </c>
    </row>
    <row r="8503" spans="1:10">
      <c r="A8503" t="s">
        <v>247</v>
      </c>
      <c r="B8503" t="s">
        <v>238</v>
      </c>
      <c r="C8503" t="s">
        <v>240</v>
      </c>
      <c r="D8503">
        <v>14</v>
      </c>
      <c r="E8503">
        <v>100</v>
      </c>
      <c r="F8503">
        <v>3</v>
      </c>
      <c r="G8503">
        <v>1</v>
      </c>
      <c r="H8503" s="57">
        <f t="shared" ref="H8503:H8552" si="173">H8502</f>
        <v>36175</v>
      </c>
      <c r="J8503">
        <v>6</v>
      </c>
    </row>
    <row r="8504" spans="1:10">
      <c r="A8504" t="s">
        <v>247</v>
      </c>
      <c r="B8504" t="s">
        <v>238</v>
      </c>
      <c r="C8504" t="s">
        <v>240</v>
      </c>
      <c r="D8504">
        <v>14</v>
      </c>
      <c r="E8504">
        <v>100</v>
      </c>
      <c r="F8504">
        <v>3</v>
      </c>
      <c r="G8504">
        <v>2</v>
      </c>
      <c r="H8504" s="57">
        <f t="shared" si="173"/>
        <v>36175</v>
      </c>
      <c r="J8504">
        <v>8</v>
      </c>
    </row>
    <row r="8505" spans="1:10">
      <c r="A8505" t="s">
        <v>247</v>
      </c>
      <c r="B8505" t="s">
        <v>238</v>
      </c>
      <c r="C8505" t="s">
        <v>240</v>
      </c>
      <c r="D8505">
        <v>14</v>
      </c>
      <c r="E8505">
        <v>100</v>
      </c>
      <c r="F8505">
        <v>3</v>
      </c>
      <c r="G8505">
        <v>3</v>
      </c>
      <c r="H8505" s="57">
        <f t="shared" si="173"/>
        <v>36175</v>
      </c>
    </row>
    <row r="8506" spans="1:10">
      <c r="A8506" t="s">
        <v>247</v>
      </c>
      <c r="B8506" t="s">
        <v>238</v>
      </c>
      <c r="C8506" t="s">
        <v>240</v>
      </c>
      <c r="D8506">
        <v>14</v>
      </c>
      <c r="E8506">
        <v>100</v>
      </c>
      <c r="F8506">
        <v>3</v>
      </c>
      <c r="G8506">
        <v>4</v>
      </c>
      <c r="H8506" s="57">
        <f t="shared" si="173"/>
        <v>36175</v>
      </c>
      <c r="J8506">
        <v>4</v>
      </c>
    </row>
    <row r="8507" spans="1:10">
      <c r="A8507" t="s">
        <v>247</v>
      </c>
      <c r="B8507" t="s">
        <v>238</v>
      </c>
      <c r="C8507" t="s">
        <v>240</v>
      </c>
      <c r="D8507">
        <v>14</v>
      </c>
      <c r="E8507">
        <v>100</v>
      </c>
      <c r="F8507">
        <v>3</v>
      </c>
      <c r="G8507">
        <v>5</v>
      </c>
      <c r="H8507" s="57">
        <f t="shared" si="173"/>
        <v>36175</v>
      </c>
      <c r="J8507">
        <v>8</v>
      </c>
    </row>
    <row r="8508" spans="1:10">
      <c r="A8508" t="s">
        <v>247</v>
      </c>
      <c r="B8508" t="s">
        <v>238</v>
      </c>
      <c r="C8508" t="s">
        <v>240</v>
      </c>
      <c r="D8508">
        <v>14</v>
      </c>
      <c r="E8508">
        <v>100</v>
      </c>
      <c r="F8508">
        <v>3</v>
      </c>
      <c r="G8508">
        <v>6</v>
      </c>
      <c r="H8508" s="57">
        <f t="shared" si="173"/>
        <v>36175</v>
      </c>
      <c r="J8508">
        <v>8</v>
      </c>
    </row>
    <row r="8509" spans="1:10">
      <c r="A8509" t="s">
        <v>247</v>
      </c>
      <c r="B8509" t="s">
        <v>238</v>
      </c>
      <c r="C8509" t="s">
        <v>240</v>
      </c>
      <c r="D8509">
        <v>14</v>
      </c>
      <c r="E8509">
        <v>100</v>
      </c>
      <c r="F8509">
        <v>3</v>
      </c>
      <c r="G8509">
        <v>7</v>
      </c>
      <c r="H8509" s="57">
        <f t="shared" si="173"/>
        <v>36175</v>
      </c>
      <c r="J8509">
        <v>8</v>
      </c>
    </row>
    <row r="8510" spans="1:10">
      <c r="A8510" t="s">
        <v>247</v>
      </c>
      <c r="B8510" t="s">
        <v>238</v>
      </c>
      <c r="C8510" t="s">
        <v>240</v>
      </c>
      <c r="D8510">
        <v>14</v>
      </c>
      <c r="E8510">
        <v>100</v>
      </c>
      <c r="F8510">
        <v>3</v>
      </c>
      <c r="G8510">
        <v>8</v>
      </c>
      <c r="H8510" s="57">
        <f t="shared" si="173"/>
        <v>36175</v>
      </c>
      <c r="J8510">
        <v>6</v>
      </c>
    </row>
    <row r="8511" spans="1:10">
      <c r="A8511" t="s">
        <v>247</v>
      </c>
      <c r="B8511" t="s">
        <v>238</v>
      </c>
      <c r="C8511" t="s">
        <v>240</v>
      </c>
      <c r="D8511">
        <v>14</v>
      </c>
      <c r="E8511">
        <v>100</v>
      </c>
      <c r="F8511">
        <v>3</v>
      </c>
      <c r="G8511">
        <v>9</v>
      </c>
      <c r="H8511" s="57">
        <f t="shared" si="173"/>
        <v>36175</v>
      </c>
      <c r="J8511">
        <v>6</v>
      </c>
    </row>
    <row r="8512" spans="1:10">
      <c r="A8512" t="s">
        <v>247</v>
      </c>
      <c r="B8512" t="s">
        <v>238</v>
      </c>
      <c r="C8512" t="s">
        <v>240</v>
      </c>
      <c r="D8512">
        <v>14</v>
      </c>
      <c r="E8512">
        <v>100</v>
      </c>
      <c r="F8512">
        <v>3</v>
      </c>
      <c r="G8512">
        <v>10</v>
      </c>
      <c r="H8512" s="57">
        <f t="shared" si="173"/>
        <v>36175</v>
      </c>
      <c r="J8512">
        <v>8</v>
      </c>
    </row>
    <row r="8513" spans="1:10">
      <c r="A8513" t="s">
        <v>247</v>
      </c>
      <c r="B8513" t="s">
        <v>234</v>
      </c>
      <c r="C8513" t="s">
        <v>240</v>
      </c>
      <c r="D8513">
        <v>15</v>
      </c>
      <c r="E8513">
        <v>100</v>
      </c>
      <c r="F8513">
        <v>3</v>
      </c>
      <c r="G8513">
        <v>1</v>
      </c>
      <c r="H8513" s="57">
        <f t="shared" si="173"/>
        <v>36175</v>
      </c>
      <c r="J8513">
        <v>7</v>
      </c>
    </row>
    <row r="8514" spans="1:10">
      <c r="A8514" t="s">
        <v>247</v>
      </c>
      <c r="B8514" t="s">
        <v>234</v>
      </c>
      <c r="C8514" t="s">
        <v>240</v>
      </c>
      <c r="D8514">
        <v>15</v>
      </c>
      <c r="E8514">
        <v>100</v>
      </c>
      <c r="F8514">
        <v>3</v>
      </c>
      <c r="G8514">
        <v>2</v>
      </c>
      <c r="H8514" s="57">
        <f t="shared" si="173"/>
        <v>36175</v>
      </c>
      <c r="J8514">
        <v>6</v>
      </c>
    </row>
    <row r="8515" spans="1:10">
      <c r="A8515" t="s">
        <v>247</v>
      </c>
      <c r="B8515" t="s">
        <v>234</v>
      </c>
      <c r="C8515" t="s">
        <v>240</v>
      </c>
      <c r="D8515">
        <v>15</v>
      </c>
      <c r="E8515">
        <v>100</v>
      </c>
      <c r="F8515">
        <v>3</v>
      </c>
      <c r="G8515">
        <v>3</v>
      </c>
      <c r="H8515" s="57">
        <f t="shared" si="173"/>
        <v>36175</v>
      </c>
      <c r="J8515">
        <v>5</v>
      </c>
    </row>
    <row r="8516" spans="1:10">
      <c r="A8516" t="s">
        <v>247</v>
      </c>
      <c r="B8516" t="s">
        <v>234</v>
      </c>
      <c r="C8516" t="s">
        <v>240</v>
      </c>
      <c r="D8516">
        <v>15</v>
      </c>
      <c r="E8516">
        <v>100</v>
      </c>
      <c r="F8516">
        <v>3</v>
      </c>
      <c r="G8516">
        <v>4</v>
      </c>
      <c r="H8516" s="57">
        <f t="shared" si="173"/>
        <v>36175</v>
      </c>
      <c r="J8516">
        <v>5</v>
      </c>
    </row>
    <row r="8517" spans="1:10">
      <c r="A8517" t="s">
        <v>247</v>
      </c>
      <c r="B8517" t="s">
        <v>234</v>
      </c>
      <c r="C8517" t="s">
        <v>240</v>
      </c>
      <c r="D8517">
        <v>15</v>
      </c>
      <c r="E8517">
        <v>100</v>
      </c>
      <c r="F8517">
        <v>3</v>
      </c>
      <c r="G8517">
        <v>5</v>
      </c>
      <c r="H8517" s="57">
        <f t="shared" si="173"/>
        <v>36175</v>
      </c>
      <c r="J8517">
        <v>8</v>
      </c>
    </row>
    <row r="8518" spans="1:10">
      <c r="A8518" t="s">
        <v>247</v>
      </c>
      <c r="B8518" t="s">
        <v>234</v>
      </c>
      <c r="C8518" t="s">
        <v>240</v>
      </c>
      <c r="D8518">
        <v>15</v>
      </c>
      <c r="E8518">
        <v>100</v>
      </c>
      <c r="F8518">
        <v>3</v>
      </c>
      <c r="G8518">
        <v>6</v>
      </c>
      <c r="H8518" s="57">
        <f t="shared" si="173"/>
        <v>36175</v>
      </c>
      <c r="J8518">
        <v>4</v>
      </c>
    </row>
    <row r="8519" spans="1:10">
      <c r="A8519" t="s">
        <v>247</v>
      </c>
      <c r="B8519" t="s">
        <v>234</v>
      </c>
      <c r="C8519" t="s">
        <v>240</v>
      </c>
      <c r="D8519">
        <v>15</v>
      </c>
      <c r="E8519">
        <v>100</v>
      </c>
      <c r="F8519">
        <v>3</v>
      </c>
      <c r="G8519">
        <v>7</v>
      </c>
      <c r="H8519" s="57">
        <f t="shared" si="173"/>
        <v>36175</v>
      </c>
      <c r="J8519">
        <v>7</v>
      </c>
    </row>
    <row r="8520" spans="1:10">
      <c r="A8520" t="s">
        <v>247</v>
      </c>
      <c r="B8520" t="s">
        <v>234</v>
      </c>
      <c r="C8520" t="s">
        <v>240</v>
      </c>
      <c r="D8520">
        <v>15</v>
      </c>
      <c r="E8520">
        <v>100</v>
      </c>
      <c r="F8520">
        <v>3</v>
      </c>
      <c r="G8520">
        <v>8</v>
      </c>
      <c r="H8520" s="57">
        <f t="shared" si="173"/>
        <v>36175</v>
      </c>
      <c r="J8520">
        <v>5</v>
      </c>
    </row>
    <row r="8521" spans="1:10">
      <c r="A8521" t="s">
        <v>247</v>
      </c>
      <c r="B8521" t="s">
        <v>234</v>
      </c>
      <c r="C8521" t="s">
        <v>240</v>
      </c>
      <c r="D8521">
        <v>15</v>
      </c>
      <c r="E8521">
        <v>100</v>
      </c>
      <c r="F8521">
        <v>3</v>
      </c>
      <c r="G8521">
        <v>9</v>
      </c>
      <c r="H8521" s="57">
        <f t="shared" si="173"/>
        <v>36175</v>
      </c>
      <c r="J8521">
        <v>6</v>
      </c>
    </row>
    <row r="8522" spans="1:10">
      <c r="A8522" t="s">
        <v>247</v>
      </c>
      <c r="B8522" t="s">
        <v>234</v>
      </c>
      <c r="C8522" t="s">
        <v>240</v>
      </c>
      <c r="D8522">
        <v>15</v>
      </c>
      <c r="E8522">
        <v>100</v>
      </c>
      <c r="F8522">
        <v>3</v>
      </c>
      <c r="G8522">
        <v>10</v>
      </c>
      <c r="H8522" s="57">
        <f t="shared" si="173"/>
        <v>36175</v>
      </c>
      <c r="J8522">
        <v>8</v>
      </c>
    </row>
    <row r="8523" spans="1:10">
      <c r="A8523" t="s">
        <v>247</v>
      </c>
      <c r="B8523" t="s">
        <v>239</v>
      </c>
      <c r="C8523" t="s">
        <v>240</v>
      </c>
      <c r="D8523">
        <v>16</v>
      </c>
      <c r="E8523">
        <v>100</v>
      </c>
      <c r="F8523">
        <v>3</v>
      </c>
      <c r="G8523">
        <v>1</v>
      </c>
      <c r="H8523" s="57">
        <f t="shared" si="173"/>
        <v>36175</v>
      </c>
      <c r="J8523">
        <v>7</v>
      </c>
    </row>
    <row r="8524" spans="1:10">
      <c r="A8524" t="s">
        <v>247</v>
      </c>
      <c r="B8524" t="s">
        <v>239</v>
      </c>
      <c r="C8524" t="s">
        <v>240</v>
      </c>
      <c r="D8524">
        <v>16</v>
      </c>
      <c r="E8524">
        <v>100</v>
      </c>
      <c r="F8524">
        <v>3</v>
      </c>
      <c r="G8524">
        <v>2</v>
      </c>
      <c r="H8524" s="57">
        <f t="shared" si="173"/>
        <v>36175</v>
      </c>
      <c r="J8524">
        <v>5</v>
      </c>
    </row>
    <row r="8525" spans="1:10">
      <c r="A8525" t="s">
        <v>247</v>
      </c>
      <c r="B8525" t="s">
        <v>239</v>
      </c>
      <c r="C8525" t="s">
        <v>240</v>
      </c>
      <c r="D8525">
        <v>16</v>
      </c>
      <c r="E8525">
        <v>100</v>
      </c>
      <c r="F8525">
        <v>3</v>
      </c>
      <c r="G8525">
        <v>3</v>
      </c>
      <c r="H8525" s="57">
        <f t="shared" si="173"/>
        <v>36175</v>
      </c>
      <c r="J8525">
        <v>5</v>
      </c>
    </row>
    <row r="8526" spans="1:10">
      <c r="A8526" t="s">
        <v>247</v>
      </c>
      <c r="B8526" t="s">
        <v>239</v>
      </c>
      <c r="C8526" t="s">
        <v>240</v>
      </c>
      <c r="D8526">
        <v>16</v>
      </c>
      <c r="E8526">
        <v>100</v>
      </c>
      <c r="F8526">
        <v>3</v>
      </c>
      <c r="G8526">
        <v>4</v>
      </c>
      <c r="H8526" s="57">
        <f t="shared" si="173"/>
        <v>36175</v>
      </c>
      <c r="J8526">
        <v>3</v>
      </c>
    </row>
    <row r="8527" spans="1:10">
      <c r="A8527" t="s">
        <v>247</v>
      </c>
      <c r="B8527" t="s">
        <v>239</v>
      </c>
      <c r="C8527" t="s">
        <v>240</v>
      </c>
      <c r="D8527">
        <v>16</v>
      </c>
      <c r="E8527">
        <v>100</v>
      </c>
      <c r="F8527">
        <v>3</v>
      </c>
      <c r="G8527">
        <v>5</v>
      </c>
      <c r="H8527" s="57">
        <f t="shared" si="173"/>
        <v>36175</v>
      </c>
      <c r="J8527">
        <v>5</v>
      </c>
    </row>
    <row r="8528" spans="1:10">
      <c r="A8528" t="s">
        <v>247</v>
      </c>
      <c r="B8528" t="s">
        <v>239</v>
      </c>
      <c r="C8528" t="s">
        <v>240</v>
      </c>
      <c r="D8528">
        <v>16</v>
      </c>
      <c r="E8528">
        <v>100</v>
      </c>
      <c r="F8528">
        <v>3</v>
      </c>
      <c r="G8528">
        <v>6</v>
      </c>
      <c r="H8528" s="57">
        <f t="shared" si="173"/>
        <v>36175</v>
      </c>
      <c r="J8528">
        <v>6</v>
      </c>
    </row>
    <row r="8529" spans="1:10">
      <c r="A8529" t="s">
        <v>247</v>
      </c>
      <c r="B8529" t="s">
        <v>239</v>
      </c>
      <c r="C8529" t="s">
        <v>240</v>
      </c>
      <c r="D8529">
        <v>16</v>
      </c>
      <c r="E8529">
        <v>100</v>
      </c>
      <c r="F8529">
        <v>3</v>
      </c>
      <c r="G8529">
        <v>7</v>
      </c>
      <c r="H8529" s="57">
        <f t="shared" si="173"/>
        <v>36175</v>
      </c>
    </row>
    <row r="8530" spans="1:10">
      <c r="A8530" t="s">
        <v>247</v>
      </c>
      <c r="B8530" t="s">
        <v>239</v>
      </c>
      <c r="C8530" t="s">
        <v>240</v>
      </c>
      <c r="D8530">
        <v>16</v>
      </c>
      <c r="E8530">
        <v>100</v>
      </c>
      <c r="F8530">
        <v>3</v>
      </c>
      <c r="G8530">
        <v>8</v>
      </c>
      <c r="H8530" s="57">
        <f t="shared" si="173"/>
        <v>36175</v>
      </c>
      <c r="J8530">
        <v>8</v>
      </c>
    </row>
    <row r="8531" spans="1:10">
      <c r="A8531" t="s">
        <v>247</v>
      </c>
      <c r="B8531" t="s">
        <v>239</v>
      </c>
      <c r="C8531" t="s">
        <v>240</v>
      </c>
      <c r="D8531">
        <v>16</v>
      </c>
      <c r="E8531">
        <v>100</v>
      </c>
      <c r="F8531">
        <v>3</v>
      </c>
      <c r="G8531">
        <v>9</v>
      </c>
      <c r="H8531" s="57">
        <f t="shared" si="173"/>
        <v>36175</v>
      </c>
    </row>
    <row r="8532" spans="1:10">
      <c r="A8532" t="s">
        <v>247</v>
      </c>
      <c r="B8532" t="s">
        <v>239</v>
      </c>
      <c r="C8532" t="s">
        <v>240</v>
      </c>
      <c r="D8532">
        <v>16</v>
      </c>
      <c r="E8532">
        <v>100</v>
      </c>
      <c r="F8532">
        <v>3</v>
      </c>
      <c r="G8532">
        <v>10</v>
      </c>
      <c r="H8532" s="57">
        <f t="shared" si="173"/>
        <v>36175</v>
      </c>
    </row>
    <row r="8533" spans="1:10">
      <c r="A8533" t="s">
        <v>247</v>
      </c>
      <c r="B8533" t="s">
        <v>235</v>
      </c>
      <c r="C8533" t="s">
        <v>240</v>
      </c>
      <c r="D8533">
        <v>17</v>
      </c>
      <c r="E8533">
        <v>100</v>
      </c>
      <c r="F8533">
        <v>3</v>
      </c>
      <c r="G8533">
        <v>1</v>
      </c>
      <c r="H8533" s="57">
        <f t="shared" si="173"/>
        <v>36175</v>
      </c>
    </row>
    <row r="8534" spans="1:10">
      <c r="A8534" t="s">
        <v>247</v>
      </c>
      <c r="B8534" t="s">
        <v>235</v>
      </c>
      <c r="C8534" t="s">
        <v>240</v>
      </c>
      <c r="D8534">
        <v>17</v>
      </c>
      <c r="E8534">
        <v>100</v>
      </c>
      <c r="F8534">
        <v>3</v>
      </c>
      <c r="G8534">
        <v>2</v>
      </c>
      <c r="H8534" s="57">
        <f t="shared" si="173"/>
        <v>36175</v>
      </c>
      <c r="J8534">
        <v>4</v>
      </c>
    </row>
    <row r="8535" spans="1:10">
      <c r="A8535" t="s">
        <v>247</v>
      </c>
      <c r="B8535" t="s">
        <v>235</v>
      </c>
      <c r="C8535" t="s">
        <v>240</v>
      </c>
      <c r="D8535">
        <v>17</v>
      </c>
      <c r="E8535">
        <v>100</v>
      </c>
      <c r="F8535">
        <v>3</v>
      </c>
      <c r="G8535">
        <v>3</v>
      </c>
      <c r="H8535" s="57">
        <f t="shared" si="173"/>
        <v>36175</v>
      </c>
      <c r="J8535">
        <v>5</v>
      </c>
    </row>
    <row r="8536" spans="1:10">
      <c r="A8536" t="s">
        <v>247</v>
      </c>
      <c r="B8536" t="s">
        <v>235</v>
      </c>
      <c r="C8536" t="s">
        <v>240</v>
      </c>
      <c r="D8536">
        <v>17</v>
      </c>
      <c r="E8536">
        <v>100</v>
      </c>
      <c r="F8536">
        <v>3</v>
      </c>
      <c r="G8536">
        <v>4</v>
      </c>
      <c r="H8536" s="57">
        <f t="shared" si="173"/>
        <v>36175</v>
      </c>
      <c r="J8536">
        <v>6</v>
      </c>
    </row>
    <row r="8537" spans="1:10">
      <c r="A8537" t="s">
        <v>247</v>
      </c>
      <c r="B8537" t="s">
        <v>235</v>
      </c>
      <c r="C8537" t="s">
        <v>240</v>
      </c>
      <c r="D8537">
        <v>17</v>
      </c>
      <c r="E8537">
        <v>100</v>
      </c>
      <c r="F8537">
        <v>3</v>
      </c>
      <c r="G8537">
        <v>5</v>
      </c>
      <c r="H8537" s="57">
        <f t="shared" si="173"/>
        <v>36175</v>
      </c>
      <c r="J8537">
        <v>9</v>
      </c>
    </row>
    <row r="8538" spans="1:10">
      <c r="A8538" t="s">
        <v>247</v>
      </c>
      <c r="B8538" t="s">
        <v>235</v>
      </c>
      <c r="C8538" t="s">
        <v>240</v>
      </c>
      <c r="D8538">
        <v>17</v>
      </c>
      <c r="E8538">
        <v>100</v>
      </c>
      <c r="F8538">
        <v>3</v>
      </c>
      <c r="G8538">
        <v>6</v>
      </c>
      <c r="H8538" s="57">
        <f t="shared" si="173"/>
        <v>36175</v>
      </c>
      <c r="J8538">
        <v>6</v>
      </c>
    </row>
    <row r="8539" spans="1:10">
      <c r="A8539" t="s">
        <v>247</v>
      </c>
      <c r="B8539" t="s">
        <v>235</v>
      </c>
      <c r="C8539" t="s">
        <v>240</v>
      </c>
      <c r="D8539">
        <v>17</v>
      </c>
      <c r="E8539">
        <v>100</v>
      </c>
      <c r="F8539">
        <v>3</v>
      </c>
      <c r="G8539">
        <v>7</v>
      </c>
      <c r="H8539" s="57">
        <f t="shared" si="173"/>
        <v>36175</v>
      </c>
      <c r="J8539">
        <v>5</v>
      </c>
    </row>
    <row r="8540" spans="1:10">
      <c r="A8540" t="s">
        <v>247</v>
      </c>
      <c r="B8540" t="s">
        <v>235</v>
      </c>
      <c r="C8540" t="s">
        <v>240</v>
      </c>
      <c r="D8540">
        <v>17</v>
      </c>
      <c r="E8540">
        <v>100</v>
      </c>
      <c r="F8540">
        <v>3</v>
      </c>
      <c r="G8540">
        <v>8</v>
      </c>
      <c r="H8540" s="57">
        <f t="shared" si="173"/>
        <v>36175</v>
      </c>
      <c r="J8540">
        <v>8</v>
      </c>
    </row>
    <row r="8541" spans="1:10">
      <c r="A8541" t="s">
        <v>247</v>
      </c>
      <c r="B8541" t="s">
        <v>235</v>
      </c>
      <c r="C8541" t="s">
        <v>240</v>
      </c>
      <c r="D8541">
        <v>17</v>
      </c>
      <c r="E8541">
        <v>100</v>
      </c>
      <c r="F8541">
        <v>3</v>
      </c>
      <c r="G8541">
        <v>9</v>
      </c>
      <c r="H8541" s="57">
        <f t="shared" si="173"/>
        <v>36175</v>
      </c>
      <c r="J8541">
        <v>9</v>
      </c>
    </row>
    <row r="8542" spans="1:10">
      <c r="A8542" t="s">
        <v>247</v>
      </c>
      <c r="B8542" t="s">
        <v>235</v>
      </c>
      <c r="C8542" t="s">
        <v>240</v>
      </c>
      <c r="D8542">
        <v>17</v>
      </c>
      <c r="E8542">
        <v>100</v>
      </c>
      <c r="F8542">
        <v>3</v>
      </c>
      <c r="G8542">
        <v>10</v>
      </c>
      <c r="H8542" s="57">
        <f t="shared" si="173"/>
        <v>36175</v>
      </c>
      <c r="J8542">
        <v>4</v>
      </c>
    </row>
    <row r="8543" spans="1:10">
      <c r="A8543" t="s">
        <v>247</v>
      </c>
      <c r="B8543" t="s">
        <v>237</v>
      </c>
      <c r="C8543" t="s">
        <v>240</v>
      </c>
      <c r="D8543">
        <v>18</v>
      </c>
      <c r="E8543">
        <v>100</v>
      </c>
      <c r="F8543">
        <v>3</v>
      </c>
      <c r="G8543">
        <v>1</v>
      </c>
      <c r="H8543" s="57">
        <f t="shared" si="173"/>
        <v>36175</v>
      </c>
      <c r="J8543">
        <v>6</v>
      </c>
    </row>
    <row r="8544" spans="1:10">
      <c r="A8544" t="s">
        <v>247</v>
      </c>
      <c r="B8544" t="s">
        <v>237</v>
      </c>
      <c r="C8544" t="s">
        <v>240</v>
      </c>
      <c r="D8544">
        <v>18</v>
      </c>
      <c r="E8544">
        <v>100</v>
      </c>
      <c r="F8544">
        <v>3</v>
      </c>
      <c r="G8544">
        <v>2</v>
      </c>
      <c r="H8544" s="57">
        <f t="shared" si="173"/>
        <v>36175</v>
      </c>
      <c r="J8544">
        <v>9</v>
      </c>
    </row>
    <row r="8545" spans="1:10">
      <c r="A8545" t="s">
        <v>247</v>
      </c>
      <c r="B8545" t="s">
        <v>237</v>
      </c>
      <c r="C8545" t="s">
        <v>240</v>
      </c>
      <c r="D8545">
        <v>18</v>
      </c>
      <c r="E8545">
        <v>100</v>
      </c>
      <c r="F8545">
        <v>3</v>
      </c>
      <c r="G8545">
        <v>3</v>
      </c>
      <c r="H8545" s="57">
        <f t="shared" si="173"/>
        <v>36175</v>
      </c>
      <c r="J8545">
        <v>8</v>
      </c>
    </row>
    <row r="8546" spans="1:10">
      <c r="A8546" t="s">
        <v>247</v>
      </c>
      <c r="B8546" t="s">
        <v>237</v>
      </c>
      <c r="C8546" t="s">
        <v>240</v>
      </c>
      <c r="D8546">
        <v>18</v>
      </c>
      <c r="E8546">
        <v>100</v>
      </c>
      <c r="F8546">
        <v>3</v>
      </c>
      <c r="G8546">
        <v>4</v>
      </c>
      <c r="H8546" s="57">
        <f t="shared" si="173"/>
        <v>36175</v>
      </c>
      <c r="J8546">
        <v>4</v>
      </c>
    </row>
    <row r="8547" spans="1:10">
      <c r="A8547" t="s">
        <v>247</v>
      </c>
      <c r="B8547" t="s">
        <v>237</v>
      </c>
      <c r="C8547" t="s">
        <v>240</v>
      </c>
      <c r="D8547">
        <v>18</v>
      </c>
      <c r="E8547">
        <v>100</v>
      </c>
      <c r="F8547">
        <v>3</v>
      </c>
      <c r="G8547">
        <v>5</v>
      </c>
      <c r="H8547" s="57">
        <f t="shared" si="173"/>
        <v>36175</v>
      </c>
      <c r="J8547">
        <v>8</v>
      </c>
    </row>
    <row r="8548" spans="1:10">
      <c r="A8548" t="s">
        <v>247</v>
      </c>
      <c r="B8548" t="s">
        <v>237</v>
      </c>
      <c r="C8548" t="s">
        <v>240</v>
      </c>
      <c r="D8548">
        <v>18</v>
      </c>
      <c r="E8548">
        <v>100</v>
      </c>
      <c r="F8548">
        <v>3</v>
      </c>
      <c r="G8548">
        <v>6</v>
      </c>
      <c r="H8548" s="57">
        <f t="shared" si="173"/>
        <v>36175</v>
      </c>
      <c r="J8548">
        <v>4</v>
      </c>
    </row>
    <row r="8549" spans="1:10">
      <c r="A8549" t="s">
        <v>247</v>
      </c>
      <c r="B8549" t="s">
        <v>237</v>
      </c>
      <c r="C8549" t="s">
        <v>240</v>
      </c>
      <c r="D8549">
        <v>18</v>
      </c>
      <c r="E8549">
        <v>100</v>
      </c>
      <c r="F8549">
        <v>3</v>
      </c>
      <c r="G8549">
        <v>7</v>
      </c>
      <c r="H8549" s="57">
        <f t="shared" si="173"/>
        <v>36175</v>
      </c>
      <c r="J8549">
        <v>7</v>
      </c>
    </row>
    <row r="8550" spans="1:10">
      <c r="A8550" t="s">
        <v>247</v>
      </c>
      <c r="B8550" t="s">
        <v>237</v>
      </c>
      <c r="C8550" t="s">
        <v>240</v>
      </c>
      <c r="D8550">
        <v>18</v>
      </c>
      <c r="E8550">
        <v>100</v>
      </c>
      <c r="F8550">
        <v>3</v>
      </c>
      <c r="G8550">
        <v>8</v>
      </c>
      <c r="H8550" s="57">
        <f t="shared" si="173"/>
        <v>36175</v>
      </c>
      <c r="J8550">
        <v>6</v>
      </c>
    </row>
    <row r="8551" spans="1:10">
      <c r="A8551" t="s">
        <v>247</v>
      </c>
      <c r="B8551" t="s">
        <v>237</v>
      </c>
      <c r="C8551" t="s">
        <v>240</v>
      </c>
      <c r="D8551">
        <v>18</v>
      </c>
      <c r="E8551">
        <v>100</v>
      </c>
      <c r="F8551">
        <v>3</v>
      </c>
      <c r="G8551">
        <v>9</v>
      </c>
      <c r="H8551" s="57">
        <f t="shared" si="173"/>
        <v>36175</v>
      </c>
      <c r="J8551">
        <v>6</v>
      </c>
    </row>
    <row r="8552" spans="1:10">
      <c r="A8552" t="s">
        <v>247</v>
      </c>
      <c r="B8552" t="s">
        <v>237</v>
      </c>
      <c r="C8552" t="s">
        <v>240</v>
      </c>
      <c r="D8552">
        <v>18</v>
      </c>
      <c r="E8552">
        <v>100</v>
      </c>
      <c r="F8552">
        <v>3</v>
      </c>
      <c r="G8552">
        <v>10</v>
      </c>
      <c r="H8552" s="57">
        <f t="shared" si="173"/>
        <v>36175</v>
      </c>
      <c r="J8552">
        <v>9</v>
      </c>
    </row>
    <row r="8553" spans="1:10">
      <c r="A8553" t="s">
        <v>247</v>
      </c>
      <c r="B8553" t="s">
        <v>234</v>
      </c>
      <c r="C8553" t="s">
        <v>240</v>
      </c>
      <c r="D8553">
        <v>1</v>
      </c>
      <c r="E8553">
        <v>100</v>
      </c>
      <c r="F8553">
        <v>1</v>
      </c>
      <c r="G8553">
        <v>1</v>
      </c>
      <c r="H8553" s="57">
        <v>36181</v>
      </c>
      <c r="I8553" s="57"/>
      <c r="J8553">
        <v>16</v>
      </c>
    </row>
    <row r="8554" spans="1:10">
      <c r="A8554" t="s">
        <v>247</v>
      </c>
      <c r="B8554" t="s">
        <v>234</v>
      </c>
      <c r="C8554" t="s">
        <v>240</v>
      </c>
      <c r="D8554">
        <v>1</v>
      </c>
      <c r="E8554">
        <v>100</v>
      </c>
      <c r="F8554">
        <v>1</v>
      </c>
      <c r="G8554">
        <v>2</v>
      </c>
      <c r="H8554" s="57">
        <f>H8553</f>
        <v>36181</v>
      </c>
    </row>
    <row r="8555" spans="1:10">
      <c r="A8555" t="s">
        <v>247</v>
      </c>
      <c r="B8555" t="s">
        <v>234</v>
      </c>
      <c r="C8555" t="s">
        <v>240</v>
      </c>
      <c r="D8555">
        <v>1</v>
      </c>
      <c r="E8555">
        <v>100</v>
      </c>
      <c r="F8555">
        <v>1</v>
      </c>
      <c r="G8555">
        <v>3</v>
      </c>
      <c r="H8555" s="57">
        <f t="shared" ref="H8555:H8618" si="174">H8554</f>
        <v>36181</v>
      </c>
      <c r="J8555">
        <v>17</v>
      </c>
    </row>
    <row r="8556" spans="1:10">
      <c r="A8556" t="s">
        <v>247</v>
      </c>
      <c r="B8556" t="s">
        <v>234</v>
      </c>
      <c r="C8556" t="s">
        <v>240</v>
      </c>
      <c r="D8556">
        <v>1</v>
      </c>
      <c r="E8556">
        <v>100</v>
      </c>
      <c r="F8556">
        <v>1</v>
      </c>
      <c r="G8556">
        <v>4</v>
      </c>
      <c r="H8556" s="57">
        <f t="shared" si="174"/>
        <v>36181</v>
      </c>
      <c r="J8556">
        <v>19</v>
      </c>
    </row>
    <row r="8557" spans="1:10">
      <c r="A8557" t="s">
        <v>247</v>
      </c>
      <c r="B8557" t="s">
        <v>234</v>
      </c>
      <c r="C8557" t="s">
        <v>240</v>
      </c>
      <c r="D8557">
        <v>1</v>
      </c>
      <c r="E8557">
        <v>100</v>
      </c>
      <c r="F8557">
        <v>1</v>
      </c>
      <c r="G8557">
        <v>5</v>
      </c>
      <c r="H8557" s="57">
        <f t="shared" si="174"/>
        <v>36181</v>
      </c>
      <c r="J8557">
        <v>14</v>
      </c>
    </row>
    <row r="8558" spans="1:10">
      <c r="A8558" t="s">
        <v>247</v>
      </c>
      <c r="B8558" t="s">
        <v>234</v>
      </c>
      <c r="C8558" t="s">
        <v>240</v>
      </c>
      <c r="D8558">
        <v>1</v>
      </c>
      <c r="E8558">
        <v>100</v>
      </c>
      <c r="F8558">
        <v>1</v>
      </c>
      <c r="G8558">
        <v>6</v>
      </c>
      <c r="H8558" s="57">
        <f t="shared" si="174"/>
        <v>36181</v>
      </c>
      <c r="J8558">
        <v>10</v>
      </c>
    </row>
    <row r="8559" spans="1:10">
      <c r="A8559" t="s">
        <v>247</v>
      </c>
      <c r="B8559" t="s">
        <v>234</v>
      </c>
      <c r="C8559" t="s">
        <v>240</v>
      </c>
      <c r="D8559">
        <v>1</v>
      </c>
      <c r="E8559">
        <v>100</v>
      </c>
      <c r="F8559">
        <v>1</v>
      </c>
      <c r="G8559">
        <v>7</v>
      </c>
      <c r="H8559" s="57">
        <f t="shared" si="174"/>
        <v>36181</v>
      </c>
      <c r="J8559">
        <v>9</v>
      </c>
    </row>
    <row r="8560" spans="1:10">
      <c r="A8560" t="s">
        <v>247</v>
      </c>
      <c r="B8560" t="s">
        <v>234</v>
      </c>
      <c r="C8560" t="s">
        <v>240</v>
      </c>
      <c r="D8560">
        <v>1</v>
      </c>
      <c r="E8560">
        <v>100</v>
      </c>
      <c r="F8560">
        <v>1</v>
      </c>
      <c r="G8560">
        <v>8</v>
      </c>
      <c r="H8560" s="57">
        <f t="shared" si="174"/>
        <v>36181</v>
      </c>
      <c r="J8560">
        <v>16</v>
      </c>
    </row>
    <row r="8561" spans="1:10">
      <c r="A8561" t="s">
        <v>247</v>
      </c>
      <c r="B8561" t="s">
        <v>234</v>
      </c>
      <c r="C8561" t="s">
        <v>240</v>
      </c>
      <c r="D8561">
        <v>1</v>
      </c>
      <c r="E8561">
        <v>100</v>
      </c>
      <c r="F8561">
        <v>1</v>
      </c>
      <c r="G8561">
        <v>9</v>
      </c>
      <c r="H8561" s="57">
        <f t="shared" si="174"/>
        <v>36181</v>
      </c>
      <c r="J8561">
        <v>14</v>
      </c>
    </row>
    <row r="8562" spans="1:10">
      <c r="A8562" t="s">
        <v>247</v>
      </c>
      <c r="B8562" t="s">
        <v>234</v>
      </c>
      <c r="C8562" t="s">
        <v>240</v>
      </c>
      <c r="D8562">
        <v>1</v>
      </c>
      <c r="E8562">
        <v>100</v>
      </c>
      <c r="F8562">
        <v>1</v>
      </c>
      <c r="G8562">
        <v>10</v>
      </c>
      <c r="H8562" s="57">
        <f t="shared" si="174"/>
        <v>36181</v>
      </c>
      <c r="J8562">
        <v>9</v>
      </c>
    </row>
    <row r="8563" spans="1:10">
      <c r="A8563" t="s">
        <v>247</v>
      </c>
      <c r="B8563" t="s">
        <v>235</v>
      </c>
      <c r="C8563" t="s">
        <v>240</v>
      </c>
      <c r="D8563">
        <v>2</v>
      </c>
      <c r="E8563">
        <v>100</v>
      </c>
      <c r="F8563">
        <v>1</v>
      </c>
      <c r="G8563">
        <v>1</v>
      </c>
      <c r="H8563" s="57">
        <f t="shared" si="174"/>
        <v>36181</v>
      </c>
      <c r="J8563">
        <v>6</v>
      </c>
    </row>
    <row r="8564" spans="1:10">
      <c r="A8564" t="s">
        <v>247</v>
      </c>
      <c r="B8564" t="s">
        <v>235</v>
      </c>
      <c r="C8564" t="s">
        <v>240</v>
      </c>
      <c r="D8564">
        <v>2</v>
      </c>
      <c r="E8564">
        <v>100</v>
      </c>
      <c r="F8564">
        <v>1</v>
      </c>
      <c r="G8564">
        <v>2</v>
      </c>
      <c r="H8564" s="57">
        <f t="shared" si="174"/>
        <v>36181</v>
      </c>
      <c r="J8564">
        <v>9</v>
      </c>
    </row>
    <row r="8565" spans="1:10">
      <c r="A8565" t="s">
        <v>247</v>
      </c>
      <c r="B8565" t="s">
        <v>235</v>
      </c>
      <c r="C8565" t="s">
        <v>240</v>
      </c>
      <c r="D8565">
        <v>2</v>
      </c>
      <c r="E8565">
        <v>100</v>
      </c>
      <c r="F8565">
        <v>1</v>
      </c>
      <c r="G8565">
        <v>3</v>
      </c>
      <c r="H8565" s="57">
        <f t="shared" si="174"/>
        <v>36181</v>
      </c>
      <c r="J8565">
        <v>10</v>
      </c>
    </row>
    <row r="8566" spans="1:10">
      <c r="A8566" t="s">
        <v>247</v>
      </c>
      <c r="B8566" t="s">
        <v>235</v>
      </c>
      <c r="C8566" t="s">
        <v>240</v>
      </c>
      <c r="D8566">
        <v>2</v>
      </c>
      <c r="E8566">
        <v>100</v>
      </c>
      <c r="F8566">
        <v>1</v>
      </c>
      <c r="G8566">
        <v>4</v>
      </c>
      <c r="H8566" s="57">
        <f t="shared" si="174"/>
        <v>36181</v>
      </c>
      <c r="J8566">
        <v>6</v>
      </c>
    </row>
    <row r="8567" spans="1:10">
      <c r="A8567" t="s">
        <v>247</v>
      </c>
      <c r="B8567" t="s">
        <v>235</v>
      </c>
      <c r="C8567" t="s">
        <v>240</v>
      </c>
      <c r="D8567">
        <v>2</v>
      </c>
      <c r="E8567">
        <v>100</v>
      </c>
      <c r="F8567">
        <v>1</v>
      </c>
      <c r="G8567">
        <v>5</v>
      </c>
      <c r="H8567" s="57">
        <f t="shared" si="174"/>
        <v>36181</v>
      </c>
      <c r="J8567">
        <v>10</v>
      </c>
    </row>
    <row r="8568" spans="1:10">
      <c r="A8568" t="s">
        <v>247</v>
      </c>
      <c r="B8568" t="s">
        <v>235</v>
      </c>
      <c r="C8568" t="s">
        <v>240</v>
      </c>
      <c r="D8568">
        <v>2</v>
      </c>
      <c r="E8568">
        <v>100</v>
      </c>
      <c r="F8568">
        <v>1</v>
      </c>
      <c r="G8568">
        <v>6</v>
      </c>
      <c r="H8568" s="57">
        <f t="shared" si="174"/>
        <v>36181</v>
      </c>
      <c r="J8568">
        <v>11</v>
      </c>
    </row>
    <row r="8569" spans="1:10">
      <c r="A8569" t="s">
        <v>247</v>
      </c>
      <c r="B8569" t="s">
        <v>235</v>
      </c>
      <c r="C8569" t="s">
        <v>240</v>
      </c>
      <c r="D8569">
        <v>2</v>
      </c>
      <c r="E8569">
        <v>100</v>
      </c>
      <c r="F8569">
        <v>1</v>
      </c>
      <c r="G8569">
        <v>7</v>
      </c>
      <c r="H8569" s="57">
        <f t="shared" si="174"/>
        <v>36181</v>
      </c>
      <c r="J8569">
        <v>7</v>
      </c>
    </row>
    <row r="8570" spans="1:10">
      <c r="A8570" t="s">
        <v>247</v>
      </c>
      <c r="B8570" t="s">
        <v>235</v>
      </c>
      <c r="C8570" t="s">
        <v>240</v>
      </c>
      <c r="D8570">
        <v>2</v>
      </c>
      <c r="E8570">
        <v>100</v>
      </c>
      <c r="F8570">
        <v>1</v>
      </c>
      <c r="G8570">
        <v>8</v>
      </c>
      <c r="H8570" s="57">
        <f t="shared" si="174"/>
        <v>36181</v>
      </c>
      <c r="J8570">
        <v>10</v>
      </c>
    </row>
    <row r="8571" spans="1:10">
      <c r="A8571" t="s">
        <v>247</v>
      </c>
      <c r="B8571" t="s">
        <v>235</v>
      </c>
      <c r="C8571" t="s">
        <v>240</v>
      </c>
      <c r="D8571">
        <v>2</v>
      </c>
      <c r="E8571">
        <v>100</v>
      </c>
      <c r="F8571">
        <v>1</v>
      </c>
      <c r="G8571">
        <v>9</v>
      </c>
      <c r="H8571" s="57">
        <f t="shared" si="174"/>
        <v>36181</v>
      </c>
      <c r="J8571">
        <v>10</v>
      </c>
    </row>
    <row r="8572" spans="1:10">
      <c r="A8572" t="s">
        <v>247</v>
      </c>
      <c r="B8572" t="s">
        <v>235</v>
      </c>
      <c r="C8572" t="s">
        <v>240</v>
      </c>
      <c r="D8572">
        <v>2</v>
      </c>
      <c r="E8572">
        <v>100</v>
      </c>
      <c r="F8572">
        <v>1</v>
      </c>
      <c r="G8572">
        <v>10</v>
      </c>
      <c r="H8572" s="57">
        <f t="shared" si="174"/>
        <v>36181</v>
      </c>
    </row>
    <row r="8573" spans="1:10">
      <c r="A8573" t="s">
        <v>247</v>
      </c>
      <c r="B8573" s="53">
        <v>40738</v>
      </c>
      <c r="C8573" t="s">
        <v>240</v>
      </c>
      <c r="D8573">
        <v>3</v>
      </c>
      <c r="E8573">
        <v>100</v>
      </c>
      <c r="F8573">
        <v>1</v>
      </c>
      <c r="G8573">
        <v>1</v>
      </c>
      <c r="H8573" s="57">
        <f t="shared" si="174"/>
        <v>36181</v>
      </c>
      <c r="J8573">
        <v>7</v>
      </c>
    </row>
    <row r="8574" spans="1:10">
      <c r="A8574" t="s">
        <v>247</v>
      </c>
      <c r="B8574" s="53">
        <v>40738</v>
      </c>
      <c r="C8574" t="s">
        <v>240</v>
      </c>
      <c r="D8574">
        <v>3</v>
      </c>
      <c r="E8574">
        <v>100</v>
      </c>
      <c r="F8574">
        <v>1</v>
      </c>
      <c r="G8574">
        <v>2</v>
      </c>
      <c r="H8574" s="57">
        <f t="shared" si="174"/>
        <v>36181</v>
      </c>
      <c r="J8574">
        <v>9</v>
      </c>
    </row>
    <row r="8575" spans="1:10">
      <c r="A8575" t="s">
        <v>247</v>
      </c>
      <c r="B8575" s="53">
        <v>40738</v>
      </c>
      <c r="C8575" t="s">
        <v>240</v>
      </c>
      <c r="D8575">
        <v>3</v>
      </c>
      <c r="E8575">
        <v>100</v>
      </c>
      <c r="F8575">
        <v>1</v>
      </c>
      <c r="G8575">
        <v>3</v>
      </c>
      <c r="H8575" s="57">
        <f t="shared" si="174"/>
        <v>36181</v>
      </c>
      <c r="J8575">
        <v>10</v>
      </c>
    </row>
    <row r="8576" spans="1:10">
      <c r="A8576" t="s">
        <v>247</v>
      </c>
      <c r="B8576" s="53">
        <v>40738</v>
      </c>
      <c r="C8576" t="s">
        <v>240</v>
      </c>
      <c r="D8576">
        <v>3</v>
      </c>
      <c r="E8576">
        <v>100</v>
      </c>
      <c r="F8576">
        <v>1</v>
      </c>
      <c r="G8576">
        <v>4</v>
      </c>
      <c r="H8576" s="57">
        <f t="shared" si="174"/>
        <v>36181</v>
      </c>
      <c r="J8576">
        <v>19</v>
      </c>
    </row>
    <row r="8577" spans="1:10">
      <c r="A8577" t="s">
        <v>247</v>
      </c>
      <c r="B8577" s="53">
        <v>40738</v>
      </c>
      <c r="C8577" t="s">
        <v>240</v>
      </c>
      <c r="D8577">
        <v>3</v>
      </c>
      <c r="E8577">
        <v>100</v>
      </c>
      <c r="F8577">
        <v>1</v>
      </c>
      <c r="G8577">
        <v>5</v>
      </c>
      <c r="H8577" s="57">
        <f t="shared" si="174"/>
        <v>36181</v>
      </c>
      <c r="J8577">
        <v>13</v>
      </c>
    </row>
    <row r="8578" spans="1:10">
      <c r="A8578" t="s">
        <v>247</v>
      </c>
      <c r="B8578" s="53">
        <v>40738</v>
      </c>
      <c r="C8578" t="s">
        <v>240</v>
      </c>
      <c r="D8578">
        <v>3</v>
      </c>
      <c r="E8578">
        <v>100</v>
      </c>
      <c r="F8578">
        <v>1</v>
      </c>
      <c r="G8578">
        <v>6</v>
      </c>
      <c r="H8578" s="57">
        <f t="shared" si="174"/>
        <v>36181</v>
      </c>
      <c r="J8578">
        <v>7</v>
      </c>
    </row>
    <row r="8579" spans="1:10">
      <c r="A8579" t="s">
        <v>247</v>
      </c>
      <c r="B8579" s="53">
        <v>40738</v>
      </c>
      <c r="C8579" t="s">
        <v>240</v>
      </c>
      <c r="D8579">
        <v>3</v>
      </c>
      <c r="E8579">
        <v>100</v>
      </c>
      <c r="F8579">
        <v>1</v>
      </c>
      <c r="G8579">
        <v>7</v>
      </c>
      <c r="H8579" s="57">
        <f t="shared" si="174"/>
        <v>36181</v>
      </c>
      <c r="J8579">
        <v>7</v>
      </c>
    </row>
    <row r="8580" spans="1:10">
      <c r="A8580" t="s">
        <v>247</v>
      </c>
      <c r="B8580" s="53">
        <v>40738</v>
      </c>
      <c r="C8580" t="s">
        <v>240</v>
      </c>
      <c r="D8580">
        <v>3</v>
      </c>
      <c r="E8580">
        <v>100</v>
      </c>
      <c r="F8580">
        <v>1</v>
      </c>
      <c r="G8580">
        <v>8</v>
      </c>
      <c r="H8580" s="57">
        <f t="shared" si="174"/>
        <v>36181</v>
      </c>
      <c r="J8580">
        <v>4</v>
      </c>
    </row>
    <row r="8581" spans="1:10">
      <c r="A8581" t="s">
        <v>247</v>
      </c>
      <c r="B8581" s="53">
        <v>40738</v>
      </c>
      <c r="C8581" t="s">
        <v>240</v>
      </c>
      <c r="D8581">
        <v>3</v>
      </c>
      <c r="E8581">
        <v>100</v>
      </c>
      <c r="F8581">
        <v>1</v>
      </c>
      <c r="G8581">
        <v>9</v>
      </c>
      <c r="H8581" s="57">
        <f t="shared" si="174"/>
        <v>36181</v>
      </c>
      <c r="J8581">
        <v>6</v>
      </c>
    </row>
    <row r="8582" spans="1:10">
      <c r="A8582" t="s">
        <v>247</v>
      </c>
      <c r="B8582" s="53">
        <v>40738</v>
      </c>
      <c r="C8582" t="s">
        <v>240</v>
      </c>
      <c r="D8582">
        <v>3</v>
      </c>
      <c r="E8582">
        <v>100</v>
      </c>
      <c r="F8582">
        <v>1</v>
      </c>
      <c r="G8582">
        <v>10</v>
      </c>
      <c r="H8582" s="57">
        <f t="shared" si="174"/>
        <v>36181</v>
      </c>
      <c r="J8582">
        <v>8</v>
      </c>
    </row>
    <row r="8583" spans="1:10">
      <c r="A8583" t="s">
        <v>247</v>
      </c>
      <c r="B8583" t="s">
        <v>237</v>
      </c>
      <c r="C8583" t="s">
        <v>240</v>
      </c>
      <c r="D8583">
        <v>4</v>
      </c>
      <c r="E8583">
        <v>100</v>
      </c>
      <c r="F8583">
        <v>1</v>
      </c>
      <c r="G8583">
        <v>1</v>
      </c>
      <c r="H8583" s="57">
        <f t="shared" si="174"/>
        <v>36181</v>
      </c>
      <c r="J8583">
        <v>15</v>
      </c>
    </row>
    <row r="8584" spans="1:10">
      <c r="A8584" t="s">
        <v>247</v>
      </c>
      <c r="B8584" t="s">
        <v>237</v>
      </c>
      <c r="C8584" t="s">
        <v>240</v>
      </c>
      <c r="D8584">
        <v>4</v>
      </c>
      <c r="E8584">
        <v>100</v>
      </c>
      <c r="F8584">
        <v>1</v>
      </c>
      <c r="G8584">
        <v>2</v>
      </c>
      <c r="H8584" s="57">
        <f t="shared" si="174"/>
        <v>36181</v>
      </c>
      <c r="J8584">
        <v>15</v>
      </c>
    </row>
    <row r="8585" spans="1:10">
      <c r="A8585" t="s">
        <v>247</v>
      </c>
      <c r="B8585" t="s">
        <v>237</v>
      </c>
      <c r="C8585" t="s">
        <v>240</v>
      </c>
      <c r="D8585">
        <v>4</v>
      </c>
      <c r="E8585">
        <v>100</v>
      </c>
      <c r="F8585">
        <v>1</v>
      </c>
      <c r="G8585">
        <v>3</v>
      </c>
      <c r="H8585" s="57">
        <f t="shared" si="174"/>
        <v>36181</v>
      </c>
      <c r="J8585">
        <v>17</v>
      </c>
    </row>
    <row r="8586" spans="1:10">
      <c r="A8586" t="s">
        <v>247</v>
      </c>
      <c r="B8586" t="s">
        <v>237</v>
      </c>
      <c r="C8586" t="s">
        <v>240</v>
      </c>
      <c r="D8586">
        <v>4</v>
      </c>
      <c r="E8586">
        <v>100</v>
      </c>
      <c r="F8586">
        <v>1</v>
      </c>
      <c r="G8586">
        <v>4</v>
      </c>
      <c r="H8586" s="57">
        <f t="shared" si="174"/>
        <v>36181</v>
      </c>
      <c r="J8586">
        <v>17</v>
      </c>
    </row>
    <row r="8587" spans="1:10">
      <c r="A8587" t="s">
        <v>247</v>
      </c>
      <c r="B8587" t="s">
        <v>237</v>
      </c>
      <c r="C8587" t="s">
        <v>240</v>
      </c>
      <c r="D8587">
        <v>4</v>
      </c>
      <c r="E8587">
        <v>100</v>
      </c>
      <c r="F8587">
        <v>1</v>
      </c>
      <c r="G8587">
        <v>5</v>
      </c>
      <c r="H8587" s="57">
        <f t="shared" si="174"/>
        <v>36181</v>
      </c>
      <c r="J8587">
        <v>15</v>
      </c>
    </row>
    <row r="8588" spans="1:10">
      <c r="A8588" t="s">
        <v>247</v>
      </c>
      <c r="B8588" t="s">
        <v>237</v>
      </c>
      <c r="C8588" t="s">
        <v>240</v>
      </c>
      <c r="D8588">
        <v>4</v>
      </c>
      <c r="E8588">
        <v>100</v>
      </c>
      <c r="F8588">
        <v>1</v>
      </c>
      <c r="G8588">
        <v>6</v>
      </c>
      <c r="H8588" s="57">
        <f t="shared" si="174"/>
        <v>36181</v>
      </c>
      <c r="J8588">
        <v>9</v>
      </c>
    </row>
    <row r="8589" spans="1:10">
      <c r="A8589" t="s">
        <v>247</v>
      </c>
      <c r="B8589" t="s">
        <v>237</v>
      </c>
      <c r="C8589" t="s">
        <v>240</v>
      </c>
      <c r="D8589">
        <v>4</v>
      </c>
      <c r="E8589">
        <v>100</v>
      </c>
      <c r="F8589">
        <v>1</v>
      </c>
      <c r="G8589">
        <v>7</v>
      </c>
      <c r="H8589" s="57">
        <f t="shared" si="174"/>
        <v>36181</v>
      </c>
      <c r="J8589">
        <v>15</v>
      </c>
    </row>
    <row r="8590" spans="1:10">
      <c r="A8590" t="s">
        <v>247</v>
      </c>
      <c r="B8590" t="s">
        <v>237</v>
      </c>
      <c r="C8590" t="s">
        <v>240</v>
      </c>
      <c r="D8590">
        <v>4</v>
      </c>
      <c r="E8590">
        <v>100</v>
      </c>
      <c r="F8590">
        <v>1</v>
      </c>
      <c r="G8590">
        <v>8</v>
      </c>
      <c r="H8590" s="57">
        <f t="shared" si="174"/>
        <v>36181</v>
      </c>
      <c r="J8590">
        <v>15</v>
      </c>
    </row>
    <row r="8591" spans="1:10">
      <c r="A8591" t="s">
        <v>247</v>
      </c>
      <c r="B8591" t="s">
        <v>237</v>
      </c>
      <c r="C8591" t="s">
        <v>240</v>
      </c>
      <c r="D8591">
        <v>4</v>
      </c>
      <c r="E8591">
        <v>100</v>
      </c>
      <c r="F8591">
        <v>1</v>
      </c>
      <c r="G8591">
        <v>9</v>
      </c>
      <c r="H8591" s="57">
        <f t="shared" si="174"/>
        <v>36181</v>
      </c>
      <c r="J8591">
        <v>12</v>
      </c>
    </row>
    <row r="8592" spans="1:10">
      <c r="A8592" t="s">
        <v>247</v>
      </c>
      <c r="B8592" t="s">
        <v>237</v>
      </c>
      <c r="C8592" t="s">
        <v>240</v>
      </c>
      <c r="D8592">
        <v>4</v>
      </c>
      <c r="E8592">
        <v>100</v>
      </c>
      <c r="F8592">
        <v>1</v>
      </c>
      <c r="G8592">
        <v>10</v>
      </c>
      <c r="H8592" s="57">
        <f t="shared" si="174"/>
        <v>36181</v>
      </c>
      <c r="J8592">
        <v>17</v>
      </c>
    </row>
    <row r="8593" spans="1:10">
      <c r="A8593" t="s">
        <v>247</v>
      </c>
      <c r="B8593" t="s">
        <v>238</v>
      </c>
      <c r="C8593" t="s">
        <v>240</v>
      </c>
      <c r="D8593">
        <v>5</v>
      </c>
      <c r="E8593">
        <v>100</v>
      </c>
      <c r="F8593">
        <v>1</v>
      </c>
      <c r="G8593">
        <v>1</v>
      </c>
      <c r="H8593" s="57">
        <f t="shared" si="174"/>
        <v>36181</v>
      </c>
      <c r="J8593">
        <v>7</v>
      </c>
    </row>
    <row r="8594" spans="1:10">
      <c r="A8594" t="s">
        <v>247</v>
      </c>
      <c r="B8594" t="s">
        <v>238</v>
      </c>
      <c r="C8594" t="s">
        <v>240</v>
      </c>
      <c r="D8594">
        <v>5</v>
      </c>
      <c r="E8594">
        <v>100</v>
      </c>
      <c r="F8594">
        <v>1</v>
      </c>
      <c r="G8594">
        <v>2</v>
      </c>
      <c r="H8594" s="57">
        <f t="shared" si="174"/>
        <v>36181</v>
      </c>
      <c r="J8594">
        <v>8</v>
      </c>
    </row>
    <row r="8595" spans="1:10">
      <c r="A8595" t="s">
        <v>247</v>
      </c>
      <c r="B8595" t="s">
        <v>238</v>
      </c>
      <c r="C8595" t="s">
        <v>240</v>
      </c>
      <c r="D8595">
        <v>5</v>
      </c>
      <c r="E8595">
        <v>100</v>
      </c>
      <c r="F8595">
        <v>1</v>
      </c>
      <c r="G8595">
        <v>3</v>
      </c>
      <c r="H8595" s="57">
        <f t="shared" si="174"/>
        <v>36181</v>
      </c>
      <c r="J8595">
        <v>9</v>
      </c>
    </row>
    <row r="8596" spans="1:10">
      <c r="A8596" t="s">
        <v>247</v>
      </c>
      <c r="B8596" t="s">
        <v>238</v>
      </c>
      <c r="C8596" t="s">
        <v>240</v>
      </c>
      <c r="D8596">
        <v>5</v>
      </c>
      <c r="E8596">
        <v>100</v>
      </c>
      <c r="F8596">
        <v>1</v>
      </c>
      <c r="G8596">
        <v>4</v>
      </c>
      <c r="H8596" s="57">
        <f t="shared" si="174"/>
        <v>36181</v>
      </c>
      <c r="J8596">
        <v>10</v>
      </c>
    </row>
    <row r="8597" spans="1:10">
      <c r="A8597" t="s">
        <v>247</v>
      </c>
      <c r="B8597" t="s">
        <v>238</v>
      </c>
      <c r="C8597" t="s">
        <v>240</v>
      </c>
      <c r="D8597">
        <v>5</v>
      </c>
      <c r="E8597">
        <v>100</v>
      </c>
      <c r="F8597">
        <v>1</v>
      </c>
      <c r="G8597">
        <v>5</v>
      </c>
      <c r="H8597" s="57">
        <f t="shared" si="174"/>
        <v>36181</v>
      </c>
      <c r="J8597">
        <v>8</v>
      </c>
    </row>
    <row r="8598" spans="1:10">
      <c r="A8598" t="s">
        <v>247</v>
      </c>
      <c r="B8598" t="s">
        <v>238</v>
      </c>
      <c r="C8598" t="s">
        <v>240</v>
      </c>
      <c r="D8598">
        <v>5</v>
      </c>
      <c r="E8598">
        <v>100</v>
      </c>
      <c r="F8598">
        <v>1</v>
      </c>
      <c r="G8598">
        <v>6</v>
      </c>
      <c r="H8598" s="57">
        <f t="shared" si="174"/>
        <v>36181</v>
      </c>
      <c r="J8598">
        <v>4</v>
      </c>
    </row>
    <row r="8599" spans="1:10">
      <c r="A8599" t="s">
        <v>247</v>
      </c>
      <c r="B8599" t="s">
        <v>238</v>
      </c>
      <c r="C8599" t="s">
        <v>240</v>
      </c>
      <c r="D8599">
        <v>5</v>
      </c>
      <c r="E8599">
        <v>100</v>
      </c>
      <c r="F8599">
        <v>1</v>
      </c>
      <c r="G8599">
        <v>7</v>
      </c>
      <c r="H8599" s="57">
        <f t="shared" si="174"/>
        <v>36181</v>
      </c>
      <c r="J8599">
        <v>4</v>
      </c>
    </row>
    <row r="8600" spans="1:10">
      <c r="A8600" t="s">
        <v>247</v>
      </c>
      <c r="B8600" t="s">
        <v>238</v>
      </c>
      <c r="C8600" t="s">
        <v>240</v>
      </c>
      <c r="D8600">
        <v>5</v>
      </c>
      <c r="E8600">
        <v>100</v>
      </c>
      <c r="F8600">
        <v>1</v>
      </c>
      <c r="G8600">
        <v>8</v>
      </c>
      <c r="H8600" s="57">
        <f t="shared" si="174"/>
        <v>36181</v>
      </c>
      <c r="J8600">
        <v>5</v>
      </c>
    </row>
    <row r="8601" spans="1:10">
      <c r="A8601" t="s">
        <v>247</v>
      </c>
      <c r="B8601" t="s">
        <v>238</v>
      </c>
      <c r="C8601" t="s">
        <v>240</v>
      </c>
      <c r="D8601">
        <v>5</v>
      </c>
      <c r="E8601">
        <v>100</v>
      </c>
      <c r="F8601">
        <v>1</v>
      </c>
      <c r="G8601">
        <v>9</v>
      </c>
      <c r="H8601" s="57">
        <f t="shared" si="174"/>
        <v>36181</v>
      </c>
      <c r="J8601">
        <v>5</v>
      </c>
    </row>
    <row r="8602" spans="1:10">
      <c r="A8602" t="s">
        <v>247</v>
      </c>
      <c r="B8602" t="s">
        <v>238</v>
      </c>
      <c r="C8602" t="s">
        <v>240</v>
      </c>
      <c r="D8602">
        <v>5</v>
      </c>
      <c r="E8602">
        <v>100</v>
      </c>
      <c r="F8602">
        <v>1</v>
      </c>
      <c r="G8602">
        <v>10</v>
      </c>
      <c r="H8602" s="57">
        <f t="shared" si="174"/>
        <v>36181</v>
      </c>
      <c r="J8602">
        <v>7</v>
      </c>
    </row>
    <row r="8603" spans="1:10">
      <c r="A8603" t="s">
        <v>247</v>
      </c>
      <c r="B8603" t="s">
        <v>239</v>
      </c>
      <c r="C8603" t="s">
        <v>240</v>
      </c>
      <c r="D8603">
        <v>6</v>
      </c>
      <c r="E8603">
        <v>100</v>
      </c>
      <c r="F8603">
        <v>1</v>
      </c>
      <c r="G8603">
        <v>1</v>
      </c>
      <c r="H8603" s="57">
        <f t="shared" si="174"/>
        <v>36181</v>
      </c>
      <c r="J8603">
        <v>12</v>
      </c>
    </row>
    <row r="8604" spans="1:10">
      <c r="A8604" t="s">
        <v>247</v>
      </c>
      <c r="B8604" t="s">
        <v>239</v>
      </c>
      <c r="C8604" t="s">
        <v>240</v>
      </c>
      <c r="D8604">
        <v>6</v>
      </c>
      <c r="E8604">
        <v>100</v>
      </c>
      <c r="F8604">
        <v>1</v>
      </c>
      <c r="G8604">
        <v>2</v>
      </c>
      <c r="H8604" s="57">
        <f t="shared" si="174"/>
        <v>36181</v>
      </c>
      <c r="J8604">
        <v>16</v>
      </c>
    </row>
    <row r="8605" spans="1:10">
      <c r="A8605" t="s">
        <v>247</v>
      </c>
      <c r="B8605" t="s">
        <v>239</v>
      </c>
      <c r="C8605" t="s">
        <v>240</v>
      </c>
      <c r="D8605">
        <v>6</v>
      </c>
      <c r="E8605">
        <v>100</v>
      </c>
      <c r="F8605">
        <v>1</v>
      </c>
      <c r="G8605">
        <v>3</v>
      </c>
      <c r="H8605" s="57">
        <f t="shared" si="174"/>
        <v>36181</v>
      </c>
      <c r="J8605">
        <v>7</v>
      </c>
    </row>
    <row r="8606" spans="1:10">
      <c r="A8606" t="s">
        <v>247</v>
      </c>
      <c r="B8606" t="s">
        <v>239</v>
      </c>
      <c r="C8606" t="s">
        <v>240</v>
      </c>
      <c r="D8606">
        <v>6</v>
      </c>
      <c r="E8606">
        <v>100</v>
      </c>
      <c r="F8606">
        <v>1</v>
      </c>
      <c r="G8606">
        <v>4</v>
      </c>
      <c r="H8606" s="57">
        <f t="shared" si="174"/>
        <v>36181</v>
      </c>
      <c r="J8606">
        <v>6</v>
      </c>
    </row>
    <row r="8607" spans="1:10">
      <c r="A8607" t="s">
        <v>247</v>
      </c>
      <c r="B8607" t="s">
        <v>239</v>
      </c>
      <c r="C8607" t="s">
        <v>240</v>
      </c>
      <c r="D8607">
        <v>6</v>
      </c>
      <c r="E8607">
        <v>100</v>
      </c>
      <c r="F8607">
        <v>1</v>
      </c>
      <c r="G8607">
        <v>5</v>
      </c>
      <c r="H8607" s="57">
        <f t="shared" si="174"/>
        <v>36181</v>
      </c>
      <c r="J8607">
        <v>14</v>
      </c>
    </row>
    <row r="8608" spans="1:10">
      <c r="A8608" t="s">
        <v>247</v>
      </c>
      <c r="B8608" t="s">
        <v>239</v>
      </c>
      <c r="C8608" t="s">
        <v>240</v>
      </c>
      <c r="D8608">
        <v>6</v>
      </c>
      <c r="E8608">
        <v>100</v>
      </c>
      <c r="F8608">
        <v>1</v>
      </c>
      <c r="G8608">
        <v>6</v>
      </c>
      <c r="H8608" s="57">
        <f t="shared" si="174"/>
        <v>36181</v>
      </c>
      <c r="J8608">
        <v>17</v>
      </c>
    </row>
    <row r="8609" spans="1:10">
      <c r="A8609" t="s">
        <v>247</v>
      </c>
      <c r="B8609" t="s">
        <v>239</v>
      </c>
      <c r="C8609" t="s">
        <v>240</v>
      </c>
      <c r="D8609">
        <v>6</v>
      </c>
      <c r="E8609">
        <v>100</v>
      </c>
      <c r="F8609">
        <v>1</v>
      </c>
      <c r="G8609">
        <v>7</v>
      </c>
      <c r="H8609" s="57">
        <f t="shared" si="174"/>
        <v>36181</v>
      </c>
      <c r="J8609">
        <v>17</v>
      </c>
    </row>
    <row r="8610" spans="1:10">
      <c r="A8610" t="s">
        <v>247</v>
      </c>
      <c r="B8610" t="s">
        <v>239</v>
      </c>
      <c r="C8610" t="s">
        <v>240</v>
      </c>
      <c r="D8610">
        <v>6</v>
      </c>
      <c r="E8610">
        <v>100</v>
      </c>
      <c r="F8610">
        <v>1</v>
      </c>
      <c r="G8610">
        <v>8</v>
      </c>
      <c r="H8610" s="57">
        <f t="shared" si="174"/>
        <v>36181</v>
      </c>
      <c r="J8610">
        <v>16</v>
      </c>
    </row>
    <row r="8611" spans="1:10">
      <c r="A8611" t="s">
        <v>247</v>
      </c>
      <c r="B8611" t="s">
        <v>239</v>
      </c>
      <c r="C8611" t="s">
        <v>240</v>
      </c>
      <c r="D8611">
        <v>6</v>
      </c>
      <c r="E8611">
        <v>100</v>
      </c>
      <c r="F8611">
        <v>1</v>
      </c>
      <c r="G8611">
        <v>9</v>
      </c>
      <c r="H8611" s="57">
        <f t="shared" si="174"/>
        <v>36181</v>
      </c>
      <c r="J8611">
        <v>18</v>
      </c>
    </row>
    <row r="8612" spans="1:10">
      <c r="A8612" t="s">
        <v>247</v>
      </c>
      <c r="B8612" t="s">
        <v>239</v>
      </c>
      <c r="C8612" t="s">
        <v>240</v>
      </c>
      <c r="D8612">
        <v>6</v>
      </c>
      <c r="E8612">
        <v>100</v>
      </c>
      <c r="F8612">
        <v>1</v>
      </c>
      <c r="G8612">
        <v>10</v>
      </c>
      <c r="H8612" s="57">
        <f t="shared" si="174"/>
        <v>36181</v>
      </c>
      <c r="J8612">
        <v>17</v>
      </c>
    </row>
    <row r="8613" spans="1:10">
      <c r="A8613" t="s">
        <v>247</v>
      </c>
      <c r="B8613" s="53">
        <v>40738</v>
      </c>
      <c r="C8613" t="s">
        <v>240</v>
      </c>
      <c r="D8613">
        <v>7</v>
      </c>
      <c r="E8613">
        <v>100</v>
      </c>
      <c r="F8613">
        <v>2</v>
      </c>
      <c r="G8613">
        <v>1</v>
      </c>
      <c r="H8613" s="57">
        <f t="shared" si="174"/>
        <v>36181</v>
      </c>
      <c r="J8613">
        <v>9</v>
      </c>
    </row>
    <row r="8614" spans="1:10">
      <c r="A8614" t="s">
        <v>247</v>
      </c>
      <c r="B8614" s="53">
        <v>40738</v>
      </c>
      <c r="C8614" t="s">
        <v>240</v>
      </c>
      <c r="D8614">
        <v>7</v>
      </c>
      <c r="E8614">
        <v>100</v>
      </c>
      <c r="F8614">
        <v>2</v>
      </c>
      <c r="G8614">
        <v>2</v>
      </c>
      <c r="H8614" s="57">
        <f t="shared" si="174"/>
        <v>36181</v>
      </c>
      <c r="J8614">
        <v>5</v>
      </c>
    </row>
    <row r="8615" spans="1:10">
      <c r="A8615" t="s">
        <v>247</v>
      </c>
      <c r="B8615" s="53">
        <v>40738</v>
      </c>
      <c r="C8615" t="s">
        <v>240</v>
      </c>
      <c r="D8615">
        <v>7</v>
      </c>
      <c r="E8615">
        <v>100</v>
      </c>
      <c r="F8615">
        <v>2</v>
      </c>
      <c r="G8615">
        <v>3</v>
      </c>
      <c r="H8615" s="57">
        <f t="shared" si="174"/>
        <v>36181</v>
      </c>
      <c r="J8615">
        <v>6</v>
      </c>
    </row>
    <row r="8616" spans="1:10">
      <c r="A8616" t="s">
        <v>247</v>
      </c>
      <c r="B8616" s="53">
        <v>40738</v>
      </c>
      <c r="C8616" t="s">
        <v>240</v>
      </c>
      <c r="D8616">
        <v>7</v>
      </c>
      <c r="E8616">
        <v>100</v>
      </c>
      <c r="F8616">
        <v>2</v>
      </c>
      <c r="G8616">
        <v>4</v>
      </c>
      <c r="H8616" s="57">
        <f t="shared" si="174"/>
        <v>36181</v>
      </c>
      <c r="J8616">
        <v>6</v>
      </c>
    </row>
    <row r="8617" spans="1:10">
      <c r="A8617" t="s">
        <v>247</v>
      </c>
      <c r="B8617" s="53">
        <v>40738</v>
      </c>
      <c r="C8617" t="s">
        <v>240</v>
      </c>
      <c r="D8617">
        <v>7</v>
      </c>
      <c r="E8617">
        <v>100</v>
      </c>
      <c r="F8617">
        <v>2</v>
      </c>
      <c r="G8617">
        <v>5</v>
      </c>
      <c r="H8617" s="57">
        <f t="shared" si="174"/>
        <v>36181</v>
      </c>
      <c r="J8617">
        <v>5</v>
      </c>
    </row>
    <row r="8618" spans="1:10">
      <c r="A8618" t="s">
        <v>247</v>
      </c>
      <c r="B8618" s="53">
        <v>40738</v>
      </c>
      <c r="C8618" t="s">
        <v>240</v>
      </c>
      <c r="D8618">
        <v>7</v>
      </c>
      <c r="E8618">
        <v>100</v>
      </c>
      <c r="F8618">
        <v>2</v>
      </c>
      <c r="G8618">
        <v>6</v>
      </c>
      <c r="H8618" s="57">
        <f t="shared" si="174"/>
        <v>36181</v>
      </c>
      <c r="J8618">
        <v>5</v>
      </c>
    </row>
    <row r="8619" spans="1:10">
      <c r="A8619" t="s">
        <v>247</v>
      </c>
      <c r="B8619" s="53">
        <v>40738</v>
      </c>
      <c r="C8619" t="s">
        <v>240</v>
      </c>
      <c r="D8619">
        <v>7</v>
      </c>
      <c r="E8619">
        <v>100</v>
      </c>
      <c r="F8619">
        <v>2</v>
      </c>
      <c r="G8619">
        <v>7</v>
      </c>
      <c r="H8619" s="57">
        <f t="shared" ref="H8619:H8682" si="175">H8618</f>
        <v>36181</v>
      </c>
      <c r="J8619">
        <v>5</v>
      </c>
    </row>
    <row r="8620" spans="1:10">
      <c r="A8620" t="s">
        <v>247</v>
      </c>
      <c r="B8620" s="53">
        <v>40738</v>
      </c>
      <c r="C8620" t="s">
        <v>240</v>
      </c>
      <c r="D8620">
        <v>7</v>
      </c>
      <c r="E8620">
        <v>100</v>
      </c>
      <c r="F8620">
        <v>2</v>
      </c>
      <c r="G8620">
        <v>8</v>
      </c>
      <c r="H8620" s="57">
        <f t="shared" si="175"/>
        <v>36181</v>
      </c>
      <c r="J8620">
        <v>6</v>
      </c>
    </row>
    <row r="8621" spans="1:10">
      <c r="A8621" t="s">
        <v>247</v>
      </c>
      <c r="B8621" s="53">
        <v>40738</v>
      </c>
      <c r="C8621" t="s">
        <v>240</v>
      </c>
      <c r="D8621">
        <v>7</v>
      </c>
      <c r="E8621">
        <v>100</v>
      </c>
      <c r="F8621">
        <v>2</v>
      </c>
      <c r="G8621">
        <v>9</v>
      </c>
      <c r="H8621" s="57">
        <f t="shared" si="175"/>
        <v>36181</v>
      </c>
    </row>
    <row r="8622" spans="1:10">
      <c r="A8622" t="s">
        <v>247</v>
      </c>
      <c r="B8622" s="53">
        <v>40738</v>
      </c>
      <c r="C8622" t="s">
        <v>240</v>
      </c>
      <c r="D8622">
        <v>7</v>
      </c>
      <c r="E8622">
        <v>100</v>
      </c>
      <c r="F8622">
        <v>2</v>
      </c>
      <c r="G8622">
        <v>10</v>
      </c>
      <c r="H8622" s="57">
        <f t="shared" si="175"/>
        <v>36181</v>
      </c>
      <c r="J8622">
        <v>8</v>
      </c>
    </row>
    <row r="8623" spans="1:10">
      <c r="A8623" t="s">
        <v>247</v>
      </c>
      <c r="B8623" t="s">
        <v>234</v>
      </c>
      <c r="C8623" t="s">
        <v>240</v>
      </c>
      <c r="D8623">
        <v>8</v>
      </c>
      <c r="E8623">
        <v>100</v>
      </c>
      <c r="F8623">
        <v>2</v>
      </c>
      <c r="G8623">
        <v>1</v>
      </c>
      <c r="H8623" s="57">
        <f t="shared" si="175"/>
        <v>36181</v>
      </c>
      <c r="J8623">
        <v>4</v>
      </c>
    </row>
    <row r="8624" spans="1:10">
      <c r="A8624" t="s">
        <v>247</v>
      </c>
      <c r="B8624" t="s">
        <v>234</v>
      </c>
      <c r="C8624" t="s">
        <v>240</v>
      </c>
      <c r="D8624">
        <v>8</v>
      </c>
      <c r="E8624">
        <v>100</v>
      </c>
      <c r="F8624">
        <v>2</v>
      </c>
      <c r="G8624">
        <v>2</v>
      </c>
      <c r="H8624" s="57">
        <f t="shared" si="175"/>
        <v>36181</v>
      </c>
      <c r="J8624">
        <v>9</v>
      </c>
    </row>
    <row r="8625" spans="1:10">
      <c r="A8625" t="s">
        <v>247</v>
      </c>
      <c r="B8625" t="s">
        <v>234</v>
      </c>
      <c r="C8625" t="s">
        <v>240</v>
      </c>
      <c r="D8625">
        <v>8</v>
      </c>
      <c r="E8625">
        <v>100</v>
      </c>
      <c r="F8625">
        <v>2</v>
      </c>
      <c r="G8625">
        <v>3</v>
      </c>
      <c r="H8625" s="57">
        <f t="shared" si="175"/>
        <v>36181</v>
      </c>
      <c r="J8625">
        <v>6</v>
      </c>
    </row>
    <row r="8626" spans="1:10">
      <c r="A8626" t="s">
        <v>247</v>
      </c>
      <c r="B8626" t="s">
        <v>234</v>
      </c>
      <c r="C8626" t="s">
        <v>240</v>
      </c>
      <c r="D8626">
        <v>8</v>
      </c>
      <c r="E8626">
        <v>100</v>
      </c>
      <c r="F8626">
        <v>2</v>
      </c>
      <c r="G8626">
        <v>4</v>
      </c>
      <c r="H8626" s="57">
        <f t="shared" si="175"/>
        <v>36181</v>
      </c>
      <c r="J8626">
        <v>4</v>
      </c>
    </row>
    <row r="8627" spans="1:10">
      <c r="A8627" t="s">
        <v>247</v>
      </c>
      <c r="B8627" t="s">
        <v>234</v>
      </c>
      <c r="C8627" t="s">
        <v>240</v>
      </c>
      <c r="D8627">
        <v>8</v>
      </c>
      <c r="E8627">
        <v>100</v>
      </c>
      <c r="F8627">
        <v>2</v>
      </c>
      <c r="G8627">
        <v>5</v>
      </c>
      <c r="H8627" s="57">
        <f t="shared" si="175"/>
        <v>36181</v>
      </c>
      <c r="J8627">
        <v>5</v>
      </c>
    </row>
    <row r="8628" spans="1:10">
      <c r="A8628" t="s">
        <v>247</v>
      </c>
      <c r="B8628" t="s">
        <v>234</v>
      </c>
      <c r="C8628" t="s">
        <v>240</v>
      </c>
      <c r="D8628">
        <v>8</v>
      </c>
      <c r="E8628">
        <v>100</v>
      </c>
      <c r="F8628">
        <v>2</v>
      </c>
      <c r="G8628">
        <v>6</v>
      </c>
      <c r="H8628" s="57">
        <f t="shared" si="175"/>
        <v>36181</v>
      </c>
      <c r="J8628">
        <v>9</v>
      </c>
    </row>
    <row r="8629" spans="1:10">
      <c r="A8629" t="s">
        <v>247</v>
      </c>
      <c r="B8629" t="s">
        <v>234</v>
      </c>
      <c r="C8629" t="s">
        <v>240</v>
      </c>
      <c r="D8629">
        <v>8</v>
      </c>
      <c r="E8629">
        <v>100</v>
      </c>
      <c r="F8629">
        <v>2</v>
      </c>
      <c r="G8629">
        <v>7</v>
      </c>
      <c r="H8629" s="57">
        <f t="shared" si="175"/>
        <v>36181</v>
      </c>
      <c r="J8629">
        <v>12</v>
      </c>
    </row>
    <row r="8630" spans="1:10">
      <c r="A8630" t="s">
        <v>247</v>
      </c>
      <c r="B8630" t="s">
        <v>234</v>
      </c>
      <c r="C8630" t="s">
        <v>240</v>
      </c>
      <c r="D8630">
        <v>8</v>
      </c>
      <c r="E8630">
        <v>100</v>
      </c>
      <c r="F8630">
        <v>2</v>
      </c>
      <c r="G8630">
        <v>8</v>
      </c>
      <c r="H8630" s="57">
        <f t="shared" si="175"/>
        <v>36181</v>
      </c>
      <c r="J8630">
        <v>11</v>
      </c>
    </row>
    <row r="8631" spans="1:10">
      <c r="A8631" t="s">
        <v>247</v>
      </c>
      <c r="B8631" t="s">
        <v>234</v>
      </c>
      <c r="C8631" t="s">
        <v>240</v>
      </c>
      <c r="D8631">
        <v>8</v>
      </c>
      <c r="E8631">
        <v>100</v>
      </c>
      <c r="F8631">
        <v>2</v>
      </c>
      <c r="G8631">
        <v>9</v>
      </c>
      <c r="H8631" s="57">
        <f t="shared" si="175"/>
        <v>36181</v>
      </c>
      <c r="J8631">
        <v>15</v>
      </c>
    </row>
    <row r="8632" spans="1:10">
      <c r="A8632" t="s">
        <v>247</v>
      </c>
      <c r="B8632" t="s">
        <v>234</v>
      </c>
      <c r="C8632" t="s">
        <v>240</v>
      </c>
      <c r="D8632">
        <v>8</v>
      </c>
      <c r="E8632">
        <v>100</v>
      </c>
      <c r="F8632">
        <v>2</v>
      </c>
      <c r="G8632">
        <v>10</v>
      </c>
      <c r="H8632" s="57">
        <f t="shared" si="175"/>
        <v>36181</v>
      </c>
      <c r="J8632">
        <v>18</v>
      </c>
    </row>
    <row r="8633" spans="1:10">
      <c r="A8633" t="s">
        <v>247</v>
      </c>
      <c r="B8633" t="s">
        <v>238</v>
      </c>
      <c r="C8633" t="s">
        <v>240</v>
      </c>
      <c r="D8633">
        <v>9</v>
      </c>
      <c r="E8633">
        <v>100</v>
      </c>
      <c r="F8633">
        <v>2</v>
      </c>
      <c r="G8633">
        <v>1</v>
      </c>
      <c r="H8633" s="57">
        <f t="shared" si="175"/>
        <v>36181</v>
      </c>
      <c r="J8633">
        <v>6</v>
      </c>
    </row>
    <row r="8634" spans="1:10">
      <c r="A8634" t="s">
        <v>247</v>
      </c>
      <c r="B8634" t="s">
        <v>238</v>
      </c>
      <c r="C8634" t="s">
        <v>240</v>
      </c>
      <c r="D8634">
        <v>9</v>
      </c>
      <c r="E8634">
        <v>100</v>
      </c>
      <c r="F8634">
        <v>2</v>
      </c>
      <c r="G8634">
        <v>2</v>
      </c>
      <c r="H8634" s="57">
        <f t="shared" si="175"/>
        <v>36181</v>
      </c>
      <c r="J8634">
        <v>4</v>
      </c>
    </row>
    <row r="8635" spans="1:10">
      <c r="A8635" t="s">
        <v>247</v>
      </c>
      <c r="B8635" t="s">
        <v>238</v>
      </c>
      <c r="C8635" t="s">
        <v>240</v>
      </c>
      <c r="D8635">
        <v>9</v>
      </c>
      <c r="E8635">
        <v>100</v>
      </c>
      <c r="F8635">
        <v>2</v>
      </c>
      <c r="G8635">
        <v>3</v>
      </c>
      <c r="H8635" s="57">
        <f t="shared" si="175"/>
        <v>36181</v>
      </c>
      <c r="J8635">
        <v>3</v>
      </c>
    </row>
    <row r="8636" spans="1:10">
      <c r="A8636" t="s">
        <v>247</v>
      </c>
      <c r="B8636" t="s">
        <v>238</v>
      </c>
      <c r="C8636" t="s">
        <v>240</v>
      </c>
      <c r="D8636">
        <v>9</v>
      </c>
      <c r="E8636">
        <v>100</v>
      </c>
      <c r="F8636">
        <v>2</v>
      </c>
      <c r="G8636">
        <v>4</v>
      </c>
      <c r="H8636" s="57">
        <f t="shared" si="175"/>
        <v>36181</v>
      </c>
      <c r="J8636">
        <v>3</v>
      </c>
    </row>
    <row r="8637" spans="1:10">
      <c r="A8637" t="s">
        <v>247</v>
      </c>
      <c r="B8637" t="s">
        <v>238</v>
      </c>
      <c r="C8637" t="s">
        <v>240</v>
      </c>
      <c r="D8637">
        <v>9</v>
      </c>
      <c r="E8637">
        <v>100</v>
      </c>
      <c r="F8637">
        <v>2</v>
      </c>
      <c r="G8637">
        <v>5</v>
      </c>
      <c r="H8637" s="57">
        <f t="shared" si="175"/>
        <v>36181</v>
      </c>
      <c r="J8637">
        <v>2</v>
      </c>
    </row>
    <row r="8638" spans="1:10">
      <c r="A8638" t="s">
        <v>247</v>
      </c>
      <c r="B8638" t="s">
        <v>238</v>
      </c>
      <c r="C8638" t="s">
        <v>240</v>
      </c>
      <c r="D8638">
        <v>9</v>
      </c>
      <c r="E8638">
        <v>100</v>
      </c>
      <c r="F8638">
        <v>2</v>
      </c>
      <c r="G8638">
        <v>6</v>
      </c>
      <c r="H8638" s="57">
        <f t="shared" si="175"/>
        <v>36181</v>
      </c>
      <c r="J8638">
        <v>4</v>
      </c>
    </row>
    <row r="8639" spans="1:10">
      <c r="A8639" t="s">
        <v>247</v>
      </c>
      <c r="B8639" t="s">
        <v>238</v>
      </c>
      <c r="C8639" t="s">
        <v>240</v>
      </c>
      <c r="D8639">
        <v>9</v>
      </c>
      <c r="E8639">
        <v>100</v>
      </c>
      <c r="F8639">
        <v>2</v>
      </c>
      <c r="G8639">
        <v>7</v>
      </c>
      <c r="H8639" s="57">
        <f t="shared" si="175"/>
        <v>36181</v>
      </c>
      <c r="J8639">
        <v>6</v>
      </c>
    </row>
    <row r="8640" spans="1:10">
      <c r="A8640" t="s">
        <v>247</v>
      </c>
      <c r="B8640" t="s">
        <v>238</v>
      </c>
      <c r="C8640" t="s">
        <v>240</v>
      </c>
      <c r="D8640">
        <v>9</v>
      </c>
      <c r="E8640">
        <v>100</v>
      </c>
      <c r="F8640">
        <v>2</v>
      </c>
      <c r="G8640">
        <v>8</v>
      </c>
      <c r="H8640" s="57">
        <f t="shared" si="175"/>
        <v>36181</v>
      </c>
      <c r="J8640">
        <v>6</v>
      </c>
    </row>
    <row r="8641" spans="1:10">
      <c r="A8641" t="s">
        <v>247</v>
      </c>
      <c r="B8641" t="s">
        <v>238</v>
      </c>
      <c r="C8641" t="s">
        <v>240</v>
      </c>
      <c r="D8641">
        <v>9</v>
      </c>
      <c r="E8641">
        <v>100</v>
      </c>
      <c r="F8641">
        <v>2</v>
      </c>
      <c r="G8641">
        <v>9</v>
      </c>
      <c r="H8641" s="57">
        <f t="shared" si="175"/>
        <v>36181</v>
      </c>
      <c r="J8641">
        <v>5</v>
      </c>
    </row>
    <row r="8642" spans="1:10">
      <c r="A8642" t="s">
        <v>247</v>
      </c>
      <c r="B8642" t="s">
        <v>238</v>
      </c>
      <c r="C8642" t="s">
        <v>240</v>
      </c>
      <c r="D8642">
        <v>9</v>
      </c>
      <c r="E8642">
        <v>100</v>
      </c>
      <c r="F8642">
        <v>2</v>
      </c>
      <c r="G8642">
        <v>10</v>
      </c>
      <c r="H8642" s="57">
        <f t="shared" si="175"/>
        <v>36181</v>
      </c>
      <c r="J8642">
        <v>4</v>
      </c>
    </row>
    <row r="8643" spans="1:10">
      <c r="A8643" t="s">
        <v>247</v>
      </c>
      <c r="B8643" t="s">
        <v>235</v>
      </c>
      <c r="C8643" t="s">
        <v>240</v>
      </c>
      <c r="D8643">
        <v>10</v>
      </c>
      <c r="E8643">
        <v>100</v>
      </c>
      <c r="F8643">
        <v>2</v>
      </c>
      <c r="G8643">
        <v>1</v>
      </c>
      <c r="H8643" s="57">
        <f t="shared" si="175"/>
        <v>36181</v>
      </c>
      <c r="J8643">
        <v>6</v>
      </c>
    </row>
    <row r="8644" spans="1:10">
      <c r="A8644" t="s">
        <v>247</v>
      </c>
      <c r="B8644" t="s">
        <v>235</v>
      </c>
      <c r="C8644" t="s">
        <v>240</v>
      </c>
      <c r="D8644">
        <v>10</v>
      </c>
      <c r="E8644">
        <v>100</v>
      </c>
      <c r="F8644">
        <v>2</v>
      </c>
      <c r="G8644">
        <v>2</v>
      </c>
      <c r="H8644" s="57">
        <f t="shared" si="175"/>
        <v>36181</v>
      </c>
      <c r="J8644">
        <v>8</v>
      </c>
    </row>
    <row r="8645" spans="1:10">
      <c r="A8645" t="s">
        <v>247</v>
      </c>
      <c r="B8645" t="s">
        <v>235</v>
      </c>
      <c r="C8645" t="s">
        <v>240</v>
      </c>
      <c r="D8645">
        <v>10</v>
      </c>
      <c r="E8645">
        <v>100</v>
      </c>
      <c r="F8645">
        <v>2</v>
      </c>
      <c r="G8645">
        <v>3</v>
      </c>
      <c r="H8645" s="57">
        <f t="shared" si="175"/>
        <v>36181</v>
      </c>
      <c r="J8645">
        <v>6</v>
      </c>
    </row>
    <row r="8646" spans="1:10">
      <c r="A8646" t="s">
        <v>247</v>
      </c>
      <c r="B8646" t="s">
        <v>235</v>
      </c>
      <c r="C8646" t="s">
        <v>240</v>
      </c>
      <c r="D8646">
        <v>10</v>
      </c>
      <c r="E8646">
        <v>100</v>
      </c>
      <c r="F8646">
        <v>2</v>
      </c>
      <c r="G8646">
        <v>4</v>
      </c>
      <c r="H8646" s="57">
        <f t="shared" si="175"/>
        <v>36181</v>
      </c>
      <c r="J8646">
        <v>6</v>
      </c>
    </row>
    <row r="8647" spans="1:10">
      <c r="A8647" t="s">
        <v>247</v>
      </c>
      <c r="B8647" t="s">
        <v>235</v>
      </c>
      <c r="C8647" t="s">
        <v>240</v>
      </c>
      <c r="D8647">
        <v>10</v>
      </c>
      <c r="E8647">
        <v>100</v>
      </c>
      <c r="F8647">
        <v>2</v>
      </c>
      <c r="G8647">
        <v>5</v>
      </c>
      <c r="H8647" s="57">
        <f t="shared" si="175"/>
        <v>36181</v>
      </c>
      <c r="J8647">
        <v>6</v>
      </c>
    </row>
    <row r="8648" spans="1:10">
      <c r="A8648" t="s">
        <v>247</v>
      </c>
      <c r="B8648" t="s">
        <v>235</v>
      </c>
      <c r="C8648" t="s">
        <v>240</v>
      </c>
      <c r="D8648">
        <v>10</v>
      </c>
      <c r="E8648">
        <v>100</v>
      </c>
      <c r="F8648">
        <v>2</v>
      </c>
      <c r="G8648">
        <v>6</v>
      </c>
      <c r="H8648" s="57">
        <f t="shared" si="175"/>
        <v>36181</v>
      </c>
      <c r="J8648">
        <v>9</v>
      </c>
    </row>
    <row r="8649" spans="1:10">
      <c r="A8649" t="s">
        <v>247</v>
      </c>
      <c r="B8649" t="s">
        <v>235</v>
      </c>
      <c r="C8649" t="s">
        <v>240</v>
      </c>
      <c r="D8649">
        <v>10</v>
      </c>
      <c r="E8649">
        <v>100</v>
      </c>
      <c r="F8649">
        <v>2</v>
      </c>
      <c r="G8649">
        <v>7</v>
      </c>
      <c r="H8649" s="57">
        <f t="shared" si="175"/>
        <v>36181</v>
      </c>
      <c r="J8649">
        <v>7</v>
      </c>
    </row>
    <row r="8650" spans="1:10">
      <c r="A8650" t="s">
        <v>247</v>
      </c>
      <c r="B8650" t="s">
        <v>235</v>
      </c>
      <c r="C8650" t="s">
        <v>240</v>
      </c>
      <c r="D8650">
        <v>10</v>
      </c>
      <c r="E8650">
        <v>100</v>
      </c>
      <c r="F8650">
        <v>2</v>
      </c>
      <c r="G8650">
        <v>8</v>
      </c>
      <c r="H8650" s="57">
        <f t="shared" si="175"/>
        <v>36181</v>
      </c>
      <c r="J8650">
        <v>9</v>
      </c>
    </row>
    <row r="8651" spans="1:10">
      <c r="A8651" t="s">
        <v>247</v>
      </c>
      <c r="B8651" t="s">
        <v>235</v>
      </c>
      <c r="C8651" t="s">
        <v>240</v>
      </c>
      <c r="D8651">
        <v>10</v>
      </c>
      <c r="E8651">
        <v>100</v>
      </c>
      <c r="F8651">
        <v>2</v>
      </c>
      <c r="G8651">
        <v>9</v>
      </c>
      <c r="H8651" s="57">
        <f t="shared" si="175"/>
        <v>36181</v>
      </c>
      <c r="J8651">
        <v>15</v>
      </c>
    </row>
    <row r="8652" spans="1:10">
      <c r="A8652" t="s">
        <v>247</v>
      </c>
      <c r="B8652" t="s">
        <v>235</v>
      </c>
      <c r="C8652" t="s">
        <v>240</v>
      </c>
      <c r="D8652">
        <v>10</v>
      </c>
      <c r="E8652">
        <v>100</v>
      </c>
      <c r="F8652">
        <v>2</v>
      </c>
      <c r="G8652">
        <v>10</v>
      </c>
      <c r="H8652" s="57">
        <f t="shared" si="175"/>
        <v>36181</v>
      </c>
      <c r="J8652">
        <v>10</v>
      </c>
    </row>
    <row r="8653" spans="1:10">
      <c r="A8653" t="s">
        <v>247</v>
      </c>
      <c r="B8653" t="s">
        <v>239</v>
      </c>
      <c r="C8653" t="s">
        <v>240</v>
      </c>
      <c r="D8653">
        <v>11</v>
      </c>
      <c r="E8653">
        <v>100</v>
      </c>
      <c r="F8653">
        <v>2</v>
      </c>
      <c r="G8653">
        <v>1</v>
      </c>
      <c r="H8653" s="57">
        <f t="shared" si="175"/>
        <v>36181</v>
      </c>
      <c r="J8653">
        <v>6</v>
      </c>
    </row>
    <row r="8654" spans="1:10">
      <c r="A8654" t="s">
        <v>247</v>
      </c>
      <c r="B8654" t="s">
        <v>239</v>
      </c>
      <c r="C8654" t="s">
        <v>240</v>
      </c>
      <c r="D8654">
        <v>11</v>
      </c>
      <c r="E8654">
        <v>100</v>
      </c>
      <c r="F8654">
        <v>2</v>
      </c>
      <c r="G8654">
        <v>2</v>
      </c>
      <c r="H8654" s="57">
        <f t="shared" si="175"/>
        <v>36181</v>
      </c>
      <c r="J8654">
        <v>4</v>
      </c>
    </row>
    <row r="8655" spans="1:10">
      <c r="A8655" t="s">
        <v>247</v>
      </c>
      <c r="B8655" t="s">
        <v>239</v>
      </c>
      <c r="C8655" t="s">
        <v>240</v>
      </c>
      <c r="D8655">
        <v>11</v>
      </c>
      <c r="E8655">
        <v>100</v>
      </c>
      <c r="F8655">
        <v>2</v>
      </c>
      <c r="G8655">
        <v>3</v>
      </c>
      <c r="H8655" s="57">
        <f t="shared" si="175"/>
        <v>36181</v>
      </c>
      <c r="J8655">
        <v>11</v>
      </c>
    </row>
    <row r="8656" spans="1:10">
      <c r="A8656" t="s">
        <v>247</v>
      </c>
      <c r="B8656" t="s">
        <v>239</v>
      </c>
      <c r="C8656" t="s">
        <v>240</v>
      </c>
      <c r="D8656">
        <v>11</v>
      </c>
      <c r="E8656">
        <v>100</v>
      </c>
      <c r="F8656">
        <v>2</v>
      </c>
      <c r="G8656">
        <v>4</v>
      </c>
      <c r="H8656" s="57">
        <f t="shared" si="175"/>
        <v>36181</v>
      </c>
      <c r="J8656">
        <v>9</v>
      </c>
    </row>
    <row r="8657" spans="1:10">
      <c r="A8657" t="s">
        <v>247</v>
      </c>
      <c r="B8657" t="s">
        <v>239</v>
      </c>
      <c r="C8657" t="s">
        <v>240</v>
      </c>
      <c r="D8657">
        <v>11</v>
      </c>
      <c r="E8657">
        <v>100</v>
      </c>
      <c r="F8657">
        <v>2</v>
      </c>
      <c r="G8657">
        <v>5</v>
      </c>
      <c r="H8657" s="57">
        <f t="shared" si="175"/>
        <v>36181</v>
      </c>
      <c r="J8657">
        <v>9</v>
      </c>
    </row>
    <row r="8658" spans="1:10">
      <c r="A8658" t="s">
        <v>247</v>
      </c>
      <c r="B8658" t="s">
        <v>239</v>
      </c>
      <c r="C8658" t="s">
        <v>240</v>
      </c>
      <c r="D8658">
        <v>11</v>
      </c>
      <c r="E8658">
        <v>100</v>
      </c>
      <c r="F8658">
        <v>2</v>
      </c>
      <c r="G8658">
        <v>6</v>
      </c>
      <c r="H8658" s="57">
        <f t="shared" si="175"/>
        <v>36181</v>
      </c>
      <c r="J8658">
        <v>8</v>
      </c>
    </row>
    <row r="8659" spans="1:10">
      <c r="A8659" t="s">
        <v>247</v>
      </c>
      <c r="B8659" t="s">
        <v>239</v>
      </c>
      <c r="C8659" t="s">
        <v>240</v>
      </c>
      <c r="D8659">
        <v>11</v>
      </c>
      <c r="E8659">
        <v>100</v>
      </c>
      <c r="F8659">
        <v>2</v>
      </c>
      <c r="G8659">
        <v>7</v>
      </c>
      <c r="H8659" s="57">
        <f t="shared" si="175"/>
        <v>36181</v>
      </c>
      <c r="J8659">
        <v>7</v>
      </c>
    </row>
    <row r="8660" spans="1:10">
      <c r="A8660" t="s">
        <v>247</v>
      </c>
      <c r="B8660" t="s">
        <v>239</v>
      </c>
      <c r="C8660" t="s">
        <v>240</v>
      </c>
      <c r="D8660">
        <v>11</v>
      </c>
      <c r="E8660">
        <v>100</v>
      </c>
      <c r="F8660">
        <v>2</v>
      </c>
      <c r="G8660">
        <v>8</v>
      </c>
      <c r="H8660" s="57">
        <f t="shared" si="175"/>
        <v>36181</v>
      </c>
      <c r="J8660">
        <v>7</v>
      </c>
    </row>
    <row r="8661" spans="1:10">
      <c r="A8661" t="s">
        <v>247</v>
      </c>
      <c r="B8661" t="s">
        <v>239</v>
      </c>
      <c r="C8661" t="s">
        <v>240</v>
      </c>
      <c r="D8661">
        <v>11</v>
      </c>
      <c r="E8661">
        <v>100</v>
      </c>
      <c r="F8661">
        <v>2</v>
      </c>
      <c r="G8661">
        <v>9</v>
      </c>
      <c r="H8661" s="57">
        <f t="shared" si="175"/>
        <v>36181</v>
      </c>
      <c r="J8661">
        <v>16</v>
      </c>
    </row>
    <row r="8662" spans="1:10">
      <c r="A8662" t="s">
        <v>247</v>
      </c>
      <c r="B8662" t="s">
        <v>239</v>
      </c>
      <c r="C8662" t="s">
        <v>240</v>
      </c>
      <c r="D8662">
        <v>11</v>
      </c>
      <c r="E8662">
        <v>100</v>
      </c>
      <c r="F8662">
        <v>2</v>
      </c>
      <c r="G8662">
        <v>10</v>
      </c>
      <c r="H8662" s="57">
        <f t="shared" si="175"/>
        <v>36181</v>
      </c>
      <c r="J8662">
        <v>13</v>
      </c>
    </row>
    <row r="8663" spans="1:10">
      <c r="A8663" t="s">
        <v>247</v>
      </c>
      <c r="B8663" t="s">
        <v>237</v>
      </c>
      <c r="C8663" t="s">
        <v>240</v>
      </c>
      <c r="D8663">
        <v>12</v>
      </c>
      <c r="E8663">
        <v>100</v>
      </c>
      <c r="F8663">
        <v>2</v>
      </c>
      <c r="G8663">
        <v>1</v>
      </c>
      <c r="H8663" s="57">
        <f t="shared" si="175"/>
        <v>36181</v>
      </c>
      <c r="J8663">
        <v>15</v>
      </c>
    </row>
    <row r="8664" spans="1:10">
      <c r="A8664" t="s">
        <v>247</v>
      </c>
      <c r="B8664" t="s">
        <v>237</v>
      </c>
      <c r="C8664" t="s">
        <v>240</v>
      </c>
      <c r="D8664">
        <v>12</v>
      </c>
      <c r="E8664">
        <v>100</v>
      </c>
      <c r="F8664">
        <v>2</v>
      </c>
      <c r="G8664">
        <v>2</v>
      </c>
      <c r="H8664" s="57">
        <f t="shared" si="175"/>
        <v>36181</v>
      </c>
      <c r="J8664">
        <v>13</v>
      </c>
    </row>
    <row r="8665" spans="1:10">
      <c r="A8665" t="s">
        <v>247</v>
      </c>
      <c r="B8665" t="s">
        <v>237</v>
      </c>
      <c r="C8665" t="s">
        <v>240</v>
      </c>
      <c r="D8665">
        <v>12</v>
      </c>
      <c r="E8665">
        <v>100</v>
      </c>
      <c r="F8665">
        <v>2</v>
      </c>
      <c r="G8665">
        <v>3</v>
      </c>
      <c r="H8665" s="57">
        <f t="shared" si="175"/>
        <v>36181</v>
      </c>
      <c r="J8665">
        <v>13</v>
      </c>
    </row>
    <row r="8666" spans="1:10">
      <c r="A8666" t="s">
        <v>247</v>
      </c>
      <c r="B8666" t="s">
        <v>237</v>
      </c>
      <c r="C8666" t="s">
        <v>240</v>
      </c>
      <c r="D8666">
        <v>12</v>
      </c>
      <c r="E8666">
        <v>100</v>
      </c>
      <c r="F8666">
        <v>2</v>
      </c>
      <c r="G8666">
        <v>4</v>
      </c>
      <c r="H8666" s="57">
        <f t="shared" si="175"/>
        <v>36181</v>
      </c>
      <c r="J8666">
        <v>12</v>
      </c>
    </row>
    <row r="8667" spans="1:10">
      <c r="A8667" t="s">
        <v>247</v>
      </c>
      <c r="B8667" t="s">
        <v>237</v>
      </c>
      <c r="C8667" t="s">
        <v>240</v>
      </c>
      <c r="D8667">
        <v>12</v>
      </c>
      <c r="E8667">
        <v>100</v>
      </c>
      <c r="F8667">
        <v>2</v>
      </c>
      <c r="G8667">
        <v>5</v>
      </c>
      <c r="H8667" s="57">
        <f t="shared" si="175"/>
        <v>36181</v>
      </c>
      <c r="J8667">
        <v>13</v>
      </c>
    </row>
    <row r="8668" spans="1:10">
      <c r="A8668" t="s">
        <v>247</v>
      </c>
      <c r="B8668" t="s">
        <v>237</v>
      </c>
      <c r="C8668" t="s">
        <v>240</v>
      </c>
      <c r="D8668">
        <v>12</v>
      </c>
      <c r="E8668">
        <v>100</v>
      </c>
      <c r="F8668">
        <v>2</v>
      </c>
      <c r="G8668">
        <v>6</v>
      </c>
      <c r="H8668" s="57">
        <f t="shared" si="175"/>
        <v>36181</v>
      </c>
      <c r="J8668">
        <v>18</v>
      </c>
    </row>
    <row r="8669" spans="1:10">
      <c r="A8669" t="s">
        <v>247</v>
      </c>
      <c r="B8669" t="s">
        <v>237</v>
      </c>
      <c r="C8669" t="s">
        <v>240</v>
      </c>
      <c r="D8669">
        <v>12</v>
      </c>
      <c r="E8669">
        <v>100</v>
      </c>
      <c r="F8669">
        <v>2</v>
      </c>
      <c r="G8669">
        <v>7</v>
      </c>
      <c r="H8669" s="57">
        <f t="shared" si="175"/>
        <v>36181</v>
      </c>
      <c r="J8669">
        <v>15</v>
      </c>
    </row>
    <row r="8670" spans="1:10">
      <c r="A8670" t="s">
        <v>247</v>
      </c>
      <c r="B8670" t="s">
        <v>237</v>
      </c>
      <c r="C8670" t="s">
        <v>240</v>
      </c>
      <c r="D8670">
        <v>12</v>
      </c>
      <c r="E8670">
        <v>100</v>
      </c>
      <c r="F8670">
        <v>2</v>
      </c>
      <c r="G8670">
        <v>8</v>
      </c>
      <c r="H8670" s="57">
        <f t="shared" si="175"/>
        <v>36181</v>
      </c>
      <c r="J8670">
        <v>19</v>
      </c>
    </row>
    <row r="8671" spans="1:10">
      <c r="A8671" t="s">
        <v>247</v>
      </c>
      <c r="B8671" t="s">
        <v>237</v>
      </c>
      <c r="C8671" t="s">
        <v>240</v>
      </c>
      <c r="D8671">
        <v>12</v>
      </c>
      <c r="E8671">
        <v>100</v>
      </c>
      <c r="F8671">
        <v>2</v>
      </c>
      <c r="G8671">
        <v>9</v>
      </c>
      <c r="H8671" s="57">
        <f t="shared" si="175"/>
        <v>36181</v>
      </c>
      <c r="J8671">
        <v>19</v>
      </c>
    </row>
    <row r="8672" spans="1:10">
      <c r="A8672" t="s">
        <v>247</v>
      </c>
      <c r="B8672" t="s">
        <v>237</v>
      </c>
      <c r="C8672" t="s">
        <v>240</v>
      </c>
      <c r="D8672">
        <v>12</v>
      </c>
      <c r="E8672">
        <v>100</v>
      </c>
      <c r="F8672">
        <v>2</v>
      </c>
      <c r="G8672">
        <v>10</v>
      </c>
      <c r="H8672" s="57">
        <f t="shared" si="175"/>
        <v>36181</v>
      </c>
      <c r="J8672">
        <v>17</v>
      </c>
    </row>
    <row r="8673" spans="1:10">
      <c r="A8673" t="s">
        <v>247</v>
      </c>
      <c r="B8673" s="53">
        <v>40738</v>
      </c>
      <c r="C8673" t="s">
        <v>240</v>
      </c>
      <c r="D8673">
        <v>13</v>
      </c>
      <c r="E8673">
        <v>100</v>
      </c>
      <c r="F8673">
        <v>3</v>
      </c>
      <c r="G8673">
        <v>1</v>
      </c>
      <c r="H8673" s="57">
        <f t="shared" si="175"/>
        <v>36181</v>
      </c>
      <c r="J8673">
        <v>16</v>
      </c>
    </row>
    <row r="8674" spans="1:10">
      <c r="A8674" t="s">
        <v>247</v>
      </c>
      <c r="B8674" s="53">
        <v>40738</v>
      </c>
      <c r="C8674" t="s">
        <v>240</v>
      </c>
      <c r="D8674">
        <v>13</v>
      </c>
      <c r="E8674">
        <v>100</v>
      </c>
      <c r="F8674">
        <v>3</v>
      </c>
      <c r="G8674">
        <v>2</v>
      </c>
      <c r="H8674" s="57">
        <f t="shared" si="175"/>
        <v>36181</v>
      </c>
      <c r="J8674">
        <v>18</v>
      </c>
    </row>
    <row r="8675" spans="1:10">
      <c r="A8675" t="s">
        <v>247</v>
      </c>
      <c r="B8675" s="53">
        <v>40738</v>
      </c>
      <c r="C8675" t="s">
        <v>240</v>
      </c>
      <c r="D8675">
        <v>13</v>
      </c>
      <c r="E8675">
        <v>100</v>
      </c>
      <c r="F8675">
        <v>3</v>
      </c>
      <c r="G8675">
        <v>3</v>
      </c>
      <c r="H8675" s="57">
        <f t="shared" si="175"/>
        <v>36181</v>
      </c>
      <c r="J8675">
        <v>15</v>
      </c>
    </row>
    <row r="8676" spans="1:10">
      <c r="A8676" t="s">
        <v>247</v>
      </c>
      <c r="B8676" s="53">
        <v>40738</v>
      </c>
      <c r="C8676" t="s">
        <v>240</v>
      </c>
      <c r="D8676">
        <v>13</v>
      </c>
      <c r="E8676">
        <v>100</v>
      </c>
      <c r="F8676">
        <v>3</v>
      </c>
      <c r="G8676">
        <v>4</v>
      </c>
      <c r="H8676" s="57">
        <f t="shared" si="175"/>
        <v>36181</v>
      </c>
      <c r="J8676">
        <v>17</v>
      </c>
    </row>
    <row r="8677" spans="1:10">
      <c r="A8677" t="s">
        <v>247</v>
      </c>
      <c r="B8677" s="53">
        <v>40738</v>
      </c>
      <c r="C8677" t="s">
        <v>240</v>
      </c>
      <c r="D8677">
        <v>13</v>
      </c>
      <c r="E8677">
        <v>100</v>
      </c>
      <c r="F8677">
        <v>3</v>
      </c>
      <c r="G8677">
        <v>5</v>
      </c>
      <c r="H8677" s="57">
        <f t="shared" si="175"/>
        <v>36181</v>
      </c>
      <c r="J8677">
        <v>16</v>
      </c>
    </row>
    <row r="8678" spans="1:10">
      <c r="A8678" t="s">
        <v>247</v>
      </c>
      <c r="B8678" s="53">
        <v>40738</v>
      </c>
      <c r="C8678" t="s">
        <v>240</v>
      </c>
      <c r="D8678">
        <v>13</v>
      </c>
      <c r="E8678">
        <v>100</v>
      </c>
      <c r="F8678">
        <v>3</v>
      </c>
      <c r="G8678">
        <v>6</v>
      </c>
      <c r="H8678" s="57">
        <f t="shared" si="175"/>
        <v>36181</v>
      </c>
      <c r="J8678">
        <v>13</v>
      </c>
    </row>
    <row r="8679" spans="1:10">
      <c r="A8679" t="s">
        <v>247</v>
      </c>
      <c r="B8679" s="53">
        <v>40738</v>
      </c>
      <c r="C8679" t="s">
        <v>240</v>
      </c>
      <c r="D8679">
        <v>13</v>
      </c>
      <c r="E8679">
        <v>100</v>
      </c>
      <c r="F8679">
        <v>3</v>
      </c>
      <c r="G8679">
        <v>7</v>
      </c>
      <c r="H8679" s="57">
        <f t="shared" si="175"/>
        <v>36181</v>
      </c>
      <c r="J8679">
        <v>9</v>
      </c>
    </row>
    <row r="8680" spans="1:10">
      <c r="A8680" t="s">
        <v>247</v>
      </c>
      <c r="B8680" s="53">
        <v>40738</v>
      </c>
      <c r="C8680" t="s">
        <v>240</v>
      </c>
      <c r="D8680">
        <v>13</v>
      </c>
      <c r="E8680">
        <v>100</v>
      </c>
      <c r="F8680">
        <v>3</v>
      </c>
      <c r="G8680">
        <v>8</v>
      </c>
      <c r="H8680" s="57">
        <f t="shared" si="175"/>
        <v>36181</v>
      </c>
      <c r="J8680">
        <v>9</v>
      </c>
    </row>
    <row r="8681" spans="1:10">
      <c r="A8681" t="s">
        <v>247</v>
      </c>
      <c r="B8681" s="53">
        <v>40738</v>
      </c>
      <c r="C8681" t="s">
        <v>240</v>
      </c>
      <c r="D8681">
        <v>13</v>
      </c>
      <c r="E8681">
        <v>100</v>
      </c>
      <c r="F8681">
        <v>3</v>
      </c>
      <c r="G8681">
        <v>9</v>
      </c>
      <c r="H8681" s="57">
        <f t="shared" si="175"/>
        <v>36181</v>
      </c>
      <c r="J8681">
        <v>15</v>
      </c>
    </row>
    <row r="8682" spans="1:10">
      <c r="A8682" t="s">
        <v>247</v>
      </c>
      <c r="B8682" s="53">
        <v>40738</v>
      </c>
      <c r="C8682" t="s">
        <v>240</v>
      </c>
      <c r="D8682">
        <v>13</v>
      </c>
      <c r="E8682">
        <v>100</v>
      </c>
      <c r="F8682">
        <v>3</v>
      </c>
      <c r="G8682">
        <v>10</v>
      </c>
      <c r="H8682" s="57">
        <f t="shared" si="175"/>
        <v>36181</v>
      </c>
      <c r="J8682">
        <v>12</v>
      </c>
    </row>
    <row r="8683" spans="1:10">
      <c r="A8683" t="s">
        <v>247</v>
      </c>
      <c r="B8683" t="s">
        <v>238</v>
      </c>
      <c r="C8683" t="s">
        <v>240</v>
      </c>
      <c r="D8683">
        <v>14</v>
      </c>
      <c r="E8683">
        <v>100</v>
      </c>
      <c r="F8683">
        <v>3</v>
      </c>
      <c r="G8683">
        <v>1</v>
      </c>
      <c r="H8683" s="57">
        <f t="shared" ref="H8683:H8732" si="176">H8682</f>
        <v>36181</v>
      </c>
      <c r="J8683">
        <v>6</v>
      </c>
    </row>
    <row r="8684" spans="1:10">
      <c r="A8684" t="s">
        <v>247</v>
      </c>
      <c r="B8684" t="s">
        <v>238</v>
      </c>
      <c r="C8684" t="s">
        <v>240</v>
      </c>
      <c r="D8684">
        <v>14</v>
      </c>
      <c r="E8684">
        <v>100</v>
      </c>
      <c r="F8684">
        <v>3</v>
      </c>
      <c r="G8684">
        <v>2</v>
      </c>
      <c r="H8684" s="57">
        <f t="shared" si="176"/>
        <v>36181</v>
      </c>
      <c r="J8684">
        <v>9</v>
      </c>
    </row>
    <row r="8685" spans="1:10">
      <c r="A8685" t="s">
        <v>247</v>
      </c>
      <c r="B8685" t="s">
        <v>238</v>
      </c>
      <c r="C8685" t="s">
        <v>240</v>
      </c>
      <c r="D8685">
        <v>14</v>
      </c>
      <c r="E8685">
        <v>100</v>
      </c>
      <c r="F8685">
        <v>3</v>
      </c>
      <c r="G8685">
        <v>3</v>
      </c>
      <c r="H8685" s="57">
        <f t="shared" si="176"/>
        <v>36181</v>
      </c>
    </row>
    <row r="8686" spans="1:10">
      <c r="A8686" t="s">
        <v>247</v>
      </c>
      <c r="B8686" t="s">
        <v>238</v>
      </c>
      <c r="C8686" t="s">
        <v>240</v>
      </c>
      <c r="D8686">
        <v>14</v>
      </c>
      <c r="E8686">
        <v>100</v>
      </c>
      <c r="F8686">
        <v>3</v>
      </c>
      <c r="G8686">
        <v>4</v>
      </c>
      <c r="H8686" s="57">
        <f t="shared" si="176"/>
        <v>36181</v>
      </c>
      <c r="J8686">
        <v>5</v>
      </c>
    </row>
    <row r="8687" spans="1:10">
      <c r="A8687" t="s">
        <v>247</v>
      </c>
      <c r="B8687" t="s">
        <v>238</v>
      </c>
      <c r="C8687" t="s">
        <v>240</v>
      </c>
      <c r="D8687">
        <v>14</v>
      </c>
      <c r="E8687">
        <v>100</v>
      </c>
      <c r="F8687">
        <v>3</v>
      </c>
      <c r="G8687">
        <v>5</v>
      </c>
      <c r="H8687" s="57">
        <f t="shared" si="176"/>
        <v>36181</v>
      </c>
      <c r="J8687">
        <v>8</v>
      </c>
    </row>
    <row r="8688" spans="1:10">
      <c r="A8688" t="s">
        <v>247</v>
      </c>
      <c r="B8688" t="s">
        <v>238</v>
      </c>
      <c r="C8688" t="s">
        <v>240</v>
      </c>
      <c r="D8688">
        <v>14</v>
      </c>
      <c r="E8688">
        <v>100</v>
      </c>
      <c r="F8688">
        <v>3</v>
      </c>
      <c r="G8688">
        <v>6</v>
      </c>
      <c r="H8688" s="57">
        <f t="shared" si="176"/>
        <v>36181</v>
      </c>
      <c r="J8688">
        <v>10</v>
      </c>
    </row>
    <row r="8689" spans="1:10">
      <c r="A8689" t="s">
        <v>247</v>
      </c>
      <c r="B8689" t="s">
        <v>238</v>
      </c>
      <c r="C8689" t="s">
        <v>240</v>
      </c>
      <c r="D8689">
        <v>14</v>
      </c>
      <c r="E8689">
        <v>100</v>
      </c>
      <c r="F8689">
        <v>3</v>
      </c>
      <c r="G8689">
        <v>7</v>
      </c>
      <c r="H8689" s="57">
        <f t="shared" si="176"/>
        <v>36181</v>
      </c>
      <c r="J8689">
        <v>9</v>
      </c>
    </row>
    <row r="8690" spans="1:10">
      <c r="A8690" t="s">
        <v>247</v>
      </c>
      <c r="B8690" t="s">
        <v>238</v>
      </c>
      <c r="C8690" t="s">
        <v>240</v>
      </c>
      <c r="D8690">
        <v>14</v>
      </c>
      <c r="E8690">
        <v>100</v>
      </c>
      <c r="F8690">
        <v>3</v>
      </c>
      <c r="G8690">
        <v>8</v>
      </c>
      <c r="H8690" s="57">
        <f t="shared" si="176"/>
        <v>36181</v>
      </c>
      <c r="J8690">
        <v>7</v>
      </c>
    </row>
    <row r="8691" spans="1:10">
      <c r="A8691" t="s">
        <v>247</v>
      </c>
      <c r="B8691" t="s">
        <v>238</v>
      </c>
      <c r="C8691" t="s">
        <v>240</v>
      </c>
      <c r="D8691">
        <v>14</v>
      </c>
      <c r="E8691">
        <v>100</v>
      </c>
      <c r="F8691">
        <v>3</v>
      </c>
      <c r="G8691">
        <v>9</v>
      </c>
      <c r="H8691" s="57">
        <f t="shared" si="176"/>
        <v>36181</v>
      </c>
      <c r="J8691">
        <v>6</v>
      </c>
    </row>
    <row r="8692" spans="1:10">
      <c r="A8692" t="s">
        <v>247</v>
      </c>
      <c r="B8692" t="s">
        <v>238</v>
      </c>
      <c r="C8692" t="s">
        <v>240</v>
      </c>
      <c r="D8692">
        <v>14</v>
      </c>
      <c r="E8692">
        <v>100</v>
      </c>
      <c r="F8692">
        <v>3</v>
      </c>
      <c r="G8692">
        <v>10</v>
      </c>
      <c r="H8692" s="57">
        <f t="shared" si="176"/>
        <v>36181</v>
      </c>
      <c r="J8692">
        <v>7</v>
      </c>
    </row>
    <row r="8693" spans="1:10">
      <c r="A8693" t="s">
        <v>247</v>
      </c>
      <c r="B8693" t="s">
        <v>234</v>
      </c>
      <c r="C8693" t="s">
        <v>240</v>
      </c>
      <c r="D8693">
        <v>15</v>
      </c>
      <c r="E8693">
        <v>100</v>
      </c>
      <c r="F8693">
        <v>3</v>
      </c>
      <c r="G8693">
        <v>1</v>
      </c>
      <c r="H8693" s="57">
        <f t="shared" si="176"/>
        <v>36181</v>
      </c>
      <c r="J8693">
        <v>12</v>
      </c>
    </row>
    <row r="8694" spans="1:10">
      <c r="A8694" t="s">
        <v>247</v>
      </c>
      <c r="B8694" t="s">
        <v>234</v>
      </c>
      <c r="C8694" t="s">
        <v>240</v>
      </c>
      <c r="D8694">
        <v>15</v>
      </c>
      <c r="E8694">
        <v>100</v>
      </c>
      <c r="F8694">
        <v>3</v>
      </c>
      <c r="G8694">
        <v>2</v>
      </c>
      <c r="H8694" s="57">
        <f t="shared" si="176"/>
        <v>36181</v>
      </c>
      <c r="J8694">
        <v>7</v>
      </c>
    </row>
    <row r="8695" spans="1:10">
      <c r="A8695" t="s">
        <v>247</v>
      </c>
      <c r="B8695" t="s">
        <v>234</v>
      </c>
      <c r="C8695" t="s">
        <v>240</v>
      </c>
      <c r="D8695">
        <v>15</v>
      </c>
      <c r="E8695">
        <v>100</v>
      </c>
      <c r="F8695">
        <v>3</v>
      </c>
      <c r="G8695">
        <v>3</v>
      </c>
      <c r="H8695" s="57">
        <f t="shared" si="176"/>
        <v>36181</v>
      </c>
      <c r="J8695">
        <v>5</v>
      </c>
    </row>
    <row r="8696" spans="1:10">
      <c r="A8696" t="s">
        <v>247</v>
      </c>
      <c r="B8696" t="s">
        <v>234</v>
      </c>
      <c r="C8696" t="s">
        <v>240</v>
      </c>
      <c r="D8696">
        <v>15</v>
      </c>
      <c r="E8696">
        <v>100</v>
      </c>
      <c r="F8696">
        <v>3</v>
      </c>
      <c r="G8696">
        <v>4</v>
      </c>
      <c r="H8696" s="57">
        <f t="shared" si="176"/>
        <v>36181</v>
      </c>
      <c r="J8696">
        <v>4</v>
      </c>
    </row>
    <row r="8697" spans="1:10">
      <c r="A8697" t="s">
        <v>247</v>
      </c>
      <c r="B8697" t="s">
        <v>234</v>
      </c>
      <c r="C8697" t="s">
        <v>240</v>
      </c>
      <c r="D8697">
        <v>15</v>
      </c>
      <c r="E8697">
        <v>100</v>
      </c>
      <c r="F8697">
        <v>3</v>
      </c>
      <c r="G8697">
        <v>5</v>
      </c>
      <c r="H8697" s="57">
        <f t="shared" si="176"/>
        <v>36181</v>
      </c>
      <c r="J8697">
        <v>8</v>
      </c>
    </row>
    <row r="8698" spans="1:10">
      <c r="A8698" t="s">
        <v>247</v>
      </c>
      <c r="B8698" t="s">
        <v>234</v>
      </c>
      <c r="C8698" t="s">
        <v>240</v>
      </c>
      <c r="D8698">
        <v>15</v>
      </c>
      <c r="E8698">
        <v>100</v>
      </c>
      <c r="F8698">
        <v>3</v>
      </c>
      <c r="G8698">
        <v>6</v>
      </c>
      <c r="H8698" s="57">
        <f t="shared" si="176"/>
        <v>36181</v>
      </c>
      <c r="J8698">
        <v>6</v>
      </c>
    </row>
    <row r="8699" spans="1:10">
      <c r="A8699" t="s">
        <v>247</v>
      </c>
      <c r="B8699" t="s">
        <v>234</v>
      </c>
      <c r="C8699" t="s">
        <v>240</v>
      </c>
      <c r="D8699">
        <v>15</v>
      </c>
      <c r="E8699">
        <v>100</v>
      </c>
      <c r="F8699">
        <v>3</v>
      </c>
      <c r="G8699">
        <v>7</v>
      </c>
      <c r="H8699" s="57">
        <f t="shared" si="176"/>
        <v>36181</v>
      </c>
      <c r="J8699">
        <v>13</v>
      </c>
    </row>
    <row r="8700" spans="1:10">
      <c r="A8700" t="s">
        <v>247</v>
      </c>
      <c r="B8700" t="s">
        <v>234</v>
      </c>
      <c r="C8700" t="s">
        <v>240</v>
      </c>
      <c r="D8700">
        <v>15</v>
      </c>
      <c r="E8700">
        <v>100</v>
      </c>
      <c r="F8700">
        <v>3</v>
      </c>
      <c r="G8700">
        <v>8</v>
      </c>
      <c r="H8700" s="57">
        <f t="shared" si="176"/>
        <v>36181</v>
      </c>
      <c r="J8700">
        <v>13</v>
      </c>
    </row>
    <row r="8701" spans="1:10">
      <c r="A8701" t="s">
        <v>247</v>
      </c>
      <c r="B8701" t="s">
        <v>234</v>
      </c>
      <c r="C8701" t="s">
        <v>240</v>
      </c>
      <c r="D8701">
        <v>15</v>
      </c>
      <c r="E8701">
        <v>100</v>
      </c>
      <c r="F8701">
        <v>3</v>
      </c>
      <c r="G8701">
        <v>9</v>
      </c>
      <c r="H8701" s="57">
        <f t="shared" si="176"/>
        <v>36181</v>
      </c>
      <c r="J8701">
        <v>11</v>
      </c>
    </row>
    <row r="8702" spans="1:10">
      <c r="A8702" t="s">
        <v>247</v>
      </c>
      <c r="B8702" t="s">
        <v>234</v>
      </c>
      <c r="C8702" t="s">
        <v>240</v>
      </c>
      <c r="D8702">
        <v>15</v>
      </c>
      <c r="E8702">
        <v>100</v>
      </c>
      <c r="F8702">
        <v>3</v>
      </c>
      <c r="G8702">
        <v>10</v>
      </c>
      <c r="H8702" s="57">
        <f t="shared" si="176"/>
        <v>36181</v>
      </c>
      <c r="J8702">
        <v>10</v>
      </c>
    </row>
    <row r="8703" spans="1:10">
      <c r="A8703" t="s">
        <v>247</v>
      </c>
      <c r="B8703" t="s">
        <v>239</v>
      </c>
      <c r="C8703" t="s">
        <v>240</v>
      </c>
      <c r="D8703">
        <v>16</v>
      </c>
      <c r="E8703">
        <v>100</v>
      </c>
      <c r="F8703">
        <v>3</v>
      </c>
      <c r="G8703">
        <v>1</v>
      </c>
      <c r="H8703" s="57">
        <f t="shared" si="176"/>
        <v>36181</v>
      </c>
      <c r="J8703">
        <v>15</v>
      </c>
    </row>
    <row r="8704" spans="1:10">
      <c r="A8704" t="s">
        <v>247</v>
      </c>
      <c r="B8704" t="s">
        <v>239</v>
      </c>
      <c r="C8704" t="s">
        <v>240</v>
      </c>
      <c r="D8704">
        <v>16</v>
      </c>
      <c r="E8704">
        <v>100</v>
      </c>
      <c r="F8704">
        <v>3</v>
      </c>
      <c r="G8704">
        <v>2</v>
      </c>
      <c r="H8704" s="57">
        <f t="shared" si="176"/>
        <v>36181</v>
      </c>
      <c r="J8704">
        <v>13</v>
      </c>
    </row>
    <row r="8705" spans="1:10">
      <c r="A8705" t="s">
        <v>247</v>
      </c>
      <c r="B8705" t="s">
        <v>239</v>
      </c>
      <c r="C8705" t="s">
        <v>240</v>
      </c>
      <c r="D8705">
        <v>16</v>
      </c>
      <c r="E8705">
        <v>100</v>
      </c>
      <c r="F8705">
        <v>3</v>
      </c>
      <c r="G8705">
        <v>3</v>
      </c>
      <c r="H8705" s="57">
        <f t="shared" si="176"/>
        <v>36181</v>
      </c>
      <c r="J8705">
        <v>13</v>
      </c>
    </row>
    <row r="8706" spans="1:10">
      <c r="A8706" t="s">
        <v>247</v>
      </c>
      <c r="B8706" t="s">
        <v>239</v>
      </c>
      <c r="C8706" t="s">
        <v>240</v>
      </c>
      <c r="D8706">
        <v>16</v>
      </c>
      <c r="E8706">
        <v>100</v>
      </c>
      <c r="F8706">
        <v>3</v>
      </c>
      <c r="G8706">
        <v>4</v>
      </c>
      <c r="H8706" s="57">
        <f t="shared" si="176"/>
        <v>36181</v>
      </c>
      <c r="J8706">
        <v>10</v>
      </c>
    </row>
    <row r="8707" spans="1:10">
      <c r="A8707" t="s">
        <v>247</v>
      </c>
      <c r="B8707" t="s">
        <v>239</v>
      </c>
      <c r="C8707" t="s">
        <v>240</v>
      </c>
      <c r="D8707">
        <v>16</v>
      </c>
      <c r="E8707">
        <v>100</v>
      </c>
      <c r="F8707">
        <v>3</v>
      </c>
      <c r="G8707">
        <v>5</v>
      </c>
      <c r="H8707" s="57">
        <f t="shared" si="176"/>
        <v>36181</v>
      </c>
      <c r="J8707">
        <v>8</v>
      </c>
    </row>
    <row r="8708" spans="1:10">
      <c r="A8708" t="s">
        <v>247</v>
      </c>
      <c r="B8708" t="s">
        <v>239</v>
      </c>
      <c r="C8708" t="s">
        <v>240</v>
      </c>
      <c r="D8708">
        <v>16</v>
      </c>
      <c r="E8708">
        <v>100</v>
      </c>
      <c r="F8708">
        <v>3</v>
      </c>
      <c r="G8708">
        <v>6</v>
      </c>
      <c r="H8708" s="57">
        <f t="shared" si="176"/>
        <v>36181</v>
      </c>
      <c r="J8708">
        <v>18</v>
      </c>
    </row>
    <row r="8709" spans="1:10">
      <c r="A8709" t="s">
        <v>247</v>
      </c>
      <c r="B8709" t="s">
        <v>239</v>
      </c>
      <c r="C8709" t="s">
        <v>240</v>
      </c>
      <c r="D8709">
        <v>16</v>
      </c>
      <c r="E8709">
        <v>100</v>
      </c>
      <c r="F8709">
        <v>3</v>
      </c>
      <c r="G8709">
        <v>7</v>
      </c>
      <c r="H8709" s="57">
        <f t="shared" si="176"/>
        <v>36181</v>
      </c>
    </row>
    <row r="8710" spans="1:10">
      <c r="A8710" t="s">
        <v>247</v>
      </c>
      <c r="B8710" t="s">
        <v>239</v>
      </c>
      <c r="C8710" t="s">
        <v>240</v>
      </c>
      <c r="D8710">
        <v>16</v>
      </c>
      <c r="E8710">
        <v>100</v>
      </c>
      <c r="F8710">
        <v>3</v>
      </c>
      <c r="G8710">
        <v>8</v>
      </c>
      <c r="H8710" s="57">
        <f t="shared" si="176"/>
        <v>36181</v>
      </c>
      <c r="J8710">
        <v>10</v>
      </c>
    </row>
    <row r="8711" spans="1:10">
      <c r="A8711" t="s">
        <v>247</v>
      </c>
      <c r="B8711" t="s">
        <v>239</v>
      </c>
      <c r="C8711" t="s">
        <v>240</v>
      </c>
      <c r="D8711">
        <v>16</v>
      </c>
      <c r="E8711">
        <v>100</v>
      </c>
      <c r="F8711">
        <v>3</v>
      </c>
      <c r="G8711">
        <v>9</v>
      </c>
      <c r="H8711" s="57">
        <f t="shared" si="176"/>
        <v>36181</v>
      </c>
    </row>
    <row r="8712" spans="1:10">
      <c r="A8712" t="s">
        <v>247</v>
      </c>
      <c r="B8712" t="s">
        <v>239</v>
      </c>
      <c r="C8712" t="s">
        <v>240</v>
      </c>
      <c r="D8712">
        <v>16</v>
      </c>
      <c r="E8712">
        <v>100</v>
      </c>
      <c r="F8712">
        <v>3</v>
      </c>
      <c r="G8712">
        <v>10</v>
      </c>
      <c r="H8712" s="57">
        <f t="shared" si="176"/>
        <v>36181</v>
      </c>
    </row>
    <row r="8713" spans="1:10">
      <c r="A8713" t="s">
        <v>247</v>
      </c>
      <c r="B8713" t="s">
        <v>235</v>
      </c>
      <c r="C8713" t="s">
        <v>240</v>
      </c>
      <c r="D8713">
        <v>17</v>
      </c>
      <c r="E8713">
        <v>100</v>
      </c>
      <c r="F8713">
        <v>3</v>
      </c>
      <c r="G8713">
        <v>1</v>
      </c>
      <c r="H8713" s="57">
        <f t="shared" si="176"/>
        <v>36181</v>
      </c>
    </row>
    <row r="8714" spans="1:10">
      <c r="A8714" t="s">
        <v>247</v>
      </c>
      <c r="B8714" t="s">
        <v>235</v>
      </c>
      <c r="C8714" t="s">
        <v>240</v>
      </c>
      <c r="D8714">
        <v>17</v>
      </c>
      <c r="E8714">
        <v>100</v>
      </c>
      <c r="F8714">
        <v>3</v>
      </c>
      <c r="G8714">
        <v>2</v>
      </c>
      <c r="H8714" s="57">
        <f t="shared" si="176"/>
        <v>36181</v>
      </c>
      <c r="J8714">
        <v>6</v>
      </c>
    </row>
    <row r="8715" spans="1:10">
      <c r="A8715" t="s">
        <v>247</v>
      </c>
      <c r="B8715" t="s">
        <v>235</v>
      </c>
      <c r="C8715" t="s">
        <v>240</v>
      </c>
      <c r="D8715">
        <v>17</v>
      </c>
      <c r="E8715">
        <v>100</v>
      </c>
      <c r="F8715">
        <v>3</v>
      </c>
      <c r="G8715">
        <v>3</v>
      </c>
      <c r="H8715" s="57">
        <f t="shared" si="176"/>
        <v>36181</v>
      </c>
      <c r="J8715">
        <v>6</v>
      </c>
    </row>
    <row r="8716" spans="1:10">
      <c r="A8716" t="s">
        <v>247</v>
      </c>
      <c r="B8716" t="s">
        <v>235</v>
      </c>
      <c r="C8716" t="s">
        <v>240</v>
      </c>
      <c r="D8716">
        <v>17</v>
      </c>
      <c r="E8716">
        <v>100</v>
      </c>
      <c r="F8716">
        <v>3</v>
      </c>
      <c r="G8716">
        <v>4</v>
      </c>
      <c r="H8716" s="57">
        <f t="shared" si="176"/>
        <v>36181</v>
      </c>
      <c r="J8716">
        <v>8</v>
      </c>
    </row>
    <row r="8717" spans="1:10">
      <c r="A8717" t="s">
        <v>247</v>
      </c>
      <c r="B8717" t="s">
        <v>235</v>
      </c>
      <c r="C8717" t="s">
        <v>240</v>
      </c>
      <c r="D8717">
        <v>17</v>
      </c>
      <c r="E8717">
        <v>100</v>
      </c>
      <c r="F8717">
        <v>3</v>
      </c>
      <c r="G8717">
        <v>5</v>
      </c>
      <c r="H8717" s="57">
        <f t="shared" si="176"/>
        <v>36181</v>
      </c>
      <c r="J8717">
        <v>15</v>
      </c>
    </row>
    <row r="8718" spans="1:10">
      <c r="A8718" t="s">
        <v>247</v>
      </c>
      <c r="B8718" t="s">
        <v>235</v>
      </c>
      <c r="C8718" t="s">
        <v>240</v>
      </c>
      <c r="D8718">
        <v>17</v>
      </c>
      <c r="E8718">
        <v>100</v>
      </c>
      <c r="F8718">
        <v>3</v>
      </c>
      <c r="G8718">
        <v>6</v>
      </c>
      <c r="H8718" s="57">
        <f t="shared" si="176"/>
        <v>36181</v>
      </c>
      <c r="J8718">
        <v>12</v>
      </c>
    </row>
    <row r="8719" spans="1:10">
      <c r="A8719" t="s">
        <v>247</v>
      </c>
      <c r="B8719" t="s">
        <v>235</v>
      </c>
      <c r="C8719" t="s">
        <v>240</v>
      </c>
      <c r="D8719">
        <v>17</v>
      </c>
      <c r="E8719">
        <v>100</v>
      </c>
      <c r="F8719">
        <v>3</v>
      </c>
      <c r="G8719">
        <v>7</v>
      </c>
      <c r="H8719" s="57">
        <f t="shared" si="176"/>
        <v>36181</v>
      </c>
      <c r="J8719">
        <v>5</v>
      </c>
    </row>
    <row r="8720" spans="1:10">
      <c r="A8720" t="s">
        <v>247</v>
      </c>
      <c r="B8720" t="s">
        <v>235</v>
      </c>
      <c r="C8720" t="s">
        <v>240</v>
      </c>
      <c r="D8720">
        <v>17</v>
      </c>
      <c r="E8720">
        <v>100</v>
      </c>
      <c r="F8720">
        <v>3</v>
      </c>
      <c r="G8720">
        <v>8</v>
      </c>
      <c r="H8720" s="57">
        <f t="shared" si="176"/>
        <v>36181</v>
      </c>
      <c r="J8720">
        <v>11</v>
      </c>
    </row>
    <row r="8721" spans="1:10">
      <c r="A8721" t="s">
        <v>247</v>
      </c>
      <c r="B8721" t="s">
        <v>235</v>
      </c>
      <c r="C8721" t="s">
        <v>240</v>
      </c>
      <c r="D8721">
        <v>17</v>
      </c>
      <c r="E8721">
        <v>100</v>
      </c>
      <c r="F8721">
        <v>3</v>
      </c>
      <c r="G8721">
        <v>9</v>
      </c>
      <c r="H8721" s="57">
        <f t="shared" si="176"/>
        <v>36181</v>
      </c>
      <c r="J8721">
        <v>9</v>
      </c>
    </row>
    <row r="8722" spans="1:10">
      <c r="A8722" t="s">
        <v>247</v>
      </c>
      <c r="B8722" t="s">
        <v>235</v>
      </c>
      <c r="C8722" t="s">
        <v>240</v>
      </c>
      <c r="D8722">
        <v>17</v>
      </c>
      <c r="E8722">
        <v>100</v>
      </c>
      <c r="F8722">
        <v>3</v>
      </c>
      <c r="G8722">
        <v>10</v>
      </c>
      <c r="H8722" s="57">
        <f t="shared" si="176"/>
        <v>36181</v>
      </c>
      <c r="J8722">
        <v>4</v>
      </c>
    </row>
    <row r="8723" spans="1:10">
      <c r="A8723" t="s">
        <v>247</v>
      </c>
      <c r="B8723" t="s">
        <v>237</v>
      </c>
      <c r="C8723" t="s">
        <v>240</v>
      </c>
      <c r="D8723">
        <v>18</v>
      </c>
      <c r="E8723">
        <v>100</v>
      </c>
      <c r="F8723">
        <v>3</v>
      </c>
      <c r="G8723">
        <v>1</v>
      </c>
      <c r="H8723" s="57">
        <f t="shared" si="176"/>
        <v>36181</v>
      </c>
      <c r="J8723">
        <v>15</v>
      </c>
    </row>
    <row r="8724" spans="1:10">
      <c r="A8724" t="s">
        <v>247</v>
      </c>
      <c r="B8724" t="s">
        <v>237</v>
      </c>
      <c r="C8724" t="s">
        <v>240</v>
      </c>
      <c r="D8724">
        <v>18</v>
      </c>
      <c r="E8724">
        <v>100</v>
      </c>
      <c r="F8724">
        <v>3</v>
      </c>
      <c r="G8724">
        <v>2</v>
      </c>
      <c r="H8724" s="57">
        <f t="shared" si="176"/>
        <v>36181</v>
      </c>
      <c r="J8724">
        <v>14</v>
      </c>
    </row>
    <row r="8725" spans="1:10">
      <c r="A8725" t="s">
        <v>247</v>
      </c>
      <c r="B8725" t="s">
        <v>237</v>
      </c>
      <c r="C8725" t="s">
        <v>240</v>
      </c>
      <c r="D8725">
        <v>18</v>
      </c>
      <c r="E8725">
        <v>100</v>
      </c>
      <c r="F8725">
        <v>3</v>
      </c>
      <c r="G8725">
        <v>3</v>
      </c>
      <c r="H8725" s="57">
        <f t="shared" si="176"/>
        <v>36181</v>
      </c>
      <c r="J8725">
        <v>15</v>
      </c>
    </row>
    <row r="8726" spans="1:10">
      <c r="A8726" t="s">
        <v>247</v>
      </c>
      <c r="B8726" t="s">
        <v>237</v>
      </c>
      <c r="C8726" t="s">
        <v>240</v>
      </c>
      <c r="D8726">
        <v>18</v>
      </c>
      <c r="E8726">
        <v>100</v>
      </c>
      <c r="F8726">
        <v>3</v>
      </c>
      <c r="G8726">
        <v>4</v>
      </c>
      <c r="H8726" s="57">
        <f t="shared" si="176"/>
        <v>36181</v>
      </c>
      <c r="J8726">
        <v>16</v>
      </c>
    </row>
    <row r="8727" spans="1:10">
      <c r="A8727" t="s">
        <v>247</v>
      </c>
      <c r="B8727" t="s">
        <v>237</v>
      </c>
      <c r="C8727" t="s">
        <v>240</v>
      </c>
      <c r="D8727">
        <v>18</v>
      </c>
      <c r="E8727">
        <v>100</v>
      </c>
      <c r="F8727">
        <v>3</v>
      </c>
      <c r="G8727">
        <v>5</v>
      </c>
      <c r="H8727" s="57">
        <f t="shared" si="176"/>
        <v>36181</v>
      </c>
      <c r="J8727">
        <v>15</v>
      </c>
    </row>
    <row r="8728" spans="1:10">
      <c r="A8728" t="s">
        <v>247</v>
      </c>
      <c r="B8728" t="s">
        <v>237</v>
      </c>
      <c r="C8728" t="s">
        <v>240</v>
      </c>
      <c r="D8728">
        <v>18</v>
      </c>
      <c r="E8728">
        <v>100</v>
      </c>
      <c r="F8728">
        <v>3</v>
      </c>
      <c r="G8728">
        <v>6</v>
      </c>
      <c r="H8728" s="57">
        <f t="shared" si="176"/>
        <v>36181</v>
      </c>
      <c r="J8728">
        <v>17</v>
      </c>
    </row>
    <row r="8729" spans="1:10">
      <c r="A8729" t="s">
        <v>247</v>
      </c>
      <c r="B8729" t="s">
        <v>237</v>
      </c>
      <c r="C8729" t="s">
        <v>240</v>
      </c>
      <c r="D8729">
        <v>18</v>
      </c>
      <c r="E8729">
        <v>100</v>
      </c>
      <c r="F8729">
        <v>3</v>
      </c>
      <c r="G8729">
        <v>7</v>
      </c>
      <c r="H8729" s="57">
        <f t="shared" si="176"/>
        <v>36181</v>
      </c>
      <c r="J8729">
        <v>8</v>
      </c>
    </row>
    <row r="8730" spans="1:10">
      <c r="A8730" t="s">
        <v>247</v>
      </c>
      <c r="B8730" t="s">
        <v>237</v>
      </c>
      <c r="C8730" t="s">
        <v>240</v>
      </c>
      <c r="D8730">
        <v>18</v>
      </c>
      <c r="E8730">
        <v>100</v>
      </c>
      <c r="F8730">
        <v>3</v>
      </c>
      <c r="G8730">
        <v>8</v>
      </c>
      <c r="H8730" s="57">
        <f t="shared" si="176"/>
        <v>36181</v>
      </c>
      <c r="J8730">
        <v>10</v>
      </c>
    </row>
    <row r="8731" spans="1:10">
      <c r="A8731" t="s">
        <v>247</v>
      </c>
      <c r="B8731" t="s">
        <v>237</v>
      </c>
      <c r="C8731" t="s">
        <v>240</v>
      </c>
      <c r="D8731">
        <v>18</v>
      </c>
      <c r="E8731">
        <v>100</v>
      </c>
      <c r="F8731">
        <v>3</v>
      </c>
      <c r="G8731">
        <v>9</v>
      </c>
      <c r="H8731" s="57">
        <f t="shared" si="176"/>
        <v>36181</v>
      </c>
      <c r="J8731">
        <v>10</v>
      </c>
    </row>
    <row r="8732" spans="1:10">
      <c r="A8732" t="s">
        <v>247</v>
      </c>
      <c r="B8732" t="s">
        <v>237</v>
      </c>
      <c r="C8732" t="s">
        <v>240</v>
      </c>
      <c r="D8732">
        <v>18</v>
      </c>
      <c r="E8732">
        <v>100</v>
      </c>
      <c r="F8732">
        <v>3</v>
      </c>
      <c r="G8732">
        <v>10</v>
      </c>
      <c r="H8732" s="57">
        <f t="shared" si="176"/>
        <v>36181</v>
      </c>
      <c r="J8732">
        <v>9</v>
      </c>
    </row>
    <row r="8733" spans="1:10">
      <c r="A8733" t="s">
        <v>247</v>
      </c>
      <c r="B8733" t="s">
        <v>234</v>
      </c>
      <c r="C8733" t="s">
        <v>240</v>
      </c>
      <c r="D8733">
        <v>1</v>
      </c>
      <c r="E8733">
        <v>100</v>
      </c>
      <c r="F8733">
        <v>1</v>
      </c>
      <c r="G8733">
        <v>1</v>
      </c>
      <c r="H8733" s="57">
        <v>36185</v>
      </c>
      <c r="I8733" s="57"/>
      <c r="J8733">
        <v>20</v>
      </c>
    </row>
    <row r="8734" spans="1:10">
      <c r="A8734" t="s">
        <v>247</v>
      </c>
      <c r="B8734" t="s">
        <v>234</v>
      </c>
      <c r="C8734" t="s">
        <v>240</v>
      </c>
      <c r="D8734">
        <v>1</v>
      </c>
      <c r="E8734">
        <v>100</v>
      </c>
      <c r="F8734">
        <v>1</v>
      </c>
      <c r="G8734">
        <v>2</v>
      </c>
      <c r="H8734" s="57">
        <f>H8733</f>
        <v>36185</v>
      </c>
    </row>
    <row r="8735" spans="1:10">
      <c r="A8735" t="s">
        <v>247</v>
      </c>
      <c r="B8735" t="s">
        <v>234</v>
      </c>
      <c r="C8735" t="s">
        <v>240</v>
      </c>
      <c r="D8735">
        <v>1</v>
      </c>
      <c r="E8735">
        <v>100</v>
      </c>
      <c r="F8735">
        <v>1</v>
      </c>
      <c r="G8735">
        <v>3</v>
      </c>
      <c r="H8735" s="57">
        <f t="shared" ref="H8735:H8798" si="177">H8734</f>
        <v>36185</v>
      </c>
      <c r="J8735">
        <v>17</v>
      </c>
    </row>
    <row r="8736" spans="1:10">
      <c r="A8736" t="s">
        <v>247</v>
      </c>
      <c r="B8736" t="s">
        <v>234</v>
      </c>
      <c r="C8736" t="s">
        <v>240</v>
      </c>
      <c r="D8736">
        <v>1</v>
      </c>
      <c r="E8736">
        <v>100</v>
      </c>
      <c r="F8736">
        <v>1</v>
      </c>
      <c r="G8736">
        <v>4</v>
      </c>
      <c r="H8736" s="57">
        <f t="shared" si="177"/>
        <v>36185</v>
      </c>
      <c r="J8736">
        <v>19</v>
      </c>
    </row>
    <row r="8737" spans="1:10">
      <c r="A8737" t="s">
        <v>247</v>
      </c>
      <c r="B8737" t="s">
        <v>234</v>
      </c>
      <c r="C8737" t="s">
        <v>240</v>
      </c>
      <c r="D8737">
        <v>1</v>
      </c>
      <c r="E8737">
        <v>100</v>
      </c>
      <c r="F8737">
        <v>1</v>
      </c>
      <c r="G8737">
        <v>5</v>
      </c>
      <c r="H8737" s="57">
        <f t="shared" si="177"/>
        <v>36185</v>
      </c>
      <c r="J8737">
        <v>20</v>
      </c>
    </row>
    <row r="8738" spans="1:10">
      <c r="A8738" t="s">
        <v>247</v>
      </c>
      <c r="B8738" t="s">
        <v>234</v>
      </c>
      <c r="C8738" t="s">
        <v>240</v>
      </c>
      <c r="D8738">
        <v>1</v>
      </c>
      <c r="E8738">
        <v>100</v>
      </c>
      <c r="F8738">
        <v>1</v>
      </c>
      <c r="G8738">
        <v>6</v>
      </c>
      <c r="H8738" s="57">
        <f t="shared" si="177"/>
        <v>36185</v>
      </c>
      <c r="J8738">
        <v>12</v>
      </c>
    </row>
    <row r="8739" spans="1:10">
      <c r="A8739" t="s">
        <v>247</v>
      </c>
      <c r="B8739" t="s">
        <v>234</v>
      </c>
      <c r="C8739" t="s">
        <v>240</v>
      </c>
      <c r="D8739">
        <v>1</v>
      </c>
      <c r="E8739">
        <v>100</v>
      </c>
      <c r="F8739">
        <v>1</v>
      </c>
      <c r="G8739">
        <v>7</v>
      </c>
      <c r="H8739" s="57">
        <f t="shared" si="177"/>
        <v>36185</v>
      </c>
      <c r="J8739">
        <v>18</v>
      </c>
    </row>
    <row r="8740" spans="1:10">
      <c r="A8740" t="s">
        <v>247</v>
      </c>
      <c r="B8740" t="s">
        <v>234</v>
      </c>
      <c r="C8740" t="s">
        <v>240</v>
      </c>
      <c r="D8740">
        <v>1</v>
      </c>
      <c r="E8740">
        <v>100</v>
      </c>
      <c r="F8740">
        <v>1</v>
      </c>
      <c r="G8740">
        <v>8</v>
      </c>
      <c r="H8740" s="57">
        <f t="shared" si="177"/>
        <v>36185</v>
      </c>
      <c r="J8740">
        <v>20</v>
      </c>
    </row>
    <row r="8741" spans="1:10">
      <c r="A8741" t="s">
        <v>247</v>
      </c>
      <c r="B8741" t="s">
        <v>234</v>
      </c>
      <c r="C8741" t="s">
        <v>240</v>
      </c>
      <c r="D8741">
        <v>1</v>
      </c>
      <c r="E8741">
        <v>100</v>
      </c>
      <c r="F8741">
        <v>1</v>
      </c>
      <c r="G8741">
        <v>9</v>
      </c>
      <c r="H8741" s="57">
        <f t="shared" si="177"/>
        <v>36185</v>
      </c>
      <c r="J8741">
        <v>16</v>
      </c>
    </row>
    <row r="8742" spans="1:10">
      <c r="A8742" t="s">
        <v>247</v>
      </c>
      <c r="B8742" t="s">
        <v>234</v>
      </c>
      <c r="C8742" t="s">
        <v>240</v>
      </c>
      <c r="D8742">
        <v>1</v>
      </c>
      <c r="E8742">
        <v>100</v>
      </c>
      <c r="F8742">
        <v>1</v>
      </c>
      <c r="G8742">
        <v>10</v>
      </c>
      <c r="H8742" s="57">
        <f t="shared" si="177"/>
        <v>36185</v>
      </c>
      <c r="J8742">
        <v>10</v>
      </c>
    </row>
    <row r="8743" spans="1:10">
      <c r="A8743" t="s">
        <v>247</v>
      </c>
      <c r="B8743" t="s">
        <v>235</v>
      </c>
      <c r="C8743" t="s">
        <v>240</v>
      </c>
      <c r="D8743">
        <v>2</v>
      </c>
      <c r="E8743">
        <v>100</v>
      </c>
      <c r="F8743">
        <v>1</v>
      </c>
      <c r="G8743">
        <v>1</v>
      </c>
      <c r="H8743" s="57">
        <f t="shared" si="177"/>
        <v>36185</v>
      </c>
      <c r="J8743">
        <v>7</v>
      </c>
    </row>
    <row r="8744" spans="1:10">
      <c r="A8744" t="s">
        <v>247</v>
      </c>
      <c r="B8744" t="s">
        <v>235</v>
      </c>
      <c r="C8744" t="s">
        <v>240</v>
      </c>
      <c r="D8744">
        <v>2</v>
      </c>
      <c r="E8744">
        <v>100</v>
      </c>
      <c r="F8744">
        <v>1</v>
      </c>
      <c r="G8744">
        <v>2</v>
      </c>
      <c r="H8744" s="57">
        <f t="shared" si="177"/>
        <v>36185</v>
      </c>
      <c r="J8744">
        <v>12</v>
      </c>
    </row>
    <row r="8745" spans="1:10">
      <c r="A8745" t="s">
        <v>247</v>
      </c>
      <c r="B8745" t="s">
        <v>235</v>
      </c>
      <c r="C8745" t="s">
        <v>240</v>
      </c>
      <c r="D8745">
        <v>2</v>
      </c>
      <c r="E8745">
        <v>100</v>
      </c>
      <c r="F8745">
        <v>1</v>
      </c>
      <c r="G8745">
        <v>3</v>
      </c>
      <c r="H8745" s="57">
        <f t="shared" si="177"/>
        <v>36185</v>
      </c>
      <c r="J8745">
        <v>12</v>
      </c>
    </row>
    <row r="8746" spans="1:10">
      <c r="A8746" t="s">
        <v>247</v>
      </c>
      <c r="B8746" t="s">
        <v>235</v>
      </c>
      <c r="C8746" t="s">
        <v>240</v>
      </c>
      <c r="D8746">
        <v>2</v>
      </c>
      <c r="E8746">
        <v>100</v>
      </c>
      <c r="F8746">
        <v>1</v>
      </c>
      <c r="G8746">
        <v>4</v>
      </c>
      <c r="H8746" s="57">
        <f t="shared" si="177"/>
        <v>36185</v>
      </c>
      <c r="J8746">
        <v>10</v>
      </c>
    </row>
    <row r="8747" spans="1:10">
      <c r="A8747" t="s">
        <v>247</v>
      </c>
      <c r="B8747" t="s">
        <v>235</v>
      </c>
      <c r="C8747" t="s">
        <v>240</v>
      </c>
      <c r="D8747">
        <v>2</v>
      </c>
      <c r="E8747">
        <v>100</v>
      </c>
      <c r="F8747">
        <v>1</v>
      </c>
      <c r="G8747">
        <v>5</v>
      </c>
      <c r="H8747" s="57">
        <f t="shared" si="177"/>
        <v>36185</v>
      </c>
      <c r="J8747">
        <v>14</v>
      </c>
    </row>
    <row r="8748" spans="1:10">
      <c r="A8748" t="s">
        <v>247</v>
      </c>
      <c r="B8748" t="s">
        <v>235</v>
      </c>
      <c r="C8748" t="s">
        <v>240</v>
      </c>
      <c r="D8748">
        <v>2</v>
      </c>
      <c r="E8748">
        <v>100</v>
      </c>
      <c r="F8748">
        <v>1</v>
      </c>
      <c r="G8748">
        <v>6</v>
      </c>
      <c r="H8748" s="57">
        <f t="shared" si="177"/>
        <v>36185</v>
      </c>
      <c r="J8748">
        <v>12</v>
      </c>
    </row>
    <row r="8749" spans="1:10">
      <c r="A8749" t="s">
        <v>247</v>
      </c>
      <c r="B8749" t="s">
        <v>235</v>
      </c>
      <c r="C8749" t="s">
        <v>240</v>
      </c>
      <c r="D8749">
        <v>2</v>
      </c>
      <c r="E8749">
        <v>100</v>
      </c>
      <c r="F8749">
        <v>1</v>
      </c>
      <c r="G8749">
        <v>7</v>
      </c>
      <c r="H8749" s="57">
        <f t="shared" si="177"/>
        <v>36185</v>
      </c>
      <c r="J8749">
        <v>7</v>
      </c>
    </row>
    <row r="8750" spans="1:10">
      <c r="A8750" t="s">
        <v>247</v>
      </c>
      <c r="B8750" t="s">
        <v>235</v>
      </c>
      <c r="C8750" t="s">
        <v>240</v>
      </c>
      <c r="D8750">
        <v>2</v>
      </c>
      <c r="E8750">
        <v>100</v>
      </c>
      <c r="F8750">
        <v>1</v>
      </c>
      <c r="G8750">
        <v>8</v>
      </c>
      <c r="H8750" s="57">
        <f t="shared" si="177"/>
        <v>36185</v>
      </c>
      <c r="J8750">
        <v>18</v>
      </c>
    </row>
    <row r="8751" spans="1:10">
      <c r="A8751" t="s">
        <v>247</v>
      </c>
      <c r="B8751" t="s">
        <v>235</v>
      </c>
      <c r="C8751" t="s">
        <v>240</v>
      </c>
      <c r="D8751">
        <v>2</v>
      </c>
      <c r="E8751">
        <v>100</v>
      </c>
      <c r="F8751">
        <v>1</v>
      </c>
      <c r="G8751">
        <v>9</v>
      </c>
      <c r="H8751" s="57">
        <f t="shared" si="177"/>
        <v>36185</v>
      </c>
      <c r="J8751">
        <v>10</v>
      </c>
    </row>
    <row r="8752" spans="1:10">
      <c r="A8752" t="s">
        <v>247</v>
      </c>
      <c r="B8752" t="s">
        <v>235</v>
      </c>
      <c r="C8752" t="s">
        <v>240</v>
      </c>
      <c r="D8752">
        <v>2</v>
      </c>
      <c r="E8752">
        <v>100</v>
      </c>
      <c r="F8752">
        <v>1</v>
      </c>
      <c r="G8752">
        <v>10</v>
      </c>
      <c r="H8752" s="57">
        <f t="shared" si="177"/>
        <v>36185</v>
      </c>
    </row>
    <row r="8753" spans="1:10">
      <c r="A8753" t="s">
        <v>247</v>
      </c>
      <c r="B8753" s="53">
        <v>40738</v>
      </c>
      <c r="C8753" t="s">
        <v>240</v>
      </c>
      <c r="D8753">
        <v>3</v>
      </c>
      <c r="E8753">
        <v>100</v>
      </c>
      <c r="F8753">
        <v>1</v>
      </c>
      <c r="G8753">
        <v>1</v>
      </c>
      <c r="H8753" s="57">
        <f t="shared" si="177"/>
        <v>36185</v>
      </c>
      <c r="J8753">
        <v>13</v>
      </c>
    </row>
    <row r="8754" spans="1:10">
      <c r="A8754" t="s">
        <v>247</v>
      </c>
      <c r="B8754" s="53">
        <v>40738</v>
      </c>
      <c r="C8754" t="s">
        <v>240</v>
      </c>
      <c r="D8754">
        <v>3</v>
      </c>
      <c r="E8754">
        <v>100</v>
      </c>
      <c r="F8754">
        <v>1</v>
      </c>
      <c r="G8754">
        <v>2</v>
      </c>
      <c r="H8754" s="57">
        <f t="shared" si="177"/>
        <v>36185</v>
      </c>
      <c r="J8754">
        <v>12</v>
      </c>
    </row>
    <row r="8755" spans="1:10">
      <c r="A8755" t="s">
        <v>247</v>
      </c>
      <c r="B8755" s="53">
        <v>40738</v>
      </c>
      <c r="C8755" t="s">
        <v>240</v>
      </c>
      <c r="D8755">
        <v>3</v>
      </c>
      <c r="E8755">
        <v>100</v>
      </c>
      <c r="F8755">
        <v>1</v>
      </c>
      <c r="G8755">
        <v>3</v>
      </c>
      <c r="H8755" s="57">
        <f t="shared" si="177"/>
        <v>36185</v>
      </c>
      <c r="J8755">
        <v>11</v>
      </c>
    </row>
    <row r="8756" spans="1:10">
      <c r="A8756" t="s">
        <v>247</v>
      </c>
      <c r="B8756" s="53">
        <v>40738</v>
      </c>
      <c r="C8756" t="s">
        <v>240</v>
      </c>
      <c r="D8756">
        <v>3</v>
      </c>
      <c r="E8756">
        <v>100</v>
      </c>
      <c r="F8756">
        <v>1</v>
      </c>
      <c r="G8756">
        <v>4</v>
      </c>
      <c r="H8756" s="57">
        <f t="shared" si="177"/>
        <v>36185</v>
      </c>
      <c r="J8756">
        <v>19</v>
      </c>
    </row>
    <row r="8757" spans="1:10">
      <c r="A8757" t="s">
        <v>247</v>
      </c>
      <c r="B8757" s="53">
        <v>40738</v>
      </c>
      <c r="C8757" t="s">
        <v>240</v>
      </c>
      <c r="D8757">
        <v>3</v>
      </c>
      <c r="E8757">
        <v>100</v>
      </c>
      <c r="F8757">
        <v>1</v>
      </c>
      <c r="G8757">
        <v>5</v>
      </c>
      <c r="H8757" s="57">
        <f t="shared" si="177"/>
        <v>36185</v>
      </c>
      <c r="J8757">
        <v>19</v>
      </c>
    </row>
    <row r="8758" spans="1:10">
      <c r="A8758" t="s">
        <v>247</v>
      </c>
      <c r="B8758" s="53">
        <v>40738</v>
      </c>
      <c r="C8758" t="s">
        <v>240</v>
      </c>
      <c r="D8758">
        <v>3</v>
      </c>
      <c r="E8758">
        <v>100</v>
      </c>
      <c r="F8758">
        <v>1</v>
      </c>
      <c r="G8758">
        <v>6</v>
      </c>
      <c r="H8758" s="57">
        <f t="shared" si="177"/>
        <v>36185</v>
      </c>
      <c r="J8758">
        <v>7</v>
      </c>
    </row>
    <row r="8759" spans="1:10">
      <c r="A8759" t="s">
        <v>247</v>
      </c>
      <c r="B8759" s="53">
        <v>40738</v>
      </c>
      <c r="C8759" t="s">
        <v>240</v>
      </c>
      <c r="D8759">
        <v>3</v>
      </c>
      <c r="E8759">
        <v>100</v>
      </c>
      <c r="F8759">
        <v>1</v>
      </c>
      <c r="G8759">
        <v>7</v>
      </c>
      <c r="H8759" s="57">
        <f t="shared" si="177"/>
        <v>36185</v>
      </c>
      <c r="J8759">
        <v>8</v>
      </c>
    </row>
    <row r="8760" spans="1:10">
      <c r="A8760" t="s">
        <v>247</v>
      </c>
      <c r="B8760" s="53">
        <v>40738</v>
      </c>
      <c r="C8760" t="s">
        <v>240</v>
      </c>
      <c r="D8760">
        <v>3</v>
      </c>
      <c r="E8760">
        <v>100</v>
      </c>
      <c r="F8760">
        <v>1</v>
      </c>
      <c r="G8760">
        <v>8</v>
      </c>
      <c r="H8760" s="57">
        <f t="shared" si="177"/>
        <v>36185</v>
      </c>
      <c r="J8760">
        <v>9</v>
      </c>
    </row>
    <row r="8761" spans="1:10">
      <c r="A8761" t="s">
        <v>247</v>
      </c>
      <c r="B8761" s="53">
        <v>40738</v>
      </c>
      <c r="C8761" t="s">
        <v>240</v>
      </c>
      <c r="D8761">
        <v>3</v>
      </c>
      <c r="E8761">
        <v>100</v>
      </c>
      <c r="F8761">
        <v>1</v>
      </c>
      <c r="G8761">
        <v>9</v>
      </c>
      <c r="H8761" s="57">
        <f t="shared" si="177"/>
        <v>36185</v>
      </c>
      <c r="J8761">
        <v>5</v>
      </c>
    </row>
    <row r="8762" spans="1:10">
      <c r="A8762" t="s">
        <v>247</v>
      </c>
      <c r="B8762" s="53">
        <v>40738</v>
      </c>
      <c r="C8762" t="s">
        <v>240</v>
      </c>
      <c r="D8762">
        <v>3</v>
      </c>
      <c r="E8762">
        <v>100</v>
      </c>
      <c r="F8762">
        <v>1</v>
      </c>
      <c r="G8762">
        <v>10</v>
      </c>
      <c r="H8762" s="57">
        <f t="shared" si="177"/>
        <v>36185</v>
      </c>
      <c r="J8762">
        <v>8</v>
      </c>
    </row>
    <row r="8763" spans="1:10">
      <c r="A8763" t="s">
        <v>247</v>
      </c>
      <c r="B8763" t="s">
        <v>237</v>
      </c>
      <c r="C8763" t="s">
        <v>240</v>
      </c>
      <c r="D8763">
        <v>4</v>
      </c>
      <c r="E8763">
        <v>100</v>
      </c>
      <c r="F8763">
        <v>1</v>
      </c>
      <c r="G8763">
        <v>1</v>
      </c>
      <c r="H8763" s="57">
        <f t="shared" si="177"/>
        <v>36185</v>
      </c>
      <c r="J8763">
        <v>16</v>
      </c>
    </row>
    <row r="8764" spans="1:10">
      <c r="A8764" t="s">
        <v>247</v>
      </c>
      <c r="B8764" t="s">
        <v>237</v>
      </c>
      <c r="C8764" t="s">
        <v>240</v>
      </c>
      <c r="D8764">
        <v>4</v>
      </c>
      <c r="E8764">
        <v>100</v>
      </c>
      <c r="F8764">
        <v>1</v>
      </c>
      <c r="G8764">
        <v>2</v>
      </c>
      <c r="H8764" s="57">
        <f t="shared" si="177"/>
        <v>36185</v>
      </c>
      <c r="J8764">
        <v>17</v>
      </c>
    </row>
    <row r="8765" spans="1:10">
      <c r="A8765" t="s">
        <v>247</v>
      </c>
      <c r="B8765" t="s">
        <v>237</v>
      </c>
      <c r="C8765" t="s">
        <v>240</v>
      </c>
      <c r="D8765">
        <v>4</v>
      </c>
      <c r="E8765">
        <v>100</v>
      </c>
      <c r="F8765">
        <v>1</v>
      </c>
      <c r="G8765">
        <v>3</v>
      </c>
      <c r="H8765" s="57">
        <f t="shared" si="177"/>
        <v>36185</v>
      </c>
      <c r="J8765">
        <v>17</v>
      </c>
    </row>
    <row r="8766" spans="1:10">
      <c r="A8766" t="s">
        <v>247</v>
      </c>
      <c r="B8766" t="s">
        <v>237</v>
      </c>
      <c r="C8766" t="s">
        <v>240</v>
      </c>
      <c r="D8766">
        <v>4</v>
      </c>
      <c r="E8766">
        <v>100</v>
      </c>
      <c r="F8766">
        <v>1</v>
      </c>
      <c r="G8766">
        <v>4</v>
      </c>
      <c r="H8766" s="57">
        <f t="shared" si="177"/>
        <v>36185</v>
      </c>
      <c r="J8766">
        <v>17</v>
      </c>
    </row>
    <row r="8767" spans="1:10">
      <c r="A8767" t="s">
        <v>247</v>
      </c>
      <c r="B8767" t="s">
        <v>237</v>
      </c>
      <c r="C8767" t="s">
        <v>240</v>
      </c>
      <c r="D8767">
        <v>4</v>
      </c>
      <c r="E8767">
        <v>100</v>
      </c>
      <c r="F8767">
        <v>1</v>
      </c>
      <c r="G8767">
        <v>5</v>
      </c>
      <c r="H8767" s="57">
        <f t="shared" si="177"/>
        <v>36185</v>
      </c>
      <c r="J8767">
        <v>17</v>
      </c>
    </row>
    <row r="8768" spans="1:10">
      <c r="A8768" t="s">
        <v>247</v>
      </c>
      <c r="B8768" t="s">
        <v>237</v>
      </c>
      <c r="C8768" t="s">
        <v>240</v>
      </c>
      <c r="D8768">
        <v>4</v>
      </c>
      <c r="E8768">
        <v>100</v>
      </c>
      <c r="F8768">
        <v>1</v>
      </c>
      <c r="G8768">
        <v>6</v>
      </c>
      <c r="H8768" s="57">
        <f t="shared" si="177"/>
        <v>36185</v>
      </c>
      <c r="J8768">
        <v>9</v>
      </c>
    </row>
    <row r="8769" spans="1:10">
      <c r="A8769" t="s">
        <v>247</v>
      </c>
      <c r="B8769" t="s">
        <v>237</v>
      </c>
      <c r="C8769" t="s">
        <v>240</v>
      </c>
      <c r="D8769">
        <v>4</v>
      </c>
      <c r="E8769">
        <v>100</v>
      </c>
      <c r="F8769">
        <v>1</v>
      </c>
      <c r="G8769">
        <v>7</v>
      </c>
      <c r="H8769" s="57">
        <f t="shared" si="177"/>
        <v>36185</v>
      </c>
      <c r="J8769">
        <v>16</v>
      </c>
    </row>
    <row r="8770" spans="1:10">
      <c r="A8770" t="s">
        <v>247</v>
      </c>
      <c r="B8770" t="s">
        <v>237</v>
      </c>
      <c r="C8770" t="s">
        <v>240</v>
      </c>
      <c r="D8770">
        <v>4</v>
      </c>
      <c r="E8770">
        <v>100</v>
      </c>
      <c r="F8770">
        <v>1</v>
      </c>
      <c r="G8770">
        <v>8</v>
      </c>
      <c r="H8770" s="57">
        <f t="shared" si="177"/>
        <v>36185</v>
      </c>
      <c r="J8770">
        <v>17</v>
      </c>
    </row>
    <row r="8771" spans="1:10">
      <c r="A8771" t="s">
        <v>247</v>
      </c>
      <c r="B8771" t="s">
        <v>237</v>
      </c>
      <c r="C8771" t="s">
        <v>240</v>
      </c>
      <c r="D8771">
        <v>4</v>
      </c>
      <c r="E8771">
        <v>100</v>
      </c>
      <c r="F8771">
        <v>1</v>
      </c>
      <c r="G8771">
        <v>9</v>
      </c>
      <c r="H8771" s="57">
        <f t="shared" si="177"/>
        <v>36185</v>
      </c>
      <c r="J8771">
        <v>18</v>
      </c>
    </row>
    <row r="8772" spans="1:10">
      <c r="A8772" t="s">
        <v>247</v>
      </c>
      <c r="B8772" t="s">
        <v>237</v>
      </c>
      <c r="C8772" t="s">
        <v>240</v>
      </c>
      <c r="D8772">
        <v>4</v>
      </c>
      <c r="E8772">
        <v>100</v>
      </c>
      <c r="F8772">
        <v>1</v>
      </c>
      <c r="G8772">
        <v>10</v>
      </c>
      <c r="H8772" s="57">
        <f t="shared" si="177"/>
        <v>36185</v>
      </c>
      <c r="J8772">
        <v>17</v>
      </c>
    </row>
    <row r="8773" spans="1:10">
      <c r="A8773" t="s">
        <v>247</v>
      </c>
      <c r="B8773" t="s">
        <v>238</v>
      </c>
      <c r="C8773" t="s">
        <v>240</v>
      </c>
      <c r="D8773">
        <v>5</v>
      </c>
      <c r="E8773">
        <v>100</v>
      </c>
      <c r="F8773">
        <v>1</v>
      </c>
      <c r="G8773">
        <v>1</v>
      </c>
      <c r="H8773" s="57">
        <f t="shared" si="177"/>
        <v>36185</v>
      </c>
      <c r="J8773">
        <v>8</v>
      </c>
    </row>
    <row r="8774" spans="1:10">
      <c r="A8774" t="s">
        <v>247</v>
      </c>
      <c r="B8774" t="s">
        <v>238</v>
      </c>
      <c r="C8774" t="s">
        <v>240</v>
      </c>
      <c r="D8774">
        <v>5</v>
      </c>
      <c r="E8774">
        <v>100</v>
      </c>
      <c r="F8774">
        <v>1</v>
      </c>
      <c r="G8774">
        <v>2</v>
      </c>
      <c r="H8774" s="57">
        <f t="shared" si="177"/>
        <v>36185</v>
      </c>
      <c r="J8774">
        <v>8</v>
      </c>
    </row>
    <row r="8775" spans="1:10">
      <c r="A8775" t="s">
        <v>247</v>
      </c>
      <c r="B8775" t="s">
        <v>238</v>
      </c>
      <c r="C8775" t="s">
        <v>240</v>
      </c>
      <c r="D8775">
        <v>5</v>
      </c>
      <c r="E8775">
        <v>100</v>
      </c>
      <c r="F8775">
        <v>1</v>
      </c>
      <c r="G8775">
        <v>3</v>
      </c>
      <c r="H8775" s="57">
        <f t="shared" si="177"/>
        <v>36185</v>
      </c>
      <c r="J8775">
        <v>9</v>
      </c>
    </row>
    <row r="8776" spans="1:10">
      <c r="A8776" t="s">
        <v>247</v>
      </c>
      <c r="B8776" t="s">
        <v>238</v>
      </c>
      <c r="C8776" t="s">
        <v>240</v>
      </c>
      <c r="D8776">
        <v>5</v>
      </c>
      <c r="E8776">
        <v>100</v>
      </c>
      <c r="F8776">
        <v>1</v>
      </c>
      <c r="G8776">
        <v>4</v>
      </c>
      <c r="H8776" s="57">
        <f t="shared" si="177"/>
        <v>36185</v>
      </c>
      <c r="J8776">
        <v>16</v>
      </c>
    </row>
    <row r="8777" spans="1:10">
      <c r="A8777" t="s">
        <v>247</v>
      </c>
      <c r="B8777" t="s">
        <v>238</v>
      </c>
      <c r="C8777" t="s">
        <v>240</v>
      </c>
      <c r="D8777">
        <v>5</v>
      </c>
      <c r="E8777">
        <v>100</v>
      </c>
      <c r="F8777">
        <v>1</v>
      </c>
      <c r="G8777">
        <v>5</v>
      </c>
      <c r="H8777" s="57">
        <f t="shared" si="177"/>
        <v>36185</v>
      </c>
      <c r="J8777">
        <v>17</v>
      </c>
    </row>
    <row r="8778" spans="1:10">
      <c r="A8778" t="s">
        <v>247</v>
      </c>
      <c r="B8778" t="s">
        <v>238</v>
      </c>
      <c r="C8778" t="s">
        <v>240</v>
      </c>
      <c r="D8778">
        <v>5</v>
      </c>
      <c r="E8778">
        <v>100</v>
      </c>
      <c r="F8778">
        <v>1</v>
      </c>
      <c r="G8778">
        <v>6</v>
      </c>
      <c r="H8778" s="57">
        <f t="shared" si="177"/>
        <v>36185</v>
      </c>
      <c r="J8778">
        <v>5</v>
      </c>
    </row>
    <row r="8779" spans="1:10">
      <c r="A8779" t="s">
        <v>247</v>
      </c>
      <c r="B8779" t="s">
        <v>238</v>
      </c>
      <c r="C8779" t="s">
        <v>240</v>
      </c>
      <c r="D8779">
        <v>5</v>
      </c>
      <c r="E8779">
        <v>100</v>
      </c>
      <c r="F8779">
        <v>1</v>
      </c>
      <c r="G8779">
        <v>7</v>
      </c>
      <c r="H8779" s="57">
        <f t="shared" si="177"/>
        <v>36185</v>
      </c>
      <c r="J8779">
        <v>5</v>
      </c>
    </row>
    <row r="8780" spans="1:10">
      <c r="A8780" t="s">
        <v>247</v>
      </c>
      <c r="B8780" t="s">
        <v>238</v>
      </c>
      <c r="C8780" t="s">
        <v>240</v>
      </c>
      <c r="D8780">
        <v>5</v>
      </c>
      <c r="E8780">
        <v>100</v>
      </c>
      <c r="F8780">
        <v>1</v>
      </c>
      <c r="G8780">
        <v>8</v>
      </c>
      <c r="H8780" s="57">
        <f t="shared" si="177"/>
        <v>36185</v>
      </c>
      <c r="J8780">
        <v>5</v>
      </c>
    </row>
    <row r="8781" spans="1:10">
      <c r="A8781" t="s">
        <v>247</v>
      </c>
      <c r="B8781" t="s">
        <v>238</v>
      </c>
      <c r="C8781" t="s">
        <v>240</v>
      </c>
      <c r="D8781">
        <v>5</v>
      </c>
      <c r="E8781">
        <v>100</v>
      </c>
      <c r="F8781">
        <v>1</v>
      </c>
      <c r="G8781">
        <v>9</v>
      </c>
      <c r="H8781" s="57">
        <f t="shared" si="177"/>
        <v>36185</v>
      </c>
      <c r="J8781">
        <v>6</v>
      </c>
    </row>
    <row r="8782" spans="1:10">
      <c r="A8782" t="s">
        <v>247</v>
      </c>
      <c r="B8782" t="s">
        <v>238</v>
      </c>
      <c r="C8782" t="s">
        <v>240</v>
      </c>
      <c r="D8782">
        <v>5</v>
      </c>
      <c r="E8782">
        <v>100</v>
      </c>
      <c r="F8782">
        <v>1</v>
      </c>
      <c r="G8782">
        <v>10</v>
      </c>
      <c r="H8782" s="57">
        <f t="shared" si="177"/>
        <v>36185</v>
      </c>
      <c r="J8782">
        <v>8</v>
      </c>
    </row>
    <row r="8783" spans="1:10">
      <c r="A8783" t="s">
        <v>247</v>
      </c>
      <c r="B8783" t="s">
        <v>239</v>
      </c>
      <c r="C8783" t="s">
        <v>240</v>
      </c>
      <c r="D8783">
        <v>6</v>
      </c>
      <c r="E8783">
        <v>100</v>
      </c>
      <c r="F8783">
        <v>1</v>
      </c>
      <c r="G8783">
        <v>1</v>
      </c>
      <c r="H8783" s="57">
        <f t="shared" si="177"/>
        <v>36185</v>
      </c>
      <c r="J8783">
        <v>17</v>
      </c>
    </row>
    <row r="8784" spans="1:10">
      <c r="A8784" t="s">
        <v>247</v>
      </c>
      <c r="B8784" t="s">
        <v>239</v>
      </c>
      <c r="C8784" t="s">
        <v>240</v>
      </c>
      <c r="D8784">
        <v>6</v>
      </c>
      <c r="E8784">
        <v>100</v>
      </c>
      <c r="F8784">
        <v>1</v>
      </c>
      <c r="G8784">
        <v>2</v>
      </c>
      <c r="H8784" s="57">
        <f t="shared" si="177"/>
        <v>36185</v>
      </c>
      <c r="J8784">
        <v>16</v>
      </c>
    </row>
    <row r="8785" spans="1:10">
      <c r="A8785" t="s">
        <v>247</v>
      </c>
      <c r="B8785" t="s">
        <v>239</v>
      </c>
      <c r="C8785" t="s">
        <v>240</v>
      </c>
      <c r="D8785">
        <v>6</v>
      </c>
      <c r="E8785">
        <v>100</v>
      </c>
      <c r="F8785">
        <v>1</v>
      </c>
      <c r="G8785">
        <v>3</v>
      </c>
      <c r="H8785" s="57">
        <f t="shared" si="177"/>
        <v>36185</v>
      </c>
      <c r="J8785">
        <v>9</v>
      </c>
    </row>
    <row r="8786" spans="1:10">
      <c r="A8786" t="s">
        <v>247</v>
      </c>
      <c r="B8786" t="s">
        <v>239</v>
      </c>
      <c r="C8786" t="s">
        <v>240</v>
      </c>
      <c r="D8786">
        <v>6</v>
      </c>
      <c r="E8786">
        <v>100</v>
      </c>
      <c r="F8786">
        <v>1</v>
      </c>
      <c r="G8786">
        <v>4</v>
      </c>
      <c r="H8786" s="57">
        <f t="shared" si="177"/>
        <v>36185</v>
      </c>
      <c r="J8786">
        <v>8</v>
      </c>
    </row>
    <row r="8787" spans="1:10">
      <c r="A8787" t="s">
        <v>247</v>
      </c>
      <c r="B8787" t="s">
        <v>239</v>
      </c>
      <c r="C8787" t="s">
        <v>240</v>
      </c>
      <c r="D8787">
        <v>6</v>
      </c>
      <c r="E8787">
        <v>100</v>
      </c>
      <c r="F8787">
        <v>1</v>
      </c>
      <c r="G8787">
        <v>5</v>
      </c>
      <c r="H8787" s="57">
        <f t="shared" si="177"/>
        <v>36185</v>
      </c>
      <c r="J8787">
        <v>14</v>
      </c>
    </row>
    <row r="8788" spans="1:10">
      <c r="A8788" t="s">
        <v>247</v>
      </c>
      <c r="B8788" t="s">
        <v>239</v>
      </c>
      <c r="C8788" t="s">
        <v>240</v>
      </c>
      <c r="D8788">
        <v>6</v>
      </c>
      <c r="E8788">
        <v>100</v>
      </c>
      <c r="F8788">
        <v>1</v>
      </c>
      <c r="G8788">
        <v>6</v>
      </c>
      <c r="H8788" s="57">
        <f t="shared" si="177"/>
        <v>36185</v>
      </c>
      <c r="J8788">
        <v>17</v>
      </c>
    </row>
    <row r="8789" spans="1:10">
      <c r="A8789" t="s">
        <v>247</v>
      </c>
      <c r="B8789" t="s">
        <v>239</v>
      </c>
      <c r="C8789" t="s">
        <v>240</v>
      </c>
      <c r="D8789">
        <v>6</v>
      </c>
      <c r="E8789">
        <v>100</v>
      </c>
      <c r="F8789">
        <v>1</v>
      </c>
      <c r="G8789">
        <v>7</v>
      </c>
      <c r="H8789" s="57">
        <f t="shared" si="177"/>
        <v>36185</v>
      </c>
      <c r="J8789">
        <v>17</v>
      </c>
    </row>
    <row r="8790" spans="1:10">
      <c r="A8790" t="s">
        <v>247</v>
      </c>
      <c r="B8790" t="s">
        <v>239</v>
      </c>
      <c r="C8790" t="s">
        <v>240</v>
      </c>
      <c r="D8790">
        <v>6</v>
      </c>
      <c r="E8790">
        <v>100</v>
      </c>
      <c r="F8790">
        <v>1</v>
      </c>
      <c r="G8790">
        <v>8</v>
      </c>
      <c r="H8790" s="57">
        <f t="shared" si="177"/>
        <v>36185</v>
      </c>
      <c r="J8790">
        <v>16</v>
      </c>
    </row>
    <row r="8791" spans="1:10">
      <c r="A8791" t="s">
        <v>247</v>
      </c>
      <c r="B8791" t="s">
        <v>239</v>
      </c>
      <c r="C8791" t="s">
        <v>240</v>
      </c>
      <c r="D8791">
        <v>6</v>
      </c>
      <c r="E8791">
        <v>100</v>
      </c>
      <c r="F8791">
        <v>1</v>
      </c>
      <c r="G8791">
        <v>9</v>
      </c>
      <c r="H8791" s="57">
        <f t="shared" si="177"/>
        <v>36185</v>
      </c>
      <c r="J8791">
        <v>18</v>
      </c>
    </row>
    <row r="8792" spans="1:10">
      <c r="A8792" t="s">
        <v>247</v>
      </c>
      <c r="B8792" t="s">
        <v>239</v>
      </c>
      <c r="C8792" t="s">
        <v>240</v>
      </c>
      <c r="D8792">
        <v>6</v>
      </c>
      <c r="E8792">
        <v>100</v>
      </c>
      <c r="F8792">
        <v>1</v>
      </c>
      <c r="G8792">
        <v>10</v>
      </c>
      <c r="H8792" s="57">
        <f t="shared" si="177"/>
        <v>36185</v>
      </c>
      <c r="J8792">
        <v>17</v>
      </c>
    </row>
    <row r="8793" spans="1:10">
      <c r="A8793" t="s">
        <v>247</v>
      </c>
      <c r="B8793" s="53">
        <v>40738</v>
      </c>
      <c r="C8793" t="s">
        <v>240</v>
      </c>
      <c r="D8793">
        <v>7</v>
      </c>
      <c r="E8793">
        <v>100</v>
      </c>
      <c r="F8793">
        <v>2</v>
      </c>
      <c r="G8793">
        <v>1</v>
      </c>
      <c r="H8793" s="57">
        <f t="shared" si="177"/>
        <v>36185</v>
      </c>
      <c r="J8793">
        <v>19</v>
      </c>
    </row>
    <row r="8794" spans="1:10">
      <c r="A8794" t="s">
        <v>247</v>
      </c>
      <c r="B8794" s="53">
        <v>40738</v>
      </c>
      <c r="C8794" t="s">
        <v>240</v>
      </c>
      <c r="D8794">
        <v>7</v>
      </c>
      <c r="E8794">
        <v>100</v>
      </c>
      <c r="F8794">
        <v>2</v>
      </c>
      <c r="G8794">
        <v>2</v>
      </c>
      <c r="H8794" s="57">
        <f t="shared" si="177"/>
        <v>36185</v>
      </c>
      <c r="J8794">
        <v>15</v>
      </c>
    </row>
    <row r="8795" spans="1:10">
      <c r="A8795" t="s">
        <v>247</v>
      </c>
      <c r="B8795" s="53">
        <v>40738</v>
      </c>
      <c r="C8795" t="s">
        <v>240</v>
      </c>
      <c r="D8795">
        <v>7</v>
      </c>
      <c r="E8795">
        <v>100</v>
      </c>
      <c r="F8795">
        <v>2</v>
      </c>
      <c r="G8795">
        <v>3</v>
      </c>
      <c r="H8795" s="57">
        <f t="shared" si="177"/>
        <v>36185</v>
      </c>
      <c r="J8795">
        <v>8</v>
      </c>
    </row>
    <row r="8796" spans="1:10">
      <c r="A8796" t="s">
        <v>247</v>
      </c>
      <c r="B8796" s="53">
        <v>40738</v>
      </c>
      <c r="C8796" t="s">
        <v>240</v>
      </c>
      <c r="D8796">
        <v>7</v>
      </c>
      <c r="E8796">
        <v>100</v>
      </c>
      <c r="F8796">
        <v>2</v>
      </c>
      <c r="G8796">
        <v>4</v>
      </c>
      <c r="H8796" s="57">
        <f t="shared" si="177"/>
        <v>36185</v>
      </c>
      <c r="J8796">
        <v>7</v>
      </c>
    </row>
    <row r="8797" spans="1:10">
      <c r="A8797" t="s">
        <v>247</v>
      </c>
      <c r="B8797" s="53">
        <v>40738</v>
      </c>
      <c r="C8797" t="s">
        <v>240</v>
      </c>
      <c r="D8797">
        <v>7</v>
      </c>
      <c r="E8797">
        <v>100</v>
      </c>
      <c r="F8797">
        <v>2</v>
      </c>
      <c r="G8797">
        <v>5</v>
      </c>
      <c r="H8797" s="57">
        <f t="shared" si="177"/>
        <v>36185</v>
      </c>
      <c r="J8797">
        <v>6</v>
      </c>
    </row>
    <row r="8798" spans="1:10">
      <c r="A8798" t="s">
        <v>247</v>
      </c>
      <c r="B8798" s="53">
        <v>40738</v>
      </c>
      <c r="C8798" t="s">
        <v>240</v>
      </c>
      <c r="D8798">
        <v>7</v>
      </c>
      <c r="E8798">
        <v>100</v>
      </c>
      <c r="F8798">
        <v>2</v>
      </c>
      <c r="G8798">
        <v>6</v>
      </c>
      <c r="H8798" s="57">
        <f t="shared" si="177"/>
        <v>36185</v>
      </c>
      <c r="J8798">
        <v>9</v>
      </c>
    </row>
    <row r="8799" spans="1:10">
      <c r="A8799" t="s">
        <v>247</v>
      </c>
      <c r="B8799" s="53">
        <v>40738</v>
      </c>
      <c r="C8799" t="s">
        <v>240</v>
      </c>
      <c r="D8799">
        <v>7</v>
      </c>
      <c r="E8799">
        <v>100</v>
      </c>
      <c r="F8799">
        <v>2</v>
      </c>
      <c r="G8799">
        <v>7</v>
      </c>
      <c r="H8799" s="57">
        <f t="shared" ref="H8799:H8862" si="178">H8798</f>
        <v>36185</v>
      </c>
      <c r="J8799">
        <v>5</v>
      </c>
    </row>
    <row r="8800" spans="1:10">
      <c r="A8800" t="s">
        <v>247</v>
      </c>
      <c r="B8800" s="53">
        <v>40738</v>
      </c>
      <c r="C8800" t="s">
        <v>240</v>
      </c>
      <c r="D8800">
        <v>7</v>
      </c>
      <c r="E8800">
        <v>100</v>
      </c>
      <c r="F8800">
        <v>2</v>
      </c>
      <c r="G8800">
        <v>8</v>
      </c>
      <c r="H8800" s="57">
        <f t="shared" si="178"/>
        <v>36185</v>
      </c>
      <c r="J8800">
        <v>18</v>
      </c>
    </row>
    <row r="8801" spans="1:10">
      <c r="A8801" t="s">
        <v>247</v>
      </c>
      <c r="B8801" s="53">
        <v>40738</v>
      </c>
      <c r="C8801" t="s">
        <v>240</v>
      </c>
      <c r="D8801">
        <v>7</v>
      </c>
      <c r="E8801">
        <v>100</v>
      </c>
      <c r="F8801">
        <v>2</v>
      </c>
      <c r="G8801">
        <v>9</v>
      </c>
      <c r="H8801" s="57">
        <f t="shared" si="178"/>
        <v>36185</v>
      </c>
    </row>
    <row r="8802" spans="1:10">
      <c r="A8802" t="s">
        <v>247</v>
      </c>
      <c r="B8802" s="53">
        <v>40738</v>
      </c>
      <c r="C8802" t="s">
        <v>240</v>
      </c>
      <c r="D8802">
        <v>7</v>
      </c>
      <c r="E8802">
        <v>100</v>
      </c>
      <c r="F8802">
        <v>2</v>
      </c>
      <c r="G8802">
        <v>10</v>
      </c>
      <c r="H8802" s="57">
        <f t="shared" si="178"/>
        <v>36185</v>
      </c>
      <c r="J8802">
        <v>13</v>
      </c>
    </row>
    <row r="8803" spans="1:10">
      <c r="A8803" t="s">
        <v>247</v>
      </c>
      <c r="B8803" t="s">
        <v>234</v>
      </c>
      <c r="C8803" t="s">
        <v>240</v>
      </c>
      <c r="D8803">
        <v>8</v>
      </c>
      <c r="E8803">
        <v>100</v>
      </c>
      <c r="F8803">
        <v>2</v>
      </c>
      <c r="G8803">
        <v>1</v>
      </c>
      <c r="H8803" s="57">
        <f t="shared" si="178"/>
        <v>36185</v>
      </c>
      <c r="J8803">
        <v>13</v>
      </c>
    </row>
    <row r="8804" spans="1:10">
      <c r="A8804" t="s">
        <v>247</v>
      </c>
      <c r="B8804" t="s">
        <v>234</v>
      </c>
      <c r="C8804" t="s">
        <v>240</v>
      </c>
      <c r="D8804">
        <v>8</v>
      </c>
      <c r="E8804">
        <v>100</v>
      </c>
      <c r="F8804">
        <v>2</v>
      </c>
      <c r="G8804">
        <v>2</v>
      </c>
      <c r="H8804" s="57">
        <f t="shared" si="178"/>
        <v>36185</v>
      </c>
      <c r="J8804">
        <v>18</v>
      </c>
    </row>
    <row r="8805" spans="1:10">
      <c r="A8805" t="s">
        <v>247</v>
      </c>
      <c r="B8805" t="s">
        <v>234</v>
      </c>
      <c r="C8805" t="s">
        <v>240</v>
      </c>
      <c r="D8805">
        <v>8</v>
      </c>
      <c r="E8805">
        <v>100</v>
      </c>
      <c r="F8805">
        <v>2</v>
      </c>
      <c r="G8805">
        <v>3</v>
      </c>
      <c r="H8805" s="57">
        <f t="shared" si="178"/>
        <v>36185</v>
      </c>
      <c r="J8805">
        <v>13</v>
      </c>
    </row>
    <row r="8806" spans="1:10">
      <c r="A8806" t="s">
        <v>247</v>
      </c>
      <c r="B8806" t="s">
        <v>234</v>
      </c>
      <c r="C8806" t="s">
        <v>240</v>
      </c>
      <c r="D8806">
        <v>8</v>
      </c>
      <c r="E8806">
        <v>100</v>
      </c>
      <c r="F8806">
        <v>2</v>
      </c>
      <c r="G8806">
        <v>4</v>
      </c>
      <c r="H8806" s="57">
        <f t="shared" si="178"/>
        <v>36185</v>
      </c>
      <c r="J8806">
        <v>8</v>
      </c>
    </row>
    <row r="8807" spans="1:10">
      <c r="A8807" t="s">
        <v>247</v>
      </c>
      <c r="B8807" t="s">
        <v>234</v>
      </c>
      <c r="C8807" t="s">
        <v>240</v>
      </c>
      <c r="D8807">
        <v>8</v>
      </c>
      <c r="E8807">
        <v>100</v>
      </c>
      <c r="F8807">
        <v>2</v>
      </c>
      <c r="G8807">
        <v>5</v>
      </c>
      <c r="H8807" s="57">
        <f t="shared" si="178"/>
        <v>36185</v>
      </c>
      <c r="J8807">
        <v>8</v>
      </c>
    </row>
    <row r="8808" spans="1:10">
      <c r="A8808" t="s">
        <v>247</v>
      </c>
      <c r="B8808" t="s">
        <v>234</v>
      </c>
      <c r="C8808" t="s">
        <v>240</v>
      </c>
      <c r="D8808">
        <v>8</v>
      </c>
      <c r="E8808">
        <v>100</v>
      </c>
      <c r="F8808">
        <v>2</v>
      </c>
      <c r="G8808">
        <v>6</v>
      </c>
      <c r="H8808" s="57">
        <f t="shared" si="178"/>
        <v>36185</v>
      </c>
      <c r="J8808">
        <v>18</v>
      </c>
    </row>
    <row r="8809" spans="1:10">
      <c r="A8809" t="s">
        <v>247</v>
      </c>
      <c r="B8809" t="s">
        <v>234</v>
      </c>
      <c r="C8809" t="s">
        <v>240</v>
      </c>
      <c r="D8809">
        <v>8</v>
      </c>
      <c r="E8809">
        <v>100</v>
      </c>
      <c r="F8809">
        <v>2</v>
      </c>
      <c r="G8809">
        <v>7</v>
      </c>
      <c r="H8809" s="57">
        <f t="shared" si="178"/>
        <v>36185</v>
      </c>
      <c r="J8809">
        <v>17</v>
      </c>
    </row>
    <row r="8810" spans="1:10">
      <c r="A8810" t="s">
        <v>247</v>
      </c>
      <c r="B8810" t="s">
        <v>234</v>
      </c>
      <c r="C8810" t="s">
        <v>240</v>
      </c>
      <c r="D8810">
        <v>8</v>
      </c>
      <c r="E8810">
        <v>100</v>
      </c>
      <c r="F8810">
        <v>2</v>
      </c>
      <c r="G8810">
        <v>8</v>
      </c>
      <c r="H8810" s="57">
        <f t="shared" si="178"/>
        <v>36185</v>
      </c>
      <c r="J8810">
        <v>15</v>
      </c>
    </row>
    <row r="8811" spans="1:10">
      <c r="A8811" t="s">
        <v>247</v>
      </c>
      <c r="B8811" t="s">
        <v>234</v>
      </c>
      <c r="C8811" t="s">
        <v>240</v>
      </c>
      <c r="D8811">
        <v>8</v>
      </c>
      <c r="E8811">
        <v>100</v>
      </c>
      <c r="F8811">
        <v>2</v>
      </c>
      <c r="G8811">
        <v>9</v>
      </c>
      <c r="H8811" s="57">
        <f t="shared" si="178"/>
        <v>36185</v>
      </c>
      <c r="J8811">
        <v>17</v>
      </c>
    </row>
    <row r="8812" spans="1:10">
      <c r="A8812" t="s">
        <v>247</v>
      </c>
      <c r="B8812" t="s">
        <v>234</v>
      </c>
      <c r="C8812" t="s">
        <v>240</v>
      </c>
      <c r="D8812">
        <v>8</v>
      </c>
      <c r="E8812">
        <v>100</v>
      </c>
      <c r="F8812">
        <v>2</v>
      </c>
      <c r="G8812">
        <v>10</v>
      </c>
      <c r="H8812" s="57">
        <f t="shared" si="178"/>
        <v>36185</v>
      </c>
    </row>
    <row r="8813" spans="1:10">
      <c r="A8813" t="s">
        <v>247</v>
      </c>
      <c r="B8813" t="s">
        <v>238</v>
      </c>
      <c r="C8813" t="s">
        <v>240</v>
      </c>
      <c r="D8813">
        <v>9</v>
      </c>
      <c r="E8813">
        <v>100</v>
      </c>
      <c r="F8813">
        <v>2</v>
      </c>
      <c r="G8813">
        <v>1</v>
      </c>
      <c r="H8813" s="57">
        <f t="shared" si="178"/>
        <v>36185</v>
      </c>
      <c r="J8813">
        <v>7</v>
      </c>
    </row>
    <row r="8814" spans="1:10">
      <c r="A8814" t="s">
        <v>247</v>
      </c>
      <c r="B8814" t="s">
        <v>238</v>
      </c>
      <c r="C8814" t="s">
        <v>240</v>
      </c>
      <c r="D8814">
        <v>9</v>
      </c>
      <c r="E8814">
        <v>100</v>
      </c>
      <c r="F8814">
        <v>2</v>
      </c>
      <c r="G8814">
        <v>2</v>
      </c>
      <c r="H8814" s="57">
        <f t="shared" si="178"/>
        <v>36185</v>
      </c>
      <c r="J8814">
        <v>6</v>
      </c>
    </row>
    <row r="8815" spans="1:10">
      <c r="A8815" t="s">
        <v>247</v>
      </c>
      <c r="B8815" t="s">
        <v>238</v>
      </c>
      <c r="C8815" t="s">
        <v>240</v>
      </c>
      <c r="D8815">
        <v>9</v>
      </c>
      <c r="E8815">
        <v>100</v>
      </c>
      <c r="F8815">
        <v>2</v>
      </c>
      <c r="G8815">
        <v>3</v>
      </c>
      <c r="H8815" s="57">
        <f t="shared" si="178"/>
        <v>36185</v>
      </c>
      <c r="J8815">
        <v>5</v>
      </c>
    </row>
    <row r="8816" spans="1:10">
      <c r="A8816" t="s">
        <v>247</v>
      </c>
      <c r="B8816" t="s">
        <v>238</v>
      </c>
      <c r="C8816" t="s">
        <v>240</v>
      </c>
      <c r="D8816">
        <v>9</v>
      </c>
      <c r="E8816">
        <v>100</v>
      </c>
      <c r="F8816">
        <v>2</v>
      </c>
      <c r="G8816">
        <v>4</v>
      </c>
      <c r="H8816" s="57">
        <f t="shared" si="178"/>
        <v>36185</v>
      </c>
      <c r="J8816">
        <v>6</v>
      </c>
    </row>
    <row r="8817" spans="1:10">
      <c r="A8817" t="s">
        <v>247</v>
      </c>
      <c r="B8817" t="s">
        <v>238</v>
      </c>
      <c r="C8817" t="s">
        <v>240</v>
      </c>
      <c r="D8817">
        <v>9</v>
      </c>
      <c r="E8817">
        <v>100</v>
      </c>
      <c r="F8817">
        <v>2</v>
      </c>
      <c r="G8817">
        <v>5</v>
      </c>
      <c r="H8817" s="57">
        <f t="shared" si="178"/>
        <v>36185</v>
      </c>
      <c r="J8817">
        <v>3</v>
      </c>
    </row>
    <row r="8818" spans="1:10">
      <c r="A8818" t="s">
        <v>247</v>
      </c>
      <c r="B8818" t="s">
        <v>238</v>
      </c>
      <c r="C8818" t="s">
        <v>240</v>
      </c>
      <c r="D8818">
        <v>9</v>
      </c>
      <c r="E8818">
        <v>100</v>
      </c>
      <c r="F8818">
        <v>2</v>
      </c>
      <c r="G8818">
        <v>6</v>
      </c>
      <c r="H8818" s="57">
        <f t="shared" si="178"/>
        <v>36185</v>
      </c>
      <c r="J8818">
        <v>4</v>
      </c>
    </row>
    <row r="8819" spans="1:10">
      <c r="A8819" t="s">
        <v>247</v>
      </c>
      <c r="B8819" t="s">
        <v>238</v>
      </c>
      <c r="C8819" t="s">
        <v>240</v>
      </c>
      <c r="D8819">
        <v>9</v>
      </c>
      <c r="E8819">
        <v>100</v>
      </c>
      <c r="F8819">
        <v>2</v>
      </c>
      <c r="G8819">
        <v>7</v>
      </c>
      <c r="H8819" s="57">
        <f t="shared" si="178"/>
        <v>36185</v>
      </c>
      <c r="J8819">
        <v>7</v>
      </c>
    </row>
    <row r="8820" spans="1:10">
      <c r="A8820" t="s">
        <v>247</v>
      </c>
      <c r="B8820" t="s">
        <v>238</v>
      </c>
      <c r="C8820" t="s">
        <v>240</v>
      </c>
      <c r="D8820">
        <v>9</v>
      </c>
      <c r="E8820">
        <v>100</v>
      </c>
      <c r="F8820">
        <v>2</v>
      </c>
      <c r="G8820">
        <v>8</v>
      </c>
      <c r="H8820" s="57">
        <f t="shared" si="178"/>
        <v>36185</v>
      </c>
      <c r="J8820">
        <v>6</v>
      </c>
    </row>
    <row r="8821" spans="1:10">
      <c r="A8821" t="s">
        <v>247</v>
      </c>
      <c r="B8821" t="s">
        <v>238</v>
      </c>
      <c r="C8821" t="s">
        <v>240</v>
      </c>
      <c r="D8821">
        <v>9</v>
      </c>
      <c r="E8821">
        <v>100</v>
      </c>
      <c r="F8821">
        <v>2</v>
      </c>
      <c r="G8821">
        <v>9</v>
      </c>
      <c r="H8821" s="57">
        <f t="shared" si="178"/>
        <v>36185</v>
      </c>
      <c r="J8821">
        <v>7</v>
      </c>
    </row>
    <row r="8822" spans="1:10">
      <c r="A8822" t="s">
        <v>247</v>
      </c>
      <c r="B8822" t="s">
        <v>238</v>
      </c>
      <c r="C8822" t="s">
        <v>240</v>
      </c>
      <c r="D8822">
        <v>9</v>
      </c>
      <c r="E8822">
        <v>100</v>
      </c>
      <c r="F8822">
        <v>2</v>
      </c>
      <c r="G8822">
        <v>10</v>
      </c>
      <c r="H8822" s="57">
        <f t="shared" si="178"/>
        <v>36185</v>
      </c>
      <c r="J8822">
        <v>5</v>
      </c>
    </row>
    <row r="8823" spans="1:10">
      <c r="A8823" t="s">
        <v>247</v>
      </c>
      <c r="B8823" t="s">
        <v>235</v>
      </c>
      <c r="C8823" t="s">
        <v>240</v>
      </c>
      <c r="D8823">
        <v>10</v>
      </c>
      <c r="E8823">
        <v>100</v>
      </c>
      <c r="F8823">
        <v>2</v>
      </c>
      <c r="G8823">
        <v>1</v>
      </c>
      <c r="H8823" s="57">
        <f t="shared" si="178"/>
        <v>36185</v>
      </c>
      <c r="J8823">
        <v>7</v>
      </c>
    </row>
    <row r="8824" spans="1:10">
      <c r="A8824" t="s">
        <v>247</v>
      </c>
      <c r="B8824" t="s">
        <v>235</v>
      </c>
      <c r="C8824" t="s">
        <v>240</v>
      </c>
      <c r="D8824">
        <v>10</v>
      </c>
      <c r="E8824">
        <v>100</v>
      </c>
      <c r="F8824">
        <v>2</v>
      </c>
      <c r="G8824">
        <v>2</v>
      </c>
      <c r="H8824" s="57">
        <f t="shared" si="178"/>
        <v>36185</v>
      </c>
      <c r="J8824">
        <v>8</v>
      </c>
    </row>
    <row r="8825" spans="1:10">
      <c r="A8825" t="s">
        <v>247</v>
      </c>
      <c r="B8825" t="s">
        <v>235</v>
      </c>
      <c r="C8825" t="s">
        <v>240</v>
      </c>
      <c r="D8825">
        <v>10</v>
      </c>
      <c r="E8825">
        <v>100</v>
      </c>
      <c r="F8825">
        <v>2</v>
      </c>
      <c r="G8825">
        <v>3</v>
      </c>
      <c r="H8825" s="57">
        <f t="shared" si="178"/>
        <v>36185</v>
      </c>
      <c r="J8825">
        <v>7</v>
      </c>
    </row>
    <row r="8826" spans="1:10">
      <c r="A8826" t="s">
        <v>247</v>
      </c>
      <c r="B8826" t="s">
        <v>235</v>
      </c>
      <c r="C8826" t="s">
        <v>240</v>
      </c>
      <c r="D8826">
        <v>10</v>
      </c>
      <c r="E8826">
        <v>100</v>
      </c>
      <c r="F8826">
        <v>2</v>
      </c>
      <c r="G8826">
        <v>4</v>
      </c>
      <c r="H8826" s="57">
        <f t="shared" si="178"/>
        <v>36185</v>
      </c>
      <c r="J8826">
        <v>7</v>
      </c>
    </row>
    <row r="8827" spans="1:10">
      <c r="A8827" t="s">
        <v>247</v>
      </c>
      <c r="B8827" t="s">
        <v>235</v>
      </c>
      <c r="C8827" t="s">
        <v>240</v>
      </c>
      <c r="D8827">
        <v>10</v>
      </c>
      <c r="E8827">
        <v>100</v>
      </c>
      <c r="F8827">
        <v>2</v>
      </c>
      <c r="G8827">
        <v>5</v>
      </c>
      <c r="H8827" s="57">
        <f t="shared" si="178"/>
        <v>36185</v>
      </c>
      <c r="J8827">
        <v>7</v>
      </c>
    </row>
    <row r="8828" spans="1:10">
      <c r="A8828" t="s">
        <v>247</v>
      </c>
      <c r="B8828" t="s">
        <v>235</v>
      </c>
      <c r="C8828" t="s">
        <v>240</v>
      </c>
      <c r="D8828">
        <v>10</v>
      </c>
      <c r="E8828">
        <v>100</v>
      </c>
      <c r="F8828">
        <v>2</v>
      </c>
      <c r="G8828">
        <v>6</v>
      </c>
      <c r="H8828" s="57">
        <f t="shared" si="178"/>
        <v>36185</v>
      </c>
      <c r="J8828">
        <v>15</v>
      </c>
    </row>
    <row r="8829" spans="1:10">
      <c r="A8829" t="s">
        <v>247</v>
      </c>
      <c r="B8829" t="s">
        <v>235</v>
      </c>
      <c r="C8829" t="s">
        <v>240</v>
      </c>
      <c r="D8829">
        <v>10</v>
      </c>
      <c r="E8829">
        <v>100</v>
      </c>
      <c r="F8829">
        <v>2</v>
      </c>
      <c r="G8829">
        <v>7</v>
      </c>
      <c r="H8829" s="57">
        <f t="shared" si="178"/>
        <v>36185</v>
      </c>
      <c r="J8829">
        <v>12</v>
      </c>
    </row>
    <row r="8830" spans="1:10">
      <c r="A8830" t="s">
        <v>247</v>
      </c>
      <c r="B8830" t="s">
        <v>235</v>
      </c>
      <c r="C8830" t="s">
        <v>240</v>
      </c>
      <c r="D8830">
        <v>10</v>
      </c>
      <c r="E8830">
        <v>100</v>
      </c>
      <c r="F8830">
        <v>2</v>
      </c>
      <c r="G8830">
        <v>8</v>
      </c>
      <c r="H8830" s="57">
        <f t="shared" si="178"/>
        <v>36185</v>
      </c>
      <c r="J8830">
        <v>16</v>
      </c>
    </row>
    <row r="8831" spans="1:10">
      <c r="A8831" t="s">
        <v>247</v>
      </c>
      <c r="B8831" t="s">
        <v>235</v>
      </c>
      <c r="C8831" t="s">
        <v>240</v>
      </c>
      <c r="D8831">
        <v>10</v>
      </c>
      <c r="E8831">
        <v>100</v>
      </c>
      <c r="F8831">
        <v>2</v>
      </c>
      <c r="G8831">
        <v>9</v>
      </c>
      <c r="H8831" s="57">
        <f t="shared" si="178"/>
        <v>36185</v>
      </c>
      <c r="J8831">
        <v>19</v>
      </c>
    </row>
    <row r="8832" spans="1:10">
      <c r="A8832" t="s">
        <v>247</v>
      </c>
      <c r="B8832" t="s">
        <v>235</v>
      </c>
      <c r="C8832" t="s">
        <v>240</v>
      </c>
      <c r="D8832">
        <v>10</v>
      </c>
      <c r="E8832">
        <v>100</v>
      </c>
      <c r="F8832">
        <v>2</v>
      </c>
      <c r="G8832">
        <v>10</v>
      </c>
      <c r="H8832" s="57">
        <f t="shared" si="178"/>
        <v>36185</v>
      </c>
      <c r="J8832">
        <v>13</v>
      </c>
    </row>
    <row r="8833" spans="1:10">
      <c r="A8833" t="s">
        <v>247</v>
      </c>
      <c r="B8833" t="s">
        <v>239</v>
      </c>
      <c r="C8833" t="s">
        <v>240</v>
      </c>
      <c r="D8833">
        <v>11</v>
      </c>
      <c r="E8833">
        <v>100</v>
      </c>
      <c r="F8833">
        <v>2</v>
      </c>
      <c r="G8833">
        <v>1</v>
      </c>
      <c r="H8833" s="57">
        <f t="shared" si="178"/>
        <v>36185</v>
      </c>
      <c r="J8833">
        <v>9</v>
      </c>
    </row>
    <row r="8834" spans="1:10">
      <c r="A8834" t="s">
        <v>247</v>
      </c>
      <c r="B8834" t="s">
        <v>239</v>
      </c>
      <c r="C8834" t="s">
        <v>240</v>
      </c>
      <c r="D8834">
        <v>11</v>
      </c>
      <c r="E8834">
        <v>100</v>
      </c>
      <c r="F8834">
        <v>2</v>
      </c>
      <c r="G8834">
        <v>2</v>
      </c>
      <c r="H8834" s="57">
        <f t="shared" si="178"/>
        <v>36185</v>
      </c>
      <c r="J8834">
        <v>4</v>
      </c>
    </row>
    <row r="8835" spans="1:10">
      <c r="A8835" t="s">
        <v>247</v>
      </c>
      <c r="B8835" t="s">
        <v>239</v>
      </c>
      <c r="C8835" t="s">
        <v>240</v>
      </c>
      <c r="D8835">
        <v>11</v>
      </c>
      <c r="E8835">
        <v>100</v>
      </c>
      <c r="F8835">
        <v>2</v>
      </c>
      <c r="G8835">
        <v>3</v>
      </c>
      <c r="H8835" s="57">
        <f t="shared" si="178"/>
        <v>36185</v>
      </c>
      <c r="J8835">
        <v>13</v>
      </c>
    </row>
    <row r="8836" spans="1:10">
      <c r="A8836" t="s">
        <v>247</v>
      </c>
      <c r="B8836" t="s">
        <v>239</v>
      </c>
      <c r="C8836" t="s">
        <v>240</v>
      </c>
      <c r="D8836">
        <v>11</v>
      </c>
      <c r="E8836">
        <v>100</v>
      </c>
      <c r="F8836">
        <v>2</v>
      </c>
      <c r="G8836">
        <v>4</v>
      </c>
      <c r="H8836" s="57">
        <f t="shared" si="178"/>
        <v>36185</v>
      </c>
      <c r="J8836">
        <v>12</v>
      </c>
    </row>
    <row r="8837" spans="1:10">
      <c r="A8837" t="s">
        <v>247</v>
      </c>
      <c r="B8837" t="s">
        <v>239</v>
      </c>
      <c r="C8837" t="s">
        <v>240</v>
      </c>
      <c r="D8837">
        <v>11</v>
      </c>
      <c r="E8837">
        <v>100</v>
      </c>
      <c r="F8837">
        <v>2</v>
      </c>
      <c r="G8837">
        <v>5</v>
      </c>
      <c r="H8837" s="57">
        <f t="shared" si="178"/>
        <v>36185</v>
      </c>
      <c r="J8837">
        <v>15</v>
      </c>
    </row>
    <row r="8838" spans="1:10">
      <c r="A8838" t="s">
        <v>247</v>
      </c>
      <c r="B8838" t="s">
        <v>239</v>
      </c>
      <c r="C8838" t="s">
        <v>240</v>
      </c>
      <c r="D8838">
        <v>11</v>
      </c>
      <c r="E8838">
        <v>100</v>
      </c>
      <c r="F8838">
        <v>2</v>
      </c>
      <c r="G8838">
        <v>6</v>
      </c>
      <c r="H8838" s="57">
        <f t="shared" si="178"/>
        <v>36185</v>
      </c>
      <c r="J8838">
        <v>10</v>
      </c>
    </row>
    <row r="8839" spans="1:10">
      <c r="A8839" t="s">
        <v>247</v>
      </c>
      <c r="B8839" t="s">
        <v>239</v>
      </c>
      <c r="C8839" t="s">
        <v>240</v>
      </c>
      <c r="D8839">
        <v>11</v>
      </c>
      <c r="E8839">
        <v>100</v>
      </c>
      <c r="F8839">
        <v>2</v>
      </c>
      <c r="G8839">
        <v>7</v>
      </c>
      <c r="H8839" s="57">
        <f t="shared" si="178"/>
        <v>36185</v>
      </c>
      <c r="J8839">
        <v>14</v>
      </c>
    </row>
    <row r="8840" spans="1:10">
      <c r="A8840" t="s">
        <v>247</v>
      </c>
      <c r="B8840" t="s">
        <v>239</v>
      </c>
      <c r="C8840" t="s">
        <v>240</v>
      </c>
      <c r="D8840">
        <v>11</v>
      </c>
      <c r="E8840">
        <v>100</v>
      </c>
      <c r="F8840">
        <v>2</v>
      </c>
      <c r="G8840">
        <v>8</v>
      </c>
      <c r="H8840" s="57">
        <f t="shared" si="178"/>
        <v>36185</v>
      </c>
      <c r="J8840">
        <v>12</v>
      </c>
    </row>
    <row r="8841" spans="1:10">
      <c r="A8841" t="s">
        <v>247</v>
      </c>
      <c r="B8841" t="s">
        <v>239</v>
      </c>
      <c r="C8841" t="s">
        <v>240</v>
      </c>
      <c r="D8841">
        <v>11</v>
      </c>
      <c r="E8841">
        <v>100</v>
      </c>
      <c r="F8841">
        <v>2</v>
      </c>
      <c r="G8841">
        <v>9</v>
      </c>
      <c r="H8841" s="57">
        <f t="shared" si="178"/>
        <v>36185</v>
      </c>
      <c r="J8841">
        <v>16</v>
      </c>
    </row>
    <row r="8842" spans="1:10">
      <c r="A8842" t="s">
        <v>247</v>
      </c>
      <c r="B8842" t="s">
        <v>239</v>
      </c>
      <c r="C8842" t="s">
        <v>240</v>
      </c>
      <c r="D8842">
        <v>11</v>
      </c>
      <c r="E8842">
        <v>100</v>
      </c>
      <c r="F8842">
        <v>2</v>
      </c>
      <c r="G8842">
        <v>10</v>
      </c>
      <c r="H8842" s="57">
        <f t="shared" si="178"/>
        <v>36185</v>
      </c>
      <c r="J8842">
        <v>16</v>
      </c>
    </row>
    <row r="8843" spans="1:10">
      <c r="A8843" t="s">
        <v>247</v>
      </c>
      <c r="B8843" t="s">
        <v>237</v>
      </c>
      <c r="C8843" t="s">
        <v>240</v>
      </c>
      <c r="D8843">
        <v>12</v>
      </c>
      <c r="E8843">
        <v>100</v>
      </c>
      <c r="F8843">
        <v>2</v>
      </c>
      <c r="G8843">
        <v>1</v>
      </c>
      <c r="H8843" s="57">
        <f t="shared" si="178"/>
        <v>36185</v>
      </c>
      <c r="J8843">
        <v>18</v>
      </c>
    </row>
    <row r="8844" spans="1:10">
      <c r="A8844" t="s">
        <v>247</v>
      </c>
      <c r="B8844" t="s">
        <v>237</v>
      </c>
      <c r="C8844" t="s">
        <v>240</v>
      </c>
      <c r="D8844">
        <v>12</v>
      </c>
      <c r="E8844">
        <v>100</v>
      </c>
      <c r="F8844">
        <v>2</v>
      </c>
      <c r="G8844">
        <v>2</v>
      </c>
      <c r="H8844" s="57">
        <f t="shared" si="178"/>
        <v>36185</v>
      </c>
      <c r="J8844">
        <v>16</v>
      </c>
    </row>
    <row r="8845" spans="1:10">
      <c r="A8845" t="s">
        <v>247</v>
      </c>
      <c r="B8845" t="s">
        <v>237</v>
      </c>
      <c r="C8845" t="s">
        <v>240</v>
      </c>
      <c r="D8845">
        <v>12</v>
      </c>
      <c r="E8845">
        <v>100</v>
      </c>
      <c r="F8845">
        <v>2</v>
      </c>
      <c r="G8845">
        <v>3</v>
      </c>
      <c r="H8845" s="57">
        <f t="shared" si="178"/>
        <v>36185</v>
      </c>
      <c r="J8845">
        <v>15</v>
      </c>
    </row>
    <row r="8846" spans="1:10">
      <c r="A8846" t="s">
        <v>247</v>
      </c>
      <c r="B8846" t="s">
        <v>237</v>
      </c>
      <c r="C8846" t="s">
        <v>240</v>
      </c>
      <c r="D8846">
        <v>12</v>
      </c>
      <c r="E8846">
        <v>100</v>
      </c>
      <c r="F8846">
        <v>2</v>
      </c>
      <c r="G8846">
        <v>4</v>
      </c>
      <c r="H8846" s="57">
        <f t="shared" si="178"/>
        <v>36185</v>
      </c>
      <c r="J8846">
        <v>13</v>
      </c>
    </row>
    <row r="8847" spans="1:10">
      <c r="A8847" t="s">
        <v>247</v>
      </c>
      <c r="B8847" t="s">
        <v>237</v>
      </c>
      <c r="C8847" t="s">
        <v>240</v>
      </c>
      <c r="D8847">
        <v>12</v>
      </c>
      <c r="E8847">
        <v>100</v>
      </c>
      <c r="F8847">
        <v>2</v>
      </c>
      <c r="G8847">
        <v>5</v>
      </c>
      <c r="H8847" s="57">
        <f t="shared" si="178"/>
        <v>36185</v>
      </c>
      <c r="J8847">
        <v>17</v>
      </c>
    </row>
    <row r="8848" spans="1:10">
      <c r="A8848" t="s">
        <v>247</v>
      </c>
      <c r="B8848" t="s">
        <v>237</v>
      </c>
      <c r="C8848" t="s">
        <v>240</v>
      </c>
      <c r="D8848">
        <v>12</v>
      </c>
      <c r="E8848">
        <v>100</v>
      </c>
      <c r="F8848">
        <v>2</v>
      </c>
      <c r="G8848">
        <v>6</v>
      </c>
      <c r="H8848" s="57">
        <f t="shared" si="178"/>
        <v>36185</v>
      </c>
      <c r="J8848">
        <v>18</v>
      </c>
    </row>
    <row r="8849" spans="1:10">
      <c r="A8849" t="s">
        <v>247</v>
      </c>
      <c r="B8849" t="s">
        <v>237</v>
      </c>
      <c r="C8849" t="s">
        <v>240</v>
      </c>
      <c r="D8849">
        <v>12</v>
      </c>
      <c r="E8849">
        <v>100</v>
      </c>
      <c r="F8849">
        <v>2</v>
      </c>
      <c r="G8849">
        <v>7</v>
      </c>
      <c r="H8849" s="57">
        <f t="shared" si="178"/>
        <v>36185</v>
      </c>
      <c r="J8849">
        <v>18</v>
      </c>
    </row>
    <row r="8850" spans="1:10">
      <c r="A8850" t="s">
        <v>247</v>
      </c>
      <c r="B8850" t="s">
        <v>237</v>
      </c>
      <c r="C8850" t="s">
        <v>240</v>
      </c>
      <c r="D8850">
        <v>12</v>
      </c>
      <c r="E8850">
        <v>100</v>
      </c>
      <c r="F8850">
        <v>2</v>
      </c>
      <c r="G8850">
        <v>8</v>
      </c>
      <c r="H8850" s="57">
        <f t="shared" si="178"/>
        <v>36185</v>
      </c>
      <c r="J8850">
        <v>19</v>
      </c>
    </row>
    <row r="8851" spans="1:10">
      <c r="A8851" t="s">
        <v>247</v>
      </c>
      <c r="B8851" t="s">
        <v>237</v>
      </c>
      <c r="C8851" t="s">
        <v>240</v>
      </c>
      <c r="D8851">
        <v>12</v>
      </c>
      <c r="E8851">
        <v>100</v>
      </c>
      <c r="F8851">
        <v>2</v>
      </c>
      <c r="G8851">
        <v>9</v>
      </c>
      <c r="H8851" s="57">
        <f t="shared" si="178"/>
        <v>36185</v>
      </c>
      <c r="J8851">
        <v>19</v>
      </c>
    </row>
    <row r="8852" spans="1:10">
      <c r="A8852" t="s">
        <v>247</v>
      </c>
      <c r="B8852" t="s">
        <v>237</v>
      </c>
      <c r="C8852" t="s">
        <v>240</v>
      </c>
      <c r="D8852">
        <v>12</v>
      </c>
      <c r="E8852">
        <v>100</v>
      </c>
      <c r="F8852">
        <v>2</v>
      </c>
      <c r="G8852">
        <v>10</v>
      </c>
      <c r="H8852" s="57">
        <f t="shared" si="178"/>
        <v>36185</v>
      </c>
      <c r="J8852">
        <v>17</v>
      </c>
    </row>
    <row r="8853" spans="1:10">
      <c r="A8853" t="s">
        <v>247</v>
      </c>
      <c r="B8853" s="53">
        <v>40738</v>
      </c>
      <c r="C8853" t="s">
        <v>240</v>
      </c>
      <c r="D8853">
        <v>13</v>
      </c>
      <c r="E8853">
        <v>100</v>
      </c>
      <c r="F8853">
        <v>3</v>
      </c>
      <c r="G8853">
        <v>1</v>
      </c>
      <c r="H8853" s="57">
        <f t="shared" si="178"/>
        <v>36185</v>
      </c>
      <c r="J8853">
        <v>16</v>
      </c>
    </row>
    <row r="8854" spans="1:10">
      <c r="A8854" t="s">
        <v>247</v>
      </c>
      <c r="B8854" s="53">
        <v>40738</v>
      </c>
      <c r="C8854" t="s">
        <v>240</v>
      </c>
      <c r="D8854">
        <v>13</v>
      </c>
      <c r="E8854">
        <v>100</v>
      </c>
      <c r="F8854">
        <v>3</v>
      </c>
      <c r="G8854">
        <v>2</v>
      </c>
      <c r="H8854" s="57">
        <f t="shared" si="178"/>
        <v>36185</v>
      </c>
      <c r="J8854">
        <v>18</v>
      </c>
    </row>
    <row r="8855" spans="1:10">
      <c r="A8855" t="s">
        <v>247</v>
      </c>
      <c r="B8855" s="53">
        <v>40738</v>
      </c>
      <c r="C8855" t="s">
        <v>240</v>
      </c>
      <c r="D8855">
        <v>13</v>
      </c>
      <c r="E8855">
        <v>100</v>
      </c>
      <c r="F8855">
        <v>3</v>
      </c>
      <c r="G8855">
        <v>3</v>
      </c>
      <c r="H8855" s="57">
        <f t="shared" si="178"/>
        <v>36185</v>
      </c>
      <c r="J8855">
        <v>15</v>
      </c>
    </row>
    <row r="8856" spans="1:10">
      <c r="A8856" t="s">
        <v>247</v>
      </c>
      <c r="B8856" s="53">
        <v>40738</v>
      </c>
      <c r="C8856" t="s">
        <v>240</v>
      </c>
      <c r="D8856">
        <v>13</v>
      </c>
      <c r="E8856">
        <v>100</v>
      </c>
      <c r="F8856">
        <v>3</v>
      </c>
      <c r="G8856">
        <v>4</v>
      </c>
      <c r="H8856" s="57">
        <f t="shared" si="178"/>
        <v>36185</v>
      </c>
      <c r="J8856">
        <v>17</v>
      </c>
    </row>
    <row r="8857" spans="1:10">
      <c r="A8857" t="s">
        <v>247</v>
      </c>
      <c r="B8857" s="53">
        <v>40738</v>
      </c>
      <c r="C8857" t="s">
        <v>240</v>
      </c>
      <c r="D8857">
        <v>13</v>
      </c>
      <c r="E8857">
        <v>100</v>
      </c>
      <c r="F8857">
        <v>3</v>
      </c>
      <c r="G8857">
        <v>5</v>
      </c>
      <c r="H8857" s="57">
        <f t="shared" si="178"/>
        <v>36185</v>
      </c>
      <c r="J8857">
        <v>16</v>
      </c>
    </row>
    <row r="8858" spans="1:10">
      <c r="A8858" t="s">
        <v>247</v>
      </c>
      <c r="B8858" s="53">
        <v>40738</v>
      </c>
      <c r="C8858" t="s">
        <v>240</v>
      </c>
      <c r="D8858">
        <v>13</v>
      </c>
      <c r="E8858">
        <v>100</v>
      </c>
      <c r="F8858">
        <v>3</v>
      </c>
      <c r="G8858">
        <v>6</v>
      </c>
      <c r="H8858" s="57">
        <f t="shared" si="178"/>
        <v>36185</v>
      </c>
      <c r="J8858">
        <v>13</v>
      </c>
    </row>
    <row r="8859" spans="1:10">
      <c r="A8859" t="s">
        <v>247</v>
      </c>
      <c r="B8859" s="53">
        <v>40738</v>
      </c>
      <c r="C8859" t="s">
        <v>240</v>
      </c>
      <c r="D8859">
        <v>13</v>
      </c>
      <c r="E8859">
        <v>100</v>
      </c>
      <c r="F8859">
        <v>3</v>
      </c>
      <c r="G8859">
        <v>7</v>
      </c>
      <c r="H8859" s="57">
        <f t="shared" si="178"/>
        <v>36185</v>
      </c>
      <c r="J8859">
        <v>9</v>
      </c>
    </row>
    <row r="8860" spans="1:10">
      <c r="A8860" t="s">
        <v>247</v>
      </c>
      <c r="B8860" s="53">
        <v>40738</v>
      </c>
      <c r="C8860" t="s">
        <v>240</v>
      </c>
      <c r="D8860">
        <v>13</v>
      </c>
      <c r="E8860">
        <v>100</v>
      </c>
      <c r="F8860">
        <v>3</v>
      </c>
      <c r="G8860">
        <v>8</v>
      </c>
      <c r="H8860" s="57">
        <f t="shared" si="178"/>
        <v>36185</v>
      </c>
      <c r="J8860">
        <v>10</v>
      </c>
    </row>
    <row r="8861" spans="1:10">
      <c r="A8861" t="s">
        <v>247</v>
      </c>
      <c r="B8861" s="53">
        <v>40738</v>
      </c>
      <c r="C8861" t="s">
        <v>240</v>
      </c>
      <c r="D8861">
        <v>13</v>
      </c>
      <c r="E8861">
        <v>100</v>
      </c>
      <c r="F8861">
        <v>3</v>
      </c>
      <c r="G8861">
        <v>9</v>
      </c>
      <c r="H8861" s="57">
        <f t="shared" si="178"/>
        <v>36185</v>
      </c>
      <c r="J8861">
        <v>13</v>
      </c>
    </row>
    <row r="8862" spans="1:10">
      <c r="A8862" t="s">
        <v>247</v>
      </c>
      <c r="B8862" s="53">
        <v>40738</v>
      </c>
      <c r="C8862" t="s">
        <v>240</v>
      </c>
      <c r="D8862">
        <v>13</v>
      </c>
      <c r="E8862">
        <v>100</v>
      </c>
      <c r="F8862">
        <v>3</v>
      </c>
      <c r="G8862">
        <v>10</v>
      </c>
      <c r="H8862" s="57">
        <f t="shared" si="178"/>
        <v>36185</v>
      </c>
      <c r="J8862">
        <v>18</v>
      </c>
    </row>
    <row r="8863" spans="1:10">
      <c r="A8863" t="s">
        <v>247</v>
      </c>
      <c r="B8863" t="s">
        <v>238</v>
      </c>
      <c r="C8863" t="s">
        <v>240</v>
      </c>
      <c r="D8863">
        <v>14</v>
      </c>
      <c r="E8863">
        <v>100</v>
      </c>
      <c r="F8863">
        <v>3</v>
      </c>
      <c r="G8863">
        <v>1</v>
      </c>
      <c r="H8863" s="57">
        <f t="shared" ref="H8863:H8912" si="179">H8862</f>
        <v>36185</v>
      </c>
      <c r="J8863">
        <v>7</v>
      </c>
    </row>
    <row r="8864" spans="1:10">
      <c r="A8864" t="s">
        <v>247</v>
      </c>
      <c r="B8864" t="s">
        <v>238</v>
      </c>
      <c r="C8864" t="s">
        <v>240</v>
      </c>
      <c r="D8864">
        <v>14</v>
      </c>
      <c r="E8864">
        <v>100</v>
      </c>
      <c r="F8864">
        <v>3</v>
      </c>
      <c r="G8864">
        <v>2</v>
      </c>
      <c r="H8864" s="57">
        <f t="shared" si="179"/>
        <v>36185</v>
      </c>
      <c r="J8864">
        <v>10</v>
      </c>
    </row>
    <row r="8865" spans="1:10">
      <c r="A8865" t="s">
        <v>247</v>
      </c>
      <c r="B8865" t="s">
        <v>238</v>
      </c>
      <c r="C8865" t="s">
        <v>240</v>
      </c>
      <c r="D8865">
        <v>14</v>
      </c>
      <c r="E8865">
        <v>100</v>
      </c>
      <c r="F8865">
        <v>3</v>
      </c>
      <c r="G8865">
        <v>3</v>
      </c>
      <c r="H8865" s="57">
        <f t="shared" si="179"/>
        <v>36185</v>
      </c>
    </row>
    <row r="8866" spans="1:10">
      <c r="A8866" t="s">
        <v>247</v>
      </c>
      <c r="B8866" t="s">
        <v>238</v>
      </c>
      <c r="C8866" t="s">
        <v>240</v>
      </c>
      <c r="D8866">
        <v>14</v>
      </c>
      <c r="E8866">
        <v>100</v>
      </c>
      <c r="F8866">
        <v>3</v>
      </c>
      <c r="G8866">
        <v>4</v>
      </c>
      <c r="H8866" s="57">
        <f t="shared" si="179"/>
        <v>36185</v>
      </c>
      <c r="J8866">
        <v>7</v>
      </c>
    </row>
    <row r="8867" spans="1:10">
      <c r="A8867" t="s">
        <v>247</v>
      </c>
      <c r="B8867" t="s">
        <v>238</v>
      </c>
      <c r="C8867" t="s">
        <v>240</v>
      </c>
      <c r="D8867">
        <v>14</v>
      </c>
      <c r="E8867">
        <v>100</v>
      </c>
      <c r="F8867">
        <v>3</v>
      </c>
      <c r="G8867">
        <v>5</v>
      </c>
      <c r="H8867" s="57">
        <f t="shared" si="179"/>
        <v>36185</v>
      </c>
      <c r="J8867">
        <v>10</v>
      </c>
    </row>
    <row r="8868" spans="1:10">
      <c r="A8868" t="s">
        <v>247</v>
      </c>
      <c r="B8868" t="s">
        <v>238</v>
      </c>
      <c r="C8868" t="s">
        <v>240</v>
      </c>
      <c r="D8868">
        <v>14</v>
      </c>
      <c r="E8868">
        <v>100</v>
      </c>
      <c r="F8868">
        <v>3</v>
      </c>
      <c r="G8868">
        <v>6</v>
      </c>
      <c r="H8868" s="57">
        <f t="shared" si="179"/>
        <v>36185</v>
      </c>
      <c r="J8868">
        <v>15</v>
      </c>
    </row>
    <row r="8869" spans="1:10">
      <c r="A8869" t="s">
        <v>247</v>
      </c>
      <c r="B8869" t="s">
        <v>238</v>
      </c>
      <c r="C8869" t="s">
        <v>240</v>
      </c>
      <c r="D8869">
        <v>14</v>
      </c>
      <c r="E8869">
        <v>100</v>
      </c>
      <c r="F8869">
        <v>3</v>
      </c>
      <c r="G8869">
        <v>7</v>
      </c>
      <c r="H8869" s="57">
        <f t="shared" si="179"/>
        <v>36185</v>
      </c>
      <c r="J8869">
        <v>11</v>
      </c>
    </row>
    <row r="8870" spans="1:10">
      <c r="A8870" t="s">
        <v>247</v>
      </c>
      <c r="B8870" t="s">
        <v>238</v>
      </c>
      <c r="C8870" t="s">
        <v>240</v>
      </c>
      <c r="D8870">
        <v>14</v>
      </c>
      <c r="E8870">
        <v>100</v>
      </c>
      <c r="F8870">
        <v>3</v>
      </c>
      <c r="G8870">
        <v>8</v>
      </c>
      <c r="H8870" s="57">
        <f t="shared" si="179"/>
        <v>36185</v>
      </c>
      <c r="J8870">
        <v>7</v>
      </c>
    </row>
    <row r="8871" spans="1:10">
      <c r="A8871" t="s">
        <v>247</v>
      </c>
      <c r="B8871" t="s">
        <v>238</v>
      </c>
      <c r="C8871" t="s">
        <v>240</v>
      </c>
      <c r="D8871">
        <v>14</v>
      </c>
      <c r="E8871">
        <v>100</v>
      </c>
      <c r="F8871">
        <v>3</v>
      </c>
      <c r="G8871">
        <v>9</v>
      </c>
      <c r="H8871" s="57">
        <f t="shared" si="179"/>
        <v>36185</v>
      </c>
      <c r="J8871">
        <v>8</v>
      </c>
    </row>
    <row r="8872" spans="1:10">
      <c r="A8872" t="s">
        <v>247</v>
      </c>
      <c r="B8872" t="s">
        <v>238</v>
      </c>
      <c r="C8872" t="s">
        <v>240</v>
      </c>
      <c r="D8872">
        <v>14</v>
      </c>
      <c r="E8872">
        <v>100</v>
      </c>
      <c r="F8872">
        <v>3</v>
      </c>
      <c r="G8872">
        <v>10</v>
      </c>
      <c r="H8872" s="57">
        <f t="shared" si="179"/>
        <v>36185</v>
      </c>
      <c r="J8872">
        <v>9</v>
      </c>
    </row>
    <row r="8873" spans="1:10">
      <c r="A8873" t="s">
        <v>247</v>
      </c>
      <c r="B8873" t="s">
        <v>234</v>
      </c>
      <c r="C8873" t="s">
        <v>240</v>
      </c>
      <c r="D8873">
        <v>15</v>
      </c>
      <c r="E8873">
        <v>100</v>
      </c>
      <c r="F8873">
        <v>3</v>
      </c>
      <c r="G8873">
        <v>1</v>
      </c>
      <c r="H8873" s="57">
        <f t="shared" si="179"/>
        <v>36185</v>
      </c>
      <c r="J8873">
        <v>19</v>
      </c>
    </row>
    <row r="8874" spans="1:10">
      <c r="A8874" t="s">
        <v>247</v>
      </c>
      <c r="B8874" t="s">
        <v>234</v>
      </c>
      <c r="C8874" t="s">
        <v>240</v>
      </c>
      <c r="D8874">
        <v>15</v>
      </c>
      <c r="E8874">
        <v>100</v>
      </c>
      <c r="F8874">
        <v>3</v>
      </c>
      <c r="G8874">
        <v>2</v>
      </c>
      <c r="H8874" s="57">
        <f t="shared" si="179"/>
        <v>36185</v>
      </c>
      <c r="J8874">
        <v>8</v>
      </c>
    </row>
    <row r="8875" spans="1:10">
      <c r="A8875" t="s">
        <v>247</v>
      </c>
      <c r="B8875" t="s">
        <v>234</v>
      </c>
      <c r="C8875" t="s">
        <v>240</v>
      </c>
      <c r="D8875">
        <v>15</v>
      </c>
      <c r="E8875">
        <v>100</v>
      </c>
      <c r="F8875">
        <v>3</v>
      </c>
      <c r="G8875">
        <v>3</v>
      </c>
      <c r="H8875" s="57">
        <f t="shared" si="179"/>
        <v>36185</v>
      </c>
      <c r="J8875">
        <v>5</v>
      </c>
    </row>
    <row r="8876" spans="1:10">
      <c r="A8876" t="s">
        <v>247</v>
      </c>
      <c r="B8876" t="s">
        <v>234</v>
      </c>
      <c r="C8876" t="s">
        <v>240</v>
      </c>
      <c r="D8876">
        <v>15</v>
      </c>
      <c r="E8876">
        <v>100</v>
      </c>
      <c r="F8876">
        <v>3</v>
      </c>
      <c r="G8876">
        <v>4</v>
      </c>
      <c r="H8876" s="57">
        <f t="shared" si="179"/>
        <v>36185</v>
      </c>
      <c r="J8876">
        <v>4</v>
      </c>
    </row>
    <row r="8877" spans="1:10">
      <c r="A8877" t="s">
        <v>247</v>
      </c>
      <c r="B8877" t="s">
        <v>234</v>
      </c>
      <c r="C8877" t="s">
        <v>240</v>
      </c>
      <c r="D8877">
        <v>15</v>
      </c>
      <c r="E8877">
        <v>100</v>
      </c>
      <c r="F8877">
        <v>3</v>
      </c>
      <c r="G8877">
        <v>5</v>
      </c>
      <c r="H8877" s="57">
        <f t="shared" si="179"/>
        <v>36185</v>
      </c>
      <c r="J8877">
        <v>8</v>
      </c>
    </row>
    <row r="8878" spans="1:10">
      <c r="A8878" t="s">
        <v>247</v>
      </c>
      <c r="B8878" t="s">
        <v>234</v>
      </c>
      <c r="C8878" t="s">
        <v>240</v>
      </c>
      <c r="D8878">
        <v>15</v>
      </c>
      <c r="E8878">
        <v>100</v>
      </c>
      <c r="F8878">
        <v>3</v>
      </c>
      <c r="G8878">
        <v>6</v>
      </c>
      <c r="H8878" s="57">
        <f t="shared" si="179"/>
        <v>36185</v>
      </c>
      <c r="J8878">
        <v>8</v>
      </c>
    </row>
    <row r="8879" spans="1:10">
      <c r="A8879" t="s">
        <v>247</v>
      </c>
      <c r="B8879" t="s">
        <v>234</v>
      </c>
      <c r="C8879" t="s">
        <v>240</v>
      </c>
      <c r="D8879">
        <v>15</v>
      </c>
      <c r="E8879">
        <v>100</v>
      </c>
      <c r="F8879">
        <v>3</v>
      </c>
      <c r="G8879">
        <v>7</v>
      </c>
      <c r="H8879" s="57">
        <f t="shared" si="179"/>
        <v>36185</v>
      </c>
      <c r="J8879">
        <v>18</v>
      </c>
    </row>
    <row r="8880" spans="1:10">
      <c r="A8880" t="s">
        <v>247</v>
      </c>
      <c r="B8880" t="s">
        <v>234</v>
      </c>
      <c r="C8880" t="s">
        <v>240</v>
      </c>
      <c r="D8880">
        <v>15</v>
      </c>
      <c r="E8880">
        <v>100</v>
      </c>
      <c r="F8880">
        <v>3</v>
      </c>
      <c r="G8880">
        <v>8</v>
      </c>
      <c r="H8880" s="57">
        <f t="shared" si="179"/>
        <v>36185</v>
      </c>
      <c r="J8880">
        <v>20</v>
      </c>
    </row>
    <row r="8881" spans="1:10">
      <c r="A8881" t="s">
        <v>247</v>
      </c>
      <c r="B8881" t="s">
        <v>234</v>
      </c>
      <c r="C8881" t="s">
        <v>240</v>
      </c>
      <c r="D8881">
        <v>15</v>
      </c>
      <c r="E8881">
        <v>100</v>
      </c>
      <c r="F8881">
        <v>3</v>
      </c>
      <c r="G8881">
        <v>9</v>
      </c>
      <c r="H8881" s="57">
        <f t="shared" si="179"/>
        <v>36185</v>
      </c>
      <c r="J8881">
        <v>18</v>
      </c>
    </row>
    <row r="8882" spans="1:10">
      <c r="A8882" t="s">
        <v>247</v>
      </c>
      <c r="B8882" t="s">
        <v>234</v>
      </c>
      <c r="C8882" t="s">
        <v>240</v>
      </c>
      <c r="D8882">
        <v>15</v>
      </c>
      <c r="E8882">
        <v>100</v>
      </c>
      <c r="F8882">
        <v>3</v>
      </c>
      <c r="G8882">
        <v>10</v>
      </c>
      <c r="H8882" s="57">
        <f t="shared" si="179"/>
        <v>36185</v>
      </c>
      <c r="J8882">
        <v>15</v>
      </c>
    </row>
    <row r="8883" spans="1:10">
      <c r="A8883" t="s">
        <v>247</v>
      </c>
      <c r="B8883" t="s">
        <v>239</v>
      </c>
      <c r="C8883" t="s">
        <v>240</v>
      </c>
      <c r="D8883">
        <v>16</v>
      </c>
      <c r="E8883">
        <v>100</v>
      </c>
      <c r="F8883">
        <v>3</v>
      </c>
      <c r="G8883">
        <v>1</v>
      </c>
      <c r="H8883" s="57">
        <f t="shared" si="179"/>
        <v>36185</v>
      </c>
      <c r="J8883">
        <v>18</v>
      </c>
    </row>
    <row r="8884" spans="1:10">
      <c r="A8884" t="s">
        <v>247</v>
      </c>
      <c r="B8884" t="s">
        <v>239</v>
      </c>
      <c r="C8884" t="s">
        <v>240</v>
      </c>
      <c r="D8884">
        <v>16</v>
      </c>
      <c r="E8884">
        <v>100</v>
      </c>
      <c r="F8884">
        <v>3</v>
      </c>
      <c r="G8884">
        <v>2</v>
      </c>
      <c r="H8884" s="57">
        <f t="shared" si="179"/>
        <v>36185</v>
      </c>
      <c r="J8884">
        <v>18</v>
      </c>
    </row>
    <row r="8885" spans="1:10">
      <c r="A8885" t="s">
        <v>247</v>
      </c>
      <c r="B8885" t="s">
        <v>239</v>
      </c>
      <c r="C8885" t="s">
        <v>240</v>
      </c>
      <c r="D8885">
        <v>16</v>
      </c>
      <c r="E8885">
        <v>100</v>
      </c>
      <c r="F8885">
        <v>3</v>
      </c>
      <c r="G8885">
        <v>3</v>
      </c>
      <c r="H8885" s="57">
        <f t="shared" si="179"/>
        <v>36185</v>
      </c>
      <c r="J8885">
        <v>16</v>
      </c>
    </row>
    <row r="8886" spans="1:10">
      <c r="A8886" t="s">
        <v>247</v>
      </c>
      <c r="B8886" t="s">
        <v>239</v>
      </c>
      <c r="C8886" t="s">
        <v>240</v>
      </c>
      <c r="D8886">
        <v>16</v>
      </c>
      <c r="E8886">
        <v>100</v>
      </c>
      <c r="F8886">
        <v>3</v>
      </c>
      <c r="G8886">
        <v>4</v>
      </c>
      <c r="H8886" s="57">
        <f t="shared" si="179"/>
        <v>36185</v>
      </c>
      <c r="J8886">
        <v>14</v>
      </c>
    </row>
    <row r="8887" spans="1:10">
      <c r="A8887" t="s">
        <v>247</v>
      </c>
      <c r="B8887" t="s">
        <v>239</v>
      </c>
      <c r="C8887" t="s">
        <v>240</v>
      </c>
      <c r="D8887">
        <v>16</v>
      </c>
      <c r="E8887">
        <v>100</v>
      </c>
      <c r="F8887">
        <v>3</v>
      </c>
      <c r="G8887">
        <v>5</v>
      </c>
      <c r="H8887" s="57">
        <f t="shared" si="179"/>
        <v>36185</v>
      </c>
      <c r="J8887">
        <v>14</v>
      </c>
    </row>
    <row r="8888" spans="1:10">
      <c r="A8888" t="s">
        <v>247</v>
      </c>
      <c r="B8888" t="s">
        <v>239</v>
      </c>
      <c r="C8888" t="s">
        <v>240</v>
      </c>
      <c r="D8888">
        <v>16</v>
      </c>
      <c r="E8888">
        <v>100</v>
      </c>
      <c r="F8888">
        <v>3</v>
      </c>
      <c r="G8888">
        <v>6</v>
      </c>
      <c r="H8888" s="57">
        <f t="shared" si="179"/>
        <v>36185</v>
      </c>
      <c r="J8888">
        <v>18</v>
      </c>
    </row>
    <row r="8889" spans="1:10">
      <c r="A8889" t="s">
        <v>247</v>
      </c>
      <c r="B8889" t="s">
        <v>239</v>
      </c>
      <c r="C8889" t="s">
        <v>240</v>
      </c>
      <c r="D8889">
        <v>16</v>
      </c>
      <c r="E8889">
        <v>100</v>
      </c>
      <c r="F8889">
        <v>3</v>
      </c>
      <c r="G8889">
        <v>7</v>
      </c>
      <c r="H8889" s="57">
        <f t="shared" si="179"/>
        <v>36185</v>
      </c>
    </row>
    <row r="8890" spans="1:10">
      <c r="A8890" t="s">
        <v>247</v>
      </c>
      <c r="B8890" t="s">
        <v>239</v>
      </c>
      <c r="C8890" t="s">
        <v>240</v>
      </c>
      <c r="D8890">
        <v>16</v>
      </c>
      <c r="E8890">
        <v>100</v>
      </c>
      <c r="F8890">
        <v>3</v>
      </c>
      <c r="G8890">
        <v>8</v>
      </c>
      <c r="H8890" s="57">
        <f t="shared" si="179"/>
        <v>36185</v>
      </c>
      <c r="J8890">
        <v>14</v>
      </c>
    </row>
    <row r="8891" spans="1:10">
      <c r="A8891" t="s">
        <v>247</v>
      </c>
      <c r="B8891" t="s">
        <v>239</v>
      </c>
      <c r="C8891" t="s">
        <v>240</v>
      </c>
      <c r="D8891">
        <v>16</v>
      </c>
      <c r="E8891">
        <v>100</v>
      </c>
      <c r="F8891">
        <v>3</v>
      </c>
      <c r="G8891">
        <v>9</v>
      </c>
      <c r="H8891" s="57">
        <f t="shared" si="179"/>
        <v>36185</v>
      </c>
    </row>
    <row r="8892" spans="1:10">
      <c r="A8892" t="s">
        <v>247</v>
      </c>
      <c r="B8892" t="s">
        <v>239</v>
      </c>
      <c r="C8892" t="s">
        <v>240</v>
      </c>
      <c r="D8892">
        <v>16</v>
      </c>
      <c r="E8892">
        <v>100</v>
      </c>
      <c r="F8892">
        <v>3</v>
      </c>
      <c r="G8892">
        <v>10</v>
      </c>
      <c r="H8892" s="57">
        <f t="shared" si="179"/>
        <v>36185</v>
      </c>
    </row>
    <row r="8893" spans="1:10">
      <c r="A8893" t="s">
        <v>247</v>
      </c>
      <c r="B8893" t="s">
        <v>235</v>
      </c>
      <c r="C8893" t="s">
        <v>240</v>
      </c>
      <c r="D8893">
        <v>17</v>
      </c>
      <c r="E8893">
        <v>100</v>
      </c>
      <c r="F8893">
        <v>3</v>
      </c>
      <c r="G8893">
        <v>1</v>
      </c>
      <c r="H8893" s="57">
        <f t="shared" si="179"/>
        <v>36185</v>
      </c>
    </row>
    <row r="8894" spans="1:10">
      <c r="A8894" t="s">
        <v>247</v>
      </c>
      <c r="B8894" t="s">
        <v>235</v>
      </c>
      <c r="C8894" t="s">
        <v>240</v>
      </c>
      <c r="D8894">
        <v>17</v>
      </c>
      <c r="E8894">
        <v>100</v>
      </c>
      <c r="F8894">
        <v>3</v>
      </c>
      <c r="G8894">
        <v>2</v>
      </c>
      <c r="H8894" s="57">
        <f t="shared" si="179"/>
        <v>36185</v>
      </c>
      <c r="J8894">
        <v>7</v>
      </c>
    </row>
    <row r="8895" spans="1:10">
      <c r="A8895" t="s">
        <v>247</v>
      </c>
      <c r="B8895" t="s">
        <v>235</v>
      </c>
      <c r="C8895" t="s">
        <v>240</v>
      </c>
      <c r="D8895">
        <v>17</v>
      </c>
      <c r="E8895">
        <v>100</v>
      </c>
      <c r="F8895">
        <v>3</v>
      </c>
      <c r="G8895">
        <v>3</v>
      </c>
      <c r="H8895" s="57">
        <f t="shared" si="179"/>
        <v>36185</v>
      </c>
      <c r="J8895">
        <v>9</v>
      </c>
    </row>
    <row r="8896" spans="1:10">
      <c r="A8896" t="s">
        <v>247</v>
      </c>
      <c r="B8896" t="s">
        <v>235</v>
      </c>
      <c r="C8896" t="s">
        <v>240</v>
      </c>
      <c r="D8896">
        <v>17</v>
      </c>
      <c r="E8896">
        <v>100</v>
      </c>
      <c r="F8896">
        <v>3</v>
      </c>
      <c r="G8896">
        <v>4</v>
      </c>
      <c r="H8896" s="57">
        <f t="shared" si="179"/>
        <v>36185</v>
      </c>
      <c r="J8896">
        <v>8</v>
      </c>
    </row>
    <row r="8897" spans="1:10">
      <c r="A8897" t="s">
        <v>247</v>
      </c>
      <c r="B8897" t="s">
        <v>235</v>
      </c>
      <c r="C8897" t="s">
        <v>240</v>
      </c>
      <c r="D8897">
        <v>17</v>
      </c>
      <c r="E8897">
        <v>100</v>
      </c>
      <c r="F8897">
        <v>3</v>
      </c>
      <c r="G8897">
        <v>5</v>
      </c>
      <c r="H8897" s="57">
        <f t="shared" si="179"/>
        <v>36185</v>
      </c>
      <c r="J8897">
        <v>19</v>
      </c>
    </row>
    <row r="8898" spans="1:10">
      <c r="A8898" t="s">
        <v>247</v>
      </c>
      <c r="B8898" t="s">
        <v>235</v>
      </c>
      <c r="C8898" t="s">
        <v>240</v>
      </c>
      <c r="D8898">
        <v>17</v>
      </c>
      <c r="E8898">
        <v>100</v>
      </c>
      <c r="F8898">
        <v>3</v>
      </c>
      <c r="G8898">
        <v>6</v>
      </c>
      <c r="H8898" s="57">
        <f t="shared" si="179"/>
        <v>36185</v>
      </c>
      <c r="J8898">
        <v>17</v>
      </c>
    </row>
    <row r="8899" spans="1:10">
      <c r="A8899" t="s">
        <v>247</v>
      </c>
      <c r="B8899" t="s">
        <v>235</v>
      </c>
      <c r="C8899" t="s">
        <v>240</v>
      </c>
      <c r="D8899">
        <v>17</v>
      </c>
      <c r="E8899">
        <v>100</v>
      </c>
      <c r="F8899">
        <v>3</v>
      </c>
      <c r="G8899">
        <v>7</v>
      </c>
      <c r="H8899" s="57">
        <f t="shared" si="179"/>
        <v>36185</v>
      </c>
      <c r="J8899">
        <v>10</v>
      </c>
    </row>
    <row r="8900" spans="1:10">
      <c r="A8900" t="s">
        <v>247</v>
      </c>
      <c r="B8900" t="s">
        <v>235</v>
      </c>
      <c r="C8900" t="s">
        <v>240</v>
      </c>
      <c r="D8900">
        <v>17</v>
      </c>
      <c r="E8900">
        <v>100</v>
      </c>
      <c r="F8900">
        <v>3</v>
      </c>
      <c r="G8900">
        <v>8</v>
      </c>
      <c r="H8900" s="57">
        <f t="shared" si="179"/>
        <v>36185</v>
      </c>
      <c r="J8900">
        <v>17</v>
      </c>
    </row>
    <row r="8901" spans="1:10">
      <c r="A8901" t="s">
        <v>247</v>
      </c>
      <c r="B8901" t="s">
        <v>235</v>
      </c>
      <c r="C8901" t="s">
        <v>240</v>
      </c>
      <c r="D8901">
        <v>17</v>
      </c>
      <c r="E8901">
        <v>100</v>
      </c>
      <c r="F8901">
        <v>3</v>
      </c>
      <c r="G8901">
        <v>9</v>
      </c>
      <c r="H8901" s="57">
        <f t="shared" si="179"/>
        <v>36185</v>
      </c>
      <c r="J8901">
        <v>10</v>
      </c>
    </row>
    <row r="8902" spans="1:10">
      <c r="A8902" t="s">
        <v>247</v>
      </c>
      <c r="B8902" t="s">
        <v>235</v>
      </c>
      <c r="C8902" t="s">
        <v>240</v>
      </c>
      <c r="D8902">
        <v>17</v>
      </c>
      <c r="E8902">
        <v>100</v>
      </c>
      <c r="F8902">
        <v>3</v>
      </c>
      <c r="G8902">
        <v>10</v>
      </c>
      <c r="H8902" s="57">
        <f t="shared" si="179"/>
        <v>36185</v>
      </c>
      <c r="J8902">
        <v>7</v>
      </c>
    </row>
    <row r="8903" spans="1:10">
      <c r="A8903" t="s">
        <v>247</v>
      </c>
      <c r="B8903" t="s">
        <v>237</v>
      </c>
      <c r="C8903" t="s">
        <v>240</v>
      </c>
      <c r="D8903">
        <v>18</v>
      </c>
      <c r="E8903">
        <v>100</v>
      </c>
      <c r="F8903">
        <v>3</v>
      </c>
      <c r="G8903">
        <v>1</v>
      </c>
      <c r="H8903" s="57">
        <f t="shared" si="179"/>
        <v>36185</v>
      </c>
      <c r="J8903">
        <v>18</v>
      </c>
    </row>
    <row r="8904" spans="1:10">
      <c r="A8904" t="s">
        <v>247</v>
      </c>
      <c r="B8904" t="s">
        <v>237</v>
      </c>
      <c r="C8904" t="s">
        <v>240</v>
      </c>
      <c r="D8904">
        <v>18</v>
      </c>
      <c r="E8904">
        <v>100</v>
      </c>
      <c r="F8904">
        <v>3</v>
      </c>
      <c r="G8904">
        <v>2</v>
      </c>
      <c r="H8904" s="57">
        <f t="shared" si="179"/>
        <v>36185</v>
      </c>
      <c r="J8904">
        <v>16</v>
      </c>
    </row>
    <row r="8905" spans="1:10">
      <c r="A8905" t="s">
        <v>247</v>
      </c>
      <c r="B8905" t="s">
        <v>237</v>
      </c>
      <c r="C8905" t="s">
        <v>240</v>
      </c>
      <c r="D8905">
        <v>18</v>
      </c>
      <c r="E8905">
        <v>100</v>
      </c>
      <c r="F8905">
        <v>3</v>
      </c>
      <c r="G8905">
        <v>3</v>
      </c>
      <c r="H8905" s="57">
        <f t="shared" si="179"/>
        <v>36185</v>
      </c>
      <c r="J8905">
        <v>16</v>
      </c>
    </row>
    <row r="8906" spans="1:10">
      <c r="A8906" t="s">
        <v>247</v>
      </c>
      <c r="B8906" t="s">
        <v>237</v>
      </c>
      <c r="C8906" t="s">
        <v>240</v>
      </c>
      <c r="D8906">
        <v>18</v>
      </c>
      <c r="E8906">
        <v>100</v>
      </c>
      <c r="F8906">
        <v>3</v>
      </c>
      <c r="G8906">
        <v>4</v>
      </c>
      <c r="H8906" s="57">
        <f t="shared" si="179"/>
        <v>36185</v>
      </c>
      <c r="J8906">
        <v>18</v>
      </c>
    </row>
    <row r="8907" spans="1:10">
      <c r="A8907" t="s">
        <v>247</v>
      </c>
      <c r="B8907" t="s">
        <v>237</v>
      </c>
      <c r="C8907" t="s">
        <v>240</v>
      </c>
      <c r="D8907">
        <v>18</v>
      </c>
      <c r="E8907">
        <v>100</v>
      </c>
      <c r="F8907">
        <v>3</v>
      </c>
      <c r="G8907">
        <v>5</v>
      </c>
      <c r="H8907" s="57">
        <f t="shared" si="179"/>
        <v>36185</v>
      </c>
      <c r="J8907">
        <v>15</v>
      </c>
    </row>
    <row r="8908" spans="1:10">
      <c r="A8908" t="s">
        <v>247</v>
      </c>
      <c r="B8908" t="s">
        <v>237</v>
      </c>
      <c r="C8908" t="s">
        <v>240</v>
      </c>
      <c r="D8908">
        <v>18</v>
      </c>
      <c r="E8908">
        <v>100</v>
      </c>
      <c r="F8908">
        <v>3</v>
      </c>
      <c r="G8908">
        <v>6</v>
      </c>
      <c r="H8908" s="57">
        <f t="shared" si="179"/>
        <v>36185</v>
      </c>
      <c r="J8908">
        <v>17</v>
      </c>
    </row>
    <row r="8909" spans="1:10">
      <c r="A8909" t="s">
        <v>247</v>
      </c>
      <c r="B8909" t="s">
        <v>237</v>
      </c>
      <c r="C8909" t="s">
        <v>240</v>
      </c>
      <c r="D8909">
        <v>18</v>
      </c>
      <c r="E8909">
        <v>100</v>
      </c>
      <c r="F8909">
        <v>3</v>
      </c>
      <c r="G8909">
        <v>7</v>
      </c>
      <c r="H8909" s="57">
        <f t="shared" si="179"/>
        <v>36185</v>
      </c>
      <c r="J8909">
        <v>8</v>
      </c>
    </row>
    <row r="8910" spans="1:10">
      <c r="A8910" t="s">
        <v>247</v>
      </c>
      <c r="B8910" t="s">
        <v>237</v>
      </c>
      <c r="C8910" t="s">
        <v>240</v>
      </c>
      <c r="D8910">
        <v>18</v>
      </c>
      <c r="E8910">
        <v>100</v>
      </c>
      <c r="F8910">
        <v>3</v>
      </c>
      <c r="G8910">
        <v>8</v>
      </c>
      <c r="H8910" s="57">
        <f t="shared" si="179"/>
        <v>36185</v>
      </c>
      <c r="J8910">
        <v>12</v>
      </c>
    </row>
    <row r="8911" spans="1:10">
      <c r="A8911" t="s">
        <v>247</v>
      </c>
      <c r="B8911" t="s">
        <v>237</v>
      </c>
      <c r="C8911" t="s">
        <v>240</v>
      </c>
      <c r="D8911">
        <v>18</v>
      </c>
      <c r="E8911">
        <v>100</v>
      </c>
      <c r="F8911">
        <v>3</v>
      </c>
      <c r="G8911">
        <v>9</v>
      </c>
      <c r="H8911" s="57">
        <f t="shared" si="179"/>
        <v>36185</v>
      </c>
      <c r="J8911">
        <v>14</v>
      </c>
    </row>
    <row r="8912" spans="1:10">
      <c r="A8912" t="s">
        <v>247</v>
      </c>
      <c r="B8912" t="s">
        <v>237</v>
      </c>
      <c r="C8912" t="s">
        <v>240</v>
      </c>
      <c r="D8912">
        <v>18</v>
      </c>
      <c r="E8912">
        <v>100</v>
      </c>
      <c r="F8912">
        <v>3</v>
      </c>
      <c r="G8912">
        <v>10</v>
      </c>
      <c r="H8912" s="57">
        <f t="shared" si="179"/>
        <v>36185</v>
      </c>
      <c r="J8912">
        <v>15</v>
      </c>
    </row>
    <row r="8913" spans="1:10">
      <c r="A8913" t="s">
        <v>247</v>
      </c>
      <c r="B8913" t="s">
        <v>234</v>
      </c>
      <c r="C8913" t="s">
        <v>240</v>
      </c>
      <c r="D8913">
        <v>1</v>
      </c>
      <c r="E8913">
        <v>100</v>
      </c>
      <c r="F8913">
        <v>1</v>
      </c>
      <c r="G8913">
        <v>1</v>
      </c>
      <c r="H8913" s="57">
        <v>36189</v>
      </c>
      <c r="I8913" s="57"/>
      <c r="J8913">
        <v>20</v>
      </c>
    </row>
    <row r="8914" spans="1:10">
      <c r="A8914" t="s">
        <v>247</v>
      </c>
      <c r="B8914" t="s">
        <v>234</v>
      </c>
      <c r="C8914" t="s">
        <v>240</v>
      </c>
      <c r="D8914">
        <v>1</v>
      </c>
      <c r="E8914">
        <v>100</v>
      </c>
      <c r="F8914">
        <v>1</v>
      </c>
      <c r="G8914">
        <v>2</v>
      </c>
      <c r="H8914" s="57">
        <f>H8913</f>
        <v>36189</v>
      </c>
    </row>
    <row r="8915" spans="1:10">
      <c r="A8915" t="s">
        <v>247</v>
      </c>
      <c r="B8915" t="s">
        <v>234</v>
      </c>
      <c r="C8915" t="s">
        <v>240</v>
      </c>
      <c r="D8915">
        <v>1</v>
      </c>
      <c r="E8915">
        <v>100</v>
      </c>
      <c r="F8915">
        <v>1</v>
      </c>
      <c r="G8915">
        <v>3</v>
      </c>
      <c r="H8915" s="57">
        <f t="shared" ref="H8915:H8978" si="180">H8914</f>
        <v>36189</v>
      </c>
      <c r="J8915">
        <v>17</v>
      </c>
    </row>
    <row r="8916" spans="1:10">
      <c r="A8916" t="s">
        <v>247</v>
      </c>
      <c r="B8916" t="s">
        <v>234</v>
      </c>
      <c r="C8916" t="s">
        <v>240</v>
      </c>
      <c r="D8916">
        <v>1</v>
      </c>
      <c r="E8916">
        <v>100</v>
      </c>
      <c r="F8916">
        <v>1</v>
      </c>
      <c r="G8916">
        <v>4</v>
      </c>
      <c r="H8916" s="57">
        <f t="shared" si="180"/>
        <v>36189</v>
      </c>
      <c r="J8916">
        <v>19</v>
      </c>
    </row>
    <row r="8917" spans="1:10">
      <c r="A8917" t="s">
        <v>247</v>
      </c>
      <c r="B8917" t="s">
        <v>234</v>
      </c>
      <c r="C8917" t="s">
        <v>240</v>
      </c>
      <c r="D8917">
        <v>1</v>
      </c>
      <c r="E8917">
        <v>100</v>
      </c>
      <c r="F8917">
        <v>1</v>
      </c>
      <c r="G8917">
        <v>5</v>
      </c>
      <c r="H8917" s="57">
        <f t="shared" si="180"/>
        <v>36189</v>
      </c>
      <c r="J8917">
        <v>20</v>
      </c>
    </row>
    <row r="8918" spans="1:10">
      <c r="A8918" t="s">
        <v>247</v>
      </c>
      <c r="B8918" t="s">
        <v>234</v>
      </c>
      <c r="C8918" t="s">
        <v>240</v>
      </c>
      <c r="D8918">
        <v>1</v>
      </c>
      <c r="E8918">
        <v>100</v>
      </c>
      <c r="F8918">
        <v>1</v>
      </c>
      <c r="G8918">
        <v>6</v>
      </c>
      <c r="H8918" s="57">
        <f t="shared" si="180"/>
        <v>36189</v>
      </c>
    </row>
    <row r="8919" spans="1:10">
      <c r="A8919" t="s">
        <v>247</v>
      </c>
      <c r="B8919" t="s">
        <v>234</v>
      </c>
      <c r="C8919" t="s">
        <v>240</v>
      </c>
      <c r="D8919">
        <v>1</v>
      </c>
      <c r="E8919">
        <v>100</v>
      </c>
      <c r="F8919">
        <v>1</v>
      </c>
      <c r="G8919">
        <v>7</v>
      </c>
      <c r="H8919" s="57">
        <f t="shared" si="180"/>
        <v>36189</v>
      </c>
      <c r="J8919">
        <v>20</v>
      </c>
    </row>
    <row r="8920" spans="1:10">
      <c r="A8920" t="s">
        <v>247</v>
      </c>
      <c r="B8920" t="s">
        <v>234</v>
      </c>
      <c r="C8920" t="s">
        <v>240</v>
      </c>
      <c r="D8920">
        <v>1</v>
      </c>
      <c r="E8920">
        <v>100</v>
      </c>
      <c r="F8920">
        <v>1</v>
      </c>
      <c r="G8920">
        <v>8</v>
      </c>
      <c r="H8920" s="57">
        <f t="shared" si="180"/>
        <v>36189</v>
      </c>
      <c r="J8920">
        <v>15</v>
      </c>
    </row>
    <row r="8921" spans="1:10">
      <c r="A8921" t="s">
        <v>247</v>
      </c>
      <c r="B8921" t="s">
        <v>234</v>
      </c>
      <c r="C8921" t="s">
        <v>240</v>
      </c>
      <c r="D8921">
        <v>1</v>
      </c>
      <c r="E8921">
        <v>100</v>
      </c>
      <c r="F8921">
        <v>1</v>
      </c>
      <c r="G8921">
        <v>9</v>
      </c>
      <c r="H8921" s="57">
        <f t="shared" si="180"/>
        <v>36189</v>
      </c>
      <c r="J8921">
        <v>20</v>
      </c>
    </row>
    <row r="8922" spans="1:10">
      <c r="A8922" t="s">
        <v>247</v>
      </c>
      <c r="B8922" t="s">
        <v>234</v>
      </c>
      <c r="C8922" t="s">
        <v>240</v>
      </c>
      <c r="D8922">
        <v>1</v>
      </c>
      <c r="E8922">
        <v>100</v>
      </c>
      <c r="F8922">
        <v>1</v>
      </c>
      <c r="G8922">
        <v>10</v>
      </c>
      <c r="H8922" s="57">
        <f t="shared" si="180"/>
        <v>36189</v>
      </c>
      <c r="J8922">
        <v>15</v>
      </c>
    </row>
    <row r="8923" spans="1:10">
      <c r="A8923" t="s">
        <v>247</v>
      </c>
      <c r="B8923" t="s">
        <v>235</v>
      </c>
      <c r="C8923" t="s">
        <v>240</v>
      </c>
      <c r="D8923">
        <v>2</v>
      </c>
      <c r="E8923">
        <v>100</v>
      </c>
      <c r="F8923">
        <v>1</v>
      </c>
      <c r="G8923">
        <v>1</v>
      </c>
      <c r="H8923" s="57">
        <f t="shared" si="180"/>
        <v>36189</v>
      </c>
      <c r="J8923">
        <v>17</v>
      </c>
    </row>
    <row r="8924" spans="1:10">
      <c r="A8924" t="s">
        <v>247</v>
      </c>
      <c r="B8924" t="s">
        <v>235</v>
      </c>
      <c r="C8924" t="s">
        <v>240</v>
      </c>
      <c r="D8924">
        <v>2</v>
      </c>
      <c r="E8924">
        <v>100</v>
      </c>
      <c r="F8924">
        <v>1</v>
      </c>
      <c r="G8924">
        <v>2</v>
      </c>
      <c r="H8924" s="57">
        <f t="shared" si="180"/>
        <v>36189</v>
      </c>
      <c r="J8924">
        <v>18</v>
      </c>
    </row>
    <row r="8925" spans="1:10">
      <c r="A8925" t="s">
        <v>247</v>
      </c>
      <c r="B8925" t="s">
        <v>235</v>
      </c>
      <c r="C8925" t="s">
        <v>240</v>
      </c>
      <c r="D8925">
        <v>2</v>
      </c>
      <c r="E8925">
        <v>100</v>
      </c>
      <c r="F8925">
        <v>1</v>
      </c>
      <c r="G8925">
        <v>3</v>
      </c>
      <c r="H8925" s="57">
        <f t="shared" si="180"/>
        <v>36189</v>
      </c>
      <c r="J8925">
        <v>15</v>
      </c>
    </row>
    <row r="8926" spans="1:10">
      <c r="A8926" t="s">
        <v>247</v>
      </c>
      <c r="B8926" t="s">
        <v>235</v>
      </c>
      <c r="C8926" t="s">
        <v>240</v>
      </c>
      <c r="D8926">
        <v>2</v>
      </c>
      <c r="E8926">
        <v>100</v>
      </c>
      <c r="F8926">
        <v>1</v>
      </c>
      <c r="G8926">
        <v>4</v>
      </c>
      <c r="H8926" s="57">
        <f t="shared" si="180"/>
        <v>36189</v>
      </c>
      <c r="J8926">
        <v>18</v>
      </c>
    </row>
    <row r="8927" spans="1:10">
      <c r="A8927" t="s">
        <v>247</v>
      </c>
      <c r="B8927" t="s">
        <v>235</v>
      </c>
      <c r="C8927" t="s">
        <v>240</v>
      </c>
      <c r="D8927">
        <v>2</v>
      </c>
      <c r="E8927">
        <v>100</v>
      </c>
      <c r="F8927">
        <v>1</v>
      </c>
      <c r="G8927">
        <v>5</v>
      </c>
      <c r="H8927" s="57">
        <f t="shared" si="180"/>
        <v>36189</v>
      </c>
      <c r="J8927">
        <v>16</v>
      </c>
    </row>
    <row r="8928" spans="1:10">
      <c r="A8928" t="s">
        <v>247</v>
      </c>
      <c r="B8928" t="s">
        <v>235</v>
      </c>
      <c r="C8928" t="s">
        <v>240</v>
      </c>
      <c r="D8928">
        <v>2</v>
      </c>
      <c r="E8928">
        <v>100</v>
      </c>
      <c r="F8928">
        <v>1</v>
      </c>
      <c r="G8928">
        <v>6</v>
      </c>
      <c r="H8928" s="57">
        <f t="shared" si="180"/>
        <v>36189</v>
      </c>
      <c r="J8928">
        <v>18</v>
      </c>
    </row>
    <row r="8929" spans="1:10">
      <c r="A8929" t="s">
        <v>247</v>
      </c>
      <c r="B8929" t="s">
        <v>235</v>
      </c>
      <c r="C8929" t="s">
        <v>240</v>
      </c>
      <c r="D8929">
        <v>2</v>
      </c>
      <c r="E8929">
        <v>100</v>
      </c>
      <c r="F8929">
        <v>1</v>
      </c>
      <c r="G8929">
        <v>7</v>
      </c>
      <c r="H8929" s="57">
        <f t="shared" si="180"/>
        <v>36189</v>
      </c>
      <c r="J8929">
        <v>11</v>
      </c>
    </row>
    <row r="8930" spans="1:10">
      <c r="A8930" t="s">
        <v>247</v>
      </c>
      <c r="B8930" t="s">
        <v>235</v>
      </c>
      <c r="C8930" t="s">
        <v>240</v>
      </c>
      <c r="D8930">
        <v>2</v>
      </c>
      <c r="E8930">
        <v>100</v>
      </c>
      <c r="F8930">
        <v>1</v>
      </c>
      <c r="G8930">
        <v>8</v>
      </c>
      <c r="H8930" s="57">
        <f t="shared" si="180"/>
        <v>36189</v>
      </c>
      <c r="J8930">
        <v>18</v>
      </c>
    </row>
    <row r="8931" spans="1:10">
      <c r="A8931" t="s">
        <v>247</v>
      </c>
      <c r="B8931" t="s">
        <v>235</v>
      </c>
      <c r="C8931" t="s">
        <v>240</v>
      </c>
      <c r="D8931">
        <v>2</v>
      </c>
      <c r="E8931">
        <v>100</v>
      </c>
      <c r="F8931">
        <v>1</v>
      </c>
      <c r="G8931">
        <v>9</v>
      </c>
      <c r="H8931" s="57">
        <f t="shared" si="180"/>
        <v>36189</v>
      </c>
      <c r="J8931">
        <v>11</v>
      </c>
    </row>
    <row r="8932" spans="1:10">
      <c r="A8932" t="s">
        <v>247</v>
      </c>
      <c r="B8932" t="s">
        <v>235</v>
      </c>
      <c r="C8932" t="s">
        <v>240</v>
      </c>
      <c r="D8932">
        <v>2</v>
      </c>
      <c r="E8932">
        <v>100</v>
      </c>
      <c r="F8932">
        <v>1</v>
      </c>
      <c r="G8932">
        <v>10</v>
      </c>
      <c r="H8932" s="57">
        <f t="shared" si="180"/>
        <v>36189</v>
      </c>
    </row>
    <row r="8933" spans="1:10">
      <c r="A8933" t="s">
        <v>247</v>
      </c>
      <c r="B8933" s="53">
        <v>40738</v>
      </c>
      <c r="C8933" t="s">
        <v>240</v>
      </c>
      <c r="D8933">
        <v>3</v>
      </c>
      <c r="E8933">
        <v>100</v>
      </c>
      <c r="F8933">
        <v>1</v>
      </c>
      <c r="G8933">
        <v>1</v>
      </c>
      <c r="H8933" s="57">
        <f t="shared" si="180"/>
        <v>36189</v>
      </c>
      <c r="J8933">
        <v>19</v>
      </c>
    </row>
    <row r="8934" spans="1:10">
      <c r="A8934" t="s">
        <v>247</v>
      </c>
      <c r="B8934" s="53">
        <v>40738</v>
      </c>
      <c r="C8934" t="s">
        <v>240</v>
      </c>
      <c r="D8934">
        <v>3</v>
      </c>
      <c r="E8934">
        <v>100</v>
      </c>
      <c r="F8934">
        <v>1</v>
      </c>
      <c r="G8934">
        <v>2</v>
      </c>
      <c r="H8934" s="57">
        <f t="shared" si="180"/>
        <v>36189</v>
      </c>
      <c r="J8934">
        <v>15</v>
      </c>
    </row>
    <row r="8935" spans="1:10">
      <c r="A8935" t="s">
        <v>247</v>
      </c>
      <c r="B8935" s="53">
        <v>40738</v>
      </c>
      <c r="C8935" t="s">
        <v>240</v>
      </c>
      <c r="D8935">
        <v>3</v>
      </c>
      <c r="E8935">
        <v>100</v>
      </c>
      <c r="F8935">
        <v>1</v>
      </c>
      <c r="G8935">
        <v>3</v>
      </c>
      <c r="H8935" s="57">
        <f t="shared" si="180"/>
        <v>36189</v>
      </c>
      <c r="J8935">
        <v>13</v>
      </c>
    </row>
    <row r="8936" spans="1:10">
      <c r="A8936" t="s">
        <v>247</v>
      </c>
      <c r="B8936" s="53">
        <v>40738</v>
      </c>
      <c r="C8936" t="s">
        <v>240</v>
      </c>
      <c r="D8936">
        <v>3</v>
      </c>
      <c r="E8936">
        <v>100</v>
      </c>
      <c r="F8936">
        <v>1</v>
      </c>
      <c r="G8936">
        <v>4</v>
      </c>
      <c r="H8936" s="57">
        <f t="shared" si="180"/>
        <v>36189</v>
      </c>
      <c r="J8936">
        <v>19</v>
      </c>
    </row>
    <row r="8937" spans="1:10">
      <c r="A8937" t="s">
        <v>247</v>
      </c>
      <c r="B8937" s="53">
        <v>40738</v>
      </c>
      <c r="C8937" t="s">
        <v>240</v>
      </c>
      <c r="D8937">
        <v>3</v>
      </c>
      <c r="E8937">
        <v>100</v>
      </c>
      <c r="F8937">
        <v>1</v>
      </c>
      <c r="G8937">
        <v>5</v>
      </c>
      <c r="H8937" s="57">
        <f t="shared" si="180"/>
        <v>36189</v>
      </c>
      <c r="J8937">
        <v>19</v>
      </c>
    </row>
    <row r="8938" spans="1:10">
      <c r="A8938" t="s">
        <v>247</v>
      </c>
      <c r="B8938" s="53">
        <v>40738</v>
      </c>
      <c r="C8938" t="s">
        <v>240</v>
      </c>
      <c r="D8938">
        <v>3</v>
      </c>
      <c r="E8938">
        <v>100</v>
      </c>
      <c r="F8938">
        <v>1</v>
      </c>
      <c r="G8938">
        <v>6</v>
      </c>
      <c r="H8938" s="57">
        <f t="shared" si="180"/>
        <v>36189</v>
      </c>
      <c r="J8938">
        <v>15</v>
      </c>
    </row>
    <row r="8939" spans="1:10">
      <c r="A8939" t="s">
        <v>247</v>
      </c>
      <c r="B8939" s="53">
        <v>40738</v>
      </c>
      <c r="C8939" t="s">
        <v>240</v>
      </c>
      <c r="D8939">
        <v>3</v>
      </c>
      <c r="E8939">
        <v>100</v>
      </c>
      <c r="F8939">
        <v>1</v>
      </c>
      <c r="G8939">
        <v>7</v>
      </c>
      <c r="H8939" s="57">
        <f t="shared" si="180"/>
        <v>36189</v>
      </c>
      <c r="J8939">
        <v>14</v>
      </c>
    </row>
    <row r="8940" spans="1:10">
      <c r="A8940" t="s">
        <v>247</v>
      </c>
      <c r="B8940" s="53">
        <v>40738</v>
      </c>
      <c r="C8940" t="s">
        <v>240</v>
      </c>
      <c r="D8940">
        <v>3</v>
      </c>
      <c r="E8940">
        <v>100</v>
      </c>
      <c r="F8940">
        <v>1</v>
      </c>
      <c r="G8940">
        <v>8</v>
      </c>
      <c r="H8940" s="57">
        <f t="shared" si="180"/>
        <v>36189</v>
      </c>
      <c r="J8940">
        <v>14</v>
      </c>
    </row>
    <row r="8941" spans="1:10">
      <c r="A8941" t="s">
        <v>247</v>
      </c>
      <c r="B8941" s="53">
        <v>40738</v>
      </c>
      <c r="C8941" t="s">
        <v>240</v>
      </c>
      <c r="D8941">
        <v>3</v>
      </c>
      <c r="E8941">
        <v>100</v>
      </c>
      <c r="F8941">
        <v>1</v>
      </c>
      <c r="G8941">
        <v>9</v>
      </c>
      <c r="H8941" s="57">
        <f t="shared" si="180"/>
        <v>36189</v>
      </c>
      <c r="J8941">
        <v>13</v>
      </c>
    </row>
    <row r="8942" spans="1:10">
      <c r="A8942" t="s">
        <v>247</v>
      </c>
      <c r="B8942" s="53">
        <v>40738</v>
      </c>
      <c r="C8942" t="s">
        <v>240</v>
      </c>
      <c r="D8942">
        <v>3</v>
      </c>
      <c r="E8942">
        <v>100</v>
      </c>
      <c r="F8942">
        <v>1</v>
      </c>
      <c r="G8942">
        <v>10</v>
      </c>
      <c r="H8942" s="57">
        <f t="shared" si="180"/>
        <v>36189</v>
      </c>
      <c r="J8942">
        <v>13</v>
      </c>
    </row>
    <row r="8943" spans="1:10">
      <c r="A8943" t="s">
        <v>247</v>
      </c>
      <c r="B8943" t="s">
        <v>237</v>
      </c>
      <c r="C8943" t="s">
        <v>240</v>
      </c>
      <c r="D8943">
        <v>4</v>
      </c>
      <c r="E8943">
        <v>100</v>
      </c>
      <c r="F8943">
        <v>1</v>
      </c>
      <c r="G8943">
        <v>1</v>
      </c>
      <c r="H8943" s="57">
        <f t="shared" si="180"/>
        <v>36189</v>
      </c>
      <c r="J8943">
        <v>18</v>
      </c>
    </row>
    <row r="8944" spans="1:10">
      <c r="A8944" t="s">
        <v>247</v>
      </c>
      <c r="B8944" t="s">
        <v>237</v>
      </c>
      <c r="C8944" t="s">
        <v>240</v>
      </c>
      <c r="D8944">
        <v>4</v>
      </c>
      <c r="E8944">
        <v>100</v>
      </c>
      <c r="F8944">
        <v>1</v>
      </c>
      <c r="G8944">
        <v>2</v>
      </c>
      <c r="H8944" s="57">
        <f t="shared" si="180"/>
        <v>36189</v>
      </c>
      <c r="J8944">
        <v>21</v>
      </c>
    </row>
    <row r="8945" spans="1:10">
      <c r="A8945" t="s">
        <v>247</v>
      </c>
      <c r="B8945" t="s">
        <v>237</v>
      </c>
      <c r="C8945" t="s">
        <v>240</v>
      </c>
      <c r="D8945">
        <v>4</v>
      </c>
      <c r="E8945">
        <v>100</v>
      </c>
      <c r="F8945">
        <v>1</v>
      </c>
      <c r="G8945">
        <v>3</v>
      </c>
      <c r="H8945" s="57">
        <f t="shared" si="180"/>
        <v>36189</v>
      </c>
      <c r="J8945">
        <v>17</v>
      </c>
    </row>
    <row r="8946" spans="1:10">
      <c r="A8946" t="s">
        <v>247</v>
      </c>
      <c r="B8946" t="s">
        <v>237</v>
      </c>
      <c r="C8946" t="s">
        <v>240</v>
      </c>
      <c r="D8946">
        <v>4</v>
      </c>
      <c r="E8946">
        <v>100</v>
      </c>
      <c r="F8946">
        <v>1</v>
      </c>
      <c r="G8946">
        <v>4</v>
      </c>
      <c r="H8946" s="57">
        <f t="shared" si="180"/>
        <v>36189</v>
      </c>
      <c r="J8946">
        <v>17</v>
      </c>
    </row>
    <row r="8947" spans="1:10">
      <c r="A8947" t="s">
        <v>247</v>
      </c>
      <c r="B8947" t="s">
        <v>237</v>
      </c>
      <c r="C8947" t="s">
        <v>240</v>
      </c>
      <c r="D8947">
        <v>4</v>
      </c>
      <c r="E8947">
        <v>100</v>
      </c>
      <c r="F8947">
        <v>1</v>
      </c>
      <c r="G8947">
        <v>5</v>
      </c>
      <c r="H8947" s="57">
        <f t="shared" si="180"/>
        <v>36189</v>
      </c>
      <c r="J8947">
        <v>19</v>
      </c>
    </row>
    <row r="8948" spans="1:10">
      <c r="A8948" t="s">
        <v>247</v>
      </c>
      <c r="B8948" t="s">
        <v>237</v>
      </c>
      <c r="C8948" t="s">
        <v>240</v>
      </c>
      <c r="D8948">
        <v>4</v>
      </c>
      <c r="E8948">
        <v>100</v>
      </c>
      <c r="F8948">
        <v>1</v>
      </c>
      <c r="G8948">
        <v>6</v>
      </c>
      <c r="H8948" s="57">
        <f t="shared" si="180"/>
        <v>36189</v>
      </c>
      <c r="J8948">
        <v>18</v>
      </c>
    </row>
    <row r="8949" spans="1:10">
      <c r="A8949" t="s">
        <v>247</v>
      </c>
      <c r="B8949" t="s">
        <v>237</v>
      </c>
      <c r="C8949" t="s">
        <v>240</v>
      </c>
      <c r="D8949">
        <v>4</v>
      </c>
      <c r="E8949">
        <v>100</v>
      </c>
      <c r="F8949">
        <v>1</v>
      </c>
      <c r="G8949">
        <v>7</v>
      </c>
      <c r="H8949" s="57">
        <f t="shared" si="180"/>
        <v>36189</v>
      </c>
      <c r="J8949">
        <v>16</v>
      </c>
    </row>
    <row r="8950" spans="1:10">
      <c r="A8950" t="s">
        <v>247</v>
      </c>
      <c r="B8950" t="s">
        <v>237</v>
      </c>
      <c r="C8950" t="s">
        <v>240</v>
      </c>
      <c r="D8950">
        <v>4</v>
      </c>
      <c r="E8950">
        <v>100</v>
      </c>
      <c r="F8950">
        <v>1</v>
      </c>
      <c r="G8950">
        <v>8</v>
      </c>
      <c r="H8950" s="57">
        <f t="shared" si="180"/>
        <v>36189</v>
      </c>
      <c r="J8950">
        <v>17</v>
      </c>
    </row>
    <row r="8951" spans="1:10">
      <c r="A8951" t="s">
        <v>247</v>
      </c>
      <c r="B8951" t="s">
        <v>237</v>
      </c>
      <c r="C8951" t="s">
        <v>240</v>
      </c>
      <c r="D8951">
        <v>4</v>
      </c>
      <c r="E8951">
        <v>100</v>
      </c>
      <c r="F8951">
        <v>1</v>
      </c>
      <c r="G8951">
        <v>9</v>
      </c>
      <c r="H8951" s="57">
        <f t="shared" si="180"/>
        <v>36189</v>
      </c>
      <c r="J8951">
        <v>18</v>
      </c>
    </row>
    <row r="8952" spans="1:10">
      <c r="A8952" t="s">
        <v>247</v>
      </c>
      <c r="B8952" t="s">
        <v>237</v>
      </c>
      <c r="C8952" t="s">
        <v>240</v>
      </c>
      <c r="D8952">
        <v>4</v>
      </c>
      <c r="E8952">
        <v>100</v>
      </c>
      <c r="F8952">
        <v>1</v>
      </c>
      <c r="G8952">
        <v>10</v>
      </c>
      <c r="H8952" s="57">
        <f t="shared" si="180"/>
        <v>36189</v>
      </c>
      <c r="J8952">
        <v>17</v>
      </c>
    </row>
    <row r="8953" spans="1:10">
      <c r="A8953" t="s">
        <v>247</v>
      </c>
      <c r="B8953" t="s">
        <v>238</v>
      </c>
      <c r="C8953" t="s">
        <v>240</v>
      </c>
      <c r="D8953">
        <v>5</v>
      </c>
      <c r="E8953">
        <v>100</v>
      </c>
      <c r="F8953">
        <v>1</v>
      </c>
      <c r="G8953">
        <v>1</v>
      </c>
      <c r="H8953" s="57">
        <f t="shared" si="180"/>
        <v>36189</v>
      </c>
      <c r="J8953">
        <v>13</v>
      </c>
    </row>
    <row r="8954" spans="1:10">
      <c r="A8954" t="s">
        <v>247</v>
      </c>
      <c r="B8954" t="s">
        <v>238</v>
      </c>
      <c r="C8954" t="s">
        <v>240</v>
      </c>
      <c r="D8954">
        <v>5</v>
      </c>
      <c r="E8954">
        <v>100</v>
      </c>
      <c r="F8954">
        <v>1</v>
      </c>
      <c r="G8954">
        <v>2</v>
      </c>
      <c r="H8954" s="57">
        <f t="shared" si="180"/>
        <v>36189</v>
      </c>
      <c r="J8954">
        <v>8</v>
      </c>
    </row>
    <row r="8955" spans="1:10">
      <c r="A8955" t="s">
        <v>247</v>
      </c>
      <c r="B8955" t="s">
        <v>238</v>
      </c>
      <c r="C8955" t="s">
        <v>240</v>
      </c>
      <c r="D8955">
        <v>5</v>
      </c>
      <c r="E8955">
        <v>100</v>
      </c>
      <c r="F8955">
        <v>1</v>
      </c>
      <c r="G8955">
        <v>3</v>
      </c>
      <c r="H8955" s="57">
        <f t="shared" si="180"/>
        <v>36189</v>
      </c>
      <c r="J8955">
        <v>12</v>
      </c>
    </row>
    <row r="8956" spans="1:10">
      <c r="A8956" t="s">
        <v>247</v>
      </c>
      <c r="B8956" t="s">
        <v>238</v>
      </c>
      <c r="C8956" t="s">
        <v>240</v>
      </c>
      <c r="D8956">
        <v>5</v>
      </c>
      <c r="E8956">
        <v>100</v>
      </c>
      <c r="F8956">
        <v>1</v>
      </c>
      <c r="G8956">
        <v>4</v>
      </c>
      <c r="H8956" s="57">
        <f t="shared" si="180"/>
        <v>36189</v>
      </c>
      <c r="J8956">
        <v>16</v>
      </c>
    </row>
    <row r="8957" spans="1:10">
      <c r="A8957" t="s">
        <v>247</v>
      </c>
      <c r="B8957" t="s">
        <v>238</v>
      </c>
      <c r="C8957" t="s">
        <v>240</v>
      </c>
      <c r="D8957">
        <v>5</v>
      </c>
      <c r="E8957">
        <v>100</v>
      </c>
      <c r="F8957">
        <v>1</v>
      </c>
      <c r="G8957">
        <v>5</v>
      </c>
      <c r="H8957" s="57">
        <f t="shared" si="180"/>
        <v>36189</v>
      </c>
      <c r="J8957">
        <v>17</v>
      </c>
    </row>
    <row r="8958" spans="1:10">
      <c r="A8958" t="s">
        <v>247</v>
      </c>
      <c r="B8958" t="s">
        <v>238</v>
      </c>
      <c r="C8958" t="s">
        <v>240</v>
      </c>
      <c r="D8958">
        <v>5</v>
      </c>
      <c r="E8958">
        <v>100</v>
      </c>
      <c r="F8958">
        <v>1</v>
      </c>
      <c r="G8958">
        <v>6</v>
      </c>
      <c r="H8958" s="57">
        <f t="shared" si="180"/>
        <v>36189</v>
      </c>
      <c r="J8958">
        <v>11</v>
      </c>
    </row>
    <row r="8959" spans="1:10">
      <c r="A8959" t="s">
        <v>247</v>
      </c>
      <c r="B8959" t="s">
        <v>238</v>
      </c>
      <c r="C8959" t="s">
        <v>240</v>
      </c>
      <c r="D8959">
        <v>5</v>
      </c>
      <c r="E8959">
        <v>100</v>
      </c>
      <c r="F8959">
        <v>1</v>
      </c>
      <c r="G8959">
        <v>7</v>
      </c>
      <c r="H8959" s="57">
        <f t="shared" si="180"/>
        <v>36189</v>
      </c>
      <c r="J8959">
        <v>5</v>
      </c>
    </row>
    <row r="8960" spans="1:10">
      <c r="A8960" t="s">
        <v>247</v>
      </c>
      <c r="B8960" t="s">
        <v>238</v>
      </c>
      <c r="C8960" t="s">
        <v>240</v>
      </c>
      <c r="D8960">
        <v>5</v>
      </c>
      <c r="E8960">
        <v>100</v>
      </c>
      <c r="F8960">
        <v>1</v>
      </c>
      <c r="G8960">
        <v>8</v>
      </c>
      <c r="H8960" s="57">
        <f t="shared" si="180"/>
        <v>36189</v>
      </c>
      <c r="J8960">
        <v>7</v>
      </c>
    </row>
    <row r="8961" spans="1:10">
      <c r="A8961" t="s">
        <v>247</v>
      </c>
      <c r="B8961" t="s">
        <v>238</v>
      </c>
      <c r="C8961" t="s">
        <v>240</v>
      </c>
      <c r="D8961">
        <v>5</v>
      </c>
      <c r="E8961">
        <v>100</v>
      </c>
      <c r="F8961">
        <v>1</v>
      </c>
      <c r="G8961">
        <v>9</v>
      </c>
      <c r="H8961" s="57">
        <f t="shared" si="180"/>
        <v>36189</v>
      </c>
      <c r="J8961">
        <v>13</v>
      </c>
    </row>
    <row r="8962" spans="1:10">
      <c r="A8962" t="s">
        <v>247</v>
      </c>
      <c r="B8962" t="s">
        <v>238</v>
      </c>
      <c r="C8962" t="s">
        <v>240</v>
      </c>
      <c r="D8962">
        <v>5</v>
      </c>
      <c r="E8962">
        <v>100</v>
      </c>
      <c r="F8962">
        <v>1</v>
      </c>
      <c r="G8962">
        <v>10</v>
      </c>
      <c r="H8962" s="57">
        <f t="shared" si="180"/>
        <v>36189</v>
      </c>
      <c r="J8962">
        <v>10</v>
      </c>
    </row>
    <row r="8963" spans="1:10">
      <c r="A8963" t="s">
        <v>247</v>
      </c>
      <c r="B8963" t="s">
        <v>239</v>
      </c>
      <c r="C8963" t="s">
        <v>240</v>
      </c>
      <c r="D8963">
        <v>6</v>
      </c>
      <c r="E8963">
        <v>100</v>
      </c>
      <c r="F8963">
        <v>1</v>
      </c>
      <c r="G8963">
        <v>1</v>
      </c>
      <c r="H8963" s="57">
        <f t="shared" si="180"/>
        <v>36189</v>
      </c>
      <c r="J8963">
        <v>17</v>
      </c>
    </row>
    <row r="8964" spans="1:10">
      <c r="A8964" t="s">
        <v>247</v>
      </c>
      <c r="B8964" t="s">
        <v>239</v>
      </c>
      <c r="C8964" t="s">
        <v>240</v>
      </c>
      <c r="D8964">
        <v>6</v>
      </c>
      <c r="E8964">
        <v>100</v>
      </c>
      <c r="F8964">
        <v>1</v>
      </c>
      <c r="G8964">
        <v>2</v>
      </c>
      <c r="H8964" s="57">
        <f t="shared" si="180"/>
        <v>36189</v>
      </c>
      <c r="J8964">
        <v>16</v>
      </c>
    </row>
    <row r="8965" spans="1:10">
      <c r="A8965" t="s">
        <v>247</v>
      </c>
      <c r="B8965" t="s">
        <v>239</v>
      </c>
      <c r="C8965" t="s">
        <v>240</v>
      </c>
      <c r="D8965">
        <v>6</v>
      </c>
      <c r="E8965">
        <v>100</v>
      </c>
      <c r="F8965">
        <v>1</v>
      </c>
      <c r="G8965">
        <v>3</v>
      </c>
      <c r="H8965" s="57">
        <f t="shared" si="180"/>
        <v>36189</v>
      </c>
      <c r="J8965">
        <v>19</v>
      </c>
    </row>
    <row r="8966" spans="1:10">
      <c r="A8966" t="s">
        <v>247</v>
      </c>
      <c r="B8966" t="s">
        <v>239</v>
      </c>
      <c r="C8966" t="s">
        <v>240</v>
      </c>
      <c r="D8966">
        <v>6</v>
      </c>
      <c r="E8966">
        <v>100</v>
      </c>
      <c r="F8966">
        <v>1</v>
      </c>
      <c r="G8966">
        <v>4</v>
      </c>
      <c r="H8966" s="57">
        <f t="shared" si="180"/>
        <v>36189</v>
      </c>
      <c r="J8966">
        <v>13</v>
      </c>
    </row>
    <row r="8967" spans="1:10">
      <c r="A8967" t="s">
        <v>247</v>
      </c>
      <c r="B8967" t="s">
        <v>239</v>
      </c>
      <c r="C8967" t="s">
        <v>240</v>
      </c>
      <c r="D8967">
        <v>6</v>
      </c>
      <c r="E8967">
        <v>100</v>
      </c>
      <c r="F8967">
        <v>1</v>
      </c>
      <c r="G8967">
        <v>5</v>
      </c>
      <c r="H8967" s="57">
        <f t="shared" si="180"/>
        <v>36189</v>
      </c>
      <c r="J8967">
        <v>14</v>
      </c>
    </row>
    <row r="8968" spans="1:10">
      <c r="A8968" t="s">
        <v>247</v>
      </c>
      <c r="B8968" t="s">
        <v>239</v>
      </c>
      <c r="C8968" t="s">
        <v>240</v>
      </c>
      <c r="D8968">
        <v>6</v>
      </c>
      <c r="E8968">
        <v>100</v>
      </c>
      <c r="F8968">
        <v>1</v>
      </c>
      <c r="G8968">
        <v>6</v>
      </c>
      <c r="H8968" s="57">
        <f t="shared" si="180"/>
        <v>36189</v>
      </c>
      <c r="J8968">
        <v>17</v>
      </c>
    </row>
    <row r="8969" spans="1:10">
      <c r="A8969" t="s">
        <v>247</v>
      </c>
      <c r="B8969" t="s">
        <v>239</v>
      </c>
      <c r="C8969" t="s">
        <v>240</v>
      </c>
      <c r="D8969">
        <v>6</v>
      </c>
      <c r="E8969">
        <v>100</v>
      </c>
      <c r="F8969">
        <v>1</v>
      </c>
      <c r="G8969">
        <v>7</v>
      </c>
      <c r="H8969" s="57">
        <f t="shared" si="180"/>
        <v>36189</v>
      </c>
      <c r="J8969">
        <v>17</v>
      </c>
    </row>
    <row r="8970" spans="1:10">
      <c r="A8970" t="s">
        <v>247</v>
      </c>
      <c r="B8970" t="s">
        <v>239</v>
      </c>
      <c r="C8970" t="s">
        <v>240</v>
      </c>
      <c r="D8970">
        <v>6</v>
      </c>
      <c r="E8970">
        <v>100</v>
      </c>
      <c r="F8970">
        <v>1</v>
      </c>
      <c r="G8970">
        <v>8</v>
      </c>
      <c r="H8970" s="57">
        <f t="shared" si="180"/>
        <v>36189</v>
      </c>
      <c r="J8970">
        <v>16</v>
      </c>
    </row>
    <row r="8971" spans="1:10">
      <c r="A8971" t="s">
        <v>247</v>
      </c>
      <c r="B8971" t="s">
        <v>239</v>
      </c>
      <c r="C8971" t="s">
        <v>240</v>
      </c>
      <c r="D8971">
        <v>6</v>
      </c>
      <c r="E8971">
        <v>100</v>
      </c>
      <c r="F8971">
        <v>1</v>
      </c>
      <c r="G8971">
        <v>9</v>
      </c>
      <c r="H8971" s="57">
        <f t="shared" si="180"/>
        <v>36189</v>
      </c>
      <c r="J8971">
        <v>18</v>
      </c>
    </row>
    <row r="8972" spans="1:10">
      <c r="A8972" t="s">
        <v>247</v>
      </c>
      <c r="B8972" t="s">
        <v>239</v>
      </c>
      <c r="C8972" t="s">
        <v>240</v>
      </c>
      <c r="D8972">
        <v>6</v>
      </c>
      <c r="E8972">
        <v>100</v>
      </c>
      <c r="F8972">
        <v>1</v>
      </c>
      <c r="G8972">
        <v>10</v>
      </c>
      <c r="H8972" s="57">
        <f t="shared" si="180"/>
        <v>36189</v>
      </c>
      <c r="J8972">
        <v>17</v>
      </c>
    </row>
    <row r="8973" spans="1:10">
      <c r="A8973" t="s">
        <v>247</v>
      </c>
      <c r="B8973" s="53">
        <v>40738</v>
      </c>
      <c r="C8973" t="s">
        <v>240</v>
      </c>
      <c r="D8973">
        <v>7</v>
      </c>
      <c r="E8973">
        <v>100</v>
      </c>
      <c r="F8973">
        <v>2</v>
      </c>
      <c r="G8973">
        <v>1</v>
      </c>
      <c r="H8973" s="57">
        <f t="shared" si="180"/>
        <v>36189</v>
      </c>
      <c r="J8973">
        <v>19</v>
      </c>
    </row>
    <row r="8974" spans="1:10">
      <c r="A8974" t="s">
        <v>247</v>
      </c>
      <c r="B8974" s="53">
        <v>40738</v>
      </c>
      <c r="C8974" t="s">
        <v>240</v>
      </c>
      <c r="D8974">
        <v>7</v>
      </c>
      <c r="E8974">
        <v>100</v>
      </c>
      <c r="F8974">
        <v>2</v>
      </c>
      <c r="G8974">
        <v>2</v>
      </c>
      <c r="H8974" s="57">
        <f t="shared" si="180"/>
        <v>36189</v>
      </c>
      <c r="J8974">
        <v>15</v>
      </c>
    </row>
    <row r="8975" spans="1:10">
      <c r="A8975" t="s">
        <v>247</v>
      </c>
      <c r="B8975" s="53">
        <v>40738</v>
      </c>
      <c r="C8975" t="s">
        <v>240</v>
      </c>
      <c r="D8975">
        <v>7</v>
      </c>
      <c r="E8975">
        <v>100</v>
      </c>
      <c r="F8975">
        <v>2</v>
      </c>
      <c r="G8975">
        <v>3</v>
      </c>
      <c r="H8975" s="57">
        <f t="shared" si="180"/>
        <v>36189</v>
      </c>
      <c r="J8975">
        <v>13</v>
      </c>
    </row>
    <row r="8976" spans="1:10">
      <c r="A8976" t="s">
        <v>247</v>
      </c>
      <c r="B8976" s="53">
        <v>40738</v>
      </c>
      <c r="C8976" t="s">
        <v>240</v>
      </c>
      <c r="D8976">
        <v>7</v>
      </c>
      <c r="E8976">
        <v>100</v>
      </c>
      <c r="F8976">
        <v>2</v>
      </c>
      <c r="G8976">
        <v>4</v>
      </c>
      <c r="H8976" s="57">
        <f t="shared" si="180"/>
        <v>36189</v>
      </c>
      <c r="J8976">
        <v>17</v>
      </c>
    </row>
    <row r="8977" spans="1:10">
      <c r="A8977" t="s">
        <v>247</v>
      </c>
      <c r="B8977" s="53">
        <v>40738</v>
      </c>
      <c r="C8977" t="s">
        <v>240</v>
      </c>
      <c r="D8977">
        <v>7</v>
      </c>
      <c r="E8977">
        <v>100</v>
      </c>
      <c r="F8977">
        <v>2</v>
      </c>
      <c r="G8977">
        <v>5</v>
      </c>
      <c r="H8977" s="57">
        <f t="shared" si="180"/>
        <v>36189</v>
      </c>
      <c r="J8977">
        <v>16</v>
      </c>
    </row>
    <row r="8978" spans="1:10">
      <c r="A8978" t="s">
        <v>247</v>
      </c>
      <c r="B8978" s="53">
        <v>40738</v>
      </c>
      <c r="C8978" t="s">
        <v>240</v>
      </c>
      <c r="D8978">
        <v>7</v>
      </c>
      <c r="E8978">
        <v>100</v>
      </c>
      <c r="F8978">
        <v>2</v>
      </c>
      <c r="G8978">
        <v>6</v>
      </c>
      <c r="H8978" s="57">
        <f t="shared" si="180"/>
        <v>36189</v>
      </c>
      <c r="J8978">
        <v>18</v>
      </c>
    </row>
    <row r="8979" spans="1:10">
      <c r="A8979" t="s">
        <v>247</v>
      </c>
      <c r="B8979" s="53">
        <v>40738</v>
      </c>
      <c r="C8979" t="s">
        <v>240</v>
      </c>
      <c r="D8979">
        <v>7</v>
      </c>
      <c r="E8979">
        <v>100</v>
      </c>
      <c r="F8979">
        <v>2</v>
      </c>
      <c r="G8979">
        <v>7</v>
      </c>
      <c r="H8979" s="57">
        <f t="shared" ref="H8979:H9042" si="181">H8978</f>
        <v>36189</v>
      </c>
      <c r="J8979">
        <v>19</v>
      </c>
    </row>
    <row r="8980" spans="1:10">
      <c r="A8980" t="s">
        <v>247</v>
      </c>
      <c r="B8980" s="53">
        <v>40738</v>
      </c>
      <c r="C8980" t="s">
        <v>240</v>
      </c>
      <c r="D8980">
        <v>7</v>
      </c>
      <c r="E8980">
        <v>100</v>
      </c>
      <c r="F8980">
        <v>2</v>
      </c>
      <c r="G8980">
        <v>8</v>
      </c>
      <c r="H8980" s="57">
        <f t="shared" si="181"/>
        <v>36189</v>
      </c>
      <c r="J8980">
        <v>18</v>
      </c>
    </row>
    <row r="8981" spans="1:10">
      <c r="A8981" t="s">
        <v>247</v>
      </c>
      <c r="B8981" s="53">
        <v>40738</v>
      </c>
      <c r="C8981" t="s">
        <v>240</v>
      </c>
      <c r="D8981">
        <v>7</v>
      </c>
      <c r="E8981">
        <v>100</v>
      </c>
      <c r="F8981">
        <v>2</v>
      </c>
      <c r="G8981">
        <v>9</v>
      </c>
      <c r="H8981" s="57">
        <f t="shared" si="181"/>
        <v>36189</v>
      </c>
    </row>
    <row r="8982" spans="1:10">
      <c r="A8982" t="s">
        <v>247</v>
      </c>
      <c r="B8982" s="53">
        <v>40738</v>
      </c>
      <c r="C8982" t="s">
        <v>240</v>
      </c>
      <c r="D8982">
        <v>7</v>
      </c>
      <c r="E8982">
        <v>100</v>
      </c>
      <c r="F8982">
        <v>2</v>
      </c>
      <c r="G8982">
        <v>10</v>
      </c>
      <c r="H8982" s="57">
        <f t="shared" si="181"/>
        <v>36189</v>
      </c>
      <c r="J8982">
        <v>16</v>
      </c>
    </row>
    <row r="8983" spans="1:10">
      <c r="A8983" t="s">
        <v>247</v>
      </c>
      <c r="B8983" t="s">
        <v>234</v>
      </c>
      <c r="C8983" t="s">
        <v>240</v>
      </c>
      <c r="D8983">
        <v>8</v>
      </c>
      <c r="E8983">
        <v>100</v>
      </c>
      <c r="F8983">
        <v>2</v>
      </c>
      <c r="G8983">
        <v>1</v>
      </c>
      <c r="H8983" s="57">
        <f t="shared" si="181"/>
        <v>36189</v>
      </c>
      <c r="J8983">
        <v>17</v>
      </c>
    </row>
    <row r="8984" spans="1:10">
      <c r="A8984" t="s">
        <v>247</v>
      </c>
      <c r="B8984" t="s">
        <v>234</v>
      </c>
      <c r="C8984" t="s">
        <v>240</v>
      </c>
      <c r="D8984">
        <v>8</v>
      </c>
      <c r="E8984">
        <v>100</v>
      </c>
      <c r="F8984">
        <v>2</v>
      </c>
      <c r="G8984">
        <v>2</v>
      </c>
      <c r="H8984" s="57">
        <f t="shared" si="181"/>
        <v>36189</v>
      </c>
      <c r="J8984">
        <v>18</v>
      </c>
    </row>
    <row r="8985" spans="1:10">
      <c r="A8985" t="s">
        <v>247</v>
      </c>
      <c r="B8985" t="s">
        <v>234</v>
      </c>
      <c r="C8985" t="s">
        <v>240</v>
      </c>
      <c r="D8985">
        <v>8</v>
      </c>
      <c r="E8985">
        <v>100</v>
      </c>
      <c r="F8985">
        <v>2</v>
      </c>
      <c r="G8985">
        <v>3</v>
      </c>
      <c r="H8985" s="57">
        <f t="shared" si="181"/>
        <v>36189</v>
      </c>
      <c r="J8985">
        <v>18</v>
      </c>
    </row>
    <row r="8986" spans="1:10">
      <c r="A8986" t="s">
        <v>247</v>
      </c>
      <c r="B8986" t="s">
        <v>234</v>
      </c>
      <c r="C8986" t="s">
        <v>240</v>
      </c>
      <c r="D8986">
        <v>8</v>
      </c>
      <c r="E8986">
        <v>100</v>
      </c>
      <c r="F8986">
        <v>2</v>
      </c>
      <c r="G8986">
        <v>4</v>
      </c>
      <c r="H8986" s="57">
        <f t="shared" si="181"/>
        <v>36189</v>
      </c>
      <c r="J8986">
        <v>17</v>
      </c>
    </row>
    <row r="8987" spans="1:10">
      <c r="A8987" t="s">
        <v>247</v>
      </c>
      <c r="B8987" t="s">
        <v>234</v>
      </c>
      <c r="C8987" t="s">
        <v>240</v>
      </c>
      <c r="D8987">
        <v>8</v>
      </c>
      <c r="E8987">
        <v>100</v>
      </c>
      <c r="F8987">
        <v>2</v>
      </c>
      <c r="G8987">
        <v>5</v>
      </c>
      <c r="H8987" s="57">
        <f t="shared" si="181"/>
        <v>36189</v>
      </c>
      <c r="J8987">
        <v>18</v>
      </c>
    </row>
    <row r="8988" spans="1:10">
      <c r="A8988" t="s">
        <v>247</v>
      </c>
      <c r="B8988" t="s">
        <v>234</v>
      </c>
      <c r="C8988" t="s">
        <v>240</v>
      </c>
      <c r="D8988">
        <v>8</v>
      </c>
      <c r="E8988">
        <v>100</v>
      </c>
      <c r="F8988">
        <v>2</v>
      </c>
      <c r="G8988">
        <v>6</v>
      </c>
      <c r="H8988" s="57">
        <f t="shared" si="181"/>
        <v>36189</v>
      </c>
      <c r="J8988">
        <v>18</v>
      </c>
    </row>
    <row r="8989" spans="1:10">
      <c r="A8989" t="s">
        <v>247</v>
      </c>
      <c r="B8989" t="s">
        <v>234</v>
      </c>
      <c r="C8989" t="s">
        <v>240</v>
      </c>
      <c r="D8989">
        <v>8</v>
      </c>
      <c r="E8989">
        <v>100</v>
      </c>
      <c r="F8989">
        <v>2</v>
      </c>
      <c r="G8989">
        <v>7</v>
      </c>
      <c r="H8989" s="57">
        <f t="shared" si="181"/>
        <v>36189</v>
      </c>
      <c r="J8989">
        <v>17</v>
      </c>
    </row>
    <row r="8990" spans="1:10">
      <c r="A8990" t="s">
        <v>247</v>
      </c>
      <c r="B8990" t="s">
        <v>234</v>
      </c>
      <c r="C8990" t="s">
        <v>240</v>
      </c>
      <c r="D8990">
        <v>8</v>
      </c>
      <c r="E8990">
        <v>100</v>
      </c>
      <c r="F8990">
        <v>2</v>
      </c>
      <c r="G8990">
        <v>8</v>
      </c>
      <c r="H8990" s="57">
        <f t="shared" si="181"/>
        <v>36189</v>
      </c>
      <c r="J8990">
        <v>19</v>
      </c>
    </row>
    <row r="8991" spans="1:10">
      <c r="A8991" t="s">
        <v>247</v>
      </c>
      <c r="B8991" t="s">
        <v>234</v>
      </c>
      <c r="C8991" t="s">
        <v>240</v>
      </c>
      <c r="D8991">
        <v>8</v>
      </c>
      <c r="E8991">
        <v>100</v>
      </c>
      <c r="F8991">
        <v>2</v>
      </c>
      <c r="G8991">
        <v>9</v>
      </c>
      <c r="H8991" s="57">
        <f t="shared" si="181"/>
        <v>36189</v>
      </c>
      <c r="J8991">
        <v>17</v>
      </c>
    </row>
    <row r="8992" spans="1:10">
      <c r="A8992" t="s">
        <v>247</v>
      </c>
      <c r="B8992" t="s">
        <v>234</v>
      </c>
      <c r="C8992" t="s">
        <v>240</v>
      </c>
      <c r="D8992">
        <v>8</v>
      </c>
      <c r="E8992">
        <v>100</v>
      </c>
      <c r="F8992">
        <v>2</v>
      </c>
      <c r="G8992">
        <v>10</v>
      </c>
      <c r="H8992" s="57">
        <f t="shared" si="181"/>
        <v>36189</v>
      </c>
    </row>
    <row r="8993" spans="1:10">
      <c r="A8993" t="s">
        <v>247</v>
      </c>
      <c r="B8993" t="s">
        <v>238</v>
      </c>
      <c r="C8993" t="s">
        <v>240</v>
      </c>
      <c r="D8993">
        <v>9</v>
      </c>
      <c r="E8993">
        <v>100</v>
      </c>
      <c r="F8993">
        <v>2</v>
      </c>
      <c r="G8993">
        <v>1</v>
      </c>
      <c r="H8993" s="57">
        <f t="shared" si="181"/>
        <v>36189</v>
      </c>
      <c r="J8993">
        <v>17</v>
      </c>
    </row>
    <row r="8994" spans="1:10">
      <c r="A8994" t="s">
        <v>247</v>
      </c>
      <c r="B8994" t="s">
        <v>238</v>
      </c>
      <c r="C8994" t="s">
        <v>240</v>
      </c>
      <c r="D8994">
        <v>9</v>
      </c>
      <c r="E8994">
        <v>100</v>
      </c>
      <c r="F8994">
        <v>2</v>
      </c>
      <c r="G8994">
        <v>2</v>
      </c>
      <c r="H8994" s="57">
        <f t="shared" si="181"/>
        <v>36189</v>
      </c>
      <c r="J8994">
        <v>8</v>
      </c>
    </row>
    <row r="8995" spans="1:10">
      <c r="A8995" t="s">
        <v>247</v>
      </c>
      <c r="B8995" t="s">
        <v>238</v>
      </c>
      <c r="C8995" t="s">
        <v>240</v>
      </c>
      <c r="D8995">
        <v>9</v>
      </c>
      <c r="E8995">
        <v>100</v>
      </c>
      <c r="F8995">
        <v>2</v>
      </c>
      <c r="G8995">
        <v>3</v>
      </c>
      <c r="H8995" s="57">
        <f t="shared" si="181"/>
        <v>36189</v>
      </c>
      <c r="J8995">
        <v>7</v>
      </c>
    </row>
    <row r="8996" spans="1:10">
      <c r="A8996" t="s">
        <v>247</v>
      </c>
      <c r="B8996" t="s">
        <v>238</v>
      </c>
      <c r="C8996" t="s">
        <v>240</v>
      </c>
      <c r="D8996">
        <v>9</v>
      </c>
      <c r="E8996">
        <v>100</v>
      </c>
      <c r="F8996">
        <v>2</v>
      </c>
      <c r="G8996">
        <v>4</v>
      </c>
      <c r="H8996" s="57">
        <f t="shared" si="181"/>
        <v>36189</v>
      </c>
      <c r="J8996">
        <v>6</v>
      </c>
    </row>
    <row r="8997" spans="1:10">
      <c r="A8997" t="s">
        <v>247</v>
      </c>
      <c r="B8997" t="s">
        <v>238</v>
      </c>
      <c r="C8997" t="s">
        <v>240</v>
      </c>
      <c r="D8997">
        <v>9</v>
      </c>
      <c r="E8997">
        <v>100</v>
      </c>
      <c r="F8997">
        <v>2</v>
      </c>
      <c r="G8997">
        <v>5</v>
      </c>
      <c r="H8997" s="57">
        <f t="shared" si="181"/>
        <v>36189</v>
      </c>
      <c r="J8997">
        <v>7</v>
      </c>
    </row>
    <row r="8998" spans="1:10">
      <c r="A8998" t="s">
        <v>247</v>
      </c>
      <c r="B8998" t="s">
        <v>238</v>
      </c>
      <c r="C8998" t="s">
        <v>240</v>
      </c>
      <c r="D8998">
        <v>9</v>
      </c>
      <c r="E8998">
        <v>100</v>
      </c>
      <c r="F8998">
        <v>2</v>
      </c>
      <c r="G8998">
        <v>6</v>
      </c>
      <c r="H8998" s="57">
        <f t="shared" si="181"/>
        <v>36189</v>
      </c>
      <c r="J8998">
        <v>12</v>
      </c>
    </row>
    <row r="8999" spans="1:10">
      <c r="A8999" t="s">
        <v>247</v>
      </c>
      <c r="B8999" t="s">
        <v>238</v>
      </c>
      <c r="C8999" t="s">
        <v>240</v>
      </c>
      <c r="D8999">
        <v>9</v>
      </c>
      <c r="E8999">
        <v>100</v>
      </c>
      <c r="F8999">
        <v>2</v>
      </c>
      <c r="G8999">
        <v>7</v>
      </c>
      <c r="H8999" s="57">
        <f t="shared" si="181"/>
        <v>36189</v>
      </c>
      <c r="J8999">
        <v>12</v>
      </c>
    </row>
    <row r="9000" spans="1:10">
      <c r="A9000" t="s">
        <v>247</v>
      </c>
      <c r="B9000" t="s">
        <v>238</v>
      </c>
      <c r="C9000" t="s">
        <v>240</v>
      </c>
      <c r="D9000">
        <v>9</v>
      </c>
      <c r="E9000">
        <v>100</v>
      </c>
      <c r="F9000">
        <v>2</v>
      </c>
      <c r="G9000">
        <v>8</v>
      </c>
      <c r="H9000" s="57">
        <f t="shared" si="181"/>
        <v>36189</v>
      </c>
      <c r="J9000">
        <v>13</v>
      </c>
    </row>
    <row r="9001" spans="1:10">
      <c r="A9001" t="s">
        <v>247</v>
      </c>
      <c r="B9001" t="s">
        <v>238</v>
      </c>
      <c r="C9001" t="s">
        <v>240</v>
      </c>
      <c r="D9001">
        <v>9</v>
      </c>
      <c r="E9001">
        <v>100</v>
      </c>
      <c r="F9001">
        <v>2</v>
      </c>
      <c r="G9001">
        <v>9</v>
      </c>
      <c r="H9001" s="57">
        <f t="shared" si="181"/>
        <v>36189</v>
      </c>
      <c r="J9001">
        <v>15</v>
      </c>
    </row>
    <row r="9002" spans="1:10">
      <c r="A9002" t="s">
        <v>247</v>
      </c>
      <c r="B9002" t="s">
        <v>238</v>
      </c>
      <c r="C9002" t="s">
        <v>240</v>
      </c>
      <c r="D9002">
        <v>9</v>
      </c>
      <c r="E9002">
        <v>100</v>
      </c>
      <c r="F9002">
        <v>2</v>
      </c>
      <c r="G9002">
        <v>10</v>
      </c>
      <c r="H9002" s="57">
        <f t="shared" si="181"/>
        <v>36189</v>
      </c>
      <c r="J9002">
        <v>9</v>
      </c>
    </row>
    <row r="9003" spans="1:10">
      <c r="A9003" t="s">
        <v>247</v>
      </c>
      <c r="B9003" t="s">
        <v>235</v>
      </c>
      <c r="C9003" t="s">
        <v>240</v>
      </c>
      <c r="D9003">
        <v>10</v>
      </c>
      <c r="E9003">
        <v>100</v>
      </c>
      <c r="F9003">
        <v>2</v>
      </c>
      <c r="G9003">
        <v>1</v>
      </c>
      <c r="H9003" s="57">
        <f t="shared" si="181"/>
        <v>36189</v>
      </c>
      <c r="J9003">
        <v>6</v>
      </c>
    </row>
    <row r="9004" spans="1:10">
      <c r="A9004" t="s">
        <v>247</v>
      </c>
      <c r="B9004" t="s">
        <v>235</v>
      </c>
      <c r="C9004" t="s">
        <v>240</v>
      </c>
      <c r="D9004">
        <v>10</v>
      </c>
      <c r="E9004">
        <v>100</v>
      </c>
      <c r="F9004">
        <v>2</v>
      </c>
      <c r="G9004">
        <v>2</v>
      </c>
      <c r="H9004" s="57">
        <f t="shared" si="181"/>
        <v>36189</v>
      </c>
      <c r="J9004">
        <v>13</v>
      </c>
    </row>
    <row r="9005" spans="1:10">
      <c r="A9005" t="s">
        <v>247</v>
      </c>
      <c r="B9005" t="s">
        <v>235</v>
      </c>
      <c r="C9005" t="s">
        <v>240</v>
      </c>
      <c r="D9005">
        <v>10</v>
      </c>
      <c r="E9005">
        <v>100</v>
      </c>
      <c r="F9005">
        <v>2</v>
      </c>
      <c r="G9005">
        <v>3</v>
      </c>
      <c r="H9005" s="57">
        <f t="shared" si="181"/>
        <v>36189</v>
      </c>
      <c r="J9005">
        <v>8</v>
      </c>
    </row>
    <row r="9006" spans="1:10">
      <c r="A9006" t="s">
        <v>247</v>
      </c>
      <c r="B9006" t="s">
        <v>235</v>
      </c>
      <c r="C9006" t="s">
        <v>240</v>
      </c>
      <c r="D9006">
        <v>10</v>
      </c>
      <c r="E9006">
        <v>100</v>
      </c>
      <c r="F9006">
        <v>2</v>
      </c>
      <c r="G9006">
        <v>4</v>
      </c>
      <c r="H9006" s="57">
        <f t="shared" si="181"/>
        <v>36189</v>
      </c>
      <c r="J9006">
        <v>8</v>
      </c>
    </row>
    <row r="9007" spans="1:10">
      <c r="A9007" t="s">
        <v>247</v>
      </c>
      <c r="B9007" t="s">
        <v>235</v>
      </c>
      <c r="C9007" t="s">
        <v>240</v>
      </c>
      <c r="D9007">
        <v>10</v>
      </c>
      <c r="E9007">
        <v>100</v>
      </c>
      <c r="F9007">
        <v>2</v>
      </c>
      <c r="G9007">
        <v>5</v>
      </c>
      <c r="H9007" s="57">
        <f t="shared" si="181"/>
        <v>36189</v>
      </c>
      <c r="J9007">
        <v>10</v>
      </c>
    </row>
    <row r="9008" spans="1:10">
      <c r="A9008" t="s">
        <v>247</v>
      </c>
      <c r="B9008" t="s">
        <v>235</v>
      </c>
      <c r="C9008" t="s">
        <v>240</v>
      </c>
      <c r="D9008">
        <v>10</v>
      </c>
      <c r="E9008">
        <v>100</v>
      </c>
      <c r="F9008">
        <v>2</v>
      </c>
      <c r="G9008">
        <v>6</v>
      </c>
      <c r="H9008" s="57">
        <f t="shared" si="181"/>
        <v>36189</v>
      </c>
      <c r="J9008">
        <v>15</v>
      </c>
    </row>
    <row r="9009" spans="1:10">
      <c r="A9009" t="s">
        <v>247</v>
      </c>
      <c r="B9009" t="s">
        <v>235</v>
      </c>
      <c r="C9009" t="s">
        <v>240</v>
      </c>
      <c r="D9009">
        <v>10</v>
      </c>
      <c r="E9009">
        <v>100</v>
      </c>
      <c r="F9009">
        <v>2</v>
      </c>
      <c r="G9009">
        <v>7</v>
      </c>
      <c r="H9009" s="57">
        <f t="shared" si="181"/>
        <v>36189</v>
      </c>
      <c r="J9009">
        <v>18</v>
      </c>
    </row>
    <row r="9010" spans="1:10">
      <c r="A9010" t="s">
        <v>247</v>
      </c>
      <c r="B9010" t="s">
        <v>235</v>
      </c>
      <c r="C9010" t="s">
        <v>240</v>
      </c>
      <c r="D9010">
        <v>10</v>
      </c>
      <c r="E9010">
        <v>100</v>
      </c>
      <c r="F9010">
        <v>2</v>
      </c>
      <c r="G9010">
        <v>8</v>
      </c>
      <c r="H9010" s="57">
        <f t="shared" si="181"/>
        <v>36189</v>
      </c>
      <c r="J9010">
        <v>16</v>
      </c>
    </row>
    <row r="9011" spans="1:10">
      <c r="A9011" t="s">
        <v>247</v>
      </c>
      <c r="B9011" t="s">
        <v>235</v>
      </c>
      <c r="C9011" t="s">
        <v>240</v>
      </c>
      <c r="D9011">
        <v>10</v>
      </c>
      <c r="E9011">
        <v>100</v>
      </c>
      <c r="F9011">
        <v>2</v>
      </c>
      <c r="G9011">
        <v>9</v>
      </c>
      <c r="H9011" s="57">
        <f t="shared" si="181"/>
        <v>36189</v>
      </c>
      <c r="J9011">
        <v>19</v>
      </c>
    </row>
    <row r="9012" spans="1:10">
      <c r="A9012" t="s">
        <v>247</v>
      </c>
      <c r="B9012" t="s">
        <v>235</v>
      </c>
      <c r="C9012" t="s">
        <v>240</v>
      </c>
      <c r="D9012">
        <v>10</v>
      </c>
      <c r="E9012">
        <v>100</v>
      </c>
      <c r="F9012">
        <v>2</v>
      </c>
      <c r="G9012">
        <v>10</v>
      </c>
      <c r="H9012" s="57">
        <f t="shared" si="181"/>
        <v>36189</v>
      </c>
      <c r="J9012">
        <v>18</v>
      </c>
    </row>
    <row r="9013" spans="1:10">
      <c r="A9013" t="s">
        <v>247</v>
      </c>
      <c r="B9013" t="s">
        <v>239</v>
      </c>
      <c r="C9013" t="s">
        <v>240</v>
      </c>
      <c r="D9013">
        <v>11</v>
      </c>
      <c r="E9013">
        <v>100</v>
      </c>
      <c r="F9013">
        <v>2</v>
      </c>
      <c r="G9013">
        <v>1</v>
      </c>
      <c r="H9013" s="57">
        <f t="shared" si="181"/>
        <v>36189</v>
      </c>
      <c r="J9013">
        <v>15</v>
      </c>
    </row>
    <row r="9014" spans="1:10">
      <c r="A9014" t="s">
        <v>247</v>
      </c>
      <c r="B9014" t="s">
        <v>239</v>
      </c>
      <c r="C9014" t="s">
        <v>240</v>
      </c>
      <c r="D9014">
        <v>11</v>
      </c>
      <c r="E9014">
        <v>100</v>
      </c>
      <c r="F9014">
        <v>2</v>
      </c>
      <c r="G9014">
        <v>2</v>
      </c>
      <c r="H9014" s="57">
        <f t="shared" si="181"/>
        <v>36189</v>
      </c>
    </row>
    <row r="9015" spans="1:10">
      <c r="A9015" t="s">
        <v>247</v>
      </c>
      <c r="B9015" t="s">
        <v>239</v>
      </c>
      <c r="C9015" t="s">
        <v>240</v>
      </c>
      <c r="D9015">
        <v>11</v>
      </c>
      <c r="E9015">
        <v>100</v>
      </c>
      <c r="F9015">
        <v>2</v>
      </c>
      <c r="G9015">
        <v>3</v>
      </c>
      <c r="H9015" s="57">
        <f t="shared" si="181"/>
        <v>36189</v>
      </c>
      <c r="J9015">
        <v>20</v>
      </c>
    </row>
    <row r="9016" spans="1:10">
      <c r="A9016" t="s">
        <v>247</v>
      </c>
      <c r="B9016" t="s">
        <v>239</v>
      </c>
      <c r="C9016" t="s">
        <v>240</v>
      </c>
      <c r="D9016">
        <v>11</v>
      </c>
      <c r="E9016">
        <v>100</v>
      </c>
      <c r="F9016">
        <v>2</v>
      </c>
      <c r="G9016">
        <v>4</v>
      </c>
      <c r="H9016" s="57">
        <f t="shared" si="181"/>
        <v>36189</v>
      </c>
      <c r="J9016">
        <v>19</v>
      </c>
    </row>
    <row r="9017" spans="1:10">
      <c r="A9017" t="s">
        <v>247</v>
      </c>
      <c r="B9017" t="s">
        <v>239</v>
      </c>
      <c r="C9017" t="s">
        <v>240</v>
      </c>
      <c r="D9017">
        <v>11</v>
      </c>
      <c r="E9017">
        <v>100</v>
      </c>
      <c r="F9017">
        <v>2</v>
      </c>
      <c r="G9017">
        <v>5</v>
      </c>
      <c r="H9017" s="57">
        <f t="shared" si="181"/>
        <v>36189</v>
      </c>
      <c r="J9017">
        <v>18</v>
      </c>
    </row>
    <row r="9018" spans="1:10">
      <c r="A9018" t="s">
        <v>247</v>
      </c>
      <c r="B9018" t="s">
        <v>239</v>
      </c>
      <c r="C9018" t="s">
        <v>240</v>
      </c>
      <c r="D9018">
        <v>11</v>
      </c>
      <c r="E9018">
        <v>100</v>
      </c>
      <c r="F9018">
        <v>2</v>
      </c>
      <c r="G9018">
        <v>6</v>
      </c>
      <c r="H9018" s="57">
        <f t="shared" si="181"/>
        <v>36189</v>
      </c>
      <c r="J9018">
        <v>14</v>
      </c>
    </row>
    <row r="9019" spans="1:10">
      <c r="A9019" t="s">
        <v>247</v>
      </c>
      <c r="B9019" t="s">
        <v>239</v>
      </c>
      <c r="C9019" t="s">
        <v>240</v>
      </c>
      <c r="D9019">
        <v>11</v>
      </c>
      <c r="E9019">
        <v>100</v>
      </c>
      <c r="F9019">
        <v>2</v>
      </c>
      <c r="G9019">
        <v>7</v>
      </c>
      <c r="H9019" s="57">
        <f t="shared" si="181"/>
        <v>36189</v>
      </c>
      <c r="J9019">
        <v>19</v>
      </c>
    </row>
    <row r="9020" spans="1:10">
      <c r="A9020" t="s">
        <v>247</v>
      </c>
      <c r="B9020" t="s">
        <v>239</v>
      </c>
      <c r="C9020" t="s">
        <v>240</v>
      </c>
      <c r="D9020">
        <v>11</v>
      </c>
      <c r="E9020">
        <v>100</v>
      </c>
      <c r="F9020">
        <v>2</v>
      </c>
      <c r="G9020">
        <v>8</v>
      </c>
      <c r="H9020" s="57">
        <f t="shared" si="181"/>
        <v>36189</v>
      </c>
      <c r="J9020">
        <v>15</v>
      </c>
    </row>
    <row r="9021" spans="1:10">
      <c r="A9021" t="s">
        <v>247</v>
      </c>
      <c r="B9021" t="s">
        <v>239</v>
      </c>
      <c r="C9021" t="s">
        <v>240</v>
      </c>
      <c r="D9021">
        <v>11</v>
      </c>
      <c r="E9021">
        <v>100</v>
      </c>
      <c r="F9021">
        <v>2</v>
      </c>
      <c r="G9021">
        <v>9</v>
      </c>
      <c r="H9021" s="57">
        <f t="shared" si="181"/>
        <v>36189</v>
      </c>
      <c r="J9021">
        <v>16</v>
      </c>
    </row>
    <row r="9022" spans="1:10">
      <c r="A9022" t="s">
        <v>247</v>
      </c>
      <c r="B9022" t="s">
        <v>239</v>
      </c>
      <c r="C9022" t="s">
        <v>240</v>
      </c>
      <c r="D9022">
        <v>11</v>
      </c>
      <c r="E9022">
        <v>100</v>
      </c>
      <c r="F9022">
        <v>2</v>
      </c>
      <c r="G9022">
        <v>10</v>
      </c>
      <c r="H9022" s="57">
        <f t="shared" si="181"/>
        <v>36189</v>
      </c>
      <c r="J9022">
        <v>19</v>
      </c>
    </row>
    <row r="9023" spans="1:10">
      <c r="A9023" t="s">
        <v>247</v>
      </c>
      <c r="B9023" t="s">
        <v>237</v>
      </c>
      <c r="C9023" t="s">
        <v>240</v>
      </c>
      <c r="D9023">
        <v>12</v>
      </c>
      <c r="E9023">
        <v>100</v>
      </c>
      <c r="F9023">
        <v>2</v>
      </c>
      <c r="G9023">
        <v>1</v>
      </c>
      <c r="H9023" s="57">
        <f t="shared" si="181"/>
        <v>36189</v>
      </c>
      <c r="J9023">
        <v>18</v>
      </c>
    </row>
    <row r="9024" spans="1:10">
      <c r="A9024" t="s">
        <v>247</v>
      </c>
      <c r="B9024" t="s">
        <v>237</v>
      </c>
      <c r="C9024" t="s">
        <v>240</v>
      </c>
      <c r="D9024">
        <v>12</v>
      </c>
      <c r="E9024">
        <v>100</v>
      </c>
      <c r="F9024">
        <v>2</v>
      </c>
      <c r="G9024">
        <v>2</v>
      </c>
      <c r="H9024" s="57">
        <f t="shared" si="181"/>
        <v>36189</v>
      </c>
      <c r="J9024">
        <v>20</v>
      </c>
    </row>
    <row r="9025" spans="1:10">
      <c r="A9025" t="s">
        <v>247</v>
      </c>
      <c r="B9025" t="s">
        <v>237</v>
      </c>
      <c r="C9025" t="s">
        <v>240</v>
      </c>
      <c r="D9025">
        <v>12</v>
      </c>
      <c r="E9025">
        <v>100</v>
      </c>
      <c r="F9025">
        <v>2</v>
      </c>
      <c r="G9025">
        <v>3</v>
      </c>
      <c r="H9025" s="57">
        <f t="shared" si="181"/>
        <v>36189</v>
      </c>
      <c r="J9025">
        <v>20</v>
      </c>
    </row>
    <row r="9026" spans="1:10">
      <c r="A9026" t="s">
        <v>247</v>
      </c>
      <c r="B9026" t="s">
        <v>237</v>
      </c>
      <c r="C9026" t="s">
        <v>240</v>
      </c>
      <c r="D9026">
        <v>12</v>
      </c>
      <c r="E9026">
        <v>100</v>
      </c>
      <c r="F9026">
        <v>2</v>
      </c>
      <c r="G9026">
        <v>4</v>
      </c>
      <c r="H9026" s="57">
        <f t="shared" si="181"/>
        <v>36189</v>
      </c>
      <c r="J9026">
        <v>20</v>
      </c>
    </row>
    <row r="9027" spans="1:10">
      <c r="A9027" t="s">
        <v>247</v>
      </c>
      <c r="B9027" t="s">
        <v>237</v>
      </c>
      <c r="C9027" t="s">
        <v>240</v>
      </c>
      <c r="D9027">
        <v>12</v>
      </c>
      <c r="E9027">
        <v>100</v>
      </c>
      <c r="F9027">
        <v>2</v>
      </c>
      <c r="G9027">
        <v>5</v>
      </c>
      <c r="H9027" s="57">
        <f t="shared" si="181"/>
        <v>36189</v>
      </c>
      <c r="J9027">
        <v>17</v>
      </c>
    </row>
    <row r="9028" spans="1:10">
      <c r="A9028" t="s">
        <v>247</v>
      </c>
      <c r="B9028" t="s">
        <v>237</v>
      </c>
      <c r="C9028" t="s">
        <v>240</v>
      </c>
      <c r="D9028">
        <v>12</v>
      </c>
      <c r="E9028">
        <v>100</v>
      </c>
      <c r="F9028">
        <v>2</v>
      </c>
      <c r="G9028">
        <v>6</v>
      </c>
      <c r="H9028" s="57">
        <f t="shared" si="181"/>
        <v>36189</v>
      </c>
      <c r="J9028">
        <v>18</v>
      </c>
    </row>
    <row r="9029" spans="1:10">
      <c r="A9029" t="s">
        <v>247</v>
      </c>
      <c r="B9029" t="s">
        <v>237</v>
      </c>
      <c r="C9029" t="s">
        <v>240</v>
      </c>
      <c r="D9029">
        <v>12</v>
      </c>
      <c r="E9029">
        <v>100</v>
      </c>
      <c r="F9029">
        <v>2</v>
      </c>
      <c r="G9029">
        <v>7</v>
      </c>
      <c r="H9029" s="57">
        <f t="shared" si="181"/>
        <v>36189</v>
      </c>
      <c r="J9029">
        <v>18</v>
      </c>
    </row>
    <row r="9030" spans="1:10">
      <c r="A9030" t="s">
        <v>247</v>
      </c>
      <c r="B9030" t="s">
        <v>237</v>
      </c>
      <c r="C9030" t="s">
        <v>240</v>
      </c>
      <c r="D9030">
        <v>12</v>
      </c>
      <c r="E9030">
        <v>100</v>
      </c>
      <c r="F9030">
        <v>2</v>
      </c>
      <c r="G9030">
        <v>8</v>
      </c>
      <c r="H9030" s="57">
        <f t="shared" si="181"/>
        <v>36189</v>
      </c>
      <c r="J9030">
        <v>19</v>
      </c>
    </row>
    <row r="9031" spans="1:10">
      <c r="A9031" t="s">
        <v>247</v>
      </c>
      <c r="B9031" t="s">
        <v>237</v>
      </c>
      <c r="C9031" t="s">
        <v>240</v>
      </c>
      <c r="D9031">
        <v>12</v>
      </c>
      <c r="E9031">
        <v>100</v>
      </c>
      <c r="F9031">
        <v>2</v>
      </c>
      <c r="G9031">
        <v>9</v>
      </c>
      <c r="H9031" s="57">
        <f t="shared" si="181"/>
        <v>36189</v>
      </c>
      <c r="J9031">
        <v>19</v>
      </c>
    </row>
    <row r="9032" spans="1:10">
      <c r="A9032" t="s">
        <v>247</v>
      </c>
      <c r="B9032" t="s">
        <v>237</v>
      </c>
      <c r="C9032" t="s">
        <v>240</v>
      </c>
      <c r="D9032">
        <v>12</v>
      </c>
      <c r="E9032">
        <v>100</v>
      </c>
      <c r="F9032">
        <v>2</v>
      </c>
      <c r="G9032">
        <v>10</v>
      </c>
      <c r="H9032" s="57">
        <f t="shared" si="181"/>
        <v>36189</v>
      </c>
      <c r="J9032">
        <v>17</v>
      </c>
    </row>
    <row r="9033" spans="1:10">
      <c r="A9033" t="s">
        <v>247</v>
      </c>
      <c r="B9033" s="53">
        <v>40738</v>
      </c>
      <c r="C9033" t="s">
        <v>240</v>
      </c>
      <c r="D9033">
        <v>13</v>
      </c>
      <c r="E9033">
        <v>100</v>
      </c>
      <c r="F9033">
        <v>3</v>
      </c>
      <c r="G9033">
        <v>1</v>
      </c>
      <c r="H9033" s="57">
        <f t="shared" si="181"/>
        <v>36189</v>
      </c>
      <c r="J9033">
        <v>16</v>
      </c>
    </row>
    <row r="9034" spans="1:10">
      <c r="A9034" t="s">
        <v>247</v>
      </c>
      <c r="B9034" s="53">
        <v>40738</v>
      </c>
      <c r="C9034" t="s">
        <v>240</v>
      </c>
      <c r="D9034">
        <v>13</v>
      </c>
      <c r="E9034">
        <v>100</v>
      </c>
      <c r="F9034">
        <v>3</v>
      </c>
      <c r="G9034">
        <v>2</v>
      </c>
      <c r="H9034" s="57">
        <f t="shared" si="181"/>
        <v>36189</v>
      </c>
      <c r="J9034">
        <v>18</v>
      </c>
    </row>
    <row r="9035" spans="1:10">
      <c r="A9035" t="s">
        <v>247</v>
      </c>
      <c r="B9035" s="53">
        <v>40738</v>
      </c>
      <c r="C9035" t="s">
        <v>240</v>
      </c>
      <c r="D9035">
        <v>13</v>
      </c>
      <c r="E9035">
        <v>100</v>
      </c>
      <c r="F9035">
        <v>3</v>
      </c>
      <c r="G9035">
        <v>3</v>
      </c>
      <c r="H9035" s="57">
        <f t="shared" si="181"/>
        <v>36189</v>
      </c>
      <c r="J9035">
        <v>15</v>
      </c>
    </row>
    <row r="9036" spans="1:10">
      <c r="A9036" t="s">
        <v>247</v>
      </c>
      <c r="B9036" s="53">
        <v>40738</v>
      </c>
      <c r="C9036" t="s">
        <v>240</v>
      </c>
      <c r="D9036">
        <v>13</v>
      </c>
      <c r="E9036">
        <v>100</v>
      </c>
      <c r="F9036">
        <v>3</v>
      </c>
      <c r="G9036">
        <v>4</v>
      </c>
      <c r="H9036" s="57">
        <f t="shared" si="181"/>
        <v>36189</v>
      </c>
      <c r="J9036">
        <v>17</v>
      </c>
    </row>
    <row r="9037" spans="1:10">
      <c r="A9037" t="s">
        <v>247</v>
      </c>
      <c r="B9037" s="53">
        <v>40738</v>
      </c>
      <c r="C9037" t="s">
        <v>240</v>
      </c>
      <c r="D9037">
        <v>13</v>
      </c>
      <c r="E9037">
        <v>100</v>
      </c>
      <c r="F9037">
        <v>3</v>
      </c>
      <c r="G9037">
        <v>5</v>
      </c>
      <c r="H9037" s="57">
        <f t="shared" si="181"/>
        <v>36189</v>
      </c>
      <c r="J9037">
        <v>16</v>
      </c>
    </row>
    <row r="9038" spans="1:10">
      <c r="A9038" t="s">
        <v>247</v>
      </c>
      <c r="B9038" s="53">
        <v>40738</v>
      </c>
      <c r="C9038" t="s">
        <v>240</v>
      </c>
      <c r="D9038">
        <v>13</v>
      </c>
      <c r="E9038">
        <v>100</v>
      </c>
      <c r="F9038">
        <v>3</v>
      </c>
      <c r="G9038">
        <v>6</v>
      </c>
      <c r="H9038" s="57">
        <f t="shared" si="181"/>
        <v>36189</v>
      </c>
      <c r="J9038">
        <v>15</v>
      </c>
    </row>
    <row r="9039" spans="1:10">
      <c r="A9039" t="s">
        <v>247</v>
      </c>
      <c r="B9039" s="53">
        <v>40738</v>
      </c>
      <c r="C9039" t="s">
        <v>240</v>
      </c>
      <c r="D9039">
        <v>13</v>
      </c>
      <c r="E9039">
        <v>100</v>
      </c>
      <c r="F9039">
        <v>3</v>
      </c>
      <c r="G9039">
        <v>7</v>
      </c>
      <c r="H9039" s="57">
        <f t="shared" si="181"/>
        <v>36189</v>
      </c>
      <c r="J9039">
        <v>14</v>
      </c>
    </row>
    <row r="9040" spans="1:10">
      <c r="A9040" t="s">
        <v>247</v>
      </c>
      <c r="B9040" s="53">
        <v>40738</v>
      </c>
      <c r="C9040" t="s">
        <v>240</v>
      </c>
      <c r="D9040">
        <v>13</v>
      </c>
      <c r="E9040">
        <v>100</v>
      </c>
      <c r="F9040">
        <v>3</v>
      </c>
      <c r="G9040">
        <v>8</v>
      </c>
      <c r="H9040" s="57">
        <f t="shared" si="181"/>
        <v>36189</v>
      </c>
      <c r="J9040">
        <v>18</v>
      </c>
    </row>
    <row r="9041" spans="1:10">
      <c r="A9041" t="s">
        <v>247</v>
      </c>
      <c r="B9041" s="53">
        <v>40738</v>
      </c>
      <c r="C9041" t="s">
        <v>240</v>
      </c>
      <c r="D9041">
        <v>13</v>
      </c>
      <c r="E9041">
        <v>100</v>
      </c>
      <c r="F9041">
        <v>3</v>
      </c>
      <c r="G9041">
        <v>9</v>
      </c>
      <c r="H9041" s="57">
        <f t="shared" si="181"/>
        <v>36189</v>
      </c>
      <c r="J9041">
        <v>15</v>
      </c>
    </row>
    <row r="9042" spans="1:10">
      <c r="A9042" t="s">
        <v>247</v>
      </c>
      <c r="B9042" s="53">
        <v>40738</v>
      </c>
      <c r="C9042" t="s">
        <v>240</v>
      </c>
      <c r="D9042">
        <v>13</v>
      </c>
      <c r="E9042">
        <v>100</v>
      </c>
      <c r="F9042">
        <v>3</v>
      </c>
      <c r="G9042">
        <v>10</v>
      </c>
      <c r="H9042" s="57">
        <f t="shared" si="181"/>
        <v>36189</v>
      </c>
      <c r="J9042">
        <v>18</v>
      </c>
    </row>
    <row r="9043" spans="1:10">
      <c r="A9043" t="s">
        <v>247</v>
      </c>
      <c r="B9043" t="s">
        <v>238</v>
      </c>
      <c r="C9043" t="s">
        <v>240</v>
      </c>
      <c r="D9043">
        <v>14</v>
      </c>
      <c r="E9043">
        <v>100</v>
      </c>
      <c r="F9043">
        <v>3</v>
      </c>
      <c r="G9043">
        <v>1</v>
      </c>
      <c r="H9043" s="57">
        <f t="shared" ref="H9043:H9092" si="182">H9042</f>
        <v>36189</v>
      </c>
      <c r="J9043">
        <v>16</v>
      </c>
    </row>
    <row r="9044" spans="1:10">
      <c r="A9044" t="s">
        <v>247</v>
      </c>
      <c r="B9044" t="s">
        <v>238</v>
      </c>
      <c r="C9044" t="s">
        <v>240</v>
      </c>
      <c r="D9044">
        <v>14</v>
      </c>
      <c r="E9044">
        <v>100</v>
      </c>
      <c r="F9044">
        <v>3</v>
      </c>
      <c r="G9044">
        <v>2</v>
      </c>
      <c r="H9044" s="57">
        <f t="shared" si="182"/>
        <v>36189</v>
      </c>
      <c r="J9044">
        <v>19</v>
      </c>
    </row>
    <row r="9045" spans="1:10">
      <c r="A9045" t="s">
        <v>247</v>
      </c>
      <c r="B9045" t="s">
        <v>238</v>
      </c>
      <c r="C9045" t="s">
        <v>240</v>
      </c>
      <c r="D9045">
        <v>14</v>
      </c>
      <c r="E9045">
        <v>100</v>
      </c>
      <c r="F9045">
        <v>3</v>
      </c>
      <c r="G9045">
        <v>3</v>
      </c>
      <c r="H9045" s="57">
        <f t="shared" si="182"/>
        <v>36189</v>
      </c>
    </row>
    <row r="9046" spans="1:10">
      <c r="A9046" t="s">
        <v>247</v>
      </c>
      <c r="B9046" t="s">
        <v>238</v>
      </c>
      <c r="C9046" t="s">
        <v>240</v>
      </c>
      <c r="D9046">
        <v>14</v>
      </c>
      <c r="E9046">
        <v>100</v>
      </c>
      <c r="F9046">
        <v>3</v>
      </c>
      <c r="G9046">
        <v>4</v>
      </c>
      <c r="H9046" s="57">
        <f t="shared" si="182"/>
        <v>36189</v>
      </c>
      <c r="J9046">
        <v>13</v>
      </c>
    </row>
    <row r="9047" spans="1:10">
      <c r="A9047" t="s">
        <v>247</v>
      </c>
      <c r="B9047" t="s">
        <v>238</v>
      </c>
      <c r="C9047" t="s">
        <v>240</v>
      </c>
      <c r="D9047">
        <v>14</v>
      </c>
      <c r="E9047">
        <v>100</v>
      </c>
      <c r="F9047">
        <v>3</v>
      </c>
      <c r="G9047">
        <v>5</v>
      </c>
      <c r="H9047" s="57">
        <f t="shared" si="182"/>
        <v>36189</v>
      </c>
      <c r="J9047">
        <v>15</v>
      </c>
    </row>
    <row r="9048" spans="1:10">
      <c r="A9048" t="s">
        <v>247</v>
      </c>
      <c r="B9048" t="s">
        <v>238</v>
      </c>
      <c r="C9048" t="s">
        <v>240</v>
      </c>
      <c r="D9048">
        <v>14</v>
      </c>
      <c r="E9048">
        <v>100</v>
      </c>
      <c r="F9048">
        <v>3</v>
      </c>
      <c r="G9048">
        <v>6</v>
      </c>
      <c r="H9048" s="57">
        <f t="shared" si="182"/>
        <v>36189</v>
      </c>
      <c r="J9048">
        <v>18</v>
      </c>
    </row>
    <row r="9049" spans="1:10">
      <c r="A9049" t="s">
        <v>247</v>
      </c>
      <c r="B9049" t="s">
        <v>238</v>
      </c>
      <c r="C9049" t="s">
        <v>240</v>
      </c>
      <c r="D9049">
        <v>14</v>
      </c>
      <c r="E9049">
        <v>100</v>
      </c>
      <c r="F9049">
        <v>3</v>
      </c>
      <c r="G9049">
        <v>7</v>
      </c>
      <c r="H9049" s="57">
        <f t="shared" si="182"/>
        <v>36189</v>
      </c>
      <c r="J9049">
        <v>15</v>
      </c>
    </row>
    <row r="9050" spans="1:10">
      <c r="A9050" t="s">
        <v>247</v>
      </c>
      <c r="B9050" t="s">
        <v>238</v>
      </c>
      <c r="C9050" t="s">
        <v>240</v>
      </c>
      <c r="D9050">
        <v>14</v>
      </c>
      <c r="E9050">
        <v>100</v>
      </c>
      <c r="F9050">
        <v>3</v>
      </c>
      <c r="G9050">
        <v>8</v>
      </c>
      <c r="H9050" s="57">
        <f t="shared" si="182"/>
        <v>36189</v>
      </c>
      <c r="J9050">
        <v>19</v>
      </c>
    </row>
    <row r="9051" spans="1:10">
      <c r="A9051" t="s">
        <v>247</v>
      </c>
      <c r="B9051" t="s">
        <v>238</v>
      </c>
      <c r="C9051" t="s">
        <v>240</v>
      </c>
      <c r="D9051">
        <v>14</v>
      </c>
      <c r="E9051">
        <v>100</v>
      </c>
      <c r="F9051">
        <v>3</v>
      </c>
      <c r="G9051">
        <v>9</v>
      </c>
      <c r="H9051" s="57">
        <f t="shared" si="182"/>
        <v>36189</v>
      </c>
      <c r="J9051">
        <v>16</v>
      </c>
    </row>
    <row r="9052" spans="1:10">
      <c r="A9052" t="s">
        <v>247</v>
      </c>
      <c r="B9052" t="s">
        <v>238</v>
      </c>
      <c r="C9052" t="s">
        <v>240</v>
      </c>
      <c r="D9052">
        <v>14</v>
      </c>
      <c r="E9052">
        <v>100</v>
      </c>
      <c r="F9052">
        <v>3</v>
      </c>
      <c r="G9052">
        <v>10</v>
      </c>
      <c r="H9052" s="57">
        <f t="shared" si="182"/>
        <v>36189</v>
      </c>
      <c r="J9052">
        <v>17</v>
      </c>
    </row>
    <row r="9053" spans="1:10">
      <c r="A9053" t="s">
        <v>247</v>
      </c>
      <c r="B9053" t="s">
        <v>234</v>
      </c>
      <c r="C9053" t="s">
        <v>240</v>
      </c>
      <c r="D9053">
        <v>15</v>
      </c>
      <c r="E9053">
        <v>100</v>
      </c>
      <c r="F9053">
        <v>3</v>
      </c>
      <c r="G9053">
        <v>1</v>
      </c>
      <c r="H9053" s="57">
        <f t="shared" si="182"/>
        <v>36189</v>
      </c>
      <c r="J9053">
        <v>19</v>
      </c>
    </row>
    <row r="9054" spans="1:10">
      <c r="A9054" t="s">
        <v>247</v>
      </c>
      <c r="B9054" t="s">
        <v>234</v>
      </c>
      <c r="C9054" t="s">
        <v>240</v>
      </c>
      <c r="D9054">
        <v>15</v>
      </c>
      <c r="E9054">
        <v>100</v>
      </c>
      <c r="F9054">
        <v>3</v>
      </c>
      <c r="G9054">
        <v>2</v>
      </c>
      <c r="H9054" s="57">
        <f t="shared" si="182"/>
        <v>36189</v>
      </c>
      <c r="J9054">
        <v>13</v>
      </c>
    </row>
    <row r="9055" spans="1:10">
      <c r="A9055" t="s">
        <v>247</v>
      </c>
      <c r="B9055" t="s">
        <v>234</v>
      </c>
      <c r="C9055" t="s">
        <v>240</v>
      </c>
      <c r="D9055">
        <v>15</v>
      </c>
      <c r="E9055">
        <v>100</v>
      </c>
      <c r="F9055">
        <v>3</v>
      </c>
      <c r="G9055">
        <v>3</v>
      </c>
      <c r="H9055" s="57">
        <f t="shared" si="182"/>
        <v>36189</v>
      </c>
      <c r="J9055">
        <v>19</v>
      </c>
    </row>
    <row r="9056" spans="1:10">
      <c r="A9056" t="s">
        <v>247</v>
      </c>
      <c r="B9056" t="s">
        <v>234</v>
      </c>
      <c r="C9056" t="s">
        <v>240</v>
      </c>
      <c r="D9056">
        <v>15</v>
      </c>
      <c r="E9056">
        <v>100</v>
      </c>
      <c r="F9056">
        <v>3</v>
      </c>
      <c r="G9056">
        <v>4</v>
      </c>
      <c r="H9056" s="57">
        <f t="shared" si="182"/>
        <v>36189</v>
      </c>
      <c r="J9056">
        <v>15</v>
      </c>
    </row>
    <row r="9057" spans="1:10">
      <c r="A9057" t="s">
        <v>247</v>
      </c>
      <c r="B9057" t="s">
        <v>234</v>
      </c>
      <c r="C9057" t="s">
        <v>240</v>
      </c>
      <c r="D9057">
        <v>15</v>
      </c>
      <c r="E9057">
        <v>100</v>
      </c>
      <c r="F9057">
        <v>3</v>
      </c>
      <c r="G9057">
        <v>5</v>
      </c>
      <c r="H9057" s="57">
        <f t="shared" si="182"/>
        <v>36189</v>
      </c>
      <c r="J9057">
        <v>18</v>
      </c>
    </row>
    <row r="9058" spans="1:10">
      <c r="A9058" t="s">
        <v>247</v>
      </c>
      <c r="B9058" t="s">
        <v>234</v>
      </c>
      <c r="C9058" t="s">
        <v>240</v>
      </c>
      <c r="D9058">
        <v>15</v>
      </c>
      <c r="E9058">
        <v>100</v>
      </c>
      <c r="F9058">
        <v>3</v>
      </c>
      <c r="G9058">
        <v>6</v>
      </c>
      <c r="H9058" s="57">
        <f t="shared" si="182"/>
        <v>36189</v>
      </c>
      <c r="J9058">
        <v>19</v>
      </c>
    </row>
    <row r="9059" spans="1:10">
      <c r="A9059" t="s">
        <v>247</v>
      </c>
      <c r="B9059" t="s">
        <v>234</v>
      </c>
      <c r="C9059" t="s">
        <v>240</v>
      </c>
      <c r="D9059">
        <v>15</v>
      </c>
      <c r="E9059">
        <v>100</v>
      </c>
      <c r="F9059">
        <v>3</v>
      </c>
      <c r="G9059">
        <v>7</v>
      </c>
      <c r="H9059" s="57">
        <f t="shared" si="182"/>
        <v>36189</v>
      </c>
      <c r="J9059">
        <v>18</v>
      </c>
    </row>
    <row r="9060" spans="1:10">
      <c r="A9060" t="s">
        <v>247</v>
      </c>
      <c r="B9060" t="s">
        <v>234</v>
      </c>
      <c r="C9060" t="s">
        <v>240</v>
      </c>
      <c r="D9060">
        <v>15</v>
      </c>
      <c r="E9060">
        <v>100</v>
      </c>
      <c r="F9060">
        <v>3</v>
      </c>
      <c r="G9060">
        <v>8</v>
      </c>
      <c r="H9060" s="57">
        <f t="shared" si="182"/>
        <v>36189</v>
      </c>
      <c r="J9060">
        <v>20</v>
      </c>
    </row>
    <row r="9061" spans="1:10">
      <c r="A9061" t="s">
        <v>247</v>
      </c>
      <c r="B9061" t="s">
        <v>234</v>
      </c>
      <c r="C9061" t="s">
        <v>240</v>
      </c>
      <c r="D9061">
        <v>15</v>
      </c>
      <c r="E9061">
        <v>100</v>
      </c>
      <c r="F9061">
        <v>3</v>
      </c>
      <c r="G9061">
        <v>9</v>
      </c>
      <c r="H9061" s="57">
        <f t="shared" si="182"/>
        <v>36189</v>
      </c>
      <c r="J9061">
        <v>18</v>
      </c>
    </row>
    <row r="9062" spans="1:10">
      <c r="A9062" t="s">
        <v>247</v>
      </c>
      <c r="B9062" t="s">
        <v>234</v>
      </c>
      <c r="C9062" t="s">
        <v>240</v>
      </c>
      <c r="D9062">
        <v>15</v>
      </c>
      <c r="E9062">
        <v>100</v>
      </c>
      <c r="F9062">
        <v>3</v>
      </c>
      <c r="G9062">
        <v>10</v>
      </c>
      <c r="H9062" s="57">
        <f t="shared" si="182"/>
        <v>36189</v>
      </c>
      <c r="J9062">
        <v>18</v>
      </c>
    </row>
    <row r="9063" spans="1:10">
      <c r="A9063" t="s">
        <v>247</v>
      </c>
      <c r="B9063" t="s">
        <v>239</v>
      </c>
      <c r="C9063" t="s">
        <v>240</v>
      </c>
      <c r="D9063">
        <v>16</v>
      </c>
      <c r="E9063">
        <v>100</v>
      </c>
      <c r="F9063">
        <v>3</v>
      </c>
      <c r="G9063">
        <v>1</v>
      </c>
      <c r="H9063" s="57">
        <f t="shared" si="182"/>
        <v>36189</v>
      </c>
      <c r="J9063">
        <v>18</v>
      </c>
    </row>
    <row r="9064" spans="1:10">
      <c r="A9064" t="s">
        <v>247</v>
      </c>
      <c r="B9064" t="s">
        <v>239</v>
      </c>
      <c r="C9064" t="s">
        <v>240</v>
      </c>
      <c r="D9064">
        <v>16</v>
      </c>
      <c r="E9064">
        <v>100</v>
      </c>
      <c r="F9064">
        <v>3</v>
      </c>
      <c r="G9064">
        <v>2</v>
      </c>
      <c r="H9064" s="57">
        <f t="shared" si="182"/>
        <v>36189</v>
      </c>
      <c r="J9064">
        <v>18</v>
      </c>
    </row>
    <row r="9065" spans="1:10">
      <c r="A9065" t="s">
        <v>247</v>
      </c>
      <c r="B9065" t="s">
        <v>239</v>
      </c>
      <c r="C9065" t="s">
        <v>240</v>
      </c>
      <c r="D9065">
        <v>16</v>
      </c>
      <c r="E9065">
        <v>100</v>
      </c>
      <c r="F9065">
        <v>3</v>
      </c>
      <c r="G9065">
        <v>3</v>
      </c>
      <c r="H9065" s="57">
        <f t="shared" si="182"/>
        <v>36189</v>
      </c>
      <c r="J9065">
        <v>16</v>
      </c>
    </row>
    <row r="9066" spans="1:10">
      <c r="A9066" t="s">
        <v>247</v>
      </c>
      <c r="B9066" t="s">
        <v>239</v>
      </c>
      <c r="C9066" t="s">
        <v>240</v>
      </c>
      <c r="D9066">
        <v>16</v>
      </c>
      <c r="E9066">
        <v>100</v>
      </c>
      <c r="F9066">
        <v>3</v>
      </c>
      <c r="G9066">
        <v>4</v>
      </c>
      <c r="H9066" s="57">
        <f t="shared" si="182"/>
        <v>36189</v>
      </c>
      <c r="J9066">
        <v>17</v>
      </c>
    </row>
    <row r="9067" spans="1:10">
      <c r="A9067" t="s">
        <v>247</v>
      </c>
      <c r="B9067" t="s">
        <v>239</v>
      </c>
      <c r="C9067" t="s">
        <v>240</v>
      </c>
      <c r="D9067">
        <v>16</v>
      </c>
      <c r="E9067">
        <v>100</v>
      </c>
      <c r="F9067">
        <v>3</v>
      </c>
      <c r="G9067">
        <v>5</v>
      </c>
      <c r="H9067" s="57">
        <f t="shared" si="182"/>
        <v>36189</v>
      </c>
      <c r="J9067">
        <v>18</v>
      </c>
    </row>
    <row r="9068" spans="1:10">
      <c r="A9068" t="s">
        <v>247</v>
      </c>
      <c r="B9068" t="s">
        <v>239</v>
      </c>
      <c r="C9068" t="s">
        <v>240</v>
      </c>
      <c r="D9068">
        <v>16</v>
      </c>
      <c r="E9068">
        <v>100</v>
      </c>
      <c r="F9068">
        <v>3</v>
      </c>
      <c r="G9068">
        <v>6</v>
      </c>
      <c r="H9068" s="57">
        <f t="shared" si="182"/>
        <v>36189</v>
      </c>
      <c r="J9068">
        <v>18</v>
      </c>
    </row>
    <row r="9069" spans="1:10">
      <c r="A9069" t="s">
        <v>247</v>
      </c>
      <c r="B9069" t="s">
        <v>239</v>
      </c>
      <c r="C9069" t="s">
        <v>240</v>
      </c>
      <c r="D9069">
        <v>16</v>
      </c>
      <c r="E9069">
        <v>100</v>
      </c>
      <c r="F9069">
        <v>3</v>
      </c>
      <c r="G9069">
        <v>7</v>
      </c>
      <c r="H9069" s="57">
        <f t="shared" si="182"/>
        <v>36189</v>
      </c>
    </row>
    <row r="9070" spans="1:10">
      <c r="A9070" t="s">
        <v>247</v>
      </c>
      <c r="B9070" t="s">
        <v>239</v>
      </c>
      <c r="C9070" t="s">
        <v>240</v>
      </c>
      <c r="D9070">
        <v>16</v>
      </c>
      <c r="E9070">
        <v>100</v>
      </c>
      <c r="F9070">
        <v>3</v>
      </c>
      <c r="G9070">
        <v>8</v>
      </c>
      <c r="H9070" s="57">
        <f t="shared" si="182"/>
        <v>36189</v>
      </c>
      <c r="J9070">
        <v>16</v>
      </c>
    </row>
    <row r="9071" spans="1:10">
      <c r="A9071" t="s">
        <v>247</v>
      </c>
      <c r="B9071" t="s">
        <v>239</v>
      </c>
      <c r="C9071" t="s">
        <v>240</v>
      </c>
      <c r="D9071">
        <v>16</v>
      </c>
      <c r="E9071">
        <v>100</v>
      </c>
      <c r="F9071">
        <v>3</v>
      </c>
      <c r="G9071">
        <v>9</v>
      </c>
      <c r="H9071" s="57">
        <f t="shared" si="182"/>
        <v>36189</v>
      </c>
    </row>
    <row r="9072" spans="1:10">
      <c r="A9072" t="s">
        <v>247</v>
      </c>
      <c r="B9072" t="s">
        <v>239</v>
      </c>
      <c r="C9072" t="s">
        <v>240</v>
      </c>
      <c r="D9072">
        <v>16</v>
      </c>
      <c r="E9072">
        <v>100</v>
      </c>
      <c r="F9072">
        <v>3</v>
      </c>
      <c r="G9072">
        <v>10</v>
      </c>
      <c r="H9072" s="57">
        <f t="shared" si="182"/>
        <v>36189</v>
      </c>
    </row>
    <row r="9073" spans="1:10">
      <c r="A9073" t="s">
        <v>247</v>
      </c>
      <c r="B9073" t="s">
        <v>235</v>
      </c>
      <c r="C9073" t="s">
        <v>240</v>
      </c>
      <c r="D9073">
        <v>17</v>
      </c>
      <c r="E9073">
        <v>100</v>
      </c>
      <c r="F9073">
        <v>3</v>
      </c>
      <c r="G9073">
        <v>1</v>
      </c>
      <c r="H9073" s="57">
        <f t="shared" si="182"/>
        <v>36189</v>
      </c>
    </row>
    <row r="9074" spans="1:10">
      <c r="A9074" t="s">
        <v>247</v>
      </c>
      <c r="B9074" t="s">
        <v>235</v>
      </c>
      <c r="C9074" t="s">
        <v>240</v>
      </c>
      <c r="D9074">
        <v>17</v>
      </c>
      <c r="E9074">
        <v>100</v>
      </c>
      <c r="F9074">
        <v>3</v>
      </c>
      <c r="G9074">
        <v>2</v>
      </c>
      <c r="H9074" s="57">
        <f t="shared" si="182"/>
        <v>36189</v>
      </c>
      <c r="J9074">
        <v>13</v>
      </c>
    </row>
    <row r="9075" spans="1:10">
      <c r="A9075" t="s">
        <v>247</v>
      </c>
      <c r="B9075" t="s">
        <v>235</v>
      </c>
      <c r="C9075" t="s">
        <v>240</v>
      </c>
      <c r="D9075">
        <v>17</v>
      </c>
      <c r="E9075">
        <v>100</v>
      </c>
      <c r="F9075">
        <v>3</v>
      </c>
      <c r="G9075">
        <v>3</v>
      </c>
      <c r="H9075" s="57">
        <f t="shared" si="182"/>
        <v>36189</v>
      </c>
      <c r="J9075">
        <v>15</v>
      </c>
    </row>
    <row r="9076" spans="1:10">
      <c r="A9076" t="s">
        <v>247</v>
      </c>
      <c r="B9076" t="s">
        <v>235</v>
      </c>
      <c r="C9076" t="s">
        <v>240</v>
      </c>
      <c r="D9076">
        <v>17</v>
      </c>
      <c r="E9076">
        <v>100</v>
      </c>
      <c r="F9076">
        <v>3</v>
      </c>
      <c r="G9076">
        <v>4</v>
      </c>
      <c r="H9076" s="57">
        <f t="shared" si="182"/>
        <v>36189</v>
      </c>
      <c r="J9076">
        <v>8</v>
      </c>
    </row>
    <row r="9077" spans="1:10">
      <c r="A9077" t="s">
        <v>247</v>
      </c>
      <c r="B9077" t="s">
        <v>235</v>
      </c>
      <c r="C9077" t="s">
        <v>240</v>
      </c>
      <c r="D9077">
        <v>17</v>
      </c>
      <c r="E9077">
        <v>100</v>
      </c>
      <c r="F9077">
        <v>3</v>
      </c>
      <c r="G9077">
        <v>5</v>
      </c>
      <c r="H9077" s="57">
        <f t="shared" si="182"/>
        <v>36189</v>
      </c>
      <c r="J9077">
        <v>19</v>
      </c>
    </row>
    <row r="9078" spans="1:10">
      <c r="A9078" t="s">
        <v>247</v>
      </c>
      <c r="B9078" t="s">
        <v>235</v>
      </c>
      <c r="C9078" t="s">
        <v>240</v>
      </c>
      <c r="D9078">
        <v>17</v>
      </c>
      <c r="E9078">
        <v>100</v>
      </c>
      <c r="F9078">
        <v>3</v>
      </c>
      <c r="G9078">
        <v>6</v>
      </c>
      <c r="H9078" s="57">
        <f t="shared" si="182"/>
        <v>36189</v>
      </c>
      <c r="J9078">
        <v>17</v>
      </c>
    </row>
    <row r="9079" spans="1:10">
      <c r="A9079" t="s">
        <v>247</v>
      </c>
      <c r="B9079" t="s">
        <v>235</v>
      </c>
      <c r="C9079" t="s">
        <v>240</v>
      </c>
      <c r="D9079">
        <v>17</v>
      </c>
      <c r="E9079">
        <v>100</v>
      </c>
      <c r="F9079">
        <v>3</v>
      </c>
      <c r="G9079">
        <v>7</v>
      </c>
      <c r="H9079" s="57">
        <f t="shared" si="182"/>
        <v>36189</v>
      </c>
      <c r="J9079">
        <v>16</v>
      </c>
    </row>
    <row r="9080" spans="1:10">
      <c r="A9080" t="s">
        <v>247</v>
      </c>
      <c r="B9080" t="s">
        <v>235</v>
      </c>
      <c r="C9080" t="s">
        <v>240</v>
      </c>
      <c r="D9080">
        <v>17</v>
      </c>
      <c r="E9080">
        <v>100</v>
      </c>
      <c r="F9080">
        <v>3</v>
      </c>
      <c r="G9080">
        <v>8</v>
      </c>
      <c r="H9080" s="57">
        <f t="shared" si="182"/>
        <v>36189</v>
      </c>
      <c r="J9080">
        <v>17</v>
      </c>
    </row>
    <row r="9081" spans="1:10">
      <c r="A9081" t="s">
        <v>247</v>
      </c>
      <c r="B9081" t="s">
        <v>235</v>
      </c>
      <c r="C9081" t="s">
        <v>240</v>
      </c>
      <c r="D9081">
        <v>17</v>
      </c>
      <c r="E9081">
        <v>100</v>
      </c>
      <c r="F9081">
        <v>3</v>
      </c>
      <c r="G9081">
        <v>9</v>
      </c>
      <c r="H9081" s="57">
        <f t="shared" si="182"/>
        <v>36189</v>
      </c>
      <c r="J9081">
        <v>18</v>
      </c>
    </row>
    <row r="9082" spans="1:10">
      <c r="A9082" t="s">
        <v>247</v>
      </c>
      <c r="B9082" t="s">
        <v>235</v>
      </c>
      <c r="C9082" t="s">
        <v>240</v>
      </c>
      <c r="D9082">
        <v>17</v>
      </c>
      <c r="E9082">
        <v>100</v>
      </c>
      <c r="F9082">
        <v>3</v>
      </c>
      <c r="G9082">
        <v>10</v>
      </c>
      <c r="H9082" s="57">
        <f t="shared" si="182"/>
        <v>36189</v>
      </c>
      <c r="J9082">
        <v>16</v>
      </c>
    </row>
    <row r="9083" spans="1:10">
      <c r="A9083" t="s">
        <v>247</v>
      </c>
      <c r="B9083" t="s">
        <v>237</v>
      </c>
      <c r="C9083" t="s">
        <v>240</v>
      </c>
      <c r="D9083">
        <v>18</v>
      </c>
      <c r="E9083">
        <v>100</v>
      </c>
      <c r="F9083">
        <v>3</v>
      </c>
      <c r="G9083">
        <v>1</v>
      </c>
      <c r="H9083" s="57">
        <f t="shared" si="182"/>
        <v>36189</v>
      </c>
      <c r="J9083">
        <v>18</v>
      </c>
    </row>
    <row r="9084" spans="1:10">
      <c r="A9084" t="s">
        <v>247</v>
      </c>
      <c r="B9084" t="s">
        <v>237</v>
      </c>
      <c r="C9084" t="s">
        <v>240</v>
      </c>
      <c r="D9084">
        <v>18</v>
      </c>
      <c r="E9084">
        <v>100</v>
      </c>
      <c r="F9084">
        <v>3</v>
      </c>
      <c r="G9084">
        <v>2</v>
      </c>
      <c r="H9084" s="57">
        <f t="shared" si="182"/>
        <v>36189</v>
      </c>
      <c r="J9084">
        <v>16</v>
      </c>
    </row>
    <row r="9085" spans="1:10">
      <c r="A9085" t="s">
        <v>247</v>
      </c>
      <c r="B9085" t="s">
        <v>237</v>
      </c>
      <c r="C9085" t="s">
        <v>240</v>
      </c>
      <c r="D9085">
        <v>18</v>
      </c>
      <c r="E9085">
        <v>100</v>
      </c>
      <c r="F9085">
        <v>3</v>
      </c>
      <c r="G9085">
        <v>3</v>
      </c>
      <c r="H9085" s="57">
        <f t="shared" si="182"/>
        <v>36189</v>
      </c>
      <c r="J9085">
        <v>18</v>
      </c>
    </row>
    <row r="9086" spans="1:10">
      <c r="A9086" t="s">
        <v>247</v>
      </c>
      <c r="B9086" t="s">
        <v>237</v>
      </c>
      <c r="C9086" t="s">
        <v>240</v>
      </c>
      <c r="D9086">
        <v>18</v>
      </c>
      <c r="E9086">
        <v>100</v>
      </c>
      <c r="F9086">
        <v>3</v>
      </c>
      <c r="G9086">
        <v>4</v>
      </c>
      <c r="H9086" s="57">
        <f t="shared" si="182"/>
        <v>36189</v>
      </c>
      <c r="J9086">
        <v>18</v>
      </c>
    </row>
    <row r="9087" spans="1:10">
      <c r="A9087" t="s">
        <v>247</v>
      </c>
      <c r="B9087" t="s">
        <v>237</v>
      </c>
      <c r="C9087" t="s">
        <v>240</v>
      </c>
      <c r="D9087">
        <v>18</v>
      </c>
      <c r="E9087">
        <v>100</v>
      </c>
      <c r="F9087">
        <v>3</v>
      </c>
      <c r="G9087">
        <v>5</v>
      </c>
      <c r="H9087" s="57">
        <f t="shared" si="182"/>
        <v>36189</v>
      </c>
      <c r="J9087">
        <v>19</v>
      </c>
    </row>
    <row r="9088" spans="1:10">
      <c r="A9088" t="s">
        <v>247</v>
      </c>
      <c r="B9088" t="s">
        <v>237</v>
      </c>
      <c r="C9088" t="s">
        <v>240</v>
      </c>
      <c r="D9088">
        <v>18</v>
      </c>
      <c r="E9088">
        <v>100</v>
      </c>
      <c r="F9088">
        <v>3</v>
      </c>
      <c r="G9088">
        <v>6</v>
      </c>
      <c r="H9088" s="57">
        <f t="shared" si="182"/>
        <v>36189</v>
      </c>
      <c r="J9088">
        <v>17</v>
      </c>
    </row>
    <row r="9089" spans="1:10">
      <c r="A9089" t="s">
        <v>247</v>
      </c>
      <c r="B9089" t="s">
        <v>237</v>
      </c>
      <c r="C9089" t="s">
        <v>240</v>
      </c>
      <c r="D9089">
        <v>18</v>
      </c>
      <c r="E9089">
        <v>100</v>
      </c>
      <c r="F9089">
        <v>3</v>
      </c>
      <c r="G9089">
        <v>7</v>
      </c>
      <c r="H9089" s="57">
        <f t="shared" si="182"/>
        <v>36189</v>
      </c>
      <c r="J9089">
        <v>8</v>
      </c>
    </row>
    <row r="9090" spans="1:10">
      <c r="A9090" t="s">
        <v>247</v>
      </c>
      <c r="B9090" t="s">
        <v>237</v>
      </c>
      <c r="C9090" t="s">
        <v>240</v>
      </c>
      <c r="D9090">
        <v>18</v>
      </c>
      <c r="E9090">
        <v>100</v>
      </c>
      <c r="F9090">
        <v>3</v>
      </c>
      <c r="G9090">
        <v>8</v>
      </c>
      <c r="H9090" s="57">
        <f t="shared" si="182"/>
        <v>36189</v>
      </c>
      <c r="J9090">
        <v>13</v>
      </c>
    </row>
    <row r="9091" spans="1:10">
      <c r="A9091" t="s">
        <v>247</v>
      </c>
      <c r="B9091" t="s">
        <v>237</v>
      </c>
      <c r="C9091" t="s">
        <v>240</v>
      </c>
      <c r="D9091">
        <v>18</v>
      </c>
      <c r="E9091">
        <v>100</v>
      </c>
      <c r="F9091">
        <v>3</v>
      </c>
      <c r="G9091">
        <v>9</v>
      </c>
      <c r="H9091" s="57">
        <f t="shared" si="182"/>
        <v>36189</v>
      </c>
      <c r="J9091">
        <v>16</v>
      </c>
    </row>
    <row r="9092" spans="1:10">
      <c r="A9092" t="s">
        <v>247</v>
      </c>
      <c r="B9092" t="s">
        <v>237</v>
      </c>
      <c r="C9092" t="s">
        <v>240</v>
      </c>
      <c r="D9092">
        <v>18</v>
      </c>
      <c r="E9092">
        <v>100</v>
      </c>
      <c r="F9092">
        <v>3</v>
      </c>
      <c r="G9092">
        <v>10</v>
      </c>
      <c r="H9092" s="57">
        <f t="shared" si="182"/>
        <v>36189</v>
      </c>
      <c r="J9092">
        <v>19</v>
      </c>
    </row>
    <row r="9093" spans="1:10">
      <c r="A9093" t="s">
        <v>247</v>
      </c>
      <c r="B9093" t="s">
        <v>234</v>
      </c>
      <c r="C9093" t="s">
        <v>240</v>
      </c>
      <c r="D9093">
        <v>1</v>
      </c>
      <c r="E9093">
        <v>100</v>
      </c>
      <c r="F9093">
        <v>1</v>
      </c>
      <c r="G9093">
        <v>1</v>
      </c>
      <c r="H9093" s="57">
        <v>36193</v>
      </c>
      <c r="I9093" s="57"/>
      <c r="J9093">
        <v>20</v>
      </c>
    </row>
    <row r="9094" spans="1:10">
      <c r="A9094" t="s">
        <v>247</v>
      </c>
      <c r="B9094" t="s">
        <v>234</v>
      </c>
      <c r="C9094" t="s">
        <v>240</v>
      </c>
      <c r="D9094">
        <v>1</v>
      </c>
      <c r="E9094">
        <v>100</v>
      </c>
      <c r="F9094">
        <v>1</v>
      </c>
      <c r="G9094">
        <v>2</v>
      </c>
      <c r="H9094" s="57">
        <f>H9093</f>
        <v>36193</v>
      </c>
      <c r="I9094" s="57"/>
    </row>
    <row r="9095" spans="1:10">
      <c r="A9095" t="s">
        <v>247</v>
      </c>
      <c r="B9095" t="s">
        <v>234</v>
      </c>
      <c r="C9095" t="s">
        <v>240</v>
      </c>
      <c r="D9095">
        <v>1</v>
      </c>
      <c r="E9095">
        <v>100</v>
      </c>
      <c r="F9095">
        <v>1</v>
      </c>
      <c r="G9095">
        <v>3</v>
      </c>
      <c r="H9095" s="57">
        <f t="shared" ref="H9095:H9158" si="183">H9094</f>
        <v>36193</v>
      </c>
      <c r="I9095" s="57"/>
      <c r="J9095">
        <v>17</v>
      </c>
    </row>
    <row r="9096" spans="1:10">
      <c r="A9096" t="s">
        <v>247</v>
      </c>
      <c r="B9096" t="s">
        <v>234</v>
      </c>
      <c r="C9096" t="s">
        <v>240</v>
      </c>
      <c r="D9096">
        <v>1</v>
      </c>
      <c r="E9096">
        <v>100</v>
      </c>
      <c r="F9096">
        <v>1</v>
      </c>
      <c r="G9096">
        <v>4</v>
      </c>
      <c r="H9096" s="57">
        <f t="shared" si="183"/>
        <v>36193</v>
      </c>
      <c r="J9096">
        <v>19</v>
      </c>
    </row>
    <row r="9097" spans="1:10">
      <c r="A9097" t="s">
        <v>247</v>
      </c>
      <c r="B9097" t="s">
        <v>234</v>
      </c>
      <c r="C9097" t="s">
        <v>240</v>
      </c>
      <c r="D9097">
        <v>1</v>
      </c>
      <c r="E9097">
        <v>100</v>
      </c>
      <c r="F9097">
        <v>1</v>
      </c>
      <c r="G9097">
        <v>5</v>
      </c>
      <c r="H9097" s="57">
        <f t="shared" si="183"/>
        <v>36193</v>
      </c>
      <c r="J9097">
        <v>20</v>
      </c>
    </row>
    <row r="9098" spans="1:10">
      <c r="A9098" t="s">
        <v>247</v>
      </c>
      <c r="B9098" t="s">
        <v>234</v>
      </c>
      <c r="C9098" t="s">
        <v>240</v>
      </c>
      <c r="D9098">
        <v>1</v>
      </c>
      <c r="E9098">
        <v>100</v>
      </c>
      <c r="F9098">
        <v>1</v>
      </c>
      <c r="G9098">
        <v>6</v>
      </c>
      <c r="H9098" s="57">
        <f t="shared" si="183"/>
        <v>36193</v>
      </c>
      <c r="J9098">
        <v>20</v>
      </c>
    </row>
    <row r="9099" spans="1:10">
      <c r="A9099" t="s">
        <v>247</v>
      </c>
      <c r="B9099" t="s">
        <v>234</v>
      </c>
      <c r="C9099" t="s">
        <v>240</v>
      </c>
      <c r="D9099">
        <v>1</v>
      </c>
      <c r="E9099">
        <v>100</v>
      </c>
      <c r="F9099">
        <v>1</v>
      </c>
      <c r="G9099">
        <v>7</v>
      </c>
      <c r="H9099" s="57">
        <f t="shared" si="183"/>
        <v>36193</v>
      </c>
      <c r="J9099">
        <v>20</v>
      </c>
    </row>
    <row r="9100" spans="1:10">
      <c r="A9100" t="s">
        <v>247</v>
      </c>
      <c r="B9100" t="s">
        <v>234</v>
      </c>
      <c r="C9100" t="s">
        <v>240</v>
      </c>
      <c r="D9100">
        <v>1</v>
      </c>
      <c r="E9100">
        <v>100</v>
      </c>
      <c r="F9100">
        <v>1</v>
      </c>
      <c r="G9100">
        <v>8</v>
      </c>
      <c r="H9100" s="57">
        <f t="shared" si="183"/>
        <v>36193</v>
      </c>
      <c r="J9100">
        <v>15</v>
      </c>
    </row>
    <row r="9101" spans="1:10">
      <c r="A9101" t="s">
        <v>247</v>
      </c>
      <c r="B9101" t="s">
        <v>234</v>
      </c>
      <c r="C9101" t="s">
        <v>240</v>
      </c>
      <c r="D9101">
        <v>1</v>
      </c>
      <c r="E9101">
        <v>100</v>
      </c>
      <c r="F9101">
        <v>1</v>
      </c>
      <c r="G9101">
        <v>9</v>
      </c>
      <c r="H9101" s="57">
        <f t="shared" si="183"/>
        <v>36193</v>
      </c>
      <c r="J9101">
        <v>20</v>
      </c>
    </row>
    <row r="9102" spans="1:10">
      <c r="A9102" t="s">
        <v>247</v>
      </c>
      <c r="B9102" t="s">
        <v>234</v>
      </c>
      <c r="C9102" t="s">
        <v>240</v>
      </c>
      <c r="D9102">
        <v>1</v>
      </c>
      <c r="E9102">
        <v>100</v>
      </c>
      <c r="F9102">
        <v>1</v>
      </c>
      <c r="G9102">
        <v>10</v>
      </c>
      <c r="H9102" s="57">
        <f t="shared" si="183"/>
        <v>36193</v>
      </c>
      <c r="J9102">
        <v>20</v>
      </c>
    </row>
    <row r="9103" spans="1:10">
      <c r="A9103" t="s">
        <v>247</v>
      </c>
      <c r="B9103" t="s">
        <v>235</v>
      </c>
      <c r="C9103" t="s">
        <v>240</v>
      </c>
      <c r="D9103">
        <v>2</v>
      </c>
      <c r="E9103">
        <v>100</v>
      </c>
      <c r="F9103">
        <v>1</v>
      </c>
      <c r="G9103">
        <v>1</v>
      </c>
      <c r="H9103" s="57">
        <f t="shared" si="183"/>
        <v>36193</v>
      </c>
      <c r="J9103">
        <v>20</v>
      </c>
    </row>
    <row r="9104" spans="1:10">
      <c r="A9104" t="s">
        <v>247</v>
      </c>
      <c r="B9104" t="s">
        <v>235</v>
      </c>
      <c r="C9104" t="s">
        <v>240</v>
      </c>
      <c r="D9104">
        <v>2</v>
      </c>
      <c r="E9104">
        <v>100</v>
      </c>
      <c r="F9104">
        <v>1</v>
      </c>
      <c r="G9104">
        <v>2</v>
      </c>
      <c r="H9104" s="57">
        <f t="shared" si="183"/>
        <v>36193</v>
      </c>
      <c r="J9104">
        <v>18</v>
      </c>
    </row>
    <row r="9105" spans="1:10">
      <c r="A9105" t="s">
        <v>247</v>
      </c>
      <c r="B9105" t="s">
        <v>235</v>
      </c>
      <c r="C9105" t="s">
        <v>240</v>
      </c>
      <c r="D9105">
        <v>2</v>
      </c>
      <c r="E9105">
        <v>100</v>
      </c>
      <c r="F9105">
        <v>1</v>
      </c>
      <c r="G9105">
        <v>3</v>
      </c>
      <c r="H9105" s="57">
        <f t="shared" si="183"/>
        <v>36193</v>
      </c>
      <c r="J9105">
        <v>16</v>
      </c>
    </row>
    <row r="9106" spans="1:10">
      <c r="A9106" t="s">
        <v>247</v>
      </c>
      <c r="B9106" t="s">
        <v>235</v>
      </c>
      <c r="C9106" t="s">
        <v>240</v>
      </c>
      <c r="D9106">
        <v>2</v>
      </c>
      <c r="E9106">
        <v>100</v>
      </c>
      <c r="F9106">
        <v>1</v>
      </c>
      <c r="G9106">
        <v>4</v>
      </c>
      <c r="H9106" s="57">
        <f t="shared" si="183"/>
        <v>36193</v>
      </c>
      <c r="J9106">
        <v>18</v>
      </c>
    </row>
    <row r="9107" spans="1:10">
      <c r="A9107" t="s">
        <v>247</v>
      </c>
      <c r="B9107" t="s">
        <v>235</v>
      </c>
      <c r="C9107" t="s">
        <v>240</v>
      </c>
      <c r="D9107">
        <v>2</v>
      </c>
      <c r="E9107">
        <v>100</v>
      </c>
      <c r="F9107">
        <v>1</v>
      </c>
      <c r="G9107">
        <v>5</v>
      </c>
      <c r="H9107" s="57">
        <f t="shared" si="183"/>
        <v>36193</v>
      </c>
      <c r="J9107">
        <v>16</v>
      </c>
    </row>
    <row r="9108" spans="1:10">
      <c r="A9108" t="s">
        <v>247</v>
      </c>
      <c r="B9108" t="s">
        <v>235</v>
      </c>
      <c r="C9108" t="s">
        <v>240</v>
      </c>
      <c r="D9108">
        <v>2</v>
      </c>
      <c r="E9108">
        <v>100</v>
      </c>
      <c r="F9108">
        <v>1</v>
      </c>
      <c r="G9108">
        <v>6</v>
      </c>
      <c r="H9108" s="57">
        <f t="shared" si="183"/>
        <v>36193</v>
      </c>
      <c r="J9108">
        <v>18</v>
      </c>
    </row>
    <row r="9109" spans="1:10">
      <c r="A9109" t="s">
        <v>247</v>
      </c>
      <c r="B9109" t="s">
        <v>235</v>
      </c>
      <c r="C9109" t="s">
        <v>240</v>
      </c>
      <c r="D9109">
        <v>2</v>
      </c>
      <c r="E9109">
        <v>100</v>
      </c>
      <c r="F9109">
        <v>1</v>
      </c>
      <c r="G9109">
        <v>7</v>
      </c>
      <c r="H9109" s="57">
        <f t="shared" si="183"/>
        <v>36193</v>
      </c>
      <c r="J9109">
        <v>15</v>
      </c>
    </row>
    <row r="9110" spans="1:10">
      <c r="A9110" t="s">
        <v>247</v>
      </c>
      <c r="B9110" t="s">
        <v>235</v>
      </c>
      <c r="C9110" t="s">
        <v>240</v>
      </c>
      <c r="D9110">
        <v>2</v>
      </c>
      <c r="E9110">
        <v>100</v>
      </c>
      <c r="F9110">
        <v>1</v>
      </c>
      <c r="G9110">
        <v>8</v>
      </c>
      <c r="H9110" s="57">
        <f t="shared" si="183"/>
        <v>36193</v>
      </c>
      <c r="J9110">
        <v>18</v>
      </c>
    </row>
    <row r="9111" spans="1:10">
      <c r="A9111" t="s">
        <v>247</v>
      </c>
      <c r="B9111" t="s">
        <v>235</v>
      </c>
      <c r="C9111" t="s">
        <v>240</v>
      </c>
      <c r="D9111">
        <v>2</v>
      </c>
      <c r="E9111">
        <v>100</v>
      </c>
      <c r="F9111">
        <v>1</v>
      </c>
      <c r="G9111">
        <v>9</v>
      </c>
      <c r="H9111" s="57">
        <f t="shared" si="183"/>
        <v>36193</v>
      </c>
      <c r="J9111">
        <v>19</v>
      </c>
    </row>
    <row r="9112" spans="1:10">
      <c r="A9112" t="s">
        <v>247</v>
      </c>
      <c r="B9112" t="s">
        <v>235</v>
      </c>
      <c r="C9112" t="s">
        <v>240</v>
      </c>
      <c r="D9112">
        <v>2</v>
      </c>
      <c r="E9112">
        <v>100</v>
      </c>
      <c r="F9112">
        <v>1</v>
      </c>
      <c r="G9112">
        <v>10</v>
      </c>
      <c r="H9112" s="57">
        <f t="shared" si="183"/>
        <v>36193</v>
      </c>
    </row>
    <row r="9113" spans="1:10">
      <c r="A9113" t="s">
        <v>247</v>
      </c>
      <c r="B9113" s="53">
        <v>40738</v>
      </c>
      <c r="C9113" t="s">
        <v>240</v>
      </c>
      <c r="D9113">
        <v>3</v>
      </c>
      <c r="E9113">
        <v>100</v>
      </c>
      <c r="F9113">
        <v>1</v>
      </c>
      <c r="G9113">
        <v>1</v>
      </c>
      <c r="H9113" s="57">
        <f t="shared" si="183"/>
        <v>36193</v>
      </c>
      <c r="J9113">
        <v>19</v>
      </c>
    </row>
    <row r="9114" spans="1:10">
      <c r="A9114" t="s">
        <v>247</v>
      </c>
      <c r="B9114" s="53">
        <v>40738</v>
      </c>
      <c r="C9114" t="s">
        <v>240</v>
      </c>
      <c r="D9114">
        <v>3</v>
      </c>
      <c r="E9114">
        <v>100</v>
      </c>
      <c r="F9114">
        <v>1</v>
      </c>
      <c r="G9114">
        <v>2</v>
      </c>
      <c r="H9114" s="57">
        <f t="shared" si="183"/>
        <v>36193</v>
      </c>
      <c r="J9114">
        <v>19</v>
      </c>
    </row>
    <row r="9115" spans="1:10">
      <c r="A9115" t="s">
        <v>247</v>
      </c>
      <c r="B9115" s="53">
        <v>40738</v>
      </c>
      <c r="C9115" t="s">
        <v>240</v>
      </c>
      <c r="D9115">
        <v>3</v>
      </c>
      <c r="E9115">
        <v>100</v>
      </c>
      <c r="F9115">
        <v>1</v>
      </c>
      <c r="G9115">
        <v>3</v>
      </c>
      <c r="H9115" s="57">
        <f t="shared" si="183"/>
        <v>36193</v>
      </c>
      <c r="J9115">
        <v>16</v>
      </c>
    </row>
    <row r="9116" spans="1:10">
      <c r="A9116" t="s">
        <v>247</v>
      </c>
      <c r="B9116" s="53">
        <v>40738</v>
      </c>
      <c r="C9116" t="s">
        <v>240</v>
      </c>
      <c r="D9116">
        <v>3</v>
      </c>
      <c r="E9116">
        <v>100</v>
      </c>
      <c r="F9116">
        <v>1</v>
      </c>
      <c r="G9116">
        <v>4</v>
      </c>
      <c r="H9116" s="57">
        <f t="shared" si="183"/>
        <v>36193</v>
      </c>
      <c r="J9116">
        <v>19</v>
      </c>
    </row>
    <row r="9117" spans="1:10">
      <c r="A9117" t="s">
        <v>247</v>
      </c>
      <c r="B9117" s="53">
        <v>40738</v>
      </c>
      <c r="C9117" t="s">
        <v>240</v>
      </c>
      <c r="D9117">
        <v>3</v>
      </c>
      <c r="E9117">
        <v>100</v>
      </c>
      <c r="F9117">
        <v>1</v>
      </c>
      <c r="G9117">
        <v>5</v>
      </c>
      <c r="H9117" s="57">
        <f t="shared" si="183"/>
        <v>36193</v>
      </c>
      <c r="J9117">
        <v>19</v>
      </c>
    </row>
    <row r="9118" spans="1:10">
      <c r="A9118" t="s">
        <v>247</v>
      </c>
      <c r="B9118" s="53">
        <v>40738</v>
      </c>
      <c r="C9118" t="s">
        <v>240</v>
      </c>
      <c r="D9118">
        <v>3</v>
      </c>
      <c r="E9118">
        <v>100</v>
      </c>
      <c r="F9118">
        <v>1</v>
      </c>
      <c r="G9118">
        <v>6</v>
      </c>
      <c r="H9118" s="57">
        <f t="shared" si="183"/>
        <v>36193</v>
      </c>
      <c r="J9118">
        <v>19</v>
      </c>
    </row>
    <row r="9119" spans="1:10">
      <c r="A9119" t="s">
        <v>247</v>
      </c>
      <c r="B9119" s="53">
        <v>40738</v>
      </c>
      <c r="C9119" t="s">
        <v>240</v>
      </c>
      <c r="D9119">
        <v>3</v>
      </c>
      <c r="E9119">
        <v>100</v>
      </c>
      <c r="F9119">
        <v>1</v>
      </c>
      <c r="G9119">
        <v>7</v>
      </c>
      <c r="H9119" s="57">
        <f t="shared" si="183"/>
        <v>36193</v>
      </c>
      <c r="J9119">
        <v>18</v>
      </c>
    </row>
    <row r="9120" spans="1:10">
      <c r="A9120" t="s">
        <v>247</v>
      </c>
      <c r="B9120" s="53">
        <v>40738</v>
      </c>
      <c r="C9120" t="s">
        <v>240</v>
      </c>
      <c r="D9120">
        <v>3</v>
      </c>
      <c r="E9120">
        <v>100</v>
      </c>
      <c r="F9120">
        <v>1</v>
      </c>
      <c r="G9120">
        <v>8</v>
      </c>
      <c r="H9120" s="57">
        <f t="shared" si="183"/>
        <v>36193</v>
      </c>
      <c r="J9120">
        <v>19</v>
      </c>
    </row>
    <row r="9121" spans="1:10">
      <c r="A9121" t="s">
        <v>247</v>
      </c>
      <c r="B9121" s="53">
        <v>40738</v>
      </c>
      <c r="C9121" t="s">
        <v>240</v>
      </c>
      <c r="D9121">
        <v>3</v>
      </c>
      <c r="E9121">
        <v>100</v>
      </c>
      <c r="F9121">
        <v>1</v>
      </c>
      <c r="G9121">
        <v>9</v>
      </c>
      <c r="H9121" s="57">
        <f t="shared" si="183"/>
        <v>36193</v>
      </c>
      <c r="J9121">
        <v>18</v>
      </c>
    </row>
    <row r="9122" spans="1:10">
      <c r="A9122" t="s">
        <v>247</v>
      </c>
      <c r="B9122" s="53">
        <v>40738</v>
      </c>
      <c r="C9122" t="s">
        <v>240</v>
      </c>
      <c r="D9122">
        <v>3</v>
      </c>
      <c r="E9122">
        <v>100</v>
      </c>
      <c r="F9122">
        <v>1</v>
      </c>
      <c r="G9122">
        <v>10</v>
      </c>
      <c r="H9122" s="57">
        <f t="shared" si="183"/>
        <v>36193</v>
      </c>
      <c r="J9122">
        <v>15</v>
      </c>
    </row>
    <row r="9123" spans="1:10">
      <c r="A9123" t="s">
        <v>247</v>
      </c>
      <c r="B9123" t="s">
        <v>237</v>
      </c>
      <c r="C9123" t="s">
        <v>240</v>
      </c>
      <c r="D9123">
        <v>4</v>
      </c>
      <c r="E9123">
        <v>100</v>
      </c>
      <c r="F9123">
        <v>1</v>
      </c>
      <c r="G9123">
        <v>1</v>
      </c>
      <c r="H9123" s="57">
        <f t="shared" si="183"/>
        <v>36193</v>
      </c>
      <c r="J9123">
        <v>18</v>
      </c>
    </row>
    <row r="9124" spans="1:10">
      <c r="A9124" t="s">
        <v>247</v>
      </c>
      <c r="B9124" t="s">
        <v>237</v>
      </c>
      <c r="C9124" t="s">
        <v>240</v>
      </c>
      <c r="D9124">
        <v>4</v>
      </c>
      <c r="E9124">
        <v>100</v>
      </c>
      <c r="F9124">
        <v>1</v>
      </c>
      <c r="G9124">
        <v>2</v>
      </c>
      <c r="H9124" s="57">
        <f t="shared" si="183"/>
        <v>36193</v>
      </c>
      <c r="J9124">
        <v>11</v>
      </c>
    </row>
    <row r="9125" spans="1:10">
      <c r="A9125" t="s">
        <v>247</v>
      </c>
      <c r="B9125" t="s">
        <v>237</v>
      </c>
      <c r="C9125" t="s">
        <v>240</v>
      </c>
      <c r="D9125">
        <v>4</v>
      </c>
      <c r="E9125">
        <v>100</v>
      </c>
      <c r="F9125">
        <v>1</v>
      </c>
      <c r="G9125">
        <v>3</v>
      </c>
      <c r="H9125" s="57">
        <f t="shared" si="183"/>
        <v>36193</v>
      </c>
      <c r="J9125">
        <v>17</v>
      </c>
    </row>
    <row r="9126" spans="1:10">
      <c r="A9126" t="s">
        <v>247</v>
      </c>
      <c r="B9126" t="s">
        <v>237</v>
      </c>
      <c r="C9126" t="s">
        <v>240</v>
      </c>
      <c r="D9126">
        <v>4</v>
      </c>
      <c r="E9126">
        <v>100</v>
      </c>
      <c r="F9126">
        <v>1</v>
      </c>
      <c r="G9126">
        <v>4</v>
      </c>
      <c r="H9126" s="57">
        <f t="shared" si="183"/>
        <v>36193</v>
      </c>
      <c r="J9126">
        <v>17</v>
      </c>
    </row>
    <row r="9127" spans="1:10">
      <c r="A9127" t="s">
        <v>247</v>
      </c>
      <c r="B9127" t="s">
        <v>237</v>
      </c>
      <c r="C9127" t="s">
        <v>240</v>
      </c>
      <c r="D9127">
        <v>4</v>
      </c>
      <c r="E9127">
        <v>100</v>
      </c>
      <c r="F9127">
        <v>1</v>
      </c>
      <c r="G9127">
        <v>5</v>
      </c>
      <c r="H9127" s="57">
        <f t="shared" si="183"/>
        <v>36193</v>
      </c>
      <c r="J9127">
        <v>19</v>
      </c>
    </row>
    <row r="9128" spans="1:10">
      <c r="A9128" t="s">
        <v>247</v>
      </c>
      <c r="B9128" t="s">
        <v>237</v>
      </c>
      <c r="C9128" t="s">
        <v>240</v>
      </c>
      <c r="D9128">
        <v>4</v>
      </c>
      <c r="E9128">
        <v>100</v>
      </c>
      <c r="F9128">
        <v>1</v>
      </c>
      <c r="G9128">
        <v>6</v>
      </c>
      <c r="H9128" s="57">
        <f t="shared" si="183"/>
        <v>36193</v>
      </c>
      <c r="J9128">
        <v>18</v>
      </c>
    </row>
    <row r="9129" spans="1:10">
      <c r="A9129" t="s">
        <v>247</v>
      </c>
      <c r="B9129" t="s">
        <v>237</v>
      </c>
      <c r="C9129" t="s">
        <v>240</v>
      </c>
      <c r="D9129">
        <v>4</v>
      </c>
      <c r="E9129">
        <v>100</v>
      </c>
      <c r="F9129">
        <v>1</v>
      </c>
      <c r="G9129">
        <v>7</v>
      </c>
      <c r="H9129" s="57">
        <f t="shared" si="183"/>
        <v>36193</v>
      </c>
      <c r="J9129">
        <v>16</v>
      </c>
    </row>
    <row r="9130" spans="1:10">
      <c r="A9130" t="s">
        <v>247</v>
      </c>
      <c r="B9130" t="s">
        <v>237</v>
      </c>
      <c r="C9130" t="s">
        <v>240</v>
      </c>
      <c r="D9130">
        <v>4</v>
      </c>
      <c r="E9130">
        <v>100</v>
      </c>
      <c r="F9130">
        <v>1</v>
      </c>
      <c r="G9130">
        <v>8</v>
      </c>
      <c r="H9130" s="57">
        <f t="shared" si="183"/>
        <v>36193</v>
      </c>
      <c r="J9130">
        <v>17</v>
      </c>
    </row>
    <row r="9131" spans="1:10">
      <c r="A9131" t="s">
        <v>247</v>
      </c>
      <c r="B9131" t="s">
        <v>237</v>
      </c>
      <c r="C9131" t="s">
        <v>240</v>
      </c>
      <c r="D9131">
        <v>4</v>
      </c>
      <c r="E9131">
        <v>100</v>
      </c>
      <c r="F9131">
        <v>1</v>
      </c>
      <c r="G9131">
        <v>9</v>
      </c>
      <c r="H9131" s="57">
        <f t="shared" si="183"/>
        <v>36193</v>
      </c>
      <c r="J9131">
        <v>18</v>
      </c>
    </row>
    <row r="9132" spans="1:10">
      <c r="A9132" t="s">
        <v>247</v>
      </c>
      <c r="B9132" t="s">
        <v>237</v>
      </c>
      <c r="C9132" t="s">
        <v>240</v>
      </c>
      <c r="D9132">
        <v>4</v>
      </c>
      <c r="E9132">
        <v>100</v>
      </c>
      <c r="F9132">
        <v>1</v>
      </c>
      <c r="G9132">
        <v>10</v>
      </c>
      <c r="H9132" s="57">
        <f t="shared" si="183"/>
        <v>36193</v>
      </c>
      <c r="J9132">
        <v>17</v>
      </c>
    </row>
    <row r="9133" spans="1:10">
      <c r="A9133" t="s">
        <v>247</v>
      </c>
      <c r="B9133" t="s">
        <v>238</v>
      </c>
      <c r="C9133" t="s">
        <v>240</v>
      </c>
      <c r="D9133">
        <v>5</v>
      </c>
      <c r="E9133">
        <v>100</v>
      </c>
      <c r="F9133">
        <v>1</v>
      </c>
      <c r="G9133">
        <v>1</v>
      </c>
      <c r="H9133" s="57">
        <f t="shared" si="183"/>
        <v>36193</v>
      </c>
      <c r="J9133">
        <v>18</v>
      </c>
    </row>
    <row r="9134" spans="1:10">
      <c r="A9134" t="s">
        <v>247</v>
      </c>
      <c r="B9134" t="s">
        <v>238</v>
      </c>
      <c r="C9134" t="s">
        <v>240</v>
      </c>
      <c r="D9134">
        <v>5</v>
      </c>
      <c r="E9134">
        <v>100</v>
      </c>
      <c r="F9134">
        <v>1</v>
      </c>
      <c r="G9134">
        <v>2</v>
      </c>
      <c r="H9134" s="57">
        <f t="shared" si="183"/>
        <v>36193</v>
      </c>
      <c r="J9134">
        <v>15</v>
      </c>
    </row>
    <row r="9135" spans="1:10">
      <c r="A9135" t="s">
        <v>247</v>
      </c>
      <c r="B9135" t="s">
        <v>238</v>
      </c>
      <c r="C9135" t="s">
        <v>240</v>
      </c>
      <c r="D9135">
        <v>5</v>
      </c>
      <c r="E9135">
        <v>100</v>
      </c>
      <c r="F9135">
        <v>1</v>
      </c>
      <c r="G9135">
        <v>3</v>
      </c>
      <c r="H9135" s="57">
        <f t="shared" si="183"/>
        <v>36193</v>
      </c>
      <c r="J9135">
        <v>16</v>
      </c>
    </row>
    <row r="9136" spans="1:10">
      <c r="A9136" t="s">
        <v>247</v>
      </c>
      <c r="B9136" t="s">
        <v>238</v>
      </c>
      <c r="C9136" t="s">
        <v>240</v>
      </c>
      <c r="D9136">
        <v>5</v>
      </c>
      <c r="E9136">
        <v>100</v>
      </c>
      <c r="F9136">
        <v>1</v>
      </c>
      <c r="G9136">
        <v>4</v>
      </c>
      <c r="H9136" s="57">
        <f t="shared" si="183"/>
        <v>36193</v>
      </c>
      <c r="J9136">
        <v>19</v>
      </c>
    </row>
    <row r="9137" spans="1:10">
      <c r="A9137" t="s">
        <v>247</v>
      </c>
      <c r="B9137" t="s">
        <v>238</v>
      </c>
      <c r="C9137" t="s">
        <v>240</v>
      </c>
      <c r="D9137">
        <v>5</v>
      </c>
      <c r="E9137">
        <v>100</v>
      </c>
      <c r="F9137">
        <v>1</v>
      </c>
      <c r="G9137">
        <v>5</v>
      </c>
      <c r="H9137" s="57">
        <f t="shared" si="183"/>
        <v>36193</v>
      </c>
      <c r="J9137">
        <v>17</v>
      </c>
    </row>
    <row r="9138" spans="1:10">
      <c r="A9138" t="s">
        <v>247</v>
      </c>
      <c r="B9138" t="s">
        <v>238</v>
      </c>
      <c r="C9138" t="s">
        <v>240</v>
      </c>
      <c r="D9138">
        <v>5</v>
      </c>
      <c r="E9138">
        <v>100</v>
      </c>
      <c r="F9138">
        <v>1</v>
      </c>
      <c r="G9138">
        <v>6</v>
      </c>
      <c r="H9138" s="57">
        <f t="shared" si="183"/>
        <v>36193</v>
      </c>
      <c r="J9138">
        <v>17</v>
      </c>
    </row>
    <row r="9139" spans="1:10">
      <c r="A9139" t="s">
        <v>247</v>
      </c>
      <c r="B9139" t="s">
        <v>238</v>
      </c>
      <c r="C9139" t="s">
        <v>240</v>
      </c>
      <c r="D9139">
        <v>5</v>
      </c>
      <c r="E9139">
        <v>100</v>
      </c>
      <c r="F9139">
        <v>1</v>
      </c>
      <c r="G9139">
        <v>7</v>
      </c>
      <c r="H9139" s="57">
        <f t="shared" si="183"/>
        <v>36193</v>
      </c>
      <c r="J9139">
        <v>17</v>
      </c>
    </row>
    <row r="9140" spans="1:10">
      <c r="A9140" t="s">
        <v>247</v>
      </c>
      <c r="B9140" t="s">
        <v>238</v>
      </c>
      <c r="C9140" t="s">
        <v>240</v>
      </c>
      <c r="D9140">
        <v>5</v>
      </c>
      <c r="E9140">
        <v>100</v>
      </c>
      <c r="F9140">
        <v>1</v>
      </c>
      <c r="G9140">
        <v>8</v>
      </c>
      <c r="H9140" s="57">
        <f t="shared" si="183"/>
        <v>36193</v>
      </c>
      <c r="J9140">
        <v>9</v>
      </c>
    </row>
    <row r="9141" spans="1:10">
      <c r="A9141" t="s">
        <v>247</v>
      </c>
      <c r="B9141" t="s">
        <v>238</v>
      </c>
      <c r="C9141" t="s">
        <v>240</v>
      </c>
      <c r="D9141">
        <v>5</v>
      </c>
      <c r="E9141">
        <v>100</v>
      </c>
      <c r="F9141">
        <v>1</v>
      </c>
      <c r="G9141">
        <v>9</v>
      </c>
      <c r="H9141" s="57">
        <f t="shared" si="183"/>
        <v>36193</v>
      </c>
      <c r="J9141">
        <v>11</v>
      </c>
    </row>
    <row r="9142" spans="1:10">
      <c r="A9142" t="s">
        <v>247</v>
      </c>
      <c r="B9142" t="s">
        <v>238</v>
      </c>
      <c r="C9142" t="s">
        <v>240</v>
      </c>
      <c r="D9142">
        <v>5</v>
      </c>
      <c r="E9142">
        <v>100</v>
      </c>
      <c r="F9142">
        <v>1</v>
      </c>
      <c r="G9142">
        <v>10</v>
      </c>
      <c r="H9142" s="57">
        <f t="shared" si="183"/>
        <v>36193</v>
      </c>
      <c r="J9142">
        <v>16</v>
      </c>
    </row>
    <row r="9143" spans="1:10">
      <c r="A9143" t="s">
        <v>247</v>
      </c>
      <c r="B9143" t="s">
        <v>239</v>
      </c>
      <c r="C9143" t="s">
        <v>240</v>
      </c>
      <c r="D9143">
        <v>6</v>
      </c>
      <c r="E9143">
        <v>100</v>
      </c>
      <c r="F9143">
        <v>1</v>
      </c>
      <c r="G9143">
        <v>1</v>
      </c>
      <c r="H9143" s="57">
        <f t="shared" si="183"/>
        <v>36193</v>
      </c>
      <c r="J9143">
        <v>17</v>
      </c>
    </row>
    <row r="9144" spans="1:10">
      <c r="A9144" t="s">
        <v>247</v>
      </c>
      <c r="B9144" t="s">
        <v>239</v>
      </c>
      <c r="C9144" t="s">
        <v>240</v>
      </c>
      <c r="D9144">
        <v>6</v>
      </c>
      <c r="E9144">
        <v>100</v>
      </c>
      <c r="F9144">
        <v>1</v>
      </c>
      <c r="G9144">
        <v>2</v>
      </c>
      <c r="H9144" s="57">
        <f t="shared" si="183"/>
        <v>36193</v>
      </c>
      <c r="J9144">
        <v>16</v>
      </c>
    </row>
    <row r="9145" spans="1:10">
      <c r="A9145" t="s">
        <v>247</v>
      </c>
      <c r="B9145" t="s">
        <v>239</v>
      </c>
      <c r="C9145" t="s">
        <v>240</v>
      </c>
      <c r="D9145">
        <v>6</v>
      </c>
      <c r="E9145">
        <v>100</v>
      </c>
      <c r="F9145">
        <v>1</v>
      </c>
      <c r="G9145">
        <v>3</v>
      </c>
      <c r="H9145" s="57">
        <f t="shared" si="183"/>
        <v>36193</v>
      </c>
      <c r="J9145">
        <v>19</v>
      </c>
    </row>
    <row r="9146" spans="1:10">
      <c r="A9146" t="s">
        <v>247</v>
      </c>
      <c r="B9146" t="s">
        <v>239</v>
      </c>
      <c r="C9146" t="s">
        <v>240</v>
      </c>
      <c r="D9146">
        <v>6</v>
      </c>
      <c r="E9146">
        <v>100</v>
      </c>
      <c r="F9146">
        <v>1</v>
      </c>
      <c r="G9146">
        <v>4</v>
      </c>
      <c r="H9146" s="57">
        <f t="shared" si="183"/>
        <v>36193</v>
      </c>
      <c r="J9146">
        <v>18</v>
      </c>
    </row>
    <row r="9147" spans="1:10">
      <c r="A9147" t="s">
        <v>247</v>
      </c>
      <c r="B9147" t="s">
        <v>239</v>
      </c>
      <c r="C9147" t="s">
        <v>240</v>
      </c>
      <c r="D9147">
        <v>6</v>
      </c>
      <c r="E9147">
        <v>100</v>
      </c>
      <c r="F9147">
        <v>1</v>
      </c>
      <c r="G9147">
        <v>5</v>
      </c>
      <c r="H9147" s="57">
        <f t="shared" si="183"/>
        <v>36193</v>
      </c>
      <c r="J9147">
        <v>14</v>
      </c>
    </row>
    <row r="9148" spans="1:10">
      <c r="A9148" t="s">
        <v>247</v>
      </c>
      <c r="B9148" t="s">
        <v>239</v>
      </c>
      <c r="C9148" t="s">
        <v>240</v>
      </c>
      <c r="D9148">
        <v>6</v>
      </c>
      <c r="E9148">
        <v>100</v>
      </c>
      <c r="F9148">
        <v>1</v>
      </c>
      <c r="G9148">
        <v>6</v>
      </c>
      <c r="H9148" s="57">
        <f t="shared" si="183"/>
        <v>36193</v>
      </c>
      <c r="J9148">
        <v>17</v>
      </c>
    </row>
    <row r="9149" spans="1:10">
      <c r="A9149" t="s">
        <v>247</v>
      </c>
      <c r="B9149" t="s">
        <v>239</v>
      </c>
      <c r="C9149" t="s">
        <v>240</v>
      </c>
      <c r="D9149">
        <v>6</v>
      </c>
      <c r="E9149">
        <v>100</v>
      </c>
      <c r="F9149">
        <v>1</v>
      </c>
      <c r="G9149">
        <v>7</v>
      </c>
      <c r="H9149" s="57">
        <f t="shared" si="183"/>
        <v>36193</v>
      </c>
      <c r="J9149">
        <v>17</v>
      </c>
    </row>
    <row r="9150" spans="1:10">
      <c r="A9150" t="s">
        <v>247</v>
      </c>
      <c r="B9150" t="s">
        <v>239</v>
      </c>
      <c r="C9150" t="s">
        <v>240</v>
      </c>
      <c r="D9150">
        <v>6</v>
      </c>
      <c r="E9150">
        <v>100</v>
      </c>
      <c r="F9150">
        <v>1</v>
      </c>
      <c r="G9150">
        <v>8</v>
      </c>
      <c r="H9150" s="57">
        <f t="shared" si="183"/>
        <v>36193</v>
      </c>
      <c r="J9150">
        <v>16</v>
      </c>
    </row>
    <row r="9151" spans="1:10">
      <c r="A9151" t="s">
        <v>247</v>
      </c>
      <c r="B9151" t="s">
        <v>239</v>
      </c>
      <c r="C9151" t="s">
        <v>240</v>
      </c>
      <c r="D9151">
        <v>6</v>
      </c>
      <c r="E9151">
        <v>100</v>
      </c>
      <c r="F9151">
        <v>1</v>
      </c>
      <c r="G9151">
        <v>9</v>
      </c>
      <c r="H9151" s="57">
        <f t="shared" si="183"/>
        <v>36193</v>
      </c>
      <c r="J9151">
        <v>18</v>
      </c>
    </row>
    <row r="9152" spans="1:10">
      <c r="A9152" t="s">
        <v>247</v>
      </c>
      <c r="B9152" t="s">
        <v>239</v>
      </c>
      <c r="C9152" t="s">
        <v>240</v>
      </c>
      <c r="D9152">
        <v>6</v>
      </c>
      <c r="E9152">
        <v>100</v>
      </c>
      <c r="F9152">
        <v>1</v>
      </c>
      <c r="G9152">
        <v>10</v>
      </c>
      <c r="H9152" s="57">
        <f t="shared" si="183"/>
        <v>36193</v>
      </c>
      <c r="J9152">
        <v>17</v>
      </c>
    </row>
    <row r="9153" spans="1:10">
      <c r="A9153" t="s">
        <v>247</v>
      </c>
      <c r="B9153" s="53">
        <v>40738</v>
      </c>
      <c r="C9153" t="s">
        <v>240</v>
      </c>
      <c r="D9153">
        <v>7</v>
      </c>
      <c r="E9153">
        <v>100</v>
      </c>
      <c r="F9153">
        <v>2</v>
      </c>
      <c r="G9153">
        <v>1</v>
      </c>
      <c r="H9153" s="57">
        <f t="shared" si="183"/>
        <v>36193</v>
      </c>
      <c r="J9153">
        <v>19</v>
      </c>
    </row>
    <row r="9154" spans="1:10">
      <c r="A9154" t="s">
        <v>247</v>
      </c>
      <c r="B9154" s="53">
        <v>40738</v>
      </c>
      <c r="C9154" t="s">
        <v>240</v>
      </c>
      <c r="D9154">
        <v>7</v>
      </c>
      <c r="E9154">
        <v>100</v>
      </c>
      <c r="F9154">
        <v>2</v>
      </c>
      <c r="G9154">
        <v>2</v>
      </c>
      <c r="H9154" s="57">
        <f t="shared" si="183"/>
        <v>36193</v>
      </c>
      <c r="J9154">
        <v>15</v>
      </c>
    </row>
    <row r="9155" spans="1:10">
      <c r="A9155" t="s">
        <v>247</v>
      </c>
      <c r="B9155" s="53">
        <v>40738</v>
      </c>
      <c r="C9155" t="s">
        <v>240</v>
      </c>
      <c r="D9155">
        <v>7</v>
      </c>
      <c r="E9155">
        <v>100</v>
      </c>
      <c r="F9155">
        <v>2</v>
      </c>
      <c r="G9155">
        <v>3</v>
      </c>
      <c r="H9155" s="57">
        <f t="shared" si="183"/>
        <v>36193</v>
      </c>
      <c r="J9155">
        <v>16</v>
      </c>
    </row>
    <row r="9156" spans="1:10">
      <c r="A9156" t="s">
        <v>247</v>
      </c>
      <c r="B9156" s="53">
        <v>40738</v>
      </c>
      <c r="C9156" t="s">
        <v>240</v>
      </c>
      <c r="D9156">
        <v>7</v>
      </c>
      <c r="E9156">
        <v>100</v>
      </c>
      <c r="F9156">
        <v>2</v>
      </c>
      <c r="G9156">
        <v>4</v>
      </c>
      <c r="H9156" s="57">
        <f t="shared" si="183"/>
        <v>36193</v>
      </c>
      <c r="J9156">
        <v>17</v>
      </c>
    </row>
    <row r="9157" spans="1:10">
      <c r="A9157" t="s">
        <v>247</v>
      </c>
      <c r="B9157" s="53">
        <v>40738</v>
      </c>
      <c r="C9157" t="s">
        <v>240</v>
      </c>
      <c r="D9157">
        <v>7</v>
      </c>
      <c r="E9157">
        <v>100</v>
      </c>
      <c r="F9157">
        <v>2</v>
      </c>
      <c r="G9157">
        <v>5</v>
      </c>
      <c r="H9157" s="57">
        <f t="shared" si="183"/>
        <v>36193</v>
      </c>
      <c r="J9157">
        <v>16</v>
      </c>
    </row>
    <row r="9158" spans="1:10">
      <c r="A9158" t="s">
        <v>247</v>
      </c>
      <c r="B9158" s="53">
        <v>40738</v>
      </c>
      <c r="C9158" t="s">
        <v>240</v>
      </c>
      <c r="D9158">
        <v>7</v>
      </c>
      <c r="E9158">
        <v>100</v>
      </c>
      <c r="F9158">
        <v>2</v>
      </c>
      <c r="G9158">
        <v>6</v>
      </c>
      <c r="H9158" s="57">
        <f t="shared" si="183"/>
        <v>36193</v>
      </c>
      <c r="J9158">
        <v>18</v>
      </c>
    </row>
    <row r="9159" spans="1:10">
      <c r="A9159" t="s">
        <v>247</v>
      </c>
      <c r="B9159" s="53">
        <v>40738</v>
      </c>
      <c r="C9159" t="s">
        <v>240</v>
      </c>
      <c r="D9159">
        <v>7</v>
      </c>
      <c r="E9159">
        <v>100</v>
      </c>
      <c r="F9159">
        <v>2</v>
      </c>
      <c r="G9159">
        <v>7</v>
      </c>
      <c r="H9159" s="57">
        <f t="shared" ref="H9159:H9222" si="184">H9158</f>
        <v>36193</v>
      </c>
      <c r="J9159">
        <v>19</v>
      </c>
    </row>
    <row r="9160" spans="1:10">
      <c r="A9160" t="s">
        <v>247</v>
      </c>
      <c r="B9160" s="53">
        <v>40738</v>
      </c>
      <c r="C9160" t="s">
        <v>240</v>
      </c>
      <c r="D9160">
        <v>7</v>
      </c>
      <c r="E9160">
        <v>100</v>
      </c>
      <c r="F9160">
        <v>2</v>
      </c>
      <c r="G9160">
        <v>8</v>
      </c>
      <c r="H9160" s="57">
        <f t="shared" si="184"/>
        <v>36193</v>
      </c>
      <c r="J9160">
        <v>18</v>
      </c>
    </row>
    <row r="9161" spans="1:10">
      <c r="A9161" t="s">
        <v>247</v>
      </c>
      <c r="B9161" s="53">
        <v>40738</v>
      </c>
      <c r="C9161" t="s">
        <v>240</v>
      </c>
      <c r="D9161">
        <v>7</v>
      </c>
      <c r="E9161">
        <v>100</v>
      </c>
      <c r="F9161">
        <v>2</v>
      </c>
      <c r="G9161">
        <v>9</v>
      </c>
      <c r="H9161" s="57">
        <f t="shared" si="184"/>
        <v>36193</v>
      </c>
    </row>
    <row r="9162" spans="1:10">
      <c r="A9162" t="s">
        <v>247</v>
      </c>
      <c r="B9162" s="53">
        <v>40738</v>
      </c>
      <c r="C9162" t="s">
        <v>240</v>
      </c>
      <c r="D9162">
        <v>7</v>
      </c>
      <c r="E9162">
        <v>100</v>
      </c>
      <c r="F9162">
        <v>2</v>
      </c>
      <c r="G9162">
        <v>10</v>
      </c>
      <c r="H9162" s="57">
        <f t="shared" si="184"/>
        <v>36193</v>
      </c>
      <c r="J9162">
        <v>16</v>
      </c>
    </row>
    <row r="9163" spans="1:10">
      <c r="A9163" t="s">
        <v>247</v>
      </c>
      <c r="B9163" t="s">
        <v>234</v>
      </c>
      <c r="C9163" t="s">
        <v>240</v>
      </c>
      <c r="D9163">
        <v>8</v>
      </c>
      <c r="E9163">
        <v>100</v>
      </c>
      <c r="F9163">
        <v>2</v>
      </c>
      <c r="G9163">
        <v>1</v>
      </c>
      <c r="H9163" s="57">
        <f t="shared" si="184"/>
        <v>36193</v>
      </c>
      <c r="J9163">
        <v>17</v>
      </c>
    </row>
    <row r="9164" spans="1:10">
      <c r="A9164" t="s">
        <v>247</v>
      </c>
      <c r="B9164" t="s">
        <v>234</v>
      </c>
      <c r="C9164" t="s">
        <v>240</v>
      </c>
      <c r="D9164">
        <v>8</v>
      </c>
      <c r="E9164">
        <v>100</v>
      </c>
      <c r="F9164">
        <v>2</v>
      </c>
      <c r="G9164">
        <v>2</v>
      </c>
      <c r="H9164" s="57">
        <f t="shared" si="184"/>
        <v>36193</v>
      </c>
      <c r="J9164">
        <v>18</v>
      </c>
    </row>
    <row r="9165" spans="1:10">
      <c r="A9165" t="s">
        <v>247</v>
      </c>
      <c r="B9165" t="s">
        <v>234</v>
      </c>
      <c r="C9165" t="s">
        <v>240</v>
      </c>
      <c r="D9165">
        <v>8</v>
      </c>
      <c r="E9165">
        <v>100</v>
      </c>
      <c r="F9165">
        <v>2</v>
      </c>
      <c r="G9165">
        <v>3</v>
      </c>
      <c r="H9165" s="57">
        <f t="shared" si="184"/>
        <v>36193</v>
      </c>
      <c r="J9165">
        <v>18</v>
      </c>
    </row>
    <row r="9166" spans="1:10">
      <c r="A9166" t="s">
        <v>247</v>
      </c>
      <c r="B9166" t="s">
        <v>234</v>
      </c>
      <c r="C9166" t="s">
        <v>240</v>
      </c>
      <c r="D9166">
        <v>8</v>
      </c>
      <c r="E9166">
        <v>100</v>
      </c>
      <c r="F9166">
        <v>2</v>
      </c>
      <c r="G9166">
        <v>4</v>
      </c>
      <c r="H9166" s="57">
        <f t="shared" si="184"/>
        <v>36193</v>
      </c>
      <c r="J9166">
        <v>17</v>
      </c>
    </row>
    <row r="9167" spans="1:10">
      <c r="A9167" t="s">
        <v>247</v>
      </c>
      <c r="B9167" t="s">
        <v>234</v>
      </c>
      <c r="C9167" t="s">
        <v>240</v>
      </c>
      <c r="D9167">
        <v>8</v>
      </c>
      <c r="E9167">
        <v>100</v>
      </c>
      <c r="F9167">
        <v>2</v>
      </c>
      <c r="G9167">
        <v>5</v>
      </c>
      <c r="H9167" s="57">
        <f t="shared" si="184"/>
        <v>36193</v>
      </c>
      <c r="J9167">
        <v>18</v>
      </c>
    </row>
    <row r="9168" spans="1:10">
      <c r="A9168" t="s">
        <v>247</v>
      </c>
      <c r="B9168" t="s">
        <v>234</v>
      </c>
      <c r="C9168" t="s">
        <v>240</v>
      </c>
      <c r="D9168">
        <v>8</v>
      </c>
      <c r="E9168">
        <v>100</v>
      </c>
      <c r="F9168">
        <v>2</v>
      </c>
      <c r="G9168">
        <v>6</v>
      </c>
      <c r="H9168" s="57">
        <f t="shared" si="184"/>
        <v>36193</v>
      </c>
      <c r="J9168">
        <v>18</v>
      </c>
    </row>
    <row r="9169" spans="1:10">
      <c r="A9169" t="s">
        <v>247</v>
      </c>
      <c r="B9169" t="s">
        <v>234</v>
      </c>
      <c r="C9169" t="s">
        <v>240</v>
      </c>
      <c r="D9169">
        <v>8</v>
      </c>
      <c r="E9169">
        <v>100</v>
      </c>
      <c r="F9169">
        <v>2</v>
      </c>
      <c r="G9169">
        <v>7</v>
      </c>
      <c r="H9169" s="57">
        <f t="shared" si="184"/>
        <v>36193</v>
      </c>
      <c r="J9169">
        <v>17</v>
      </c>
    </row>
    <row r="9170" spans="1:10">
      <c r="A9170" t="s">
        <v>247</v>
      </c>
      <c r="B9170" t="s">
        <v>234</v>
      </c>
      <c r="C9170" t="s">
        <v>240</v>
      </c>
      <c r="D9170">
        <v>8</v>
      </c>
      <c r="E9170">
        <v>100</v>
      </c>
      <c r="F9170">
        <v>2</v>
      </c>
      <c r="G9170">
        <v>8</v>
      </c>
      <c r="H9170" s="57">
        <f t="shared" si="184"/>
        <v>36193</v>
      </c>
      <c r="J9170">
        <v>19</v>
      </c>
    </row>
    <row r="9171" spans="1:10">
      <c r="A9171" t="s">
        <v>247</v>
      </c>
      <c r="B9171" t="s">
        <v>234</v>
      </c>
      <c r="C9171" t="s">
        <v>240</v>
      </c>
      <c r="D9171">
        <v>8</v>
      </c>
      <c r="E9171">
        <v>100</v>
      </c>
      <c r="F9171">
        <v>2</v>
      </c>
      <c r="G9171">
        <v>9</v>
      </c>
      <c r="H9171" s="57">
        <f t="shared" si="184"/>
        <v>36193</v>
      </c>
      <c r="J9171">
        <v>17</v>
      </c>
    </row>
    <row r="9172" spans="1:10">
      <c r="A9172" t="s">
        <v>247</v>
      </c>
      <c r="B9172" t="s">
        <v>234</v>
      </c>
      <c r="C9172" t="s">
        <v>240</v>
      </c>
      <c r="D9172">
        <v>8</v>
      </c>
      <c r="E9172">
        <v>100</v>
      </c>
      <c r="F9172">
        <v>2</v>
      </c>
      <c r="G9172">
        <v>10</v>
      </c>
      <c r="H9172" s="57">
        <f t="shared" si="184"/>
        <v>36193</v>
      </c>
    </row>
    <row r="9173" spans="1:10">
      <c r="A9173" t="s">
        <v>247</v>
      </c>
      <c r="B9173" t="s">
        <v>238</v>
      </c>
      <c r="C9173" t="s">
        <v>240</v>
      </c>
      <c r="D9173">
        <v>9</v>
      </c>
      <c r="E9173">
        <v>100</v>
      </c>
      <c r="F9173">
        <v>2</v>
      </c>
      <c r="G9173">
        <v>1</v>
      </c>
      <c r="H9173" s="57">
        <f t="shared" si="184"/>
        <v>36193</v>
      </c>
      <c r="J9173">
        <v>17</v>
      </c>
    </row>
    <row r="9174" spans="1:10">
      <c r="A9174" t="s">
        <v>247</v>
      </c>
      <c r="B9174" t="s">
        <v>238</v>
      </c>
      <c r="C9174" t="s">
        <v>240</v>
      </c>
      <c r="D9174">
        <v>9</v>
      </c>
      <c r="E9174">
        <v>100</v>
      </c>
      <c r="F9174">
        <v>2</v>
      </c>
      <c r="G9174">
        <v>2</v>
      </c>
      <c r="H9174" s="57">
        <f t="shared" si="184"/>
        <v>36193</v>
      </c>
      <c r="J9174">
        <v>8</v>
      </c>
    </row>
    <row r="9175" spans="1:10">
      <c r="A9175" t="s">
        <v>247</v>
      </c>
      <c r="B9175" t="s">
        <v>238</v>
      </c>
      <c r="C9175" t="s">
        <v>240</v>
      </c>
      <c r="D9175">
        <v>9</v>
      </c>
      <c r="E9175">
        <v>100</v>
      </c>
      <c r="F9175">
        <v>2</v>
      </c>
      <c r="G9175">
        <v>3</v>
      </c>
      <c r="H9175" s="57">
        <f t="shared" si="184"/>
        <v>36193</v>
      </c>
      <c r="J9175">
        <v>17</v>
      </c>
    </row>
    <row r="9176" spans="1:10">
      <c r="A9176" t="s">
        <v>247</v>
      </c>
      <c r="B9176" t="s">
        <v>238</v>
      </c>
      <c r="C9176" t="s">
        <v>240</v>
      </c>
      <c r="D9176">
        <v>9</v>
      </c>
      <c r="E9176">
        <v>100</v>
      </c>
      <c r="F9176">
        <v>2</v>
      </c>
      <c r="G9176">
        <v>4</v>
      </c>
      <c r="H9176" s="57">
        <f t="shared" si="184"/>
        <v>36193</v>
      </c>
      <c r="J9176">
        <v>18</v>
      </c>
    </row>
    <row r="9177" spans="1:10">
      <c r="A9177" t="s">
        <v>247</v>
      </c>
      <c r="B9177" t="s">
        <v>238</v>
      </c>
      <c r="C9177" t="s">
        <v>240</v>
      </c>
      <c r="D9177">
        <v>9</v>
      </c>
      <c r="E9177">
        <v>100</v>
      </c>
      <c r="F9177">
        <v>2</v>
      </c>
      <c r="G9177">
        <v>5</v>
      </c>
      <c r="H9177" s="57">
        <f t="shared" si="184"/>
        <v>36193</v>
      </c>
      <c r="J9177">
        <v>17</v>
      </c>
    </row>
    <row r="9178" spans="1:10">
      <c r="A9178" t="s">
        <v>247</v>
      </c>
      <c r="B9178" t="s">
        <v>238</v>
      </c>
      <c r="C9178" t="s">
        <v>240</v>
      </c>
      <c r="D9178">
        <v>9</v>
      </c>
      <c r="E9178">
        <v>100</v>
      </c>
      <c r="F9178">
        <v>2</v>
      </c>
      <c r="G9178">
        <v>6</v>
      </c>
      <c r="H9178" s="57">
        <f t="shared" si="184"/>
        <v>36193</v>
      </c>
      <c r="J9178">
        <v>15</v>
      </c>
    </row>
    <row r="9179" spans="1:10">
      <c r="A9179" t="s">
        <v>247</v>
      </c>
      <c r="B9179" t="s">
        <v>238</v>
      </c>
      <c r="C9179" t="s">
        <v>240</v>
      </c>
      <c r="D9179">
        <v>9</v>
      </c>
      <c r="E9179">
        <v>100</v>
      </c>
      <c r="F9179">
        <v>2</v>
      </c>
      <c r="G9179">
        <v>7</v>
      </c>
      <c r="H9179" s="57">
        <f t="shared" si="184"/>
        <v>36193</v>
      </c>
      <c r="J9179">
        <v>18</v>
      </c>
    </row>
    <row r="9180" spans="1:10">
      <c r="A9180" t="s">
        <v>247</v>
      </c>
      <c r="B9180" t="s">
        <v>238</v>
      </c>
      <c r="C9180" t="s">
        <v>240</v>
      </c>
      <c r="D9180">
        <v>9</v>
      </c>
      <c r="E9180">
        <v>100</v>
      </c>
      <c r="F9180">
        <v>2</v>
      </c>
      <c r="G9180">
        <v>8</v>
      </c>
      <c r="H9180" s="57">
        <f t="shared" si="184"/>
        <v>36193</v>
      </c>
      <c r="J9180">
        <v>18</v>
      </c>
    </row>
    <row r="9181" spans="1:10">
      <c r="A9181" t="s">
        <v>247</v>
      </c>
      <c r="B9181" t="s">
        <v>238</v>
      </c>
      <c r="C9181" t="s">
        <v>240</v>
      </c>
      <c r="D9181">
        <v>9</v>
      </c>
      <c r="E9181">
        <v>100</v>
      </c>
      <c r="F9181">
        <v>2</v>
      </c>
      <c r="G9181">
        <v>9</v>
      </c>
      <c r="H9181" s="57">
        <f t="shared" si="184"/>
        <v>36193</v>
      </c>
      <c r="J9181">
        <v>19</v>
      </c>
    </row>
    <row r="9182" spans="1:10">
      <c r="A9182" t="s">
        <v>247</v>
      </c>
      <c r="B9182" t="s">
        <v>238</v>
      </c>
      <c r="C9182" t="s">
        <v>240</v>
      </c>
      <c r="D9182">
        <v>9</v>
      </c>
      <c r="E9182">
        <v>100</v>
      </c>
      <c r="F9182">
        <v>2</v>
      </c>
      <c r="G9182">
        <v>10</v>
      </c>
      <c r="H9182" s="57">
        <f t="shared" si="184"/>
        <v>36193</v>
      </c>
      <c r="J9182">
        <v>18</v>
      </c>
    </row>
    <row r="9183" spans="1:10">
      <c r="A9183" t="s">
        <v>247</v>
      </c>
      <c r="B9183" t="s">
        <v>235</v>
      </c>
      <c r="C9183" t="s">
        <v>240</v>
      </c>
      <c r="D9183">
        <v>10</v>
      </c>
      <c r="E9183">
        <v>100</v>
      </c>
      <c r="F9183">
        <v>2</v>
      </c>
      <c r="G9183">
        <v>1</v>
      </c>
      <c r="H9183" s="57">
        <f t="shared" si="184"/>
        <v>36193</v>
      </c>
      <c r="J9183">
        <v>13</v>
      </c>
    </row>
    <row r="9184" spans="1:10">
      <c r="A9184" t="s">
        <v>247</v>
      </c>
      <c r="B9184" t="s">
        <v>235</v>
      </c>
      <c r="C9184" t="s">
        <v>240</v>
      </c>
      <c r="D9184">
        <v>10</v>
      </c>
      <c r="E9184">
        <v>100</v>
      </c>
      <c r="F9184">
        <v>2</v>
      </c>
      <c r="G9184">
        <v>2</v>
      </c>
      <c r="H9184" s="57">
        <f t="shared" si="184"/>
        <v>36193</v>
      </c>
      <c r="J9184">
        <v>15</v>
      </c>
    </row>
    <row r="9185" spans="1:10">
      <c r="A9185" t="s">
        <v>247</v>
      </c>
      <c r="B9185" t="s">
        <v>235</v>
      </c>
      <c r="C9185" t="s">
        <v>240</v>
      </c>
      <c r="D9185">
        <v>10</v>
      </c>
      <c r="E9185">
        <v>100</v>
      </c>
      <c r="F9185">
        <v>2</v>
      </c>
      <c r="G9185">
        <v>3</v>
      </c>
      <c r="H9185" s="57">
        <f t="shared" si="184"/>
        <v>36193</v>
      </c>
      <c r="J9185">
        <v>15</v>
      </c>
    </row>
    <row r="9186" spans="1:10">
      <c r="A9186" t="s">
        <v>247</v>
      </c>
      <c r="B9186" t="s">
        <v>235</v>
      </c>
      <c r="C9186" t="s">
        <v>240</v>
      </c>
      <c r="D9186">
        <v>10</v>
      </c>
      <c r="E9186">
        <v>100</v>
      </c>
      <c r="F9186">
        <v>2</v>
      </c>
      <c r="G9186">
        <v>4</v>
      </c>
      <c r="H9186" s="57">
        <f t="shared" si="184"/>
        <v>36193</v>
      </c>
      <c r="J9186">
        <v>16</v>
      </c>
    </row>
    <row r="9187" spans="1:10">
      <c r="A9187" t="s">
        <v>247</v>
      </c>
      <c r="B9187" t="s">
        <v>235</v>
      </c>
      <c r="C9187" t="s">
        <v>240</v>
      </c>
      <c r="D9187">
        <v>10</v>
      </c>
      <c r="E9187">
        <v>100</v>
      </c>
      <c r="F9187">
        <v>2</v>
      </c>
      <c r="G9187">
        <v>5</v>
      </c>
      <c r="H9187" s="57">
        <f t="shared" si="184"/>
        <v>36193</v>
      </c>
      <c r="J9187">
        <v>20</v>
      </c>
    </row>
    <row r="9188" spans="1:10">
      <c r="A9188" t="s">
        <v>247</v>
      </c>
      <c r="B9188" t="s">
        <v>235</v>
      </c>
      <c r="C9188" t="s">
        <v>240</v>
      </c>
      <c r="D9188">
        <v>10</v>
      </c>
      <c r="E9188">
        <v>100</v>
      </c>
      <c r="F9188">
        <v>2</v>
      </c>
      <c r="G9188">
        <v>6</v>
      </c>
      <c r="H9188" s="57">
        <f t="shared" si="184"/>
        <v>36193</v>
      </c>
      <c r="J9188">
        <v>15</v>
      </c>
    </row>
    <row r="9189" spans="1:10">
      <c r="A9189" t="s">
        <v>247</v>
      </c>
      <c r="B9189" t="s">
        <v>235</v>
      </c>
      <c r="C9189" t="s">
        <v>240</v>
      </c>
      <c r="D9189">
        <v>10</v>
      </c>
      <c r="E9189">
        <v>100</v>
      </c>
      <c r="F9189">
        <v>2</v>
      </c>
      <c r="G9189">
        <v>7</v>
      </c>
      <c r="H9189" s="57">
        <f t="shared" si="184"/>
        <v>36193</v>
      </c>
      <c r="J9189">
        <v>18</v>
      </c>
    </row>
    <row r="9190" spans="1:10">
      <c r="A9190" t="s">
        <v>247</v>
      </c>
      <c r="B9190" t="s">
        <v>235</v>
      </c>
      <c r="C9190" t="s">
        <v>240</v>
      </c>
      <c r="D9190">
        <v>10</v>
      </c>
      <c r="E9190">
        <v>100</v>
      </c>
      <c r="F9190">
        <v>2</v>
      </c>
      <c r="G9190">
        <v>8</v>
      </c>
      <c r="H9190" s="57">
        <f t="shared" si="184"/>
        <v>36193</v>
      </c>
      <c r="J9190">
        <v>16</v>
      </c>
    </row>
    <row r="9191" spans="1:10">
      <c r="A9191" t="s">
        <v>247</v>
      </c>
      <c r="B9191" t="s">
        <v>235</v>
      </c>
      <c r="C9191" t="s">
        <v>240</v>
      </c>
      <c r="D9191">
        <v>10</v>
      </c>
      <c r="E9191">
        <v>100</v>
      </c>
      <c r="F9191">
        <v>2</v>
      </c>
      <c r="G9191">
        <v>9</v>
      </c>
      <c r="H9191" s="57">
        <f t="shared" si="184"/>
        <v>36193</v>
      </c>
      <c r="J9191">
        <v>19</v>
      </c>
    </row>
    <row r="9192" spans="1:10">
      <c r="A9192" t="s">
        <v>247</v>
      </c>
      <c r="B9192" t="s">
        <v>235</v>
      </c>
      <c r="C9192" t="s">
        <v>240</v>
      </c>
      <c r="D9192">
        <v>10</v>
      </c>
      <c r="E9192">
        <v>100</v>
      </c>
      <c r="F9192">
        <v>2</v>
      </c>
      <c r="G9192">
        <v>10</v>
      </c>
      <c r="H9192" s="57">
        <f t="shared" si="184"/>
        <v>36193</v>
      </c>
      <c r="J9192">
        <v>18</v>
      </c>
    </row>
    <row r="9193" spans="1:10">
      <c r="A9193" t="s">
        <v>247</v>
      </c>
      <c r="B9193" t="s">
        <v>239</v>
      </c>
      <c r="C9193" t="s">
        <v>240</v>
      </c>
      <c r="D9193">
        <v>11</v>
      </c>
      <c r="E9193">
        <v>100</v>
      </c>
      <c r="F9193">
        <v>2</v>
      </c>
      <c r="G9193">
        <v>1</v>
      </c>
      <c r="H9193" s="57">
        <f t="shared" si="184"/>
        <v>36193</v>
      </c>
      <c r="J9193">
        <v>19</v>
      </c>
    </row>
    <row r="9194" spans="1:10">
      <c r="A9194" t="s">
        <v>247</v>
      </c>
      <c r="B9194" t="s">
        <v>239</v>
      </c>
      <c r="C9194" t="s">
        <v>240</v>
      </c>
      <c r="D9194">
        <v>11</v>
      </c>
      <c r="E9194">
        <v>100</v>
      </c>
      <c r="F9194">
        <v>2</v>
      </c>
      <c r="G9194">
        <v>2</v>
      </c>
      <c r="H9194" s="57">
        <f t="shared" si="184"/>
        <v>36193</v>
      </c>
    </row>
    <row r="9195" spans="1:10">
      <c r="A9195" t="s">
        <v>247</v>
      </c>
      <c r="B9195" t="s">
        <v>239</v>
      </c>
      <c r="C9195" t="s">
        <v>240</v>
      </c>
      <c r="D9195">
        <v>11</v>
      </c>
      <c r="E9195">
        <v>100</v>
      </c>
      <c r="F9195">
        <v>2</v>
      </c>
      <c r="G9195">
        <v>3</v>
      </c>
      <c r="H9195" s="57">
        <f t="shared" si="184"/>
        <v>36193</v>
      </c>
      <c r="J9195">
        <v>20</v>
      </c>
    </row>
    <row r="9196" spans="1:10">
      <c r="A9196" t="s">
        <v>247</v>
      </c>
      <c r="B9196" t="s">
        <v>239</v>
      </c>
      <c r="C9196" t="s">
        <v>240</v>
      </c>
      <c r="D9196">
        <v>11</v>
      </c>
      <c r="E9196">
        <v>100</v>
      </c>
      <c r="F9196">
        <v>2</v>
      </c>
      <c r="G9196">
        <v>4</v>
      </c>
      <c r="H9196" s="57">
        <f t="shared" si="184"/>
        <v>36193</v>
      </c>
      <c r="J9196">
        <v>19</v>
      </c>
    </row>
    <row r="9197" spans="1:10">
      <c r="A9197" t="s">
        <v>247</v>
      </c>
      <c r="B9197" t="s">
        <v>239</v>
      </c>
      <c r="C9197" t="s">
        <v>240</v>
      </c>
      <c r="D9197">
        <v>11</v>
      </c>
      <c r="E9197">
        <v>100</v>
      </c>
      <c r="F9197">
        <v>2</v>
      </c>
      <c r="G9197">
        <v>5</v>
      </c>
      <c r="H9197" s="57">
        <f t="shared" si="184"/>
        <v>36193</v>
      </c>
      <c r="J9197">
        <v>18</v>
      </c>
    </row>
    <row r="9198" spans="1:10">
      <c r="A9198" t="s">
        <v>247</v>
      </c>
      <c r="B9198" t="s">
        <v>239</v>
      </c>
      <c r="C9198" t="s">
        <v>240</v>
      </c>
      <c r="D9198">
        <v>11</v>
      </c>
      <c r="E9198">
        <v>100</v>
      </c>
      <c r="F9198">
        <v>2</v>
      </c>
      <c r="G9198">
        <v>6</v>
      </c>
      <c r="H9198" s="57">
        <f t="shared" si="184"/>
        <v>36193</v>
      </c>
      <c r="J9198">
        <v>19</v>
      </c>
    </row>
    <row r="9199" spans="1:10">
      <c r="A9199" t="s">
        <v>247</v>
      </c>
      <c r="B9199" t="s">
        <v>239</v>
      </c>
      <c r="C9199" t="s">
        <v>240</v>
      </c>
      <c r="D9199">
        <v>11</v>
      </c>
      <c r="E9199">
        <v>100</v>
      </c>
      <c r="F9199">
        <v>2</v>
      </c>
      <c r="G9199">
        <v>7</v>
      </c>
      <c r="H9199" s="57">
        <f t="shared" si="184"/>
        <v>36193</v>
      </c>
      <c r="J9199">
        <v>19</v>
      </c>
    </row>
    <row r="9200" spans="1:10">
      <c r="A9200" t="s">
        <v>247</v>
      </c>
      <c r="B9200" t="s">
        <v>239</v>
      </c>
      <c r="C9200" t="s">
        <v>240</v>
      </c>
      <c r="D9200">
        <v>11</v>
      </c>
      <c r="E9200">
        <v>100</v>
      </c>
      <c r="F9200">
        <v>2</v>
      </c>
      <c r="G9200">
        <v>8</v>
      </c>
      <c r="H9200" s="57">
        <f t="shared" si="184"/>
        <v>36193</v>
      </c>
      <c r="J9200">
        <v>18</v>
      </c>
    </row>
    <row r="9201" spans="1:10">
      <c r="A9201" t="s">
        <v>247</v>
      </c>
      <c r="B9201" t="s">
        <v>239</v>
      </c>
      <c r="C9201" t="s">
        <v>240</v>
      </c>
      <c r="D9201">
        <v>11</v>
      </c>
      <c r="E9201">
        <v>100</v>
      </c>
      <c r="F9201">
        <v>2</v>
      </c>
      <c r="G9201">
        <v>9</v>
      </c>
      <c r="H9201" s="57">
        <f t="shared" si="184"/>
        <v>36193</v>
      </c>
      <c r="J9201">
        <v>16</v>
      </c>
    </row>
    <row r="9202" spans="1:10">
      <c r="A9202" t="s">
        <v>247</v>
      </c>
      <c r="B9202" t="s">
        <v>239</v>
      </c>
      <c r="C9202" t="s">
        <v>240</v>
      </c>
      <c r="D9202">
        <v>11</v>
      </c>
      <c r="E9202">
        <v>100</v>
      </c>
      <c r="F9202">
        <v>2</v>
      </c>
      <c r="G9202">
        <v>10</v>
      </c>
      <c r="H9202" s="57">
        <f t="shared" si="184"/>
        <v>36193</v>
      </c>
      <c r="J9202">
        <v>19</v>
      </c>
    </row>
    <row r="9203" spans="1:10">
      <c r="A9203" t="s">
        <v>247</v>
      </c>
      <c r="B9203" t="s">
        <v>237</v>
      </c>
      <c r="C9203" t="s">
        <v>240</v>
      </c>
      <c r="D9203">
        <v>12</v>
      </c>
      <c r="E9203">
        <v>100</v>
      </c>
      <c r="F9203">
        <v>2</v>
      </c>
      <c r="G9203">
        <v>1</v>
      </c>
      <c r="H9203" s="57">
        <f t="shared" si="184"/>
        <v>36193</v>
      </c>
      <c r="J9203">
        <v>18</v>
      </c>
    </row>
    <row r="9204" spans="1:10">
      <c r="A9204" t="s">
        <v>247</v>
      </c>
      <c r="B9204" t="s">
        <v>237</v>
      </c>
      <c r="C9204" t="s">
        <v>240</v>
      </c>
      <c r="D9204">
        <v>12</v>
      </c>
      <c r="E9204">
        <v>100</v>
      </c>
      <c r="F9204">
        <v>2</v>
      </c>
      <c r="G9204">
        <v>2</v>
      </c>
      <c r="H9204" s="57">
        <f t="shared" si="184"/>
        <v>36193</v>
      </c>
      <c r="J9204">
        <v>20</v>
      </c>
    </row>
    <row r="9205" spans="1:10">
      <c r="A9205" t="s">
        <v>247</v>
      </c>
      <c r="B9205" t="s">
        <v>237</v>
      </c>
      <c r="C9205" t="s">
        <v>240</v>
      </c>
      <c r="D9205">
        <v>12</v>
      </c>
      <c r="E9205">
        <v>100</v>
      </c>
      <c r="F9205">
        <v>2</v>
      </c>
      <c r="G9205">
        <v>3</v>
      </c>
      <c r="H9205" s="57">
        <f t="shared" si="184"/>
        <v>36193</v>
      </c>
      <c r="J9205">
        <v>20</v>
      </c>
    </row>
    <row r="9206" spans="1:10">
      <c r="A9206" t="s">
        <v>247</v>
      </c>
      <c r="B9206" t="s">
        <v>237</v>
      </c>
      <c r="C9206" t="s">
        <v>240</v>
      </c>
      <c r="D9206">
        <v>12</v>
      </c>
      <c r="E9206">
        <v>100</v>
      </c>
      <c r="F9206">
        <v>2</v>
      </c>
      <c r="G9206">
        <v>4</v>
      </c>
      <c r="H9206" s="57">
        <f t="shared" si="184"/>
        <v>36193</v>
      </c>
      <c r="J9206">
        <v>20</v>
      </c>
    </row>
    <row r="9207" spans="1:10">
      <c r="A9207" t="s">
        <v>247</v>
      </c>
      <c r="B9207" t="s">
        <v>237</v>
      </c>
      <c r="C9207" t="s">
        <v>240</v>
      </c>
      <c r="D9207">
        <v>12</v>
      </c>
      <c r="E9207">
        <v>100</v>
      </c>
      <c r="F9207">
        <v>2</v>
      </c>
      <c r="G9207">
        <v>5</v>
      </c>
      <c r="H9207" s="57">
        <f t="shared" si="184"/>
        <v>36193</v>
      </c>
      <c r="J9207">
        <v>17</v>
      </c>
    </row>
    <row r="9208" spans="1:10">
      <c r="A9208" t="s">
        <v>247</v>
      </c>
      <c r="B9208" t="s">
        <v>237</v>
      </c>
      <c r="C9208" t="s">
        <v>240</v>
      </c>
      <c r="D9208">
        <v>12</v>
      </c>
      <c r="E9208">
        <v>100</v>
      </c>
      <c r="F9208">
        <v>2</v>
      </c>
      <c r="G9208">
        <v>6</v>
      </c>
      <c r="H9208" s="57">
        <f t="shared" si="184"/>
        <v>36193</v>
      </c>
      <c r="J9208">
        <v>18</v>
      </c>
    </row>
    <row r="9209" spans="1:10">
      <c r="A9209" t="s">
        <v>247</v>
      </c>
      <c r="B9209" t="s">
        <v>237</v>
      </c>
      <c r="C9209" t="s">
        <v>240</v>
      </c>
      <c r="D9209">
        <v>12</v>
      </c>
      <c r="E9209">
        <v>100</v>
      </c>
      <c r="F9209">
        <v>2</v>
      </c>
      <c r="G9209">
        <v>7</v>
      </c>
      <c r="H9209" s="57">
        <f t="shared" si="184"/>
        <v>36193</v>
      </c>
      <c r="J9209">
        <v>18</v>
      </c>
    </row>
    <row r="9210" spans="1:10">
      <c r="A9210" t="s">
        <v>247</v>
      </c>
      <c r="B9210" t="s">
        <v>237</v>
      </c>
      <c r="C9210" t="s">
        <v>240</v>
      </c>
      <c r="D9210">
        <v>12</v>
      </c>
      <c r="E9210">
        <v>100</v>
      </c>
      <c r="F9210">
        <v>2</v>
      </c>
      <c r="G9210">
        <v>8</v>
      </c>
      <c r="H9210" s="57">
        <f t="shared" si="184"/>
        <v>36193</v>
      </c>
      <c r="J9210">
        <v>19</v>
      </c>
    </row>
    <row r="9211" spans="1:10">
      <c r="A9211" t="s">
        <v>247</v>
      </c>
      <c r="B9211" t="s">
        <v>237</v>
      </c>
      <c r="C9211" t="s">
        <v>240</v>
      </c>
      <c r="D9211">
        <v>12</v>
      </c>
      <c r="E9211">
        <v>100</v>
      </c>
      <c r="F9211">
        <v>2</v>
      </c>
      <c r="G9211">
        <v>9</v>
      </c>
      <c r="H9211" s="57">
        <f t="shared" si="184"/>
        <v>36193</v>
      </c>
      <c r="J9211">
        <v>19</v>
      </c>
    </row>
    <row r="9212" spans="1:10">
      <c r="A9212" t="s">
        <v>247</v>
      </c>
      <c r="B9212" t="s">
        <v>237</v>
      </c>
      <c r="C9212" t="s">
        <v>240</v>
      </c>
      <c r="D9212">
        <v>12</v>
      </c>
      <c r="E9212">
        <v>100</v>
      </c>
      <c r="F9212">
        <v>2</v>
      </c>
      <c r="G9212">
        <v>10</v>
      </c>
      <c r="H9212" s="57">
        <f t="shared" si="184"/>
        <v>36193</v>
      </c>
      <c r="J9212">
        <v>17</v>
      </c>
    </row>
    <row r="9213" spans="1:10">
      <c r="A9213" t="s">
        <v>247</v>
      </c>
      <c r="B9213" s="53">
        <v>40738</v>
      </c>
      <c r="C9213" t="s">
        <v>240</v>
      </c>
      <c r="D9213">
        <v>13</v>
      </c>
      <c r="E9213">
        <v>100</v>
      </c>
      <c r="F9213">
        <v>3</v>
      </c>
      <c r="G9213">
        <v>1</v>
      </c>
      <c r="H9213" s="57">
        <f t="shared" si="184"/>
        <v>36193</v>
      </c>
      <c r="J9213">
        <v>16</v>
      </c>
    </row>
    <row r="9214" spans="1:10">
      <c r="A9214" t="s">
        <v>247</v>
      </c>
      <c r="B9214" s="53">
        <v>40738</v>
      </c>
      <c r="C9214" t="s">
        <v>240</v>
      </c>
      <c r="D9214">
        <v>13</v>
      </c>
      <c r="E9214">
        <v>100</v>
      </c>
      <c r="F9214">
        <v>3</v>
      </c>
      <c r="G9214">
        <v>2</v>
      </c>
      <c r="H9214" s="57">
        <f t="shared" si="184"/>
        <v>36193</v>
      </c>
      <c r="J9214">
        <v>18</v>
      </c>
    </row>
    <row r="9215" spans="1:10">
      <c r="A9215" t="s">
        <v>247</v>
      </c>
      <c r="B9215" s="53">
        <v>40738</v>
      </c>
      <c r="C9215" t="s">
        <v>240</v>
      </c>
      <c r="D9215">
        <v>13</v>
      </c>
      <c r="E9215">
        <v>100</v>
      </c>
      <c r="F9215">
        <v>3</v>
      </c>
      <c r="G9215">
        <v>3</v>
      </c>
      <c r="H9215" s="57">
        <f t="shared" si="184"/>
        <v>36193</v>
      </c>
      <c r="J9215">
        <v>15</v>
      </c>
    </row>
    <row r="9216" spans="1:10">
      <c r="A9216" t="s">
        <v>247</v>
      </c>
      <c r="B9216" s="53">
        <v>40738</v>
      </c>
      <c r="C9216" t="s">
        <v>240</v>
      </c>
      <c r="D9216">
        <v>13</v>
      </c>
      <c r="E9216">
        <v>100</v>
      </c>
      <c r="F9216">
        <v>3</v>
      </c>
      <c r="G9216">
        <v>4</v>
      </c>
      <c r="H9216" s="57">
        <f t="shared" si="184"/>
        <v>36193</v>
      </c>
      <c r="J9216">
        <v>17</v>
      </c>
    </row>
    <row r="9217" spans="1:10">
      <c r="A9217" t="s">
        <v>247</v>
      </c>
      <c r="B9217" s="53">
        <v>40738</v>
      </c>
      <c r="C9217" t="s">
        <v>240</v>
      </c>
      <c r="D9217">
        <v>13</v>
      </c>
      <c r="E9217">
        <v>100</v>
      </c>
      <c r="F9217">
        <v>3</v>
      </c>
      <c r="G9217">
        <v>5</v>
      </c>
      <c r="H9217" s="57">
        <f t="shared" si="184"/>
        <v>36193</v>
      </c>
      <c r="J9217">
        <v>16</v>
      </c>
    </row>
    <row r="9218" spans="1:10">
      <c r="A9218" t="s">
        <v>247</v>
      </c>
      <c r="B9218" s="53">
        <v>40738</v>
      </c>
      <c r="C9218" t="s">
        <v>240</v>
      </c>
      <c r="D9218">
        <v>13</v>
      </c>
      <c r="E9218">
        <v>100</v>
      </c>
      <c r="F9218">
        <v>3</v>
      </c>
      <c r="G9218">
        <v>6</v>
      </c>
      <c r="H9218" s="57">
        <f t="shared" si="184"/>
        <v>36193</v>
      </c>
      <c r="J9218">
        <v>19</v>
      </c>
    </row>
    <row r="9219" spans="1:10">
      <c r="A9219" t="s">
        <v>247</v>
      </c>
      <c r="B9219" s="53">
        <v>40738</v>
      </c>
      <c r="C9219" t="s">
        <v>240</v>
      </c>
      <c r="D9219">
        <v>13</v>
      </c>
      <c r="E9219">
        <v>100</v>
      </c>
      <c r="F9219">
        <v>3</v>
      </c>
      <c r="G9219">
        <v>7</v>
      </c>
      <c r="H9219" s="57">
        <f t="shared" si="184"/>
        <v>36193</v>
      </c>
      <c r="J9219">
        <v>18</v>
      </c>
    </row>
    <row r="9220" spans="1:10">
      <c r="A9220" t="s">
        <v>247</v>
      </c>
      <c r="B9220" s="53">
        <v>40738</v>
      </c>
      <c r="C9220" t="s">
        <v>240</v>
      </c>
      <c r="D9220">
        <v>13</v>
      </c>
      <c r="E9220">
        <v>100</v>
      </c>
      <c r="F9220">
        <v>3</v>
      </c>
      <c r="G9220">
        <v>8</v>
      </c>
      <c r="H9220" s="57">
        <f t="shared" si="184"/>
        <v>36193</v>
      </c>
      <c r="J9220">
        <v>18</v>
      </c>
    </row>
    <row r="9221" spans="1:10">
      <c r="A9221" t="s">
        <v>247</v>
      </c>
      <c r="B9221" s="53">
        <v>40738</v>
      </c>
      <c r="C9221" t="s">
        <v>240</v>
      </c>
      <c r="D9221">
        <v>13</v>
      </c>
      <c r="E9221">
        <v>100</v>
      </c>
      <c r="F9221">
        <v>3</v>
      </c>
      <c r="G9221">
        <v>9</v>
      </c>
      <c r="H9221" s="57">
        <f t="shared" si="184"/>
        <v>36193</v>
      </c>
      <c r="J9221">
        <v>16</v>
      </c>
    </row>
    <row r="9222" spans="1:10">
      <c r="A9222" t="s">
        <v>247</v>
      </c>
      <c r="B9222" s="53">
        <v>40738</v>
      </c>
      <c r="C9222" t="s">
        <v>240</v>
      </c>
      <c r="D9222">
        <v>13</v>
      </c>
      <c r="E9222">
        <v>100</v>
      </c>
      <c r="F9222">
        <v>3</v>
      </c>
      <c r="G9222">
        <v>10</v>
      </c>
      <c r="H9222" s="57">
        <f t="shared" si="184"/>
        <v>36193</v>
      </c>
      <c r="J9222">
        <v>18</v>
      </c>
    </row>
    <row r="9223" spans="1:10">
      <c r="A9223" t="s">
        <v>247</v>
      </c>
      <c r="B9223" t="s">
        <v>238</v>
      </c>
      <c r="C9223" t="s">
        <v>240</v>
      </c>
      <c r="D9223">
        <v>14</v>
      </c>
      <c r="E9223">
        <v>100</v>
      </c>
      <c r="F9223">
        <v>3</v>
      </c>
      <c r="G9223">
        <v>1</v>
      </c>
      <c r="H9223" s="57">
        <f t="shared" ref="H9223:H9272" si="185">H9222</f>
        <v>36193</v>
      </c>
      <c r="J9223">
        <v>19</v>
      </c>
    </row>
    <row r="9224" spans="1:10">
      <c r="A9224" t="s">
        <v>247</v>
      </c>
      <c r="B9224" t="s">
        <v>238</v>
      </c>
      <c r="C9224" t="s">
        <v>240</v>
      </c>
      <c r="D9224">
        <v>14</v>
      </c>
      <c r="E9224">
        <v>100</v>
      </c>
      <c r="F9224">
        <v>3</v>
      </c>
      <c r="G9224">
        <v>2</v>
      </c>
      <c r="H9224" s="57">
        <f t="shared" si="185"/>
        <v>36193</v>
      </c>
      <c r="J9224">
        <v>19</v>
      </c>
    </row>
    <row r="9225" spans="1:10">
      <c r="A9225" t="s">
        <v>247</v>
      </c>
      <c r="B9225" t="s">
        <v>238</v>
      </c>
      <c r="C9225" t="s">
        <v>240</v>
      </c>
      <c r="D9225">
        <v>14</v>
      </c>
      <c r="E9225">
        <v>100</v>
      </c>
      <c r="F9225">
        <v>3</v>
      </c>
      <c r="G9225">
        <v>3</v>
      </c>
      <c r="H9225" s="57">
        <f t="shared" si="185"/>
        <v>36193</v>
      </c>
    </row>
    <row r="9226" spans="1:10">
      <c r="A9226" t="s">
        <v>247</v>
      </c>
      <c r="B9226" t="s">
        <v>238</v>
      </c>
      <c r="C9226" t="s">
        <v>240</v>
      </c>
      <c r="D9226">
        <v>14</v>
      </c>
      <c r="E9226">
        <v>100</v>
      </c>
      <c r="F9226">
        <v>3</v>
      </c>
      <c r="G9226">
        <v>4</v>
      </c>
      <c r="H9226" s="57">
        <f t="shared" si="185"/>
        <v>36193</v>
      </c>
      <c r="J9226">
        <v>16</v>
      </c>
    </row>
    <row r="9227" spans="1:10">
      <c r="A9227" t="s">
        <v>247</v>
      </c>
      <c r="B9227" t="s">
        <v>238</v>
      </c>
      <c r="C9227" t="s">
        <v>240</v>
      </c>
      <c r="D9227">
        <v>14</v>
      </c>
      <c r="E9227">
        <v>100</v>
      </c>
      <c r="F9227">
        <v>3</v>
      </c>
      <c r="G9227">
        <v>5</v>
      </c>
      <c r="H9227" s="57">
        <f t="shared" si="185"/>
        <v>36193</v>
      </c>
      <c r="J9227">
        <v>20</v>
      </c>
    </row>
    <row r="9228" spans="1:10">
      <c r="A9228" t="s">
        <v>247</v>
      </c>
      <c r="B9228" t="s">
        <v>238</v>
      </c>
      <c r="C9228" t="s">
        <v>240</v>
      </c>
      <c r="D9228">
        <v>14</v>
      </c>
      <c r="E9228">
        <v>100</v>
      </c>
      <c r="F9228">
        <v>3</v>
      </c>
      <c r="G9228">
        <v>6</v>
      </c>
      <c r="H9228" s="57">
        <f t="shared" si="185"/>
        <v>36193</v>
      </c>
      <c r="J9228">
        <v>18</v>
      </c>
    </row>
    <row r="9229" spans="1:10">
      <c r="A9229" t="s">
        <v>247</v>
      </c>
      <c r="B9229" t="s">
        <v>238</v>
      </c>
      <c r="C9229" t="s">
        <v>240</v>
      </c>
      <c r="D9229">
        <v>14</v>
      </c>
      <c r="E9229">
        <v>100</v>
      </c>
      <c r="F9229">
        <v>3</v>
      </c>
      <c r="G9229">
        <v>7</v>
      </c>
      <c r="H9229" s="57">
        <f t="shared" si="185"/>
        <v>36193</v>
      </c>
      <c r="J9229">
        <v>18</v>
      </c>
    </row>
    <row r="9230" spans="1:10">
      <c r="A9230" t="s">
        <v>247</v>
      </c>
      <c r="B9230" t="s">
        <v>238</v>
      </c>
      <c r="C9230" t="s">
        <v>240</v>
      </c>
      <c r="D9230">
        <v>14</v>
      </c>
      <c r="E9230">
        <v>100</v>
      </c>
      <c r="F9230">
        <v>3</v>
      </c>
      <c r="G9230">
        <v>8</v>
      </c>
      <c r="H9230" s="57">
        <f t="shared" si="185"/>
        <v>36193</v>
      </c>
      <c r="J9230">
        <v>19</v>
      </c>
    </row>
    <row r="9231" spans="1:10">
      <c r="A9231" t="s">
        <v>247</v>
      </c>
      <c r="B9231" t="s">
        <v>238</v>
      </c>
      <c r="C9231" t="s">
        <v>240</v>
      </c>
      <c r="D9231">
        <v>14</v>
      </c>
      <c r="E9231">
        <v>100</v>
      </c>
      <c r="F9231">
        <v>3</v>
      </c>
      <c r="G9231">
        <v>9</v>
      </c>
      <c r="H9231" s="57">
        <f t="shared" si="185"/>
        <v>36193</v>
      </c>
      <c r="J9231">
        <v>19</v>
      </c>
    </row>
    <row r="9232" spans="1:10">
      <c r="A9232" t="s">
        <v>247</v>
      </c>
      <c r="B9232" t="s">
        <v>238</v>
      </c>
      <c r="C9232" t="s">
        <v>240</v>
      </c>
      <c r="D9232">
        <v>14</v>
      </c>
      <c r="E9232">
        <v>100</v>
      </c>
      <c r="F9232">
        <v>3</v>
      </c>
      <c r="G9232">
        <v>10</v>
      </c>
      <c r="H9232" s="57">
        <f t="shared" si="185"/>
        <v>36193</v>
      </c>
      <c r="J9232">
        <v>17</v>
      </c>
    </row>
    <row r="9233" spans="1:10">
      <c r="A9233" t="s">
        <v>247</v>
      </c>
      <c r="B9233" t="s">
        <v>234</v>
      </c>
      <c r="C9233" t="s">
        <v>240</v>
      </c>
      <c r="D9233">
        <v>15</v>
      </c>
      <c r="E9233">
        <v>100</v>
      </c>
      <c r="F9233">
        <v>3</v>
      </c>
      <c r="G9233">
        <v>1</v>
      </c>
      <c r="H9233" s="57">
        <f t="shared" si="185"/>
        <v>36193</v>
      </c>
      <c r="J9233">
        <v>19</v>
      </c>
    </row>
    <row r="9234" spans="1:10">
      <c r="A9234" t="s">
        <v>247</v>
      </c>
      <c r="B9234" t="s">
        <v>234</v>
      </c>
      <c r="C9234" t="s">
        <v>240</v>
      </c>
      <c r="D9234">
        <v>15</v>
      </c>
      <c r="E9234">
        <v>100</v>
      </c>
      <c r="F9234">
        <v>3</v>
      </c>
      <c r="G9234">
        <v>2</v>
      </c>
      <c r="H9234" s="57">
        <f t="shared" si="185"/>
        <v>36193</v>
      </c>
      <c r="J9234">
        <v>20</v>
      </c>
    </row>
    <row r="9235" spans="1:10">
      <c r="A9235" t="s">
        <v>247</v>
      </c>
      <c r="B9235" t="s">
        <v>234</v>
      </c>
      <c r="C9235" t="s">
        <v>240</v>
      </c>
      <c r="D9235">
        <v>15</v>
      </c>
      <c r="E9235">
        <v>100</v>
      </c>
      <c r="F9235">
        <v>3</v>
      </c>
      <c r="G9235">
        <v>3</v>
      </c>
      <c r="H9235" s="57">
        <f t="shared" si="185"/>
        <v>36193</v>
      </c>
      <c r="J9235">
        <v>19</v>
      </c>
    </row>
    <row r="9236" spans="1:10">
      <c r="A9236" t="s">
        <v>247</v>
      </c>
      <c r="B9236" t="s">
        <v>234</v>
      </c>
      <c r="C9236" t="s">
        <v>240</v>
      </c>
      <c r="D9236">
        <v>15</v>
      </c>
      <c r="E9236">
        <v>100</v>
      </c>
      <c r="F9236">
        <v>3</v>
      </c>
      <c r="G9236">
        <v>4</v>
      </c>
      <c r="H9236" s="57">
        <f t="shared" si="185"/>
        <v>36193</v>
      </c>
      <c r="J9236">
        <v>18</v>
      </c>
    </row>
    <row r="9237" spans="1:10">
      <c r="A9237" t="s">
        <v>247</v>
      </c>
      <c r="B9237" t="s">
        <v>234</v>
      </c>
      <c r="C9237" t="s">
        <v>240</v>
      </c>
      <c r="D9237">
        <v>15</v>
      </c>
      <c r="E9237">
        <v>100</v>
      </c>
      <c r="F9237">
        <v>3</v>
      </c>
      <c r="G9237">
        <v>5</v>
      </c>
      <c r="H9237" s="57">
        <f t="shared" si="185"/>
        <v>36193</v>
      </c>
      <c r="J9237">
        <v>18</v>
      </c>
    </row>
    <row r="9238" spans="1:10">
      <c r="A9238" t="s">
        <v>247</v>
      </c>
      <c r="B9238" t="s">
        <v>234</v>
      </c>
      <c r="C9238" t="s">
        <v>240</v>
      </c>
      <c r="D9238">
        <v>15</v>
      </c>
      <c r="E9238">
        <v>100</v>
      </c>
      <c r="F9238">
        <v>3</v>
      </c>
      <c r="G9238">
        <v>6</v>
      </c>
      <c r="H9238" s="57">
        <f t="shared" si="185"/>
        <v>36193</v>
      </c>
      <c r="J9238">
        <v>19</v>
      </c>
    </row>
    <row r="9239" spans="1:10">
      <c r="A9239" t="s">
        <v>247</v>
      </c>
      <c r="B9239" t="s">
        <v>234</v>
      </c>
      <c r="C9239" t="s">
        <v>240</v>
      </c>
      <c r="D9239">
        <v>15</v>
      </c>
      <c r="E9239">
        <v>100</v>
      </c>
      <c r="F9239">
        <v>3</v>
      </c>
      <c r="G9239">
        <v>7</v>
      </c>
      <c r="H9239" s="57">
        <f t="shared" si="185"/>
        <v>36193</v>
      </c>
      <c r="J9239">
        <v>18</v>
      </c>
    </row>
    <row r="9240" spans="1:10">
      <c r="A9240" t="s">
        <v>247</v>
      </c>
      <c r="B9240" t="s">
        <v>234</v>
      </c>
      <c r="C9240" t="s">
        <v>240</v>
      </c>
      <c r="D9240">
        <v>15</v>
      </c>
      <c r="E9240">
        <v>100</v>
      </c>
      <c r="F9240">
        <v>3</v>
      </c>
      <c r="G9240">
        <v>8</v>
      </c>
      <c r="H9240" s="57">
        <f t="shared" si="185"/>
        <v>36193</v>
      </c>
      <c r="J9240">
        <v>20</v>
      </c>
    </row>
    <row r="9241" spans="1:10">
      <c r="A9241" t="s">
        <v>247</v>
      </c>
      <c r="B9241" t="s">
        <v>234</v>
      </c>
      <c r="C9241" t="s">
        <v>240</v>
      </c>
      <c r="D9241">
        <v>15</v>
      </c>
      <c r="E9241">
        <v>100</v>
      </c>
      <c r="F9241">
        <v>3</v>
      </c>
      <c r="G9241">
        <v>9</v>
      </c>
      <c r="H9241" s="57">
        <f t="shared" si="185"/>
        <v>36193</v>
      </c>
      <c r="J9241">
        <v>18</v>
      </c>
    </row>
    <row r="9242" spans="1:10">
      <c r="A9242" t="s">
        <v>247</v>
      </c>
      <c r="B9242" t="s">
        <v>234</v>
      </c>
      <c r="C9242" t="s">
        <v>240</v>
      </c>
      <c r="D9242">
        <v>15</v>
      </c>
      <c r="E9242">
        <v>100</v>
      </c>
      <c r="F9242">
        <v>3</v>
      </c>
      <c r="G9242">
        <v>10</v>
      </c>
      <c r="H9242" s="57">
        <f t="shared" si="185"/>
        <v>36193</v>
      </c>
      <c r="J9242">
        <v>18</v>
      </c>
    </row>
    <row r="9243" spans="1:10">
      <c r="A9243" t="s">
        <v>247</v>
      </c>
      <c r="B9243" t="s">
        <v>239</v>
      </c>
      <c r="C9243" t="s">
        <v>240</v>
      </c>
      <c r="D9243">
        <v>16</v>
      </c>
      <c r="E9243">
        <v>100</v>
      </c>
      <c r="F9243">
        <v>3</v>
      </c>
      <c r="G9243">
        <v>1</v>
      </c>
      <c r="H9243" s="57">
        <f t="shared" si="185"/>
        <v>36193</v>
      </c>
      <c r="J9243">
        <v>18</v>
      </c>
    </row>
    <row r="9244" spans="1:10">
      <c r="A9244" t="s">
        <v>247</v>
      </c>
      <c r="B9244" t="s">
        <v>239</v>
      </c>
      <c r="C9244" t="s">
        <v>240</v>
      </c>
      <c r="D9244">
        <v>16</v>
      </c>
      <c r="E9244">
        <v>100</v>
      </c>
      <c r="F9244">
        <v>3</v>
      </c>
      <c r="G9244">
        <v>2</v>
      </c>
      <c r="H9244" s="57">
        <f t="shared" si="185"/>
        <v>36193</v>
      </c>
      <c r="J9244">
        <v>18</v>
      </c>
    </row>
    <row r="9245" spans="1:10">
      <c r="A9245" t="s">
        <v>247</v>
      </c>
      <c r="B9245" t="s">
        <v>239</v>
      </c>
      <c r="C9245" t="s">
        <v>240</v>
      </c>
      <c r="D9245">
        <v>16</v>
      </c>
      <c r="E9245">
        <v>100</v>
      </c>
      <c r="F9245">
        <v>3</v>
      </c>
      <c r="G9245">
        <v>3</v>
      </c>
      <c r="H9245" s="57">
        <f t="shared" si="185"/>
        <v>36193</v>
      </c>
      <c r="J9245">
        <v>16</v>
      </c>
    </row>
    <row r="9246" spans="1:10">
      <c r="A9246" t="s">
        <v>247</v>
      </c>
      <c r="B9246" t="s">
        <v>239</v>
      </c>
      <c r="C9246" t="s">
        <v>240</v>
      </c>
      <c r="D9246">
        <v>16</v>
      </c>
      <c r="E9246">
        <v>100</v>
      </c>
      <c r="F9246">
        <v>3</v>
      </c>
      <c r="G9246">
        <v>4</v>
      </c>
      <c r="H9246" s="57">
        <f t="shared" si="185"/>
        <v>36193</v>
      </c>
      <c r="J9246">
        <v>17</v>
      </c>
    </row>
    <row r="9247" spans="1:10">
      <c r="A9247" t="s">
        <v>247</v>
      </c>
      <c r="B9247" t="s">
        <v>239</v>
      </c>
      <c r="C9247" t="s">
        <v>240</v>
      </c>
      <c r="D9247">
        <v>16</v>
      </c>
      <c r="E9247">
        <v>100</v>
      </c>
      <c r="F9247">
        <v>3</v>
      </c>
      <c r="G9247">
        <v>5</v>
      </c>
      <c r="H9247" s="57">
        <f t="shared" si="185"/>
        <v>36193</v>
      </c>
      <c r="J9247">
        <v>18</v>
      </c>
    </row>
    <row r="9248" spans="1:10">
      <c r="A9248" t="s">
        <v>247</v>
      </c>
      <c r="B9248" t="s">
        <v>239</v>
      </c>
      <c r="C9248" t="s">
        <v>240</v>
      </c>
      <c r="D9248">
        <v>16</v>
      </c>
      <c r="E9248">
        <v>100</v>
      </c>
      <c r="F9248">
        <v>3</v>
      </c>
      <c r="G9248">
        <v>6</v>
      </c>
      <c r="H9248" s="57">
        <f t="shared" si="185"/>
        <v>36193</v>
      </c>
      <c r="J9248">
        <v>18</v>
      </c>
    </row>
    <row r="9249" spans="1:10">
      <c r="A9249" t="s">
        <v>247</v>
      </c>
      <c r="B9249" t="s">
        <v>239</v>
      </c>
      <c r="C9249" t="s">
        <v>240</v>
      </c>
      <c r="D9249">
        <v>16</v>
      </c>
      <c r="E9249">
        <v>100</v>
      </c>
      <c r="F9249">
        <v>3</v>
      </c>
      <c r="G9249">
        <v>7</v>
      </c>
      <c r="H9249" s="57">
        <f t="shared" si="185"/>
        <v>36193</v>
      </c>
    </row>
    <row r="9250" spans="1:10">
      <c r="A9250" t="s">
        <v>247</v>
      </c>
      <c r="B9250" t="s">
        <v>239</v>
      </c>
      <c r="C9250" t="s">
        <v>240</v>
      </c>
      <c r="D9250">
        <v>16</v>
      </c>
      <c r="E9250">
        <v>100</v>
      </c>
      <c r="F9250">
        <v>3</v>
      </c>
      <c r="G9250">
        <v>8</v>
      </c>
      <c r="H9250" s="57">
        <f t="shared" si="185"/>
        <v>36193</v>
      </c>
      <c r="J9250">
        <v>18</v>
      </c>
    </row>
    <row r="9251" spans="1:10">
      <c r="A9251" t="s">
        <v>247</v>
      </c>
      <c r="B9251" t="s">
        <v>239</v>
      </c>
      <c r="C9251" t="s">
        <v>240</v>
      </c>
      <c r="D9251">
        <v>16</v>
      </c>
      <c r="E9251">
        <v>100</v>
      </c>
      <c r="F9251">
        <v>3</v>
      </c>
      <c r="G9251">
        <v>9</v>
      </c>
      <c r="H9251" s="57">
        <f t="shared" si="185"/>
        <v>36193</v>
      </c>
    </row>
    <row r="9252" spans="1:10">
      <c r="A9252" t="s">
        <v>247</v>
      </c>
      <c r="B9252" t="s">
        <v>239</v>
      </c>
      <c r="C9252" t="s">
        <v>240</v>
      </c>
      <c r="D9252">
        <v>16</v>
      </c>
      <c r="E9252">
        <v>100</v>
      </c>
      <c r="F9252">
        <v>3</v>
      </c>
      <c r="G9252">
        <v>10</v>
      </c>
      <c r="H9252" s="57">
        <f t="shared" si="185"/>
        <v>36193</v>
      </c>
    </row>
    <row r="9253" spans="1:10">
      <c r="A9253" t="s">
        <v>247</v>
      </c>
      <c r="B9253" t="s">
        <v>235</v>
      </c>
      <c r="C9253" t="s">
        <v>240</v>
      </c>
      <c r="D9253">
        <v>17</v>
      </c>
      <c r="E9253">
        <v>100</v>
      </c>
      <c r="F9253">
        <v>3</v>
      </c>
      <c r="G9253">
        <v>1</v>
      </c>
      <c r="H9253" s="57">
        <f t="shared" si="185"/>
        <v>36193</v>
      </c>
    </row>
    <row r="9254" spans="1:10">
      <c r="A9254" t="s">
        <v>247</v>
      </c>
      <c r="B9254" t="s">
        <v>235</v>
      </c>
      <c r="C9254" t="s">
        <v>240</v>
      </c>
      <c r="D9254">
        <v>17</v>
      </c>
      <c r="E9254">
        <v>100</v>
      </c>
      <c r="F9254">
        <v>3</v>
      </c>
      <c r="G9254">
        <v>2</v>
      </c>
      <c r="H9254" s="57">
        <f t="shared" si="185"/>
        <v>36193</v>
      </c>
      <c r="J9254">
        <v>19</v>
      </c>
    </row>
    <row r="9255" spans="1:10">
      <c r="A9255" t="s">
        <v>247</v>
      </c>
      <c r="B9255" t="s">
        <v>235</v>
      </c>
      <c r="C9255" t="s">
        <v>240</v>
      </c>
      <c r="D9255">
        <v>17</v>
      </c>
      <c r="E9255">
        <v>100</v>
      </c>
      <c r="F9255">
        <v>3</v>
      </c>
      <c r="G9255">
        <v>3</v>
      </c>
      <c r="H9255" s="57">
        <f t="shared" si="185"/>
        <v>36193</v>
      </c>
      <c r="J9255">
        <v>18</v>
      </c>
    </row>
    <row r="9256" spans="1:10">
      <c r="A9256" t="s">
        <v>247</v>
      </c>
      <c r="B9256" t="s">
        <v>235</v>
      </c>
      <c r="C9256" t="s">
        <v>240</v>
      </c>
      <c r="D9256">
        <v>17</v>
      </c>
      <c r="E9256">
        <v>100</v>
      </c>
      <c r="F9256">
        <v>3</v>
      </c>
      <c r="G9256">
        <v>4</v>
      </c>
      <c r="H9256" s="57">
        <f t="shared" si="185"/>
        <v>36193</v>
      </c>
      <c r="J9256">
        <v>9</v>
      </c>
    </row>
    <row r="9257" spans="1:10">
      <c r="A9257" t="s">
        <v>247</v>
      </c>
      <c r="B9257" t="s">
        <v>235</v>
      </c>
      <c r="C9257" t="s">
        <v>240</v>
      </c>
      <c r="D9257">
        <v>17</v>
      </c>
      <c r="E9257">
        <v>100</v>
      </c>
      <c r="F9257">
        <v>3</v>
      </c>
      <c r="G9257">
        <v>5</v>
      </c>
      <c r="H9257" s="57">
        <f t="shared" si="185"/>
        <v>36193</v>
      </c>
      <c r="J9257">
        <v>19</v>
      </c>
    </row>
    <row r="9258" spans="1:10">
      <c r="A9258" t="s">
        <v>247</v>
      </c>
      <c r="B9258" t="s">
        <v>235</v>
      </c>
      <c r="C9258" t="s">
        <v>240</v>
      </c>
      <c r="D9258">
        <v>17</v>
      </c>
      <c r="E9258">
        <v>100</v>
      </c>
      <c r="F9258">
        <v>3</v>
      </c>
      <c r="G9258">
        <v>6</v>
      </c>
      <c r="H9258" s="57">
        <f t="shared" si="185"/>
        <v>36193</v>
      </c>
      <c r="J9258">
        <v>17</v>
      </c>
    </row>
    <row r="9259" spans="1:10">
      <c r="A9259" t="s">
        <v>247</v>
      </c>
      <c r="B9259" t="s">
        <v>235</v>
      </c>
      <c r="C9259" t="s">
        <v>240</v>
      </c>
      <c r="D9259">
        <v>17</v>
      </c>
      <c r="E9259">
        <v>100</v>
      </c>
      <c r="F9259">
        <v>3</v>
      </c>
      <c r="G9259">
        <v>7</v>
      </c>
      <c r="H9259" s="57">
        <f t="shared" si="185"/>
        <v>36193</v>
      </c>
      <c r="J9259">
        <v>16</v>
      </c>
    </row>
    <row r="9260" spans="1:10">
      <c r="A9260" t="s">
        <v>247</v>
      </c>
      <c r="B9260" t="s">
        <v>235</v>
      </c>
      <c r="C9260" t="s">
        <v>240</v>
      </c>
      <c r="D9260">
        <v>17</v>
      </c>
      <c r="E9260">
        <v>100</v>
      </c>
      <c r="F9260">
        <v>3</v>
      </c>
      <c r="G9260">
        <v>8</v>
      </c>
      <c r="H9260" s="57">
        <f t="shared" si="185"/>
        <v>36193</v>
      </c>
      <c r="J9260">
        <v>17</v>
      </c>
    </row>
    <row r="9261" spans="1:10">
      <c r="A9261" t="s">
        <v>247</v>
      </c>
      <c r="B9261" t="s">
        <v>235</v>
      </c>
      <c r="C9261" t="s">
        <v>240</v>
      </c>
      <c r="D9261">
        <v>17</v>
      </c>
      <c r="E9261">
        <v>100</v>
      </c>
      <c r="F9261">
        <v>3</v>
      </c>
      <c r="G9261">
        <v>9</v>
      </c>
      <c r="H9261" s="57">
        <f t="shared" si="185"/>
        <v>36193</v>
      </c>
      <c r="J9261">
        <v>18</v>
      </c>
    </row>
    <row r="9262" spans="1:10">
      <c r="A9262" t="s">
        <v>247</v>
      </c>
      <c r="B9262" t="s">
        <v>235</v>
      </c>
      <c r="C9262" t="s">
        <v>240</v>
      </c>
      <c r="D9262">
        <v>17</v>
      </c>
      <c r="E9262">
        <v>100</v>
      </c>
      <c r="F9262">
        <v>3</v>
      </c>
      <c r="G9262">
        <v>10</v>
      </c>
      <c r="H9262" s="57">
        <f t="shared" si="185"/>
        <v>36193</v>
      </c>
      <c r="J9262">
        <v>16</v>
      </c>
    </row>
    <row r="9263" spans="1:10">
      <c r="A9263" t="s">
        <v>247</v>
      </c>
      <c r="B9263" t="s">
        <v>237</v>
      </c>
      <c r="C9263" t="s">
        <v>240</v>
      </c>
      <c r="D9263">
        <v>18</v>
      </c>
      <c r="E9263">
        <v>100</v>
      </c>
      <c r="F9263">
        <v>3</v>
      </c>
      <c r="G9263">
        <v>1</v>
      </c>
      <c r="H9263" s="57">
        <f t="shared" si="185"/>
        <v>36193</v>
      </c>
      <c r="J9263">
        <v>20</v>
      </c>
    </row>
    <row r="9264" spans="1:10">
      <c r="A9264" t="s">
        <v>247</v>
      </c>
      <c r="B9264" t="s">
        <v>237</v>
      </c>
      <c r="C9264" t="s">
        <v>240</v>
      </c>
      <c r="D9264">
        <v>18</v>
      </c>
      <c r="E9264">
        <v>100</v>
      </c>
      <c r="F9264">
        <v>3</v>
      </c>
      <c r="G9264">
        <v>2</v>
      </c>
      <c r="H9264" s="57">
        <f t="shared" si="185"/>
        <v>36193</v>
      </c>
      <c r="J9264">
        <v>16</v>
      </c>
    </row>
    <row r="9265" spans="1:10">
      <c r="A9265" t="s">
        <v>247</v>
      </c>
      <c r="B9265" t="s">
        <v>237</v>
      </c>
      <c r="C9265" t="s">
        <v>240</v>
      </c>
      <c r="D9265">
        <v>18</v>
      </c>
      <c r="E9265">
        <v>100</v>
      </c>
      <c r="F9265">
        <v>3</v>
      </c>
      <c r="G9265">
        <v>3</v>
      </c>
      <c r="H9265" s="57">
        <f t="shared" si="185"/>
        <v>36193</v>
      </c>
      <c r="J9265">
        <v>18</v>
      </c>
    </row>
    <row r="9266" spans="1:10">
      <c r="A9266" t="s">
        <v>247</v>
      </c>
      <c r="B9266" t="s">
        <v>237</v>
      </c>
      <c r="C9266" t="s">
        <v>240</v>
      </c>
      <c r="D9266">
        <v>18</v>
      </c>
      <c r="E9266">
        <v>100</v>
      </c>
      <c r="F9266">
        <v>3</v>
      </c>
      <c r="G9266">
        <v>4</v>
      </c>
      <c r="H9266" s="57">
        <f t="shared" si="185"/>
        <v>36193</v>
      </c>
      <c r="J9266">
        <v>18</v>
      </c>
    </row>
    <row r="9267" spans="1:10">
      <c r="A9267" t="s">
        <v>247</v>
      </c>
      <c r="B9267" t="s">
        <v>237</v>
      </c>
      <c r="C9267" t="s">
        <v>240</v>
      </c>
      <c r="D9267">
        <v>18</v>
      </c>
      <c r="E9267">
        <v>100</v>
      </c>
      <c r="F9267">
        <v>3</v>
      </c>
      <c r="G9267">
        <v>5</v>
      </c>
      <c r="H9267" s="57">
        <f t="shared" si="185"/>
        <v>36193</v>
      </c>
      <c r="J9267">
        <v>19</v>
      </c>
    </row>
    <row r="9268" spans="1:10">
      <c r="A9268" t="s">
        <v>247</v>
      </c>
      <c r="B9268" t="s">
        <v>237</v>
      </c>
      <c r="C9268" t="s">
        <v>240</v>
      </c>
      <c r="D9268">
        <v>18</v>
      </c>
      <c r="E9268">
        <v>100</v>
      </c>
      <c r="F9268">
        <v>3</v>
      </c>
      <c r="G9268">
        <v>6</v>
      </c>
      <c r="H9268" s="57">
        <f t="shared" si="185"/>
        <v>36193</v>
      </c>
      <c r="J9268">
        <v>17</v>
      </c>
    </row>
    <row r="9269" spans="1:10">
      <c r="A9269" t="s">
        <v>247</v>
      </c>
      <c r="B9269" t="s">
        <v>237</v>
      </c>
      <c r="C9269" t="s">
        <v>240</v>
      </c>
      <c r="D9269">
        <v>18</v>
      </c>
      <c r="E9269">
        <v>100</v>
      </c>
      <c r="F9269">
        <v>3</v>
      </c>
      <c r="G9269">
        <v>7</v>
      </c>
      <c r="H9269" s="57">
        <f t="shared" si="185"/>
        <v>36193</v>
      </c>
    </row>
    <row r="9270" spans="1:10">
      <c r="A9270" t="s">
        <v>247</v>
      </c>
      <c r="B9270" t="s">
        <v>237</v>
      </c>
      <c r="C9270" t="s">
        <v>240</v>
      </c>
      <c r="D9270">
        <v>18</v>
      </c>
      <c r="E9270">
        <v>100</v>
      </c>
      <c r="F9270">
        <v>3</v>
      </c>
      <c r="G9270">
        <v>8</v>
      </c>
      <c r="H9270" s="57">
        <f t="shared" si="185"/>
        <v>36193</v>
      </c>
      <c r="J9270">
        <v>16</v>
      </c>
    </row>
    <row r="9271" spans="1:10">
      <c r="A9271" t="s">
        <v>247</v>
      </c>
      <c r="B9271" t="s">
        <v>237</v>
      </c>
      <c r="C9271" t="s">
        <v>240</v>
      </c>
      <c r="D9271">
        <v>18</v>
      </c>
      <c r="E9271">
        <v>100</v>
      </c>
      <c r="F9271">
        <v>3</v>
      </c>
      <c r="G9271">
        <v>9</v>
      </c>
      <c r="H9271" s="57">
        <f t="shared" si="185"/>
        <v>36193</v>
      </c>
      <c r="J9271">
        <v>16</v>
      </c>
    </row>
    <row r="9272" spans="1:10">
      <c r="A9272" t="s">
        <v>247</v>
      </c>
      <c r="B9272" t="s">
        <v>237</v>
      </c>
      <c r="C9272" t="s">
        <v>240</v>
      </c>
      <c r="D9272">
        <v>18</v>
      </c>
      <c r="E9272">
        <v>100</v>
      </c>
      <c r="F9272">
        <v>3</v>
      </c>
      <c r="G9272">
        <v>10</v>
      </c>
      <c r="H9272" s="57">
        <f t="shared" si="185"/>
        <v>36193</v>
      </c>
      <c r="J9272">
        <v>19</v>
      </c>
    </row>
    <row r="9273" spans="1:10">
      <c r="A9273" t="s">
        <v>247</v>
      </c>
      <c r="B9273" t="s">
        <v>234</v>
      </c>
      <c r="C9273" t="s">
        <v>240</v>
      </c>
      <c r="D9273">
        <v>1</v>
      </c>
      <c r="E9273">
        <v>100</v>
      </c>
      <c r="F9273">
        <v>1</v>
      </c>
      <c r="G9273">
        <v>1</v>
      </c>
      <c r="H9273" s="57">
        <v>36196</v>
      </c>
      <c r="I9273" s="57"/>
      <c r="J9273">
        <v>20</v>
      </c>
    </row>
    <row r="9274" spans="1:10">
      <c r="A9274" t="s">
        <v>247</v>
      </c>
      <c r="B9274" t="s">
        <v>234</v>
      </c>
      <c r="C9274" t="s">
        <v>240</v>
      </c>
      <c r="D9274">
        <v>1</v>
      </c>
      <c r="E9274">
        <v>100</v>
      </c>
      <c r="F9274">
        <v>1</v>
      </c>
      <c r="G9274">
        <v>2</v>
      </c>
      <c r="H9274" s="57">
        <f>H9273</f>
        <v>36196</v>
      </c>
    </row>
    <row r="9275" spans="1:10">
      <c r="A9275" t="s">
        <v>247</v>
      </c>
      <c r="B9275" t="s">
        <v>234</v>
      </c>
      <c r="C9275" t="s">
        <v>240</v>
      </c>
      <c r="D9275">
        <v>1</v>
      </c>
      <c r="E9275">
        <v>100</v>
      </c>
      <c r="F9275">
        <v>1</v>
      </c>
      <c r="G9275">
        <v>3</v>
      </c>
      <c r="H9275" s="57">
        <f t="shared" ref="H9275:H9338" si="186">H9274</f>
        <v>36196</v>
      </c>
      <c r="J9275">
        <v>17</v>
      </c>
    </row>
    <row r="9276" spans="1:10">
      <c r="A9276" t="s">
        <v>247</v>
      </c>
      <c r="B9276" t="s">
        <v>234</v>
      </c>
      <c r="C9276" t="s">
        <v>240</v>
      </c>
      <c r="D9276">
        <v>1</v>
      </c>
      <c r="E9276">
        <v>100</v>
      </c>
      <c r="F9276">
        <v>1</v>
      </c>
      <c r="G9276">
        <v>4</v>
      </c>
      <c r="H9276" s="57">
        <f t="shared" si="186"/>
        <v>36196</v>
      </c>
      <c r="J9276">
        <v>19</v>
      </c>
    </row>
    <row r="9277" spans="1:10">
      <c r="A9277" t="s">
        <v>247</v>
      </c>
      <c r="B9277" t="s">
        <v>234</v>
      </c>
      <c r="C9277" t="s">
        <v>240</v>
      </c>
      <c r="D9277">
        <v>1</v>
      </c>
      <c r="E9277">
        <v>100</v>
      </c>
      <c r="F9277">
        <v>1</v>
      </c>
      <c r="G9277">
        <v>5</v>
      </c>
      <c r="H9277" s="57">
        <f t="shared" si="186"/>
        <v>36196</v>
      </c>
      <c r="J9277">
        <v>20</v>
      </c>
    </row>
    <row r="9278" spans="1:10">
      <c r="A9278" t="s">
        <v>247</v>
      </c>
      <c r="B9278" t="s">
        <v>234</v>
      </c>
      <c r="C9278" t="s">
        <v>240</v>
      </c>
      <c r="D9278">
        <v>1</v>
      </c>
      <c r="E9278">
        <v>100</v>
      </c>
      <c r="F9278">
        <v>1</v>
      </c>
      <c r="G9278">
        <v>6</v>
      </c>
      <c r="H9278" s="57">
        <f t="shared" si="186"/>
        <v>36196</v>
      </c>
      <c r="J9278">
        <v>20</v>
      </c>
    </row>
    <row r="9279" spans="1:10">
      <c r="A9279" t="s">
        <v>247</v>
      </c>
      <c r="B9279" t="s">
        <v>234</v>
      </c>
      <c r="C9279" t="s">
        <v>240</v>
      </c>
      <c r="D9279">
        <v>1</v>
      </c>
      <c r="E9279">
        <v>100</v>
      </c>
      <c r="F9279">
        <v>1</v>
      </c>
      <c r="G9279">
        <v>7</v>
      </c>
      <c r="H9279" s="57">
        <f t="shared" si="186"/>
        <v>36196</v>
      </c>
      <c r="J9279">
        <v>20</v>
      </c>
    </row>
    <row r="9280" spans="1:10">
      <c r="A9280" t="s">
        <v>247</v>
      </c>
      <c r="B9280" t="s">
        <v>234</v>
      </c>
      <c r="C9280" t="s">
        <v>240</v>
      </c>
      <c r="D9280">
        <v>1</v>
      </c>
      <c r="E9280">
        <v>100</v>
      </c>
      <c r="F9280">
        <v>1</v>
      </c>
      <c r="G9280">
        <v>8</v>
      </c>
      <c r="H9280" s="57">
        <f t="shared" si="186"/>
        <v>36196</v>
      </c>
      <c r="J9280">
        <v>15</v>
      </c>
    </row>
    <row r="9281" spans="1:10">
      <c r="A9281" t="s">
        <v>247</v>
      </c>
      <c r="B9281" t="s">
        <v>234</v>
      </c>
      <c r="C9281" t="s">
        <v>240</v>
      </c>
      <c r="D9281">
        <v>1</v>
      </c>
      <c r="E9281">
        <v>100</v>
      </c>
      <c r="F9281">
        <v>1</v>
      </c>
      <c r="G9281">
        <v>9</v>
      </c>
      <c r="H9281" s="57">
        <f t="shared" si="186"/>
        <v>36196</v>
      </c>
      <c r="J9281">
        <v>20</v>
      </c>
    </row>
    <row r="9282" spans="1:10">
      <c r="A9282" t="s">
        <v>247</v>
      </c>
      <c r="B9282" t="s">
        <v>234</v>
      </c>
      <c r="C9282" t="s">
        <v>240</v>
      </c>
      <c r="D9282">
        <v>1</v>
      </c>
      <c r="E9282">
        <v>100</v>
      </c>
      <c r="F9282">
        <v>1</v>
      </c>
      <c r="G9282">
        <v>10</v>
      </c>
      <c r="H9282" s="57">
        <f t="shared" si="186"/>
        <v>36196</v>
      </c>
      <c r="J9282">
        <v>20</v>
      </c>
    </row>
    <row r="9283" spans="1:10">
      <c r="A9283" t="s">
        <v>247</v>
      </c>
      <c r="B9283" t="s">
        <v>235</v>
      </c>
      <c r="C9283" t="s">
        <v>240</v>
      </c>
      <c r="D9283">
        <v>2</v>
      </c>
      <c r="E9283">
        <v>100</v>
      </c>
      <c r="F9283">
        <v>1</v>
      </c>
      <c r="G9283">
        <v>1</v>
      </c>
      <c r="H9283" s="57">
        <f t="shared" si="186"/>
        <v>36196</v>
      </c>
      <c r="J9283">
        <v>20</v>
      </c>
    </row>
    <row r="9284" spans="1:10">
      <c r="A9284" t="s">
        <v>247</v>
      </c>
      <c r="B9284" t="s">
        <v>235</v>
      </c>
      <c r="C9284" t="s">
        <v>240</v>
      </c>
      <c r="D9284">
        <v>2</v>
      </c>
      <c r="E9284">
        <v>100</v>
      </c>
      <c r="F9284">
        <v>1</v>
      </c>
      <c r="G9284">
        <v>2</v>
      </c>
      <c r="H9284" s="57">
        <f t="shared" si="186"/>
        <v>36196</v>
      </c>
      <c r="J9284">
        <v>18</v>
      </c>
    </row>
    <row r="9285" spans="1:10">
      <c r="A9285" t="s">
        <v>247</v>
      </c>
      <c r="B9285" t="s">
        <v>235</v>
      </c>
      <c r="C9285" t="s">
        <v>240</v>
      </c>
      <c r="D9285">
        <v>2</v>
      </c>
      <c r="E9285">
        <v>100</v>
      </c>
      <c r="F9285">
        <v>1</v>
      </c>
      <c r="G9285">
        <v>3</v>
      </c>
      <c r="H9285" s="57">
        <f t="shared" si="186"/>
        <v>36196</v>
      </c>
      <c r="J9285">
        <v>16</v>
      </c>
    </row>
    <row r="9286" spans="1:10">
      <c r="A9286" t="s">
        <v>247</v>
      </c>
      <c r="B9286" t="s">
        <v>235</v>
      </c>
      <c r="C9286" t="s">
        <v>240</v>
      </c>
      <c r="D9286">
        <v>2</v>
      </c>
      <c r="E9286">
        <v>100</v>
      </c>
      <c r="F9286">
        <v>1</v>
      </c>
      <c r="G9286">
        <v>4</v>
      </c>
      <c r="H9286" s="57">
        <f t="shared" si="186"/>
        <v>36196</v>
      </c>
      <c r="J9286">
        <v>18</v>
      </c>
    </row>
    <row r="9287" spans="1:10">
      <c r="A9287" t="s">
        <v>247</v>
      </c>
      <c r="B9287" t="s">
        <v>235</v>
      </c>
      <c r="C9287" t="s">
        <v>240</v>
      </c>
      <c r="D9287">
        <v>2</v>
      </c>
      <c r="E9287">
        <v>100</v>
      </c>
      <c r="F9287">
        <v>1</v>
      </c>
      <c r="G9287">
        <v>5</v>
      </c>
      <c r="H9287" s="57">
        <f t="shared" si="186"/>
        <v>36196</v>
      </c>
      <c r="J9287">
        <v>16</v>
      </c>
    </row>
    <row r="9288" spans="1:10">
      <c r="A9288" t="s">
        <v>247</v>
      </c>
      <c r="B9288" t="s">
        <v>235</v>
      </c>
      <c r="C9288" t="s">
        <v>240</v>
      </c>
      <c r="D9288">
        <v>2</v>
      </c>
      <c r="E9288">
        <v>100</v>
      </c>
      <c r="F9288">
        <v>1</v>
      </c>
      <c r="G9288">
        <v>6</v>
      </c>
      <c r="H9288" s="57">
        <f t="shared" si="186"/>
        <v>36196</v>
      </c>
      <c r="J9288">
        <v>18</v>
      </c>
    </row>
    <row r="9289" spans="1:10">
      <c r="A9289" t="s">
        <v>247</v>
      </c>
      <c r="B9289" t="s">
        <v>235</v>
      </c>
      <c r="C9289" t="s">
        <v>240</v>
      </c>
      <c r="D9289">
        <v>2</v>
      </c>
      <c r="E9289">
        <v>100</v>
      </c>
      <c r="F9289">
        <v>1</v>
      </c>
      <c r="G9289">
        <v>7</v>
      </c>
      <c r="H9289" s="57">
        <f t="shared" si="186"/>
        <v>36196</v>
      </c>
      <c r="J9289">
        <v>15</v>
      </c>
    </row>
    <row r="9290" spans="1:10">
      <c r="A9290" t="s">
        <v>247</v>
      </c>
      <c r="B9290" t="s">
        <v>235</v>
      </c>
      <c r="C9290" t="s">
        <v>240</v>
      </c>
      <c r="D9290">
        <v>2</v>
      </c>
      <c r="E9290">
        <v>100</v>
      </c>
      <c r="F9290">
        <v>1</v>
      </c>
      <c r="G9290">
        <v>8</v>
      </c>
      <c r="H9290" s="57">
        <f t="shared" si="186"/>
        <v>36196</v>
      </c>
      <c r="J9290">
        <v>18</v>
      </c>
    </row>
    <row r="9291" spans="1:10">
      <c r="A9291" t="s">
        <v>247</v>
      </c>
      <c r="B9291" t="s">
        <v>235</v>
      </c>
      <c r="C9291" t="s">
        <v>240</v>
      </c>
      <c r="D9291">
        <v>2</v>
      </c>
      <c r="E9291">
        <v>100</v>
      </c>
      <c r="F9291">
        <v>1</v>
      </c>
      <c r="G9291">
        <v>9</v>
      </c>
      <c r="H9291" s="57">
        <f t="shared" si="186"/>
        <v>36196</v>
      </c>
      <c r="J9291">
        <v>19</v>
      </c>
    </row>
    <row r="9292" spans="1:10">
      <c r="A9292" t="s">
        <v>247</v>
      </c>
      <c r="B9292" t="s">
        <v>235</v>
      </c>
      <c r="C9292" t="s">
        <v>240</v>
      </c>
      <c r="D9292">
        <v>2</v>
      </c>
      <c r="E9292">
        <v>100</v>
      </c>
      <c r="F9292">
        <v>1</v>
      </c>
      <c r="G9292">
        <v>10</v>
      </c>
      <c r="H9292" s="57">
        <f t="shared" si="186"/>
        <v>36196</v>
      </c>
    </row>
    <row r="9293" spans="1:10">
      <c r="A9293" t="s">
        <v>247</v>
      </c>
      <c r="B9293" s="53">
        <v>40738</v>
      </c>
      <c r="C9293" t="s">
        <v>240</v>
      </c>
      <c r="D9293">
        <v>3</v>
      </c>
      <c r="E9293">
        <v>100</v>
      </c>
      <c r="F9293">
        <v>1</v>
      </c>
      <c r="G9293">
        <v>1</v>
      </c>
      <c r="H9293" s="57">
        <f t="shared" si="186"/>
        <v>36196</v>
      </c>
      <c r="J9293">
        <v>19</v>
      </c>
    </row>
    <row r="9294" spans="1:10">
      <c r="A9294" t="s">
        <v>247</v>
      </c>
      <c r="B9294" s="53">
        <v>40738</v>
      </c>
      <c r="C9294" t="s">
        <v>240</v>
      </c>
      <c r="D9294">
        <v>3</v>
      </c>
      <c r="E9294">
        <v>100</v>
      </c>
      <c r="F9294">
        <v>1</v>
      </c>
      <c r="G9294">
        <v>2</v>
      </c>
      <c r="H9294" s="57">
        <f t="shared" si="186"/>
        <v>36196</v>
      </c>
      <c r="J9294">
        <v>19</v>
      </c>
    </row>
    <row r="9295" spans="1:10">
      <c r="A9295" t="s">
        <v>247</v>
      </c>
      <c r="B9295" s="53">
        <v>40738</v>
      </c>
      <c r="C9295" t="s">
        <v>240</v>
      </c>
      <c r="D9295">
        <v>3</v>
      </c>
      <c r="E9295">
        <v>100</v>
      </c>
      <c r="F9295">
        <v>1</v>
      </c>
      <c r="G9295">
        <v>3</v>
      </c>
      <c r="H9295" s="57">
        <f t="shared" si="186"/>
        <v>36196</v>
      </c>
      <c r="J9295">
        <v>16</v>
      </c>
    </row>
    <row r="9296" spans="1:10">
      <c r="A9296" t="s">
        <v>247</v>
      </c>
      <c r="B9296" s="53">
        <v>40738</v>
      </c>
      <c r="C9296" t="s">
        <v>240</v>
      </c>
      <c r="D9296">
        <v>3</v>
      </c>
      <c r="E9296">
        <v>100</v>
      </c>
      <c r="F9296">
        <v>1</v>
      </c>
      <c r="G9296">
        <v>4</v>
      </c>
      <c r="H9296" s="57">
        <f t="shared" si="186"/>
        <v>36196</v>
      </c>
      <c r="J9296">
        <v>19</v>
      </c>
    </row>
    <row r="9297" spans="1:10">
      <c r="A9297" t="s">
        <v>247</v>
      </c>
      <c r="B9297" s="53">
        <v>40738</v>
      </c>
      <c r="C9297" t="s">
        <v>240</v>
      </c>
      <c r="D9297">
        <v>3</v>
      </c>
      <c r="E9297">
        <v>100</v>
      </c>
      <c r="F9297">
        <v>1</v>
      </c>
      <c r="G9297">
        <v>5</v>
      </c>
      <c r="H9297" s="57">
        <f t="shared" si="186"/>
        <v>36196</v>
      </c>
      <c r="J9297">
        <v>19</v>
      </c>
    </row>
    <row r="9298" spans="1:10">
      <c r="A9298" t="s">
        <v>247</v>
      </c>
      <c r="B9298" s="53">
        <v>40738</v>
      </c>
      <c r="C9298" t="s">
        <v>240</v>
      </c>
      <c r="D9298">
        <v>3</v>
      </c>
      <c r="E9298">
        <v>100</v>
      </c>
      <c r="F9298">
        <v>1</v>
      </c>
      <c r="G9298">
        <v>6</v>
      </c>
      <c r="H9298" s="57">
        <f t="shared" si="186"/>
        <v>36196</v>
      </c>
      <c r="J9298">
        <v>19</v>
      </c>
    </row>
    <row r="9299" spans="1:10">
      <c r="A9299" t="s">
        <v>247</v>
      </c>
      <c r="B9299" s="53">
        <v>40738</v>
      </c>
      <c r="C9299" t="s">
        <v>240</v>
      </c>
      <c r="D9299">
        <v>3</v>
      </c>
      <c r="E9299">
        <v>100</v>
      </c>
      <c r="F9299">
        <v>1</v>
      </c>
      <c r="G9299">
        <v>7</v>
      </c>
      <c r="H9299" s="57">
        <f t="shared" si="186"/>
        <v>36196</v>
      </c>
      <c r="J9299">
        <v>18</v>
      </c>
    </row>
    <row r="9300" spans="1:10">
      <c r="A9300" t="s">
        <v>247</v>
      </c>
      <c r="B9300" s="53">
        <v>40738</v>
      </c>
      <c r="C9300" t="s">
        <v>240</v>
      </c>
      <c r="D9300">
        <v>3</v>
      </c>
      <c r="E9300">
        <v>100</v>
      </c>
      <c r="F9300">
        <v>1</v>
      </c>
      <c r="G9300">
        <v>8</v>
      </c>
      <c r="H9300" s="57">
        <f t="shared" si="186"/>
        <v>36196</v>
      </c>
      <c r="J9300">
        <v>19</v>
      </c>
    </row>
    <row r="9301" spans="1:10">
      <c r="A9301" t="s">
        <v>247</v>
      </c>
      <c r="B9301" s="53">
        <v>40738</v>
      </c>
      <c r="C9301" t="s">
        <v>240</v>
      </c>
      <c r="D9301">
        <v>3</v>
      </c>
      <c r="E9301">
        <v>100</v>
      </c>
      <c r="F9301">
        <v>1</v>
      </c>
      <c r="G9301">
        <v>9</v>
      </c>
      <c r="H9301" s="57">
        <f t="shared" si="186"/>
        <v>36196</v>
      </c>
      <c r="J9301">
        <v>18</v>
      </c>
    </row>
    <row r="9302" spans="1:10">
      <c r="A9302" t="s">
        <v>247</v>
      </c>
      <c r="B9302" s="53">
        <v>40738</v>
      </c>
      <c r="C9302" t="s">
        <v>240</v>
      </c>
      <c r="D9302">
        <v>3</v>
      </c>
      <c r="E9302">
        <v>100</v>
      </c>
      <c r="F9302">
        <v>1</v>
      </c>
      <c r="G9302">
        <v>10</v>
      </c>
      <c r="H9302" s="57">
        <f t="shared" si="186"/>
        <v>36196</v>
      </c>
      <c r="J9302">
        <v>15</v>
      </c>
    </row>
    <row r="9303" spans="1:10">
      <c r="A9303" t="s">
        <v>247</v>
      </c>
      <c r="B9303" t="s">
        <v>237</v>
      </c>
      <c r="C9303" t="s">
        <v>240</v>
      </c>
      <c r="D9303">
        <v>4</v>
      </c>
      <c r="E9303">
        <v>100</v>
      </c>
      <c r="F9303">
        <v>1</v>
      </c>
      <c r="G9303">
        <v>1</v>
      </c>
      <c r="H9303" s="57">
        <f t="shared" si="186"/>
        <v>36196</v>
      </c>
      <c r="J9303">
        <v>18</v>
      </c>
    </row>
    <row r="9304" spans="1:10">
      <c r="A9304" t="s">
        <v>247</v>
      </c>
      <c r="B9304" t="s">
        <v>237</v>
      </c>
      <c r="C9304" t="s">
        <v>240</v>
      </c>
      <c r="D9304">
        <v>4</v>
      </c>
      <c r="E9304">
        <v>100</v>
      </c>
      <c r="F9304">
        <v>1</v>
      </c>
      <c r="G9304">
        <v>2</v>
      </c>
      <c r="H9304" s="57">
        <f t="shared" si="186"/>
        <v>36196</v>
      </c>
      <c r="J9304">
        <v>11</v>
      </c>
    </row>
    <row r="9305" spans="1:10">
      <c r="A9305" t="s">
        <v>247</v>
      </c>
      <c r="B9305" t="s">
        <v>237</v>
      </c>
      <c r="C9305" t="s">
        <v>240</v>
      </c>
      <c r="D9305">
        <v>4</v>
      </c>
      <c r="E9305">
        <v>100</v>
      </c>
      <c r="F9305">
        <v>1</v>
      </c>
      <c r="G9305">
        <v>3</v>
      </c>
      <c r="H9305" s="57">
        <f t="shared" si="186"/>
        <v>36196</v>
      </c>
      <c r="J9305">
        <v>17</v>
      </c>
    </row>
    <row r="9306" spans="1:10">
      <c r="A9306" t="s">
        <v>247</v>
      </c>
      <c r="B9306" t="s">
        <v>237</v>
      </c>
      <c r="C9306" t="s">
        <v>240</v>
      </c>
      <c r="D9306">
        <v>4</v>
      </c>
      <c r="E9306">
        <v>100</v>
      </c>
      <c r="F9306">
        <v>1</v>
      </c>
      <c r="G9306">
        <v>4</v>
      </c>
      <c r="H9306" s="57">
        <f t="shared" si="186"/>
        <v>36196</v>
      </c>
      <c r="J9306">
        <v>17</v>
      </c>
    </row>
    <row r="9307" spans="1:10">
      <c r="A9307" t="s">
        <v>247</v>
      </c>
      <c r="B9307" t="s">
        <v>237</v>
      </c>
      <c r="C9307" t="s">
        <v>240</v>
      </c>
      <c r="D9307">
        <v>4</v>
      </c>
      <c r="E9307">
        <v>100</v>
      </c>
      <c r="F9307">
        <v>1</v>
      </c>
      <c r="G9307">
        <v>5</v>
      </c>
      <c r="H9307" s="57">
        <f t="shared" si="186"/>
        <v>36196</v>
      </c>
      <c r="J9307">
        <v>19</v>
      </c>
    </row>
    <row r="9308" spans="1:10">
      <c r="A9308" t="s">
        <v>247</v>
      </c>
      <c r="B9308" t="s">
        <v>237</v>
      </c>
      <c r="C9308" t="s">
        <v>240</v>
      </c>
      <c r="D9308">
        <v>4</v>
      </c>
      <c r="E9308">
        <v>100</v>
      </c>
      <c r="F9308">
        <v>1</v>
      </c>
      <c r="G9308">
        <v>6</v>
      </c>
      <c r="H9308" s="57">
        <f t="shared" si="186"/>
        <v>36196</v>
      </c>
      <c r="J9308">
        <v>18</v>
      </c>
    </row>
    <row r="9309" spans="1:10">
      <c r="A9309" t="s">
        <v>247</v>
      </c>
      <c r="B9309" t="s">
        <v>237</v>
      </c>
      <c r="C9309" t="s">
        <v>240</v>
      </c>
      <c r="D9309">
        <v>4</v>
      </c>
      <c r="E9309">
        <v>100</v>
      </c>
      <c r="F9309">
        <v>1</v>
      </c>
      <c r="G9309">
        <v>7</v>
      </c>
      <c r="H9309" s="57">
        <f t="shared" si="186"/>
        <v>36196</v>
      </c>
      <c r="J9309">
        <v>16</v>
      </c>
    </row>
    <row r="9310" spans="1:10">
      <c r="A9310" t="s">
        <v>247</v>
      </c>
      <c r="B9310" t="s">
        <v>237</v>
      </c>
      <c r="C9310" t="s">
        <v>240</v>
      </c>
      <c r="D9310">
        <v>4</v>
      </c>
      <c r="E9310">
        <v>100</v>
      </c>
      <c r="F9310">
        <v>1</v>
      </c>
      <c r="G9310">
        <v>8</v>
      </c>
      <c r="H9310" s="57">
        <f t="shared" si="186"/>
        <v>36196</v>
      </c>
      <c r="J9310">
        <v>17</v>
      </c>
    </row>
    <row r="9311" spans="1:10">
      <c r="A9311" t="s">
        <v>247</v>
      </c>
      <c r="B9311" t="s">
        <v>237</v>
      </c>
      <c r="C9311" t="s">
        <v>240</v>
      </c>
      <c r="D9311">
        <v>4</v>
      </c>
      <c r="E9311">
        <v>100</v>
      </c>
      <c r="F9311">
        <v>1</v>
      </c>
      <c r="G9311">
        <v>9</v>
      </c>
      <c r="H9311" s="57">
        <f t="shared" si="186"/>
        <v>36196</v>
      </c>
      <c r="J9311">
        <v>18</v>
      </c>
    </row>
    <row r="9312" spans="1:10">
      <c r="A9312" t="s">
        <v>247</v>
      </c>
      <c r="B9312" t="s">
        <v>237</v>
      </c>
      <c r="C9312" t="s">
        <v>240</v>
      </c>
      <c r="D9312">
        <v>4</v>
      </c>
      <c r="E9312">
        <v>100</v>
      </c>
      <c r="F9312">
        <v>1</v>
      </c>
      <c r="G9312">
        <v>10</v>
      </c>
      <c r="H9312" s="57">
        <f t="shared" si="186"/>
        <v>36196</v>
      </c>
      <c r="J9312">
        <v>17</v>
      </c>
    </row>
    <row r="9313" spans="1:10">
      <c r="A9313" t="s">
        <v>247</v>
      </c>
      <c r="B9313" t="s">
        <v>238</v>
      </c>
      <c r="C9313" t="s">
        <v>240</v>
      </c>
      <c r="D9313">
        <v>5</v>
      </c>
      <c r="E9313">
        <v>100</v>
      </c>
      <c r="F9313">
        <v>1</v>
      </c>
      <c r="G9313">
        <v>1</v>
      </c>
      <c r="H9313" s="57">
        <f t="shared" si="186"/>
        <v>36196</v>
      </c>
      <c r="J9313">
        <v>18</v>
      </c>
    </row>
    <row r="9314" spans="1:10">
      <c r="A9314" t="s">
        <v>247</v>
      </c>
      <c r="B9314" t="s">
        <v>238</v>
      </c>
      <c r="C9314" t="s">
        <v>240</v>
      </c>
      <c r="D9314">
        <v>5</v>
      </c>
      <c r="E9314">
        <v>100</v>
      </c>
      <c r="F9314">
        <v>1</v>
      </c>
      <c r="G9314">
        <v>2</v>
      </c>
      <c r="H9314" s="57">
        <f t="shared" si="186"/>
        <v>36196</v>
      </c>
      <c r="J9314">
        <v>19</v>
      </c>
    </row>
    <row r="9315" spans="1:10">
      <c r="A9315" t="s">
        <v>247</v>
      </c>
      <c r="B9315" t="s">
        <v>238</v>
      </c>
      <c r="C9315" t="s">
        <v>240</v>
      </c>
      <c r="D9315">
        <v>5</v>
      </c>
      <c r="E9315">
        <v>100</v>
      </c>
      <c r="F9315">
        <v>1</v>
      </c>
      <c r="G9315">
        <v>3</v>
      </c>
      <c r="H9315" s="57">
        <f t="shared" si="186"/>
        <v>36196</v>
      </c>
      <c r="J9315">
        <v>17</v>
      </c>
    </row>
    <row r="9316" spans="1:10">
      <c r="A9316" t="s">
        <v>247</v>
      </c>
      <c r="B9316" t="s">
        <v>238</v>
      </c>
      <c r="C9316" t="s">
        <v>240</v>
      </c>
      <c r="D9316">
        <v>5</v>
      </c>
      <c r="E9316">
        <v>100</v>
      </c>
      <c r="F9316">
        <v>1</v>
      </c>
      <c r="G9316">
        <v>4</v>
      </c>
      <c r="H9316" s="57">
        <f t="shared" si="186"/>
        <v>36196</v>
      </c>
      <c r="J9316">
        <v>19</v>
      </c>
    </row>
    <row r="9317" spans="1:10">
      <c r="A9317" t="s">
        <v>247</v>
      </c>
      <c r="B9317" t="s">
        <v>238</v>
      </c>
      <c r="C9317" t="s">
        <v>240</v>
      </c>
      <c r="D9317">
        <v>5</v>
      </c>
      <c r="E9317">
        <v>100</v>
      </c>
      <c r="F9317">
        <v>1</v>
      </c>
      <c r="G9317">
        <v>5</v>
      </c>
      <c r="H9317" s="57">
        <f t="shared" si="186"/>
        <v>36196</v>
      </c>
      <c r="J9317">
        <v>17</v>
      </c>
    </row>
    <row r="9318" spans="1:10">
      <c r="A9318" t="s">
        <v>247</v>
      </c>
      <c r="B9318" t="s">
        <v>238</v>
      </c>
      <c r="C9318" t="s">
        <v>240</v>
      </c>
      <c r="D9318">
        <v>5</v>
      </c>
      <c r="E9318">
        <v>100</v>
      </c>
      <c r="F9318">
        <v>1</v>
      </c>
      <c r="G9318">
        <v>6</v>
      </c>
      <c r="H9318" s="57">
        <f t="shared" si="186"/>
        <v>36196</v>
      </c>
      <c r="J9318">
        <v>17</v>
      </c>
    </row>
    <row r="9319" spans="1:10">
      <c r="A9319" t="s">
        <v>247</v>
      </c>
      <c r="B9319" t="s">
        <v>238</v>
      </c>
      <c r="C9319" t="s">
        <v>240</v>
      </c>
      <c r="D9319">
        <v>5</v>
      </c>
      <c r="E9319">
        <v>100</v>
      </c>
      <c r="F9319">
        <v>1</v>
      </c>
      <c r="G9319">
        <v>7</v>
      </c>
      <c r="H9319" s="57">
        <f t="shared" si="186"/>
        <v>36196</v>
      </c>
      <c r="J9319">
        <v>19</v>
      </c>
    </row>
    <row r="9320" spans="1:10">
      <c r="A9320" t="s">
        <v>247</v>
      </c>
      <c r="B9320" t="s">
        <v>238</v>
      </c>
      <c r="C9320" t="s">
        <v>240</v>
      </c>
      <c r="D9320">
        <v>5</v>
      </c>
      <c r="E9320">
        <v>100</v>
      </c>
      <c r="F9320">
        <v>1</v>
      </c>
      <c r="G9320">
        <v>8</v>
      </c>
      <c r="H9320" s="57">
        <f t="shared" si="186"/>
        <v>36196</v>
      </c>
      <c r="J9320">
        <v>9</v>
      </c>
    </row>
    <row r="9321" spans="1:10">
      <c r="A9321" t="s">
        <v>247</v>
      </c>
      <c r="B9321" t="s">
        <v>238</v>
      </c>
      <c r="C9321" t="s">
        <v>240</v>
      </c>
      <c r="D9321">
        <v>5</v>
      </c>
      <c r="E9321">
        <v>100</v>
      </c>
      <c r="F9321">
        <v>1</v>
      </c>
      <c r="G9321">
        <v>9</v>
      </c>
      <c r="H9321" s="57">
        <f t="shared" si="186"/>
        <v>36196</v>
      </c>
      <c r="J9321">
        <v>16</v>
      </c>
    </row>
    <row r="9322" spans="1:10">
      <c r="A9322" t="s">
        <v>247</v>
      </c>
      <c r="B9322" t="s">
        <v>238</v>
      </c>
      <c r="C9322" t="s">
        <v>240</v>
      </c>
      <c r="D9322">
        <v>5</v>
      </c>
      <c r="E9322">
        <v>100</v>
      </c>
      <c r="F9322">
        <v>1</v>
      </c>
      <c r="G9322">
        <v>10</v>
      </c>
      <c r="H9322" s="57">
        <f t="shared" si="186"/>
        <v>36196</v>
      </c>
      <c r="J9322">
        <v>21</v>
      </c>
    </row>
    <row r="9323" spans="1:10">
      <c r="A9323" t="s">
        <v>247</v>
      </c>
      <c r="B9323" t="s">
        <v>239</v>
      </c>
      <c r="C9323" t="s">
        <v>240</v>
      </c>
      <c r="D9323">
        <v>6</v>
      </c>
      <c r="E9323">
        <v>100</v>
      </c>
      <c r="F9323">
        <v>1</v>
      </c>
      <c r="G9323">
        <v>1</v>
      </c>
      <c r="H9323" s="57">
        <f t="shared" si="186"/>
        <v>36196</v>
      </c>
      <c r="J9323">
        <v>17</v>
      </c>
    </row>
    <row r="9324" spans="1:10">
      <c r="A9324" t="s">
        <v>247</v>
      </c>
      <c r="B9324" t="s">
        <v>239</v>
      </c>
      <c r="C9324" t="s">
        <v>240</v>
      </c>
      <c r="D9324">
        <v>6</v>
      </c>
      <c r="E9324">
        <v>100</v>
      </c>
      <c r="F9324">
        <v>1</v>
      </c>
      <c r="G9324">
        <v>2</v>
      </c>
      <c r="H9324" s="57">
        <f t="shared" si="186"/>
        <v>36196</v>
      </c>
      <c r="J9324">
        <v>16</v>
      </c>
    </row>
    <row r="9325" spans="1:10">
      <c r="A9325" t="s">
        <v>247</v>
      </c>
      <c r="B9325" t="s">
        <v>239</v>
      </c>
      <c r="C9325" t="s">
        <v>240</v>
      </c>
      <c r="D9325">
        <v>6</v>
      </c>
      <c r="E9325">
        <v>100</v>
      </c>
      <c r="F9325">
        <v>1</v>
      </c>
      <c r="G9325">
        <v>3</v>
      </c>
      <c r="H9325" s="57">
        <f t="shared" si="186"/>
        <v>36196</v>
      </c>
      <c r="J9325">
        <v>19</v>
      </c>
    </row>
    <row r="9326" spans="1:10">
      <c r="A9326" t="s">
        <v>247</v>
      </c>
      <c r="B9326" t="s">
        <v>239</v>
      </c>
      <c r="C9326" t="s">
        <v>240</v>
      </c>
      <c r="D9326">
        <v>6</v>
      </c>
      <c r="E9326">
        <v>100</v>
      </c>
      <c r="F9326">
        <v>1</v>
      </c>
      <c r="G9326">
        <v>4</v>
      </c>
      <c r="H9326" s="57">
        <f t="shared" si="186"/>
        <v>36196</v>
      </c>
      <c r="J9326">
        <v>18</v>
      </c>
    </row>
    <row r="9327" spans="1:10">
      <c r="A9327" t="s">
        <v>247</v>
      </c>
      <c r="B9327" t="s">
        <v>239</v>
      </c>
      <c r="C9327" t="s">
        <v>240</v>
      </c>
      <c r="D9327">
        <v>6</v>
      </c>
      <c r="E9327">
        <v>100</v>
      </c>
      <c r="F9327">
        <v>1</v>
      </c>
      <c r="G9327">
        <v>5</v>
      </c>
      <c r="H9327" s="57">
        <f t="shared" si="186"/>
        <v>36196</v>
      </c>
      <c r="J9327">
        <v>14</v>
      </c>
    </row>
    <row r="9328" spans="1:10">
      <c r="A9328" t="s">
        <v>247</v>
      </c>
      <c r="B9328" t="s">
        <v>239</v>
      </c>
      <c r="C9328" t="s">
        <v>240</v>
      </c>
      <c r="D9328">
        <v>6</v>
      </c>
      <c r="E9328">
        <v>100</v>
      </c>
      <c r="F9328">
        <v>1</v>
      </c>
      <c r="G9328">
        <v>6</v>
      </c>
      <c r="H9328" s="57">
        <f t="shared" si="186"/>
        <v>36196</v>
      </c>
      <c r="J9328">
        <v>17</v>
      </c>
    </row>
    <row r="9329" spans="1:10">
      <c r="A9329" t="s">
        <v>247</v>
      </c>
      <c r="B9329" t="s">
        <v>239</v>
      </c>
      <c r="C9329" t="s">
        <v>240</v>
      </c>
      <c r="D9329">
        <v>6</v>
      </c>
      <c r="E9329">
        <v>100</v>
      </c>
      <c r="F9329">
        <v>1</v>
      </c>
      <c r="G9329">
        <v>7</v>
      </c>
      <c r="H9329" s="57">
        <f t="shared" si="186"/>
        <v>36196</v>
      </c>
      <c r="J9329">
        <v>17</v>
      </c>
    </row>
    <row r="9330" spans="1:10">
      <c r="A9330" t="s">
        <v>247</v>
      </c>
      <c r="B9330" t="s">
        <v>239</v>
      </c>
      <c r="C9330" t="s">
        <v>240</v>
      </c>
      <c r="D9330">
        <v>6</v>
      </c>
      <c r="E9330">
        <v>100</v>
      </c>
      <c r="F9330">
        <v>1</v>
      </c>
      <c r="G9330">
        <v>8</v>
      </c>
      <c r="H9330" s="57">
        <f t="shared" si="186"/>
        <v>36196</v>
      </c>
      <c r="J9330">
        <v>16</v>
      </c>
    </row>
    <row r="9331" spans="1:10">
      <c r="A9331" t="s">
        <v>247</v>
      </c>
      <c r="B9331" t="s">
        <v>239</v>
      </c>
      <c r="C9331" t="s">
        <v>240</v>
      </c>
      <c r="D9331">
        <v>6</v>
      </c>
      <c r="E9331">
        <v>100</v>
      </c>
      <c r="F9331">
        <v>1</v>
      </c>
      <c r="G9331">
        <v>9</v>
      </c>
      <c r="H9331" s="57">
        <f t="shared" si="186"/>
        <v>36196</v>
      </c>
      <c r="J9331">
        <v>18</v>
      </c>
    </row>
    <row r="9332" spans="1:10">
      <c r="A9332" t="s">
        <v>247</v>
      </c>
      <c r="B9332" t="s">
        <v>239</v>
      </c>
      <c r="C9332" t="s">
        <v>240</v>
      </c>
      <c r="D9332">
        <v>6</v>
      </c>
      <c r="E9332">
        <v>100</v>
      </c>
      <c r="F9332">
        <v>1</v>
      </c>
      <c r="G9332">
        <v>10</v>
      </c>
      <c r="H9332" s="57">
        <f t="shared" si="186"/>
        <v>36196</v>
      </c>
      <c r="J9332">
        <v>17</v>
      </c>
    </row>
    <row r="9333" spans="1:10">
      <c r="A9333" t="s">
        <v>247</v>
      </c>
      <c r="B9333" s="53">
        <v>40738</v>
      </c>
      <c r="C9333" t="s">
        <v>240</v>
      </c>
      <c r="D9333">
        <v>7</v>
      </c>
      <c r="E9333">
        <v>100</v>
      </c>
      <c r="F9333">
        <v>2</v>
      </c>
      <c r="G9333">
        <v>1</v>
      </c>
      <c r="H9333" s="57">
        <f t="shared" si="186"/>
        <v>36196</v>
      </c>
      <c r="J9333">
        <v>19</v>
      </c>
    </row>
    <row r="9334" spans="1:10">
      <c r="A9334" t="s">
        <v>247</v>
      </c>
      <c r="B9334" s="53">
        <v>40738</v>
      </c>
      <c r="C9334" t="s">
        <v>240</v>
      </c>
      <c r="D9334">
        <v>7</v>
      </c>
      <c r="E9334">
        <v>100</v>
      </c>
      <c r="F9334">
        <v>2</v>
      </c>
      <c r="G9334">
        <v>2</v>
      </c>
      <c r="H9334" s="57">
        <f t="shared" si="186"/>
        <v>36196</v>
      </c>
      <c r="J9334">
        <v>15</v>
      </c>
    </row>
    <row r="9335" spans="1:10">
      <c r="A9335" t="s">
        <v>247</v>
      </c>
      <c r="B9335" s="53">
        <v>40738</v>
      </c>
      <c r="C9335" t="s">
        <v>240</v>
      </c>
      <c r="D9335">
        <v>7</v>
      </c>
      <c r="E9335">
        <v>100</v>
      </c>
      <c r="F9335">
        <v>2</v>
      </c>
      <c r="G9335">
        <v>3</v>
      </c>
      <c r="H9335" s="57">
        <f t="shared" si="186"/>
        <v>36196</v>
      </c>
      <c r="J9335">
        <v>16</v>
      </c>
    </row>
    <row r="9336" spans="1:10">
      <c r="A9336" t="s">
        <v>247</v>
      </c>
      <c r="B9336" s="53">
        <v>40738</v>
      </c>
      <c r="C9336" t="s">
        <v>240</v>
      </c>
      <c r="D9336">
        <v>7</v>
      </c>
      <c r="E9336">
        <v>100</v>
      </c>
      <c r="F9336">
        <v>2</v>
      </c>
      <c r="G9336">
        <v>4</v>
      </c>
      <c r="H9336" s="57">
        <f t="shared" si="186"/>
        <v>36196</v>
      </c>
      <c r="J9336">
        <v>17</v>
      </c>
    </row>
    <row r="9337" spans="1:10">
      <c r="A9337" t="s">
        <v>247</v>
      </c>
      <c r="B9337" s="53">
        <v>40738</v>
      </c>
      <c r="C9337" t="s">
        <v>240</v>
      </c>
      <c r="D9337">
        <v>7</v>
      </c>
      <c r="E9337">
        <v>100</v>
      </c>
      <c r="F9337">
        <v>2</v>
      </c>
      <c r="G9337">
        <v>5</v>
      </c>
      <c r="H9337" s="57">
        <f t="shared" si="186"/>
        <v>36196</v>
      </c>
      <c r="J9337">
        <v>16</v>
      </c>
    </row>
    <row r="9338" spans="1:10">
      <c r="A9338" t="s">
        <v>247</v>
      </c>
      <c r="B9338" s="53">
        <v>40738</v>
      </c>
      <c r="C9338" t="s">
        <v>240</v>
      </c>
      <c r="D9338">
        <v>7</v>
      </c>
      <c r="E9338">
        <v>100</v>
      </c>
      <c r="F9338">
        <v>2</v>
      </c>
      <c r="G9338">
        <v>6</v>
      </c>
      <c r="H9338" s="57">
        <f t="shared" si="186"/>
        <v>36196</v>
      </c>
      <c r="J9338">
        <v>18</v>
      </c>
    </row>
    <row r="9339" spans="1:10">
      <c r="A9339" t="s">
        <v>247</v>
      </c>
      <c r="B9339" s="53">
        <v>40738</v>
      </c>
      <c r="C9339" t="s">
        <v>240</v>
      </c>
      <c r="D9339">
        <v>7</v>
      </c>
      <c r="E9339">
        <v>100</v>
      </c>
      <c r="F9339">
        <v>2</v>
      </c>
      <c r="G9339">
        <v>7</v>
      </c>
      <c r="H9339" s="57">
        <f t="shared" ref="H9339:H9402" si="187">H9338</f>
        <v>36196</v>
      </c>
      <c r="J9339">
        <v>19</v>
      </c>
    </row>
    <row r="9340" spans="1:10">
      <c r="A9340" t="s">
        <v>247</v>
      </c>
      <c r="B9340" s="53">
        <v>40738</v>
      </c>
      <c r="C9340" t="s">
        <v>240</v>
      </c>
      <c r="D9340">
        <v>7</v>
      </c>
      <c r="E9340">
        <v>100</v>
      </c>
      <c r="F9340">
        <v>2</v>
      </c>
      <c r="G9340">
        <v>8</v>
      </c>
      <c r="H9340" s="57">
        <f t="shared" si="187"/>
        <v>36196</v>
      </c>
      <c r="J9340">
        <v>18</v>
      </c>
    </row>
    <row r="9341" spans="1:10">
      <c r="A9341" t="s">
        <v>247</v>
      </c>
      <c r="B9341" s="53">
        <v>40738</v>
      </c>
      <c r="C9341" t="s">
        <v>240</v>
      </c>
      <c r="D9341">
        <v>7</v>
      </c>
      <c r="E9341">
        <v>100</v>
      </c>
      <c r="F9341">
        <v>2</v>
      </c>
      <c r="G9341">
        <v>9</v>
      </c>
      <c r="H9341" s="57">
        <f t="shared" si="187"/>
        <v>36196</v>
      </c>
    </row>
    <row r="9342" spans="1:10">
      <c r="A9342" t="s">
        <v>247</v>
      </c>
      <c r="B9342" s="53">
        <v>40738</v>
      </c>
      <c r="C9342" t="s">
        <v>240</v>
      </c>
      <c r="D9342">
        <v>7</v>
      </c>
      <c r="E9342">
        <v>100</v>
      </c>
      <c r="F9342">
        <v>2</v>
      </c>
      <c r="G9342">
        <v>10</v>
      </c>
      <c r="H9342" s="57">
        <f t="shared" si="187"/>
        <v>36196</v>
      </c>
      <c r="J9342">
        <v>16</v>
      </c>
    </row>
    <row r="9343" spans="1:10">
      <c r="A9343" t="s">
        <v>247</v>
      </c>
      <c r="B9343" t="s">
        <v>234</v>
      </c>
      <c r="C9343" t="s">
        <v>240</v>
      </c>
      <c r="D9343">
        <v>8</v>
      </c>
      <c r="E9343">
        <v>100</v>
      </c>
      <c r="F9343">
        <v>2</v>
      </c>
      <c r="G9343">
        <v>1</v>
      </c>
      <c r="H9343" s="57">
        <f t="shared" si="187"/>
        <v>36196</v>
      </c>
      <c r="J9343">
        <v>17</v>
      </c>
    </row>
    <row r="9344" spans="1:10">
      <c r="A9344" t="s">
        <v>247</v>
      </c>
      <c r="B9344" t="s">
        <v>234</v>
      </c>
      <c r="C9344" t="s">
        <v>240</v>
      </c>
      <c r="D9344">
        <v>8</v>
      </c>
      <c r="E9344">
        <v>100</v>
      </c>
      <c r="F9344">
        <v>2</v>
      </c>
      <c r="G9344">
        <v>2</v>
      </c>
      <c r="H9344" s="57">
        <f t="shared" si="187"/>
        <v>36196</v>
      </c>
      <c r="J9344">
        <v>18</v>
      </c>
    </row>
    <row r="9345" spans="1:10">
      <c r="A9345" t="s">
        <v>247</v>
      </c>
      <c r="B9345" t="s">
        <v>234</v>
      </c>
      <c r="C9345" t="s">
        <v>240</v>
      </c>
      <c r="D9345">
        <v>8</v>
      </c>
      <c r="E9345">
        <v>100</v>
      </c>
      <c r="F9345">
        <v>2</v>
      </c>
      <c r="G9345">
        <v>3</v>
      </c>
      <c r="H9345" s="57">
        <f t="shared" si="187"/>
        <v>36196</v>
      </c>
      <c r="J9345">
        <v>18</v>
      </c>
    </row>
    <row r="9346" spans="1:10">
      <c r="A9346" t="s">
        <v>247</v>
      </c>
      <c r="B9346" t="s">
        <v>234</v>
      </c>
      <c r="C9346" t="s">
        <v>240</v>
      </c>
      <c r="D9346">
        <v>8</v>
      </c>
      <c r="E9346">
        <v>100</v>
      </c>
      <c r="F9346">
        <v>2</v>
      </c>
      <c r="G9346">
        <v>4</v>
      </c>
      <c r="H9346" s="57">
        <f t="shared" si="187"/>
        <v>36196</v>
      </c>
      <c r="J9346">
        <v>17</v>
      </c>
    </row>
    <row r="9347" spans="1:10">
      <c r="A9347" t="s">
        <v>247</v>
      </c>
      <c r="B9347" t="s">
        <v>234</v>
      </c>
      <c r="C9347" t="s">
        <v>240</v>
      </c>
      <c r="D9347">
        <v>8</v>
      </c>
      <c r="E9347">
        <v>100</v>
      </c>
      <c r="F9347">
        <v>2</v>
      </c>
      <c r="G9347">
        <v>5</v>
      </c>
      <c r="H9347" s="57">
        <f t="shared" si="187"/>
        <v>36196</v>
      </c>
      <c r="J9347">
        <v>18</v>
      </c>
    </row>
    <row r="9348" spans="1:10">
      <c r="A9348" t="s">
        <v>247</v>
      </c>
      <c r="B9348" t="s">
        <v>234</v>
      </c>
      <c r="C9348" t="s">
        <v>240</v>
      </c>
      <c r="D9348">
        <v>8</v>
      </c>
      <c r="E9348">
        <v>100</v>
      </c>
      <c r="F9348">
        <v>2</v>
      </c>
      <c r="G9348">
        <v>6</v>
      </c>
      <c r="H9348" s="57">
        <f t="shared" si="187"/>
        <v>36196</v>
      </c>
      <c r="J9348">
        <v>18</v>
      </c>
    </row>
    <row r="9349" spans="1:10">
      <c r="A9349" t="s">
        <v>247</v>
      </c>
      <c r="B9349" t="s">
        <v>234</v>
      </c>
      <c r="C9349" t="s">
        <v>240</v>
      </c>
      <c r="D9349">
        <v>8</v>
      </c>
      <c r="E9349">
        <v>100</v>
      </c>
      <c r="F9349">
        <v>2</v>
      </c>
      <c r="G9349">
        <v>7</v>
      </c>
      <c r="H9349" s="57">
        <f t="shared" si="187"/>
        <v>36196</v>
      </c>
      <c r="J9349">
        <v>17</v>
      </c>
    </row>
    <row r="9350" spans="1:10">
      <c r="A9350" t="s">
        <v>247</v>
      </c>
      <c r="B9350" t="s">
        <v>234</v>
      </c>
      <c r="C9350" t="s">
        <v>240</v>
      </c>
      <c r="D9350">
        <v>8</v>
      </c>
      <c r="E9350">
        <v>100</v>
      </c>
      <c r="F9350">
        <v>2</v>
      </c>
      <c r="G9350">
        <v>8</v>
      </c>
      <c r="H9350" s="57">
        <f t="shared" si="187"/>
        <v>36196</v>
      </c>
      <c r="J9350">
        <v>19</v>
      </c>
    </row>
    <row r="9351" spans="1:10">
      <c r="A9351" t="s">
        <v>247</v>
      </c>
      <c r="B9351" t="s">
        <v>234</v>
      </c>
      <c r="C9351" t="s">
        <v>240</v>
      </c>
      <c r="D9351">
        <v>8</v>
      </c>
      <c r="E9351">
        <v>100</v>
      </c>
      <c r="F9351">
        <v>2</v>
      </c>
      <c r="G9351">
        <v>9</v>
      </c>
      <c r="H9351" s="57">
        <f t="shared" si="187"/>
        <v>36196</v>
      </c>
      <c r="J9351">
        <v>17</v>
      </c>
    </row>
    <row r="9352" spans="1:10">
      <c r="A9352" t="s">
        <v>247</v>
      </c>
      <c r="B9352" t="s">
        <v>234</v>
      </c>
      <c r="C9352" t="s">
        <v>240</v>
      </c>
      <c r="D9352">
        <v>8</v>
      </c>
      <c r="E9352">
        <v>100</v>
      </c>
      <c r="F9352">
        <v>2</v>
      </c>
      <c r="G9352">
        <v>10</v>
      </c>
      <c r="H9352" s="57">
        <f t="shared" si="187"/>
        <v>36196</v>
      </c>
    </row>
    <row r="9353" spans="1:10">
      <c r="A9353" t="s">
        <v>247</v>
      </c>
      <c r="B9353" t="s">
        <v>238</v>
      </c>
      <c r="C9353" t="s">
        <v>240</v>
      </c>
      <c r="D9353">
        <v>9</v>
      </c>
      <c r="E9353">
        <v>100</v>
      </c>
      <c r="F9353">
        <v>2</v>
      </c>
      <c r="G9353">
        <v>1</v>
      </c>
      <c r="H9353" s="57">
        <f t="shared" si="187"/>
        <v>36196</v>
      </c>
      <c r="J9353">
        <v>17</v>
      </c>
    </row>
    <row r="9354" spans="1:10">
      <c r="A9354" t="s">
        <v>247</v>
      </c>
      <c r="B9354" t="s">
        <v>238</v>
      </c>
      <c r="C9354" t="s">
        <v>240</v>
      </c>
      <c r="D9354">
        <v>9</v>
      </c>
      <c r="E9354">
        <v>100</v>
      </c>
      <c r="F9354">
        <v>2</v>
      </c>
      <c r="G9354">
        <v>2</v>
      </c>
      <c r="H9354" s="57">
        <f t="shared" si="187"/>
        <v>36196</v>
      </c>
      <c r="J9354">
        <v>8</v>
      </c>
    </row>
    <row r="9355" spans="1:10">
      <c r="A9355" t="s">
        <v>247</v>
      </c>
      <c r="B9355" t="s">
        <v>238</v>
      </c>
      <c r="C9355" t="s">
        <v>240</v>
      </c>
      <c r="D9355">
        <v>9</v>
      </c>
      <c r="E9355">
        <v>100</v>
      </c>
      <c r="F9355">
        <v>2</v>
      </c>
      <c r="G9355">
        <v>3</v>
      </c>
      <c r="H9355" s="57">
        <f t="shared" si="187"/>
        <v>36196</v>
      </c>
      <c r="J9355">
        <v>18</v>
      </c>
    </row>
    <row r="9356" spans="1:10">
      <c r="A9356" t="s">
        <v>247</v>
      </c>
      <c r="B9356" t="s">
        <v>238</v>
      </c>
      <c r="C9356" t="s">
        <v>240</v>
      </c>
      <c r="D9356">
        <v>9</v>
      </c>
      <c r="E9356">
        <v>100</v>
      </c>
      <c r="F9356">
        <v>2</v>
      </c>
      <c r="G9356">
        <v>4</v>
      </c>
      <c r="H9356" s="57">
        <f t="shared" si="187"/>
        <v>36196</v>
      </c>
      <c r="J9356">
        <v>19</v>
      </c>
    </row>
    <row r="9357" spans="1:10">
      <c r="A9357" t="s">
        <v>247</v>
      </c>
      <c r="B9357" t="s">
        <v>238</v>
      </c>
      <c r="C9357" t="s">
        <v>240</v>
      </c>
      <c r="D9357">
        <v>9</v>
      </c>
      <c r="E9357">
        <v>100</v>
      </c>
      <c r="F9357">
        <v>2</v>
      </c>
      <c r="G9357">
        <v>5</v>
      </c>
      <c r="H9357" s="57">
        <f t="shared" si="187"/>
        <v>36196</v>
      </c>
      <c r="J9357">
        <v>17</v>
      </c>
    </row>
    <row r="9358" spans="1:10">
      <c r="A9358" t="s">
        <v>247</v>
      </c>
      <c r="B9358" t="s">
        <v>238</v>
      </c>
      <c r="C9358" t="s">
        <v>240</v>
      </c>
      <c r="D9358">
        <v>9</v>
      </c>
      <c r="E9358">
        <v>100</v>
      </c>
      <c r="F9358">
        <v>2</v>
      </c>
      <c r="G9358">
        <v>6</v>
      </c>
      <c r="H9358" s="57">
        <f t="shared" si="187"/>
        <v>36196</v>
      </c>
      <c r="J9358">
        <v>19</v>
      </c>
    </row>
    <row r="9359" spans="1:10">
      <c r="A9359" t="s">
        <v>247</v>
      </c>
      <c r="B9359" t="s">
        <v>238</v>
      </c>
      <c r="C9359" t="s">
        <v>240</v>
      </c>
      <c r="D9359">
        <v>9</v>
      </c>
      <c r="E9359">
        <v>100</v>
      </c>
      <c r="F9359">
        <v>2</v>
      </c>
      <c r="G9359">
        <v>7</v>
      </c>
      <c r="H9359" s="57">
        <f t="shared" si="187"/>
        <v>36196</v>
      </c>
      <c r="J9359">
        <v>18</v>
      </c>
    </row>
    <row r="9360" spans="1:10">
      <c r="A9360" t="s">
        <v>247</v>
      </c>
      <c r="B9360" t="s">
        <v>238</v>
      </c>
      <c r="C9360" t="s">
        <v>240</v>
      </c>
      <c r="D9360">
        <v>9</v>
      </c>
      <c r="E9360">
        <v>100</v>
      </c>
      <c r="F9360">
        <v>2</v>
      </c>
      <c r="G9360">
        <v>8</v>
      </c>
      <c r="H9360" s="57">
        <f t="shared" si="187"/>
        <v>36196</v>
      </c>
      <c r="J9360">
        <v>18</v>
      </c>
    </row>
    <row r="9361" spans="1:10">
      <c r="A9361" t="s">
        <v>247</v>
      </c>
      <c r="B9361" t="s">
        <v>238</v>
      </c>
      <c r="C9361" t="s">
        <v>240</v>
      </c>
      <c r="D9361">
        <v>9</v>
      </c>
      <c r="E9361">
        <v>100</v>
      </c>
      <c r="F9361">
        <v>2</v>
      </c>
      <c r="G9361">
        <v>9</v>
      </c>
      <c r="H9361" s="57">
        <f t="shared" si="187"/>
        <v>36196</v>
      </c>
      <c r="J9361">
        <v>19</v>
      </c>
    </row>
    <row r="9362" spans="1:10">
      <c r="A9362" t="s">
        <v>247</v>
      </c>
      <c r="B9362" t="s">
        <v>238</v>
      </c>
      <c r="C9362" t="s">
        <v>240</v>
      </c>
      <c r="D9362">
        <v>9</v>
      </c>
      <c r="E9362">
        <v>100</v>
      </c>
      <c r="F9362">
        <v>2</v>
      </c>
      <c r="G9362">
        <v>10</v>
      </c>
      <c r="H9362" s="57">
        <f t="shared" si="187"/>
        <v>36196</v>
      </c>
      <c r="J9362">
        <v>18</v>
      </c>
    </row>
    <row r="9363" spans="1:10">
      <c r="A9363" t="s">
        <v>247</v>
      </c>
      <c r="B9363" t="s">
        <v>235</v>
      </c>
      <c r="C9363" t="s">
        <v>240</v>
      </c>
      <c r="D9363">
        <v>10</v>
      </c>
      <c r="E9363">
        <v>100</v>
      </c>
      <c r="F9363">
        <v>2</v>
      </c>
      <c r="G9363">
        <v>1</v>
      </c>
      <c r="H9363" s="57">
        <f t="shared" si="187"/>
        <v>36196</v>
      </c>
      <c r="J9363">
        <v>13</v>
      </c>
    </row>
    <row r="9364" spans="1:10">
      <c r="A9364" t="s">
        <v>247</v>
      </c>
      <c r="B9364" t="s">
        <v>235</v>
      </c>
      <c r="C9364" t="s">
        <v>240</v>
      </c>
      <c r="D9364">
        <v>10</v>
      </c>
      <c r="E9364">
        <v>100</v>
      </c>
      <c r="F9364">
        <v>2</v>
      </c>
      <c r="G9364">
        <v>2</v>
      </c>
      <c r="H9364" s="57">
        <f t="shared" si="187"/>
        <v>36196</v>
      </c>
      <c r="J9364">
        <v>15</v>
      </c>
    </row>
    <row r="9365" spans="1:10">
      <c r="A9365" t="s">
        <v>247</v>
      </c>
      <c r="B9365" t="s">
        <v>235</v>
      </c>
      <c r="C9365" t="s">
        <v>240</v>
      </c>
      <c r="D9365">
        <v>10</v>
      </c>
      <c r="E9365">
        <v>100</v>
      </c>
      <c r="F9365">
        <v>2</v>
      </c>
      <c r="G9365">
        <v>3</v>
      </c>
      <c r="H9365" s="57">
        <f t="shared" si="187"/>
        <v>36196</v>
      </c>
      <c r="J9365">
        <v>15</v>
      </c>
    </row>
    <row r="9366" spans="1:10">
      <c r="A9366" t="s">
        <v>247</v>
      </c>
      <c r="B9366" t="s">
        <v>235</v>
      </c>
      <c r="C9366" t="s">
        <v>240</v>
      </c>
      <c r="D9366">
        <v>10</v>
      </c>
      <c r="E9366">
        <v>100</v>
      </c>
      <c r="F9366">
        <v>2</v>
      </c>
      <c r="G9366">
        <v>4</v>
      </c>
      <c r="H9366" s="57">
        <f t="shared" si="187"/>
        <v>36196</v>
      </c>
      <c r="J9366">
        <v>16</v>
      </c>
    </row>
    <row r="9367" spans="1:10">
      <c r="A9367" t="s">
        <v>247</v>
      </c>
      <c r="B9367" t="s">
        <v>235</v>
      </c>
      <c r="C9367" t="s">
        <v>240</v>
      </c>
      <c r="D9367">
        <v>10</v>
      </c>
      <c r="E9367">
        <v>100</v>
      </c>
      <c r="F9367">
        <v>2</v>
      </c>
      <c r="G9367">
        <v>5</v>
      </c>
      <c r="H9367" s="57">
        <f t="shared" si="187"/>
        <v>36196</v>
      </c>
      <c r="J9367">
        <v>20</v>
      </c>
    </row>
    <row r="9368" spans="1:10">
      <c r="A9368" t="s">
        <v>247</v>
      </c>
      <c r="B9368" t="s">
        <v>235</v>
      </c>
      <c r="C9368" t="s">
        <v>240</v>
      </c>
      <c r="D9368">
        <v>10</v>
      </c>
      <c r="E9368">
        <v>100</v>
      </c>
      <c r="F9368">
        <v>2</v>
      </c>
      <c r="G9368">
        <v>6</v>
      </c>
      <c r="H9368" s="57">
        <f t="shared" si="187"/>
        <v>36196</v>
      </c>
      <c r="J9368">
        <v>15</v>
      </c>
    </row>
    <row r="9369" spans="1:10">
      <c r="A9369" t="s">
        <v>247</v>
      </c>
      <c r="B9369" t="s">
        <v>235</v>
      </c>
      <c r="C9369" t="s">
        <v>240</v>
      </c>
      <c r="D9369">
        <v>10</v>
      </c>
      <c r="E9369">
        <v>100</v>
      </c>
      <c r="F9369">
        <v>2</v>
      </c>
      <c r="G9369">
        <v>7</v>
      </c>
      <c r="H9369" s="57">
        <f t="shared" si="187"/>
        <v>36196</v>
      </c>
      <c r="J9369">
        <v>18</v>
      </c>
    </row>
    <row r="9370" spans="1:10">
      <c r="A9370" t="s">
        <v>247</v>
      </c>
      <c r="B9370" t="s">
        <v>235</v>
      </c>
      <c r="C9370" t="s">
        <v>240</v>
      </c>
      <c r="D9370">
        <v>10</v>
      </c>
      <c r="E9370">
        <v>100</v>
      </c>
      <c r="F9370">
        <v>2</v>
      </c>
      <c r="G9370">
        <v>8</v>
      </c>
      <c r="H9370" s="57">
        <f t="shared" si="187"/>
        <v>36196</v>
      </c>
      <c r="J9370">
        <v>16</v>
      </c>
    </row>
    <row r="9371" spans="1:10">
      <c r="A9371" t="s">
        <v>247</v>
      </c>
      <c r="B9371" t="s">
        <v>235</v>
      </c>
      <c r="C9371" t="s">
        <v>240</v>
      </c>
      <c r="D9371">
        <v>10</v>
      </c>
      <c r="E9371">
        <v>100</v>
      </c>
      <c r="F9371">
        <v>2</v>
      </c>
      <c r="G9371">
        <v>9</v>
      </c>
      <c r="H9371" s="57">
        <f t="shared" si="187"/>
        <v>36196</v>
      </c>
      <c r="J9371">
        <v>19</v>
      </c>
    </row>
    <row r="9372" spans="1:10">
      <c r="A9372" t="s">
        <v>247</v>
      </c>
      <c r="B9372" t="s">
        <v>235</v>
      </c>
      <c r="C9372" t="s">
        <v>240</v>
      </c>
      <c r="D9372">
        <v>10</v>
      </c>
      <c r="E9372">
        <v>100</v>
      </c>
      <c r="F9372">
        <v>2</v>
      </c>
      <c r="G9372">
        <v>10</v>
      </c>
      <c r="H9372" s="57">
        <f t="shared" si="187"/>
        <v>36196</v>
      </c>
      <c r="J9372">
        <v>18</v>
      </c>
    </row>
    <row r="9373" spans="1:10">
      <c r="A9373" t="s">
        <v>247</v>
      </c>
      <c r="B9373" t="s">
        <v>239</v>
      </c>
      <c r="C9373" t="s">
        <v>240</v>
      </c>
      <c r="D9373">
        <v>11</v>
      </c>
      <c r="E9373">
        <v>100</v>
      </c>
      <c r="F9373">
        <v>2</v>
      </c>
      <c r="G9373">
        <v>1</v>
      </c>
      <c r="H9373" s="57">
        <f t="shared" si="187"/>
        <v>36196</v>
      </c>
      <c r="J9373">
        <v>19</v>
      </c>
    </row>
    <row r="9374" spans="1:10">
      <c r="A9374" t="s">
        <v>247</v>
      </c>
      <c r="B9374" t="s">
        <v>239</v>
      </c>
      <c r="C9374" t="s">
        <v>240</v>
      </c>
      <c r="D9374">
        <v>11</v>
      </c>
      <c r="E9374">
        <v>100</v>
      </c>
      <c r="F9374">
        <v>2</v>
      </c>
      <c r="G9374">
        <v>2</v>
      </c>
      <c r="H9374" s="57">
        <f t="shared" si="187"/>
        <v>36196</v>
      </c>
    </row>
    <row r="9375" spans="1:10">
      <c r="A9375" t="s">
        <v>247</v>
      </c>
      <c r="B9375" t="s">
        <v>239</v>
      </c>
      <c r="C9375" t="s">
        <v>240</v>
      </c>
      <c r="D9375">
        <v>11</v>
      </c>
      <c r="E9375">
        <v>100</v>
      </c>
      <c r="F9375">
        <v>2</v>
      </c>
      <c r="G9375">
        <v>3</v>
      </c>
      <c r="H9375" s="57">
        <f t="shared" si="187"/>
        <v>36196</v>
      </c>
      <c r="J9375">
        <v>20</v>
      </c>
    </row>
    <row r="9376" spans="1:10">
      <c r="A9376" t="s">
        <v>247</v>
      </c>
      <c r="B9376" t="s">
        <v>239</v>
      </c>
      <c r="C9376" t="s">
        <v>240</v>
      </c>
      <c r="D9376">
        <v>11</v>
      </c>
      <c r="E9376">
        <v>100</v>
      </c>
      <c r="F9376">
        <v>2</v>
      </c>
      <c r="G9376">
        <v>4</v>
      </c>
      <c r="H9376" s="57">
        <f t="shared" si="187"/>
        <v>36196</v>
      </c>
      <c r="J9376">
        <v>19</v>
      </c>
    </row>
    <row r="9377" spans="1:10">
      <c r="A9377" t="s">
        <v>247</v>
      </c>
      <c r="B9377" t="s">
        <v>239</v>
      </c>
      <c r="C9377" t="s">
        <v>240</v>
      </c>
      <c r="D9377">
        <v>11</v>
      </c>
      <c r="E9377">
        <v>100</v>
      </c>
      <c r="F9377">
        <v>2</v>
      </c>
      <c r="G9377">
        <v>5</v>
      </c>
      <c r="H9377" s="57">
        <f t="shared" si="187"/>
        <v>36196</v>
      </c>
      <c r="J9377">
        <v>18</v>
      </c>
    </row>
    <row r="9378" spans="1:10">
      <c r="A9378" t="s">
        <v>247</v>
      </c>
      <c r="B9378" t="s">
        <v>239</v>
      </c>
      <c r="C9378" t="s">
        <v>240</v>
      </c>
      <c r="D9378">
        <v>11</v>
      </c>
      <c r="E9378">
        <v>100</v>
      </c>
      <c r="F9378">
        <v>2</v>
      </c>
      <c r="G9378">
        <v>6</v>
      </c>
      <c r="H9378" s="57">
        <f t="shared" si="187"/>
        <v>36196</v>
      </c>
      <c r="J9378">
        <v>19</v>
      </c>
    </row>
    <row r="9379" spans="1:10">
      <c r="A9379" t="s">
        <v>247</v>
      </c>
      <c r="B9379" t="s">
        <v>239</v>
      </c>
      <c r="C9379" t="s">
        <v>240</v>
      </c>
      <c r="D9379">
        <v>11</v>
      </c>
      <c r="E9379">
        <v>100</v>
      </c>
      <c r="F9379">
        <v>2</v>
      </c>
      <c r="G9379">
        <v>7</v>
      </c>
      <c r="H9379" s="57">
        <f t="shared" si="187"/>
        <v>36196</v>
      </c>
      <c r="J9379">
        <v>19</v>
      </c>
    </row>
    <row r="9380" spans="1:10">
      <c r="A9380" t="s">
        <v>247</v>
      </c>
      <c r="B9380" t="s">
        <v>239</v>
      </c>
      <c r="C9380" t="s">
        <v>240</v>
      </c>
      <c r="D9380">
        <v>11</v>
      </c>
      <c r="E9380">
        <v>100</v>
      </c>
      <c r="F9380">
        <v>2</v>
      </c>
      <c r="G9380">
        <v>8</v>
      </c>
      <c r="H9380" s="57">
        <f t="shared" si="187"/>
        <v>36196</v>
      </c>
      <c r="J9380">
        <v>18</v>
      </c>
    </row>
    <row r="9381" spans="1:10">
      <c r="A9381" t="s">
        <v>247</v>
      </c>
      <c r="B9381" t="s">
        <v>239</v>
      </c>
      <c r="C9381" t="s">
        <v>240</v>
      </c>
      <c r="D9381">
        <v>11</v>
      </c>
      <c r="E9381">
        <v>100</v>
      </c>
      <c r="F9381">
        <v>2</v>
      </c>
      <c r="G9381">
        <v>9</v>
      </c>
      <c r="H9381" s="57">
        <f t="shared" si="187"/>
        <v>36196</v>
      </c>
      <c r="J9381">
        <v>16</v>
      </c>
    </row>
    <row r="9382" spans="1:10">
      <c r="A9382" t="s">
        <v>247</v>
      </c>
      <c r="B9382" t="s">
        <v>239</v>
      </c>
      <c r="C9382" t="s">
        <v>240</v>
      </c>
      <c r="D9382">
        <v>11</v>
      </c>
      <c r="E9382">
        <v>100</v>
      </c>
      <c r="F9382">
        <v>2</v>
      </c>
      <c r="G9382">
        <v>10</v>
      </c>
      <c r="H9382" s="57">
        <f t="shared" si="187"/>
        <v>36196</v>
      </c>
      <c r="J9382">
        <v>19</v>
      </c>
    </row>
    <row r="9383" spans="1:10">
      <c r="A9383" t="s">
        <v>247</v>
      </c>
      <c r="B9383" t="s">
        <v>237</v>
      </c>
      <c r="C9383" t="s">
        <v>240</v>
      </c>
      <c r="D9383">
        <v>12</v>
      </c>
      <c r="E9383">
        <v>100</v>
      </c>
      <c r="F9383">
        <v>2</v>
      </c>
      <c r="G9383">
        <v>1</v>
      </c>
      <c r="H9383" s="57">
        <f t="shared" si="187"/>
        <v>36196</v>
      </c>
      <c r="J9383">
        <v>18</v>
      </c>
    </row>
    <row r="9384" spans="1:10">
      <c r="A9384" t="s">
        <v>247</v>
      </c>
      <c r="B9384" t="s">
        <v>237</v>
      </c>
      <c r="C9384" t="s">
        <v>240</v>
      </c>
      <c r="D9384">
        <v>12</v>
      </c>
      <c r="E9384">
        <v>100</v>
      </c>
      <c r="F9384">
        <v>2</v>
      </c>
      <c r="G9384">
        <v>2</v>
      </c>
      <c r="H9384" s="57">
        <f t="shared" si="187"/>
        <v>36196</v>
      </c>
      <c r="J9384">
        <v>20</v>
      </c>
    </row>
    <row r="9385" spans="1:10">
      <c r="A9385" t="s">
        <v>247</v>
      </c>
      <c r="B9385" t="s">
        <v>237</v>
      </c>
      <c r="C9385" t="s">
        <v>240</v>
      </c>
      <c r="D9385">
        <v>12</v>
      </c>
      <c r="E9385">
        <v>100</v>
      </c>
      <c r="F9385">
        <v>2</v>
      </c>
      <c r="G9385">
        <v>3</v>
      </c>
      <c r="H9385" s="57">
        <f t="shared" si="187"/>
        <v>36196</v>
      </c>
      <c r="J9385">
        <v>20</v>
      </c>
    </row>
    <row r="9386" spans="1:10">
      <c r="A9386" t="s">
        <v>247</v>
      </c>
      <c r="B9386" t="s">
        <v>237</v>
      </c>
      <c r="C9386" t="s">
        <v>240</v>
      </c>
      <c r="D9386">
        <v>12</v>
      </c>
      <c r="E9386">
        <v>100</v>
      </c>
      <c r="F9386">
        <v>2</v>
      </c>
      <c r="G9386">
        <v>4</v>
      </c>
      <c r="H9386" s="57">
        <f t="shared" si="187"/>
        <v>36196</v>
      </c>
      <c r="J9386">
        <v>20</v>
      </c>
    </row>
    <row r="9387" spans="1:10">
      <c r="A9387" t="s">
        <v>247</v>
      </c>
      <c r="B9387" t="s">
        <v>237</v>
      </c>
      <c r="C9387" t="s">
        <v>240</v>
      </c>
      <c r="D9387">
        <v>12</v>
      </c>
      <c r="E9387">
        <v>100</v>
      </c>
      <c r="F9387">
        <v>2</v>
      </c>
      <c r="G9387">
        <v>5</v>
      </c>
      <c r="H9387" s="57">
        <f t="shared" si="187"/>
        <v>36196</v>
      </c>
      <c r="J9387">
        <v>17</v>
      </c>
    </row>
    <row r="9388" spans="1:10">
      <c r="A9388" t="s">
        <v>247</v>
      </c>
      <c r="B9388" t="s">
        <v>237</v>
      </c>
      <c r="C9388" t="s">
        <v>240</v>
      </c>
      <c r="D9388">
        <v>12</v>
      </c>
      <c r="E9388">
        <v>100</v>
      </c>
      <c r="F9388">
        <v>2</v>
      </c>
      <c r="G9388">
        <v>6</v>
      </c>
      <c r="H9388" s="57">
        <f t="shared" si="187"/>
        <v>36196</v>
      </c>
      <c r="J9388">
        <v>18</v>
      </c>
    </row>
    <row r="9389" spans="1:10">
      <c r="A9389" t="s">
        <v>247</v>
      </c>
      <c r="B9389" t="s">
        <v>237</v>
      </c>
      <c r="C9389" t="s">
        <v>240</v>
      </c>
      <c r="D9389">
        <v>12</v>
      </c>
      <c r="E9389">
        <v>100</v>
      </c>
      <c r="F9389">
        <v>2</v>
      </c>
      <c r="G9389">
        <v>7</v>
      </c>
      <c r="H9389" s="57">
        <f t="shared" si="187"/>
        <v>36196</v>
      </c>
      <c r="J9389">
        <v>18</v>
      </c>
    </row>
    <row r="9390" spans="1:10">
      <c r="A9390" t="s">
        <v>247</v>
      </c>
      <c r="B9390" t="s">
        <v>237</v>
      </c>
      <c r="C9390" t="s">
        <v>240</v>
      </c>
      <c r="D9390">
        <v>12</v>
      </c>
      <c r="E9390">
        <v>100</v>
      </c>
      <c r="F9390">
        <v>2</v>
      </c>
      <c r="G9390">
        <v>8</v>
      </c>
      <c r="H9390" s="57">
        <f t="shared" si="187"/>
        <v>36196</v>
      </c>
      <c r="J9390">
        <v>19</v>
      </c>
    </row>
    <row r="9391" spans="1:10">
      <c r="A9391" t="s">
        <v>247</v>
      </c>
      <c r="B9391" t="s">
        <v>237</v>
      </c>
      <c r="C9391" t="s">
        <v>240</v>
      </c>
      <c r="D9391">
        <v>12</v>
      </c>
      <c r="E9391">
        <v>100</v>
      </c>
      <c r="F9391">
        <v>2</v>
      </c>
      <c r="G9391">
        <v>9</v>
      </c>
      <c r="H9391" s="57">
        <f t="shared" si="187"/>
        <v>36196</v>
      </c>
      <c r="J9391">
        <v>19</v>
      </c>
    </row>
    <row r="9392" spans="1:10">
      <c r="A9392" t="s">
        <v>247</v>
      </c>
      <c r="B9392" t="s">
        <v>237</v>
      </c>
      <c r="C9392" t="s">
        <v>240</v>
      </c>
      <c r="D9392">
        <v>12</v>
      </c>
      <c r="E9392">
        <v>100</v>
      </c>
      <c r="F9392">
        <v>2</v>
      </c>
      <c r="G9392">
        <v>10</v>
      </c>
      <c r="H9392" s="57">
        <f t="shared" si="187"/>
        <v>36196</v>
      </c>
      <c r="J9392">
        <v>17</v>
      </c>
    </row>
    <row r="9393" spans="1:10">
      <c r="A9393" t="s">
        <v>247</v>
      </c>
      <c r="B9393" s="53">
        <v>40738</v>
      </c>
      <c r="C9393" t="s">
        <v>240</v>
      </c>
      <c r="D9393">
        <v>13</v>
      </c>
      <c r="E9393">
        <v>100</v>
      </c>
      <c r="F9393">
        <v>3</v>
      </c>
      <c r="G9393">
        <v>1</v>
      </c>
      <c r="H9393" s="57">
        <f t="shared" si="187"/>
        <v>36196</v>
      </c>
      <c r="J9393">
        <v>16</v>
      </c>
    </row>
    <row r="9394" spans="1:10">
      <c r="A9394" t="s">
        <v>247</v>
      </c>
      <c r="B9394" s="53">
        <v>40738</v>
      </c>
      <c r="C9394" t="s">
        <v>240</v>
      </c>
      <c r="D9394">
        <v>13</v>
      </c>
      <c r="E9394">
        <v>100</v>
      </c>
      <c r="F9394">
        <v>3</v>
      </c>
      <c r="G9394">
        <v>2</v>
      </c>
      <c r="H9394" s="57">
        <f t="shared" si="187"/>
        <v>36196</v>
      </c>
      <c r="J9394">
        <v>18</v>
      </c>
    </row>
    <row r="9395" spans="1:10">
      <c r="A9395" t="s">
        <v>247</v>
      </c>
      <c r="B9395" s="53">
        <v>40738</v>
      </c>
      <c r="C9395" t="s">
        <v>240</v>
      </c>
      <c r="D9395">
        <v>13</v>
      </c>
      <c r="E9395">
        <v>100</v>
      </c>
      <c r="F9395">
        <v>3</v>
      </c>
      <c r="G9395">
        <v>3</v>
      </c>
      <c r="H9395" s="57">
        <f t="shared" si="187"/>
        <v>36196</v>
      </c>
      <c r="J9395">
        <v>15</v>
      </c>
    </row>
    <row r="9396" spans="1:10">
      <c r="A9396" t="s">
        <v>247</v>
      </c>
      <c r="B9396" s="53">
        <v>40738</v>
      </c>
      <c r="C9396" t="s">
        <v>240</v>
      </c>
      <c r="D9396">
        <v>13</v>
      </c>
      <c r="E9396">
        <v>100</v>
      </c>
      <c r="F9396">
        <v>3</v>
      </c>
      <c r="G9396">
        <v>4</v>
      </c>
      <c r="H9396" s="57">
        <f t="shared" si="187"/>
        <v>36196</v>
      </c>
      <c r="J9396">
        <v>17</v>
      </c>
    </row>
    <row r="9397" spans="1:10">
      <c r="A9397" t="s">
        <v>247</v>
      </c>
      <c r="B9397" s="53">
        <v>40738</v>
      </c>
      <c r="C9397" t="s">
        <v>240</v>
      </c>
      <c r="D9397">
        <v>13</v>
      </c>
      <c r="E9397">
        <v>100</v>
      </c>
      <c r="F9397">
        <v>3</v>
      </c>
      <c r="G9397">
        <v>5</v>
      </c>
      <c r="H9397" s="57">
        <f t="shared" si="187"/>
        <v>36196</v>
      </c>
      <c r="J9397">
        <v>16</v>
      </c>
    </row>
    <row r="9398" spans="1:10">
      <c r="A9398" t="s">
        <v>247</v>
      </c>
      <c r="B9398" s="53">
        <v>40738</v>
      </c>
      <c r="C9398" t="s">
        <v>240</v>
      </c>
      <c r="D9398">
        <v>13</v>
      </c>
      <c r="E9398">
        <v>100</v>
      </c>
      <c r="F9398">
        <v>3</v>
      </c>
      <c r="G9398">
        <v>6</v>
      </c>
      <c r="H9398" s="57">
        <f t="shared" si="187"/>
        <v>36196</v>
      </c>
      <c r="J9398">
        <v>19</v>
      </c>
    </row>
    <row r="9399" spans="1:10">
      <c r="A9399" t="s">
        <v>247</v>
      </c>
      <c r="B9399" s="53">
        <v>40738</v>
      </c>
      <c r="C9399" t="s">
        <v>240</v>
      </c>
      <c r="D9399">
        <v>13</v>
      </c>
      <c r="E9399">
        <v>100</v>
      </c>
      <c r="F9399">
        <v>3</v>
      </c>
      <c r="G9399">
        <v>7</v>
      </c>
      <c r="H9399" s="57">
        <f t="shared" si="187"/>
        <v>36196</v>
      </c>
      <c r="J9399">
        <v>18</v>
      </c>
    </row>
    <row r="9400" spans="1:10">
      <c r="A9400" t="s">
        <v>247</v>
      </c>
      <c r="B9400" s="53">
        <v>40738</v>
      </c>
      <c r="C9400" t="s">
        <v>240</v>
      </c>
      <c r="D9400">
        <v>13</v>
      </c>
      <c r="E9400">
        <v>100</v>
      </c>
      <c r="F9400">
        <v>3</v>
      </c>
      <c r="G9400">
        <v>8</v>
      </c>
      <c r="H9400" s="57">
        <f t="shared" si="187"/>
        <v>36196</v>
      </c>
      <c r="J9400">
        <v>18</v>
      </c>
    </row>
    <row r="9401" spans="1:10">
      <c r="A9401" t="s">
        <v>247</v>
      </c>
      <c r="B9401" s="53">
        <v>40738</v>
      </c>
      <c r="C9401" t="s">
        <v>240</v>
      </c>
      <c r="D9401">
        <v>13</v>
      </c>
      <c r="E9401">
        <v>100</v>
      </c>
      <c r="F9401">
        <v>3</v>
      </c>
      <c r="G9401">
        <v>9</v>
      </c>
      <c r="H9401" s="57">
        <f t="shared" si="187"/>
        <v>36196</v>
      </c>
      <c r="J9401">
        <v>16</v>
      </c>
    </row>
    <row r="9402" spans="1:10">
      <c r="A9402" t="s">
        <v>247</v>
      </c>
      <c r="B9402" s="53">
        <v>40738</v>
      </c>
      <c r="C9402" t="s">
        <v>240</v>
      </c>
      <c r="D9402">
        <v>13</v>
      </c>
      <c r="E9402">
        <v>100</v>
      </c>
      <c r="F9402">
        <v>3</v>
      </c>
      <c r="G9402">
        <v>10</v>
      </c>
      <c r="H9402" s="57">
        <f t="shared" si="187"/>
        <v>36196</v>
      </c>
      <c r="J9402">
        <v>18</v>
      </c>
    </row>
    <row r="9403" spans="1:10">
      <c r="A9403" t="s">
        <v>247</v>
      </c>
      <c r="B9403" t="s">
        <v>238</v>
      </c>
      <c r="C9403" t="s">
        <v>240</v>
      </c>
      <c r="D9403">
        <v>14</v>
      </c>
      <c r="E9403">
        <v>100</v>
      </c>
      <c r="F9403">
        <v>3</v>
      </c>
      <c r="G9403">
        <v>1</v>
      </c>
      <c r="H9403" s="57">
        <f t="shared" ref="H9403:H9452" si="188">H9402</f>
        <v>36196</v>
      </c>
      <c r="J9403">
        <v>19</v>
      </c>
    </row>
    <row r="9404" spans="1:10">
      <c r="A9404" t="s">
        <v>247</v>
      </c>
      <c r="B9404" t="s">
        <v>238</v>
      </c>
      <c r="C9404" t="s">
        <v>240</v>
      </c>
      <c r="D9404">
        <v>14</v>
      </c>
      <c r="E9404">
        <v>100</v>
      </c>
      <c r="F9404">
        <v>3</v>
      </c>
      <c r="G9404">
        <v>2</v>
      </c>
      <c r="H9404" s="57">
        <f t="shared" si="188"/>
        <v>36196</v>
      </c>
      <c r="J9404">
        <v>19</v>
      </c>
    </row>
    <row r="9405" spans="1:10">
      <c r="A9405" t="s">
        <v>247</v>
      </c>
      <c r="B9405" t="s">
        <v>238</v>
      </c>
      <c r="C9405" t="s">
        <v>240</v>
      </c>
      <c r="D9405">
        <v>14</v>
      </c>
      <c r="E9405">
        <v>100</v>
      </c>
      <c r="F9405">
        <v>3</v>
      </c>
      <c r="G9405">
        <v>3</v>
      </c>
      <c r="H9405" s="57">
        <f t="shared" si="188"/>
        <v>36196</v>
      </c>
    </row>
    <row r="9406" spans="1:10">
      <c r="A9406" t="s">
        <v>247</v>
      </c>
      <c r="B9406" t="s">
        <v>238</v>
      </c>
      <c r="C9406" t="s">
        <v>240</v>
      </c>
      <c r="D9406">
        <v>14</v>
      </c>
      <c r="E9406">
        <v>100</v>
      </c>
      <c r="F9406">
        <v>3</v>
      </c>
      <c r="G9406">
        <v>4</v>
      </c>
      <c r="H9406" s="57">
        <f t="shared" si="188"/>
        <v>36196</v>
      </c>
      <c r="J9406">
        <v>19</v>
      </c>
    </row>
    <row r="9407" spans="1:10">
      <c r="A9407" t="s">
        <v>247</v>
      </c>
      <c r="B9407" t="s">
        <v>238</v>
      </c>
      <c r="C9407" t="s">
        <v>240</v>
      </c>
      <c r="D9407">
        <v>14</v>
      </c>
      <c r="E9407">
        <v>100</v>
      </c>
      <c r="F9407">
        <v>3</v>
      </c>
      <c r="G9407">
        <v>5</v>
      </c>
      <c r="H9407" s="57">
        <f t="shared" si="188"/>
        <v>36196</v>
      </c>
      <c r="J9407">
        <v>20</v>
      </c>
    </row>
    <row r="9408" spans="1:10">
      <c r="A9408" t="s">
        <v>247</v>
      </c>
      <c r="B9408" t="s">
        <v>238</v>
      </c>
      <c r="C9408" t="s">
        <v>240</v>
      </c>
      <c r="D9408">
        <v>14</v>
      </c>
      <c r="E9408">
        <v>100</v>
      </c>
      <c r="F9408">
        <v>3</v>
      </c>
      <c r="G9408">
        <v>6</v>
      </c>
      <c r="H9408" s="57">
        <f t="shared" si="188"/>
        <v>36196</v>
      </c>
      <c r="J9408">
        <v>18</v>
      </c>
    </row>
    <row r="9409" spans="1:10">
      <c r="A9409" t="s">
        <v>247</v>
      </c>
      <c r="B9409" t="s">
        <v>238</v>
      </c>
      <c r="C9409" t="s">
        <v>240</v>
      </c>
      <c r="D9409">
        <v>14</v>
      </c>
      <c r="E9409">
        <v>100</v>
      </c>
      <c r="F9409">
        <v>3</v>
      </c>
      <c r="G9409">
        <v>7</v>
      </c>
      <c r="H9409" s="57">
        <f t="shared" si="188"/>
        <v>36196</v>
      </c>
      <c r="J9409">
        <v>18</v>
      </c>
    </row>
    <row r="9410" spans="1:10">
      <c r="A9410" t="s">
        <v>247</v>
      </c>
      <c r="B9410" t="s">
        <v>238</v>
      </c>
      <c r="C9410" t="s">
        <v>240</v>
      </c>
      <c r="D9410">
        <v>14</v>
      </c>
      <c r="E9410">
        <v>100</v>
      </c>
      <c r="F9410">
        <v>3</v>
      </c>
      <c r="G9410">
        <v>8</v>
      </c>
      <c r="H9410" s="57">
        <f t="shared" si="188"/>
        <v>36196</v>
      </c>
      <c r="J9410">
        <v>19</v>
      </c>
    </row>
    <row r="9411" spans="1:10">
      <c r="A9411" t="s">
        <v>247</v>
      </c>
      <c r="B9411" t="s">
        <v>238</v>
      </c>
      <c r="C9411" t="s">
        <v>240</v>
      </c>
      <c r="D9411">
        <v>14</v>
      </c>
      <c r="E9411">
        <v>100</v>
      </c>
      <c r="F9411">
        <v>3</v>
      </c>
      <c r="G9411">
        <v>9</v>
      </c>
      <c r="H9411" s="57">
        <f t="shared" si="188"/>
        <v>36196</v>
      </c>
      <c r="J9411">
        <v>19</v>
      </c>
    </row>
    <row r="9412" spans="1:10">
      <c r="A9412" t="s">
        <v>247</v>
      </c>
      <c r="B9412" t="s">
        <v>238</v>
      </c>
      <c r="C9412" t="s">
        <v>240</v>
      </c>
      <c r="D9412">
        <v>14</v>
      </c>
      <c r="E9412">
        <v>100</v>
      </c>
      <c r="F9412">
        <v>3</v>
      </c>
      <c r="G9412">
        <v>10</v>
      </c>
      <c r="H9412" s="57">
        <f t="shared" si="188"/>
        <v>36196</v>
      </c>
      <c r="J9412">
        <v>17</v>
      </c>
    </row>
    <row r="9413" spans="1:10">
      <c r="A9413" t="s">
        <v>247</v>
      </c>
      <c r="B9413" t="s">
        <v>234</v>
      </c>
      <c r="C9413" t="s">
        <v>240</v>
      </c>
      <c r="D9413">
        <v>15</v>
      </c>
      <c r="E9413">
        <v>100</v>
      </c>
      <c r="F9413">
        <v>3</v>
      </c>
      <c r="G9413">
        <v>1</v>
      </c>
      <c r="H9413" s="57">
        <f t="shared" si="188"/>
        <v>36196</v>
      </c>
      <c r="J9413">
        <v>19</v>
      </c>
    </row>
    <row r="9414" spans="1:10">
      <c r="A9414" t="s">
        <v>247</v>
      </c>
      <c r="B9414" t="s">
        <v>234</v>
      </c>
      <c r="C9414" t="s">
        <v>240</v>
      </c>
      <c r="D9414">
        <v>15</v>
      </c>
      <c r="E9414">
        <v>100</v>
      </c>
      <c r="F9414">
        <v>3</v>
      </c>
      <c r="G9414">
        <v>2</v>
      </c>
      <c r="H9414" s="57">
        <f t="shared" si="188"/>
        <v>36196</v>
      </c>
      <c r="J9414">
        <v>20</v>
      </c>
    </row>
    <row r="9415" spans="1:10">
      <c r="A9415" t="s">
        <v>247</v>
      </c>
      <c r="B9415" t="s">
        <v>234</v>
      </c>
      <c r="C9415" t="s">
        <v>240</v>
      </c>
      <c r="D9415">
        <v>15</v>
      </c>
      <c r="E9415">
        <v>100</v>
      </c>
      <c r="F9415">
        <v>3</v>
      </c>
      <c r="G9415">
        <v>3</v>
      </c>
      <c r="H9415" s="57">
        <f t="shared" si="188"/>
        <v>36196</v>
      </c>
      <c r="J9415">
        <v>19</v>
      </c>
    </row>
    <row r="9416" spans="1:10">
      <c r="A9416" t="s">
        <v>247</v>
      </c>
      <c r="B9416" t="s">
        <v>234</v>
      </c>
      <c r="C9416" t="s">
        <v>240</v>
      </c>
      <c r="D9416">
        <v>15</v>
      </c>
      <c r="E9416">
        <v>100</v>
      </c>
      <c r="F9416">
        <v>3</v>
      </c>
      <c r="G9416">
        <v>4</v>
      </c>
      <c r="H9416" s="57">
        <f t="shared" si="188"/>
        <v>36196</v>
      </c>
      <c r="J9416">
        <v>18</v>
      </c>
    </row>
    <row r="9417" spans="1:10">
      <c r="A9417" t="s">
        <v>247</v>
      </c>
      <c r="B9417" t="s">
        <v>234</v>
      </c>
      <c r="C9417" t="s">
        <v>240</v>
      </c>
      <c r="D9417">
        <v>15</v>
      </c>
      <c r="E9417">
        <v>100</v>
      </c>
      <c r="F9417">
        <v>3</v>
      </c>
      <c r="G9417">
        <v>5</v>
      </c>
      <c r="H9417" s="57">
        <f t="shared" si="188"/>
        <v>36196</v>
      </c>
      <c r="J9417">
        <v>18</v>
      </c>
    </row>
    <row r="9418" spans="1:10">
      <c r="A9418" t="s">
        <v>247</v>
      </c>
      <c r="B9418" t="s">
        <v>234</v>
      </c>
      <c r="C9418" t="s">
        <v>240</v>
      </c>
      <c r="D9418">
        <v>15</v>
      </c>
      <c r="E9418">
        <v>100</v>
      </c>
      <c r="F9418">
        <v>3</v>
      </c>
      <c r="G9418">
        <v>6</v>
      </c>
      <c r="H9418" s="57">
        <f t="shared" si="188"/>
        <v>36196</v>
      </c>
      <c r="J9418">
        <v>19</v>
      </c>
    </row>
    <row r="9419" spans="1:10">
      <c r="A9419" t="s">
        <v>247</v>
      </c>
      <c r="B9419" t="s">
        <v>234</v>
      </c>
      <c r="C9419" t="s">
        <v>240</v>
      </c>
      <c r="D9419">
        <v>15</v>
      </c>
      <c r="E9419">
        <v>100</v>
      </c>
      <c r="F9419">
        <v>3</v>
      </c>
      <c r="G9419">
        <v>7</v>
      </c>
      <c r="H9419" s="57">
        <f t="shared" si="188"/>
        <v>36196</v>
      </c>
      <c r="J9419">
        <v>18</v>
      </c>
    </row>
    <row r="9420" spans="1:10">
      <c r="A9420" t="s">
        <v>247</v>
      </c>
      <c r="B9420" t="s">
        <v>234</v>
      </c>
      <c r="C9420" t="s">
        <v>240</v>
      </c>
      <c r="D9420">
        <v>15</v>
      </c>
      <c r="E9420">
        <v>100</v>
      </c>
      <c r="F9420">
        <v>3</v>
      </c>
      <c r="G9420">
        <v>8</v>
      </c>
      <c r="H9420" s="57">
        <f t="shared" si="188"/>
        <v>36196</v>
      </c>
      <c r="J9420">
        <v>20</v>
      </c>
    </row>
    <row r="9421" spans="1:10">
      <c r="A9421" t="s">
        <v>247</v>
      </c>
      <c r="B9421" t="s">
        <v>234</v>
      </c>
      <c r="C9421" t="s">
        <v>240</v>
      </c>
      <c r="D9421">
        <v>15</v>
      </c>
      <c r="E9421">
        <v>100</v>
      </c>
      <c r="F9421">
        <v>3</v>
      </c>
      <c r="G9421">
        <v>9</v>
      </c>
      <c r="H9421" s="57">
        <f t="shared" si="188"/>
        <v>36196</v>
      </c>
      <c r="J9421">
        <v>18</v>
      </c>
    </row>
    <row r="9422" spans="1:10">
      <c r="A9422" t="s">
        <v>247</v>
      </c>
      <c r="B9422" t="s">
        <v>234</v>
      </c>
      <c r="C9422" t="s">
        <v>240</v>
      </c>
      <c r="D9422">
        <v>15</v>
      </c>
      <c r="E9422">
        <v>100</v>
      </c>
      <c r="F9422">
        <v>3</v>
      </c>
      <c r="G9422">
        <v>10</v>
      </c>
      <c r="H9422" s="57">
        <f t="shared" si="188"/>
        <v>36196</v>
      </c>
      <c r="J9422">
        <v>18</v>
      </c>
    </row>
    <row r="9423" spans="1:10">
      <c r="A9423" t="s">
        <v>247</v>
      </c>
      <c r="B9423" t="s">
        <v>239</v>
      </c>
      <c r="C9423" t="s">
        <v>240</v>
      </c>
      <c r="D9423">
        <v>16</v>
      </c>
      <c r="E9423">
        <v>100</v>
      </c>
      <c r="F9423">
        <v>3</v>
      </c>
      <c r="G9423">
        <v>1</v>
      </c>
      <c r="H9423" s="57">
        <f t="shared" si="188"/>
        <v>36196</v>
      </c>
      <c r="J9423">
        <v>18</v>
      </c>
    </row>
    <row r="9424" spans="1:10">
      <c r="A9424" t="s">
        <v>247</v>
      </c>
      <c r="B9424" t="s">
        <v>239</v>
      </c>
      <c r="C9424" t="s">
        <v>240</v>
      </c>
      <c r="D9424">
        <v>16</v>
      </c>
      <c r="E9424">
        <v>100</v>
      </c>
      <c r="F9424">
        <v>3</v>
      </c>
      <c r="G9424">
        <v>2</v>
      </c>
      <c r="H9424" s="57">
        <f t="shared" si="188"/>
        <v>36196</v>
      </c>
      <c r="J9424">
        <v>18</v>
      </c>
    </row>
    <row r="9425" spans="1:10">
      <c r="A9425" t="s">
        <v>247</v>
      </c>
      <c r="B9425" t="s">
        <v>239</v>
      </c>
      <c r="C9425" t="s">
        <v>240</v>
      </c>
      <c r="D9425">
        <v>16</v>
      </c>
      <c r="E9425">
        <v>100</v>
      </c>
      <c r="F9425">
        <v>3</v>
      </c>
      <c r="G9425">
        <v>3</v>
      </c>
      <c r="H9425" s="57">
        <f t="shared" si="188"/>
        <v>36196</v>
      </c>
      <c r="J9425">
        <v>16</v>
      </c>
    </row>
    <row r="9426" spans="1:10">
      <c r="A9426" t="s">
        <v>247</v>
      </c>
      <c r="B9426" t="s">
        <v>239</v>
      </c>
      <c r="C9426" t="s">
        <v>240</v>
      </c>
      <c r="D9426">
        <v>16</v>
      </c>
      <c r="E9426">
        <v>100</v>
      </c>
      <c r="F9426">
        <v>3</v>
      </c>
      <c r="G9426">
        <v>4</v>
      </c>
      <c r="H9426" s="57">
        <f t="shared" si="188"/>
        <v>36196</v>
      </c>
      <c r="J9426">
        <v>17</v>
      </c>
    </row>
    <row r="9427" spans="1:10">
      <c r="A9427" t="s">
        <v>247</v>
      </c>
      <c r="B9427" t="s">
        <v>239</v>
      </c>
      <c r="C9427" t="s">
        <v>240</v>
      </c>
      <c r="D9427">
        <v>16</v>
      </c>
      <c r="E9427">
        <v>100</v>
      </c>
      <c r="F9427">
        <v>3</v>
      </c>
      <c r="G9427">
        <v>5</v>
      </c>
      <c r="H9427" s="57">
        <f t="shared" si="188"/>
        <v>36196</v>
      </c>
      <c r="J9427">
        <v>18</v>
      </c>
    </row>
    <row r="9428" spans="1:10">
      <c r="A9428" t="s">
        <v>247</v>
      </c>
      <c r="B9428" t="s">
        <v>239</v>
      </c>
      <c r="C9428" t="s">
        <v>240</v>
      </c>
      <c r="D9428">
        <v>16</v>
      </c>
      <c r="E9428">
        <v>100</v>
      </c>
      <c r="F9428">
        <v>3</v>
      </c>
      <c r="G9428">
        <v>6</v>
      </c>
      <c r="H9428" s="57">
        <f t="shared" si="188"/>
        <v>36196</v>
      </c>
      <c r="J9428">
        <v>18</v>
      </c>
    </row>
    <row r="9429" spans="1:10">
      <c r="A9429" t="s">
        <v>247</v>
      </c>
      <c r="B9429" t="s">
        <v>239</v>
      </c>
      <c r="C9429" t="s">
        <v>240</v>
      </c>
      <c r="D9429">
        <v>16</v>
      </c>
      <c r="E9429">
        <v>100</v>
      </c>
      <c r="F9429">
        <v>3</v>
      </c>
      <c r="G9429">
        <v>7</v>
      </c>
      <c r="H9429" s="57">
        <f t="shared" si="188"/>
        <v>36196</v>
      </c>
    </row>
    <row r="9430" spans="1:10">
      <c r="A9430" t="s">
        <v>247</v>
      </c>
      <c r="B9430" t="s">
        <v>239</v>
      </c>
      <c r="C9430" t="s">
        <v>240</v>
      </c>
      <c r="D9430">
        <v>16</v>
      </c>
      <c r="E9430">
        <v>100</v>
      </c>
      <c r="F9430">
        <v>3</v>
      </c>
      <c r="G9430">
        <v>8</v>
      </c>
      <c r="H9430" s="57">
        <f t="shared" si="188"/>
        <v>36196</v>
      </c>
      <c r="J9430">
        <v>18</v>
      </c>
    </row>
    <row r="9431" spans="1:10">
      <c r="A9431" t="s">
        <v>247</v>
      </c>
      <c r="B9431" t="s">
        <v>239</v>
      </c>
      <c r="C9431" t="s">
        <v>240</v>
      </c>
      <c r="D9431">
        <v>16</v>
      </c>
      <c r="E9431">
        <v>100</v>
      </c>
      <c r="F9431">
        <v>3</v>
      </c>
      <c r="G9431">
        <v>9</v>
      </c>
      <c r="H9431" s="57">
        <f t="shared" si="188"/>
        <v>36196</v>
      </c>
    </row>
    <row r="9432" spans="1:10">
      <c r="A9432" t="s">
        <v>247</v>
      </c>
      <c r="B9432" t="s">
        <v>239</v>
      </c>
      <c r="C9432" t="s">
        <v>240</v>
      </c>
      <c r="D9432">
        <v>16</v>
      </c>
      <c r="E9432">
        <v>100</v>
      </c>
      <c r="F9432">
        <v>3</v>
      </c>
      <c r="G9432">
        <v>10</v>
      </c>
      <c r="H9432" s="57">
        <f t="shared" si="188"/>
        <v>36196</v>
      </c>
    </row>
    <row r="9433" spans="1:10">
      <c r="A9433" t="s">
        <v>247</v>
      </c>
      <c r="B9433" t="s">
        <v>235</v>
      </c>
      <c r="C9433" t="s">
        <v>240</v>
      </c>
      <c r="D9433">
        <v>17</v>
      </c>
      <c r="E9433">
        <v>100</v>
      </c>
      <c r="F9433">
        <v>3</v>
      </c>
      <c r="G9433">
        <v>1</v>
      </c>
      <c r="H9433" s="57">
        <f t="shared" si="188"/>
        <v>36196</v>
      </c>
    </row>
    <row r="9434" spans="1:10">
      <c r="A9434" t="s">
        <v>247</v>
      </c>
      <c r="B9434" t="s">
        <v>235</v>
      </c>
      <c r="C9434" t="s">
        <v>240</v>
      </c>
      <c r="D9434">
        <v>17</v>
      </c>
      <c r="E9434">
        <v>100</v>
      </c>
      <c r="F9434">
        <v>3</v>
      </c>
      <c r="G9434">
        <v>2</v>
      </c>
      <c r="H9434" s="57">
        <f t="shared" si="188"/>
        <v>36196</v>
      </c>
      <c r="J9434">
        <v>19</v>
      </c>
    </row>
    <row r="9435" spans="1:10">
      <c r="A9435" t="s">
        <v>247</v>
      </c>
      <c r="B9435" t="s">
        <v>235</v>
      </c>
      <c r="C9435" t="s">
        <v>240</v>
      </c>
      <c r="D9435">
        <v>17</v>
      </c>
      <c r="E9435">
        <v>100</v>
      </c>
      <c r="F9435">
        <v>3</v>
      </c>
      <c r="G9435">
        <v>3</v>
      </c>
      <c r="H9435" s="57">
        <f t="shared" si="188"/>
        <v>36196</v>
      </c>
      <c r="J9435">
        <v>18</v>
      </c>
    </row>
    <row r="9436" spans="1:10">
      <c r="A9436" t="s">
        <v>247</v>
      </c>
      <c r="B9436" t="s">
        <v>235</v>
      </c>
      <c r="C9436" t="s">
        <v>240</v>
      </c>
      <c r="D9436">
        <v>17</v>
      </c>
      <c r="E9436">
        <v>100</v>
      </c>
      <c r="F9436">
        <v>3</v>
      </c>
      <c r="G9436">
        <v>4</v>
      </c>
      <c r="H9436" s="57">
        <f t="shared" si="188"/>
        <v>36196</v>
      </c>
      <c r="J9436">
        <v>18</v>
      </c>
    </row>
    <row r="9437" spans="1:10">
      <c r="A9437" t="s">
        <v>247</v>
      </c>
      <c r="B9437" t="s">
        <v>235</v>
      </c>
      <c r="C9437" t="s">
        <v>240</v>
      </c>
      <c r="D9437">
        <v>17</v>
      </c>
      <c r="E9437">
        <v>100</v>
      </c>
      <c r="F9437">
        <v>3</v>
      </c>
      <c r="G9437">
        <v>5</v>
      </c>
      <c r="H9437" s="57">
        <f t="shared" si="188"/>
        <v>36196</v>
      </c>
      <c r="J9437">
        <v>19</v>
      </c>
    </row>
    <row r="9438" spans="1:10">
      <c r="A9438" t="s">
        <v>247</v>
      </c>
      <c r="B9438" t="s">
        <v>235</v>
      </c>
      <c r="C9438" t="s">
        <v>240</v>
      </c>
      <c r="D9438">
        <v>17</v>
      </c>
      <c r="E9438">
        <v>100</v>
      </c>
      <c r="F9438">
        <v>3</v>
      </c>
      <c r="G9438">
        <v>6</v>
      </c>
      <c r="H9438" s="57">
        <f t="shared" si="188"/>
        <v>36196</v>
      </c>
      <c r="J9438">
        <v>17</v>
      </c>
    </row>
    <row r="9439" spans="1:10">
      <c r="A9439" t="s">
        <v>247</v>
      </c>
      <c r="B9439" t="s">
        <v>235</v>
      </c>
      <c r="C9439" t="s">
        <v>240</v>
      </c>
      <c r="D9439">
        <v>17</v>
      </c>
      <c r="E9439">
        <v>100</v>
      </c>
      <c r="F9439">
        <v>3</v>
      </c>
      <c r="G9439">
        <v>7</v>
      </c>
      <c r="H9439" s="57">
        <f t="shared" si="188"/>
        <v>36196</v>
      </c>
      <c r="J9439">
        <v>16</v>
      </c>
    </row>
    <row r="9440" spans="1:10">
      <c r="A9440" t="s">
        <v>247</v>
      </c>
      <c r="B9440" t="s">
        <v>235</v>
      </c>
      <c r="C9440" t="s">
        <v>240</v>
      </c>
      <c r="D9440">
        <v>17</v>
      </c>
      <c r="E9440">
        <v>100</v>
      </c>
      <c r="F9440">
        <v>3</v>
      </c>
      <c r="G9440">
        <v>8</v>
      </c>
      <c r="H9440" s="57">
        <f t="shared" si="188"/>
        <v>36196</v>
      </c>
      <c r="J9440">
        <v>17</v>
      </c>
    </row>
    <row r="9441" spans="1:10">
      <c r="A9441" t="s">
        <v>247</v>
      </c>
      <c r="B9441" t="s">
        <v>235</v>
      </c>
      <c r="C9441" t="s">
        <v>240</v>
      </c>
      <c r="D9441">
        <v>17</v>
      </c>
      <c r="E9441">
        <v>100</v>
      </c>
      <c r="F9441">
        <v>3</v>
      </c>
      <c r="G9441">
        <v>9</v>
      </c>
      <c r="H9441" s="57">
        <f t="shared" si="188"/>
        <v>36196</v>
      </c>
      <c r="J9441">
        <v>18</v>
      </c>
    </row>
    <row r="9442" spans="1:10">
      <c r="A9442" t="s">
        <v>247</v>
      </c>
      <c r="B9442" t="s">
        <v>235</v>
      </c>
      <c r="C9442" t="s">
        <v>240</v>
      </c>
      <c r="D9442">
        <v>17</v>
      </c>
      <c r="E9442">
        <v>100</v>
      </c>
      <c r="F9442">
        <v>3</v>
      </c>
      <c r="G9442">
        <v>10</v>
      </c>
      <c r="H9442" s="57">
        <f t="shared" si="188"/>
        <v>36196</v>
      </c>
      <c r="J9442">
        <v>16</v>
      </c>
    </row>
    <row r="9443" spans="1:10">
      <c r="A9443" t="s">
        <v>247</v>
      </c>
      <c r="B9443" t="s">
        <v>237</v>
      </c>
      <c r="C9443" t="s">
        <v>240</v>
      </c>
      <c r="D9443">
        <v>18</v>
      </c>
      <c r="E9443">
        <v>100</v>
      </c>
      <c r="F9443">
        <v>3</v>
      </c>
      <c r="G9443">
        <v>1</v>
      </c>
      <c r="H9443" s="57">
        <f t="shared" si="188"/>
        <v>36196</v>
      </c>
      <c r="J9443">
        <v>20</v>
      </c>
    </row>
    <row r="9444" spans="1:10">
      <c r="A9444" t="s">
        <v>247</v>
      </c>
      <c r="B9444" t="s">
        <v>237</v>
      </c>
      <c r="C9444" t="s">
        <v>240</v>
      </c>
      <c r="D9444">
        <v>18</v>
      </c>
      <c r="E9444">
        <v>100</v>
      </c>
      <c r="F9444">
        <v>3</v>
      </c>
      <c r="G9444">
        <v>2</v>
      </c>
      <c r="H9444" s="57">
        <f t="shared" si="188"/>
        <v>36196</v>
      </c>
      <c r="J9444">
        <v>16</v>
      </c>
    </row>
    <row r="9445" spans="1:10">
      <c r="A9445" t="s">
        <v>247</v>
      </c>
      <c r="B9445" t="s">
        <v>237</v>
      </c>
      <c r="C9445" t="s">
        <v>240</v>
      </c>
      <c r="D9445">
        <v>18</v>
      </c>
      <c r="E9445">
        <v>100</v>
      </c>
      <c r="F9445">
        <v>3</v>
      </c>
      <c r="G9445">
        <v>3</v>
      </c>
      <c r="H9445" s="57">
        <f t="shared" si="188"/>
        <v>36196</v>
      </c>
      <c r="J9445">
        <v>18</v>
      </c>
    </row>
    <row r="9446" spans="1:10">
      <c r="A9446" t="s">
        <v>247</v>
      </c>
      <c r="B9446" t="s">
        <v>237</v>
      </c>
      <c r="C9446" t="s">
        <v>240</v>
      </c>
      <c r="D9446">
        <v>18</v>
      </c>
      <c r="E9446">
        <v>100</v>
      </c>
      <c r="F9446">
        <v>3</v>
      </c>
      <c r="G9446">
        <v>4</v>
      </c>
      <c r="H9446" s="57">
        <f t="shared" si="188"/>
        <v>36196</v>
      </c>
      <c r="J9446">
        <v>18</v>
      </c>
    </row>
    <row r="9447" spans="1:10">
      <c r="A9447" t="s">
        <v>247</v>
      </c>
      <c r="B9447" t="s">
        <v>237</v>
      </c>
      <c r="C9447" t="s">
        <v>240</v>
      </c>
      <c r="D9447">
        <v>18</v>
      </c>
      <c r="E9447">
        <v>100</v>
      </c>
      <c r="F9447">
        <v>3</v>
      </c>
      <c r="G9447">
        <v>5</v>
      </c>
      <c r="H9447" s="57">
        <f t="shared" si="188"/>
        <v>36196</v>
      </c>
      <c r="J9447">
        <v>19</v>
      </c>
    </row>
    <row r="9448" spans="1:10">
      <c r="A9448" t="s">
        <v>247</v>
      </c>
      <c r="B9448" t="s">
        <v>237</v>
      </c>
      <c r="C9448" t="s">
        <v>240</v>
      </c>
      <c r="D9448">
        <v>18</v>
      </c>
      <c r="E9448">
        <v>100</v>
      </c>
      <c r="F9448">
        <v>3</v>
      </c>
      <c r="G9448">
        <v>6</v>
      </c>
      <c r="H9448" s="57">
        <f t="shared" si="188"/>
        <v>36196</v>
      </c>
      <c r="J9448">
        <v>17</v>
      </c>
    </row>
    <row r="9449" spans="1:10">
      <c r="A9449" t="s">
        <v>247</v>
      </c>
      <c r="B9449" t="s">
        <v>237</v>
      </c>
      <c r="C9449" t="s">
        <v>240</v>
      </c>
      <c r="D9449">
        <v>18</v>
      </c>
      <c r="E9449">
        <v>100</v>
      </c>
      <c r="F9449">
        <v>3</v>
      </c>
      <c r="G9449">
        <v>7</v>
      </c>
      <c r="H9449" s="57">
        <f t="shared" si="188"/>
        <v>36196</v>
      </c>
    </row>
    <row r="9450" spans="1:10">
      <c r="A9450" t="s">
        <v>247</v>
      </c>
      <c r="B9450" t="s">
        <v>237</v>
      </c>
      <c r="C9450" t="s">
        <v>240</v>
      </c>
      <c r="D9450">
        <v>18</v>
      </c>
      <c r="E9450">
        <v>100</v>
      </c>
      <c r="F9450">
        <v>3</v>
      </c>
      <c r="G9450">
        <v>8</v>
      </c>
      <c r="H9450" s="57">
        <f t="shared" si="188"/>
        <v>36196</v>
      </c>
      <c r="J9450">
        <v>16</v>
      </c>
    </row>
    <row r="9451" spans="1:10">
      <c r="A9451" t="s">
        <v>247</v>
      </c>
      <c r="B9451" t="s">
        <v>237</v>
      </c>
      <c r="C9451" t="s">
        <v>240</v>
      </c>
      <c r="D9451">
        <v>18</v>
      </c>
      <c r="E9451">
        <v>100</v>
      </c>
      <c r="F9451">
        <v>3</v>
      </c>
      <c r="G9451">
        <v>9</v>
      </c>
      <c r="H9451" s="57">
        <f t="shared" si="188"/>
        <v>36196</v>
      </c>
      <c r="J9451">
        <v>16</v>
      </c>
    </row>
    <row r="9452" spans="1:10">
      <c r="A9452" t="s">
        <v>247</v>
      </c>
      <c r="B9452" t="s">
        <v>237</v>
      </c>
      <c r="C9452" t="s">
        <v>240</v>
      </c>
      <c r="D9452">
        <v>18</v>
      </c>
      <c r="E9452">
        <v>100</v>
      </c>
      <c r="F9452">
        <v>3</v>
      </c>
      <c r="G9452">
        <v>10</v>
      </c>
      <c r="H9452" s="57">
        <f t="shared" si="188"/>
        <v>36196</v>
      </c>
      <c r="J9452">
        <v>19</v>
      </c>
    </row>
    <row r="9453" spans="1:10">
      <c r="A9453" t="s">
        <v>247</v>
      </c>
      <c r="B9453" t="s">
        <v>234</v>
      </c>
      <c r="C9453" t="s">
        <v>240</v>
      </c>
      <c r="D9453">
        <v>1</v>
      </c>
      <c r="E9453">
        <v>100</v>
      </c>
      <c r="F9453">
        <v>1</v>
      </c>
      <c r="G9453">
        <v>1</v>
      </c>
      <c r="H9453" s="57">
        <v>36199</v>
      </c>
      <c r="I9453" s="57"/>
      <c r="J9453">
        <v>20</v>
      </c>
    </row>
    <row r="9454" spans="1:10">
      <c r="A9454" t="s">
        <v>247</v>
      </c>
      <c r="B9454" t="s">
        <v>234</v>
      </c>
      <c r="C9454" t="s">
        <v>240</v>
      </c>
      <c r="D9454">
        <v>1</v>
      </c>
      <c r="E9454">
        <v>100</v>
      </c>
      <c r="F9454">
        <v>1</v>
      </c>
      <c r="G9454">
        <v>2</v>
      </c>
      <c r="H9454" s="57">
        <f>H9453</f>
        <v>36199</v>
      </c>
    </row>
    <row r="9455" spans="1:10">
      <c r="A9455" t="s">
        <v>247</v>
      </c>
      <c r="B9455" t="s">
        <v>234</v>
      </c>
      <c r="C9455" t="s">
        <v>240</v>
      </c>
      <c r="D9455">
        <v>1</v>
      </c>
      <c r="E9455">
        <v>100</v>
      </c>
      <c r="F9455">
        <v>1</v>
      </c>
      <c r="G9455">
        <v>3</v>
      </c>
      <c r="H9455" s="57">
        <f t="shared" ref="H9455:H9518" si="189">H9454</f>
        <v>36199</v>
      </c>
      <c r="J9455">
        <v>17</v>
      </c>
    </row>
    <row r="9456" spans="1:10">
      <c r="A9456" t="s">
        <v>247</v>
      </c>
      <c r="B9456" t="s">
        <v>234</v>
      </c>
      <c r="C9456" t="s">
        <v>240</v>
      </c>
      <c r="D9456">
        <v>1</v>
      </c>
      <c r="E9456">
        <v>100</v>
      </c>
      <c r="F9456">
        <v>1</v>
      </c>
      <c r="G9456">
        <v>4</v>
      </c>
      <c r="H9456" s="57">
        <f t="shared" si="189"/>
        <v>36199</v>
      </c>
      <c r="J9456">
        <v>19</v>
      </c>
    </row>
    <row r="9457" spans="1:10">
      <c r="A9457" t="s">
        <v>247</v>
      </c>
      <c r="B9457" t="s">
        <v>234</v>
      </c>
      <c r="C9457" t="s">
        <v>240</v>
      </c>
      <c r="D9457">
        <v>1</v>
      </c>
      <c r="E9457">
        <v>100</v>
      </c>
      <c r="F9457">
        <v>1</v>
      </c>
      <c r="G9457">
        <v>5</v>
      </c>
      <c r="H9457" s="57">
        <f t="shared" si="189"/>
        <v>36199</v>
      </c>
      <c r="J9457">
        <v>20</v>
      </c>
    </row>
    <row r="9458" spans="1:10">
      <c r="A9458" t="s">
        <v>247</v>
      </c>
      <c r="B9458" t="s">
        <v>234</v>
      </c>
      <c r="C9458" t="s">
        <v>240</v>
      </c>
      <c r="D9458">
        <v>1</v>
      </c>
      <c r="E9458">
        <v>100</v>
      </c>
      <c r="F9458">
        <v>1</v>
      </c>
      <c r="G9458">
        <v>6</v>
      </c>
      <c r="H9458" s="57">
        <f t="shared" si="189"/>
        <v>36199</v>
      </c>
      <c r="J9458">
        <v>20</v>
      </c>
    </row>
    <row r="9459" spans="1:10">
      <c r="A9459" t="s">
        <v>247</v>
      </c>
      <c r="B9459" t="s">
        <v>234</v>
      </c>
      <c r="C9459" t="s">
        <v>240</v>
      </c>
      <c r="D9459">
        <v>1</v>
      </c>
      <c r="E9459">
        <v>100</v>
      </c>
      <c r="F9459">
        <v>1</v>
      </c>
      <c r="G9459">
        <v>7</v>
      </c>
      <c r="H9459" s="57">
        <f t="shared" si="189"/>
        <v>36199</v>
      </c>
      <c r="J9459">
        <v>20</v>
      </c>
    </row>
    <row r="9460" spans="1:10">
      <c r="A9460" t="s">
        <v>247</v>
      </c>
      <c r="B9460" t="s">
        <v>234</v>
      </c>
      <c r="C9460" t="s">
        <v>240</v>
      </c>
      <c r="D9460">
        <v>1</v>
      </c>
      <c r="E9460">
        <v>100</v>
      </c>
      <c r="F9460">
        <v>1</v>
      </c>
      <c r="G9460">
        <v>8</v>
      </c>
      <c r="H9460" s="57">
        <f t="shared" si="189"/>
        <v>36199</v>
      </c>
      <c r="J9460">
        <v>15</v>
      </c>
    </row>
    <row r="9461" spans="1:10">
      <c r="A9461" t="s">
        <v>247</v>
      </c>
      <c r="B9461" t="s">
        <v>234</v>
      </c>
      <c r="C9461" t="s">
        <v>240</v>
      </c>
      <c r="D9461">
        <v>1</v>
      </c>
      <c r="E9461">
        <v>100</v>
      </c>
      <c r="F9461">
        <v>1</v>
      </c>
      <c r="G9461">
        <v>9</v>
      </c>
      <c r="H9461" s="57">
        <f t="shared" si="189"/>
        <v>36199</v>
      </c>
      <c r="J9461">
        <v>20</v>
      </c>
    </row>
    <row r="9462" spans="1:10">
      <c r="A9462" t="s">
        <v>247</v>
      </c>
      <c r="B9462" t="s">
        <v>234</v>
      </c>
      <c r="C9462" t="s">
        <v>240</v>
      </c>
      <c r="D9462">
        <v>1</v>
      </c>
      <c r="E9462">
        <v>100</v>
      </c>
      <c r="F9462">
        <v>1</v>
      </c>
      <c r="G9462">
        <v>10</v>
      </c>
      <c r="H9462" s="57">
        <f t="shared" si="189"/>
        <v>36199</v>
      </c>
      <c r="J9462">
        <v>20</v>
      </c>
    </row>
    <row r="9463" spans="1:10">
      <c r="A9463" t="s">
        <v>247</v>
      </c>
      <c r="B9463" t="s">
        <v>235</v>
      </c>
      <c r="C9463" t="s">
        <v>240</v>
      </c>
      <c r="D9463">
        <v>2</v>
      </c>
      <c r="E9463">
        <v>100</v>
      </c>
      <c r="F9463">
        <v>1</v>
      </c>
      <c r="G9463">
        <v>1</v>
      </c>
      <c r="H9463" s="57">
        <f t="shared" si="189"/>
        <v>36199</v>
      </c>
      <c r="J9463">
        <v>20</v>
      </c>
    </row>
    <row r="9464" spans="1:10">
      <c r="A9464" t="s">
        <v>247</v>
      </c>
      <c r="B9464" t="s">
        <v>235</v>
      </c>
      <c r="C9464" t="s">
        <v>240</v>
      </c>
      <c r="D9464">
        <v>2</v>
      </c>
      <c r="E9464">
        <v>100</v>
      </c>
      <c r="F9464">
        <v>1</v>
      </c>
      <c r="G9464">
        <v>2</v>
      </c>
      <c r="H9464" s="57">
        <f t="shared" si="189"/>
        <v>36199</v>
      </c>
      <c r="J9464">
        <v>18</v>
      </c>
    </row>
    <row r="9465" spans="1:10">
      <c r="A9465" t="s">
        <v>247</v>
      </c>
      <c r="B9465" t="s">
        <v>235</v>
      </c>
      <c r="C9465" t="s">
        <v>240</v>
      </c>
      <c r="D9465">
        <v>2</v>
      </c>
      <c r="E9465">
        <v>100</v>
      </c>
      <c r="F9465">
        <v>1</v>
      </c>
      <c r="G9465">
        <v>3</v>
      </c>
      <c r="H9465" s="57">
        <f t="shared" si="189"/>
        <v>36199</v>
      </c>
      <c r="J9465">
        <v>16</v>
      </c>
    </row>
    <row r="9466" spans="1:10">
      <c r="A9466" t="s">
        <v>247</v>
      </c>
      <c r="B9466" t="s">
        <v>235</v>
      </c>
      <c r="C9466" t="s">
        <v>240</v>
      </c>
      <c r="D9466">
        <v>2</v>
      </c>
      <c r="E9466">
        <v>100</v>
      </c>
      <c r="F9466">
        <v>1</v>
      </c>
      <c r="G9466">
        <v>4</v>
      </c>
      <c r="H9466" s="57">
        <f t="shared" si="189"/>
        <v>36199</v>
      </c>
      <c r="J9466">
        <v>18</v>
      </c>
    </row>
    <row r="9467" spans="1:10">
      <c r="A9467" t="s">
        <v>247</v>
      </c>
      <c r="B9467" t="s">
        <v>235</v>
      </c>
      <c r="C9467" t="s">
        <v>240</v>
      </c>
      <c r="D9467">
        <v>2</v>
      </c>
      <c r="E9467">
        <v>100</v>
      </c>
      <c r="F9467">
        <v>1</v>
      </c>
      <c r="G9467">
        <v>5</v>
      </c>
      <c r="H9467" s="57">
        <f t="shared" si="189"/>
        <v>36199</v>
      </c>
      <c r="J9467">
        <v>16</v>
      </c>
    </row>
    <row r="9468" spans="1:10">
      <c r="A9468" t="s">
        <v>247</v>
      </c>
      <c r="B9468" t="s">
        <v>235</v>
      </c>
      <c r="C9468" t="s">
        <v>240</v>
      </c>
      <c r="D9468">
        <v>2</v>
      </c>
      <c r="E9468">
        <v>100</v>
      </c>
      <c r="F9468">
        <v>1</v>
      </c>
      <c r="G9468">
        <v>6</v>
      </c>
      <c r="H9468" s="57">
        <f t="shared" si="189"/>
        <v>36199</v>
      </c>
      <c r="J9468">
        <v>18</v>
      </c>
    </row>
    <row r="9469" spans="1:10">
      <c r="A9469" t="s">
        <v>247</v>
      </c>
      <c r="B9469" t="s">
        <v>235</v>
      </c>
      <c r="C9469" t="s">
        <v>240</v>
      </c>
      <c r="D9469">
        <v>2</v>
      </c>
      <c r="E9469">
        <v>100</v>
      </c>
      <c r="F9469">
        <v>1</v>
      </c>
      <c r="G9469">
        <v>7</v>
      </c>
      <c r="H9469" s="57">
        <f t="shared" si="189"/>
        <v>36199</v>
      </c>
      <c r="J9469">
        <v>15</v>
      </c>
    </row>
    <row r="9470" spans="1:10">
      <c r="A9470" t="s">
        <v>247</v>
      </c>
      <c r="B9470" t="s">
        <v>235</v>
      </c>
      <c r="C9470" t="s">
        <v>240</v>
      </c>
      <c r="D9470">
        <v>2</v>
      </c>
      <c r="E9470">
        <v>100</v>
      </c>
      <c r="F9470">
        <v>1</v>
      </c>
      <c r="G9470">
        <v>8</v>
      </c>
      <c r="H9470" s="57">
        <f t="shared" si="189"/>
        <v>36199</v>
      </c>
      <c r="J9470">
        <v>18</v>
      </c>
    </row>
    <row r="9471" spans="1:10">
      <c r="A9471" t="s">
        <v>247</v>
      </c>
      <c r="B9471" t="s">
        <v>235</v>
      </c>
      <c r="C9471" t="s">
        <v>240</v>
      </c>
      <c r="D9471">
        <v>2</v>
      </c>
      <c r="E9471">
        <v>100</v>
      </c>
      <c r="F9471">
        <v>1</v>
      </c>
      <c r="G9471">
        <v>9</v>
      </c>
      <c r="H9471" s="57">
        <f t="shared" si="189"/>
        <v>36199</v>
      </c>
      <c r="J9471">
        <v>19</v>
      </c>
    </row>
    <row r="9472" spans="1:10">
      <c r="A9472" t="s">
        <v>247</v>
      </c>
      <c r="B9472" t="s">
        <v>235</v>
      </c>
      <c r="C9472" t="s">
        <v>240</v>
      </c>
      <c r="D9472">
        <v>2</v>
      </c>
      <c r="E9472">
        <v>100</v>
      </c>
      <c r="F9472">
        <v>1</v>
      </c>
      <c r="G9472">
        <v>10</v>
      </c>
      <c r="H9472" s="57">
        <f t="shared" si="189"/>
        <v>36199</v>
      </c>
    </row>
    <row r="9473" spans="1:10">
      <c r="A9473" t="s">
        <v>247</v>
      </c>
      <c r="B9473" s="53">
        <v>40738</v>
      </c>
      <c r="C9473" t="s">
        <v>240</v>
      </c>
      <c r="D9473">
        <v>3</v>
      </c>
      <c r="E9473">
        <v>100</v>
      </c>
      <c r="F9473">
        <v>1</v>
      </c>
      <c r="G9473">
        <v>1</v>
      </c>
      <c r="H9473" s="57">
        <f t="shared" si="189"/>
        <v>36199</v>
      </c>
      <c r="J9473">
        <v>19</v>
      </c>
    </row>
    <row r="9474" spans="1:10">
      <c r="A9474" t="s">
        <v>247</v>
      </c>
      <c r="B9474" s="53">
        <v>40738</v>
      </c>
      <c r="C9474" t="s">
        <v>240</v>
      </c>
      <c r="D9474">
        <v>3</v>
      </c>
      <c r="E9474">
        <v>100</v>
      </c>
      <c r="F9474">
        <v>1</v>
      </c>
      <c r="G9474">
        <v>2</v>
      </c>
      <c r="H9474" s="57">
        <f t="shared" si="189"/>
        <v>36199</v>
      </c>
      <c r="J9474">
        <v>19</v>
      </c>
    </row>
    <row r="9475" spans="1:10">
      <c r="A9475" t="s">
        <v>247</v>
      </c>
      <c r="B9475" s="53">
        <v>40738</v>
      </c>
      <c r="C9475" t="s">
        <v>240</v>
      </c>
      <c r="D9475">
        <v>3</v>
      </c>
      <c r="E9475">
        <v>100</v>
      </c>
      <c r="F9475">
        <v>1</v>
      </c>
      <c r="G9475">
        <v>3</v>
      </c>
      <c r="H9475" s="57">
        <f t="shared" si="189"/>
        <v>36199</v>
      </c>
      <c r="J9475">
        <v>16</v>
      </c>
    </row>
    <row r="9476" spans="1:10">
      <c r="A9476" t="s">
        <v>247</v>
      </c>
      <c r="B9476" s="53">
        <v>40738</v>
      </c>
      <c r="C9476" t="s">
        <v>240</v>
      </c>
      <c r="D9476">
        <v>3</v>
      </c>
      <c r="E9476">
        <v>100</v>
      </c>
      <c r="F9476">
        <v>1</v>
      </c>
      <c r="G9476">
        <v>4</v>
      </c>
      <c r="H9476" s="57">
        <f t="shared" si="189"/>
        <v>36199</v>
      </c>
      <c r="J9476">
        <v>19</v>
      </c>
    </row>
    <row r="9477" spans="1:10">
      <c r="A9477" t="s">
        <v>247</v>
      </c>
      <c r="B9477" s="53">
        <v>40738</v>
      </c>
      <c r="C9477" t="s">
        <v>240</v>
      </c>
      <c r="D9477">
        <v>3</v>
      </c>
      <c r="E9477">
        <v>100</v>
      </c>
      <c r="F9477">
        <v>1</v>
      </c>
      <c r="G9477">
        <v>5</v>
      </c>
      <c r="H9477" s="57">
        <f t="shared" si="189"/>
        <v>36199</v>
      </c>
      <c r="J9477">
        <v>19</v>
      </c>
    </row>
    <row r="9478" spans="1:10">
      <c r="A9478" t="s">
        <v>247</v>
      </c>
      <c r="B9478" s="53">
        <v>40738</v>
      </c>
      <c r="C9478" t="s">
        <v>240</v>
      </c>
      <c r="D9478">
        <v>3</v>
      </c>
      <c r="E9478">
        <v>100</v>
      </c>
      <c r="F9478">
        <v>1</v>
      </c>
      <c r="G9478">
        <v>6</v>
      </c>
      <c r="H9478" s="57">
        <f t="shared" si="189"/>
        <v>36199</v>
      </c>
      <c r="J9478">
        <v>19</v>
      </c>
    </row>
    <row r="9479" spans="1:10">
      <c r="A9479" t="s">
        <v>247</v>
      </c>
      <c r="B9479" s="53">
        <v>40738</v>
      </c>
      <c r="C9479" t="s">
        <v>240</v>
      </c>
      <c r="D9479">
        <v>3</v>
      </c>
      <c r="E9479">
        <v>100</v>
      </c>
      <c r="F9479">
        <v>1</v>
      </c>
      <c r="G9479">
        <v>7</v>
      </c>
      <c r="H9479" s="57">
        <f t="shared" si="189"/>
        <v>36199</v>
      </c>
      <c r="J9479">
        <v>18</v>
      </c>
    </row>
    <row r="9480" spans="1:10">
      <c r="A9480" t="s">
        <v>247</v>
      </c>
      <c r="B9480" s="53">
        <v>40738</v>
      </c>
      <c r="C9480" t="s">
        <v>240</v>
      </c>
      <c r="D9480">
        <v>3</v>
      </c>
      <c r="E9480">
        <v>100</v>
      </c>
      <c r="F9480">
        <v>1</v>
      </c>
      <c r="G9480">
        <v>8</v>
      </c>
      <c r="H9480" s="57">
        <f t="shared" si="189"/>
        <v>36199</v>
      </c>
      <c r="J9480">
        <v>19</v>
      </c>
    </row>
    <row r="9481" spans="1:10">
      <c r="A9481" t="s">
        <v>247</v>
      </c>
      <c r="B9481" s="53">
        <v>40738</v>
      </c>
      <c r="C9481" t="s">
        <v>240</v>
      </c>
      <c r="D9481">
        <v>3</v>
      </c>
      <c r="E9481">
        <v>100</v>
      </c>
      <c r="F9481">
        <v>1</v>
      </c>
      <c r="G9481">
        <v>9</v>
      </c>
      <c r="H9481" s="57">
        <f t="shared" si="189"/>
        <v>36199</v>
      </c>
      <c r="J9481">
        <v>18</v>
      </c>
    </row>
    <row r="9482" spans="1:10">
      <c r="A9482" t="s">
        <v>247</v>
      </c>
      <c r="B9482" s="53">
        <v>40738</v>
      </c>
      <c r="C9482" t="s">
        <v>240</v>
      </c>
      <c r="D9482">
        <v>3</v>
      </c>
      <c r="E9482">
        <v>100</v>
      </c>
      <c r="F9482">
        <v>1</v>
      </c>
      <c r="G9482">
        <v>10</v>
      </c>
      <c r="H9482" s="57">
        <f t="shared" si="189"/>
        <v>36199</v>
      </c>
      <c r="J9482">
        <v>15</v>
      </c>
    </row>
    <row r="9483" spans="1:10">
      <c r="A9483" t="s">
        <v>247</v>
      </c>
      <c r="B9483" t="s">
        <v>237</v>
      </c>
      <c r="C9483" t="s">
        <v>240</v>
      </c>
      <c r="D9483">
        <v>4</v>
      </c>
      <c r="E9483">
        <v>100</v>
      </c>
      <c r="F9483">
        <v>1</v>
      </c>
      <c r="G9483">
        <v>1</v>
      </c>
      <c r="H9483" s="57">
        <f t="shared" si="189"/>
        <v>36199</v>
      </c>
      <c r="J9483">
        <v>18</v>
      </c>
    </row>
    <row r="9484" spans="1:10">
      <c r="A9484" t="s">
        <v>247</v>
      </c>
      <c r="B9484" t="s">
        <v>237</v>
      </c>
      <c r="C9484" t="s">
        <v>240</v>
      </c>
      <c r="D9484">
        <v>4</v>
      </c>
      <c r="E9484">
        <v>100</v>
      </c>
      <c r="F9484">
        <v>1</v>
      </c>
      <c r="G9484">
        <v>2</v>
      </c>
      <c r="H9484" s="57">
        <f t="shared" si="189"/>
        <v>36199</v>
      </c>
      <c r="J9484">
        <v>11</v>
      </c>
    </row>
    <row r="9485" spans="1:10">
      <c r="A9485" t="s">
        <v>247</v>
      </c>
      <c r="B9485" t="s">
        <v>237</v>
      </c>
      <c r="C9485" t="s">
        <v>240</v>
      </c>
      <c r="D9485">
        <v>4</v>
      </c>
      <c r="E9485">
        <v>100</v>
      </c>
      <c r="F9485">
        <v>1</v>
      </c>
      <c r="G9485">
        <v>3</v>
      </c>
      <c r="H9485" s="57">
        <f t="shared" si="189"/>
        <v>36199</v>
      </c>
      <c r="J9485">
        <v>17</v>
      </c>
    </row>
    <row r="9486" spans="1:10">
      <c r="A9486" t="s">
        <v>247</v>
      </c>
      <c r="B9486" t="s">
        <v>237</v>
      </c>
      <c r="C9486" t="s">
        <v>240</v>
      </c>
      <c r="D9486">
        <v>4</v>
      </c>
      <c r="E9486">
        <v>100</v>
      </c>
      <c r="F9486">
        <v>1</v>
      </c>
      <c r="G9486">
        <v>4</v>
      </c>
      <c r="H9486" s="57">
        <f t="shared" si="189"/>
        <v>36199</v>
      </c>
      <c r="J9486">
        <v>17</v>
      </c>
    </row>
    <row r="9487" spans="1:10">
      <c r="A9487" t="s">
        <v>247</v>
      </c>
      <c r="B9487" t="s">
        <v>237</v>
      </c>
      <c r="C9487" t="s">
        <v>240</v>
      </c>
      <c r="D9487">
        <v>4</v>
      </c>
      <c r="E9487">
        <v>100</v>
      </c>
      <c r="F9487">
        <v>1</v>
      </c>
      <c r="G9487">
        <v>5</v>
      </c>
      <c r="H9487" s="57">
        <f t="shared" si="189"/>
        <v>36199</v>
      </c>
      <c r="J9487">
        <v>19</v>
      </c>
    </row>
    <row r="9488" spans="1:10">
      <c r="A9488" t="s">
        <v>247</v>
      </c>
      <c r="B9488" t="s">
        <v>237</v>
      </c>
      <c r="C9488" t="s">
        <v>240</v>
      </c>
      <c r="D9488">
        <v>4</v>
      </c>
      <c r="E9488">
        <v>100</v>
      </c>
      <c r="F9488">
        <v>1</v>
      </c>
      <c r="G9488">
        <v>6</v>
      </c>
      <c r="H9488" s="57">
        <f t="shared" si="189"/>
        <v>36199</v>
      </c>
      <c r="J9488">
        <v>18</v>
      </c>
    </row>
    <row r="9489" spans="1:10">
      <c r="A9489" t="s">
        <v>247</v>
      </c>
      <c r="B9489" t="s">
        <v>237</v>
      </c>
      <c r="C9489" t="s">
        <v>240</v>
      </c>
      <c r="D9489">
        <v>4</v>
      </c>
      <c r="E9489">
        <v>100</v>
      </c>
      <c r="F9489">
        <v>1</v>
      </c>
      <c r="G9489">
        <v>7</v>
      </c>
      <c r="H9489" s="57">
        <f t="shared" si="189"/>
        <v>36199</v>
      </c>
      <c r="J9489">
        <v>16</v>
      </c>
    </row>
    <row r="9490" spans="1:10">
      <c r="A9490" t="s">
        <v>247</v>
      </c>
      <c r="B9490" t="s">
        <v>237</v>
      </c>
      <c r="C9490" t="s">
        <v>240</v>
      </c>
      <c r="D9490">
        <v>4</v>
      </c>
      <c r="E9490">
        <v>100</v>
      </c>
      <c r="F9490">
        <v>1</v>
      </c>
      <c r="G9490">
        <v>8</v>
      </c>
      <c r="H9490" s="57">
        <f t="shared" si="189"/>
        <v>36199</v>
      </c>
      <c r="J9490">
        <v>17</v>
      </c>
    </row>
    <row r="9491" spans="1:10">
      <c r="A9491" t="s">
        <v>247</v>
      </c>
      <c r="B9491" t="s">
        <v>237</v>
      </c>
      <c r="C9491" t="s">
        <v>240</v>
      </c>
      <c r="D9491">
        <v>4</v>
      </c>
      <c r="E9491">
        <v>100</v>
      </c>
      <c r="F9491">
        <v>1</v>
      </c>
      <c r="G9491">
        <v>9</v>
      </c>
      <c r="H9491" s="57">
        <f t="shared" si="189"/>
        <v>36199</v>
      </c>
      <c r="J9491">
        <v>18</v>
      </c>
    </row>
    <row r="9492" spans="1:10">
      <c r="A9492" t="s">
        <v>247</v>
      </c>
      <c r="B9492" t="s">
        <v>237</v>
      </c>
      <c r="C9492" t="s">
        <v>240</v>
      </c>
      <c r="D9492">
        <v>4</v>
      </c>
      <c r="E9492">
        <v>100</v>
      </c>
      <c r="F9492">
        <v>1</v>
      </c>
      <c r="G9492">
        <v>10</v>
      </c>
      <c r="H9492" s="57">
        <f t="shared" si="189"/>
        <v>36199</v>
      </c>
      <c r="J9492">
        <v>17</v>
      </c>
    </row>
    <row r="9493" spans="1:10">
      <c r="A9493" t="s">
        <v>247</v>
      </c>
      <c r="B9493" t="s">
        <v>238</v>
      </c>
      <c r="C9493" t="s">
        <v>240</v>
      </c>
      <c r="D9493">
        <v>5</v>
      </c>
      <c r="E9493">
        <v>100</v>
      </c>
      <c r="F9493">
        <v>1</v>
      </c>
      <c r="G9493">
        <v>1</v>
      </c>
      <c r="H9493" s="57">
        <f t="shared" si="189"/>
        <v>36199</v>
      </c>
      <c r="J9493">
        <v>18</v>
      </c>
    </row>
    <row r="9494" spans="1:10">
      <c r="A9494" t="s">
        <v>247</v>
      </c>
      <c r="B9494" t="s">
        <v>238</v>
      </c>
      <c r="C9494" t="s">
        <v>240</v>
      </c>
      <c r="D9494">
        <v>5</v>
      </c>
      <c r="E9494">
        <v>100</v>
      </c>
      <c r="F9494">
        <v>1</v>
      </c>
      <c r="G9494">
        <v>2</v>
      </c>
      <c r="H9494" s="57">
        <f t="shared" si="189"/>
        <v>36199</v>
      </c>
      <c r="J9494">
        <v>19</v>
      </c>
    </row>
    <row r="9495" spans="1:10">
      <c r="A9495" t="s">
        <v>247</v>
      </c>
      <c r="B9495" t="s">
        <v>238</v>
      </c>
      <c r="C9495" t="s">
        <v>240</v>
      </c>
      <c r="D9495">
        <v>5</v>
      </c>
      <c r="E9495">
        <v>100</v>
      </c>
      <c r="F9495">
        <v>1</v>
      </c>
      <c r="G9495">
        <v>3</v>
      </c>
      <c r="H9495" s="57">
        <f t="shared" si="189"/>
        <v>36199</v>
      </c>
      <c r="J9495">
        <v>17</v>
      </c>
    </row>
    <row r="9496" spans="1:10">
      <c r="A9496" t="s">
        <v>247</v>
      </c>
      <c r="B9496" t="s">
        <v>238</v>
      </c>
      <c r="C9496" t="s">
        <v>240</v>
      </c>
      <c r="D9496">
        <v>5</v>
      </c>
      <c r="E9496">
        <v>100</v>
      </c>
      <c r="F9496">
        <v>1</v>
      </c>
      <c r="G9496">
        <v>4</v>
      </c>
      <c r="H9496" s="57">
        <f t="shared" si="189"/>
        <v>36199</v>
      </c>
      <c r="J9496">
        <v>19</v>
      </c>
    </row>
    <row r="9497" spans="1:10">
      <c r="A9497" t="s">
        <v>247</v>
      </c>
      <c r="B9497" t="s">
        <v>238</v>
      </c>
      <c r="C9497" t="s">
        <v>240</v>
      </c>
      <c r="D9497">
        <v>5</v>
      </c>
      <c r="E9497">
        <v>100</v>
      </c>
      <c r="F9497">
        <v>1</v>
      </c>
      <c r="G9497">
        <v>5</v>
      </c>
      <c r="H9497" s="57">
        <f t="shared" si="189"/>
        <v>36199</v>
      </c>
      <c r="J9497">
        <v>17</v>
      </c>
    </row>
    <row r="9498" spans="1:10">
      <c r="A9498" t="s">
        <v>247</v>
      </c>
      <c r="B9498" t="s">
        <v>238</v>
      </c>
      <c r="C9498" t="s">
        <v>240</v>
      </c>
      <c r="D9498">
        <v>5</v>
      </c>
      <c r="E9498">
        <v>100</v>
      </c>
      <c r="F9498">
        <v>1</v>
      </c>
      <c r="G9498">
        <v>6</v>
      </c>
      <c r="H9498" s="57">
        <f t="shared" si="189"/>
        <v>36199</v>
      </c>
      <c r="J9498">
        <v>17</v>
      </c>
    </row>
    <row r="9499" spans="1:10">
      <c r="A9499" t="s">
        <v>247</v>
      </c>
      <c r="B9499" t="s">
        <v>238</v>
      </c>
      <c r="C9499" t="s">
        <v>240</v>
      </c>
      <c r="D9499">
        <v>5</v>
      </c>
      <c r="E9499">
        <v>100</v>
      </c>
      <c r="F9499">
        <v>1</v>
      </c>
      <c r="G9499">
        <v>7</v>
      </c>
      <c r="H9499" s="57">
        <f t="shared" si="189"/>
        <v>36199</v>
      </c>
      <c r="J9499">
        <v>19</v>
      </c>
    </row>
    <row r="9500" spans="1:10">
      <c r="A9500" t="s">
        <v>247</v>
      </c>
      <c r="B9500" t="s">
        <v>238</v>
      </c>
      <c r="C9500" t="s">
        <v>240</v>
      </c>
      <c r="D9500">
        <v>5</v>
      </c>
      <c r="E9500">
        <v>100</v>
      </c>
      <c r="F9500">
        <v>1</v>
      </c>
      <c r="G9500">
        <v>8</v>
      </c>
      <c r="H9500" s="57">
        <f t="shared" si="189"/>
        <v>36199</v>
      </c>
      <c r="J9500">
        <v>18</v>
      </c>
    </row>
    <row r="9501" spans="1:10">
      <c r="A9501" t="s">
        <v>247</v>
      </c>
      <c r="B9501" t="s">
        <v>238</v>
      </c>
      <c r="C9501" t="s">
        <v>240</v>
      </c>
      <c r="D9501">
        <v>5</v>
      </c>
      <c r="E9501">
        <v>100</v>
      </c>
      <c r="F9501">
        <v>1</v>
      </c>
      <c r="G9501">
        <v>9</v>
      </c>
      <c r="H9501" s="57">
        <f t="shared" si="189"/>
        <v>36199</v>
      </c>
      <c r="J9501">
        <v>16</v>
      </c>
    </row>
    <row r="9502" spans="1:10">
      <c r="A9502" t="s">
        <v>247</v>
      </c>
      <c r="B9502" t="s">
        <v>238</v>
      </c>
      <c r="C9502" t="s">
        <v>240</v>
      </c>
      <c r="D9502">
        <v>5</v>
      </c>
      <c r="E9502">
        <v>100</v>
      </c>
      <c r="F9502">
        <v>1</v>
      </c>
      <c r="G9502">
        <v>10</v>
      </c>
      <c r="H9502" s="57">
        <f t="shared" si="189"/>
        <v>36199</v>
      </c>
      <c r="J9502">
        <v>21</v>
      </c>
    </row>
    <row r="9503" spans="1:10">
      <c r="A9503" t="s">
        <v>247</v>
      </c>
      <c r="B9503" t="s">
        <v>239</v>
      </c>
      <c r="C9503" t="s">
        <v>240</v>
      </c>
      <c r="D9503">
        <v>6</v>
      </c>
      <c r="E9503">
        <v>100</v>
      </c>
      <c r="F9503">
        <v>1</v>
      </c>
      <c r="G9503">
        <v>1</v>
      </c>
      <c r="H9503" s="57">
        <f t="shared" si="189"/>
        <v>36199</v>
      </c>
      <c r="J9503">
        <v>17</v>
      </c>
    </row>
    <row r="9504" spans="1:10">
      <c r="A9504" t="s">
        <v>247</v>
      </c>
      <c r="B9504" t="s">
        <v>239</v>
      </c>
      <c r="C9504" t="s">
        <v>240</v>
      </c>
      <c r="D9504">
        <v>6</v>
      </c>
      <c r="E9504">
        <v>100</v>
      </c>
      <c r="F9504">
        <v>1</v>
      </c>
      <c r="G9504">
        <v>2</v>
      </c>
      <c r="H9504" s="57">
        <f t="shared" si="189"/>
        <v>36199</v>
      </c>
      <c r="J9504">
        <v>16</v>
      </c>
    </row>
    <row r="9505" spans="1:10">
      <c r="A9505" t="s">
        <v>247</v>
      </c>
      <c r="B9505" t="s">
        <v>239</v>
      </c>
      <c r="C9505" t="s">
        <v>240</v>
      </c>
      <c r="D9505">
        <v>6</v>
      </c>
      <c r="E9505">
        <v>100</v>
      </c>
      <c r="F9505">
        <v>1</v>
      </c>
      <c r="G9505">
        <v>3</v>
      </c>
      <c r="H9505" s="57">
        <f t="shared" si="189"/>
        <v>36199</v>
      </c>
      <c r="J9505">
        <v>19</v>
      </c>
    </row>
    <row r="9506" spans="1:10">
      <c r="A9506" t="s">
        <v>247</v>
      </c>
      <c r="B9506" t="s">
        <v>239</v>
      </c>
      <c r="C9506" t="s">
        <v>240</v>
      </c>
      <c r="D9506">
        <v>6</v>
      </c>
      <c r="E9506">
        <v>100</v>
      </c>
      <c r="F9506">
        <v>1</v>
      </c>
      <c r="G9506">
        <v>4</v>
      </c>
      <c r="H9506" s="57">
        <f t="shared" si="189"/>
        <v>36199</v>
      </c>
      <c r="J9506">
        <v>18</v>
      </c>
    </row>
    <row r="9507" spans="1:10">
      <c r="A9507" t="s">
        <v>247</v>
      </c>
      <c r="B9507" t="s">
        <v>239</v>
      </c>
      <c r="C9507" t="s">
        <v>240</v>
      </c>
      <c r="D9507">
        <v>6</v>
      </c>
      <c r="E9507">
        <v>100</v>
      </c>
      <c r="F9507">
        <v>1</v>
      </c>
      <c r="G9507">
        <v>5</v>
      </c>
      <c r="H9507" s="57">
        <f t="shared" si="189"/>
        <v>36199</v>
      </c>
      <c r="J9507">
        <v>14</v>
      </c>
    </row>
    <row r="9508" spans="1:10">
      <c r="A9508" t="s">
        <v>247</v>
      </c>
      <c r="B9508" t="s">
        <v>239</v>
      </c>
      <c r="C9508" t="s">
        <v>240</v>
      </c>
      <c r="D9508">
        <v>6</v>
      </c>
      <c r="E9508">
        <v>100</v>
      </c>
      <c r="F9508">
        <v>1</v>
      </c>
      <c r="G9508">
        <v>6</v>
      </c>
      <c r="H9508" s="57">
        <f t="shared" si="189"/>
        <v>36199</v>
      </c>
      <c r="J9508">
        <v>17</v>
      </c>
    </row>
    <row r="9509" spans="1:10">
      <c r="A9509" t="s">
        <v>247</v>
      </c>
      <c r="B9509" t="s">
        <v>239</v>
      </c>
      <c r="C9509" t="s">
        <v>240</v>
      </c>
      <c r="D9509">
        <v>6</v>
      </c>
      <c r="E9509">
        <v>100</v>
      </c>
      <c r="F9509">
        <v>1</v>
      </c>
      <c r="G9509">
        <v>7</v>
      </c>
      <c r="H9509" s="57">
        <f t="shared" si="189"/>
        <v>36199</v>
      </c>
      <c r="J9509">
        <v>17</v>
      </c>
    </row>
    <row r="9510" spans="1:10">
      <c r="A9510" t="s">
        <v>247</v>
      </c>
      <c r="B9510" t="s">
        <v>239</v>
      </c>
      <c r="C9510" t="s">
        <v>240</v>
      </c>
      <c r="D9510">
        <v>6</v>
      </c>
      <c r="E9510">
        <v>100</v>
      </c>
      <c r="F9510">
        <v>1</v>
      </c>
      <c r="G9510">
        <v>8</v>
      </c>
      <c r="H9510" s="57">
        <f t="shared" si="189"/>
        <v>36199</v>
      </c>
      <c r="J9510">
        <v>16</v>
      </c>
    </row>
    <row r="9511" spans="1:10">
      <c r="A9511" t="s">
        <v>247</v>
      </c>
      <c r="B9511" t="s">
        <v>239</v>
      </c>
      <c r="C9511" t="s">
        <v>240</v>
      </c>
      <c r="D9511">
        <v>6</v>
      </c>
      <c r="E9511">
        <v>100</v>
      </c>
      <c r="F9511">
        <v>1</v>
      </c>
      <c r="G9511">
        <v>9</v>
      </c>
      <c r="H9511" s="57">
        <f t="shared" si="189"/>
        <v>36199</v>
      </c>
      <c r="J9511">
        <v>18</v>
      </c>
    </row>
    <row r="9512" spans="1:10">
      <c r="A9512" t="s">
        <v>247</v>
      </c>
      <c r="B9512" t="s">
        <v>239</v>
      </c>
      <c r="C9512" t="s">
        <v>240</v>
      </c>
      <c r="D9512">
        <v>6</v>
      </c>
      <c r="E9512">
        <v>100</v>
      </c>
      <c r="F9512">
        <v>1</v>
      </c>
      <c r="G9512">
        <v>10</v>
      </c>
      <c r="H9512" s="57">
        <f t="shared" si="189"/>
        <v>36199</v>
      </c>
      <c r="J9512">
        <v>17</v>
      </c>
    </row>
    <row r="9513" spans="1:10">
      <c r="A9513" t="s">
        <v>247</v>
      </c>
      <c r="B9513" s="53">
        <v>40738</v>
      </c>
      <c r="C9513" t="s">
        <v>240</v>
      </c>
      <c r="D9513">
        <v>7</v>
      </c>
      <c r="E9513">
        <v>100</v>
      </c>
      <c r="F9513">
        <v>2</v>
      </c>
      <c r="G9513">
        <v>1</v>
      </c>
      <c r="H9513" s="57">
        <f t="shared" si="189"/>
        <v>36199</v>
      </c>
      <c r="J9513">
        <v>19</v>
      </c>
    </row>
    <row r="9514" spans="1:10">
      <c r="A9514" t="s">
        <v>247</v>
      </c>
      <c r="B9514" s="53">
        <v>40738</v>
      </c>
      <c r="C9514" t="s">
        <v>240</v>
      </c>
      <c r="D9514">
        <v>7</v>
      </c>
      <c r="E9514">
        <v>100</v>
      </c>
      <c r="F9514">
        <v>2</v>
      </c>
      <c r="G9514">
        <v>2</v>
      </c>
      <c r="H9514" s="57">
        <f t="shared" si="189"/>
        <v>36199</v>
      </c>
      <c r="J9514">
        <v>15</v>
      </c>
    </row>
    <row r="9515" spans="1:10">
      <c r="A9515" t="s">
        <v>247</v>
      </c>
      <c r="B9515" s="53">
        <v>40738</v>
      </c>
      <c r="C9515" t="s">
        <v>240</v>
      </c>
      <c r="D9515">
        <v>7</v>
      </c>
      <c r="E9515">
        <v>100</v>
      </c>
      <c r="F9515">
        <v>2</v>
      </c>
      <c r="G9515">
        <v>3</v>
      </c>
      <c r="H9515" s="57">
        <f t="shared" si="189"/>
        <v>36199</v>
      </c>
      <c r="J9515">
        <v>16</v>
      </c>
    </row>
    <row r="9516" spans="1:10">
      <c r="A9516" t="s">
        <v>247</v>
      </c>
      <c r="B9516" s="53">
        <v>40738</v>
      </c>
      <c r="C9516" t="s">
        <v>240</v>
      </c>
      <c r="D9516">
        <v>7</v>
      </c>
      <c r="E9516">
        <v>100</v>
      </c>
      <c r="F9516">
        <v>2</v>
      </c>
      <c r="G9516">
        <v>4</v>
      </c>
      <c r="H9516" s="57">
        <f t="shared" si="189"/>
        <v>36199</v>
      </c>
      <c r="J9516">
        <v>17</v>
      </c>
    </row>
    <row r="9517" spans="1:10">
      <c r="A9517" t="s">
        <v>247</v>
      </c>
      <c r="B9517" s="53">
        <v>40738</v>
      </c>
      <c r="C9517" t="s">
        <v>240</v>
      </c>
      <c r="D9517">
        <v>7</v>
      </c>
      <c r="E9517">
        <v>100</v>
      </c>
      <c r="F9517">
        <v>2</v>
      </c>
      <c r="G9517">
        <v>5</v>
      </c>
      <c r="H9517" s="57">
        <f t="shared" si="189"/>
        <v>36199</v>
      </c>
      <c r="J9517">
        <v>16</v>
      </c>
    </row>
    <row r="9518" spans="1:10">
      <c r="A9518" t="s">
        <v>247</v>
      </c>
      <c r="B9518" s="53">
        <v>40738</v>
      </c>
      <c r="C9518" t="s">
        <v>240</v>
      </c>
      <c r="D9518">
        <v>7</v>
      </c>
      <c r="E9518">
        <v>100</v>
      </c>
      <c r="F9518">
        <v>2</v>
      </c>
      <c r="G9518">
        <v>6</v>
      </c>
      <c r="H9518" s="57">
        <f t="shared" si="189"/>
        <v>36199</v>
      </c>
      <c r="J9518">
        <v>18</v>
      </c>
    </row>
    <row r="9519" spans="1:10">
      <c r="A9519" t="s">
        <v>247</v>
      </c>
      <c r="B9519" s="53">
        <v>40738</v>
      </c>
      <c r="C9519" t="s">
        <v>240</v>
      </c>
      <c r="D9519">
        <v>7</v>
      </c>
      <c r="E9519">
        <v>100</v>
      </c>
      <c r="F9519">
        <v>2</v>
      </c>
      <c r="G9519">
        <v>7</v>
      </c>
      <c r="H9519" s="57">
        <f t="shared" ref="H9519:H9582" si="190">H9518</f>
        <v>36199</v>
      </c>
      <c r="J9519">
        <v>19</v>
      </c>
    </row>
    <row r="9520" spans="1:10">
      <c r="A9520" t="s">
        <v>247</v>
      </c>
      <c r="B9520" s="53">
        <v>40738</v>
      </c>
      <c r="C9520" t="s">
        <v>240</v>
      </c>
      <c r="D9520">
        <v>7</v>
      </c>
      <c r="E9520">
        <v>100</v>
      </c>
      <c r="F9520">
        <v>2</v>
      </c>
      <c r="G9520">
        <v>8</v>
      </c>
      <c r="H9520" s="57">
        <f t="shared" si="190"/>
        <v>36199</v>
      </c>
      <c r="J9520">
        <v>18</v>
      </c>
    </row>
    <row r="9521" spans="1:10">
      <c r="A9521" t="s">
        <v>247</v>
      </c>
      <c r="B9521" s="53">
        <v>40738</v>
      </c>
      <c r="C9521" t="s">
        <v>240</v>
      </c>
      <c r="D9521">
        <v>7</v>
      </c>
      <c r="E9521">
        <v>100</v>
      </c>
      <c r="F9521">
        <v>2</v>
      </c>
      <c r="G9521">
        <v>9</v>
      </c>
      <c r="H9521" s="57">
        <f t="shared" si="190"/>
        <v>36199</v>
      </c>
    </row>
    <row r="9522" spans="1:10">
      <c r="A9522" t="s">
        <v>247</v>
      </c>
      <c r="B9522" s="53">
        <v>40738</v>
      </c>
      <c r="C9522" t="s">
        <v>240</v>
      </c>
      <c r="D9522">
        <v>7</v>
      </c>
      <c r="E9522">
        <v>100</v>
      </c>
      <c r="F9522">
        <v>2</v>
      </c>
      <c r="G9522">
        <v>10</v>
      </c>
      <c r="H9522" s="57">
        <f t="shared" si="190"/>
        <v>36199</v>
      </c>
      <c r="J9522">
        <v>16</v>
      </c>
    </row>
    <row r="9523" spans="1:10">
      <c r="A9523" t="s">
        <v>247</v>
      </c>
      <c r="B9523" t="s">
        <v>234</v>
      </c>
      <c r="C9523" t="s">
        <v>240</v>
      </c>
      <c r="D9523">
        <v>8</v>
      </c>
      <c r="E9523">
        <v>100</v>
      </c>
      <c r="F9523">
        <v>2</v>
      </c>
      <c r="G9523">
        <v>1</v>
      </c>
      <c r="H9523" s="57">
        <f t="shared" si="190"/>
        <v>36199</v>
      </c>
      <c r="J9523">
        <v>17</v>
      </c>
    </row>
    <row r="9524" spans="1:10">
      <c r="A9524" t="s">
        <v>247</v>
      </c>
      <c r="B9524" t="s">
        <v>234</v>
      </c>
      <c r="C9524" t="s">
        <v>240</v>
      </c>
      <c r="D9524">
        <v>8</v>
      </c>
      <c r="E9524">
        <v>100</v>
      </c>
      <c r="F9524">
        <v>2</v>
      </c>
      <c r="G9524">
        <v>2</v>
      </c>
      <c r="H9524" s="57">
        <f t="shared" si="190"/>
        <v>36199</v>
      </c>
      <c r="J9524">
        <v>18</v>
      </c>
    </row>
    <row r="9525" spans="1:10">
      <c r="A9525" t="s">
        <v>247</v>
      </c>
      <c r="B9525" t="s">
        <v>234</v>
      </c>
      <c r="C9525" t="s">
        <v>240</v>
      </c>
      <c r="D9525">
        <v>8</v>
      </c>
      <c r="E9525">
        <v>100</v>
      </c>
      <c r="F9525">
        <v>2</v>
      </c>
      <c r="G9525">
        <v>3</v>
      </c>
      <c r="H9525" s="57">
        <f t="shared" si="190"/>
        <v>36199</v>
      </c>
      <c r="J9525">
        <v>18</v>
      </c>
    </row>
    <row r="9526" spans="1:10">
      <c r="A9526" t="s">
        <v>247</v>
      </c>
      <c r="B9526" t="s">
        <v>234</v>
      </c>
      <c r="C9526" t="s">
        <v>240</v>
      </c>
      <c r="D9526">
        <v>8</v>
      </c>
      <c r="E9526">
        <v>100</v>
      </c>
      <c r="F9526">
        <v>2</v>
      </c>
      <c r="G9526">
        <v>4</v>
      </c>
      <c r="H9526" s="57">
        <f t="shared" si="190"/>
        <v>36199</v>
      </c>
      <c r="J9526">
        <v>17</v>
      </c>
    </row>
    <row r="9527" spans="1:10">
      <c r="A9527" t="s">
        <v>247</v>
      </c>
      <c r="B9527" t="s">
        <v>234</v>
      </c>
      <c r="C9527" t="s">
        <v>240</v>
      </c>
      <c r="D9527">
        <v>8</v>
      </c>
      <c r="E9527">
        <v>100</v>
      </c>
      <c r="F9527">
        <v>2</v>
      </c>
      <c r="G9527">
        <v>5</v>
      </c>
      <c r="H9527" s="57">
        <f t="shared" si="190"/>
        <v>36199</v>
      </c>
      <c r="J9527">
        <v>18</v>
      </c>
    </row>
    <row r="9528" spans="1:10">
      <c r="A9528" t="s">
        <v>247</v>
      </c>
      <c r="B9528" t="s">
        <v>234</v>
      </c>
      <c r="C9528" t="s">
        <v>240</v>
      </c>
      <c r="D9528">
        <v>8</v>
      </c>
      <c r="E9528">
        <v>100</v>
      </c>
      <c r="F9528">
        <v>2</v>
      </c>
      <c r="G9528">
        <v>6</v>
      </c>
      <c r="H9528" s="57">
        <f t="shared" si="190"/>
        <v>36199</v>
      </c>
      <c r="J9528">
        <v>18</v>
      </c>
    </row>
    <row r="9529" spans="1:10">
      <c r="A9529" t="s">
        <v>247</v>
      </c>
      <c r="B9529" t="s">
        <v>234</v>
      </c>
      <c r="C9529" t="s">
        <v>240</v>
      </c>
      <c r="D9529">
        <v>8</v>
      </c>
      <c r="E9529">
        <v>100</v>
      </c>
      <c r="F9529">
        <v>2</v>
      </c>
      <c r="G9529">
        <v>7</v>
      </c>
      <c r="H9529" s="57">
        <f t="shared" si="190"/>
        <v>36199</v>
      </c>
      <c r="J9529">
        <v>17</v>
      </c>
    </row>
    <row r="9530" spans="1:10">
      <c r="A9530" t="s">
        <v>247</v>
      </c>
      <c r="B9530" t="s">
        <v>234</v>
      </c>
      <c r="C9530" t="s">
        <v>240</v>
      </c>
      <c r="D9530">
        <v>8</v>
      </c>
      <c r="E9530">
        <v>100</v>
      </c>
      <c r="F9530">
        <v>2</v>
      </c>
      <c r="G9530">
        <v>8</v>
      </c>
      <c r="H9530" s="57">
        <f t="shared" si="190"/>
        <v>36199</v>
      </c>
      <c r="J9530">
        <v>19</v>
      </c>
    </row>
    <row r="9531" spans="1:10">
      <c r="A9531" t="s">
        <v>247</v>
      </c>
      <c r="B9531" t="s">
        <v>234</v>
      </c>
      <c r="C9531" t="s">
        <v>240</v>
      </c>
      <c r="D9531">
        <v>8</v>
      </c>
      <c r="E9531">
        <v>100</v>
      </c>
      <c r="F9531">
        <v>2</v>
      </c>
      <c r="G9531">
        <v>9</v>
      </c>
      <c r="H9531" s="57">
        <f t="shared" si="190"/>
        <v>36199</v>
      </c>
      <c r="J9531">
        <v>17</v>
      </c>
    </row>
    <row r="9532" spans="1:10">
      <c r="A9532" t="s">
        <v>247</v>
      </c>
      <c r="B9532" t="s">
        <v>234</v>
      </c>
      <c r="C9532" t="s">
        <v>240</v>
      </c>
      <c r="D9532">
        <v>8</v>
      </c>
      <c r="E9532">
        <v>100</v>
      </c>
      <c r="F9532">
        <v>2</v>
      </c>
      <c r="G9532">
        <v>10</v>
      </c>
      <c r="H9532" s="57">
        <f t="shared" si="190"/>
        <v>36199</v>
      </c>
    </row>
    <row r="9533" spans="1:10">
      <c r="A9533" t="s">
        <v>247</v>
      </c>
      <c r="B9533" t="s">
        <v>238</v>
      </c>
      <c r="C9533" t="s">
        <v>240</v>
      </c>
      <c r="D9533">
        <v>9</v>
      </c>
      <c r="E9533">
        <v>100</v>
      </c>
      <c r="F9533">
        <v>2</v>
      </c>
      <c r="G9533">
        <v>1</v>
      </c>
      <c r="H9533" s="57">
        <f t="shared" si="190"/>
        <v>36199</v>
      </c>
      <c r="J9533">
        <v>17</v>
      </c>
    </row>
    <row r="9534" spans="1:10">
      <c r="A9534" t="s">
        <v>247</v>
      </c>
      <c r="B9534" t="s">
        <v>238</v>
      </c>
      <c r="C9534" t="s">
        <v>240</v>
      </c>
      <c r="D9534">
        <v>9</v>
      </c>
      <c r="E9534">
        <v>100</v>
      </c>
      <c r="F9534">
        <v>2</v>
      </c>
      <c r="G9534">
        <v>2</v>
      </c>
      <c r="H9534" s="57">
        <f t="shared" si="190"/>
        <v>36199</v>
      </c>
      <c r="J9534">
        <v>18</v>
      </c>
    </row>
    <row r="9535" spans="1:10">
      <c r="A9535" t="s">
        <v>247</v>
      </c>
      <c r="B9535" t="s">
        <v>238</v>
      </c>
      <c r="C9535" t="s">
        <v>240</v>
      </c>
      <c r="D9535">
        <v>9</v>
      </c>
      <c r="E9535">
        <v>100</v>
      </c>
      <c r="F9535">
        <v>2</v>
      </c>
      <c r="G9535">
        <v>3</v>
      </c>
      <c r="H9535" s="57">
        <f t="shared" si="190"/>
        <v>36199</v>
      </c>
      <c r="J9535">
        <v>18</v>
      </c>
    </row>
    <row r="9536" spans="1:10">
      <c r="A9536" t="s">
        <v>247</v>
      </c>
      <c r="B9536" t="s">
        <v>238</v>
      </c>
      <c r="C9536" t="s">
        <v>240</v>
      </c>
      <c r="D9536">
        <v>9</v>
      </c>
      <c r="E9536">
        <v>100</v>
      </c>
      <c r="F9536">
        <v>2</v>
      </c>
      <c r="G9536">
        <v>4</v>
      </c>
      <c r="H9536" s="57">
        <f t="shared" si="190"/>
        <v>36199</v>
      </c>
      <c r="J9536">
        <v>19</v>
      </c>
    </row>
    <row r="9537" spans="1:10">
      <c r="A9537" t="s">
        <v>247</v>
      </c>
      <c r="B9537" t="s">
        <v>238</v>
      </c>
      <c r="C9537" t="s">
        <v>240</v>
      </c>
      <c r="D9537">
        <v>9</v>
      </c>
      <c r="E9537">
        <v>100</v>
      </c>
      <c r="F9537">
        <v>2</v>
      </c>
      <c r="G9537">
        <v>5</v>
      </c>
      <c r="H9537" s="57">
        <f t="shared" si="190"/>
        <v>36199</v>
      </c>
      <c r="J9537">
        <v>17</v>
      </c>
    </row>
    <row r="9538" spans="1:10">
      <c r="A9538" t="s">
        <v>247</v>
      </c>
      <c r="B9538" t="s">
        <v>238</v>
      </c>
      <c r="C9538" t="s">
        <v>240</v>
      </c>
      <c r="D9538">
        <v>9</v>
      </c>
      <c r="E9538">
        <v>100</v>
      </c>
      <c r="F9538">
        <v>2</v>
      </c>
      <c r="G9538">
        <v>6</v>
      </c>
      <c r="H9538" s="57">
        <f t="shared" si="190"/>
        <v>36199</v>
      </c>
      <c r="J9538">
        <v>19</v>
      </c>
    </row>
    <row r="9539" spans="1:10">
      <c r="A9539" t="s">
        <v>247</v>
      </c>
      <c r="B9539" t="s">
        <v>238</v>
      </c>
      <c r="C9539" t="s">
        <v>240</v>
      </c>
      <c r="D9539">
        <v>9</v>
      </c>
      <c r="E9539">
        <v>100</v>
      </c>
      <c r="F9539">
        <v>2</v>
      </c>
      <c r="G9539">
        <v>7</v>
      </c>
      <c r="H9539" s="57">
        <f t="shared" si="190"/>
        <v>36199</v>
      </c>
      <c r="J9539">
        <v>18</v>
      </c>
    </row>
    <row r="9540" spans="1:10">
      <c r="A9540" t="s">
        <v>247</v>
      </c>
      <c r="B9540" t="s">
        <v>238</v>
      </c>
      <c r="C9540" t="s">
        <v>240</v>
      </c>
      <c r="D9540">
        <v>9</v>
      </c>
      <c r="E9540">
        <v>100</v>
      </c>
      <c r="F9540">
        <v>2</v>
      </c>
      <c r="G9540">
        <v>8</v>
      </c>
      <c r="H9540" s="57">
        <f t="shared" si="190"/>
        <v>36199</v>
      </c>
      <c r="J9540">
        <v>18</v>
      </c>
    </row>
    <row r="9541" spans="1:10">
      <c r="A9541" t="s">
        <v>247</v>
      </c>
      <c r="B9541" t="s">
        <v>238</v>
      </c>
      <c r="C9541" t="s">
        <v>240</v>
      </c>
      <c r="D9541">
        <v>9</v>
      </c>
      <c r="E9541">
        <v>100</v>
      </c>
      <c r="F9541">
        <v>2</v>
      </c>
      <c r="G9541">
        <v>9</v>
      </c>
      <c r="H9541" s="57">
        <f t="shared" si="190"/>
        <v>36199</v>
      </c>
      <c r="J9541">
        <v>19</v>
      </c>
    </row>
    <row r="9542" spans="1:10">
      <c r="A9542" t="s">
        <v>247</v>
      </c>
      <c r="B9542" t="s">
        <v>238</v>
      </c>
      <c r="C9542" t="s">
        <v>240</v>
      </c>
      <c r="D9542">
        <v>9</v>
      </c>
      <c r="E9542">
        <v>100</v>
      </c>
      <c r="F9542">
        <v>2</v>
      </c>
      <c r="G9542">
        <v>10</v>
      </c>
      <c r="H9542" s="57">
        <f t="shared" si="190"/>
        <v>36199</v>
      </c>
      <c r="J9542">
        <v>18</v>
      </c>
    </row>
    <row r="9543" spans="1:10">
      <c r="A9543" t="s">
        <v>247</v>
      </c>
      <c r="B9543" t="s">
        <v>235</v>
      </c>
      <c r="C9543" t="s">
        <v>240</v>
      </c>
      <c r="D9543">
        <v>10</v>
      </c>
      <c r="E9543">
        <v>100</v>
      </c>
      <c r="F9543">
        <v>2</v>
      </c>
      <c r="G9543">
        <v>1</v>
      </c>
      <c r="H9543" s="57">
        <f t="shared" si="190"/>
        <v>36199</v>
      </c>
      <c r="J9543">
        <v>13</v>
      </c>
    </row>
    <row r="9544" spans="1:10">
      <c r="A9544" t="s">
        <v>247</v>
      </c>
      <c r="B9544" t="s">
        <v>235</v>
      </c>
      <c r="C9544" t="s">
        <v>240</v>
      </c>
      <c r="D9544">
        <v>10</v>
      </c>
      <c r="E9544">
        <v>100</v>
      </c>
      <c r="F9544">
        <v>2</v>
      </c>
      <c r="G9544">
        <v>2</v>
      </c>
      <c r="H9544" s="57">
        <f t="shared" si="190"/>
        <v>36199</v>
      </c>
      <c r="J9544">
        <v>15</v>
      </c>
    </row>
    <row r="9545" spans="1:10">
      <c r="A9545" t="s">
        <v>247</v>
      </c>
      <c r="B9545" t="s">
        <v>235</v>
      </c>
      <c r="C9545" t="s">
        <v>240</v>
      </c>
      <c r="D9545">
        <v>10</v>
      </c>
      <c r="E9545">
        <v>100</v>
      </c>
      <c r="F9545">
        <v>2</v>
      </c>
      <c r="G9545">
        <v>3</v>
      </c>
      <c r="H9545" s="57">
        <f t="shared" si="190"/>
        <v>36199</v>
      </c>
      <c r="J9545">
        <v>15</v>
      </c>
    </row>
    <row r="9546" spans="1:10">
      <c r="A9546" t="s">
        <v>247</v>
      </c>
      <c r="B9546" t="s">
        <v>235</v>
      </c>
      <c r="C9546" t="s">
        <v>240</v>
      </c>
      <c r="D9546">
        <v>10</v>
      </c>
      <c r="E9546">
        <v>100</v>
      </c>
      <c r="F9546">
        <v>2</v>
      </c>
      <c r="G9546">
        <v>4</v>
      </c>
      <c r="H9546" s="57">
        <f t="shared" si="190"/>
        <v>36199</v>
      </c>
      <c r="J9546">
        <v>16</v>
      </c>
    </row>
    <row r="9547" spans="1:10">
      <c r="A9547" t="s">
        <v>247</v>
      </c>
      <c r="B9547" t="s">
        <v>235</v>
      </c>
      <c r="C9547" t="s">
        <v>240</v>
      </c>
      <c r="D9547">
        <v>10</v>
      </c>
      <c r="E9547">
        <v>100</v>
      </c>
      <c r="F9547">
        <v>2</v>
      </c>
      <c r="G9547">
        <v>5</v>
      </c>
      <c r="H9547" s="57">
        <f t="shared" si="190"/>
        <v>36199</v>
      </c>
      <c r="J9547">
        <v>20</v>
      </c>
    </row>
    <row r="9548" spans="1:10">
      <c r="A9548" t="s">
        <v>247</v>
      </c>
      <c r="B9548" t="s">
        <v>235</v>
      </c>
      <c r="C9548" t="s">
        <v>240</v>
      </c>
      <c r="D9548">
        <v>10</v>
      </c>
      <c r="E9548">
        <v>100</v>
      </c>
      <c r="F9548">
        <v>2</v>
      </c>
      <c r="G9548">
        <v>6</v>
      </c>
      <c r="H9548" s="57">
        <f t="shared" si="190"/>
        <v>36199</v>
      </c>
      <c r="J9548">
        <v>15</v>
      </c>
    </row>
    <row r="9549" spans="1:10">
      <c r="A9549" t="s">
        <v>247</v>
      </c>
      <c r="B9549" t="s">
        <v>235</v>
      </c>
      <c r="C9549" t="s">
        <v>240</v>
      </c>
      <c r="D9549">
        <v>10</v>
      </c>
      <c r="E9549">
        <v>100</v>
      </c>
      <c r="F9549">
        <v>2</v>
      </c>
      <c r="G9549">
        <v>7</v>
      </c>
      <c r="H9549" s="57">
        <f t="shared" si="190"/>
        <v>36199</v>
      </c>
      <c r="J9549">
        <v>18</v>
      </c>
    </row>
    <row r="9550" spans="1:10">
      <c r="A9550" t="s">
        <v>247</v>
      </c>
      <c r="B9550" t="s">
        <v>235</v>
      </c>
      <c r="C9550" t="s">
        <v>240</v>
      </c>
      <c r="D9550">
        <v>10</v>
      </c>
      <c r="E9550">
        <v>100</v>
      </c>
      <c r="F9550">
        <v>2</v>
      </c>
      <c r="G9550">
        <v>8</v>
      </c>
      <c r="H9550" s="57">
        <f t="shared" si="190"/>
        <v>36199</v>
      </c>
      <c r="J9550">
        <v>16</v>
      </c>
    </row>
    <row r="9551" spans="1:10">
      <c r="A9551" t="s">
        <v>247</v>
      </c>
      <c r="B9551" t="s">
        <v>235</v>
      </c>
      <c r="C9551" t="s">
        <v>240</v>
      </c>
      <c r="D9551">
        <v>10</v>
      </c>
      <c r="E9551">
        <v>100</v>
      </c>
      <c r="F9551">
        <v>2</v>
      </c>
      <c r="G9551">
        <v>9</v>
      </c>
      <c r="H9551" s="57">
        <f t="shared" si="190"/>
        <v>36199</v>
      </c>
      <c r="J9551">
        <v>19</v>
      </c>
    </row>
    <row r="9552" spans="1:10">
      <c r="A9552" t="s">
        <v>247</v>
      </c>
      <c r="B9552" t="s">
        <v>235</v>
      </c>
      <c r="C9552" t="s">
        <v>240</v>
      </c>
      <c r="D9552">
        <v>10</v>
      </c>
      <c r="E9552">
        <v>100</v>
      </c>
      <c r="F9552">
        <v>2</v>
      </c>
      <c r="G9552">
        <v>10</v>
      </c>
      <c r="H9552" s="57">
        <f t="shared" si="190"/>
        <v>36199</v>
      </c>
      <c r="J9552">
        <v>18</v>
      </c>
    </row>
    <row r="9553" spans="1:10">
      <c r="A9553" t="s">
        <v>247</v>
      </c>
      <c r="B9553" t="s">
        <v>239</v>
      </c>
      <c r="C9553" t="s">
        <v>240</v>
      </c>
      <c r="D9553">
        <v>11</v>
      </c>
      <c r="E9553">
        <v>100</v>
      </c>
      <c r="F9553">
        <v>2</v>
      </c>
      <c r="G9553">
        <v>1</v>
      </c>
      <c r="H9553" s="57">
        <f t="shared" si="190"/>
        <v>36199</v>
      </c>
      <c r="J9553">
        <v>19</v>
      </c>
    </row>
    <row r="9554" spans="1:10">
      <c r="A9554" t="s">
        <v>247</v>
      </c>
      <c r="B9554" t="s">
        <v>239</v>
      </c>
      <c r="C9554" t="s">
        <v>240</v>
      </c>
      <c r="D9554">
        <v>11</v>
      </c>
      <c r="E9554">
        <v>100</v>
      </c>
      <c r="F9554">
        <v>2</v>
      </c>
      <c r="G9554">
        <v>2</v>
      </c>
      <c r="H9554" s="57">
        <f t="shared" si="190"/>
        <v>36199</v>
      </c>
    </row>
    <row r="9555" spans="1:10">
      <c r="A9555" t="s">
        <v>247</v>
      </c>
      <c r="B9555" t="s">
        <v>239</v>
      </c>
      <c r="C9555" t="s">
        <v>240</v>
      </c>
      <c r="D9555">
        <v>11</v>
      </c>
      <c r="E9555">
        <v>100</v>
      </c>
      <c r="F9555">
        <v>2</v>
      </c>
      <c r="G9555">
        <v>3</v>
      </c>
      <c r="H9555" s="57">
        <f t="shared" si="190"/>
        <v>36199</v>
      </c>
      <c r="J9555">
        <v>20</v>
      </c>
    </row>
    <row r="9556" spans="1:10">
      <c r="A9556" t="s">
        <v>247</v>
      </c>
      <c r="B9556" t="s">
        <v>239</v>
      </c>
      <c r="C9556" t="s">
        <v>240</v>
      </c>
      <c r="D9556">
        <v>11</v>
      </c>
      <c r="E9556">
        <v>100</v>
      </c>
      <c r="F9556">
        <v>2</v>
      </c>
      <c r="G9556">
        <v>4</v>
      </c>
      <c r="H9556" s="57">
        <f t="shared" si="190"/>
        <v>36199</v>
      </c>
      <c r="J9556">
        <v>19</v>
      </c>
    </row>
    <row r="9557" spans="1:10">
      <c r="A9557" t="s">
        <v>247</v>
      </c>
      <c r="B9557" t="s">
        <v>239</v>
      </c>
      <c r="C9557" t="s">
        <v>240</v>
      </c>
      <c r="D9557">
        <v>11</v>
      </c>
      <c r="E9557">
        <v>100</v>
      </c>
      <c r="F9557">
        <v>2</v>
      </c>
      <c r="G9557">
        <v>5</v>
      </c>
      <c r="H9557" s="57">
        <f t="shared" si="190"/>
        <v>36199</v>
      </c>
      <c r="J9557">
        <v>18</v>
      </c>
    </row>
    <row r="9558" spans="1:10">
      <c r="A9558" t="s">
        <v>247</v>
      </c>
      <c r="B9558" t="s">
        <v>239</v>
      </c>
      <c r="C9558" t="s">
        <v>240</v>
      </c>
      <c r="D9558">
        <v>11</v>
      </c>
      <c r="E9558">
        <v>100</v>
      </c>
      <c r="F9558">
        <v>2</v>
      </c>
      <c r="G9558">
        <v>6</v>
      </c>
      <c r="H9558" s="57">
        <f t="shared" si="190"/>
        <v>36199</v>
      </c>
      <c r="J9558">
        <v>19</v>
      </c>
    </row>
    <row r="9559" spans="1:10">
      <c r="A9559" t="s">
        <v>247</v>
      </c>
      <c r="B9559" t="s">
        <v>239</v>
      </c>
      <c r="C9559" t="s">
        <v>240</v>
      </c>
      <c r="D9559">
        <v>11</v>
      </c>
      <c r="E9559">
        <v>100</v>
      </c>
      <c r="F9559">
        <v>2</v>
      </c>
      <c r="G9559">
        <v>7</v>
      </c>
      <c r="H9559" s="57">
        <f t="shared" si="190"/>
        <v>36199</v>
      </c>
      <c r="J9559">
        <v>19</v>
      </c>
    </row>
    <row r="9560" spans="1:10">
      <c r="A9560" t="s">
        <v>247</v>
      </c>
      <c r="B9560" t="s">
        <v>239</v>
      </c>
      <c r="C9560" t="s">
        <v>240</v>
      </c>
      <c r="D9560">
        <v>11</v>
      </c>
      <c r="E9560">
        <v>100</v>
      </c>
      <c r="F9560">
        <v>2</v>
      </c>
      <c r="G9560">
        <v>8</v>
      </c>
      <c r="H9560" s="57">
        <f t="shared" si="190"/>
        <v>36199</v>
      </c>
      <c r="J9560">
        <v>18</v>
      </c>
    </row>
    <row r="9561" spans="1:10">
      <c r="A9561" t="s">
        <v>247</v>
      </c>
      <c r="B9561" t="s">
        <v>239</v>
      </c>
      <c r="C9561" t="s">
        <v>240</v>
      </c>
      <c r="D9561">
        <v>11</v>
      </c>
      <c r="E9561">
        <v>100</v>
      </c>
      <c r="F9561">
        <v>2</v>
      </c>
      <c r="G9561">
        <v>9</v>
      </c>
      <c r="H9561" s="57">
        <f t="shared" si="190"/>
        <v>36199</v>
      </c>
      <c r="J9561">
        <v>16</v>
      </c>
    </row>
    <row r="9562" spans="1:10">
      <c r="A9562" t="s">
        <v>247</v>
      </c>
      <c r="B9562" t="s">
        <v>239</v>
      </c>
      <c r="C9562" t="s">
        <v>240</v>
      </c>
      <c r="D9562">
        <v>11</v>
      </c>
      <c r="E9562">
        <v>100</v>
      </c>
      <c r="F9562">
        <v>2</v>
      </c>
      <c r="G9562">
        <v>10</v>
      </c>
      <c r="H9562" s="57">
        <f t="shared" si="190"/>
        <v>36199</v>
      </c>
      <c r="J9562">
        <v>19</v>
      </c>
    </row>
    <row r="9563" spans="1:10">
      <c r="A9563" t="s">
        <v>247</v>
      </c>
      <c r="B9563" t="s">
        <v>237</v>
      </c>
      <c r="C9563" t="s">
        <v>240</v>
      </c>
      <c r="D9563">
        <v>12</v>
      </c>
      <c r="E9563">
        <v>100</v>
      </c>
      <c r="F9563">
        <v>2</v>
      </c>
      <c r="G9563">
        <v>1</v>
      </c>
      <c r="H9563" s="57">
        <f t="shared" si="190"/>
        <v>36199</v>
      </c>
      <c r="J9563">
        <v>18</v>
      </c>
    </row>
    <row r="9564" spans="1:10">
      <c r="A9564" t="s">
        <v>247</v>
      </c>
      <c r="B9564" t="s">
        <v>237</v>
      </c>
      <c r="C9564" t="s">
        <v>240</v>
      </c>
      <c r="D9564">
        <v>12</v>
      </c>
      <c r="E9564">
        <v>100</v>
      </c>
      <c r="F9564">
        <v>2</v>
      </c>
      <c r="G9564">
        <v>2</v>
      </c>
      <c r="H9564" s="57">
        <f t="shared" si="190"/>
        <v>36199</v>
      </c>
      <c r="J9564">
        <v>20</v>
      </c>
    </row>
    <row r="9565" spans="1:10">
      <c r="A9565" t="s">
        <v>247</v>
      </c>
      <c r="B9565" t="s">
        <v>237</v>
      </c>
      <c r="C9565" t="s">
        <v>240</v>
      </c>
      <c r="D9565">
        <v>12</v>
      </c>
      <c r="E9565">
        <v>100</v>
      </c>
      <c r="F9565">
        <v>2</v>
      </c>
      <c r="G9565">
        <v>3</v>
      </c>
      <c r="H9565" s="57">
        <f t="shared" si="190"/>
        <v>36199</v>
      </c>
      <c r="J9565">
        <v>20</v>
      </c>
    </row>
    <row r="9566" spans="1:10">
      <c r="A9566" t="s">
        <v>247</v>
      </c>
      <c r="B9566" t="s">
        <v>237</v>
      </c>
      <c r="C9566" t="s">
        <v>240</v>
      </c>
      <c r="D9566">
        <v>12</v>
      </c>
      <c r="E9566">
        <v>100</v>
      </c>
      <c r="F9566">
        <v>2</v>
      </c>
      <c r="G9566">
        <v>4</v>
      </c>
      <c r="H9566" s="57">
        <f t="shared" si="190"/>
        <v>36199</v>
      </c>
      <c r="J9566">
        <v>20</v>
      </c>
    </row>
    <row r="9567" spans="1:10">
      <c r="A9567" t="s">
        <v>247</v>
      </c>
      <c r="B9567" t="s">
        <v>237</v>
      </c>
      <c r="C9567" t="s">
        <v>240</v>
      </c>
      <c r="D9567">
        <v>12</v>
      </c>
      <c r="E9567">
        <v>100</v>
      </c>
      <c r="F9567">
        <v>2</v>
      </c>
      <c r="G9567">
        <v>5</v>
      </c>
      <c r="H9567" s="57">
        <f t="shared" si="190"/>
        <v>36199</v>
      </c>
      <c r="J9567">
        <v>17</v>
      </c>
    </row>
    <row r="9568" spans="1:10">
      <c r="A9568" t="s">
        <v>247</v>
      </c>
      <c r="B9568" t="s">
        <v>237</v>
      </c>
      <c r="C9568" t="s">
        <v>240</v>
      </c>
      <c r="D9568">
        <v>12</v>
      </c>
      <c r="E9568">
        <v>100</v>
      </c>
      <c r="F9568">
        <v>2</v>
      </c>
      <c r="G9568">
        <v>6</v>
      </c>
      <c r="H9568" s="57">
        <f t="shared" si="190"/>
        <v>36199</v>
      </c>
      <c r="J9568">
        <v>18</v>
      </c>
    </row>
    <row r="9569" spans="1:10">
      <c r="A9569" t="s">
        <v>247</v>
      </c>
      <c r="B9569" t="s">
        <v>237</v>
      </c>
      <c r="C9569" t="s">
        <v>240</v>
      </c>
      <c r="D9569">
        <v>12</v>
      </c>
      <c r="E9569">
        <v>100</v>
      </c>
      <c r="F9569">
        <v>2</v>
      </c>
      <c r="G9569">
        <v>7</v>
      </c>
      <c r="H9569" s="57">
        <f t="shared" si="190"/>
        <v>36199</v>
      </c>
      <c r="J9569">
        <v>18</v>
      </c>
    </row>
    <row r="9570" spans="1:10">
      <c r="A9570" t="s">
        <v>247</v>
      </c>
      <c r="B9570" t="s">
        <v>237</v>
      </c>
      <c r="C9570" t="s">
        <v>240</v>
      </c>
      <c r="D9570">
        <v>12</v>
      </c>
      <c r="E9570">
        <v>100</v>
      </c>
      <c r="F9570">
        <v>2</v>
      </c>
      <c r="G9570">
        <v>8</v>
      </c>
      <c r="H9570" s="57">
        <f t="shared" si="190"/>
        <v>36199</v>
      </c>
      <c r="J9570">
        <v>19</v>
      </c>
    </row>
    <row r="9571" spans="1:10">
      <c r="A9571" t="s">
        <v>247</v>
      </c>
      <c r="B9571" t="s">
        <v>237</v>
      </c>
      <c r="C9571" t="s">
        <v>240</v>
      </c>
      <c r="D9571">
        <v>12</v>
      </c>
      <c r="E9571">
        <v>100</v>
      </c>
      <c r="F9571">
        <v>2</v>
      </c>
      <c r="G9571">
        <v>9</v>
      </c>
      <c r="H9571" s="57">
        <f t="shared" si="190"/>
        <v>36199</v>
      </c>
      <c r="J9571">
        <v>19</v>
      </c>
    </row>
    <row r="9572" spans="1:10">
      <c r="A9572" t="s">
        <v>247</v>
      </c>
      <c r="B9572" t="s">
        <v>237</v>
      </c>
      <c r="C9572" t="s">
        <v>240</v>
      </c>
      <c r="D9572">
        <v>12</v>
      </c>
      <c r="E9572">
        <v>100</v>
      </c>
      <c r="F9572">
        <v>2</v>
      </c>
      <c r="G9572">
        <v>10</v>
      </c>
      <c r="H9572" s="57">
        <f t="shared" si="190"/>
        <v>36199</v>
      </c>
      <c r="J9572">
        <v>17</v>
      </c>
    </row>
    <row r="9573" spans="1:10">
      <c r="A9573" t="s">
        <v>247</v>
      </c>
      <c r="B9573" s="53">
        <v>40738</v>
      </c>
      <c r="C9573" t="s">
        <v>240</v>
      </c>
      <c r="D9573">
        <v>13</v>
      </c>
      <c r="E9573">
        <v>100</v>
      </c>
      <c r="F9573">
        <v>3</v>
      </c>
      <c r="G9573">
        <v>1</v>
      </c>
      <c r="H9573" s="57">
        <f t="shared" si="190"/>
        <v>36199</v>
      </c>
      <c r="J9573">
        <v>16</v>
      </c>
    </row>
    <row r="9574" spans="1:10">
      <c r="A9574" t="s">
        <v>247</v>
      </c>
      <c r="B9574" s="53">
        <v>40738</v>
      </c>
      <c r="C9574" t="s">
        <v>240</v>
      </c>
      <c r="D9574">
        <v>13</v>
      </c>
      <c r="E9574">
        <v>100</v>
      </c>
      <c r="F9574">
        <v>3</v>
      </c>
      <c r="G9574">
        <v>2</v>
      </c>
      <c r="H9574" s="57">
        <f t="shared" si="190"/>
        <v>36199</v>
      </c>
      <c r="J9574">
        <v>18</v>
      </c>
    </row>
    <row r="9575" spans="1:10">
      <c r="A9575" t="s">
        <v>247</v>
      </c>
      <c r="B9575" s="53">
        <v>40738</v>
      </c>
      <c r="C9575" t="s">
        <v>240</v>
      </c>
      <c r="D9575">
        <v>13</v>
      </c>
      <c r="E9575">
        <v>100</v>
      </c>
      <c r="F9575">
        <v>3</v>
      </c>
      <c r="G9575">
        <v>3</v>
      </c>
      <c r="H9575" s="57">
        <f t="shared" si="190"/>
        <v>36199</v>
      </c>
      <c r="J9575">
        <v>15</v>
      </c>
    </row>
    <row r="9576" spans="1:10">
      <c r="A9576" t="s">
        <v>247</v>
      </c>
      <c r="B9576" s="53">
        <v>40738</v>
      </c>
      <c r="C9576" t="s">
        <v>240</v>
      </c>
      <c r="D9576">
        <v>13</v>
      </c>
      <c r="E9576">
        <v>100</v>
      </c>
      <c r="F9576">
        <v>3</v>
      </c>
      <c r="G9576">
        <v>4</v>
      </c>
      <c r="H9576" s="57">
        <f t="shared" si="190"/>
        <v>36199</v>
      </c>
      <c r="J9576">
        <v>17</v>
      </c>
    </row>
    <row r="9577" spans="1:10">
      <c r="A9577" t="s">
        <v>247</v>
      </c>
      <c r="B9577" s="53">
        <v>40738</v>
      </c>
      <c r="C9577" t="s">
        <v>240</v>
      </c>
      <c r="D9577">
        <v>13</v>
      </c>
      <c r="E9577">
        <v>100</v>
      </c>
      <c r="F9577">
        <v>3</v>
      </c>
      <c r="G9577">
        <v>5</v>
      </c>
      <c r="H9577" s="57">
        <f t="shared" si="190"/>
        <v>36199</v>
      </c>
      <c r="J9577">
        <v>16</v>
      </c>
    </row>
    <row r="9578" spans="1:10">
      <c r="A9578" t="s">
        <v>247</v>
      </c>
      <c r="B9578" s="53">
        <v>40738</v>
      </c>
      <c r="C9578" t="s">
        <v>240</v>
      </c>
      <c r="D9578">
        <v>13</v>
      </c>
      <c r="E9578">
        <v>100</v>
      </c>
      <c r="F9578">
        <v>3</v>
      </c>
      <c r="G9578">
        <v>6</v>
      </c>
      <c r="H9578" s="57">
        <f t="shared" si="190"/>
        <v>36199</v>
      </c>
      <c r="J9578">
        <v>19</v>
      </c>
    </row>
    <row r="9579" spans="1:10">
      <c r="A9579" t="s">
        <v>247</v>
      </c>
      <c r="B9579" s="53">
        <v>40738</v>
      </c>
      <c r="C9579" t="s">
        <v>240</v>
      </c>
      <c r="D9579">
        <v>13</v>
      </c>
      <c r="E9579">
        <v>100</v>
      </c>
      <c r="F9579">
        <v>3</v>
      </c>
      <c r="G9579">
        <v>7</v>
      </c>
      <c r="H9579" s="57">
        <f t="shared" si="190"/>
        <v>36199</v>
      </c>
      <c r="J9579">
        <v>18</v>
      </c>
    </row>
    <row r="9580" spans="1:10">
      <c r="A9580" t="s">
        <v>247</v>
      </c>
      <c r="B9580" s="53">
        <v>40738</v>
      </c>
      <c r="C9580" t="s">
        <v>240</v>
      </c>
      <c r="D9580">
        <v>13</v>
      </c>
      <c r="E9580">
        <v>100</v>
      </c>
      <c r="F9580">
        <v>3</v>
      </c>
      <c r="G9580">
        <v>8</v>
      </c>
      <c r="H9580" s="57">
        <f t="shared" si="190"/>
        <v>36199</v>
      </c>
      <c r="J9580">
        <v>18</v>
      </c>
    </row>
    <row r="9581" spans="1:10">
      <c r="A9581" t="s">
        <v>247</v>
      </c>
      <c r="B9581" s="53">
        <v>40738</v>
      </c>
      <c r="C9581" t="s">
        <v>240</v>
      </c>
      <c r="D9581">
        <v>13</v>
      </c>
      <c r="E9581">
        <v>100</v>
      </c>
      <c r="F9581">
        <v>3</v>
      </c>
      <c r="G9581">
        <v>9</v>
      </c>
      <c r="H9581" s="57">
        <f t="shared" si="190"/>
        <v>36199</v>
      </c>
      <c r="J9581">
        <v>16</v>
      </c>
    </row>
    <row r="9582" spans="1:10">
      <c r="A9582" t="s">
        <v>247</v>
      </c>
      <c r="B9582" s="53">
        <v>40738</v>
      </c>
      <c r="C9582" t="s">
        <v>240</v>
      </c>
      <c r="D9582">
        <v>13</v>
      </c>
      <c r="E9582">
        <v>100</v>
      </c>
      <c r="F9582">
        <v>3</v>
      </c>
      <c r="G9582">
        <v>10</v>
      </c>
      <c r="H9582" s="57">
        <f t="shared" si="190"/>
        <v>36199</v>
      </c>
      <c r="J9582">
        <v>18</v>
      </c>
    </row>
    <row r="9583" spans="1:10">
      <c r="A9583" t="s">
        <v>247</v>
      </c>
      <c r="B9583" t="s">
        <v>238</v>
      </c>
      <c r="C9583" t="s">
        <v>240</v>
      </c>
      <c r="D9583">
        <v>14</v>
      </c>
      <c r="E9583">
        <v>100</v>
      </c>
      <c r="F9583">
        <v>3</v>
      </c>
      <c r="G9583">
        <v>1</v>
      </c>
      <c r="H9583" s="57">
        <f t="shared" ref="H9583:H9632" si="191">H9582</f>
        <v>36199</v>
      </c>
      <c r="J9583">
        <v>19</v>
      </c>
    </row>
    <row r="9584" spans="1:10">
      <c r="A9584" t="s">
        <v>247</v>
      </c>
      <c r="B9584" t="s">
        <v>238</v>
      </c>
      <c r="C9584" t="s">
        <v>240</v>
      </c>
      <c r="D9584">
        <v>14</v>
      </c>
      <c r="E9584">
        <v>100</v>
      </c>
      <c r="F9584">
        <v>3</v>
      </c>
      <c r="G9584">
        <v>2</v>
      </c>
      <c r="H9584" s="57">
        <f t="shared" si="191"/>
        <v>36199</v>
      </c>
      <c r="J9584">
        <v>19</v>
      </c>
    </row>
    <row r="9585" spans="1:10">
      <c r="A9585" t="s">
        <v>247</v>
      </c>
      <c r="B9585" t="s">
        <v>238</v>
      </c>
      <c r="C9585" t="s">
        <v>240</v>
      </c>
      <c r="D9585">
        <v>14</v>
      </c>
      <c r="E9585">
        <v>100</v>
      </c>
      <c r="F9585">
        <v>3</v>
      </c>
      <c r="G9585">
        <v>3</v>
      </c>
      <c r="H9585" s="57">
        <f t="shared" si="191"/>
        <v>36199</v>
      </c>
    </row>
    <row r="9586" spans="1:10">
      <c r="A9586" t="s">
        <v>247</v>
      </c>
      <c r="B9586" t="s">
        <v>238</v>
      </c>
      <c r="C9586" t="s">
        <v>240</v>
      </c>
      <c r="D9586">
        <v>14</v>
      </c>
      <c r="E9586">
        <v>100</v>
      </c>
      <c r="F9586">
        <v>3</v>
      </c>
      <c r="G9586">
        <v>4</v>
      </c>
      <c r="H9586" s="57">
        <f t="shared" si="191"/>
        <v>36199</v>
      </c>
      <c r="J9586">
        <v>19</v>
      </c>
    </row>
    <row r="9587" spans="1:10">
      <c r="A9587" t="s">
        <v>247</v>
      </c>
      <c r="B9587" t="s">
        <v>238</v>
      </c>
      <c r="C9587" t="s">
        <v>240</v>
      </c>
      <c r="D9587">
        <v>14</v>
      </c>
      <c r="E9587">
        <v>100</v>
      </c>
      <c r="F9587">
        <v>3</v>
      </c>
      <c r="G9587">
        <v>5</v>
      </c>
      <c r="H9587" s="57">
        <f t="shared" si="191"/>
        <v>36199</v>
      </c>
      <c r="J9587">
        <v>20</v>
      </c>
    </row>
    <row r="9588" spans="1:10">
      <c r="A9588" t="s">
        <v>247</v>
      </c>
      <c r="B9588" t="s">
        <v>238</v>
      </c>
      <c r="C9588" t="s">
        <v>240</v>
      </c>
      <c r="D9588">
        <v>14</v>
      </c>
      <c r="E9588">
        <v>100</v>
      </c>
      <c r="F9588">
        <v>3</v>
      </c>
      <c r="G9588">
        <v>6</v>
      </c>
      <c r="H9588" s="57">
        <f t="shared" si="191"/>
        <v>36199</v>
      </c>
      <c r="J9588">
        <v>18</v>
      </c>
    </row>
    <row r="9589" spans="1:10">
      <c r="A9589" t="s">
        <v>247</v>
      </c>
      <c r="B9589" t="s">
        <v>238</v>
      </c>
      <c r="C9589" t="s">
        <v>240</v>
      </c>
      <c r="D9589">
        <v>14</v>
      </c>
      <c r="E9589">
        <v>100</v>
      </c>
      <c r="F9589">
        <v>3</v>
      </c>
      <c r="G9589">
        <v>7</v>
      </c>
      <c r="H9589" s="57">
        <f t="shared" si="191"/>
        <v>36199</v>
      </c>
      <c r="J9589">
        <v>18</v>
      </c>
    </row>
    <row r="9590" spans="1:10">
      <c r="A9590" t="s">
        <v>247</v>
      </c>
      <c r="B9590" t="s">
        <v>238</v>
      </c>
      <c r="C9590" t="s">
        <v>240</v>
      </c>
      <c r="D9590">
        <v>14</v>
      </c>
      <c r="E9590">
        <v>100</v>
      </c>
      <c r="F9590">
        <v>3</v>
      </c>
      <c r="G9590">
        <v>8</v>
      </c>
      <c r="H9590" s="57">
        <f t="shared" si="191"/>
        <v>36199</v>
      </c>
      <c r="J9590">
        <v>19</v>
      </c>
    </row>
    <row r="9591" spans="1:10">
      <c r="A9591" t="s">
        <v>247</v>
      </c>
      <c r="B9591" t="s">
        <v>238</v>
      </c>
      <c r="C9591" t="s">
        <v>240</v>
      </c>
      <c r="D9591">
        <v>14</v>
      </c>
      <c r="E9591">
        <v>100</v>
      </c>
      <c r="F9591">
        <v>3</v>
      </c>
      <c r="G9591">
        <v>9</v>
      </c>
      <c r="H9591" s="57">
        <f t="shared" si="191"/>
        <v>36199</v>
      </c>
      <c r="J9591">
        <v>19</v>
      </c>
    </row>
    <row r="9592" spans="1:10">
      <c r="A9592" t="s">
        <v>247</v>
      </c>
      <c r="B9592" t="s">
        <v>238</v>
      </c>
      <c r="C9592" t="s">
        <v>240</v>
      </c>
      <c r="D9592">
        <v>14</v>
      </c>
      <c r="E9592">
        <v>100</v>
      </c>
      <c r="F9592">
        <v>3</v>
      </c>
      <c r="G9592">
        <v>10</v>
      </c>
      <c r="H9592" s="57">
        <f t="shared" si="191"/>
        <v>36199</v>
      </c>
      <c r="J9592">
        <v>17</v>
      </c>
    </row>
    <row r="9593" spans="1:10">
      <c r="A9593" t="s">
        <v>247</v>
      </c>
      <c r="B9593" t="s">
        <v>234</v>
      </c>
      <c r="C9593" t="s">
        <v>240</v>
      </c>
      <c r="D9593">
        <v>15</v>
      </c>
      <c r="E9593">
        <v>100</v>
      </c>
      <c r="F9593">
        <v>3</v>
      </c>
      <c r="G9593">
        <v>1</v>
      </c>
      <c r="H9593" s="57">
        <f t="shared" si="191"/>
        <v>36199</v>
      </c>
      <c r="J9593">
        <v>19</v>
      </c>
    </row>
    <row r="9594" spans="1:10">
      <c r="A9594" t="s">
        <v>247</v>
      </c>
      <c r="B9594" t="s">
        <v>234</v>
      </c>
      <c r="C9594" t="s">
        <v>240</v>
      </c>
      <c r="D9594">
        <v>15</v>
      </c>
      <c r="E9594">
        <v>100</v>
      </c>
      <c r="F9594">
        <v>3</v>
      </c>
      <c r="G9594">
        <v>2</v>
      </c>
      <c r="H9594" s="57">
        <f t="shared" si="191"/>
        <v>36199</v>
      </c>
      <c r="J9594">
        <v>20</v>
      </c>
    </row>
    <row r="9595" spans="1:10">
      <c r="A9595" t="s">
        <v>247</v>
      </c>
      <c r="B9595" t="s">
        <v>234</v>
      </c>
      <c r="C9595" t="s">
        <v>240</v>
      </c>
      <c r="D9595">
        <v>15</v>
      </c>
      <c r="E9595">
        <v>100</v>
      </c>
      <c r="F9595">
        <v>3</v>
      </c>
      <c r="G9595">
        <v>3</v>
      </c>
      <c r="H9595" s="57">
        <f t="shared" si="191"/>
        <v>36199</v>
      </c>
      <c r="J9595">
        <v>19</v>
      </c>
    </row>
    <row r="9596" spans="1:10">
      <c r="A9596" t="s">
        <v>247</v>
      </c>
      <c r="B9596" t="s">
        <v>234</v>
      </c>
      <c r="C9596" t="s">
        <v>240</v>
      </c>
      <c r="D9596">
        <v>15</v>
      </c>
      <c r="E9596">
        <v>100</v>
      </c>
      <c r="F9596">
        <v>3</v>
      </c>
      <c r="G9596">
        <v>4</v>
      </c>
      <c r="H9596" s="57">
        <f t="shared" si="191"/>
        <v>36199</v>
      </c>
      <c r="J9596">
        <v>18</v>
      </c>
    </row>
    <row r="9597" spans="1:10">
      <c r="A9597" t="s">
        <v>247</v>
      </c>
      <c r="B9597" t="s">
        <v>234</v>
      </c>
      <c r="C9597" t="s">
        <v>240</v>
      </c>
      <c r="D9597">
        <v>15</v>
      </c>
      <c r="E9597">
        <v>100</v>
      </c>
      <c r="F9597">
        <v>3</v>
      </c>
      <c r="G9597">
        <v>5</v>
      </c>
      <c r="H9597" s="57">
        <f t="shared" si="191"/>
        <v>36199</v>
      </c>
      <c r="J9597">
        <v>18</v>
      </c>
    </row>
    <row r="9598" spans="1:10">
      <c r="A9598" t="s">
        <v>247</v>
      </c>
      <c r="B9598" t="s">
        <v>234</v>
      </c>
      <c r="C9598" t="s">
        <v>240</v>
      </c>
      <c r="D9598">
        <v>15</v>
      </c>
      <c r="E9598">
        <v>100</v>
      </c>
      <c r="F9598">
        <v>3</v>
      </c>
      <c r="G9598">
        <v>6</v>
      </c>
      <c r="H9598" s="57">
        <f t="shared" si="191"/>
        <v>36199</v>
      </c>
      <c r="J9598">
        <v>19</v>
      </c>
    </row>
    <row r="9599" spans="1:10">
      <c r="A9599" t="s">
        <v>247</v>
      </c>
      <c r="B9599" t="s">
        <v>234</v>
      </c>
      <c r="C9599" t="s">
        <v>240</v>
      </c>
      <c r="D9599">
        <v>15</v>
      </c>
      <c r="E9599">
        <v>100</v>
      </c>
      <c r="F9599">
        <v>3</v>
      </c>
      <c r="G9599">
        <v>7</v>
      </c>
      <c r="H9599" s="57">
        <f t="shared" si="191"/>
        <v>36199</v>
      </c>
      <c r="J9599">
        <v>18</v>
      </c>
    </row>
    <row r="9600" spans="1:10">
      <c r="A9600" t="s">
        <v>247</v>
      </c>
      <c r="B9600" t="s">
        <v>234</v>
      </c>
      <c r="C9600" t="s">
        <v>240</v>
      </c>
      <c r="D9600">
        <v>15</v>
      </c>
      <c r="E9600">
        <v>100</v>
      </c>
      <c r="F9600">
        <v>3</v>
      </c>
      <c r="G9600">
        <v>8</v>
      </c>
      <c r="H9600" s="57">
        <f t="shared" si="191"/>
        <v>36199</v>
      </c>
      <c r="J9600">
        <v>20</v>
      </c>
    </row>
    <row r="9601" spans="1:10">
      <c r="A9601" t="s">
        <v>247</v>
      </c>
      <c r="B9601" t="s">
        <v>234</v>
      </c>
      <c r="C9601" t="s">
        <v>240</v>
      </c>
      <c r="D9601">
        <v>15</v>
      </c>
      <c r="E9601">
        <v>100</v>
      </c>
      <c r="F9601">
        <v>3</v>
      </c>
      <c r="G9601">
        <v>9</v>
      </c>
      <c r="H9601" s="57">
        <f t="shared" si="191"/>
        <v>36199</v>
      </c>
      <c r="J9601">
        <v>18</v>
      </c>
    </row>
    <row r="9602" spans="1:10">
      <c r="A9602" t="s">
        <v>247</v>
      </c>
      <c r="B9602" t="s">
        <v>234</v>
      </c>
      <c r="C9602" t="s">
        <v>240</v>
      </c>
      <c r="D9602">
        <v>15</v>
      </c>
      <c r="E9602">
        <v>100</v>
      </c>
      <c r="F9602">
        <v>3</v>
      </c>
      <c r="G9602">
        <v>10</v>
      </c>
      <c r="H9602" s="57">
        <f t="shared" si="191"/>
        <v>36199</v>
      </c>
      <c r="J9602">
        <v>18</v>
      </c>
    </row>
    <row r="9603" spans="1:10">
      <c r="A9603" t="s">
        <v>247</v>
      </c>
      <c r="B9603" t="s">
        <v>239</v>
      </c>
      <c r="C9603" t="s">
        <v>240</v>
      </c>
      <c r="D9603">
        <v>16</v>
      </c>
      <c r="E9603">
        <v>100</v>
      </c>
      <c r="F9603">
        <v>3</v>
      </c>
      <c r="G9603">
        <v>1</v>
      </c>
      <c r="H9603" s="57">
        <f t="shared" si="191"/>
        <v>36199</v>
      </c>
      <c r="J9603">
        <v>18</v>
      </c>
    </row>
    <row r="9604" spans="1:10">
      <c r="A9604" t="s">
        <v>247</v>
      </c>
      <c r="B9604" t="s">
        <v>239</v>
      </c>
      <c r="C9604" t="s">
        <v>240</v>
      </c>
      <c r="D9604">
        <v>16</v>
      </c>
      <c r="E9604">
        <v>100</v>
      </c>
      <c r="F9604">
        <v>3</v>
      </c>
      <c r="G9604">
        <v>2</v>
      </c>
      <c r="H9604" s="57">
        <f t="shared" si="191"/>
        <v>36199</v>
      </c>
      <c r="J9604">
        <v>18</v>
      </c>
    </row>
    <row r="9605" spans="1:10">
      <c r="A9605" t="s">
        <v>247</v>
      </c>
      <c r="B9605" t="s">
        <v>239</v>
      </c>
      <c r="C9605" t="s">
        <v>240</v>
      </c>
      <c r="D9605">
        <v>16</v>
      </c>
      <c r="E9605">
        <v>100</v>
      </c>
      <c r="F9605">
        <v>3</v>
      </c>
      <c r="G9605">
        <v>3</v>
      </c>
      <c r="H9605" s="57">
        <f t="shared" si="191"/>
        <v>36199</v>
      </c>
      <c r="J9605">
        <v>16</v>
      </c>
    </row>
    <row r="9606" spans="1:10">
      <c r="A9606" t="s">
        <v>247</v>
      </c>
      <c r="B9606" t="s">
        <v>239</v>
      </c>
      <c r="C9606" t="s">
        <v>240</v>
      </c>
      <c r="D9606">
        <v>16</v>
      </c>
      <c r="E9606">
        <v>100</v>
      </c>
      <c r="F9606">
        <v>3</v>
      </c>
      <c r="G9606">
        <v>4</v>
      </c>
      <c r="H9606" s="57">
        <f t="shared" si="191"/>
        <v>36199</v>
      </c>
      <c r="J9606">
        <v>17</v>
      </c>
    </row>
    <row r="9607" spans="1:10">
      <c r="A9607" t="s">
        <v>247</v>
      </c>
      <c r="B9607" t="s">
        <v>239</v>
      </c>
      <c r="C9607" t="s">
        <v>240</v>
      </c>
      <c r="D9607">
        <v>16</v>
      </c>
      <c r="E9607">
        <v>100</v>
      </c>
      <c r="F9607">
        <v>3</v>
      </c>
      <c r="G9607">
        <v>5</v>
      </c>
      <c r="H9607" s="57">
        <f t="shared" si="191"/>
        <v>36199</v>
      </c>
      <c r="J9607">
        <v>18</v>
      </c>
    </row>
    <row r="9608" spans="1:10">
      <c r="A9608" t="s">
        <v>247</v>
      </c>
      <c r="B9608" t="s">
        <v>239</v>
      </c>
      <c r="C9608" t="s">
        <v>240</v>
      </c>
      <c r="D9608">
        <v>16</v>
      </c>
      <c r="E9608">
        <v>100</v>
      </c>
      <c r="F9608">
        <v>3</v>
      </c>
      <c r="G9608">
        <v>6</v>
      </c>
      <c r="H9608" s="57">
        <f t="shared" si="191"/>
        <v>36199</v>
      </c>
      <c r="J9608">
        <v>18</v>
      </c>
    </row>
    <row r="9609" spans="1:10">
      <c r="A9609" t="s">
        <v>247</v>
      </c>
      <c r="B9609" t="s">
        <v>239</v>
      </c>
      <c r="C9609" t="s">
        <v>240</v>
      </c>
      <c r="D9609">
        <v>16</v>
      </c>
      <c r="E9609">
        <v>100</v>
      </c>
      <c r="F9609">
        <v>3</v>
      </c>
      <c r="G9609">
        <v>7</v>
      </c>
      <c r="H9609" s="57">
        <f t="shared" si="191"/>
        <v>36199</v>
      </c>
    </row>
    <row r="9610" spans="1:10">
      <c r="A9610" t="s">
        <v>247</v>
      </c>
      <c r="B9610" t="s">
        <v>239</v>
      </c>
      <c r="C9610" t="s">
        <v>240</v>
      </c>
      <c r="D9610">
        <v>16</v>
      </c>
      <c r="E9610">
        <v>100</v>
      </c>
      <c r="F9610">
        <v>3</v>
      </c>
      <c r="G9610">
        <v>8</v>
      </c>
      <c r="H9610" s="57">
        <f t="shared" si="191"/>
        <v>36199</v>
      </c>
      <c r="J9610">
        <v>18</v>
      </c>
    </row>
    <row r="9611" spans="1:10">
      <c r="A9611" t="s">
        <v>247</v>
      </c>
      <c r="B9611" t="s">
        <v>239</v>
      </c>
      <c r="C9611" t="s">
        <v>240</v>
      </c>
      <c r="D9611">
        <v>16</v>
      </c>
      <c r="E9611">
        <v>100</v>
      </c>
      <c r="F9611">
        <v>3</v>
      </c>
      <c r="G9611">
        <v>9</v>
      </c>
      <c r="H9611" s="57">
        <f t="shared" si="191"/>
        <v>36199</v>
      </c>
    </row>
    <row r="9612" spans="1:10">
      <c r="A9612" t="s">
        <v>247</v>
      </c>
      <c r="B9612" t="s">
        <v>239</v>
      </c>
      <c r="C9612" t="s">
        <v>240</v>
      </c>
      <c r="D9612">
        <v>16</v>
      </c>
      <c r="E9612">
        <v>100</v>
      </c>
      <c r="F9612">
        <v>3</v>
      </c>
      <c r="G9612">
        <v>10</v>
      </c>
      <c r="H9612" s="57">
        <f t="shared" si="191"/>
        <v>36199</v>
      </c>
    </row>
    <row r="9613" spans="1:10">
      <c r="A9613" t="s">
        <v>247</v>
      </c>
      <c r="B9613" t="s">
        <v>235</v>
      </c>
      <c r="C9613" t="s">
        <v>240</v>
      </c>
      <c r="D9613">
        <v>17</v>
      </c>
      <c r="E9613">
        <v>100</v>
      </c>
      <c r="F9613">
        <v>3</v>
      </c>
      <c r="G9613">
        <v>1</v>
      </c>
      <c r="H9613" s="57">
        <f t="shared" si="191"/>
        <v>36199</v>
      </c>
    </row>
    <row r="9614" spans="1:10">
      <c r="A9614" t="s">
        <v>247</v>
      </c>
      <c r="B9614" t="s">
        <v>235</v>
      </c>
      <c r="C9614" t="s">
        <v>240</v>
      </c>
      <c r="D9614">
        <v>17</v>
      </c>
      <c r="E9614">
        <v>100</v>
      </c>
      <c r="F9614">
        <v>3</v>
      </c>
      <c r="G9614">
        <v>2</v>
      </c>
      <c r="H9614" s="57">
        <f t="shared" si="191"/>
        <v>36199</v>
      </c>
      <c r="J9614">
        <v>19</v>
      </c>
    </row>
    <row r="9615" spans="1:10">
      <c r="A9615" t="s">
        <v>247</v>
      </c>
      <c r="B9615" t="s">
        <v>235</v>
      </c>
      <c r="C9615" t="s">
        <v>240</v>
      </c>
      <c r="D9615">
        <v>17</v>
      </c>
      <c r="E9615">
        <v>100</v>
      </c>
      <c r="F9615">
        <v>3</v>
      </c>
      <c r="G9615">
        <v>3</v>
      </c>
      <c r="H9615" s="57">
        <f t="shared" si="191"/>
        <v>36199</v>
      </c>
      <c r="J9615">
        <v>18</v>
      </c>
    </row>
    <row r="9616" spans="1:10">
      <c r="A9616" t="s">
        <v>247</v>
      </c>
      <c r="B9616" t="s">
        <v>235</v>
      </c>
      <c r="C9616" t="s">
        <v>240</v>
      </c>
      <c r="D9616">
        <v>17</v>
      </c>
      <c r="E9616">
        <v>100</v>
      </c>
      <c r="F9616">
        <v>3</v>
      </c>
      <c r="G9616">
        <v>4</v>
      </c>
      <c r="H9616" s="57">
        <f t="shared" si="191"/>
        <v>36199</v>
      </c>
      <c r="J9616">
        <v>18</v>
      </c>
    </row>
    <row r="9617" spans="1:10">
      <c r="A9617" t="s">
        <v>247</v>
      </c>
      <c r="B9617" t="s">
        <v>235</v>
      </c>
      <c r="C9617" t="s">
        <v>240</v>
      </c>
      <c r="D9617">
        <v>17</v>
      </c>
      <c r="E9617">
        <v>100</v>
      </c>
      <c r="F9617">
        <v>3</v>
      </c>
      <c r="G9617">
        <v>5</v>
      </c>
      <c r="H9617" s="57">
        <f t="shared" si="191"/>
        <v>36199</v>
      </c>
      <c r="J9617">
        <v>19</v>
      </c>
    </row>
    <row r="9618" spans="1:10">
      <c r="A9618" t="s">
        <v>247</v>
      </c>
      <c r="B9618" t="s">
        <v>235</v>
      </c>
      <c r="C9618" t="s">
        <v>240</v>
      </c>
      <c r="D9618">
        <v>17</v>
      </c>
      <c r="E9618">
        <v>100</v>
      </c>
      <c r="F9618">
        <v>3</v>
      </c>
      <c r="G9618">
        <v>6</v>
      </c>
      <c r="H9618" s="57">
        <f t="shared" si="191"/>
        <v>36199</v>
      </c>
      <c r="J9618">
        <v>17</v>
      </c>
    </row>
    <row r="9619" spans="1:10">
      <c r="A9619" t="s">
        <v>247</v>
      </c>
      <c r="B9619" t="s">
        <v>235</v>
      </c>
      <c r="C9619" t="s">
        <v>240</v>
      </c>
      <c r="D9619">
        <v>17</v>
      </c>
      <c r="E9619">
        <v>100</v>
      </c>
      <c r="F9619">
        <v>3</v>
      </c>
      <c r="G9619">
        <v>7</v>
      </c>
      <c r="H9619" s="57">
        <f t="shared" si="191"/>
        <v>36199</v>
      </c>
      <c r="J9619">
        <v>16</v>
      </c>
    </row>
    <row r="9620" spans="1:10">
      <c r="A9620" t="s">
        <v>247</v>
      </c>
      <c r="B9620" t="s">
        <v>235</v>
      </c>
      <c r="C9620" t="s">
        <v>240</v>
      </c>
      <c r="D9620">
        <v>17</v>
      </c>
      <c r="E9620">
        <v>100</v>
      </c>
      <c r="F9620">
        <v>3</v>
      </c>
      <c r="G9620">
        <v>8</v>
      </c>
      <c r="H9620" s="57">
        <f t="shared" si="191"/>
        <v>36199</v>
      </c>
      <c r="J9620">
        <v>17</v>
      </c>
    </row>
    <row r="9621" spans="1:10">
      <c r="A9621" t="s">
        <v>247</v>
      </c>
      <c r="B9621" t="s">
        <v>235</v>
      </c>
      <c r="C9621" t="s">
        <v>240</v>
      </c>
      <c r="D9621">
        <v>17</v>
      </c>
      <c r="E9621">
        <v>100</v>
      </c>
      <c r="F9621">
        <v>3</v>
      </c>
      <c r="G9621">
        <v>9</v>
      </c>
      <c r="H9621" s="57">
        <f t="shared" si="191"/>
        <v>36199</v>
      </c>
      <c r="J9621">
        <v>18</v>
      </c>
    </row>
    <row r="9622" spans="1:10">
      <c r="A9622" t="s">
        <v>247</v>
      </c>
      <c r="B9622" t="s">
        <v>235</v>
      </c>
      <c r="C9622" t="s">
        <v>240</v>
      </c>
      <c r="D9622">
        <v>17</v>
      </c>
      <c r="E9622">
        <v>100</v>
      </c>
      <c r="F9622">
        <v>3</v>
      </c>
      <c r="G9622">
        <v>10</v>
      </c>
      <c r="H9622" s="57">
        <f t="shared" si="191"/>
        <v>36199</v>
      </c>
      <c r="J9622">
        <v>16</v>
      </c>
    </row>
    <row r="9623" spans="1:10">
      <c r="A9623" t="s">
        <v>247</v>
      </c>
      <c r="B9623" t="s">
        <v>237</v>
      </c>
      <c r="C9623" t="s">
        <v>240</v>
      </c>
      <c r="D9623">
        <v>18</v>
      </c>
      <c r="E9623">
        <v>100</v>
      </c>
      <c r="F9623">
        <v>3</v>
      </c>
      <c r="G9623">
        <v>1</v>
      </c>
      <c r="H9623" s="57">
        <f t="shared" si="191"/>
        <v>36199</v>
      </c>
      <c r="J9623">
        <v>20</v>
      </c>
    </row>
    <row r="9624" spans="1:10">
      <c r="A9624" t="s">
        <v>247</v>
      </c>
      <c r="B9624" t="s">
        <v>237</v>
      </c>
      <c r="C9624" t="s">
        <v>240</v>
      </c>
      <c r="D9624">
        <v>18</v>
      </c>
      <c r="E9624">
        <v>100</v>
      </c>
      <c r="F9624">
        <v>3</v>
      </c>
      <c r="G9624">
        <v>2</v>
      </c>
      <c r="H9624" s="57">
        <f t="shared" si="191"/>
        <v>36199</v>
      </c>
      <c r="J9624">
        <v>16</v>
      </c>
    </row>
    <row r="9625" spans="1:10">
      <c r="A9625" t="s">
        <v>247</v>
      </c>
      <c r="B9625" t="s">
        <v>237</v>
      </c>
      <c r="C9625" t="s">
        <v>240</v>
      </c>
      <c r="D9625">
        <v>18</v>
      </c>
      <c r="E9625">
        <v>100</v>
      </c>
      <c r="F9625">
        <v>3</v>
      </c>
      <c r="G9625">
        <v>3</v>
      </c>
      <c r="H9625" s="57">
        <f t="shared" si="191"/>
        <v>36199</v>
      </c>
      <c r="J9625">
        <v>18</v>
      </c>
    </row>
    <row r="9626" spans="1:10">
      <c r="A9626" t="s">
        <v>247</v>
      </c>
      <c r="B9626" t="s">
        <v>237</v>
      </c>
      <c r="C9626" t="s">
        <v>240</v>
      </c>
      <c r="D9626">
        <v>18</v>
      </c>
      <c r="E9626">
        <v>100</v>
      </c>
      <c r="F9626">
        <v>3</v>
      </c>
      <c r="G9626">
        <v>4</v>
      </c>
      <c r="H9626" s="57">
        <f t="shared" si="191"/>
        <v>36199</v>
      </c>
      <c r="J9626">
        <v>18</v>
      </c>
    </row>
    <row r="9627" spans="1:10">
      <c r="A9627" t="s">
        <v>247</v>
      </c>
      <c r="B9627" t="s">
        <v>237</v>
      </c>
      <c r="C9627" t="s">
        <v>240</v>
      </c>
      <c r="D9627">
        <v>18</v>
      </c>
      <c r="E9627">
        <v>100</v>
      </c>
      <c r="F9627">
        <v>3</v>
      </c>
      <c r="G9627">
        <v>5</v>
      </c>
      <c r="H9627" s="57">
        <f t="shared" si="191"/>
        <v>36199</v>
      </c>
      <c r="J9627">
        <v>19</v>
      </c>
    </row>
    <row r="9628" spans="1:10">
      <c r="A9628" t="s">
        <v>247</v>
      </c>
      <c r="B9628" t="s">
        <v>237</v>
      </c>
      <c r="C9628" t="s">
        <v>240</v>
      </c>
      <c r="D9628">
        <v>18</v>
      </c>
      <c r="E9628">
        <v>100</v>
      </c>
      <c r="F9628">
        <v>3</v>
      </c>
      <c r="G9628">
        <v>6</v>
      </c>
      <c r="H9628" s="57">
        <f t="shared" si="191"/>
        <v>36199</v>
      </c>
      <c r="J9628">
        <v>17</v>
      </c>
    </row>
    <row r="9629" spans="1:10">
      <c r="A9629" t="s">
        <v>247</v>
      </c>
      <c r="B9629" t="s">
        <v>237</v>
      </c>
      <c r="C9629" t="s">
        <v>240</v>
      </c>
      <c r="D9629">
        <v>18</v>
      </c>
      <c r="E9629">
        <v>100</v>
      </c>
      <c r="F9629">
        <v>3</v>
      </c>
      <c r="G9629">
        <v>7</v>
      </c>
      <c r="H9629" s="57">
        <f t="shared" si="191"/>
        <v>36199</v>
      </c>
    </row>
    <row r="9630" spans="1:10">
      <c r="A9630" t="s">
        <v>247</v>
      </c>
      <c r="B9630" t="s">
        <v>237</v>
      </c>
      <c r="C9630" t="s">
        <v>240</v>
      </c>
      <c r="D9630">
        <v>18</v>
      </c>
      <c r="E9630">
        <v>100</v>
      </c>
      <c r="F9630">
        <v>3</v>
      </c>
      <c r="G9630">
        <v>8</v>
      </c>
      <c r="H9630" s="57">
        <f t="shared" si="191"/>
        <v>36199</v>
      </c>
      <c r="J9630">
        <v>16</v>
      </c>
    </row>
    <row r="9631" spans="1:10">
      <c r="A9631" t="s">
        <v>247</v>
      </c>
      <c r="B9631" t="s">
        <v>237</v>
      </c>
      <c r="C9631" t="s">
        <v>240</v>
      </c>
      <c r="D9631">
        <v>18</v>
      </c>
      <c r="E9631">
        <v>100</v>
      </c>
      <c r="F9631">
        <v>3</v>
      </c>
      <c r="G9631">
        <v>9</v>
      </c>
      <c r="H9631" s="57">
        <f t="shared" si="191"/>
        <v>36199</v>
      </c>
      <c r="J9631">
        <v>16</v>
      </c>
    </row>
    <row r="9632" spans="1:10">
      <c r="A9632" t="s">
        <v>247</v>
      </c>
      <c r="B9632" t="s">
        <v>237</v>
      </c>
      <c r="C9632" t="s">
        <v>240</v>
      </c>
      <c r="D9632">
        <v>18</v>
      </c>
      <c r="E9632">
        <v>100</v>
      </c>
      <c r="F9632">
        <v>3</v>
      </c>
      <c r="G9632">
        <v>10</v>
      </c>
      <c r="H9632" s="57">
        <f t="shared" si="191"/>
        <v>36199</v>
      </c>
      <c r="J9632">
        <v>19</v>
      </c>
    </row>
    <row r="9653" spans="2:2">
      <c r="B9653" s="53"/>
    </row>
    <row r="9654" spans="2:2">
      <c r="B9654" s="53"/>
    </row>
    <row r="9655" spans="2:2">
      <c r="B9655" s="53"/>
    </row>
    <row r="9656" spans="2:2">
      <c r="B9656" s="53"/>
    </row>
    <row r="9657" spans="2:2">
      <c r="B9657" s="53"/>
    </row>
    <row r="9658" spans="2:2">
      <c r="B9658" s="53"/>
    </row>
    <row r="9659" spans="2:2">
      <c r="B9659" s="53"/>
    </row>
    <row r="9660" spans="2:2">
      <c r="B9660" s="53"/>
    </row>
    <row r="9661" spans="2:2">
      <c r="B9661" s="53"/>
    </row>
    <row r="9662" spans="2:2">
      <c r="B9662" s="53"/>
    </row>
    <row r="9693" spans="2:2">
      <c r="B9693" s="53"/>
    </row>
    <row r="9694" spans="2:2">
      <c r="B9694" s="53"/>
    </row>
    <row r="9695" spans="2:2">
      <c r="B9695" s="53"/>
    </row>
    <row r="9696" spans="2:2">
      <c r="B9696" s="53"/>
    </row>
    <row r="9697" spans="2:2">
      <c r="B9697" s="53"/>
    </row>
    <row r="9698" spans="2:2">
      <c r="B9698" s="53"/>
    </row>
    <row r="9699" spans="2:2">
      <c r="B9699" s="53"/>
    </row>
    <row r="9700" spans="2:2">
      <c r="B9700" s="53"/>
    </row>
    <row r="9701" spans="2:2">
      <c r="B9701" s="53"/>
    </row>
    <row r="9702" spans="2:2">
      <c r="B9702" s="53"/>
    </row>
    <row r="9753" spans="2:2">
      <c r="B9753" s="53"/>
    </row>
    <row r="9754" spans="2:2">
      <c r="B9754" s="53"/>
    </row>
    <row r="9755" spans="2:2">
      <c r="B9755" s="53"/>
    </row>
    <row r="9756" spans="2:2">
      <c r="B9756" s="53"/>
    </row>
    <row r="9757" spans="2:2">
      <c r="B9757" s="53"/>
    </row>
    <row r="9758" spans="2:2">
      <c r="B9758" s="53"/>
    </row>
    <row r="9759" spans="2:2">
      <c r="B9759" s="53"/>
    </row>
    <row r="9760" spans="2:2">
      <c r="B9760" s="53"/>
    </row>
    <row r="9761" spans="2:2">
      <c r="B9761" s="53"/>
    </row>
    <row r="9762" spans="2:2">
      <c r="B9762" s="53"/>
    </row>
    <row r="9833" spans="2:2">
      <c r="B9833" s="53"/>
    </row>
    <row r="9834" spans="2:2">
      <c r="B9834" s="53"/>
    </row>
    <row r="9835" spans="2:2">
      <c r="B9835" s="53"/>
    </row>
    <row r="9836" spans="2:2">
      <c r="B9836" s="53"/>
    </row>
    <row r="9837" spans="2:2">
      <c r="B9837" s="53"/>
    </row>
    <row r="9838" spans="2:2">
      <c r="B9838" s="53"/>
    </row>
    <row r="9839" spans="2:2">
      <c r="B9839" s="53"/>
    </row>
    <row r="9840" spans="2:2">
      <c r="B9840" s="53"/>
    </row>
    <row r="9841" spans="2:2">
      <c r="B9841" s="53"/>
    </row>
    <row r="9842" spans="2:2">
      <c r="B9842" s="53"/>
    </row>
    <row r="9873" spans="2:2">
      <c r="B9873" s="53"/>
    </row>
    <row r="9874" spans="2:2">
      <c r="B9874" s="53"/>
    </row>
    <row r="9875" spans="2:2">
      <c r="B9875" s="53"/>
    </row>
    <row r="9876" spans="2:2">
      <c r="B9876" s="53"/>
    </row>
    <row r="9877" spans="2:2">
      <c r="B9877" s="53"/>
    </row>
    <row r="9878" spans="2:2">
      <c r="B9878" s="53"/>
    </row>
    <row r="9879" spans="2:2">
      <c r="B9879" s="53"/>
    </row>
    <row r="9880" spans="2:2">
      <c r="B9880" s="53"/>
    </row>
    <row r="9881" spans="2:2">
      <c r="B9881" s="53"/>
    </row>
    <row r="9882" spans="2:2">
      <c r="B9882" s="53"/>
    </row>
    <row r="9933" spans="2:2">
      <c r="B9933" s="53"/>
    </row>
    <row r="9934" spans="2:2">
      <c r="B9934" s="53"/>
    </row>
    <row r="9935" spans="2:2">
      <c r="B9935" s="53"/>
    </row>
    <row r="9936" spans="2:2">
      <c r="B9936" s="53"/>
    </row>
    <row r="9937" spans="2:2">
      <c r="B9937" s="53"/>
    </row>
    <row r="9938" spans="2:2">
      <c r="B9938" s="53"/>
    </row>
    <row r="9939" spans="2:2">
      <c r="B9939" s="53"/>
    </row>
    <row r="9940" spans="2:2">
      <c r="B9940" s="53"/>
    </row>
    <row r="9941" spans="2:2">
      <c r="B9941" s="53"/>
    </row>
    <row r="9942" spans="2:2">
      <c r="B9942" s="53"/>
    </row>
    <row r="10013" spans="2:2">
      <c r="B10013" s="53"/>
    </row>
    <row r="10014" spans="2:2">
      <c r="B10014" s="53"/>
    </row>
    <row r="10015" spans="2:2">
      <c r="B10015" s="53"/>
    </row>
    <row r="10016" spans="2:2">
      <c r="B10016" s="53"/>
    </row>
    <row r="10017" spans="2:2">
      <c r="B10017" s="53"/>
    </row>
    <row r="10018" spans="2:2">
      <c r="B10018" s="53"/>
    </row>
    <row r="10019" spans="2:2">
      <c r="B10019" s="53"/>
    </row>
    <row r="10020" spans="2:2">
      <c r="B10020" s="53"/>
    </row>
    <row r="10021" spans="2:2">
      <c r="B10021" s="53"/>
    </row>
    <row r="10022" spans="2:2">
      <c r="B10022" s="53"/>
    </row>
    <row r="10053" spans="2:2">
      <c r="B10053" s="53"/>
    </row>
    <row r="10054" spans="2:2">
      <c r="B10054" s="53"/>
    </row>
    <row r="10055" spans="2:2">
      <c r="B10055" s="53"/>
    </row>
    <row r="10056" spans="2:2">
      <c r="B10056" s="53"/>
    </row>
    <row r="10057" spans="2:2">
      <c r="B10057" s="53"/>
    </row>
    <row r="10058" spans="2:2">
      <c r="B10058" s="53"/>
    </row>
    <row r="10059" spans="2:2">
      <c r="B10059" s="53"/>
    </row>
    <row r="10060" spans="2:2">
      <c r="B10060" s="53"/>
    </row>
    <row r="10061" spans="2:2">
      <c r="B10061" s="53"/>
    </row>
    <row r="10062" spans="2:2">
      <c r="B10062" s="53"/>
    </row>
    <row r="10113" spans="2:2">
      <c r="B10113" s="53"/>
    </row>
    <row r="10114" spans="2:2">
      <c r="B10114" s="53"/>
    </row>
    <row r="10115" spans="2:2">
      <c r="B10115" s="53"/>
    </row>
    <row r="10116" spans="2:2">
      <c r="B10116" s="53"/>
    </row>
    <row r="10117" spans="2:2">
      <c r="B10117" s="53"/>
    </row>
    <row r="10118" spans="2:2">
      <c r="B10118" s="53"/>
    </row>
    <row r="10119" spans="2:2">
      <c r="B10119" s="53"/>
    </row>
    <row r="10120" spans="2:2">
      <c r="B10120" s="53"/>
    </row>
    <row r="10121" spans="2:2">
      <c r="B10121" s="53"/>
    </row>
    <row r="10122" spans="2:2">
      <c r="B10122" s="53"/>
    </row>
    <row r="10193" spans="2:2">
      <c r="B10193" s="53"/>
    </row>
    <row r="10194" spans="2:2">
      <c r="B10194" s="53"/>
    </row>
    <row r="10195" spans="2:2">
      <c r="B10195" s="53"/>
    </row>
    <row r="10196" spans="2:2">
      <c r="B10196" s="53"/>
    </row>
    <row r="10197" spans="2:2">
      <c r="B10197" s="53"/>
    </row>
    <row r="10198" spans="2:2">
      <c r="B10198" s="53"/>
    </row>
    <row r="10199" spans="2:2">
      <c r="B10199" s="53"/>
    </row>
    <row r="10200" spans="2:2">
      <c r="B10200" s="53"/>
    </row>
    <row r="10201" spans="2:2">
      <c r="B10201" s="53"/>
    </row>
    <row r="10202" spans="2:2">
      <c r="B10202" s="53"/>
    </row>
    <row r="10233" spans="2:2">
      <c r="B10233" s="53"/>
    </row>
    <row r="10234" spans="2:2">
      <c r="B10234" s="53"/>
    </row>
    <row r="10235" spans="2:2">
      <c r="B10235" s="53"/>
    </row>
    <row r="10236" spans="2:2">
      <c r="B10236" s="53"/>
    </row>
    <row r="10237" spans="2:2">
      <c r="B10237" s="53"/>
    </row>
    <row r="10238" spans="2:2">
      <c r="B10238" s="53"/>
    </row>
    <row r="10239" spans="2:2">
      <c r="B10239" s="53"/>
    </row>
    <row r="10240" spans="2:2">
      <c r="B10240" s="53"/>
    </row>
    <row r="10241" spans="2:2">
      <c r="B10241" s="53"/>
    </row>
    <row r="10242" spans="2:2">
      <c r="B10242" s="53"/>
    </row>
    <row r="10293" spans="2:2">
      <c r="B10293" s="53"/>
    </row>
    <row r="10294" spans="2:2">
      <c r="B10294" s="53"/>
    </row>
    <row r="10295" spans="2:2">
      <c r="B10295" s="53"/>
    </row>
    <row r="10296" spans="2:2">
      <c r="B10296" s="53"/>
    </row>
    <row r="10297" spans="2:2">
      <c r="B10297" s="53"/>
    </row>
    <row r="10298" spans="2:2">
      <c r="B10298" s="53"/>
    </row>
    <row r="10299" spans="2:2">
      <c r="B10299" s="53"/>
    </row>
    <row r="10300" spans="2:2">
      <c r="B10300" s="53"/>
    </row>
    <row r="10301" spans="2:2">
      <c r="B10301" s="53"/>
    </row>
    <row r="10302" spans="2:2">
      <c r="B10302" s="53"/>
    </row>
    <row r="10373" spans="2:2">
      <c r="B10373" s="53"/>
    </row>
    <row r="10374" spans="2:2">
      <c r="B10374" s="53"/>
    </row>
    <row r="10375" spans="2:2">
      <c r="B10375" s="53"/>
    </row>
    <row r="10376" spans="2:2">
      <c r="B10376" s="53"/>
    </row>
    <row r="10377" spans="2:2">
      <c r="B10377" s="53"/>
    </row>
    <row r="10378" spans="2:2">
      <c r="B10378" s="53"/>
    </row>
    <row r="10379" spans="2:2">
      <c r="B10379" s="53"/>
    </row>
    <row r="10380" spans="2:2">
      <c r="B10380" s="53"/>
    </row>
    <row r="10381" spans="2:2">
      <c r="B10381" s="53"/>
    </row>
    <row r="10382" spans="2:2">
      <c r="B10382" s="53"/>
    </row>
    <row r="10413" spans="2:2">
      <c r="B10413" s="53"/>
    </row>
    <row r="10414" spans="2:2">
      <c r="B10414" s="53"/>
    </row>
    <row r="10415" spans="2:2">
      <c r="B10415" s="53"/>
    </row>
    <row r="10416" spans="2:2">
      <c r="B10416" s="53"/>
    </row>
    <row r="10417" spans="2:2">
      <c r="B10417" s="53"/>
    </row>
    <row r="10418" spans="2:2">
      <c r="B10418" s="53"/>
    </row>
    <row r="10419" spans="2:2">
      <c r="B10419" s="53"/>
    </row>
    <row r="10420" spans="2:2">
      <c r="B10420" s="53"/>
    </row>
    <row r="10421" spans="2:2">
      <c r="B10421" s="53"/>
    </row>
    <row r="10422" spans="2:2">
      <c r="B10422" s="53"/>
    </row>
    <row r="10473" spans="2:2">
      <c r="B10473" s="53"/>
    </row>
    <row r="10474" spans="2:2">
      <c r="B10474" s="53"/>
    </row>
    <row r="10475" spans="2:2">
      <c r="B10475" s="53"/>
    </row>
    <row r="10476" spans="2:2">
      <c r="B10476" s="53"/>
    </row>
    <row r="10477" spans="2:2">
      <c r="B10477" s="53"/>
    </row>
    <row r="10478" spans="2:2">
      <c r="B10478" s="53"/>
    </row>
    <row r="10479" spans="2:2">
      <c r="B10479" s="53"/>
    </row>
    <row r="10480" spans="2:2">
      <c r="B10480" s="53"/>
    </row>
    <row r="10481" spans="2:2">
      <c r="B10481" s="53"/>
    </row>
    <row r="10482" spans="2:2">
      <c r="B10482" s="53"/>
    </row>
    <row r="10553" spans="2:2">
      <c r="B10553" s="53"/>
    </row>
    <row r="10554" spans="2:2">
      <c r="B10554" s="53"/>
    </row>
    <row r="10555" spans="2:2">
      <c r="B10555" s="53"/>
    </row>
    <row r="10556" spans="2:2">
      <c r="B10556" s="53"/>
    </row>
    <row r="10557" spans="2:2">
      <c r="B10557" s="53"/>
    </row>
    <row r="10558" spans="2:2">
      <c r="B10558" s="53"/>
    </row>
    <row r="10559" spans="2:2">
      <c r="B10559" s="53"/>
    </row>
    <row r="10560" spans="2:2">
      <c r="B10560" s="53"/>
    </row>
    <row r="10561" spans="2:2">
      <c r="B10561" s="53"/>
    </row>
    <row r="10562" spans="2:2">
      <c r="B10562" s="53"/>
    </row>
    <row r="10593" spans="2:2">
      <c r="B10593" s="53"/>
    </row>
    <row r="10594" spans="2:2">
      <c r="B10594" s="53"/>
    </row>
    <row r="10595" spans="2:2">
      <c r="B10595" s="53"/>
    </row>
    <row r="10596" spans="2:2">
      <c r="B10596" s="53"/>
    </row>
    <row r="10597" spans="2:2">
      <c r="B10597" s="53"/>
    </row>
    <row r="10598" spans="2:2">
      <c r="B10598" s="53"/>
    </row>
    <row r="10599" spans="2:2">
      <c r="B10599" s="53"/>
    </row>
    <row r="10600" spans="2:2">
      <c r="B10600" s="53"/>
    </row>
    <row r="10601" spans="2:2">
      <c r="B10601" s="53"/>
    </row>
    <row r="10602" spans="2:2">
      <c r="B10602" s="53"/>
    </row>
    <row r="10653" spans="2:2">
      <c r="B10653" s="53"/>
    </row>
    <row r="10654" spans="2:2">
      <c r="B10654" s="53"/>
    </row>
    <row r="10655" spans="2:2">
      <c r="B10655" s="53"/>
    </row>
    <row r="10656" spans="2:2">
      <c r="B10656" s="53"/>
    </row>
    <row r="10657" spans="2:2">
      <c r="B10657" s="53"/>
    </row>
    <row r="10658" spans="2:2">
      <c r="B10658" s="53"/>
    </row>
    <row r="10659" spans="2:2">
      <c r="B10659" s="53"/>
    </row>
    <row r="10660" spans="2:2">
      <c r="B10660" s="53"/>
    </row>
    <row r="10661" spans="2:2">
      <c r="B10661" s="53"/>
    </row>
    <row r="10662" spans="2:2">
      <c r="B10662" s="53"/>
    </row>
    <row r="10733" spans="2:2">
      <c r="B10733" s="53"/>
    </row>
    <row r="10734" spans="2:2">
      <c r="B10734" s="53"/>
    </row>
    <row r="10735" spans="2:2">
      <c r="B10735" s="53"/>
    </row>
    <row r="10736" spans="2:2">
      <c r="B10736" s="53"/>
    </row>
    <row r="10737" spans="2:2">
      <c r="B10737" s="53"/>
    </row>
    <row r="10738" spans="2:2">
      <c r="B10738" s="53"/>
    </row>
    <row r="10739" spans="2:2">
      <c r="B10739" s="53"/>
    </row>
    <row r="10740" spans="2:2">
      <c r="B10740" s="53"/>
    </row>
    <row r="10741" spans="2:2">
      <c r="B10741" s="53"/>
    </row>
    <row r="10742" spans="2:2">
      <c r="B10742" s="53"/>
    </row>
    <row r="10773" spans="2:2">
      <c r="B10773" s="53"/>
    </row>
    <row r="10774" spans="2:2">
      <c r="B10774" s="53"/>
    </row>
    <row r="10775" spans="2:2">
      <c r="B10775" s="53"/>
    </row>
    <row r="10776" spans="2:2">
      <c r="B10776" s="53"/>
    </row>
    <row r="10777" spans="2:2">
      <c r="B10777" s="53"/>
    </row>
    <row r="10778" spans="2:2">
      <c r="B10778" s="53"/>
    </row>
    <row r="10779" spans="2:2">
      <c r="B10779" s="53"/>
    </row>
    <row r="10780" spans="2:2">
      <c r="B10780" s="53"/>
    </row>
    <row r="10781" spans="2:2">
      <c r="B10781" s="53"/>
    </row>
    <row r="10782" spans="2:2">
      <c r="B10782" s="53"/>
    </row>
    <row r="10833" spans="2:2">
      <c r="B10833" s="53"/>
    </row>
    <row r="10834" spans="2:2">
      <c r="B10834" s="53"/>
    </row>
    <row r="10835" spans="2:2">
      <c r="B10835" s="53"/>
    </row>
    <row r="10836" spans="2:2">
      <c r="B10836" s="53"/>
    </row>
    <row r="10837" spans="2:2">
      <c r="B10837" s="53"/>
    </row>
    <row r="10838" spans="2:2">
      <c r="B10838" s="53"/>
    </row>
    <row r="10839" spans="2:2">
      <c r="B10839" s="53"/>
    </row>
    <row r="10840" spans="2:2">
      <c r="B10840" s="53"/>
    </row>
    <row r="10841" spans="2:2">
      <c r="B10841" s="53"/>
    </row>
    <row r="10842" spans="2:2">
      <c r="B10842" s="53"/>
    </row>
    <row r="10913" spans="2:2">
      <c r="B10913" s="53"/>
    </row>
    <row r="10914" spans="2:2">
      <c r="B10914" s="53"/>
    </row>
    <row r="10915" spans="2:2">
      <c r="B10915" s="53"/>
    </row>
    <row r="10916" spans="2:2">
      <c r="B10916" s="53"/>
    </row>
    <row r="10917" spans="2:2">
      <c r="B10917" s="53"/>
    </row>
    <row r="10918" spans="2:2">
      <c r="B10918" s="53"/>
    </row>
    <row r="10919" spans="2:2">
      <c r="B10919" s="53"/>
    </row>
    <row r="10920" spans="2:2">
      <c r="B10920" s="53"/>
    </row>
    <row r="10921" spans="2:2">
      <c r="B10921" s="53"/>
    </row>
    <row r="10922" spans="2:2">
      <c r="B10922" s="53"/>
    </row>
    <row r="10953" spans="2:2">
      <c r="B10953" s="53"/>
    </row>
    <row r="10954" spans="2:2">
      <c r="B10954" s="53"/>
    </row>
    <row r="10955" spans="2:2">
      <c r="B10955" s="53"/>
    </row>
    <row r="10956" spans="2:2">
      <c r="B10956" s="53"/>
    </row>
    <row r="10957" spans="2:2">
      <c r="B10957" s="53"/>
    </row>
    <row r="10958" spans="2:2">
      <c r="B10958" s="53"/>
    </row>
    <row r="10959" spans="2:2">
      <c r="B10959" s="53"/>
    </row>
    <row r="10960" spans="2:2">
      <c r="B10960" s="53"/>
    </row>
    <row r="10961" spans="2:2">
      <c r="B10961" s="53"/>
    </row>
    <row r="10962" spans="2:2">
      <c r="B10962" s="53"/>
    </row>
    <row r="11013" spans="2:2">
      <c r="B11013" s="53"/>
    </row>
    <row r="11014" spans="2:2">
      <c r="B11014" s="53"/>
    </row>
    <row r="11015" spans="2:2">
      <c r="B11015" s="53"/>
    </row>
    <row r="11016" spans="2:2">
      <c r="B11016" s="53"/>
    </row>
    <row r="11017" spans="2:2">
      <c r="B11017" s="53"/>
    </row>
    <row r="11018" spans="2:2">
      <c r="B11018" s="53"/>
    </row>
    <row r="11019" spans="2:2">
      <c r="B11019" s="53"/>
    </row>
    <row r="11020" spans="2:2">
      <c r="B11020" s="53"/>
    </row>
    <row r="11021" spans="2:2">
      <c r="B11021" s="53"/>
    </row>
    <row r="11022" spans="2:2">
      <c r="B11022" s="53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3:X29"/>
  <sheetViews>
    <sheetView topLeftCell="N1" workbookViewId="0">
      <selection activeCell="R13" sqref="R13"/>
    </sheetView>
  </sheetViews>
  <sheetFormatPr defaultRowHeight="15"/>
  <cols>
    <col min="1" max="1" width="15.85546875" customWidth="1"/>
    <col min="2" max="2" width="16.5703125" bestFit="1" customWidth="1"/>
    <col min="3" max="13" width="12" customWidth="1"/>
    <col min="14" max="14" width="13.85546875" customWidth="1"/>
    <col min="15" max="15" width="16.28515625" customWidth="1"/>
    <col min="16" max="24" width="12" customWidth="1"/>
    <col min="25" max="72" width="16.5703125" customWidth="1"/>
    <col min="73" max="79" width="18" customWidth="1"/>
    <col min="80" max="80" width="16.42578125" customWidth="1"/>
    <col min="81" max="81" width="18" customWidth="1"/>
    <col min="82" max="96" width="19" bestFit="1" customWidth="1"/>
  </cols>
  <sheetData>
    <row r="3" spans="1:24">
      <c r="B3" s="7" t="s">
        <v>54</v>
      </c>
      <c r="N3" s="7" t="s">
        <v>285</v>
      </c>
      <c r="O3" s="7" t="s">
        <v>54</v>
      </c>
    </row>
    <row r="4" spans="1:24">
      <c r="A4" s="7" t="s">
        <v>156</v>
      </c>
      <c r="B4" t="s">
        <v>155</v>
      </c>
      <c r="C4" t="s">
        <v>199</v>
      </c>
      <c r="D4" t="s">
        <v>206</v>
      </c>
      <c r="E4" t="s">
        <v>208</v>
      </c>
      <c r="F4" t="s">
        <v>245</v>
      </c>
      <c r="G4" t="s">
        <v>244</v>
      </c>
      <c r="H4" t="s">
        <v>243</v>
      </c>
      <c r="I4" t="s">
        <v>246</v>
      </c>
      <c r="J4" t="s">
        <v>242</v>
      </c>
      <c r="K4" t="s">
        <v>241</v>
      </c>
      <c r="N4" s="7" t="s">
        <v>52</v>
      </c>
      <c r="O4" t="s">
        <v>155</v>
      </c>
      <c r="P4" t="s">
        <v>199</v>
      </c>
      <c r="Q4" t="s">
        <v>206</v>
      </c>
      <c r="R4" t="s">
        <v>208</v>
      </c>
      <c r="S4" t="s">
        <v>245</v>
      </c>
      <c r="T4" t="s">
        <v>244</v>
      </c>
      <c r="U4" t="s">
        <v>243</v>
      </c>
      <c r="V4" t="s">
        <v>246</v>
      </c>
      <c r="W4" t="s">
        <v>242</v>
      </c>
      <c r="X4" t="s">
        <v>241</v>
      </c>
    </row>
    <row r="5" spans="1:24">
      <c r="A5" s="27" t="s">
        <v>157</v>
      </c>
      <c r="B5" s="9">
        <v>2.7666666666666666</v>
      </c>
      <c r="C5" s="9">
        <v>6.3875000000000002</v>
      </c>
      <c r="D5" s="9">
        <v>3.8555555555555561</v>
      </c>
      <c r="E5" s="9">
        <v>2.75</v>
      </c>
      <c r="F5" s="9">
        <v>7.9666666666666668</v>
      </c>
      <c r="G5" s="9">
        <v>4.9555555555555548</v>
      </c>
      <c r="H5" s="9">
        <v>7.0611111111111118</v>
      </c>
      <c r="I5" s="9">
        <v>3.5611111111111118</v>
      </c>
      <c r="J5" s="9">
        <v>5.0722222222222211</v>
      </c>
      <c r="K5" s="9">
        <v>5.1777777777777771</v>
      </c>
      <c r="N5" s="8">
        <v>35824</v>
      </c>
      <c r="O5" s="9">
        <v>0.66111111111111098</v>
      </c>
      <c r="P5" s="9"/>
      <c r="Q5" s="9"/>
      <c r="R5" s="9"/>
      <c r="S5" s="9"/>
      <c r="T5" s="9"/>
      <c r="U5" s="9"/>
      <c r="V5" s="9"/>
      <c r="W5" s="9"/>
      <c r="X5" s="9"/>
    </row>
    <row r="6" spans="1:24">
      <c r="A6" s="27" t="s">
        <v>158</v>
      </c>
      <c r="B6" s="9">
        <v>6.8555555555555552</v>
      </c>
      <c r="C6" s="9">
        <v>7.5777777777777784</v>
      </c>
      <c r="D6" s="9">
        <v>6.3</v>
      </c>
      <c r="E6" s="9">
        <v>6.166666666666667</v>
      </c>
      <c r="F6" s="9">
        <v>16.12222222222222</v>
      </c>
      <c r="G6" s="9">
        <v>9.3777777777777764</v>
      </c>
      <c r="H6" s="9">
        <v>10.927777777777775</v>
      </c>
      <c r="I6" s="9">
        <v>6.8722222222222236</v>
      </c>
      <c r="J6" s="9">
        <v>9.0444444444444443</v>
      </c>
      <c r="K6" s="9">
        <v>9.1388888888888893</v>
      </c>
      <c r="N6" s="8">
        <v>35843</v>
      </c>
      <c r="O6" s="9">
        <v>2.0661666666666672</v>
      </c>
      <c r="P6" s="9"/>
      <c r="Q6" s="9"/>
      <c r="R6" s="9"/>
      <c r="S6" s="9"/>
      <c r="T6" s="9"/>
      <c r="U6" s="9"/>
      <c r="V6" s="9"/>
      <c r="W6" s="9"/>
      <c r="X6" s="9"/>
    </row>
    <row r="7" spans="1:24">
      <c r="A7" s="27" t="s">
        <v>159</v>
      </c>
      <c r="B7" s="9">
        <v>6.6</v>
      </c>
      <c r="C7" s="9">
        <v>8.0222222222222204</v>
      </c>
      <c r="D7" s="9">
        <v>8.0111111111111111</v>
      </c>
      <c r="E7" s="9">
        <v>8.3777777777777764</v>
      </c>
      <c r="F7" s="9">
        <v>17.766666666666666</v>
      </c>
      <c r="G7" s="9">
        <v>10.627777777777776</v>
      </c>
      <c r="H7" s="9">
        <v>10.455555555555556</v>
      </c>
      <c r="I7" s="9">
        <v>11.883333333333335</v>
      </c>
      <c r="J7" s="9">
        <v>11.216666666666669</v>
      </c>
      <c r="K7" s="9">
        <v>9.68333333333333</v>
      </c>
      <c r="N7" s="8">
        <v>35887</v>
      </c>
      <c r="O7" s="9"/>
      <c r="P7" s="9">
        <v>0.50027777777777782</v>
      </c>
      <c r="Q7" s="9"/>
      <c r="R7" s="9"/>
      <c r="S7" s="9"/>
      <c r="T7" s="9"/>
      <c r="U7" s="9"/>
      <c r="V7" s="9"/>
      <c r="W7" s="9"/>
      <c r="X7" s="9"/>
    </row>
    <row r="8" spans="1:24">
      <c r="A8" s="27" t="s">
        <v>160</v>
      </c>
      <c r="B8" s="9">
        <v>8.8333333333333321</v>
      </c>
      <c r="C8" s="9">
        <v>7.9444444444444446</v>
      </c>
      <c r="D8" s="9">
        <v>10</v>
      </c>
      <c r="E8" s="9">
        <v>10.488888888888889</v>
      </c>
      <c r="F8" s="9">
        <v>19.783333333333331</v>
      </c>
      <c r="G8" s="9">
        <v>12.438888888888888</v>
      </c>
      <c r="H8" s="9">
        <v>12.994444444444445</v>
      </c>
      <c r="I8" s="9">
        <v>15.083333333333334</v>
      </c>
      <c r="J8" s="9">
        <v>11.68333333333333</v>
      </c>
      <c r="K8" s="9">
        <v>12.122222222222224</v>
      </c>
      <c r="N8" s="8">
        <v>35921</v>
      </c>
      <c r="O8" s="9"/>
      <c r="P8" s="9">
        <v>1.8535555555555558</v>
      </c>
      <c r="Q8" s="9"/>
      <c r="R8" s="9"/>
      <c r="S8" s="9"/>
      <c r="T8" s="9"/>
      <c r="U8" s="9"/>
      <c r="V8" s="9"/>
      <c r="W8" s="9"/>
      <c r="X8" s="9"/>
    </row>
    <row r="9" spans="1:24">
      <c r="A9" s="27" t="s">
        <v>161</v>
      </c>
      <c r="B9" s="9">
        <v>10.088888888888889</v>
      </c>
      <c r="C9" s="9">
        <v>7.3999999999999995</v>
      </c>
      <c r="D9" s="9">
        <v>12.077777777777778</v>
      </c>
      <c r="E9" s="9">
        <v>11.955555555555556</v>
      </c>
      <c r="F9" s="9">
        <v>24.027777777777782</v>
      </c>
      <c r="G9" s="9">
        <v>17.283333333333335</v>
      </c>
      <c r="H9" s="9">
        <v>16.170588235294119</v>
      </c>
      <c r="I9" s="9">
        <v>18.144444444444446</v>
      </c>
      <c r="J9" s="9">
        <v>17.527777777777779</v>
      </c>
      <c r="K9" s="9">
        <v>16.211111111111112</v>
      </c>
      <c r="N9" s="8">
        <v>35952</v>
      </c>
      <c r="O9" s="9"/>
      <c r="P9" s="9">
        <v>1.7785</v>
      </c>
      <c r="Q9" s="9"/>
      <c r="R9" s="9"/>
      <c r="S9" s="9"/>
      <c r="T9" s="9"/>
      <c r="U9" s="9"/>
      <c r="V9" s="9"/>
      <c r="W9" s="9"/>
      <c r="X9" s="9"/>
    </row>
    <row r="10" spans="1:24">
      <c r="A10" s="27" t="s">
        <v>162</v>
      </c>
      <c r="B10" s="9">
        <v>11.21111111111111</v>
      </c>
      <c r="C10" s="9">
        <v>8</v>
      </c>
      <c r="D10" s="9">
        <v>13.206666666666669</v>
      </c>
      <c r="E10" s="9">
        <v>14.366666666666667</v>
      </c>
      <c r="F10" s="9">
        <v>31.711111111111116</v>
      </c>
      <c r="G10" s="9">
        <v>23.866666666666664</v>
      </c>
      <c r="H10" s="9">
        <v>23.355555555555558</v>
      </c>
      <c r="I10" s="9">
        <v>20.737500000000004</v>
      </c>
      <c r="J10" s="9">
        <v>26.955555555555552</v>
      </c>
      <c r="K10" s="9">
        <v>28.25</v>
      </c>
      <c r="N10" s="8">
        <v>36101</v>
      </c>
      <c r="O10" s="9"/>
      <c r="P10" s="9"/>
      <c r="Q10" s="9"/>
      <c r="R10" s="9">
        <v>0.58700000000000008</v>
      </c>
      <c r="S10" s="9"/>
      <c r="T10" s="9"/>
      <c r="U10" s="9"/>
      <c r="V10" s="9"/>
      <c r="W10" s="9"/>
      <c r="X10" s="9"/>
    </row>
    <row r="11" spans="1:24">
      <c r="A11" s="27" t="s">
        <v>163</v>
      </c>
      <c r="B11" s="9">
        <v>14.255555555555556</v>
      </c>
      <c r="C11" s="9">
        <v>11.249999999999998</v>
      </c>
      <c r="D11" s="9">
        <v>14.61</v>
      </c>
      <c r="E11" s="9">
        <v>15.264285714285716</v>
      </c>
      <c r="F11" s="9">
        <v>43.433333333333344</v>
      </c>
      <c r="G11" s="9">
        <v>28.341935483870969</v>
      </c>
      <c r="H11" s="9">
        <v>34.970588235294123</v>
      </c>
      <c r="I11" s="9">
        <v>28.634374999999999</v>
      </c>
      <c r="J11" s="9">
        <v>33.684374999999996</v>
      </c>
      <c r="K11" s="9">
        <v>38.375000000000007</v>
      </c>
      <c r="N11" s="8">
        <v>36129</v>
      </c>
      <c r="O11" s="9"/>
      <c r="P11" s="9"/>
      <c r="Q11" s="9"/>
      <c r="R11" s="9">
        <v>2.8461111111111115</v>
      </c>
      <c r="S11" s="9"/>
      <c r="T11" s="9"/>
      <c r="U11" s="9"/>
      <c r="V11" s="9"/>
      <c r="W11" s="9"/>
      <c r="X11" s="9"/>
    </row>
    <row r="12" spans="1:24">
      <c r="A12" s="27" t="s">
        <v>164</v>
      </c>
      <c r="B12" s="9">
        <v>14.866666666666667</v>
      </c>
      <c r="C12" s="9">
        <v>12.755555555555556</v>
      </c>
      <c r="D12" s="9">
        <v>18.744444444444444</v>
      </c>
      <c r="E12" s="9">
        <v>17.753846153846155</v>
      </c>
      <c r="F12" s="9">
        <v>54.965624999999989</v>
      </c>
      <c r="G12" s="9">
        <v>39.040624999999999</v>
      </c>
      <c r="H12" s="9">
        <v>44.18181818181818</v>
      </c>
      <c r="I12" s="9">
        <v>41.148387096774186</v>
      </c>
      <c r="J12" s="9">
        <v>41.872727272727268</v>
      </c>
      <c r="K12" s="9">
        <v>46.003030303030322</v>
      </c>
      <c r="N12" s="8">
        <v>36138</v>
      </c>
      <c r="O12" s="9"/>
      <c r="P12" s="9"/>
      <c r="Q12" s="9"/>
      <c r="R12" s="9"/>
      <c r="S12" s="9">
        <v>2.786055555555556</v>
      </c>
      <c r="T12" s="9">
        <v>1.9664888888888887</v>
      </c>
      <c r="U12" s="9">
        <v>2.1414999999999997</v>
      </c>
      <c r="V12" s="9">
        <v>1.8594444444444447</v>
      </c>
      <c r="W12" s="9">
        <v>2.2801666666666662</v>
      </c>
      <c r="X12" s="9">
        <v>2.6240555555555551</v>
      </c>
    </row>
    <row r="13" spans="1:24">
      <c r="A13" s="27" t="s">
        <v>165</v>
      </c>
      <c r="B13" s="9">
        <v>18.111764705882351</v>
      </c>
      <c r="C13" s="9">
        <v>14.511764705882351</v>
      </c>
      <c r="D13" s="9">
        <v>21.222222222222221</v>
      </c>
      <c r="E13" s="9">
        <v>19.07</v>
      </c>
      <c r="F13" s="9">
        <v>61.831250000000011</v>
      </c>
      <c r="G13" s="9">
        <v>46.524999999999991</v>
      </c>
      <c r="H13" s="9">
        <v>47.567741935483859</v>
      </c>
      <c r="I13" s="9">
        <v>50.817241379310353</v>
      </c>
      <c r="J13" s="9">
        <v>51.836666666666659</v>
      </c>
      <c r="K13" s="9">
        <v>53.954545454545453</v>
      </c>
      <c r="N13" s="8">
        <v>36145</v>
      </c>
      <c r="O13" s="9"/>
      <c r="P13" s="9"/>
      <c r="Q13" s="9"/>
      <c r="R13" s="9">
        <v>1.6423333333333332</v>
      </c>
      <c r="S13" s="9"/>
      <c r="T13" s="9"/>
      <c r="U13" s="9"/>
      <c r="V13" s="9"/>
      <c r="W13" s="9"/>
      <c r="X13" s="9"/>
    </row>
    <row r="14" spans="1:24">
      <c r="A14" s="27" t="s">
        <v>166</v>
      </c>
      <c r="B14" s="9">
        <v>20.899999999999995</v>
      </c>
      <c r="C14" s="9">
        <v>16.566666666666666</v>
      </c>
      <c r="D14" s="9">
        <v>24.711111111111109</v>
      </c>
      <c r="E14" s="9">
        <v>25.083333333333332</v>
      </c>
      <c r="F14" s="9">
        <v>65.475999999999999</v>
      </c>
      <c r="G14" s="9">
        <v>51.996000000000002</v>
      </c>
      <c r="H14" s="9">
        <v>55.081818181818193</v>
      </c>
      <c r="I14" s="9">
        <v>61.731999999999999</v>
      </c>
      <c r="J14" s="9">
        <v>51.559090909090898</v>
      </c>
      <c r="K14" s="9">
        <v>56.882758620689657</v>
      </c>
      <c r="N14" s="8">
        <v>36152</v>
      </c>
      <c r="O14" s="9"/>
      <c r="P14" s="9"/>
      <c r="Q14" s="9">
        <v>0.26577777777777778</v>
      </c>
      <c r="R14" s="9"/>
      <c r="S14" s="9"/>
      <c r="T14" s="9"/>
      <c r="U14" s="9"/>
      <c r="V14" s="9"/>
      <c r="W14" s="9"/>
      <c r="X14" s="9"/>
    </row>
    <row r="15" spans="1:24">
      <c r="A15" s="27" t="s">
        <v>167</v>
      </c>
      <c r="B15" s="9">
        <v>23.477777777777778</v>
      </c>
      <c r="C15" s="9">
        <v>20.108333333333334</v>
      </c>
      <c r="D15" s="9">
        <v>26.355555555555554</v>
      </c>
      <c r="E15" s="9">
        <v>30.616666666666664</v>
      </c>
      <c r="F15" s="9">
        <v>77.694736842105272</v>
      </c>
      <c r="G15" s="9">
        <v>66.121052631578948</v>
      </c>
      <c r="H15" s="9">
        <v>63.95555555555557</v>
      </c>
      <c r="I15" s="9">
        <v>69.509523809523813</v>
      </c>
      <c r="J15" s="9">
        <v>58.05263157894737</v>
      </c>
      <c r="K15" s="9">
        <v>69.874999999999986</v>
      </c>
      <c r="N15" s="8">
        <v>36158</v>
      </c>
      <c r="O15" s="9"/>
      <c r="P15" s="9"/>
      <c r="Q15" s="9"/>
      <c r="R15" s="9"/>
      <c r="S15" s="9">
        <v>6.6396666666666668</v>
      </c>
      <c r="T15" s="9">
        <v>5.7467222222222212</v>
      </c>
      <c r="U15" s="9">
        <v>5.2875000000000005</v>
      </c>
      <c r="V15" s="9">
        <v>5.9348333333333327</v>
      </c>
      <c r="W15" s="9">
        <v>5.5920555555555564</v>
      </c>
      <c r="X15" s="9">
        <v>4.6855000000000002</v>
      </c>
    </row>
    <row r="16" spans="1:24">
      <c r="A16" s="27" t="s">
        <v>168</v>
      </c>
      <c r="B16" s="9">
        <v>23.588888888888889</v>
      </c>
      <c r="C16" s="9">
        <v>25.355555555555561</v>
      </c>
      <c r="D16" s="9">
        <v>26.677777777777777</v>
      </c>
      <c r="E16" s="9">
        <v>32.233333333333327</v>
      </c>
      <c r="F16" s="9">
        <v>79.629411764705878</v>
      </c>
      <c r="G16" s="9">
        <v>77.347058823529423</v>
      </c>
      <c r="H16" s="9">
        <v>67.966666666666669</v>
      </c>
      <c r="I16" s="9">
        <v>75.894444444444431</v>
      </c>
      <c r="J16" s="9">
        <v>63.823529411764703</v>
      </c>
      <c r="K16" s="9">
        <v>74.282352941176484</v>
      </c>
      <c r="N16" s="8">
        <v>36168</v>
      </c>
      <c r="O16" s="9"/>
      <c r="P16" s="9"/>
      <c r="Q16" s="9">
        <v>1.4808888888888887</v>
      </c>
      <c r="R16" s="9"/>
      <c r="S16" s="9"/>
      <c r="T16" s="9"/>
      <c r="U16" s="9"/>
      <c r="V16" s="9"/>
      <c r="W16" s="9"/>
      <c r="X16" s="9"/>
    </row>
    <row r="17" spans="1:24">
      <c r="A17" s="27" t="s">
        <v>169</v>
      </c>
      <c r="B17" s="9">
        <v>25.1</v>
      </c>
      <c r="C17" s="9">
        <v>30.522222222222222</v>
      </c>
      <c r="D17" s="9">
        <v>26.299999999999997</v>
      </c>
      <c r="E17" s="9">
        <v>35.739999999999995</v>
      </c>
      <c r="F17" s="9">
        <v>85.747058823529414</v>
      </c>
      <c r="G17" s="9">
        <v>78.411764705882348</v>
      </c>
      <c r="H17" s="9">
        <v>60.783333333333339</v>
      </c>
      <c r="I17" s="9">
        <v>69.444444444444429</v>
      </c>
      <c r="J17" s="9">
        <v>72.887500000000003</v>
      </c>
      <c r="K17" s="9">
        <v>67.037500000000009</v>
      </c>
      <c r="N17" s="8">
        <v>36175</v>
      </c>
      <c r="O17" s="9"/>
      <c r="P17" s="9"/>
      <c r="Q17" s="9"/>
      <c r="R17" s="9"/>
      <c r="S17" s="9">
        <v>1.7035555555555559</v>
      </c>
      <c r="T17" s="9">
        <v>1.9266111111111117</v>
      </c>
      <c r="U17" s="9">
        <v>1.0126666666666668</v>
      </c>
      <c r="V17" s="9">
        <v>1.4395555555555559</v>
      </c>
      <c r="W17" s="9">
        <v>1.731611111111111</v>
      </c>
      <c r="X17" s="9">
        <v>2.1275555555555559</v>
      </c>
    </row>
    <row r="18" spans="1:24">
      <c r="A18" s="27" t="s">
        <v>170</v>
      </c>
      <c r="B18" s="9">
        <v>26.566666666666666</v>
      </c>
      <c r="C18" s="9">
        <v>28.388888888888889</v>
      </c>
      <c r="D18" s="9">
        <v>23.914285714285711</v>
      </c>
      <c r="E18" s="9">
        <v>42.25</v>
      </c>
      <c r="F18" s="9">
        <v>81.744444444444454</v>
      </c>
      <c r="G18" s="9">
        <v>73.929411764705875</v>
      </c>
      <c r="H18" s="9">
        <v>58.18333333333333</v>
      </c>
      <c r="I18" s="9">
        <v>67.578571428571422</v>
      </c>
      <c r="J18" s="9">
        <v>68.226666666666659</v>
      </c>
      <c r="K18" s="9">
        <v>67.45</v>
      </c>
    </row>
    <row r="19" spans="1:24">
      <c r="A19" s="27" t="s">
        <v>171</v>
      </c>
      <c r="B19" s="9">
        <v>27.288888888888884</v>
      </c>
      <c r="C19" s="9">
        <v>30.111111111111111</v>
      </c>
      <c r="D19" s="9">
        <v>22.066666666666666</v>
      </c>
      <c r="E19" s="9">
        <v>44.1</v>
      </c>
      <c r="F19" s="9">
        <v>71.674999999999983</v>
      </c>
      <c r="G19" s="9">
        <v>62.966666666666683</v>
      </c>
      <c r="H19" s="9">
        <v>48.6</v>
      </c>
      <c r="I19" s="9">
        <v>56.441935483870971</v>
      </c>
      <c r="J19" s="9">
        <v>59.381818181818176</v>
      </c>
      <c r="K19" s="9">
        <v>64.121428571428552</v>
      </c>
    </row>
    <row r="20" spans="1:24">
      <c r="A20" s="27" t="s">
        <v>172</v>
      </c>
      <c r="B20" s="9">
        <v>27.599999999999998</v>
      </c>
      <c r="C20" s="9">
        <v>33.54117647058824</v>
      </c>
      <c r="D20" s="9">
        <v>24.4</v>
      </c>
      <c r="E20" s="9">
        <v>47.507692307692302</v>
      </c>
      <c r="F20" s="9">
        <v>56.75</v>
      </c>
      <c r="G20" s="9">
        <v>52.268965517241377</v>
      </c>
      <c r="H20" s="9">
        <v>37.261904761904759</v>
      </c>
      <c r="I20" s="9">
        <v>46.324137931034485</v>
      </c>
      <c r="J20" s="9">
        <v>51.248275862068965</v>
      </c>
      <c r="K20" s="9">
        <v>53.583333333333321</v>
      </c>
    </row>
    <row r="21" spans="1:24">
      <c r="A21" s="27" t="s">
        <v>173</v>
      </c>
      <c r="B21" s="9">
        <v>31.266666666666666</v>
      </c>
      <c r="C21" s="9">
        <v>32.982352941176465</v>
      </c>
      <c r="D21" s="9"/>
      <c r="E21" s="9">
        <v>46.484615384615388</v>
      </c>
      <c r="F21" s="9">
        <v>41.821052631578944</v>
      </c>
      <c r="G21" s="9">
        <v>48.104761904761908</v>
      </c>
      <c r="H21" s="9">
        <v>27.71875</v>
      </c>
      <c r="I21" s="9">
        <v>31.747619047619054</v>
      </c>
      <c r="J21" s="9">
        <v>38.162500000000001</v>
      </c>
      <c r="K21" s="9">
        <v>44.073684210526324</v>
      </c>
    </row>
    <row r="22" spans="1:24">
      <c r="A22" s="27" t="s">
        <v>174</v>
      </c>
      <c r="B22" s="9">
        <v>26.128571428571426</v>
      </c>
      <c r="C22" s="9">
        <v>35.805882352941175</v>
      </c>
      <c r="D22" s="9"/>
      <c r="E22" s="9">
        <v>45.518181818181823</v>
      </c>
      <c r="F22" s="9">
        <v>28.291666666666668</v>
      </c>
      <c r="G22" s="9">
        <v>34.43333333333333</v>
      </c>
      <c r="H22" s="9">
        <v>18.720000000000002</v>
      </c>
      <c r="I22" s="9">
        <v>19.614285714285717</v>
      </c>
      <c r="J22" s="9">
        <v>27.213333333333331</v>
      </c>
      <c r="K22" s="9">
        <v>38.4</v>
      </c>
    </row>
    <row r="23" spans="1:24">
      <c r="A23" s="27" t="s">
        <v>175</v>
      </c>
      <c r="B23" s="9">
        <v>28.033333333333335</v>
      </c>
      <c r="C23" s="9">
        <v>34.046666666666667</v>
      </c>
      <c r="D23" s="9"/>
      <c r="E23" s="9">
        <v>44.033333333333331</v>
      </c>
      <c r="F23" s="9">
        <v>26.5</v>
      </c>
      <c r="G23" s="9">
        <v>24.141666666666669</v>
      </c>
      <c r="H23" s="9">
        <v>14.716666666666667</v>
      </c>
      <c r="I23" s="9">
        <v>12.9375</v>
      </c>
      <c r="J23" s="9">
        <v>17.333333333333332</v>
      </c>
      <c r="K23" s="9">
        <v>20.308333333333334</v>
      </c>
    </row>
    <row r="24" spans="1:24">
      <c r="A24" s="27" t="s">
        <v>176</v>
      </c>
      <c r="B24" s="9">
        <v>22.383333333333336</v>
      </c>
      <c r="C24" s="9">
        <v>35.607692307692304</v>
      </c>
      <c r="D24" s="9"/>
      <c r="E24" s="9">
        <v>38.128571428571433</v>
      </c>
      <c r="F24" s="9">
        <v>23.466666666666669</v>
      </c>
      <c r="G24" s="9">
        <v>18.849999999999998</v>
      </c>
      <c r="H24" s="9">
        <v>12.166666666666666</v>
      </c>
      <c r="I24" s="9">
        <v>3</v>
      </c>
      <c r="J24" s="9">
        <v>10.933333333333332</v>
      </c>
      <c r="K24" s="9">
        <v>27.333333333333332</v>
      </c>
    </row>
    <row r="25" spans="1:24">
      <c r="A25" s="27" t="s">
        <v>177</v>
      </c>
      <c r="B25" s="9">
        <v>17.583333333333332</v>
      </c>
      <c r="C25" s="9">
        <v>36.858333333333327</v>
      </c>
      <c r="D25" s="9"/>
      <c r="E25" s="9">
        <v>36.299999999999997</v>
      </c>
      <c r="F25" s="9">
        <v>1.65</v>
      </c>
      <c r="G25" s="9">
        <v>15.225</v>
      </c>
      <c r="H25" s="9">
        <v>6.8</v>
      </c>
      <c r="I25" s="9"/>
      <c r="J25" s="9">
        <v>9.6999999999999993</v>
      </c>
      <c r="K25" s="9">
        <v>13.45</v>
      </c>
    </row>
    <row r="26" spans="1:24">
      <c r="A26" s="27" t="s">
        <v>178</v>
      </c>
      <c r="B26" s="9">
        <v>12.919999999999998</v>
      </c>
      <c r="C26" s="9">
        <v>41.766666666666666</v>
      </c>
      <c r="D26" s="9"/>
      <c r="E26" s="9">
        <v>33.214285714285715</v>
      </c>
      <c r="F26" s="9"/>
      <c r="G26" s="9">
        <v>2.3499999999999996</v>
      </c>
      <c r="H26" s="9"/>
      <c r="I26" s="9"/>
      <c r="J26" s="9">
        <v>2.9</v>
      </c>
      <c r="K26" s="9">
        <v>8.8000000000000007</v>
      </c>
    </row>
    <row r="27" spans="1:24">
      <c r="A27" s="27" t="s">
        <v>179</v>
      </c>
      <c r="B27" s="9">
        <v>11.466666666666667</v>
      </c>
      <c r="C27" s="9">
        <v>40.375</v>
      </c>
      <c r="D27" s="9"/>
      <c r="E27" s="9">
        <v>29.671428571428571</v>
      </c>
      <c r="F27" s="9"/>
      <c r="G27" s="9"/>
      <c r="H27" s="9"/>
      <c r="I27" s="9"/>
      <c r="J27" s="9"/>
      <c r="K27" s="9"/>
    </row>
    <row r="28" spans="1:24">
      <c r="A28" s="27" t="s">
        <v>180</v>
      </c>
      <c r="B28" s="9">
        <v>13.2</v>
      </c>
      <c r="C28" s="9">
        <v>39.171428571428571</v>
      </c>
      <c r="D28" s="9"/>
      <c r="E28" s="9">
        <v>22.700000000000006</v>
      </c>
      <c r="F28" s="9"/>
      <c r="G28" s="9"/>
      <c r="H28" s="9"/>
      <c r="I28" s="9"/>
      <c r="J28" s="9"/>
      <c r="K28" s="9"/>
    </row>
    <row r="29" spans="1:24">
      <c r="I29" s="27"/>
      <c r="J29" s="9"/>
      <c r="K29" s="9"/>
      <c r="L29" s="9"/>
      <c r="M29" s="9"/>
      <c r="N29" s="9"/>
      <c r="O29" s="9"/>
    </row>
  </sheetData>
  <pageMargins left="0.7" right="0.7" top="0.75" bottom="0.75" header="0.3" footer="0.3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H844"/>
  <sheetViews>
    <sheetView topLeftCell="A3" zoomScaleNormal="100" workbookViewId="0">
      <pane xSplit="8" ySplit="5" topLeftCell="BY8" activePane="bottomRight" state="frozen"/>
      <selection activeCell="A3" sqref="A3"/>
      <selection pane="topRight" activeCell="H3" sqref="H3"/>
      <selection pane="bottomLeft" activeCell="A8" sqref="A8"/>
      <selection pane="bottomRight" activeCell="CF8" sqref="CF8"/>
    </sheetView>
  </sheetViews>
  <sheetFormatPr defaultColWidth="9.7109375" defaultRowHeight="15"/>
  <cols>
    <col min="2" max="2" width="12.85546875" bestFit="1" customWidth="1"/>
    <col min="4" max="5" width="16.140625" customWidth="1"/>
    <col min="6" max="6" width="6.7109375" customWidth="1"/>
    <col min="7" max="7" width="8.7109375" customWidth="1"/>
    <col min="8" max="8" width="9.7109375" customWidth="1"/>
    <col min="9" max="17" width="12.7109375" customWidth="1"/>
    <col min="18" max="18" width="9.7109375" customWidth="1"/>
    <col min="19" max="39" width="12.7109375" customWidth="1"/>
    <col min="40" max="40" width="10.7109375" bestFit="1" customWidth="1"/>
    <col min="264" max="264" width="16.140625" customWidth="1"/>
    <col min="265" max="265" width="6.7109375" customWidth="1"/>
    <col min="266" max="266" width="8.7109375" customWidth="1"/>
    <col min="267" max="267" width="9.7109375" customWidth="1"/>
    <col min="268" max="276" width="12.7109375" customWidth="1"/>
    <col min="277" max="277" width="9.7109375" customWidth="1"/>
    <col min="278" max="295" width="12.7109375" customWidth="1"/>
    <col min="520" max="520" width="16.140625" customWidth="1"/>
    <col min="521" max="521" width="6.7109375" customWidth="1"/>
    <col min="522" max="522" width="8.7109375" customWidth="1"/>
    <col min="523" max="523" width="9.7109375" customWidth="1"/>
    <col min="524" max="532" width="12.7109375" customWidth="1"/>
    <col min="533" max="533" width="9.7109375" customWidth="1"/>
    <col min="534" max="551" width="12.7109375" customWidth="1"/>
    <col min="776" max="776" width="16.140625" customWidth="1"/>
    <col min="777" max="777" width="6.7109375" customWidth="1"/>
    <col min="778" max="778" width="8.7109375" customWidth="1"/>
    <col min="779" max="779" width="9.7109375" customWidth="1"/>
    <col min="780" max="788" width="12.7109375" customWidth="1"/>
    <col min="789" max="789" width="9.7109375" customWidth="1"/>
    <col min="790" max="807" width="12.7109375" customWidth="1"/>
    <col min="1032" max="1032" width="16.140625" customWidth="1"/>
    <col min="1033" max="1033" width="6.7109375" customWidth="1"/>
    <col min="1034" max="1034" width="8.7109375" customWidth="1"/>
    <col min="1035" max="1035" width="9.7109375" customWidth="1"/>
    <col min="1036" max="1044" width="12.7109375" customWidth="1"/>
    <col min="1045" max="1045" width="9.7109375" customWidth="1"/>
    <col min="1046" max="1063" width="12.7109375" customWidth="1"/>
    <col min="1288" max="1288" width="16.140625" customWidth="1"/>
    <col min="1289" max="1289" width="6.7109375" customWidth="1"/>
    <col min="1290" max="1290" width="8.7109375" customWidth="1"/>
    <col min="1291" max="1291" width="9.7109375" customWidth="1"/>
    <col min="1292" max="1300" width="12.7109375" customWidth="1"/>
    <col min="1301" max="1301" width="9.7109375" customWidth="1"/>
    <col min="1302" max="1319" width="12.7109375" customWidth="1"/>
    <col min="1544" max="1544" width="16.140625" customWidth="1"/>
    <col min="1545" max="1545" width="6.7109375" customWidth="1"/>
    <col min="1546" max="1546" width="8.7109375" customWidth="1"/>
    <col min="1547" max="1547" width="9.7109375" customWidth="1"/>
    <col min="1548" max="1556" width="12.7109375" customWidth="1"/>
    <col min="1557" max="1557" width="9.7109375" customWidth="1"/>
    <col min="1558" max="1575" width="12.7109375" customWidth="1"/>
    <col min="1800" max="1800" width="16.140625" customWidth="1"/>
    <col min="1801" max="1801" width="6.7109375" customWidth="1"/>
    <col min="1802" max="1802" width="8.7109375" customWidth="1"/>
    <col min="1803" max="1803" width="9.7109375" customWidth="1"/>
    <col min="1804" max="1812" width="12.7109375" customWidth="1"/>
    <col min="1813" max="1813" width="9.7109375" customWidth="1"/>
    <col min="1814" max="1831" width="12.7109375" customWidth="1"/>
    <col min="2056" max="2056" width="16.140625" customWidth="1"/>
    <col min="2057" max="2057" width="6.7109375" customWidth="1"/>
    <col min="2058" max="2058" width="8.7109375" customWidth="1"/>
    <col min="2059" max="2059" width="9.7109375" customWidth="1"/>
    <col min="2060" max="2068" width="12.7109375" customWidth="1"/>
    <col min="2069" max="2069" width="9.7109375" customWidth="1"/>
    <col min="2070" max="2087" width="12.7109375" customWidth="1"/>
    <col min="2312" max="2312" width="16.140625" customWidth="1"/>
    <col min="2313" max="2313" width="6.7109375" customWidth="1"/>
    <col min="2314" max="2314" width="8.7109375" customWidth="1"/>
    <col min="2315" max="2315" width="9.7109375" customWidth="1"/>
    <col min="2316" max="2324" width="12.7109375" customWidth="1"/>
    <col min="2325" max="2325" width="9.7109375" customWidth="1"/>
    <col min="2326" max="2343" width="12.7109375" customWidth="1"/>
    <col min="2568" max="2568" width="16.140625" customWidth="1"/>
    <col min="2569" max="2569" width="6.7109375" customWidth="1"/>
    <col min="2570" max="2570" width="8.7109375" customWidth="1"/>
    <col min="2571" max="2571" width="9.7109375" customWidth="1"/>
    <col min="2572" max="2580" width="12.7109375" customWidth="1"/>
    <col min="2581" max="2581" width="9.7109375" customWidth="1"/>
    <col min="2582" max="2599" width="12.7109375" customWidth="1"/>
    <col min="2824" max="2824" width="16.140625" customWidth="1"/>
    <col min="2825" max="2825" width="6.7109375" customWidth="1"/>
    <col min="2826" max="2826" width="8.7109375" customWidth="1"/>
    <col min="2827" max="2827" width="9.7109375" customWidth="1"/>
    <col min="2828" max="2836" width="12.7109375" customWidth="1"/>
    <col min="2837" max="2837" width="9.7109375" customWidth="1"/>
    <col min="2838" max="2855" width="12.7109375" customWidth="1"/>
    <col min="3080" max="3080" width="16.140625" customWidth="1"/>
    <col min="3081" max="3081" width="6.7109375" customWidth="1"/>
    <col min="3082" max="3082" width="8.7109375" customWidth="1"/>
    <col min="3083" max="3083" width="9.7109375" customWidth="1"/>
    <col min="3084" max="3092" width="12.7109375" customWidth="1"/>
    <col min="3093" max="3093" width="9.7109375" customWidth="1"/>
    <col min="3094" max="3111" width="12.7109375" customWidth="1"/>
    <col min="3336" max="3336" width="16.140625" customWidth="1"/>
    <col min="3337" max="3337" width="6.7109375" customWidth="1"/>
    <col min="3338" max="3338" width="8.7109375" customWidth="1"/>
    <col min="3339" max="3339" width="9.7109375" customWidth="1"/>
    <col min="3340" max="3348" width="12.7109375" customWidth="1"/>
    <col min="3349" max="3349" width="9.7109375" customWidth="1"/>
    <col min="3350" max="3367" width="12.7109375" customWidth="1"/>
    <col min="3592" max="3592" width="16.140625" customWidth="1"/>
    <col min="3593" max="3593" width="6.7109375" customWidth="1"/>
    <col min="3594" max="3594" width="8.7109375" customWidth="1"/>
    <col min="3595" max="3595" width="9.7109375" customWidth="1"/>
    <col min="3596" max="3604" width="12.7109375" customWidth="1"/>
    <col min="3605" max="3605" width="9.7109375" customWidth="1"/>
    <col min="3606" max="3623" width="12.7109375" customWidth="1"/>
    <col min="3848" max="3848" width="16.140625" customWidth="1"/>
    <col min="3849" max="3849" width="6.7109375" customWidth="1"/>
    <col min="3850" max="3850" width="8.7109375" customWidth="1"/>
    <col min="3851" max="3851" width="9.7109375" customWidth="1"/>
    <col min="3852" max="3860" width="12.7109375" customWidth="1"/>
    <col min="3861" max="3861" width="9.7109375" customWidth="1"/>
    <col min="3862" max="3879" width="12.7109375" customWidth="1"/>
    <col min="4104" max="4104" width="16.140625" customWidth="1"/>
    <col min="4105" max="4105" width="6.7109375" customWidth="1"/>
    <col min="4106" max="4106" width="8.7109375" customWidth="1"/>
    <col min="4107" max="4107" width="9.7109375" customWidth="1"/>
    <col min="4108" max="4116" width="12.7109375" customWidth="1"/>
    <col min="4117" max="4117" width="9.7109375" customWidth="1"/>
    <col min="4118" max="4135" width="12.7109375" customWidth="1"/>
    <col min="4360" max="4360" width="16.140625" customWidth="1"/>
    <col min="4361" max="4361" width="6.7109375" customWidth="1"/>
    <col min="4362" max="4362" width="8.7109375" customWidth="1"/>
    <col min="4363" max="4363" width="9.7109375" customWidth="1"/>
    <col min="4364" max="4372" width="12.7109375" customWidth="1"/>
    <col min="4373" max="4373" width="9.7109375" customWidth="1"/>
    <col min="4374" max="4391" width="12.7109375" customWidth="1"/>
    <col min="4616" max="4616" width="16.140625" customWidth="1"/>
    <col min="4617" max="4617" width="6.7109375" customWidth="1"/>
    <col min="4618" max="4618" width="8.7109375" customWidth="1"/>
    <col min="4619" max="4619" width="9.7109375" customWidth="1"/>
    <col min="4620" max="4628" width="12.7109375" customWidth="1"/>
    <col min="4629" max="4629" width="9.7109375" customWidth="1"/>
    <col min="4630" max="4647" width="12.7109375" customWidth="1"/>
    <col min="4872" max="4872" width="16.140625" customWidth="1"/>
    <col min="4873" max="4873" width="6.7109375" customWidth="1"/>
    <col min="4874" max="4874" width="8.7109375" customWidth="1"/>
    <col min="4875" max="4875" width="9.7109375" customWidth="1"/>
    <col min="4876" max="4884" width="12.7109375" customWidth="1"/>
    <col min="4885" max="4885" width="9.7109375" customWidth="1"/>
    <col min="4886" max="4903" width="12.7109375" customWidth="1"/>
    <col min="5128" max="5128" width="16.140625" customWidth="1"/>
    <col min="5129" max="5129" width="6.7109375" customWidth="1"/>
    <col min="5130" max="5130" width="8.7109375" customWidth="1"/>
    <col min="5131" max="5131" width="9.7109375" customWidth="1"/>
    <col min="5132" max="5140" width="12.7109375" customWidth="1"/>
    <col min="5141" max="5141" width="9.7109375" customWidth="1"/>
    <col min="5142" max="5159" width="12.7109375" customWidth="1"/>
    <col min="5384" max="5384" width="16.140625" customWidth="1"/>
    <col min="5385" max="5385" width="6.7109375" customWidth="1"/>
    <col min="5386" max="5386" width="8.7109375" customWidth="1"/>
    <col min="5387" max="5387" width="9.7109375" customWidth="1"/>
    <col min="5388" max="5396" width="12.7109375" customWidth="1"/>
    <col min="5397" max="5397" width="9.7109375" customWidth="1"/>
    <col min="5398" max="5415" width="12.7109375" customWidth="1"/>
    <col min="5640" max="5640" width="16.140625" customWidth="1"/>
    <col min="5641" max="5641" width="6.7109375" customWidth="1"/>
    <col min="5642" max="5642" width="8.7109375" customWidth="1"/>
    <col min="5643" max="5643" width="9.7109375" customWidth="1"/>
    <col min="5644" max="5652" width="12.7109375" customWidth="1"/>
    <col min="5653" max="5653" width="9.7109375" customWidth="1"/>
    <col min="5654" max="5671" width="12.7109375" customWidth="1"/>
    <col min="5896" max="5896" width="16.140625" customWidth="1"/>
    <col min="5897" max="5897" width="6.7109375" customWidth="1"/>
    <col min="5898" max="5898" width="8.7109375" customWidth="1"/>
    <col min="5899" max="5899" width="9.7109375" customWidth="1"/>
    <col min="5900" max="5908" width="12.7109375" customWidth="1"/>
    <col min="5909" max="5909" width="9.7109375" customWidth="1"/>
    <col min="5910" max="5927" width="12.7109375" customWidth="1"/>
    <col min="6152" max="6152" width="16.140625" customWidth="1"/>
    <col min="6153" max="6153" width="6.7109375" customWidth="1"/>
    <col min="6154" max="6154" width="8.7109375" customWidth="1"/>
    <col min="6155" max="6155" width="9.7109375" customWidth="1"/>
    <col min="6156" max="6164" width="12.7109375" customWidth="1"/>
    <col min="6165" max="6165" width="9.7109375" customWidth="1"/>
    <col min="6166" max="6183" width="12.7109375" customWidth="1"/>
    <col min="6408" max="6408" width="16.140625" customWidth="1"/>
    <col min="6409" max="6409" width="6.7109375" customWidth="1"/>
    <col min="6410" max="6410" width="8.7109375" customWidth="1"/>
    <col min="6411" max="6411" width="9.7109375" customWidth="1"/>
    <col min="6412" max="6420" width="12.7109375" customWidth="1"/>
    <col min="6421" max="6421" width="9.7109375" customWidth="1"/>
    <col min="6422" max="6439" width="12.7109375" customWidth="1"/>
    <col min="6664" max="6664" width="16.140625" customWidth="1"/>
    <col min="6665" max="6665" width="6.7109375" customWidth="1"/>
    <col min="6666" max="6666" width="8.7109375" customWidth="1"/>
    <col min="6667" max="6667" width="9.7109375" customWidth="1"/>
    <col min="6668" max="6676" width="12.7109375" customWidth="1"/>
    <col min="6677" max="6677" width="9.7109375" customWidth="1"/>
    <col min="6678" max="6695" width="12.7109375" customWidth="1"/>
    <col min="6920" max="6920" width="16.140625" customWidth="1"/>
    <col min="6921" max="6921" width="6.7109375" customWidth="1"/>
    <col min="6922" max="6922" width="8.7109375" customWidth="1"/>
    <col min="6923" max="6923" width="9.7109375" customWidth="1"/>
    <col min="6924" max="6932" width="12.7109375" customWidth="1"/>
    <col min="6933" max="6933" width="9.7109375" customWidth="1"/>
    <col min="6934" max="6951" width="12.7109375" customWidth="1"/>
    <col min="7176" max="7176" width="16.140625" customWidth="1"/>
    <col min="7177" max="7177" width="6.7109375" customWidth="1"/>
    <col min="7178" max="7178" width="8.7109375" customWidth="1"/>
    <col min="7179" max="7179" width="9.7109375" customWidth="1"/>
    <col min="7180" max="7188" width="12.7109375" customWidth="1"/>
    <col min="7189" max="7189" width="9.7109375" customWidth="1"/>
    <col min="7190" max="7207" width="12.7109375" customWidth="1"/>
    <col min="7432" max="7432" width="16.140625" customWidth="1"/>
    <col min="7433" max="7433" width="6.7109375" customWidth="1"/>
    <col min="7434" max="7434" width="8.7109375" customWidth="1"/>
    <col min="7435" max="7435" width="9.7109375" customWidth="1"/>
    <col min="7436" max="7444" width="12.7109375" customWidth="1"/>
    <col min="7445" max="7445" width="9.7109375" customWidth="1"/>
    <col min="7446" max="7463" width="12.7109375" customWidth="1"/>
    <col min="7688" max="7688" width="16.140625" customWidth="1"/>
    <col min="7689" max="7689" width="6.7109375" customWidth="1"/>
    <col min="7690" max="7690" width="8.7109375" customWidth="1"/>
    <col min="7691" max="7691" width="9.7109375" customWidth="1"/>
    <col min="7692" max="7700" width="12.7109375" customWidth="1"/>
    <col min="7701" max="7701" width="9.7109375" customWidth="1"/>
    <col min="7702" max="7719" width="12.7109375" customWidth="1"/>
    <col min="7944" max="7944" width="16.140625" customWidth="1"/>
    <col min="7945" max="7945" width="6.7109375" customWidth="1"/>
    <col min="7946" max="7946" width="8.7109375" customWidth="1"/>
    <col min="7947" max="7947" width="9.7109375" customWidth="1"/>
    <col min="7948" max="7956" width="12.7109375" customWidth="1"/>
    <col min="7957" max="7957" width="9.7109375" customWidth="1"/>
    <col min="7958" max="7975" width="12.7109375" customWidth="1"/>
    <col min="8200" max="8200" width="16.140625" customWidth="1"/>
    <col min="8201" max="8201" width="6.7109375" customWidth="1"/>
    <col min="8202" max="8202" width="8.7109375" customWidth="1"/>
    <col min="8203" max="8203" width="9.7109375" customWidth="1"/>
    <col min="8204" max="8212" width="12.7109375" customWidth="1"/>
    <col min="8213" max="8213" width="9.7109375" customWidth="1"/>
    <col min="8214" max="8231" width="12.7109375" customWidth="1"/>
    <col min="8456" max="8456" width="16.140625" customWidth="1"/>
    <col min="8457" max="8457" width="6.7109375" customWidth="1"/>
    <col min="8458" max="8458" width="8.7109375" customWidth="1"/>
    <col min="8459" max="8459" width="9.7109375" customWidth="1"/>
    <col min="8460" max="8468" width="12.7109375" customWidth="1"/>
    <col min="8469" max="8469" width="9.7109375" customWidth="1"/>
    <col min="8470" max="8487" width="12.7109375" customWidth="1"/>
    <col min="8712" max="8712" width="16.140625" customWidth="1"/>
    <col min="8713" max="8713" width="6.7109375" customWidth="1"/>
    <col min="8714" max="8714" width="8.7109375" customWidth="1"/>
    <col min="8715" max="8715" width="9.7109375" customWidth="1"/>
    <col min="8716" max="8724" width="12.7109375" customWidth="1"/>
    <col min="8725" max="8725" width="9.7109375" customWidth="1"/>
    <col min="8726" max="8743" width="12.7109375" customWidth="1"/>
    <col min="8968" max="8968" width="16.140625" customWidth="1"/>
    <col min="8969" max="8969" width="6.7109375" customWidth="1"/>
    <col min="8970" max="8970" width="8.7109375" customWidth="1"/>
    <col min="8971" max="8971" width="9.7109375" customWidth="1"/>
    <col min="8972" max="8980" width="12.7109375" customWidth="1"/>
    <col min="8981" max="8981" width="9.7109375" customWidth="1"/>
    <col min="8982" max="8999" width="12.7109375" customWidth="1"/>
    <col min="9224" max="9224" width="16.140625" customWidth="1"/>
    <col min="9225" max="9225" width="6.7109375" customWidth="1"/>
    <col min="9226" max="9226" width="8.7109375" customWidth="1"/>
    <col min="9227" max="9227" width="9.7109375" customWidth="1"/>
    <col min="9228" max="9236" width="12.7109375" customWidth="1"/>
    <col min="9237" max="9237" width="9.7109375" customWidth="1"/>
    <col min="9238" max="9255" width="12.7109375" customWidth="1"/>
    <col min="9480" max="9480" width="16.140625" customWidth="1"/>
    <col min="9481" max="9481" width="6.7109375" customWidth="1"/>
    <col min="9482" max="9482" width="8.7109375" customWidth="1"/>
    <col min="9483" max="9483" width="9.7109375" customWidth="1"/>
    <col min="9484" max="9492" width="12.7109375" customWidth="1"/>
    <col min="9493" max="9493" width="9.7109375" customWidth="1"/>
    <col min="9494" max="9511" width="12.7109375" customWidth="1"/>
    <col min="9736" max="9736" width="16.140625" customWidth="1"/>
    <col min="9737" max="9737" width="6.7109375" customWidth="1"/>
    <col min="9738" max="9738" width="8.7109375" customWidth="1"/>
    <col min="9739" max="9739" width="9.7109375" customWidth="1"/>
    <col min="9740" max="9748" width="12.7109375" customWidth="1"/>
    <col min="9749" max="9749" width="9.7109375" customWidth="1"/>
    <col min="9750" max="9767" width="12.7109375" customWidth="1"/>
    <col min="9992" max="9992" width="16.140625" customWidth="1"/>
    <col min="9993" max="9993" width="6.7109375" customWidth="1"/>
    <col min="9994" max="9994" width="8.7109375" customWidth="1"/>
    <col min="9995" max="9995" width="9.7109375" customWidth="1"/>
    <col min="9996" max="10004" width="12.7109375" customWidth="1"/>
    <col min="10005" max="10005" width="9.7109375" customWidth="1"/>
    <col min="10006" max="10023" width="12.7109375" customWidth="1"/>
    <col min="10248" max="10248" width="16.140625" customWidth="1"/>
    <col min="10249" max="10249" width="6.7109375" customWidth="1"/>
    <col min="10250" max="10250" width="8.7109375" customWidth="1"/>
    <col min="10251" max="10251" width="9.7109375" customWidth="1"/>
    <col min="10252" max="10260" width="12.7109375" customWidth="1"/>
    <col min="10261" max="10261" width="9.7109375" customWidth="1"/>
    <col min="10262" max="10279" width="12.7109375" customWidth="1"/>
    <col min="10504" max="10504" width="16.140625" customWidth="1"/>
    <col min="10505" max="10505" width="6.7109375" customWidth="1"/>
    <col min="10506" max="10506" width="8.7109375" customWidth="1"/>
    <col min="10507" max="10507" width="9.7109375" customWidth="1"/>
    <col min="10508" max="10516" width="12.7109375" customWidth="1"/>
    <col min="10517" max="10517" width="9.7109375" customWidth="1"/>
    <col min="10518" max="10535" width="12.7109375" customWidth="1"/>
    <col min="10760" max="10760" width="16.140625" customWidth="1"/>
    <col min="10761" max="10761" width="6.7109375" customWidth="1"/>
    <col min="10762" max="10762" width="8.7109375" customWidth="1"/>
    <col min="10763" max="10763" width="9.7109375" customWidth="1"/>
    <col min="10764" max="10772" width="12.7109375" customWidth="1"/>
    <col min="10773" max="10773" width="9.7109375" customWidth="1"/>
    <col min="10774" max="10791" width="12.7109375" customWidth="1"/>
    <col min="11016" max="11016" width="16.140625" customWidth="1"/>
    <col min="11017" max="11017" width="6.7109375" customWidth="1"/>
    <col min="11018" max="11018" width="8.7109375" customWidth="1"/>
    <col min="11019" max="11019" width="9.7109375" customWidth="1"/>
    <col min="11020" max="11028" width="12.7109375" customWidth="1"/>
    <col min="11029" max="11029" width="9.7109375" customWidth="1"/>
    <col min="11030" max="11047" width="12.7109375" customWidth="1"/>
    <col min="11272" max="11272" width="16.140625" customWidth="1"/>
    <col min="11273" max="11273" width="6.7109375" customWidth="1"/>
    <col min="11274" max="11274" width="8.7109375" customWidth="1"/>
    <col min="11275" max="11275" width="9.7109375" customWidth="1"/>
    <col min="11276" max="11284" width="12.7109375" customWidth="1"/>
    <col min="11285" max="11285" width="9.7109375" customWidth="1"/>
    <col min="11286" max="11303" width="12.7109375" customWidth="1"/>
    <col min="11528" max="11528" width="16.140625" customWidth="1"/>
    <col min="11529" max="11529" width="6.7109375" customWidth="1"/>
    <col min="11530" max="11530" width="8.7109375" customWidth="1"/>
    <col min="11531" max="11531" width="9.7109375" customWidth="1"/>
    <col min="11532" max="11540" width="12.7109375" customWidth="1"/>
    <col min="11541" max="11541" width="9.7109375" customWidth="1"/>
    <col min="11542" max="11559" width="12.7109375" customWidth="1"/>
    <col min="11784" max="11784" width="16.140625" customWidth="1"/>
    <col min="11785" max="11785" width="6.7109375" customWidth="1"/>
    <col min="11786" max="11786" width="8.7109375" customWidth="1"/>
    <col min="11787" max="11787" width="9.7109375" customWidth="1"/>
    <col min="11788" max="11796" width="12.7109375" customWidth="1"/>
    <col min="11797" max="11797" width="9.7109375" customWidth="1"/>
    <col min="11798" max="11815" width="12.7109375" customWidth="1"/>
    <col min="12040" max="12040" width="16.140625" customWidth="1"/>
    <col min="12041" max="12041" width="6.7109375" customWidth="1"/>
    <col min="12042" max="12042" width="8.7109375" customWidth="1"/>
    <col min="12043" max="12043" width="9.7109375" customWidth="1"/>
    <col min="12044" max="12052" width="12.7109375" customWidth="1"/>
    <col min="12053" max="12053" width="9.7109375" customWidth="1"/>
    <col min="12054" max="12071" width="12.7109375" customWidth="1"/>
    <col min="12296" max="12296" width="16.140625" customWidth="1"/>
    <col min="12297" max="12297" width="6.7109375" customWidth="1"/>
    <col min="12298" max="12298" width="8.7109375" customWidth="1"/>
    <col min="12299" max="12299" width="9.7109375" customWidth="1"/>
    <col min="12300" max="12308" width="12.7109375" customWidth="1"/>
    <col min="12309" max="12309" width="9.7109375" customWidth="1"/>
    <col min="12310" max="12327" width="12.7109375" customWidth="1"/>
    <col min="12552" max="12552" width="16.140625" customWidth="1"/>
    <col min="12553" max="12553" width="6.7109375" customWidth="1"/>
    <col min="12554" max="12554" width="8.7109375" customWidth="1"/>
    <col min="12555" max="12555" width="9.7109375" customWidth="1"/>
    <col min="12556" max="12564" width="12.7109375" customWidth="1"/>
    <col min="12565" max="12565" width="9.7109375" customWidth="1"/>
    <col min="12566" max="12583" width="12.7109375" customWidth="1"/>
    <col min="12808" max="12808" width="16.140625" customWidth="1"/>
    <col min="12809" max="12809" width="6.7109375" customWidth="1"/>
    <col min="12810" max="12810" width="8.7109375" customWidth="1"/>
    <col min="12811" max="12811" width="9.7109375" customWidth="1"/>
    <col min="12812" max="12820" width="12.7109375" customWidth="1"/>
    <col min="12821" max="12821" width="9.7109375" customWidth="1"/>
    <col min="12822" max="12839" width="12.7109375" customWidth="1"/>
    <col min="13064" max="13064" width="16.140625" customWidth="1"/>
    <col min="13065" max="13065" width="6.7109375" customWidth="1"/>
    <col min="13066" max="13066" width="8.7109375" customWidth="1"/>
    <col min="13067" max="13067" width="9.7109375" customWidth="1"/>
    <col min="13068" max="13076" width="12.7109375" customWidth="1"/>
    <col min="13077" max="13077" width="9.7109375" customWidth="1"/>
    <col min="13078" max="13095" width="12.7109375" customWidth="1"/>
    <col min="13320" max="13320" width="16.140625" customWidth="1"/>
    <col min="13321" max="13321" width="6.7109375" customWidth="1"/>
    <col min="13322" max="13322" width="8.7109375" customWidth="1"/>
    <col min="13323" max="13323" width="9.7109375" customWidth="1"/>
    <col min="13324" max="13332" width="12.7109375" customWidth="1"/>
    <col min="13333" max="13333" width="9.7109375" customWidth="1"/>
    <col min="13334" max="13351" width="12.7109375" customWidth="1"/>
    <col min="13576" max="13576" width="16.140625" customWidth="1"/>
    <col min="13577" max="13577" width="6.7109375" customWidth="1"/>
    <col min="13578" max="13578" width="8.7109375" customWidth="1"/>
    <col min="13579" max="13579" width="9.7109375" customWidth="1"/>
    <col min="13580" max="13588" width="12.7109375" customWidth="1"/>
    <col min="13589" max="13589" width="9.7109375" customWidth="1"/>
    <col min="13590" max="13607" width="12.7109375" customWidth="1"/>
    <col min="13832" max="13832" width="16.140625" customWidth="1"/>
    <col min="13833" max="13833" width="6.7109375" customWidth="1"/>
    <col min="13834" max="13834" width="8.7109375" customWidth="1"/>
    <col min="13835" max="13835" width="9.7109375" customWidth="1"/>
    <col min="13836" max="13844" width="12.7109375" customWidth="1"/>
    <col min="13845" max="13845" width="9.7109375" customWidth="1"/>
    <col min="13846" max="13863" width="12.7109375" customWidth="1"/>
    <col min="14088" max="14088" width="16.140625" customWidth="1"/>
    <col min="14089" max="14089" width="6.7109375" customWidth="1"/>
    <col min="14090" max="14090" width="8.7109375" customWidth="1"/>
    <col min="14091" max="14091" width="9.7109375" customWidth="1"/>
    <col min="14092" max="14100" width="12.7109375" customWidth="1"/>
    <col min="14101" max="14101" width="9.7109375" customWidth="1"/>
    <col min="14102" max="14119" width="12.7109375" customWidth="1"/>
    <col min="14344" max="14344" width="16.140625" customWidth="1"/>
    <col min="14345" max="14345" width="6.7109375" customWidth="1"/>
    <col min="14346" max="14346" width="8.7109375" customWidth="1"/>
    <col min="14347" max="14347" width="9.7109375" customWidth="1"/>
    <col min="14348" max="14356" width="12.7109375" customWidth="1"/>
    <col min="14357" max="14357" width="9.7109375" customWidth="1"/>
    <col min="14358" max="14375" width="12.7109375" customWidth="1"/>
    <col min="14600" max="14600" width="16.140625" customWidth="1"/>
    <col min="14601" max="14601" width="6.7109375" customWidth="1"/>
    <col min="14602" max="14602" width="8.7109375" customWidth="1"/>
    <col min="14603" max="14603" width="9.7109375" customWidth="1"/>
    <col min="14604" max="14612" width="12.7109375" customWidth="1"/>
    <col min="14613" max="14613" width="9.7109375" customWidth="1"/>
    <col min="14614" max="14631" width="12.7109375" customWidth="1"/>
    <col min="14856" max="14856" width="16.140625" customWidth="1"/>
    <col min="14857" max="14857" width="6.7109375" customWidth="1"/>
    <col min="14858" max="14858" width="8.7109375" customWidth="1"/>
    <col min="14859" max="14859" width="9.7109375" customWidth="1"/>
    <col min="14860" max="14868" width="12.7109375" customWidth="1"/>
    <col min="14869" max="14869" width="9.7109375" customWidth="1"/>
    <col min="14870" max="14887" width="12.7109375" customWidth="1"/>
    <col min="15112" max="15112" width="16.140625" customWidth="1"/>
    <col min="15113" max="15113" width="6.7109375" customWidth="1"/>
    <col min="15114" max="15114" width="8.7109375" customWidth="1"/>
    <col min="15115" max="15115" width="9.7109375" customWidth="1"/>
    <col min="15116" max="15124" width="12.7109375" customWidth="1"/>
    <col min="15125" max="15125" width="9.7109375" customWidth="1"/>
    <col min="15126" max="15143" width="12.7109375" customWidth="1"/>
    <col min="15368" max="15368" width="16.140625" customWidth="1"/>
    <col min="15369" max="15369" width="6.7109375" customWidth="1"/>
    <col min="15370" max="15370" width="8.7109375" customWidth="1"/>
    <col min="15371" max="15371" width="9.7109375" customWidth="1"/>
    <col min="15372" max="15380" width="12.7109375" customWidth="1"/>
    <col min="15381" max="15381" width="9.7109375" customWidth="1"/>
    <col min="15382" max="15399" width="12.7109375" customWidth="1"/>
    <col min="15624" max="15624" width="16.140625" customWidth="1"/>
    <col min="15625" max="15625" width="6.7109375" customWidth="1"/>
    <col min="15626" max="15626" width="8.7109375" customWidth="1"/>
    <col min="15627" max="15627" width="9.7109375" customWidth="1"/>
    <col min="15628" max="15636" width="12.7109375" customWidth="1"/>
    <col min="15637" max="15637" width="9.7109375" customWidth="1"/>
    <col min="15638" max="15655" width="12.7109375" customWidth="1"/>
    <col min="15880" max="15880" width="16.140625" customWidth="1"/>
    <col min="15881" max="15881" width="6.7109375" customWidth="1"/>
    <col min="15882" max="15882" width="8.7109375" customWidth="1"/>
    <col min="15883" max="15883" width="9.7109375" customWidth="1"/>
    <col min="15884" max="15892" width="12.7109375" customWidth="1"/>
    <col min="15893" max="15893" width="9.7109375" customWidth="1"/>
    <col min="15894" max="15911" width="12.7109375" customWidth="1"/>
    <col min="16136" max="16136" width="16.140625" customWidth="1"/>
    <col min="16137" max="16137" width="6.7109375" customWidth="1"/>
    <col min="16138" max="16138" width="8.7109375" customWidth="1"/>
    <col min="16139" max="16139" width="9.7109375" customWidth="1"/>
    <col min="16140" max="16148" width="12.7109375" customWidth="1"/>
    <col min="16149" max="16149" width="9.7109375" customWidth="1"/>
    <col min="16150" max="16167" width="12.7109375" customWidth="1"/>
  </cols>
  <sheetData>
    <row r="1" spans="1:86" ht="15.75">
      <c r="D1" s="12" t="s">
        <v>66</v>
      </c>
      <c r="E1" s="12"/>
    </row>
    <row r="3" spans="1:86" ht="15" customHeight="1"/>
    <row r="5" spans="1:86">
      <c r="D5" s="13"/>
      <c r="E5" s="13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</row>
    <row r="6" spans="1:86">
      <c r="I6" s="66" t="s">
        <v>154</v>
      </c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5" t="s">
        <v>152</v>
      </c>
      <c r="AK6" s="65"/>
      <c r="AL6" s="65"/>
      <c r="AM6" s="65"/>
      <c r="AN6" s="65"/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5"/>
      <c r="BC6" s="65"/>
      <c r="BD6" s="65"/>
      <c r="BE6" s="65"/>
      <c r="BF6" s="65"/>
      <c r="BG6" s="65"/>
      <c r="BH6" s="64" t="s">
        <v>153</v>
      </c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</row>
    <row r="7" spans="1:86">
      <c r="A7" t="s">
        <v>231</v>
      </c>
      <c r="B7" t="s">
        <v>78</v>
      </c>
      <c r="C7" t="s">
        <v>32</v>
      </c>
      <c r="D7" s="16" t="s">
        <v>67</v>
      </c>
      <c r="E7" s="16" t="s">
        <v>71</v>
      </c>
      <c r="F7" s="16" t="s">
        <v>68</v>
      </c>
      <c r="G7" s="16" t="s">
        <v>69</v>
      </c>
      <c r="H7" s="13" t="s">
        <v>70</v>
      </c>
      <c r="I7" s="15" t="s">
        <v>80</v>
      </c>
      <c r="J7" s="15" t="s">
        <v>81</v>
      </c>
      <c r="K7" s="15" t="s">
        <v>82</v>
      </c>
      <c r="L7" s="15" t="s">
        <v>83</v>
      </c>
      <c r="M7" s="15" t="s">
        <v>84</v>
      </c>
      <c r="N7" s="15" t="s">
        <v>85</v>
      </c>
      <c r="O7" s="15" t="s">
        <v>86</v>
      </c>
      <c r="P7" s="15" t="s">
        <v>87</v>
      </c>
      <c r="Q7" s="13" t="s">
        <v>88</v>
      </c>
      <c r="R7" s="15" t="s">
        <v>89</v>
      </c>
      <c r="S7" s="15" t="s">
        <v>90</v>
      </c>
      <c r="T7" s="15" t="s">
        <v>91</v>
      </c>
      <c r="U7" s="15" t="s">
        <v>92</v>
      </c>
      <c r="V7" s="15" t="s">
        <v>93</v>
      </c>
      <c r="W7" s="15" t="s">
        <v>94</v>
      </c>
      <c r="X7" s="15" t="s">
        <v>95</v>
      </c>
      <c r="Y7" s="15" t="s">
        <v>96</v>
      </c>
      <c r="Z7" s="15" t="s">
        <v>97</v>
      </c>
      <c r="AA7" s="15" t="s">
        <v>98</v>
      </c>
      <c r="AB7" s="15" t="s">
        <v>99</v>
      </c>
      <c r="AC7" s="15" t="s">
        <v>100</v>
      </c>
      <c r="AD7" s="13" t="s">
        <v>101</v>
      </c>
      <c r="AE7" s="16" t="s">
        <v>102</v>
      </c>
      <c r="AF7" s="16" t="s">
        <v>103</v>
      </c>
      <c r="AG7" s="16" t="s">
        <v>196</v>
      </c>
      <c r="AH7" s="16" t="s">
        <v>197</v>
      </c>
      <c r="AI7" s="16" t="s">
        <v>198</v>
      </c>
      <c r="AJ7" t="s">
        <v>104</v>
      </c>
      <c r="AK7" t="s">
        <v>105</v>
      </c>
      <c r="AL7" t="s">
        <v>106</v>
      </c>
      <c r="AM7" t="s">
        <v>107</v>
      </c>
      <c r="AN7" t="s">
        <v>108</v>
      </c>
      <c r="AO7" t="s">
        <v>109</v>
      </c>
      <c r="AP7" t="s">
        <v>110</v>
      </c>
      <c r="AQ7" t="s">
        <v>111</v>
      </c>
      <c r="AR7" t="s">
        <v>112</v>
      </c>
      <c r="AS7" t="s">
        <v>113</v>
      </c>
      <c r="AT7" t="s">
        <v>114</v>
      </c>
      <c r="AU7" t="s">
        <v>115</v>
      </c>
      <c r="AV7" t="s">
        <v>116</v>
      </c>
      <c r="AW7" t="s">
        <v>117</v>
      </c>
      <c r="AX7" t="s">
        <v>118</v>
      </c>
      <c r="AY7" t="s">
        <v>119</v>
      </c>
      <c r="AZ7" t="s">
        <v>120</v>
      </c>
      <c r="BA7" t="s">
        <v>121</v>
      </c>
      <c r="BB7" t="s">
        <v>122</v>
      </c>
      <c r="BC7" t="s">
        <v>123</v>
      </c>
      <c r="BD7" t="s">
        <v>124</v>
      </c>
      <c r="BE7" t="s">
        <v>125</v>
      </c>
      <c r="BF7" t="s">
        <v>126</v>
      </c>
      <c r="BG7" t="s">
        <v>127</v>
      </c>
      <c r="BH7" t="s">
        <v>128</v>
      </c>
      <c r="BI7" t="s">
        <v>129</v>
      </c>
      <c r="BJ7" t="s">
        <v>130</v>
      </c>
      <c r="BK7" t="s">
        <v>131</v>
      </c>
      <c r="BL7" t="s">
        <v>132</v>
      </c>
      <c r="BM7" t="s">
        <v>133</v>
      </c>
      <c r="BN7" t="s">
        <v>134</v>
      </c>
      <c r="BO7" t="s">
        <v>135</v>
      </c>
      <c r="BP7" t="s">
        <v>136</v>
      </c>
      <c r="BQ7" t="s">
        <v>137</v>
      </c>
      <c r="BR7" t="s">
        <v>138</v>
      </c>
      <c r="BS7" t="s">
        <v>139</v>
      </c>
      <c r="BT7" t="s">
        <v>140</v>
      </c>
      <c r="BU7" t="s">
        <v>141</v>
      </c>
      <c r="BV7" t="s">
        <v>142</v>
      </c>
      <c r="BW7" t="s">
        <v>143</v>
      </c>
      <c r="BX7" t="s">
        <v>144</v>
      </c>
      <c r="BY7" t="s">
        <v>145</v>
      </c>
      <c r="BZ7" t="s">
        <v>146</v>
      </c>
      <c r="CA7" t="s">
        <v>147</v>
      </c>
      <c r="CB7" t="s">
        <v>148</v>
      </c>
      <c r="CC7" t="s">
        <v>149</v>
      </c>
      <c r="CD7" t="s">
        <v>150</v>
      </c>
      <c r="CE7" t="s">
        <v>151</v>
      </c>
      <c r="CF7" t="s">
        <v>283</v>
      </c>
      <c r="CG7" t="s">
        <v>31</v>
      </c>
      <c r="CH7" t="s">
        <v>284</v>
      </c>
    </row>
    <row r="8" spans="1:86">
      <c r="A8" t="s">
        <v>250</v>
      </c>
      <c r="B8" s="3">
        <v>35824</v>
      </c>
      <c r="C8" s="3" t="s">
        <v>74</v>
      </c>
      <c r="D8" s="1" t="s">
        <v>62</v>
      </c>
      <c r="E8" s="1" t="str">
        <f>C8&amp;"_"&amp;D8</f>
        <v>Dec_P1(50)</v>
      </c>
      <c r="F8">
        <v>1</v>
      </c>
      <c r="G8" s="16">
        <v>2</v>
      </c>
      <c r="H8" s="18">
        <v>1</v>
      </c>
      <c r="I8" s="19">
        <v>3.2</v>
      </c>
      <c r="J8" s="19">
        <v>8</v>
      </c>
      <c r="K8" s="19">
        <v>4</v>
      </c>
      <c r="L8" s="19">
        <v>10</v>
      </c>
      <c r="M8" s="19">
        <v>9.6999999999999993</v>
      </c>
      <c r="N8" s="19">
        <v>12.4</v>
      </c>
      <c r="O8" s="19">
        <v>16.2</v>
      </c>
      <c r="P8" s="19">
        <v>18.399999999999999</v>
      </c>
      <c r="Q8" s="18">
        <v>22.2</v>
      </c>
      <c r="AJ8" s="19">
        <v>2.7</v>
      </c>
      <c r="AK8" s="19">
        <v>1.9</v>
      </c>
      <c r="AL8" s="19">
        <v>5.3</v>
      </c>
      <c r="AM8" s="19">
        <v>9.1</v>
      </c>
      <c r="AN8" s="19">
        <v>13.6</v>
      </c>
      <c r="AO8" s="19">
        <v>16.5</v>
      </c>
      <c r="AP8" s="19">
        <v>15.8</v>
      </c>
      <c r="AQ8" s="19">
        <v>9.5</v>
      </c>
      <c r="AT8" s="19"/>
      <c r="AU8" s="19"/>
      <c r="AV8" s="19"/>
      <c r="AW8" s="19"/>
      <c r="AX8" s="24"/>
      <c r="AY8" s="19"/>
      <c r="AZ8" s="19"/>
      <c r="BA8" s="19"/>
      <c r="BB8" s="19"/>
      <c r="BH8" s="19">
        <v>0.3</v>
      </c>
      <c r="BI8" s="19">
        <v>0.2</v>
      </c>
      <c r="BJ8" s="19">
        <v>0.1</v>
      </c>
      <c r="BK8" s="19">
        <v>0.2</v>
      </c>
      <c r="BL8" s="19">
        <v>0</v>
      </c>
      <c r="CF8" s="6">
        <f>SUM(I8:CE8)</f>
        <v>179.3</v>
      </c>
      <c r="CG8">
        <f>VLOOKUP(D8,'Treatment Struture'!$D$2:$H$37,5,FALSE)</f>
        <v>50</v>
      </c>
      <c r="CH8">
        <f>CF8/10000*CG8</f>
        <v>0.89650000000000007</v>
      </c>
    </row>
    <row r="9" spans="1:86">
      <c r="A9" t="s">
        <v>250</v>
      </c>
      <c r="B9" s="3">
        <v>35824</v>
      </c>
      <c r="C9" s="3" t="s">
        <v>74</v>
      </c>
      <c r="D9" s="1" t="s">
        <v>62</v>
      </c>
      <c r="E9" s="1" t="str">
        <f t="shared" ref="E9:E16" si="0">C9&amp;"_"&amp;D9</f>
        <v>Dec_P1(50)</v>
      </c>
      <c r="F9">
        <v>1</v>
      </c>
      <c r="G9" s="16">
        <v>2</v>
      </c>
      <c r="H9" s="18">
        <v>2</v>
      </c>
      <c r="I9" s="19">
        <v>2.2000000000000002</v>
      </c>
      <c r="J9" s="19">
        <v>5.6</v>
      </c>
      <c r="K9" s="19">
        <v>11.4</v>
      </c>
      <c r="L9" s="19">
        <v>14.7</v>
      </c>
      <c r="M9" s="19">
        <v>17</v>
      </c>
      <c r="N9" s="19">
        <v>15.8</v>
      </c>
      <c r="O9" s="19">
        <v>19</v>
      </c>
      <c r="P9" s="19">
        <v>14.7</v>
      </c>
      <c r="AJ9" s="19">
        <v>0.4</v>
      </c>
      <c r="AK9" s="19">
        <v>2.2000000000000002</v>
      </c>
      <c r="AL9" s="19">
        <v>3.9</v>
      </c>
      <c r="AM9" s="19">
        <v>12.6</v>
      </c>
      <c r="AN9" s="19">
        <v>16.399999999999999</v>
      </c>
      <c r="AO9" s="19">
        <v>16.100000000000001</v>
      </c>
      <c r="AP9" s="19">
        <v>15.7</v>
      </c>
      <c r="AT9" s="19"/>
      <c r="AU9" s="19"/>
      <c r="AV9" s="19"/>
      <c r="AW9" s="19"/>
      <c r="AX9" s="24"/>
      <c r="AY9" s="19"/>
      <c r="AZ9" s="19"/>
      <c r="BA9" s="19"/>
      <c r="BB9" s="19"/>
      <c r="BH9" s="19">
        <v>2.6</v>
      </c>
      <c r="BI9" s="19">
        <v>4.0999999999999996</v>
      </c>
      <c r="BJ9" s="19">
        <v>7.2</v>
      </c>
      <c r="BK9" s="19">
        <v>5.3</v>
      </c>
      <c r="BL9" s="19">
        <v>3.1</v>
      </c>
      <c r="CF9" s="6">
        <f t="shared" ref="CF9:CF72" si="1">SUM(I9:CE9)</f>
        <v>189.99999999999997</v>
      </c>
      <c r="CG9">
        <f>VLOOKUP(D9,'Treatment Struture'!$D$2:$H$37,5,FALSE)</f>
        <v>50</v>
      </c>
      <c r="CH9">
        <f t="shared" ref="CH9:CH72" si="2">CF9/10000*CG9</f>
        <v>0.94999999999999984</v>
      </c>
    </row>
    <row r="10" spans="1:86">
      <c r="A10" t="s">
        <v>250</v>
      </c>
      <c r="B10" s="3">
        <v>35824</v>
      </c>
      <c r="C10" s="3" t="s">
        <v>74</v>
      </c>
      <c r="D10" s="1" t="s">
        <v>62</v>
      </c>
      <c r="E10" s="1" t="str">
        <f t="shared" si="0"/>
        <v>Dec_P1(50)</v>
      </c>
      <c r="F10">
        <v>1</v>
      </c>
      <c r="G10" s="16">
        <v>2</v>
      </c>
      <c r="H10" s="18">
        <v>3</v>
      </c>
      <c r="I10" s="19">
        <v>2.4</v>
      </c>
      <c r="J10" s="19">
        <v>9.8000000000000007</v>
      </c>
      <c r="K10" s="19">
        <v>7.1</v>
      </c>
      <c r="L10" s="19">
        <v>8.1</v>
      </c>
      <c r="M10" s="19">
        <v>9.3000000000000007</v>
      </c>
      <c r="N10" s="19">
        <v>11.5</v>
      </c>
      <c r="O10" s="19">
        <v>14.6</v>
      </c>
      <c r="P10" s="19">
        <v>17.100000000000001</v>
      </c>
      <c r="Q10" s="18">
        <v>21.8</v>
      </c>
      <c r="AJ10" s="19">
        <v>1.8</v>
      </c>
      <c r="AK10" s="19">
        <v>4.2</v>
      </c>
      <c r="AL10" s="19">
        <v>4.5999999999999996</v>
      </c>
      <c r="AM10" s="19">
        <v>5.4</v>
      </c>
      <c r="AN10" s="19">
        <v>7</v>
      </c>
      <c r="AO10" s="19">
        <v>10.6</v>
      </c>
      <c r="AP10" s="19">
        <v>13.9</v>
      </c>
      <c r="AT10" s="19"/>
      <c r="AU10" s="19"/>
      <c r="AV10" s="19"/>
      <c r="AW10" s="19"/>
      <c r="AX10" s="24"/>
      <c r="AY10" s="19"/>
      <c r="AZ10" s="19"/>
      <c r="BA10" s="19"/>
      <c r="BB10" s="19"/>
      <c r="BH10" s="19">
        <v>0</v>
      </c>
      <c r="BI10" s="19">
        <v>0</v>
      </c>
      <c r="BJ10" s="19">
        <v>0</v>
      </c>
      <c r="BK10" s="19">
        <v>0</v>
      </c>
      <c r="BL10" s="19">
        <v>0</v>
      </c>
      <c r="CF10" s="6">
        <f t="shared" si="1"/>
        <v>149.20000000000002</v>
      </c>
      <c r="CG10">
        <f>VLOOKUP(D10,'Treatment Struture'!$D$2:$H$37,5,FALSE)</f>
        <v>50</v>
      </c>
      <c r="CH10">
        <f t="shared" si="2"/>
        <v>0.746</v>
      </c>
    </row>
    <row r="11" spans="1:86">
      <c r="A11" t="s">
        <v>250</v>
      </c>
      <c r="B11" s="3">
        <v>35824</v>
      </c>
      <c r="C11" s="3" t="s">
        <v>74</v>
      </c>
      <c r="D11" s="1" t="s">
        <v>62</v>
      </c>
      <c r="E11" s="1" t="str">
        <f t="shared" si="0"/>
        <v>Dec_P1(50)</v>
      </c>
      <c r="F11">
        <v>2</v>
      </c>
      <c r="G11" s="16">
        <v>6</v>
      </c>
      <c r="H11" s="18">
        <v>1</v>
      </c>
      <c r="I11" s="19">
        <v>4.0999999999999996</v>
      </c>
      <c r="J11" s="19">
        <v>8.1</v>
      </c>
      <c r="K11" s="19">
        <v>6.2</v>
      </c>
      <c r="L11" s="19">
        <v>7</v>
      </c>
      <c r="M11" s="19">
        <v>8.3000000000000007</v>
      </c>
      <c r="N11" s="19">
        <v>9.4</v>
      </c>
      <c r="O11" s="19">
        <v>11.7</v>
      </c>
      <c r="P11" s="19">
        <v>16</v>
      </c>
      <c r="Q11" s="18">
        <v>20.8</v>
      </c>
      <c r="AJ11" s="19">
        <v>1.9</v>
      </c>
      <c r="AK11" s="19">
        <v>2.8</v>
      </c>
      <c r="AL11" s="19">
        <v>3</v>
      </c>
      <c r="AM11" s="19">
        <v>6.3</v>
      </c>
      <c r="AN11" s="19">
        <v>7.2</v>
      </c>
      <c r="AO11" s="19">
        <v>12.2</v>
      </c>
      <c r="AP11" s="19">
        <v>13.7</v>
      </c>
      <c r="AT11" s="19"/>
      <c r="AU11" s="19"/>
      <c r="AV11" s="19"/>
      <c r="AW11" s="19"/>
      <c r="AX11" s="19"/>
      <c r="AY11" s="19"/>
      <c r="AZ11" s="19"/>
      <c r="BA11" s="19"/>
      <c r="BB11" s="19"/>
      <c r="BH11" s="19">
        <v>0</v>
      </c>
      <c r="BI11" s="19">
        <v>0</v>
      </c>
      <c r="BJ11" s="19">
        <v>0</v>
      </c>
      <c r="BK11" s="19">
        <v>0</v>
      </c>
      <c r="BL11" s="19">
        <v>0</v>
      </c>
      <c r="CF11" s="6">
        <f t="shared" si="1"/>
        <v>138.69999999999999</v>
      </c>
      <c r="CG11">
        <f>VLOOKUP(D11,'Treatment Struture'!$D$2:$H$37,5,FALSE)</f>
        <v>50</v>
      </c>
      <c r="CH11">
        <f t="shared" si="2"/>
        <v>0.69349999999999989</v>
      </c>
    </row>
    <row r="12" spans="1:86">
      <c r="A12" t="s">
        <v>250</v>
      </c>
      <c r="B12" s="3">
        <v>35824</v>
      </c>
      <c r="C12" s="3" t="s">
        <v>74</v>
      </c>
      <c r="D12" s="1" t="s">
        <v>62</v>
      </c>
      <c r="E12" s="1" t="str">
        <f t="shared" si="0"/>
        <v>Dec_P1(50)</v>
      </c>
      <c r="F12">
        <v>2</v>
      </c>
      <c r="G12" s="16">
        <v>6</v>
      </c>
      <c r="H12" s="18">
        <v>2</v>
      </c>
      <c r="I12" s="19">
        <v>3.8</v>
      </c>
      <c r="J12" s="19">
        <v>7.2</v>
      </c>
      <c r="K12" s="19">
        <v>6.9</v>
      </c>
      <c r="L12" s="19">
        <v>9.6</v>
      </c>
      <c r="M12" s="19">
        <v>9.1999999999999993</v>
      </c>
      <c r="N12" s="19">
        <v>9.8000000000000007</v>
      </c>
      <c r="O12" s="19">
        <v>13</v>
      </c>
      <c r="P12" s="19">
        <v>14.7</v>
      </c>
      <c r="Q12" s="18">
        <v>17.600000000000001</v>
      </c>
      <c r="AJ12" s="19">
        <v>0.7</v>
      </c>
      <c r="AK12" s="19">
        <v>0.4</v>
      </c>
      <c r="AL12" s="19">
        <v>2.7</v>
      </c>
      <c r="AM12" s="19">
        <v>4.5</v>
      </c>
      <c r="AN12" s="19">
        <v>0</v>
      </c>
      <c r="AO12" s="19">
        <v>0</v>
      </c>
      <c r="AP12" s="19">
        <v>0</v>
      </c>
      <c r="AT12" s="19"/>
      <c r="AU12" s="19"/>
      <c r="AV12" s="19"/>
      <c r="AW12" s="19"/>
      <c r="AX12" s="24"/>
      <c r="AY12" s="19"/>
      <c r="AZ12" s="19"/>
      <c r="BA12" s="19"/>
      <c r="BB12" s="19"/>
      <c r="BC12" s="19">
        <v>6.4</v>
      </c>
      <c r="BH12" s="19">
        <v>2.6</v>
      </c>
      <c r="BI12" s="19">
        <v>5.7</v>
      </c>
      <c r="BJ12" s="19">
        <v>0</v>
      </c>
      <c r="BK12" s="19">
        <v>0</v>
      </c>
      <c r="BL12" s="19">
        <v>0</v>
      </c>
      <c r="CF12" s="6">
        <f t="shared" si="1"/>
        <v>114.80000000000003</v>
      </c>
      <c r="CG12">
        <f>VLOOKUP(D12,'Treatment Struture'!$D$2:$H$37,5,FALSE)</f>
        <v>50</v>
      </c>
      <c r="CH12">
        <f t="shared" si="2"/>
        <v>0.57400000000000007</v>
      </c>
    </row>
    <row r="13" spans="1:86">
      <c r="A13" t="s">
        <v>250</v>
      </c>
      <c r="B13" s="3">
        <v>35824</v>
      </c>
      <c r="C13" s="3" t="s">
        <v>74</v>
      </c>
      <c r="D13" s="1" t="s">
        <v>62</v>
      </c>
      <c r="E13" s="1" t="str">
        <f t="shared" si="0"/>
        <v>Dec_P1(50)</v>
      </c>
      <c r="F13">
        <v>2</v>
      </c>
      <c r="G13" s="16">
        <v>6</v>
      </c>
      <c r="H13" s="18">
        <v>3</v>
      </c>
      <c r="I13" s="19">
        <v>2.1</v>
      </c>
      <c r="J13" s="19">
        <v>4.8</v>
      </c>
      <c r="K13" s="19">
        <v>5.3</v>
      </c>
      <c r="L13" s="19">
        <v>6.9</v>
      </c>
      <c r="M13" s="19">
        <v>8.9</v>
      </c>
      <c r="N13" s="19">
        <v>8.8000000000000007</v>
      </c>
      <c r="O13" s="19">
        <v>11.5</v>
      </c>
      <c r="P13" s="19">
        <v>15.5</v>
      </c>
      <c r="Q13" s="20">
        <v>18.399999999999999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T13" s="19"/>
      <c r="AU13" s="19"/>
      <c r="AV13" s="19"/>
      <c r="AW13" s="19"/>
      <c r="AX13" s="24"/>
      <c r="AY13" s="19"/>
      <c r="AZ13" s="19"/>
      <c r="BA13" s="19"/>
      <c r="BB13" s="19"/>
      <c r="BH13" s="19">
        <v>0</v>
      </c>
      <c r="BI13" s="19">
        <v>0</v>
      </c>
      <c r="BJ13" s="19">
        <v>0</v>
      </c>
      <c r="BK13" s="19">
        <v>0</v>
      </c>
      <c r="BL13" s="19">
        <v>0</v>
      </c>
      <c r="CF13" s="6">
        <f t="shared" si="1"/>
        <v>82.199999999999989</v>
      </c>
      <c r="CG13">
        <f>VLOOKUP(D13,'Treatment Struture'!$D$2:$H$37,5,FALSE)</f>
        <v>50</v>
      </c>
      <c r="CH13">
        <f t="shared" si="2"/>
        <v>0.41099999999999992</v>
      </c>
    </row>
    <row r="14" spans="1:86">
      <c r="A14" t="s">
        <v>250</v>
      </c>
      <c r="B14" s="3">
        <v>35824</v>
      </c>
      <c r="C14" s="3" t="s">
        <v>74</v>
      </c>
      <c r="D14" s="1" t="s">
        <v>62</v>
      </c>
      <c r="E14" s="1" t="str">
        <f t="shared" si="0"/>
        <v>Dec_P1(50)</v>
      </c>
      <c r="F14">
        <v>3</v>
      </c>
      <c r="G14" s="16">
        <v>7</v>
      </c>
      <c r="H14" s="18">
        <v>1</v>
      </c>
      <c r="I14" s="19">
        <v>2.9</v>
      </c>
      <c r="J14" s="19">
        <v>5.9</v>
      </c>
      <c r="K14" s="19">
        <v>5.9</v>
      </c>
      <c r="L14" s="19">
        <v>7.4</v>
      </c>
      <c r="M14" s="19">
        <v>11.1</v>
      </c>
      <c r="N14" s="19">
        <v>13.3</v>
      </c>
      <c r="O14" s="19">
        <v>15.2</v>
      </c>
      <c r="P14" s="19">
        <v>16.600000000000001</v>
      </c>
      <c r="Q14" s="18">
        <v>17.5</v>
      </c>
      <c r="AJ14" s="19">
        <v>1.9</v>
      </c>
      <c r="AK14" s="19">
        <v>3.3</v>
      </c>
      <c r="AL14" s="19">
        <v>3.6</v>
      </c>
      <c r="AM14" s="19">
        <v>6.9</v>
      </c>
      <c r="AN14" s="19">
        <v>8.5</v>
      </c>
      <c r="AO14" s="19">
        <v>11.4</v>
      </c>
      <c r="AP14" s="19">
        <v>11.6</v>
      </c>
      <c r="AT14" s="19"/>
      <c r="AU14" s="19"/>
      <c r="AV14" s="19"/>
      <c r="AW14" s="19"/>
      <c r="AX14" s="24"/>
      <c r="AY14" s="19"/>
      <c r="AZ14" s="19"/>
      <c r="BA14" s="19"/>
      <c r="BB14" s="19"/>
      <c r="BH14" s="19">
        <v>0</v>
      </c>
      <c r="BI14" s="19">
        <v>0</v>
      </c>
      <c r="BJ14" s="19">
        <v>0</v>
      </c>
      <c r="BK14" s="19">
        <v>0</v>
      </c>
      <c r="BL14" s="19">
        <v>0</v>
      </c>
      <c r="CF14" s="6">
        <f t="shared" si="1"/>
        <v>143</v>
      </c>
      <c r="CG14">
        <f>VLOOKUP(D14,'Treatment Struture'!$D$2:$H$37,5,FALSE)</f>
        <v>50</v>
      </c>
      <c r="CH14">
        <f t="shared" si="2"/>
        <v>0.71499999999999997</v>
      </c>
    </row>
    <row r="15" spans="1:86">
      <c r="A15" t="s">
        <v>250</v>
      </c>
      <c r="B15" s="3">
        <v>35824</v>
      </c>
      <c r="C15" s="3" t="s">
        <v>74</v>
      </c>
      <c r="D15" s="1" t="s">
        <v>62</v>
      </c>
      <c r="E15" s="1" t="str">
        <f t="shared" si="0"/>
        <v>Dec_P1(50)</v>
      </c>
      <c r="F15">
        <v>3</v>
      </c>
      <c r="G15" s="16">
        <v>7</v>
      </c>
      <c r="H15" s="18">
        <v>2</v>
      </c>
      <c r="I15" s="19">
        <v>2.5</v>
      </c>
      <c r="J15" s="19">
        <v>6.5</v>
      </c>
      <c r="K15" s="19">
        <v>6.2</v>
      </c>
      <c r="L15" s="19">
        <v>7.2</v>
      </c>
      <c r="M15" s="19">
        <v>9.1</v>
      </c>
      <c r="N15" s="19">
        <v>11.1</v>
      </c>
      <c r="O15" s="19">
        <v>15.6</v>
      </c>
      <c r="P15" s="19">
        <v>17.8</v>
      </c>
      <c r="Q15" s="18">
        <v>22</v>
      </c>
      <c r="AJ15" s="19">
        <v>0.1</v>
      </c>
      <c r="AK15" s="19">
        <v>2.5</v>
      </c>
      <c r="AL15" s="19">
        <v>6.1</v>
      </c>
      <c r="AM15" s="19">
        <v>0</v>
      </c>
      <c r="AN15" s="19">
        <v>0</v>
      </c>
      <c r="AO15" s="19">
        <v>0</v>
      </c>
      <c r="AP15" s="19">
        <v>0</v>
      </c>
      <c r="AT15" s="19"/>
      <c r="AU15" s="19"/>
      <c r="AV15" s="19"/>
      <c r="AW15" s="19"/>
      <c r="AX15" s="19"/>
      <c r="AY15" s="19"/>
      <c r="AZ15" s="19"/>
      <c r="BA15" s="19"/>
      <c r="BB15" s="19"/>
      <c r="BH15" s="19">
        <v>0.4</v>
      </c>
      <c r="BI15" s="19">
        <v>0.3</v>
      </c>
      <c r="BJ15" s="19">
        <v>1.9</v>
      </c>
      <c r="BK15" s="19">
        <v>0</v>
      </c>
      <c r="BL15" s="19">
        <v>0</v>
      </c>
      <c r="CF15" s="6">
        <f t="shared" si="1"/>
        <v>109.3</v>
      </c>
      <c r="CG15">
        <f>VLOOKUP(D15,'Treatment Struture'!$D$2:$H$37,5,FALSE)</f>
        <v>50</v>
      </c>
      <c r="CH15">
        <f t="shared" si="2"/>
        <v>0.54649999999999999</v>
      </c>
    </row>
    <row r="16" spans="1:86">
      <c r="A16" t="s">
        <v>250</v>
      </c>
      <c r="B16" s="3">
        <v>35824</v>
      </c>
      <c r="C16" s="3" t="s">
        <v>74</v>
      </c>
      <c r="D16" s="1" t="s">
        <v>62</v>
      </c>
      <c r="E16" s="1" t="str">
        <f t="shared" si="0"/>
        <v>Dec_P1(50)</v>
      </c>
      <c r="F16">
        <v>3</v>
      </c>
      <c r="G16" s="16">
        <v>7</v>
      </c>
      <c r="H16" s="18">
        <v>3</v>
      </c>
      <c r="I16" s="19">
        <v>1.7</v>
      </c>
      <c r="J16" s="19">
        <v>5.8</v>
      </c>
      <c r="K16" s="19">
        <v>6.4</v>
      </c>
      <c r="L16" s="19">
        <v>8.6</v>
      </c>
      <c r="M16" s="19">
        <v>8.1999999999999993</v>
      </c>
      <c r="N16" s="19">
        <v>8.8000000000000007</v>
      </c>
      <c r="O16" s="19">
        <v>11.5</v>
      </c>
      <c r="P16" s="19">
        <v>14.4</v>
      </c>
      <c r="Q16" s="18">
        <v>16.8</v>
      </c>
      <c r="AJ16" s="19">
        <v>0.4</v>
      </c>
      <c r="AK16" s="19">
        <v>0.9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T16" s="19"/>
      <c r="AU16" s="19"/>
      <c r="AV16" s="19"/>
      <c r="AW16" s="19"/>
      <c r="AX16" s="24"/>
      <c r="AY16" s="19"/>
      <c r="AZ16" s="19"/>
      <c r="BA16" s="19"/>
      <c r="BB16" s="19"/>
      <c r="BH16" s="19">
        <v>0</v>
      </c>
      <c r="BI16" s="19">
        <v>0</v>
      </c>
      <c r="BJ16" s="19">
        <v>0</v>
      </c>
      <c r="BK16" s="19">
        <v>0</v>
      </c>
      <c r="BL16" s="19">
        <v>0</v>
      </c>
      <c r="CF16" s="6">
        <f t="shared" si="1"/>
        <v>83.500000000000014</v>
      </c>
      <c r="CG16">
        <f>VLOOKUP(D16,'Treatment Struture'!$D$2:$H$37,5,FALSE)</f>
        <v>50</v>
      </c>
      <c r="CH16">
        <f t="shared" si="2"/>
        <v>0.41750000000000009</v>
      </c>
    </row>
    <row r="17" spans="1:86">
      <c r="A17" t="s">
        <v>250</v>
      </c>
      <c r="B17" s="3">
        <v>35843</v>
      </c>
      <c r="C17" s="3" t="s">
        <v>74</v>
      </c>
      <c r="D17" s="1" t="s">
        <v>62</v>
      </c>
      <c r="E17" s="1" t="str">
        <f>C17&amp;"_"&amp;D17</f>
        <v>Dec_P1(50)</v>
      </c>
      <c r="F17">
        <v>1</v>
      </c>
      <c r="G17" s="16">
        <v>2</v>
      </c>
      <c r="H17" s="18">
        <v>1</v>
      </c>
      <c r="I17" s="19"/>
      <c r="J17" s="19"/>
      <c r="K17" s="19"/>
      <c r="L17" s="19"/>
      <c r="M17" s="19"/>
      <c r="N17" s="19"/>
      <c r="O17" s="19"/>
      <c r="P17" s="19">
        <v>16.399999999999999</v>
      </c>
      <c r="Q17" s="19">
        <v>15</v>
      </c>
      <c r="R17" s="19">
        <v>19.399999999999999</v>
      </c>
      <c r="S17" s="19">
        <v>21.6</v>
      </c>
      <c r="T17" s="19">
        <v>21.8</v>
      </c>
      <c r="U17" s="19">
        <v>22.1</v>
      </c>
      <c r="V17" s="19">
        <v>22.6</v>
      </c>
      <c r="W17" s="19">
        <v>26.3</v>
      </c>
      <c r="X17" s="19">
        <v>31.1</v>
      </c>
      <c r="Y17" s="19">
        <v>26</v>
      </c>
      <c r="Z17" s="19">
        <v>30.6</v>
      </c>
      <c r="AA17" s="19">
        <v>27.4</v>
      </c>
      <c r="AB17" s="19">
        <v>22.9</v>
      </c>
      <c r="AC17" s="19">
        <v>22.7</v>
      </c>
      <c r="AD17" s="20">
        <v>18.5</v>
      </c>
      <c r="AE17" s="21">
        <v>13.8</v>
      </c>
      <c r="AJ17" s="19"/>
      <c r="AK17" s="19"/>
      <c r="AL17" s="19"/>
      <c r="AM17" s="19"/>
      <c r="AN17" s="19"/>
      <c r="AO17" s="19"/>
      <c r="AP17" s="19"/>
      <c r="AQ17" s="19">
        <v>23</v>
      </c>
      <c r="AR17" s="19">
        <v>22</v>
      </c>
      <c r="AS17" s="19">
        <v>18.600000000000001</v>
      </c>
      <c r="AT17" s="19">
        <v>17.3</v>
      </c>
      <c r="AU17" s="24">
        <v>19</v>
      </c>
      <c r="AV17" s="19">
        <v>19.2</v>
      </c>
      <c r="AW17" s="19">
        <v>12.4</v>
      </c>
      <c r="AX17" s="19">
        <v>5.9</v>
      </c>
      <c r="AY17" s="19">
        <v>0</v>
      </c>
      <c r="BH17" s="19"/>
      <c r="BI17" s="19"/>
      <c r="BJ17" s="19"/>
      <c r="BK17" s="19"/>
      <c r="BL17" s="19"/>
      <c r="BO17" s="19">
        <v>0</v>
      </c>
      <c r="BP17" s="19">
        <v>0</v>
      </c>
      <c r="BQ17" s="19">
        <v>0</v>
      </c>
      <c r="BR17" s="19"/>
      <c r="BS17" s="19"/>
      <c r="BT17" s="19"/>
      <c r="CF17" s="6">
        <f t="shared" si="1"/>
        <v>495.59999999999997</v>
      </c>
      <c r="CG17">
        <f>VLOOKUP(D17,'Treatment Struture'!$D$2:$H$37,5,FALSE)</f>
        <v>50</v>
      </c>
      <c r="CH17">
        <f t="shared" si="2"/>
        <v>2.4780000000000002</v>
      </c>
    </row>
    <row r="18" spans="1:86">
      <c r="A18" t="s">
        <v>250</v>
      </c>
      <c r="B18" s="3">
        <v>35843</v>
      </c>
      <c r="C18" s="3" t="s">
        <v>74</v>
      </c>
      <c r="D18" s="1" t="s">
        <v>62</v>
      </c>
      <c r="E18" s="1" t="str">
        <f t="shared" ref="E18:E25" si="3">C18&amp;"_"&amp;D18</f>
        <v>Dec_P1(50)</v>
      </c>
      <c r="F18">
        <v>1</v>
      </c>
      <c r="G18" s="16">
        <v>2</v>
      </c>
      <c r="H18" s="18">
        <v>2</v>
      </c>
      <c r="I18" s="19"/>
      <c r="J18" s="19"/>
      <c r="K18" s="19"/>
      <c r="L18" s="19"/>
      <c r="M18" s="19"/>
      <c r="N18" s="19"/>
      <c r="O18" s="19"/>
      <c r="P18" s="19">
        <v>16</v>
      </c>
      <c r="Q18" s="19">
        <v>18</v>
      </c>
      <c r="R18" s="19">
        <v>24.7</v>
      </c>
      <c r="S18" s="19">
        <v>32</v>
      </c>
      <c r="T18" s="19">
        <v>30.2</v>
      </c>
      <c r="U18" s="19">
        <v>28.3</v>
      </c>
      <c r="V18" s="19">
        <v>29</v>
      </c>
      <c r="W18" s="19">
        <v>24.4</v>
      </c>
      <c r="X18" s="19">
        <v>19</v>
      </c>
      <c r="Z18" s="19">
        <v>3.8</v>
      </c>
      <c r="AJ18" s="19"/>
      <c r="AK18" s="19"/>
      <c r="AL18" s="19"/>
      <c r="AM18" s="19"/>
      <c r="AN18" s="19"/>
      <c r="AO18" s="19"/>
      <c r="AP18" s="19"/>
      <c r="AQ18" s="19">
        <v>10.8</v>
      </c>
      <c r="AR18" s="19">
        <v>15.8</v>
      </c>
      <c r="AS18" s="19">
        <v>18.600000000000001</v>
      </c>
      <c r="AT18" s="19">
        <v>19.3</v>
      </c>
      <c r="AU18" s="24">
        <v>17.3</v>
      </c>
      <c r="AV18" s="19">
        <v>19.5</v>
      </c>
      <c r="AW18" s="19">
        <v>17.5</v>
      </c>
      <c r="AX18" s="19">
        <v>10.1</v>
      </c>
      <c r="AY18" s="19">
        <v>5.8</v>
      </c>
      <c r="BH18" s="19"/>
      <c r="BI18" s="19"/>
      <c r="BJ18" s="19"/>
      <c r="BK18" s="19"/>
      <c r="BL18" s="19"/>
      <c r="BO18" s="19">
        <v>8.5</v>
      </c>
      <c r="BP18" s="19">
        <v>10.3</v>
      </c>
      <c r="BQ18" s="19">
        <v>2.4</v>
      </c>
      <c r="BR18" s="19"/>
      <c r="BS18" s="19"/>
      <c r="BT18" s="19"/>
      <c r="CF18" s="6">
        <f t="shared" si="1"/>
        <v>381.30000000000013</v>
      </c>
      <c r="CG18">
        <f>VLOOKUP(D18,'Treatment Struture'!$D$2:$H$37,5,FALSE)</f>
        <v>50</v>
      </c>
      <c r="CH18">
        <f t="shared" si="2"/>
        <v>1.9065000000000005</v>
      </c>
    </row>
    <row r="19" spans="1:86">
      <c r="A19" t="s">
        <v>250</v>
      </c>
      <c r="B19" s="3">
        <v>35843</v>
      </c>
      <c r="C19" s="3" t="s">
        <v>74</v>
      </c>
      <c r="D19" s="1" t="s">
        <v>62</v>
      </c>
      <c r="E19" s="1" t="str">
        <f t="shared" si="3"/>
        <v>Dec_P1(50)</v>
      </c>
      <c r="F19">
        <v>1</v>
      </c>
      <c r="G19" s="16">
        <v>2</v>
      </c>
      <c r="H19" s="18">
        <v>3</v>
      </c>
      <c r="I19" s="19"/>
      <c r="J19" s="19"/>
      <c r="K19" s="19"/>
      <c r="L19" s="19"/>
      <c r="M19" s="19"/>
      <c r="N19" s="19"/>
      <c r="O19" s="19"/>
      <c r="P19" s="19">
        <v>17.5</v>
      </c>
      <c r="Q19" s="19">
        <v>22.7</v>
      </c>
      <c r="R19" s="19">
        <v>27.6</v>
      </c>
      <c r="S19" s="19">
        <v>27.3</v>
      </c>
      <c r="T19" s="19">
        <v>28.7</v>
      </c>
      <c r="U19" s="19">
        <v>25.6</v>
      </c>
      <c r="V19" s="19">
        <v>26.1</v>
      </c>
      <c r="W19" s="19">
        <v>19.8</v>
      </c>
      <c r="X19" s="19">
        <v>15.2</v>
      </c>
      <c r="AJ19" s="19"/>
      <c r="AK19" s="19"/>
      <c r="AL19" s="19"/>
      <c r="AM19" s="19"/>
      <c r="AN19" s="19"/>
      <c r="AO19" s="19"/>
      <c r="AP19" s="19"/>
      <c r="AQ19" s="19">
        <v>20.8</v>
      </c>
      <c r="AR19" s="19">
        <v>24.4</v>
      </c>
      <c r="AS19" s="19">
        <v>29.8</v>
      </c>
      <c r="AT19" s="19">
        <v>26.4</v>
      </c>
      <c r="AU19" s="24">
        <v>24.8</v>
      </c>
      <c r="AV19" s="19">
        <v>20</v>
      </c>
      <c r="AW19" s="19">
        <v>14.6</v>
      </c>
      <c r="AX19" s="19">
        <v>7.3</v>
      </c>
      <c r="AY19" s="19">
        <v>0</v>
      </c>
      <c r="BH19" s="19"/>
      <c r="BI19" s="19"/>
      <c r="BJ19" s="19"/>
      <c r="BK19" s="19"/>
      <c r="BL19" s="19"/>
      <c r="BO19" s="19">
        <v>0</v>
      </c>
      <c r="BP19" s="19">
        <v>0</v>
      </c>
      <c r="BQ19" s="19">
        <v>0</v>
      </c>
      <c r="BR19" s="19"/>
      <c r="BS19" s="19"/>
      <c r="BT19" s="19"/>
      <c r="CF19" s="6">
        <f t="shared" si="1"/>
        <v>378.6</v>
      </c>
      <c r="CG19">
        <f>VLOOKUP(D19,'Treatment Struture'!$D$2:$H$37,5,FALSE)</f>
        <v>50</v>
      </c>
      <c r="CH19">
        <f t="shared" si="2"/>
        <v>1.8930000000000002</v>
      </c>
    </row>
    <row r="20" spans="1:86">
      <c r="A20" t="s">
        <v>250</v>
      </c>
      <c r="B20" s="3">
        <v>35843</v>
      </c>
      <c r="C20" s="3" t="s">
        <v>74</v>
      </c>
      <c r="D20" s="1" t="s">
        <v>62</v>
      </c>
      <c r="E20" s="1" t="str">
        <f t="shared" si="3"/>
        <v>Dec_P1(50)</v>
      </c>
      <c r="F20">
        <v>2</v>
      </c>
      <c r="G20" s="16">
        <v>6</v>
      </c>
      <c r="H20" s="18">
        <v>1</v>
      </c>
      <c r="I20" s="19"/>
      <c r="J20" s="19"/>
      <c r="K20" s="19"/>
      <c r="L20" s="19"/>
      <c r="M20" s="19"/>
      <c r="N20" s="19"/>
      <c r="O20" s="19"/>
      <c r="P20" s="19">
        <v>10.4</v>
      </c>
      <c r="Q20" s="19">
        <v>24.8</v>
      </c>
      <c r="R20" s="19">
        <v>25.3</v>
      </c>
      <c r="S20" s="19">
        <v>29.3</v>
      </c>
      <c r="T20" s="19">
        <v>27.3</v>
      </c>
      <c r="U20" s="19">
        <v>34.299999999999997</v>
      </c>
      <c r="V20" s="19">
        <v>33.5</v>
      </c>
      <c r="W20" s="19">
        <v>38.1</v>
      </c>
      <c r="X20" s="19">
        <v>35</v>
      </c>
      <c r="Y20" s="19">
        <v>36.799999999999997</v>
      </c>
      <c r="Z20" s="19">
        <v>31.7</v>
      </c>
      <c r="AA20" s="19">
        <v>27.4</v>
      </c>
      <c r="AB20" s="19">
        <v>18.7</v>
      </c>
      <c r="AC20" s="19">
        <v>9.4</v>
      </c>
      <c r="AJ20" s="19"/>
      <c r="AK20" s="19"/>
      <c r="AL20" s="19"/>
      <c r="AM20" s="19"/>
      <c r="AN20" s="19"/>
      <c r="AO20" s="19"/>
      <c r="AP20" s="19"/>
      <c r="AQ20" s="19">
        <v>20.6</v>
      </c>
      <c r="AR20" s="19">
        <v>17.7</v>
      </c>
      <c r="AS20" s="19">
        <v>10.5</v>
      </c>
      <c r="AT20" s="19">
        <v>3.2</v>
      </c>
      <c r="AU20" s="19">
        <v>0</v>
      </c>
      <c r="AV20" s="19">
        <v>0</v>
      </c>
      <c r="AW20" s="19">
        <v>0</v>
      </c>
      <c r="AX20" s="19">
        <v>0</v>
      </c>
      <c r="AY20" s="19">
        <v>0</v>
      </c>
      <c r="BH20" s="19"/>
      <c r="BI20" s="19"/>
      <c r="BJ20" s="19"/>
      <c r="BK20" s="19"/>
      <c r="BL20" s="19"/>
      <c r="BO20" s="19">
        <v>0</v>
      </c>
      <c r="BP20" s="19">
        <v>0</v>
      </c>
      <c r="BQ20" s="19">
        <v>0</v>
      </c>
      <c r="BR20" s="19"/>
      <c r="BS20" s="19"/>
      <c r="BT20" s="19"/>
      <c r="CF20" s="6">
        <f t="shared" si="1"/>
        <v>433.99999999999994</v>
      </c>
      <c r="CG20">
        <f>VLOOKUP(D20,'Treatment Struture'!$D$2:$H$37,5,FALSE)</f>
        <v>50</v>
      </c>
      <c r="CH20">
        <f t="shared" si="2"/>
        <v>2.17</v>
      </c>
    </row>
    <row r="21" spans="1:86">
      <c r="A21" t="s">
        <v>250</v>
      </c>
      <c r="B21" s="3">
        <v>35843</v>
      </c>
      <c r="C21" s="3" t="s">
        <v>74</v>
      </c>
      <c r="D21" s="1" t="s">
        <v>62</v>
      </c>
      <c r="E21" s="1" t="str">
        <f t="shared" si="3"/>
        <v>Dec_P1(50)</v>
      </c>
      <c r="F21">
        <v>2</v>
      </c>
      <c r="G21" s="16">
        <v>6</v>
      </c>
      <c r="H21" s="18">
        <v>2</v>
      </c>
      <c r="I21" s="19"/>
      <c r="J21" s="19"/>
      <c r="K21" s="19"/>
      <c r="L21" s="19"/>
      <c r="M21" s="19"/>
      <c r="N21" s="19"/>
      <c r="O21" s="19"/>
      <c r="P21" s="19">
        <v>16.2</v>
      </c>
      <c r="Q21" s="19">
        <v>14.7</v>
      </c>
      <c r="R21" s="19">
        <v>22.6</v>
      </c>
      <c r="S21" s="19">
        <v>26.3</v>
      </c>
      <c r="T21" s="19">
        <v>25.5</v>
      </c>
      <c r="U21" s="19">
        <v>28.4</v>
      </c>
      <c r="V21" s="19">
        <v>34.4</v>
      </c>
      <c r="W21" s="19">
        <v>35.6</v>
      </c>
      <c r="X21" s="19">
        <v>31.1</v>
      </c>
      <c r="Y21" s="19">
        <v>32.799999999999997</v>
      </c>
      <c r="Z21" s="19">
        <v>29.1</v>
      </c>
      <c r="AA21" s="19">
        <v>28.5</v>
      </c>
      <c r="AB21" s="19">
        <v>23.7</v>
      </c>
      <c r="AC21" s="19">
        <v>18.899999999999999</v>
      </c>
      <c r="AD21" s="22">
        <v>12.9</v>
      </c>
      <c r="AE21" s="21">
        <v>6.1</v>
      </c>
      <c r="AJ21" s="19"/>
      <c r="AK21" s="19"/>
      <c r="AL21" s="19"/>
      <c r="AM21" s="19"/>
      <c r="AN21" s="19"/>
      <c r="AO21" s="19"/>
      <c r="AP21" s="19"/>
      <c r="AQ21" s="19">
        <v>20.8</v>
      </c>
      <c r="AR21" s="19">
        <v>19.399999999999999</v>
      </c>
      <c r="AS21" s="19">
        <v>24.4</v>
      </c>
      <c r="AT21" s="19">
        <v>24.4</v>
      </c>
      <c r="AU21" s="24">
        <v>24.2</v>
      </c>
      <c r="AV21" s="19">
        <v>24.8</v>
      </c>
      <c r="AW21" s="19">
        <v>21.3</v>
      </c>
      <c r="AX21" s="19">
        <v>17.600000000000001</v>
      </c>
      <c r="AY21" s="19">
        <v>14.1</v>
      </c>
      <c r="AZ21" s="19">
        <v>6.4</v>
      </c>
      <c r="BH21" s="19"/>
      <c r="BI21" s="19"/>
      <c r="BJ21" s="19"/>
      <c r="BK21" s="19"/>
      <c r="BL21" s="19"/>
      <c r="BO21" s="19">
        <v>0</v>
      </c>
      <c r="BP21" s="19">
        <v>0</v>
      </c>
      <c r="BQ21" s="19">
        <v>0</v>
      </c>
      <c r="BR21" s="19"/>
      <c r="BS21" s="19"/>
      <c r="BT21" s="19"/>
      <c r="CF21" s="6">
        <f t="shared" si="1"/>
        <v>584.19999999999982</v>
      </c>
      <c r="CG21">
        <f>VLOOKUP(D21,'Treatment Struture'!$D$2:$H$37,5,FALSE)</f>
        <v>50</v>
      </c>
      <c r="CH21">
        <f t="shared" si="2"/>
        <v>2.9209999999999989</v>
      </c>
    </row>
    <row r="22" spans="1:86">
      <c r="A22" t="s">
        <v>250</v>
      </c>
      <c r="B22" s="3">
        <v>35843</v>
      </c>
      <c r="C22" s="3" t="s">
        <v>74</v>
      </c>
      <c r="D22" s="1" t="s">
        <v>62</v>
      </c>
      <c r="E22" s="1" t="str">
        <f t="shared" si="3"/>
        <v>Dec_P1(50)</v>
      </c>
      <c r="F22">
        <v>2</v>
      </c>
      <c r="G22" s="16">
        <v>6</v>
      </c>
      <c r="H22" s="18">
        <v>3</v>
      </c>
      <c r="I22" s="19"/>
      <c r="J22" s="19"/>
      <c r="K22" s="19"/>
      <c r="L22" s="19"/>
      <c r="M22" s="19"/>
      <c r="N22" s="19"/>
      <c r="O22" s="19"/>
      <c r="P22" s="19">
        <v>10.3</v>
      </c>
      <c r="Q22" s="19">
        <v>10.7</v>
      </c>
      <c r="R22" s="19">
        <v>15.7</v>
      </c>
      <c r="S22" s="19">
        <v>14.6</v>
      </c>
      <c r="T22" s="19">
        <v>20.9</v>
      </c>
      <c r="U22" s="19">
        <v>24.8</v>
      </c>
      <c r="V22" s="19">
        <v>27.8</v>
      </c>
      <c r="W22" s="19">
        <v>28.2</v>
      </c>
      <c r="X22" s="19">
        <v>34.299999999999997</v>
      </c>
      <c r="Y22" s="19">
        <v>37.4</v>
      </c>
      <c r="Z22" s="19">
        <v>35.9</v>
      </c>
      <c r="AA22" s="19">
        <v>36.5</v>
      </c>
      <c r="AB22" s="19">
        <v>33.1</v>
      </c>
      <c r="AC22" s="19">
        <v>28.6</v>
      </c>
      <c r="AD22" s="22">
        <v>21.7</v>
      </c>
      <c r="AE22" s="21">
        <v>14.5</v>
      </c>
      <c r="AF22" s="23">
        <v>13.2</v>
      </c>
      <c r="AG22" s="23"/>
      <c r="AH22" s="23"/>
      <c r="AI22" s="23"/>
      <c r="AJ22" s="19"/>
      <c r="AK22" s="19"/>
      <c r="AL22" s="19"/>
      <c r="AM22" s="19"/>
      <c r="AN22" s="19"/>
      <c r="AO22" s="19"/>
      <c r="AP22" s="19"/>
      <c r="AQ22" s="19">
        <v>25.8</v>
      </c>
      <c r="AR22" s="19">
        <v>23.7</v>
      </c>
      <c r="AS22" s="19">
        <v>22.6</v>
      </c>
      <c r="AT22" s="19">
        <v>17.899999999999999</v>
      </c>
      <c r="AU22" s="24">
        <v>12.9</v>
      </c>
      <c r="AV22" s="19">
        <v>8.1999999999999993</v>
      </c>
      <c r="AW22" s="19">
        <v>1.6</v>
      </c>
      <c r="AX22" s="19">
        <v>0</v>
      </c>
      <c r="AY22" s="19">
        <v>0</v>
      </c>
      <c r="BH22" s="19"/>
      <c r="BI22" s="19"/>
      <c r="BJ22" s="19"/>
      <c r="BK22" s="19"/>
      <c r="BL22" s="19"/>
      <c r="BO22" s="19">
        <v>0</v>
      </c>
      <c r="BP22" s="19">
        <v>0</v>
      </c>
      <c r="BQ22" s="19">
        <v>0</v>
      </c>
      <c r="BR22" s="19"/>
      <c r="BS22" s="19"/>
      <c r="BT22" s="19"/>
      <c r="CF22" s="6">
        <f t="shared" si="1"/>
        <v>520.90000000000009</v>
      </c>
      <c r="CG22">
        <f>VLOOKUP(D22,'Treatment Struture'!$D$2:$H$37,5,FALSE)</f>
        <v>50</v>
      </c>
      <c r="CH22">
        <f t="shared" si="2"/>
        <v>2.6045000000000007</v>
      </c>
    </row>
    <row r="23" spans="1:86">
      <c r="A23" t="s">
        <v>250</v>
      </c>
      <c r="B23" s="3">
        <v>35843</v>
      </c>
      <c r="C23" s="3" t="s">
        <v>74</v>
      </c>
      <c r="D23" s="1" t="s">
        <v>62</v>
      </c>
      <c r="E23" s="1" t="str">
        <f t="shared" si="3"/>
        <v>Dec_P1(50)</v>
      </c>
      <c r="F23">
        <v>3</v>
      </c>
      <c r="G23" s="16">
        <v>7</v>
      </c>
      <c r="H23" s="18">
        <v>1</v>
      </c>
      <c r="I23" s="19"/>
      <c r="J23" s="19"/>
      <c r="K23" s="19"/>
      <c r="L23" s="19"/>
      <c r="M23" s="19"/>
      <c r="N23" s="19"/>
      <c r="O23" s="19"/>
      <c r="P23" s="6">
        <v>11.7</v>
      </c>
      <c r="Q23" s="19">
        <v>18</v>
      </c>
      <c r="R23" s="19">
        <v>20.6</v>
      </c>
      <c r="S23" s="19">
        <v>21.4</v>
      </c>
      <c r="T23" s="24">
        <v>19.7</v>
      </c>
      <c r="U23" s="19">
        <v>20.9</v>
      </c>
      <c r="V23" s="19">
        <v>22</v>
      </c>
      <c r="W23" s="19">
        <v>29.6</v>
      </c>
      <c r="X23" s="19">
        <v>28.1</v>
      </c>
      <c r="Y23" s="19">
        <v>27.6</v>
      </c>
      <c r="Z23" s="19">
        <v>24.6</v>
      </c>
      <c r="AA23" s="19">
        <v>21.5</v>
      </c>
      <c r="AB23" s="19">
        <v>14.3</v>
      </c>
      <c r="AC23" s="19">
        <v>9.8000000000000007</v>
      </c>
      <c r="AD23" s="21">
        <v>4</v>
      </c>
      <c r="AJ23" s="19"/>
      <c r="AK23" s="19"/>
      <c r="AL23" s="19"/>
      <c r="AM23" s="19"/>
      <c r="AN23" s="19"/>
      <c r="AO23" s="19"/>
      <c r="AP23" s="19"/>
      <c r="AQ23" s="19">
        <v>17.600000000000001</v>
      </c>
      <c r="AR23" s="19">
        <v>17.8</v>
      </c>
      <c r="AS23" s="19">
        <v>14.3</v>
      </c>
      <c r="AT23" s="19">
        <v>11.5</v>
      </c>
      <c r="AU23" s="24">
        <v>8.3000000000000007</v>
      </c>
      <c r="AV23" s="19">
        <v>4.0999999999999996</v>
      </c>
      <c r="AW23" s="19">
        <v>0</v>
      </c>
      <c r="AX23" s="19">
        <v>0</v>
      </c>
      <c r="AY23" s="19">
        <v>0</v>
      </c>
      <c r="BH23" s="19"/>
      <c r="BI23" s="19"/>
      <c r="BJ23" s="19"/>
      <c r="BK23" s="19"/>
      <c r="BL23" s="19"/>
      <c r="BO23" s="19">
        <v>0</v>
      </c>
      <c r="BP23" s="19">
        <v>0</v>
      </c>
      <c r="BQ23" s="19">
        <v>0</v>
      </c>
      <c r="BR23" s="19"/>
      <c r="BS23" s="19"/>
      <c r="BT23" s="19"/>
      <c r="CF23" s="6">
        <f t="shared" si="1"/>
        <v>367.40000000000003</v>
      </c>
      <c r="CG23">
        <f>VLOOKUP(D23,'Treatment Struture'!$D$2:$H$37,5,FALSE)</f>
        <v>50</v>
      </c>
      <c r="CH23">
        <f t="shared" si="2"/>
        <v>1.8370000000000002</v>
      </c>
    </row>
    <row r="24" spans="1:86">
      <c r="A24" t="s">
        <v>250</v>
      </c>
      <c r="B24" s="3">
        <v>35843</v>
      </c>
      <c r="C24" s="3" t="s">
        <v>74</v>
      </c>
      <c r="D24" s="1" t="s">
        <v>62</v>
      </c>
      <c r="E24" s="1" t="str">
        <f t="shared" si="3"/>
        <v>Dec_P1(50)</v>
      </c>
      <c r="F24">
        <v>3</v>
      </c>
      <c r="G24" s="16">
        <v>7</v>
      </c>
      <c r="H24" s="18">
        <v>2</v>
      </c>
      <c r="I24" s="19"/>
      <c r="J24" s="19"/>
      <c r="K24" s="19"/>
      <c r="L24" s="19"/>
      <c r="M24" s="19"/>
      <c r="N24" s="19"/>
      <c r="O24" s="19"/>
      <c r="P24" s="19">
        <v>9.1999999999999993</v>
      </c>
      <c r="Q24" s="19">
        <v>10.7</v>
      </c>
      <c r="R24" s="19">
        <v>12</v>
      </c>
      <c r="S24" s="19">
        <v>17.899999999999999</v>
      </c>
      <c r="T24" s="24">
        <v>16.7</v>
      </c>
      <c r="U24" s="19">
        <v>19</v>
      </c>
      <c r="V24" s="19">
        <v>22.2</v>
      </c>
      <c r="W24" s="19">
        <v>25.4</v>
      </c>
      <c r="X24" s="19">
        <v>27</v>
      </c>
      <c r="Y24" s="19">
        <v>27</v>
      </c>
      <c r="Z24" s="19">
        <v>27.2</v>
      </c>
      <c r="AA24" s="19">
        <v>26.9</v>
      </c>
      <c r="AB24" s="19">
        <v>21.6</v>
      </c>
      <c r="AC24" s="19">
        <v>16.100000000000001</v>
      </c>
      <c r="AD24" s="21">
        <v>7.5</v>
      </c>
      <c r="AJ24" s="19"/>
      <c r="AK24" s="19"/>
      <c r="AL24" s="19"/>
      <c r="AM24" s="19"/>
      <c r="AN24" s="19"/>
      <c r="AO24" s="19"/>
      <c r="AP24" s="19"/>
      <c r="AQ24" s="19">
        <v>4</v>
      </c>
      <c r="AR24" s="19">
        <v>0</v>
      </c>
      <c r="AS24" s="19">
        <v>0</v>
      </c>
      <c r="AT24" s="19">
        <v>0</v>
      </c>
      <c r="AU24" s="19">
        <v>0</v>
      </c>
      <c r="AV24" s="19">
        <v>0</v>
      </c>
      <c r="AW24" s="19">
        <v>0</v>
      </c>
      <c r="AX24" s="19">
        <v>0</v>
      </c>
      <c r="AY24" s="19">
        <v>0</v>
      </c>
      <c r="BH24" s="19"/>
      <c r="BI24" s="19"/>
      <c r="BJ24" s="19"/>
      <c r="BK24" s="19"/>
      <c r="BL24" s="19"/>
      <c r="BO24" s="19">
        <v>4</v>
      </c>
      <c r="BP24" s="19">
        <v>0</v>
      </c>
      <c r="BQ24" s="19">
        <v>0</v>
      </c>
      <c r="BR24" s="19"/>
      <c r="BS24" s="19"/>
      <c r="BT24" s="19"/>
      <c r="CF24" s="6">
        <f t="shared" si="1"/>
        <v>294.40000000000003</v>
      </c>
      <c r="CG24">
        <f>VLOOKUP(D24,'Treatment Struture'!$D$2:$H$37,5,FALSE)</f>
        <v>50</v>
      </c>
      <c r="CH24">
        <f t="shared" si="2"/>
        <v>1.4720000000000002</v>
      </c>
    </row>
    <row r="25" spans="1:86">
      <c r="A25" t="s">
        <v>250</v>
      </c>
      <c r="B25" s="3">
        <v>35843</v>
      </c>
      <c r="C25" s="3" t="s">
        <v>74</v>
      </c>
      <c r="D25" s="1" t="s">
        <v>62</v>
      </c>
      <c r="E25" s="1" t="str">
        <f t="shared" si="3"/>
        <v>Dec_P1(50)</v>
      </c>
      <c r="F25">
        <v>3</v>
      </c>
      <c r="G25" s="16">
        <v>7</v>
      </c>
      <c r="H25" s="18">
        <v>3</v>
      </c>
      <c r="I25" s="19"/>
      <c r="J25" s="19"/>
      <c r="K25" s="19"/>
      <c r="L25" s="19"/>
      <c r="M25" s="19"/>
      <c r="N25" s="19"/>
      <c r="O25" s="19"/>
      <c r="P25" s="19">
        <v>14.7</v>
      </c>
      <c r="Q25" s="19">
        <v>16.2</v>
      </c>
      <c r="R25" s="19">
        <v>20.2</v>
      </c>
      <c r="S25" s="19">
        <v>20.9</v>
      </c>
      <c r="T25" s="24">
        <v>21.5</v>
      </c>
      <c r="U25" s="19">
        <v>22.5</v>
      </c>
      <c r="V25" s="19">
        <v>21.5</v>
      </c>
      <c r="W25" s="19">
        <v>18.2</v>
      </c>
      <c r="AJ25" s="19"/>
      <c r="AK25" s="19"/>
      <c r="AL25" s="19"/>
      <c r="AM25" s="19"/>
      <c r="AN25" s="19"/>
      <c r="AO25" s="19"/>
      <c r="AP25" s="19"/>
      <c r="AQ25" s="19">
        <v>14.4</v>
      </c>
      <c r="AR25" s="19">
        <v>18.600000000000001</v>
      </c>
      <c r="AS25" s="19">
        <v>19</v>
      </c>
      <c r="AT25" s="19">
        <v>19.3</v>
      </c>
      <c r="AU25" s="24">
        <v>14.2</v>
      </c>
      <c r="AV25" s="19">
        <v>10.5</v>
      </c>
      <c r="AW25" s="19">
        <v>5.5</v>
      </c>
      <c r="AX25" s="19">
        <v>0</v>
      </c>
      <c r="AY25" s="19">
        <v>0</v>
      </c>
      <c r="BH25" s="19"/>
      <c r="BI25" s="19"/>
      <c r="BJ25" s="19"/>
      <c r="BK25" s="19"/>
      <c r="BL25" s="19"/>
      <c r="BO25" s="19">
        <v>3</v>
      </c>
      <c r="BP25" s="19">
        <v>2.5</v>
      </c>
      <c r="BQ25" s="19">
        <v>0</v>
      </c>
      <c r="BR25" s="19"/>
      <c r="BS25" s="19"/>
      <c r="BT25" s="19"/>
      <c r="CF25" s="6">
        <f t="shared" si="1"/>
        <v>262.7</v>
      </c>
      <c r="CG25">
        <f>VLOOKUP(D25,'Treatment Struture'!$D$2:$H$37,5,FALSE)</f>
        <v>50</v>
      </c>
      <c r="CH25">
        <f t="shared" si="2"/>
        <v>1.3134999999999999</v>
      </c>
    </row>
    <row r="26" spans="1:86">
      <c r="A26" t="s">
        <v>250</v>
      </c>
      <c r="B26" s="3">
        <v>35824</v>
      </c>
      <c r="C26" s="3" t="s">
        <v>74</v>
      </c>
      <c r="D26" s="17" t="s">
        <v>63</v>
      </c>
      <c r="E26" s="1" t="str">
        <f t="shared" ref="E26:E43" si="4">C26&amp;"_"&amp;D26</f>
        <v>Dec_P2(100)</v>
      </c>
      <c r="F26">
        <v>1</v>
      </c>
      <c r="G26" s="16">
        <v>3</v>
      </c>
      <c r="H26" s="18">
        <v>1</v>
      </c>
      <c r="I26" s="19">
        <v>2.2999999999999998</v>
      </c>
      <c r="J26" s="19">
        <v>4.4000000000000004</v>
      </c>
      <c r="K26" s="19">
        <v>6.2</v>
      </c>
      <c r="L26" s="19">
        <v>6.7</v>
      </c>
      <c r="M26" s="19">
        <v>7.8</v>
      </c>
      <c r="N26" s="19">
        <v>9.8000000000000007</v>
      </c>
      <c r="O26" s="19">
        <v>11.7</v>
      </c>
      <c r="P26" s="19">
        <v>14.4</v>
      </c>
      <c r="Q26" s="18">
        <v>17.2</v>
      </c>
      <c r="AJ26" s="19">
        <v>1.8</v>
      </c>
      <c r="AK26" s="19">
        <v>2.8</v>
      </c>
      <c r="AL26" s="19">
        <v>1.8</v>
      </c>
      <c r="AM26" s="19">
        <v>0</v>
      </c>
      <c r="AN26" s="19">
        <v>0</v>
      </c>
      <c r="AO26" s="19">
        <v>0</v>
      </c>
      <c r="AP26" s="19">
        <v>0</v>
      </c>
      <c r="CF26" s="6">
        <f t="shared" si="1"/>
        <v>86.899999999999991</v>
      </c>
      <c r="CG26">
        <f>VLOOKUP(D26,'Treatment Struture'!$D$2:$H$37,5,FALSE)</f>
        <v>100</v>
      </c>
      <c r="CH26">
        <f t="shared" si="2"/>
        <v>0.86899999999999999</v>
      </c>
    </row>
    <row r="27" spans="1:86">
      <c r="A27" t="s">
        <v>250</v>
      </c>
      <c r="B27" s="3">
        <v>35824</v>
      </c>
      <c r="C27" s="3" t="s">
        <v>74</v>
      </c>
      <c r="D27" s="17" t="s">
        <v>63</v>
      </c>
      <c r="E27" s="1" t="str">
        <f t="shared" si="4"/>
        <v>Dec_P2(100)</v>
      </c>
      <c r="F27">
        <v>1</v>
      </c>
      <c r="G27" s="16">
        <v>3</v>
      </c>
      <c r="H27" s="18">
        <v>2</v>
      </c>
      <c r="I27" s="19">
        <v>0.4</v>
      </c>
      <c r="J27" s="19">
        <v>1.2</v>
      </c>
      <c r="K27" s="19">
        <v>5.2</v>
      </c>
      <c r="L27" s="19">
        <v>8.5</v>
      </c>
      <c r="M27" s="19">
        <v>6.8</v>
      </c>
      <c r="N27" s="19">
        <v>14.3</v>
      </c>
      <c r="O27" s="19">
        <v>15.1</v>
      </c>
      <c r="P27" s="19">
        <v>18.7</v>
      </c>
      <c r="Q27" s="18">
        <v>14.6</v>
      </c>
      <c r="AJ27" s="19">
        <v>2.4</v>
      </c>
      <c r="AK27" s="19">
        <v>2.7</v>
      </c>
      <c r="AL27" s="19">
        <v>6.8</v>
      </c>
      <c r="AM27" s="19">
        <v>3.3</v>
      </c>
      <c r="AN27" s="19">
        <v>0</v>
      </c>
      <c r="AO27" s="19">
        <v>0</v>
      </c>
      <c r="AP27" s="19">
        <v>0</v>
      </c>
      <c r="CF27" s="6">
        <f t="shared" si="1"/>
        <v>100</v>
      </c>
      <c r="CG27">
        <f>VLOOKUP(D27,'Treatment Struture'!$D$2:$H$37,5,FALSE)</f>
        <v>100</v>
      </c>
      <c r="CH27">
        <f t="shared" si="2"/>
        <v>1</v>
      </c>
    </row>
    <row r="28" spans="1:86">
      <c r="A28" t="s">
        <v>250</v>
      </c>
      <c r="B28" s="3">
        <v>35824</v>
      </c>
      <c r="C28" s="3" t="s">
        <v>74</v>
      </c>
      <c r="D28" s="17" t="s">
        <v>63</v>
      </c>
      <c r="E28" s="1" t="str">
        <f t="shared" si="4"/>
        <v>Dec_P2(100)</v>
      </c>
      <c r="F28">
        <v>1</v>
      </c>
      <c r="G28" s="16">
        <v>3</v>
      </c>
      <c r="H28" s="18">
        <v>3</v>
      </c>
      <c r="I28" s="19">
        <v>1.8</v>
      </c>
      <c r="J28" s="19">
        <v>5.4</v>
      </c>
      <c r="K28" s="19">
        <v>8.6</v>
      </c>
      <c r="L28" s="19">
        <v>11.9</v>
      </c>
      <c r="M28" s="19">
        <v>14.8</v>
      </c>
      <c r="N28" s="19">
        <v>17.7</v>
      </c>
      <c r="O28" s="19">
        <v>21.2</v>
      </c>
      <c r="P28" s="19">
        <v>22.7</v>
      </c>
      <c r="Q28" s="18">
        <v>23</v>
      </c>
      <c r="AJ28" s="19">
        <v>1.1000000000000001</v>
      </c>
      <c r="AK28" s="19">
        <v>5.5</v>
      </c>
      <c r="AL28" s="19">
        <v>4.9000000000000004</v>
      </c>
      <c r="AM28" s="19">
        <v>5.0999999999999996</v>
      </c>
      <c r="AN28" s="19">
        <v>0</v>
      </c>
      <c r="AO28" s="19">
        <v>0</v>
      </c>
      <c r="AP28" s="19">
        <v>0</v>
      </c>
      <c r="CF28" s="6">
        <f t="shared" si="1"/>
        <v>143.70000000000002</v>
      </c>
      <c r="CG28">
        <f>VLOOKUP(D28,'Treatment Struture'!$D$2:$H$37,5,FALSE)</f>
        <v>100</v>
      </c>
      <c r="CH28">
        <f t="shared" si="2"/>
        <v>1.4370000000000003</v>
      </c>
    </row>
    <row r="29" spans="1:86">
      <c r="A29" t="s">
        <v>250</v>
      </c>
      <c r="B29" s="3">
        <v>35824</v>
      </c>
      <c r="C29" s="3" t="s">
        <v>74</v>
      </c>
      <c r="D29" s="17" t="s">
        <v>63</v>
      </c>
      <c r="E29" s="1" t="str">
        <f t="shared" si="4"/>
        <v>Dec_P2(100)</v>
      </c>
      <c r="F29">
        <v>1</v>
      </c>
      <c r="G29" s="16">
        <v>3</v>
      </c>
      <c r="H29" s="18">
        <v>4</v>
      </c>
      <c r="I29" s="19">
        <v>3.1</v>
      </c>
      <c r="J29" s="19">
        <v>5.2</v>
      </c>
      <c r="K29" s="19">
        <v>6.2</v>
      </c>
      <c r="L29" s="19">
        <v>7.6</v>
      </c>
      <c r="M29" s="19">
        <v>8.1999999999999993</v>
      </c>
      <c r="N29" s="19">
        <v>8.8000000000000007</v>
      </c>
      <c r="O29" s="19">
        <v>11.6</v>
      </c>
      <c r="P29" s="19">
        <v>13.8</v>
      </c>
      <c r="Q29" s="18">
        <v>19.8</v>
      </c>
      <c r="AJ29" s="19">
        <v>1.4</v>
      </c>
      <c r="AK29" s="19">
        <v>2.9</v>
      </c>
      <c r="AL29" s="19">
        <v>2.2000000000000002</v>
      </c>
      <c r="AM29" s="19">
        <v>1.5</v>
      </c>
      <c r="AN29" s="19">
        <v>0</v>
      </c>
      <c r="AO29" s="19">
        <v>0</v>
      </c>
      <c r="AP29" s="19">
        <v>0</v>
      </c>
      <c r="CF29" s="6">
        <f t="shared" si="1"/>
        <v>92.300000000000011</v>
      </c>
      <c r="CG29">
        <f>VLOOKUP(D29,'Treatment Struture'!$D$2:$H$37,5,FALSE)</f>
        <v>100</v>
      </c>
      <c r="CH29">
        <f t="shared" si="2"/>
        <v>0.92300000000000004</v>
      </c>
    </row>
    <row r="30" spans="1:86">
      <c r="A30" t="s">
        <v>250</v>
      </c>
      <c r="B30" s="3">
        <v>35824</v>
      </c>
      <c r="C30" s="3" t="s">
        <v>74</v>
      </c>
      <c r="D30" s="17" t="s">
        <v>63</v>
      </c>
      <c r="E30" s="1" t="str">
        <f t="shared" si="4"/>
        <v>Dec_P2(100)</v>
      </c>
      <c r="F30">
        <v>1</v>
      </c>
      <c r="G30" s="16">
        <v>3</v>
      </c>
      <c r="H30" s="18">
        <v>5</v>
      </c>
      <c r="I30" s="19">
        <v>2.5</v>
      </c>
      <c r="J30" s="19">
        <v>6.7</v>
      </c>
      <c r="K30" s="19">
        <v>6</v>
      </c>
      <c r="L30" s="19">
        <v>6.3</v>
      </c>
      <c r="M30" s="19">
        <v>5.9</v>
      </c>
      <c r="N30" s="19">
        <v>8.1999999999999993</v>
      </c>
      <c r="O30" s="19">
        <v>12</v>
      </c>
      <c r="P30" s="19">
        <v>15.5</v>
      </c>
      <c r="Q30" s="18">
        <v>19.899999999999999</v>
      </c>
      <c r="AJ30" s="19">
        <v>0</v>
      </c>
      <c r="AK30" s="19">
        <v>0</v>
      </c>
      <c r="AL30" s="19">
        <v>0</v>
      </c>
      <c r="AM30" s="19">
        <v>0</v>
      </c>
      <c r="AN30" s="19">
        <v>0</v>
      </c>
      <c r="AO30" s="19">
        <v>0</v>
      </c>
      <c r="AP30" s="19">
        <v>0</v>
      </c>
      <c r="CF30" s="6">
        <f t="shared" si="1"/>
        <v>83</v>
      </c>
      <c r="CG30">
        <f>VLOOKUP(D30,'Treatment Struture'!$D$2:$H$37,5,FALSE)</f>
        <v>100</v>
      </c>
      <c r="CH30">
        <f t="shared" si="2"/>
        <v>0.83</v>
      </c>
    </row>
    <row r="31" spans="1:86">
      <c r="A31" t="s">
        <v>250</v>
      </c>
      <c r="B31" s="3">
        <v>35824</v>
      </c>
      <c r="C31" s="3" t="s">
        <v>74</v>
      </c>
      <c r="D31" s="17" t="s">
        <v>63</v>
      </c>
      <c r="E31" s="1" t="str">
        <f t="shared" si="4"/>
        <v>Dec_P2(100)</v>
      </c>
      <c r="F31">
        <v>1</v>
      </c>
      <c r="G31" s="16">
        <v>3</v>
      </c>
      <c r="H31" s="18">
        <v>6</v>
      </c>
      <c r="I31" s="19">
        <v>3.9</v>
      </c>
      <c r="J31" s="19">
        <v>5.6</v>
      </c>
      <c r="K31" s="19">
        <v>5.4</v>
      </c>
      <c r="L31" s="19">
        <v>9.3000000000000007</v>
      </c>
      <c r="M31" s="19">
        <v>9</v>
      </c>
      <c r="N31" s="19">
        <v>10.3</v>
      </c>
      <c r="O31" s="19">
        <v>11.5</v>
      </c>
      <c r="P31" s="19">
        <v>12.9</v>
      </c>
      <c r="Q31" s="18">
        <v>17</v>
      </c>
      <c r="AJ31" s="19">
        <v>0.6</v>
      </c>
      <c r="AK31" s="19">
        <v>2.1</v>
      </c>
      <c r="AL31" s="19">
        <v>5.4</v>
      </c>
      <c r="AM31" s="19">
        <v>9.5</v>
      </c>
      <c r="AN31" s="19">
        <v>14.8</v>
      </c>
      <c r="AO31" s="19">
        <v>14.9</v>
      </c>
      <c r="AP31" s="19">
        <v>17</v>
      </c>
      <c r="CF31" s="6">
        <f t="shared" si="1"/>
        <v>149.19999999999999</v>
      </c>
      <c r="CG31">
        <f>VLOOKUP(D31,'Treatment Struture'!$D$2:$H$37,5,FALSE)</f>
        <v>100</v>
      </c>
      <c r="CH31">
        <f t="shared" si="2"/>
        <v>1.492</v>
      </c>
    </row>
    <row r="32" spans="1:86">
      <c r="A32" t="s">
        <v>250</v>
      </c>
      <c r="B32" s="3">
        <v>35824</v>
      </c>
      <c r="C32" s="3" t="s">
        <v>74</v>
      </c>
      <c r="D32" s="17" t="s">
        <v>63</v>
      </c>
      <c r="E32" s="1" t="str">
        <f t="shared" si="4"/>
        <v>Dec_P2(100)</v>
      </c>
      <c r="F32">
        <v>2</v>
      </c>
      <c r="G32" s="16">
        <v>4</v>
      </c>
      <c r="H32" s="18">
        <v>1</v>
      </c>
      <c r="I32" s="19">
        <v>2.1</v>
      </c>
      <c r="J32" s="19">
        <v>6.1</v>
      </c>
      <c r="K32" s="19">
        <v>8.5</v>
      </c>
      <c r="L32" s="19">
        <v>8.1999999999999993</v>
      </c>
      <c r="M32" s="19">
        <v>10.7</v>
      </c>
      <c r="N32" s="19">
        <v>12.4</v>
      </c>
      <c r="O32" s="19">
        <v>15.3</v>
      </c>
      <c r="P32" s="19">
        <v>17.399999999999999</v>
      </c>
      <c r="Q32" s="18">
        <v>21.4</v>
      </c>
      <c r="AJ32" s="19">
        <v>1.8</v>
      </c>
      <c r="AK32" s="19">
        <v>2.7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CF32" s="6">
        <f t="shared" si="1"/>
        <v>106.6</v>
      </c>
      <c r="CG32">
        <f>VLOOKUP(D32,'Treatment Struture'!$D$2:$H$37,5,FALSE)</f>
        <v>100</v>
      </c>
      <c r="CH32">
        <f t="shared" si="2"/>
        <v>1.0659999999999998</v>
      </c>
    </row>
    <row r="33" spans="1:86">
      <c r="A33" t="s">
        <v>250</v>
      </c>
      <c r="B33" s="3">
        <v>35824</v>
      </c>
      <c r="C33" s="3" t="s">
        <v>74</v>
      </c>
      <c r="D33" s="17" t="s">
        <v>63</v>
      </c>
      <c r="E33" s="1" t="str">
        <f t="shared" si="4"/>
        <v>Dec_P2(100)</v>
      </c>
      <c r="F33">
        <v>2</v>
      </c>
      <c r="G33" s="16">
        <v>4</v>
      </c>
      <c r="H33" s="18">
        <v>2</v>
      </c>
      <c r="I33" s="19">
        <v>3.1</v>
      </c>
      <c r="J33" s="19">
        <v>8.1999999999999993</v>
      </c>
      <c r="K33" s="19">
        <v>7.8</v>
      </c>
      <c r="L33" s="19">
        <v>8.9</v>
      </c>
      <c r="M33" s="19">
        <v>9.4</v>
      </c>
      <c r="N33" s="19">
        <v>13.6</v>
      </c>
      <c r="O33" s="19">
        <v>18.2</v>
      </c>
      <c r="P33" s="19">
        <v>22</v>
      </c>
      <c r="Q33" s="18">
        <v>27</v>
      </c>
      <c r="AJ33" s="19">
        <v>2.5</v>
      </c>
      <c r="AK33" s="19">
        <v>4.0999999999999996</v>
      </c>
      <c r="AL33" s="19">
        <v>4.4000000000000004</v>
      </c>
      <c r="AM33" s="19">
        <v>3.9</v>
      </c>
      <c r="AN33" s="19">
        <v>7</v>
      </c>
      <c r="AO33" s="19">
        <v>4.2</v>
      </c>
      <c r="AP33" s="19">
        <v>0</v>
      </c>
      <c r="CF33" s="6">
        <f t="shared" si="1"/>
        <v>144.29999999999998</v>
      </c>
      <c r="CG33">
        <f>VLOOKUP(D33,'Treatment Struture'!$D$2:$H$37,5,FALSE)</f>
        <v>100</v>
      </c>
      <c r="CH33">
        <f t="shared" si="2"/>
        <v>1.4429999999999998</v>
      </c>
    </row>
    <row r="34" spans="1:86">
      <c r="A34" t="s">
        <v>250</v>
      </c>
      <c r="B34" s="3">
        <v>35824</v>
      </c>
      <c r="C34" s="3" t="s">
        <v>74</v>
      </c>
      <c r="D34" s="17" t="s">
        <v>63</v>
      </c>
      <c r="E34" s="1" t="str">
        <f t="shared" si="4"/>
        <v>Dec_P2(100)</v>
      </c>
      <c r="F34">
        <v>2</v>
      </c>
      <c r="G34" s="16">
        <v>4</v>
      </c>
      <c r="H34" s="18">
        <v>3</v>
      </c>
      <c r="I34" s="19">
        <v>2.8</v>
      </c>
      <c r="J34" s="19">
        <v>6.7</v>
      </c>
      <c r="K34" s="19">
        <v>6.8</v>
      </c>
      <c r="L34" s="19">
        <v>8.6</v>
      </c>
      <c r="M34" s="19">
        <v>9.8000000000000007</v>
      </c>
      <c r="N34" s="19">
        <v>12.1</v>
      </c>
      <c r="O34" s="19">
        <v>12.1</v>
      </c>
      <c r="P34" s="19">
        <v>14.5</v>
      </c>
      <c r="Q34" s="18">
        <v>17</v>
      </c>
      <c r="AJ34" s="19">
        <v>0.1</v>
      </c>
      <c r="AK34" s="19">
        <v>0.5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CF34" s="6">
        <f t="shared" si="1"/>
        <v>91</v>
      </c>
      <c r="CG34">
        <f>VLOOKUP(D34,'Treatment Struture'!$D$2:$H$37,5,FALSE)</f>
        <v>100</v>
      </c>
      <c r="CH34">
        <f t="shared" si="2"/>
        <v>0.91</v>
      </c>
    </row>
    <row r="35" spans="1:86">
      <c r="A35" t="s">
        <v>250</v>
      </c>
      <c r="B35" s="3">
        <v>35824</v>
      </c>
      <c r="C35" s="3" t="s">
        <v>74</v>
      </c>
      <c r="D35" s="17" t="s">
        <v>63</v>
      </c>
      <c r="E35" s="1" t="str">
        <f t="shared" si="4"/>
        <v>Dec_P2(100)</v>
      </c>
      <c r="F35">
        <v>2</v>
      </c>
      <c r="G35" s="16">
        <v>4</v>
      </c>
      <c r="H35" s="18">
        <v>4</v>
      </c>
      <c r="I35" s="19">
        <v>4</v>
      </c>
      <c r="J35" s="19">
        <v>6.2</v>
      </c>
      <c r="K35" s="19">
        <v>7.1</v>
      </c>
      <c r="L35" s="19">
        <v>8.8000000000000007</v>
      </c>
      <c r="M35" s="19">
        <v>10</v>
      </c>
      <c r="N35" s="19">
        <v>12.8</v>
      </c>
      <c r="O35" s="19">
        <v>15.7</v>
      </c>
      <c r="P35" s="19">
        <v>16.600000000000001</v>
      </c>
      <c r="Q35" s="18">
        <v>21.5</v>
      </c>
      <c r="AJ35" s="19">
        <v>1.2</v>
      </c>
      <c r="AK35" s="19">
        <v>3.4</v>
      </c>
      <c r="AL35" s="19">
        <v>4</v>
      </c>
      <c r="AM35" s="19">
        <v>7.6</v>
      </c>
      <c r="AN35" s="19">
        <v>9.8000000000000007</v>
      </c>
      <c r="AO35" s="19">
        <v>11.8</v>
      </c>
      <c r="AP35" s="19">
        <v>12</v>
      </c>
      <c r="CF35" s="6">
        <f t="shared" si="1"/>
        <v>152.5</v>
      </c>
      <c r="CG35">
        <f>VLOOKUP(D35,'Treatment Struture'!$D$2:$H$37,5,FALSE)</f>
        <v>100</v>
      </c>
      <c r="CH35">
        <f t="shared" si="2"/>
        <v>1.5249999999999999</v>
      </c>
    </row>
    <row r="36" spans="1:86">
      <c r="A36" t="s">
        <v>250</v>
      </c>
      <c r="B36" s="3">
        <v>35824</v>
      </c>
      <c r="C36" s="3" t="s">
        <v>74</v>
      </c>
      <c r="D36" s="17" t="s">
        <v>63</v>
      </c>
      <c r="E36" s="1" t="str">
        <f t="shared" si="4"/>
        <v>Dec_P2(100)</v>
      </c>
      <c r="F36">
        <v>2</v>
      </c>
      <c r="G36" s="16">
        <v>4</v>
      </c>
      <c r="H36" s="18">
        <v>5</v>
      </c>
      <c r="I36" s="19">
        <v>4.4000000000000004</v>
      </c>
      <c r="J36" s="19">
        <v>8.3000000000000007</v>
      </c>
      <c r="K36" s="19">
        <v>7.2</v>
      </c>
      <c r="L36" s="19">
        <v>9.3000000000000007</v>
      </c>
      <c r="M36" s="19">
        <v>10.1</v>
      </c>
      <c r="N36" s="19">
        <v>11.6</v>
      </c>
      <c r="O36" s="19">
        <v>12.7</v>
      </c>
      <c r="P36" s="19">
        <v>13.6</v>
      </c>
      <c r="Q36" s="18">
        <v>18.3</v>
      </c>
      <c r="AJ36" s="19">
        <v>2.5</v>
      </c>
      <c r="AK36" s="19">
        <v>3.3</v>
      </c>
      <c r="AL36" s="19">
        <v>4.8</v>
      </c>
      <c r="AM36" s="19">
        <v>7.3</v>
      </c>
      <c r="AN36" s="19">
        <v>12.5</v>
      </c>
      <c r="AO36" s="19">
        <v>13.3</v>
      </c>
      <c r="AP36" s="19">
        <v>15.7</v>
      </c>
      <c r="CF36" s="6">
        <f t="shared" si="1"/>
        <v>154.89999999999998</v>
      </c>
      <c r="CG36">
        <f>VLOOKUP(D36,'Treatment Struture'!$D$2:$H$37,5,FALSE)</f>
        <v>100</v>
      </c>
      <c r="CH36">
        <f t="shared" si="2"/>
        <v>1.5489999999999999</v>
      </c>
    </row>
    <row r="37" spans="1:86">
      <c r="A37" t="s">
        <v>250</v>
      </c>
      <c r="B37" s="3">
        <v>35824</v>
      </c>
      <c r="C37" s="3" t="s">
        <v>74</v>
      </c>
      <c r="D37" s="17" t="s">
        <v>63</v>
      </c>
      <c r="E37" s="1" t="str">
        <f t="shared" si="4"/>
        <v>Dec_P2(100)</v>
      </c>
      <c r="F37">
        <v>2</v>
      </c>
      <c r="G37" s="16">
        <v>4</v>
      </c>
      <c r="H37" s="18">
        <v>6</v>
      </c>
      <c r="I37" s="19">
        <v>2.1</v>
      </c>
      <c r="J37" s="19">
        <v>6</v>
      </c>
      <c r="K37" s="19">
        <v>6.3</v>
      </c>
      <c r="L37" s="19">
        <v>8.5</v>
      </c>
      <c r="M37" s="19">
        <v>8.6999999999999993</v>
      </c>
      <c r="N37" s="19">
        <v>10.8</v>
      </c>
      <c r="O37" s="19">
        <v>12.2</v>
      </c>
      <c r="P37" s="19">
        <v>14.8</v>
      </c>
      <c r="Q37" s="18">
        <v>19.399999999999999</v>
      </c>
      <c r="AJ37" s="19">
        <v>2.2000000000000002</v>
      </c>
      <c r="AK37" s="19">
        <v>1.6</v>
      </c>
      <c r="AL37" s="19">
        <v>0</v>
      </c>
      <c r="AM37" s="19">
        <v>0</v>
      </c>
      <c r="AN37" s="19">
        <v>0</v>
      </c>
      <c r="AO37" s="19">
        <v>0</v>
      </c>
      <c r="AP37" s="19">
        <v>0</v>
      </c>
      <c r="CF37" s="6">
        <f t="shared" si="1"/>
        <v>92.59999999999998</v>
      </c>
      <c r="CG37">
        <f>VLOOKUP(D37,'Treatment Struture'!$D$2:$H$37,5,FALSE)</f>
        <v>100</v>
      </c>
      <c r="CH37">
        <f t="shared" si="2"/>
        <v>0.92599999999999971</v>
      </c>
    </row>
    <row r="38" spans="1:86">
      <c r="A38" t="s">
        <v>250</v>
      </c>
      <c r="B38" s="3">
        <v>35824</v>
      </c>
      <c r="C38" s="3" t="s">
        <v>74</v>
      </c>
      <c r="D38" s="17" t="s">
        <v>63</v>
      </c>
      <c r="E38" s="1" t="str">
        <f t="shared" si="4"/>
        <v>Dec_P2(100)</v>
      </c>
      <c r="F38">
        <v>3</v>
      </c>
      <c r="G38" s="16">
        <v>8</v>
      </c>
      <c r="H38" s="18">
        <v>1</v>
      </c>
      <c r="I38" s="19">
        <v>2.6</v>
      </c>
      <c r="J38" s="19">
        <v>5.8</v>
      </c>
      <c r="K38" s="19">
        <v>6.6</v>
      </c>
      <c r="L38" s="19">
        <v>7.7</v>
      </c>
      <c r="M38" s="19">
        <v>7.9</v>
      </c>
      <c r="N38" s="19">
        <v>12.1</v>
      </c>
      <c r="O38" s="19">
        <v>13.7</v>
      </c>
      <c r="P38" s="19">
        <v>15.5</v>
      </c>
      <c r="Q38" s="18">
        <v>19.600000000000001</v>
      </c>
      <c r="AJ38" s="19">
        <v>1.8</v>
      </c>
      <c r="AK38" s="19">
        <v>2.4</v>
      </c>
      <c r="AL38" s="19">
        <v>1.4</v>
      </c>
      <c r="AM38" s="19">
        <v>0</v>
      </c>
      <c r="AN38" s="19">
        <v>0</v>
      </c>
      <c r="AO38" s="19">
        <v>0</v>
      </c>
      <c r="AP38" s="19">
        <v>0</v>
      </c>
      <c r="CF38" s="6">
        <f t="shared" si="1"/>
        <v>97.100000000000009</v>
      </c>
      <c r="CG38">
        <f>VLOOKUP(D38,'Treatment Struture'!$D$2:$H$37,5,FALSE)</f>
        <v>100</v>
      </c>
      <c r="CH38">
        <f t="shared" si="2"/>
        <v>0.9710000000000002</v>
      </c>
    </row>
    <row r="39" spans="1:86">
      <c r="A39" t="s">
        <v>250</v>
      </c>
      <c r="B39" s="3">
        <v>35824</v>
      </c>
      <c r="C39" s="3" t="s">
        <v>74</v>
      </c>
      <c r="D39" s="17" t="s">
        <v>63</v>
      </c>
      <c r="E39" s="1" t="str">
        <f t="shared" si="4"/>
        <v>Dec_P2(100)</v>
      </c>
      <c r="F39">
        <v>3</v>
      </c>
      <c r="G39" s="16">
        <v>8</v>
      </c>
      <c r="H39" s="18">
        <v>2</v>
      </c>
      <c r="I39" s="19">
        <v>5</v>
      </c>
      <c r="J39" s="19">
        <v>6.9</v>
      </c>
      <c r="K39" s="19">
        <v>7.7</v>
      </c>
      <c r="L39" s="19">
        <v>8.6999999999999993</v>
      </c>
      <c r="M39" s="19">
        <v>9.9</v>
      </c>
      <c r="N39" s="19">
        <v>10.8</v>
      </c>
      <c r="O39" s="19">
        <v>15.2</v>
      </c>
      <c r="P39" s="19">
        <v>16.899999999999999</v>
      </c>
      <c r="Q39" s="18">
        <v>23.8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CF39" s="6">
        <f t="shared" si="1"/>
        <v>104.89999999999999</v>
      </c>
      <c r="CG39">
        <f>VLOOKUP(D39,'Treatment Struture'!$D$2:$H$37,5,FALSE)</f>
        <v>100</v>
      </c>
      <c r="CH39">
        <f t="shared" si="2"/>
        <v>1.0489999999999999</v>
      </c>
    </row>
    <row r="40" spans="1:86">
      <c r="A40" t="s">
        <v>250</v>
      </c>
      <c r="B40" s="3">
        <v>35824</v>
      </c>
      <c r="C40" s="3" t="s">
        <v>74</v>
      </c>
      <c r="D40" s="17" t="s">
        <v>63</v>
      </c>
      <c r="E40" s="1" t="str">
        <f t="shared" si="4"/>
        <v>Dec_P2(100)</v>
      </c>
      <c r="F40">
        <v>3</v>
      </c>
      <c r="G40" s="16">
        <v>8</v>
      </c>
      <c r="H40" s="18">
        <v>3</v>
      </c>
      <c r="I40" s="19">
        <v>1.6</v>
      </c>
      <c r="J40" s="19">
        <v>4.0999999999999996</v>
      </c>
      <c r="K40" s="19">
        <v>6.4</v>
      </c>
      <c r="L40" s="19">
        <v>7.5</v>
      </c>
      <c r="M40" s="19">
        <v>8.1</v>
      </c>
      <c r="N40" s="19">
        <v>8.6999999999999993</v>
      </c>
      <c r="O40" s="19">
        <v>12.3</v>
      </c>
      <c r="P40" s="19">
        <v>15.1</v>
      </c>
      <c r="Q40" s="18">
        <v>19.5</v>
      </c>
      <c r="AJ40" s="19">
        <v>1.1000000000000001</v>
      </c>
      <c r="AK40" s="19">
        <v>0.6</v>
      </c>
      <c r="AL40" s="19">
        <v>2.9</v>
      </c>
      <c r="AM40" s="19">
        <v>4.4000000000000004</v>
      </c>
      <c r="AN40" s="19">
        <v>0</v>
      </c>
      <c r="AO40" s="19">
        <v>0</v>
      </c>
      <c r="AP40" s="19">
        <v>0</v>
      </c>
      <c r="CF40" s="6">
        <f t="shared" si="1"/>
        <v>92.300000000000011</v>
      </c>
      <c r="CG40">
        <f>VLOOKUP(D40,'Treatment Struture'!$D$2:$H$37,5,FALSE)</f>
        <v>100</v>
      </c>
      <c r="CH40">
        <f t="shared" si="2"/>
        <v>0.92300000000000004</v>
      </c>
    </row>
    <row r="41" spans="1:86">
      <c r="A41" t="s">
        <v>250</v>
      </c>
      <c r="B41" s="3">
        <v>35824</v>
      </c>
      <c r="C41" s="3" t="s">
        <v>74</v>
      </c>
      <c r="D41" s="17" t="s">
        <v>63</v>
      </c>
      <c r="E41" s="1" t="str">
        <f t="shared" si="4"/>
        <v>Dec_P2(100)</v>
      </c>
      <c r="F41">
        <v>3</v>
      </c>
      <c r="G41" s="16">
        <v>8</v>
      </c>
      <c r="H41" s="18">
        <v>4</v>
      </c>
      <c r="I41" s="19">
        <v>3.7</v>
      </c>
      <c r="J41" s="19">
        <v>8.5</v>
      </c>
      <c r="K41" s="19">
        <v>7.5</v>
      </c>
      <c r="L41" s="19">
        <v>10.199999999999999</v>
      </c>
      <c r="M41" s="19">
        <v>11.2</v>
      </c>
      <c r="N41" s="19">
        <v>14</v>
      </c>
      <c r="O41" s="19">
        <v>15.1</v>
      </c>
      <c r="P41" s="19">
        <v>16.600000000000001</v>
      </c>
      <c r="Q41" s="18">
        <v>22.6</v>
      </c>
      <c r="AJ41" s="19">
        <v>0.2</v>
      </c>
      <c r="AK41" s="19">
        <v>1.5</v>
      </c>
      <c r="AL41" s="19">
        <v>3.5</v>
      </c>
      <c r="AM41" s="19">
        <v>0</v>
      </c>
      <c r="AN41" s="19">
        <v>0</v>
      </c>
      <c r="AO41" s="19">
        <v>0</v>
      </c>
      <c r="AP41" s="19">
        <v>0</v>
      </c>
      <c r="CF41" s="6">
        <f t="shared" si="1"/>
        <v>114.59999999999998</v>
      </c>
      <c r="CG41">
        <f>VLOOKUP(D41,'Treatment Struture'!$D$2:$H$37,5,FALSE)</f>
        <v>100</v>
      </c>
      <c r="CH41">
        <f t="shared" si="2"/>
        <v>1.1459999999999999</v>
      </c>
    </row>
    <row r="42" spans="1:86">
      <c r="A42" t="s">
        <v>250</v>
      </c>
      <c r="B42" s="3">
        <v>35824</v>
      </c>
      <c r="C42" s="3" t="s">
        <v>74</v>
      </c>
      <c r="D42" s="17" t="s">
        <v>63</v>
      </c>
      <c r="E42" s="1" t="str">
        <f t="shared" si="4"/>
        <v>Dec_P2(100)</v>
      </c>
      <c r="F42">
        <v>3</v>
      </c>
      <c r="G42" s="16">
        <v>8</v>
      </c>
      <c r="H42" s="18">
        <v>5</v>
      </c>
      <c r="I42" s="19">
        <v>1</v>
      </c>
      <c r="J42" s="19">
        <v>4.5999999999999996</v>
      </c>
      <c r="K42" s="19">
        <v>7.3</v>
      </c>
      <c r="L42" s="19">
        <v>9</v>
      </c>
      <c r="M42" s="19">
        <v>9.1</v>
      </c>
      <c r="N42" s="19">
        <v>11.7</v>
      </c>
      <c r="O42" s="19">
        <v>15</v>
      </c>
      <c r="P42" s="19">
        <v>14</v>
      </c>
      <c r="Q42" s="18">
        <v>19.7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  <c r="AO42" s="19">
        <v>0</v>
      </c>
      <c r="AP42" s="19">
        <v>0</v>
      </c>
      <c r="CF42" s="6">
        <f t="shared" si="1"/>
        <v>91.4</v>
      </c>
      <c r="CG42">
        <f>VLOOKUP(D42,'Treatment Struture'!$D$2:$H$37,5,FALSE)</f>
        <v>100</v>
      </c>
      <c r="CH42">
        <f t="shared" si="2"/>
        <v>0.91400000000000003</v>
      </c>
    </row>
    <row r="43" spans="1:86">
      <c r="A43" t="s">
        <v>250</v>
      </c>
      <c r="B43" s="3">
        <v>35824</v>
      </c>
      <c r="C43" s="3" t="s">
        <v>74</v>
      </c>
      <c r="D43" s="17" t="s">
        <v>63</v>
      </c>
      <c r="E43" s="1" t="str">
        <f t="shared" si="4"/>
        <v>Dec_P2(100)</v>
      </c>
      <c r="F43">
        <v>3</v>
      </c>
      <c r="G43" s="16">
        <v>8</v>
      </c>
      <c r="H43" s="18">
        <v>6</v>
      </c>
      <c r="I43" s="19">
        <v>2</v>
      </c>
      <c r="J43" s="19">
        <v>6.7</v>
      </c>
      <c r="K43" s="19">
        <v>8.1</v>
      </c>
      <c r="L43" s="19">
        <v>8.1999999999999993</v>
      </c>
      <c r="M43" s="19">
        <v>11</v>
      </c>
      <c r="N43" s="19">
        <v>13.5</v>
      </c>
      <c r="O43" s="19">
        <v>16.5</v>
      </c>
      <c r="P43" s="19">
        <v>21.3</v>
      </c>
      <c r="Q43" s="18">
        <v>18.2</v>
      </c>
      <c r="AJ43" s="19">
        <v>0</v>
      </c>
      <c r="AK43" s="19">
        <v>0</v>
      </c>
      <c r="AL43" s="19">
        <v>0</v>
      </c>
      <c r="AM43" s="19">
        <v>0</v>
      </c>
      <c r="AN43" s="19">
        <v>0</v>
      </c>
      <c r="AO43" s="19">
        <v>0</v>
      </c>
      <c r="AP43" s="19">
        <v>0</v>
      </c>
      <c r="CF43" s="6">
        <f t="shared" si="1"/>
        <v>105.5</v>
      </c>
      <c r="CG43">
        <f>VLOOKUP(D43,'Treatment Struture'!$D$2:$H$37,5,FALSE)</f>
        <v>100</v>
      </c>
      <c r="CH43">
        <f t="shared" si="2"/>
        <v>1.0549999999999999</v>
      </c>
    </row>
    <row r="44" spans="1:86">
      <c r="A44" t="s">
        <v>250</v>
      </c>
      <c r="B44" s="3">
        <v>35843</v>
      </c>
      <c r="C44" s="3" t="s">
        <v>74</v>
      </c>
      <c r="D44" s="17" t="s">
        <v>63</v>
      </c>
      <c r="E44" s="1" t="str">
        <f t="shared" ref="E44:E61" si="5">C44&amp;"_"&amp;D44</f>
        <v>Dec_P2(100)</v>
      </c>
      <c r="F44">
        <v>1</v>
      </c>
      <c r="G44" s="16">
        <v>3</v>
      </c>
      <c r="H44" s="18">
        <v>1</v>
      </c>
      <c r="I44" s="19"/>
      <c r="J44" s="19"/>
      <c r="K44" s="19"/>
      <c r="L44" s="19"/>
      <c r="M44" s="19"/>
      <c r="N44" s="19"/>
      <c r="O44" s="19"/>
      <c r="P44" s="19">
        <v>24.1</v>
      </c>
      <c r="Q44" s="19">
        <v>27.3</v>
      </c>
      <c r="R44" s="19">
        <v>26.5</v>
      </c>
      <c r="S44" s="19">
        <v>24.4</v>
      </c>
      <c r="T44" s="19">
        <v>26.5</v>
      </c>
      <c r="U44" s="19">
        <v>19.100000000000001</v>
      </c>
      <c r="V44" s="19">
        <v>18.3</v>
      </c>
      <c r="W44" s="19">
        <v>12.8</v>
      </c>
      <c r="X44" s="19">
        <v>12.3</v>
      </c>
      <c r="Y44" s="19">
        <v>4.5</v>
      </c>
      <c r="AQ44" s="19">
        <v>15.3</v>
      </c>
      <c r="AR44" s="19">
        <v>15.6</v>
      </c>
      <c r="AS44" s="19">
        <v>19.7</v>
      </c>
      <c r="AT44" s="19">
        <v>19.7</v>
      </c>
      <c r="AU44" s="24">
        <v>21.7</v>
      </c>
      <c r="AV44" s="19">
        <v>20.399999999999999</v>
      </c>
      <c r="AW44" s="19">
        <v>19.399999999999999</v>
      </c>
      <c r="AX44" s="19">
        <v>20.399999999999999</v>
      </c>
      <c r="AY44" s="19">
        <v>17.600000000000001</v>
      </c>
      <c r="AZ44" s="19">
        <v>12.9</v>
      </c>
      <c r="BA44" s="19">
        <v>11.6</v>
      </c>
      <c r="BB44" s="19">
        <v>5.8</v>
      </c>
      <c r="CF44" s="6">
        <f t="shared" si="1"/>
        <v>395.9</v>
      </c>
      <c r="CG44">
        <f>VLOOKUP(D44,'Treatment Struture'!$D$2:$H$37,5,FALSE)</f>
        <v>100</v>
      </c>
      <c r="CH44">
        <f t="shared" si="2"/>
        <v>3.9590000000000001</v>
      </c>
    </row>
    <row r="45" spans="1:86">
      <c r="A45" t="s">
        <v>250</v>
      </c>
      <c r="B45" s="3">
        <v>35843</v>
      </c>
      <c r="C45" s="3" t="s">
        <v>74</v>
      </c>
      <c r="D45" s="17" t="s">
        <v>63</v>
      </c>
      <c r="E45" s="1" t="str">
        <f t="shared" si="5"/>
        <v>Dec_P2(100)</v>
      </c>
      <c r="F45">
        <v>1</v>
      </c>
      <c r="G45" s="16">
        <v>3</v>
      </c>
      <c r="H45" s="18">
        <v>2</v>
      </c>
      <c r="I45" s="19"/>
      <c r="J45" s="19"/>
      <c r="K45" s="19"/>
      <c r="L45" s="19"/>
      <c r="M45" s="19"/>
      <c r="N45" s="19"/>
      <c r="O45" s="19"/>
      <c r="P45" s="19">
        <v>11.2</v>
      </c>
      <c r="Q45" s="19">
        <v>12.4</v>
      </c>
      <c r="R45" s="19">
        <v>16.899999999999999</v>
      </c>
      <c r="S45" s="19">
        <v>16.8</v>
      </c>
      <c r="T45" s="19">
        <v>17.899999999999999</v>
      </c>
      <c r="U45" s="19">
        <v>19.100000000000001</v>
      </c>
      <c r="V45" s="19">
        <v>23.6</v>
      </c>
      <c r="W45" s="19">
        <v>21.9</v>
      </c>
      <c r="X45" s="19">
        <v>23</v>
      </c>
      <c r="Y45" s="19">
        <v>21.2</v>
      </c>
      <c r="Z45" s="19">
        <v>20.8</v>
      </c>
      <c r="AA45" s="19">
        <v>16.600000000000001</v>
      </c>
      <c r="AB45" s="19">
        <v>11.3</v>
      </c>
      <c r="AC45" s="19">
        <v>6.3</v>
      </c>
      <c r="AQ45" s="19">
        <v>10.5</v>
      </c>
      <c r="AR45" s="19">
        <v>11</v>
      </c>
      <c r="AS45" s="19">
        <v>6.4</v>
      </c>
      <c r="AT45" s="19">
        <v>1.4</v>
      </c>
      <c r="CF45" s="6">
        <f t="shared" si="1"/>
        <v>268.29999999999995</v>
      </c>
      <c r="CG45">
        <f>VLOOKUP(D45,'Treatment Struture'!$D$2:$H$37,5,FALSE)</f>
        <v>100</v>
      </c>
      <c r="CH45">
        <f t="shared" si="2"/>
        <v>2.6829999999999998</v>
      </c>
    </row>
    <row r="46" spans="1:86">
      <c r="A46" t="s">
        <v>250</v>
      </c>
      <c r="B46" s="3">
        <v>35843</v>
      </c>
      <c r="C46" s="3" t="s">
        <v>74</v>
      </c>
      <c r="D46" s="17" t="s">
        <v>63</v>
      </c>
      <c r="E46" s="1" t="str">
        <f t="shared" si="5"/>
        <v>Dec_P2(100)</v>
      </c>
      <c r="F46">
        <v>1</v>
      </c>
      <c r="G46" s="16">
        <v>3</v>
      </c>
      <c r="H46" s="18">
        <v>3</v>
      </c>
      <c r="I46" s="19"/>
      <c r="J46" s="19"/>
      <c r="K46" s="19"/>
      <c r="L46" s="19"/>
      <c r="M46" s="19"/>
      <c r="N46" s="19"/>
      <c r="O46" s="19"/>
      <c r="P46" s="19">
        <v>15</v>
      </c>
      <c r="Q46" s="19">
        <v>17.7</v>
      </c>
      <c r="R46" s="19">
        <v>18.8</v>
      </c>
      <c r="S46" s="19">
        <v>21.6</v>
      </c>
      <c r="T46" s="19">
        <v>17.3</v>
      </c>
      <c r="U46" s="19">
        <v>18.5</v>
      </c>
      <c r="V46" s="19">
        <v>14.2</v>
      </c>
      <c r="W46" s="19">
        <v>15.3</v>
      </c>
      <c r="X46" s="19">
        <v>12.7</v>
      </c>
      <c r="Y46" s="19">
        <v>9.9</v>
      </c>
      <c r="Z46" s="19">
        <v>6</v>
      </c>
      <c r="AA46" s="19">
        <v>2.2000000000000002</v>
      </c>
      <c r="CF46" s="6">
        <f t="shared" si="1"/>
        <v>169.2</v>
      </c>
      <c r="CG46">
        <f>VLOOKUP(D46,'Treatment Struture'!$D$2:$H$37,5,FALSE)</f>
        <v>100</v>
      </c>
      <c r="CH46">
        <f t="shared" si="2"/>
        <v>1.6919999999999997</v>
      </c>
    </row>
    <row r="47" spans="1:86">
      <c r="A47" t="s">
        <v>250</v>
      </c>
      <c r="B47" s="3">
        <v>35843</v>
      </c>
      <c r="C47" s="3" t="s">
        <v>74</v>
      </c>
      <c r="D47" s="17" t="s">
        <v>63</v>
      </c>
      <c r="E47" s="1" t="str">
        <f t="shared" si="5"/>
        <v>Dec_P2(100)</v>
      </c>
      <c r="F47">
        <v>1</v>
      </c>
      <c r="G47" s="16">
        <v>3</v>
      </c>
      <c r="H47" s="18">
        <v>4</v>
      </c>
      <c r="I47" s="19"/>
      <c r="J47" s="19"/>
      <c r="K47" s="19"/>
      <c r="L47" s="19"/>
      <c r="M47" s="19"/>
      <c r="N47" s="19"/>
      <c r="O47" s="19"/>
      <c r="P47" s="19">
        <v>18.8</v>
      </c>
      <c r="Q47" s="19">
        <v>18.2</v>
      </c>
      <c r="R47" s="19">
        <v>15.9</v>
      </c>
      <c r="S47" s="19">
        <v>13</v>
      </c>
      <c r="T47" s="19">
        <v>20.100000000000001</v>
      </c>
      <c r="U47" s="19">
        <v>20.6</v>
      </c>
      <c r="V47" s="19">
        <v>23.6</v>
      </c>
      <c r="W47" s="19">
        <v>19.8</v>
      </c>
      <c r="X47" s="19">
        <v>17.600000000000001</v>
      </c>
      <c r="Y47" s="19">
        <v>13.4</v>
      </c>
      <c r="Z47" s="19">
        <v>10.6</v>
      </c>
      <c r="AA47" s="19">
        <v>3.2</v>
      </c>
      <c r="CF47" s="6">
        <f t="shared" si="1"/>
        <v>194.79999999999998</v>
      </c>
      <c r="CG47">
        <f>VLOOKUP(D47,'Treatment Struture'!$D$2:$H$37,5,FALSE)</f>
        <v>100</v>
      </c>
      <c r="CH47">
        <f t="shared" si="2"/>
        <v>1.9479999999999997</v>
      </c>
    </row>
    <row r="48" spans="1:86">
      <c r="A48" t="s">
        <v>250</v>
      </c>
      <c r="B48" s="3">
        <v>35843</v>
      </c>
      <c r="C48" s="3" t="s">
        <v>74</v>
      </c>
      <c r="D48" s="17" t="s">
        <v>63</v>
      </c>
      <c r="E48" s="1" t="str">
        <f t="shared" si="5"/>
        <v>Dec_P2(100)</v>
      </c>
      <c r="F48">
        <v>1</v>
      </c>
      <c r="G48" s="16">
        <v>3</v>
      </c>
      <c r="H48" s="18">
        <v>5</v>
      </c>
      <c r="I48" s="19"/>
      <c r="J48" s="19"/>
      <c r="K48" s="19"/>
      <c r="L48" s="19"/>
      <c r="M48" s="19"/>
      <c r="N48" s="19"/>
      <c r="O48" s="19"/>
      <c r="P48" s="19">
        <v>10.7</v>
      </c>
      <c r="Q48" s="19">
        <v>15</v>
      </c>
      <c r="R48" s="19">
        <v>16.399999999999999</v>
      </c>
      <c r="S48" s="19">
        <v>19.7</v>
      </c>
      <c r="T48" s="19">
        <v>18.3</v>
      </c>
      <c r="U48" s="19">
        <v>18.7</v>
      </c>
      <c r="V48" s="19">
        <v>18.5</v>
      </c>
      <c r="W48" s="19">
        <v>17.399999999999999</v>
      </c>
      <c r="X48" s="19">
        <v>17.100000000000001</v>
      </c>
      <c r="Y48" s="19">
        <v>11</v>
      </c>
      <c r="Z48" s="19">
        <v>4</v>
      </c>
      <c r="AQ48" s="19">
        <v>19.5</v>
      </c>
      <c r="AR48" s="19">
        <v>16.399999999999999</v>
      </c>
      <c r="AS48" s="19">
        <v>18.5</v>
      </c>
      <c r="AT48" s="19">
        <v>16.600000000000001</v>
      </c>
      <c r="AU48" s="24">
        <v>13.8</v>
      </c>
      <c r="AV48" s="19">
        <v>9.4</v>
      </c>
      <c r="AW48" s="19">
        <v>1.6</v>
      </c>
      <c r="CF48" s="6">
        <f t="shared" si="1"/>
        <v>262.60000000000002</v>
      </c>
      <c r="CG48">
        <f>VLOOKUP(D48,'Treatment Struture'!$D$2:$H$37,5,FALSE)</f>
        <v>100</v>
      </c>
      <c r="CH48">
        <f t="shared" si="2"/>
        <v>2.6260000000000003</v>
      </c>
    </row>
    <row r="49" spans="1:86">
      <c r="A49" t="s">
        <v>250</v>
      </c>
      <c r="B49" s="3">
        <v>35843</v>
      </c>
      <c r="C49" s="3" t="s">
        <v>74</v>
      </c>
      <c r="D49" s="17" t="s">
        <v>63</v>
      </c>
      <c r="E49" s="1" t="str">
        <f t="shared" si="5"/>
        <v>Dec_P2(100)</v>
      </c>
      <c r="F49">
        <v>1</v>
      </c>
      <c r="G49" s="16">
        <v>3</v>
      </c>
      <c r="H49" s="18">
        <v>6</v>
      </c>
      <c r="I49" s="19"/>
      <c r="J49" s="19"/>
      <c r="K49" s="19"/>
      <c r="L49" s="19"/>
      <c r="M49" s="19"/>
      <c r="N49" s="19"/>
      <c r="O49" s="19"/>
      <c r="P49" s="19">
        <v>11.4</v>
      </c>
      <c r="Q49" s="19">
        <v>13.8</v>
      </c>
      <c r="R49" s="19">
        <v>18.100000000000001</v>
      </c>
      <c r="S49" s="19">
        <v>19.100000000000001</v>
      </c>
      <c r="T49" s="19">
        <v>23.2</v>
      </c>
      <c r="U49" s="19">
        <v>21.4</v>
      </c>
      <c r="V49" s="19">
        <v>24.7</v>
      </c>
      <c r="W49" s="19">
        <v>27.9</v>
      </c>
      <c r="X49" s="19">
        <v>23.2</v>
      </c>
      <c r="Y49" s="19">
        <v>25.7</v>
      </c>
      <c r="Z49" s="19">
        <v>24.8</v>
      </c>
      <c r="AA49" s="19">
        <v>22.6</v>
      </c>
      <c r="AB49" s="19">
        <v>16.5</v>
      </c>
      <c r="AC49" s="19">
        <v>8.6999999999999993</v>
      </c>
      <c r="CF49" s="6">
        <f t="shared" si="1"/>
        <v>281.09999999999997</v>
      </c>
      <c r="CG49">
        <f>VLOOKUP(D49,'Treatment Struture'!$D$2:$H$37,5,FALSE)</f>
        <v>100</v>
      </c>
      <c r="CH49">
        <f t="shared" si="2"/>
        <v>2.8109999999999995</v>
      </c>
    </row>
    <row r="50" spans="1:86">
      <c r="A50" t="s">
        <v>250</v>
      </c>
      <c r="B50" s="3">
        <v>35843</v>
      </c>
      <c r="C50" s="3" t="s">
        <v>74</v>
      </c>
      <c r="D50" s="17" t="s">
        <v>63</v>
      </c>
      <c r="E50" s="1" t="str">
        <f t="shared" si="5"/>
        <v>Dec_P2(100)</v>
      </c>
      <c r="F50">
        <v>2</v>
      </c>
      <c r="G50" s="16">
        <v>4</v>
      </c>
      <c r="H50" s="18">
        <v>1</v>
      </c>
      <c r="I50" s="19"/>
      <c r="J50" s="19"/>
      <c r="K50" s="19"/>
      <c r="L50" s="19"/>
      <c r="M50" s="19"/>
      <c r="N50" s="19"/>
      <c r="O50" s="19"/>
      <c r="P50" s="19">
        <v>17.3</v>
      </c>
      <c r="Q50" s="19">
        <v>22</v>
      </c>
      <c r="R50" s="19">
        <v>26.3</v>
      </c>
      <c r="S50" s="19">
        <v>24.9</v>
      </c>
      <c r="T50" s="19">
        <v>29.2</v>
      </c>
      <c r="U50" s="19">
        <v>24.6</v>
      </c>
      <c r="V50" s="19">
        <v>29</v>
      </c>
      <c r="W50" s="19">
        <v>28.3</v>
      </c>
      <c r="X50" s="19">
        <v>25.8</v>
      </c>
      <c r="Y50" s="19">
        <v>24.9</v>
      </c>
      <c r="Z50" s="19">
        <v>25.2</v>
      </c>
      <c r="AA50" s="19">
        <v>19.100000000000001</v>
      </c>
      <c r="AB50" s="19">
        <v>8.8000000000000007</v>
      </c>
      <c r="CF50" s="6">
        <f t="shared" si="1"/>
        <v>305.40000000000009</v>
      </c>
      <c r="CG50">
        <f>VLOOKUP(D50,'Treatment Struture'!$D$2:$H$37,5,FALSE)</f>
        <v>100</v>
      </c>
      <c r="CH50">
        <f t="shared" si="2"/>
        <v>3.0540000000000007</v>
      </c>
    </row>
    <row r="51" spans="1:86">
      <c r="A51" t="s">
        <v>250</v>
      </c>
      <c r="B51" s="3">
        <v>35843</v>
      </c>
      <c r="C51" s="3" t="s">
        <v>74</v>
      </c>
      <c r="D51" s="17" t="s">
        <v>63</v>
      </c>
      <c r="E51" s="1" t="str">
        <f t="shared" si="5"/>
        <v>Dec_P2(100)</v>
      </c>
      <c r="F51">
        <v>2</v>
      </c>
      <c r="G51" s="16">
        <v>4</v>
      </c>
      <c r="H51" s="18">
        <v>2</v>
      </c>
      <c r="I51" s="19"/>
      <c r="J51" s="19"/>
      <c r="K51" s="19"/>
      <c r="L51" s="19"/>
      <c r="M51" s="19"/>
      <c r="N51" s="19"/>
      <c r="O51" s="19"/>
      <c r="P51" s="19">
        <v>2</v>
      </c>
      <c r="Q51" s="19">
        <v>21.3</v>
      </c>
      <c r="R51" s="19">
        <v>23.3</v>
      </c>
      <c r="S51" s="19">
        <v>24.9</v>
      </c>
      <c r="T51" s="19">
        <v>24.8</v>
      </c>
      <c r="U51" s="19">
        <v>27.7</v>
      </c>
      <c r="V51" s="19">
        <v>26.9</v>
      </c>
      <c r="W51" s="19">
        <v>26.2</v>
      </c>
      <c r="X51" s="19">
        <v>21</v>
      </c>
      <c r="Y51" s="19">
        <v>26.3</v>
      </c>
      <c r="Z51" s="19">
        <v>22.1</v>
      </c>
      <c r="AA51" s="19">
        <v>15.4</v>
      </c>
      <c r="AB51" s="19">
        <v>8.3000000000000007</v>
      </c>
      <c r="CF51" s="6">
        <f t="shared" si="1"/>
        <v>270.2</v>
      </c>
      <c r="CG51">
        <f>VLOOKUP(D51,'Treatment Struture'!$D$2:$H$37,5,FALSE)</f>
        <v>100</v>
      </c>
      <c r="CH51">
        <f t="shared" si="2"/>
        <v>2.702</v>
      </c>
    </row>
    <row r="52" spans="1:86">
      <c r="A52" t="s">
        <v>250</v>
      </c>
      <c r="B52" s="3">
        <v>35843</v>
      </c>
      <c r="C52" s="3" t="s">
        <v>74</v>
      </c>
      <c r="D52" s="17" t="s">
        <v>63</v>
      </c>
      <c r="E52" s="1" t="str">
        <f t="shared" si="5"/>
        <v>Dec_P2(100)</v>
      </c>
      <c r="F52">
        <v>2</v>
      </c>
      <c r="G52" s="16">
        <v>4</v>
      </c>
      <c r="H52" s="18">
        <v>3</v>
      </c>
      <c r="I52" s="19"/>
      <c r="J52" s="19"/>
      <c r="K52" s="19"/>
      <c r="L52" s="19"/>
      <c r="M52" s="19"/>
      <c r="N52" s="19"/>
      <c r="O52" s="19"/>
      <c r="P52" s="19">
        <v>16.600000000000001</v>
      </c>
      <c r="Q52" s="19">
        <v>22.6</v>
      </c>
      <c r="R52" s="19">
        <v>23.2</v>
      </c>
      <c r="S52" s="19">
        <v>23.7</v>
      </c>
      <c r="T52" s="19">
        <v>21.8</v>
      </c>
      <c r="U52" s="19">
        <v>24.1</v>
      </c>
      <c r="V52" s="19">
        <v>23.2</v>
      </c>
      <c r="W52" s="19">
        <v>18.899999999999999</v>
      </c>
      <c r="X52" s="19">
        <v>22.1</v>
      </c>
      <c r="Y52" s="19">
        <v>22.5</v>
      </c>
      <c r="Z52" s="19">
        <v>18.100000000000001</v>
      </c>
      <c r="AA52" s="19">
        <v>18.899999999999999</v>
      </c>
      <c r="AB52" s="19">
        <v>9.4</v>
      </c>
      <c r="AC52" s="19">
        <v>5.2</v>
      </c>
      <c r="CF52" s="6">
        <f t="shared" si="1"/>
        <v>270.29999999999995</v>
      </c>
      <c r="CG52">
        <f>VLOOKUP(D52,'Treatment Struture'!$D$2:$H$37,5,FALSE)</f>
        <v>100</v>
      </c>
      <c r="CH52">
        <f t="shared" si="2"/>
        <v>2.7029999999999994</v>
      </c>
    </row>
    <row r="53" spans="1:86">
      <c r="A53" t="s">
        <v>250</v>
      </c>
      <c r="B53" s="3">
        <v>35843</v>
      </c>
      <c r="C53" s="3" t="s">
        <v>74</v>
      </c>
      <c r="D53" s="17" t="s">
        <v>63</v>
      </c>
      <c r="E53" s="1" t="str">
        <f t="shared" si="5"/>
        <v>Dec_P2(100)</v>
      </c>
      <c r="F53">
        <v>2</v>
      </c>
      <c r="G53" s="16">
        <v>4</v>
      </c>
      <c r="H53" s="18">
        <v>4</v>
      </c>
      <c r="I53" s="19"/>
      <c r="J53" s="19"/>
      <c r="K53" s="19"/>
      <c r="L53" s="19"/>
      <c r="M53" s="19"/>
      <c r="N53" s="19"/>
      <c r="O53" s="19"/>
      <c r="P53" s="19">
        <v>13.9</v>
      </c>
      <c r="Q53" s="19">
        <v>19</v>
      </c>
      <c r="R53" s="19">
        <v>22.9</v>
      </c>
      <c r="S53" s="19">
        <v>18.5</v>
      </c>
      <c r="T53" s="19">
        <v>19.8</v>
      </c>
      <c r="U53" s="19">
        <v>19.7</v>
      </c>
      <c r="V53" s="19">
        <v>22.7</v>
      </c>
      <c r="W53" s="19">
        <v>25.4</v>
      </c>
      <c r="X53" s="19">
        <v>21.8</v>
      </c>
      <c r="Y53" s="19">
        <v>20.2</v>
      </c>
      <c r="Z53" s="19">
        <v>18.100000000000001</v>
      </c>
      <c r="AA53" s="19">
        <v>16.3</v>
      </c>
      <c r="AB53" s="19">
        <v>10.7</v>
      </c>
      <c r="AC53" s="19">
        <v>6.1</v>
      </c>
      <c r="CF53" s="6">
        <f t="shared" si="1"/>
        <v>255.1</v>
      </c>
      <c r="CG53">
        <f>VLOOKUP(D53,'Treatment Struture'!$D$2:$H$37,5,FALSE)</f>
        <v>100</v>
      </c>
      <c r="CH53">
        <f t="shared" si="2"/>
        <v>2.5509999999999997</v>
      </c>
    </row>
    <row r="54" spans="1:86">
      <c r="A54" t="s">
        <v>250</v>
      </c>
      <c r="B54" s="3">
        <v>35843</v>
      </c>
      <c r="C54" s="3" t="s">
        <v>74</v>
      </c>
      <c r="D54" s="17" t="s">
        <v>63</v>
      </c>
      <c r="E54" s="1" t="str">
        <f t="shared" si="5"/>
        <v>Dec_P2(100)</v>
      </c>
      <c r="F54">
        <v>2</v>
      </c>
      <c r="G54" s="16">
        <v>4</v>
      </c>
      <c r="H54" s="18">
        <v>5</v>
      </c>
      <c r="I54" s="19"/>
      <c r="J54" s="19"/>
      <c r="K54" s="19"/>
      <c r="L54" s="19"/>
      <c r="M54" s="19"/>
      <c r="N54" s="19"/>
      <c r="O54" s="19"/>
      <c r="P54" s="19">
        <v>16</v>
      </c>
      <c r="Q54" s="19">
        <v>20.3</v>
      </c>
      <c r="R54" s="19">
        <v>24.7</v>
      </c>
      <c r="S54" s="19">
        <v>25.9</v>
      </c>
      <c r="T54" s="19">
        <v>22.2</v>
      </c>
      <c r="U54" s="19">
        <v>20.9</v>
      </c>
      <c r="V54" s="19">
        <v>26.3</v>
      </c>
      <c r="W54" s="19">
        <v>22.6</v>
      </c>
      <c r="X54" s="19">
        <v>21</v>
      </c>
      <c r="Y54" s="19">
        <v>20.7</v>
      </c>
      <c r="Z54" s="19">
        <v>18.899999999999999</v>
      </c>
      <c r="AA54" s="19">
        <v>13.7</v>
      </c>
      <c r="AB54" s="19">
        <v>5.9</v>
      </c>
      <c r="AS54" s="19">
        <v>9.6</v>
      </c>
      <c r="AT54" s="19">
        <v>13.6</v>
      </c>
      <c r="AU54" s="24">
        <v>19.7</v>
      </c>
      <c r="AV54" s="19">
        <v>20.8</v>
      </c>
      <c r="AW54" s="19">
        <v>19.100000000000001</v>
      </c>
      <c r="AX54" s="19">
        <v>22.3</v>
      </c>
      <c r="AY54" s="19">
        <v>20.6</v>
      </c>
      <c r="AZ54" s="19">
        <v>22.9</v>
      </c>
      <c r="BA54" s="19">
        <v>19.399999999999999</v>
      </c>
      <c r="BB54" s="19">
        <v>18.5</v>
      </c>
      <c r="BC54" s="19">
        <v>22.3</v>
      </c>
      <c r="BD54" s="6">
        <v>19.899999999999999</v>
      </c>
      <c r="BE54" s="20">
        <v>11.2</v>
      </c>
      <c r="CF54" s="6">
        <f t="shared" si="1"/>
        <v>499</v>
      </c>
      <c r="CG54">
        <f>VLOOKUP(D54,'Treatment Struture'!$D$2:$H$37,5,FALSE)</f>
        <v>100</v>
      </c>
      <c r="CH54">
        <f t="shared" si="2"/>
        <v>4.99</v>
      </c>
    </row>
    <row r="55" spans="1:86">
      <c r="A55" t="s">
        <v>250</v>
      </c>
      <c r="B55" s="3">
        <v>35843</v>
      </c>
      <c r="C55" s="3" t="s">
        <v>74</v>
      </c>
      <c r="D55" s="17" t="s">
        <v>63</v>
      </c>
      <c r="E55" s="1" t="str">
        <f t="shared" si="5"/>
        <v>Dec_P2(100)</v>
      </c>
      <c r="F55">
        <v>2</v>
      </c>
      <c r="G55" s="16">
        <v>4</v>
      </c>
      <c r="H55" s="18">
        <v>6</v>
      </c>
      <c r="I55" s="19"/>
      <c r="J55" s="19"/>
      <c r="K55" s="19"/>
      <c r="L55" s="19"/>
      <c r="M55" s="19"/>
      <c r="N55" s="19"/>
      <c r="O55" s="19"/>
      <c r="P55" s="19">
        <v>10.3</v>
      </c>
      <c r="Q55" s="19">
        <v>14.9</v>
      </c>
      <c r="R55" s="19">
        <v>19.100000000000001</v>
      </c>
      <c r="S55" s="19">
        <v>21.9</v>
      </c>
      <c r="T55" s="19">
        <v>23.5</v>
      </c>
      <c r="U55" s="19">
        <v>24.3</v>
      </c>
      <c r="V55" s="19">
        <v>25.2</v>
      </c>
      <c r="W55" s="19">
        <v>23.9</v>
      </c>
      <c r="X55" s="19">
        <v>21.9</v>
      </c>
      <c r="Y55" s="19">
        <v>20</v>
      </c>
      <c r="Z55" s="19">
        <v>19.3</v>
      </c>
      <c r="AA55" s="19">
        <v>19.2</v>
      </c>
      <c r="AB55" s="19">
        <v>12.2</v>
      </c>
      <c r="CF55" s="6">
        <f t="shared" si="1"/>
        <v>255.7</v>
      </c>
      <c r="CG55">
        <f>VLOOKUP(D55,'Treatment Struture'!$D$2:$H$37,5,FALSE)</f>
        <v>100</v>
      </c>
      <c r="CH55">
        <f t="shared" si="2"/>
        <v>2.5569999999999999</v>
      </c>
    </row>
    <row r="56" spans="1:86">
      <c r="A56" t="s">
        <v>250</v>
      </c>
      <c r="B56" s="3">
        <v>35843</v>
      </c>
      <c r="C56" s="3" t="s">
        <v>74</v>
      </c>
      <c r="D56" s="17" t="s">
        <v>63</v>
      </c>
      <c r="E56" s="1" t="str">
        <f t="shared" si="5"/>
        <v>Dec_P2(100)</v>
      </c>
      <c r="F56">
        <v>3</v>
      </c>
      <c r="G56" s="16">
        <v>8</v>
      </c>
      <c r="H56" s="18">
        <v>1</v>
      </c>
      <c r="I56" s="19"/>
      <c r="J56" s="19"/>
      <c r="K56" s="19"/>
      <c r="L56" s="19"/>
      <c r="M56" s="19"/>
      <c r="N56" s="19"/>
      <c r="O56" s="19"/>
      <c r="P56" s="19">
        <v>16.3</v>
      </c>
      <c r="Q56" s="19">
        <v>33.9</v>
      </c>
      <c r="R56" s="19">
        <v>23.4</v>
      </c>
      <c r="S56" s="19">
        <v>25.5</v>
      </c>
      <c r="T56" s="24">
        <v>29.8</v>
      </c>
      <c r="U56" s="19">
        <v>31.7</v>
      </c>
      <c r="V56" s="19">
        <v>35.5</v>
      </c>
      <c r="W56" s="19">
        <v>32.4</v>
      </c>
      <c r="X56" s="19">
        <v>25</v>
      </c>
      <c r="Y56" s="19">
        <v>26.8</v>
      </c>
      <c r="Z56" s="19">
        <v>25.8</v>
      </c>
      <c r="AA56" s="19">
        <v>22.2</v>
      </c>
      <c r="AB56" s="19">
        <v>14.2</v>
      </c>
      <c r="AC56" s="19">
        <v>5.8</v>
      </c>
      <c r="CF56" s="6">
        <f t="shared" si="1"/>
        <v>348.3</v>
      </c>
      <c r="CG56">
        <f>VLOOKUP(D56,'Treatment Struture'!$D$2:$H$37,5,FALSE)</f>
        <v>100</v>
      </c>
      <c r="CH56">
        <f t="shared" si="2"/>
        <v>3.4830000000000001</v>
      </c>
    </row>
    <row r="57" spans="1:86">
      <c r="A57" t="s">
        <v>250</v>
      </c>
      <c r="B57" s="3">
        <v>35843</v>
      </c>
      <c r="C57" s="3" t="s">
        <v>74</v>
      </c>
      <c r="D57" s="17" t="s">
        <v>63</v>
      </c>
      <c r="E57" s="1" t="str">
        <f t="shared" si="5"/>
        <v>Dec_P2(100)</v>
      </c>
      <c r="F57">
        <v>3</v>
      </c>
      <c r="G57" s="16">
        <v>8</v>
      </c>
      <c r="H57" s="18">
        <v>2</v>
      </c>
      <c r="I57" s="19"/>
      <c r="J57" s="19"/>
      <c r="K57" s="19"/>
      <c r="L57" s="19"/>
      <c r="M57" s="19"/>
      <c r="N57" s="19"/>
      <c r="O57" s="19"/>
      <c r="P57" s="19">
        <v>12.3</v>
      </c>
      <c r="Q57" s="19">
        <v>13.9</v>
      </c>
      <c r="R57" s="19">
        <v>20.9</v>
      </c>
      <c r="S57" s="19">
        <v>22.9</v>
      </c>
      <c r="T57" s="24">
        <v>25.7</v>
      </c>
      <c r="U57" s="19">
        <v>25.5</v>
      </c>
      <c r="V57" s="19">
        <v>30.9</v>
      </c>
      <c r="W57" s="19">
        <v>32.700000000000003</v>
      </c>
      <c r="X57" s="19">
        <v>33.700000000000003</v>
      </c>
      <c r="Y57" s="19">
        <v>30</v>
      </c>
      <c r="Z57" s="19">
        <v>28.7</v>
      </c>
      <c r="AA57" s="19">
        <v>23.8</v>
      </c>
      <c r="AB57" s="19">
        <v>17.399999999999999</v>
      </c>
      <c r="AC57" s="19">
        <v>9.5</v>
      </c>
      <c r="AD57" s="20">
        <v>4.4000000000000004</v>
      </c>
      <c r="AS57" s="19">
        <v>17.3</v>
      </c>
      <c r="AT57" s="19">
        <v>18.399999999999999</v>
      </c>
      <c r="AU57" s="24">
        <v>17.8</v>
      </c>
      <c r="AV57" s="19">
        <v>12.2</v>
      </c>
      <c r="AW57" s="19">
        <v>6.2</v>
      </c>
      <c r="CF57" s="6">
        <f t="shared" si="1"/>
        <v>404.19999999999993</v>
      </c>
      <c r="CG57">
        <f>VLOOKUP(D57,'Treatment Struture'!$D$2:$H$37,5,FALSE)</f>
        <v>100</v>
      </c>
      <c r="CH57">
        <f t="shared" si="2"/>
        <v>4.0419999999999989</v>
      </c>
    </row>
    <row r="58" spans="1:86">
      <c r="A58" t="s">
        <v>250</v>
      </c>
      <c r="B58" s="3">
        <v>35843</v>
      </c>
      <c r="C58" s="3" t="s">
        <v>74</v>
      </c>
      <c r="D58" s="17" t="s">
        <v>63</v>
      </c>
      <c r="E58" s="1" t="str">
        <f t="shared" si="5"/>
        <v>Dec_P2(100)</v>
      </c>
      <c r="F58">
        <v>3</v>
      </c>
      <c r="G58" s="16">
        <v>8</v>
      </c>
      <c r="H58" s="18">
        <v>3</v>
      </c>
      <c r="I58" s="19"/>
      <c r="J58" s="19"/>
      <c r="K58" s="19"/>
      <c r="L58" s="19"/>
      <c r="M58" s="19"/>
      <c r="N58" s="19"/>
      <c r="O58" s="19"/>
      <c r="P58" s="19">
        <v>19.899999999999999</v>
      </c>
      <c r="Q58" s="19">
        <v>17.8</v>
      </c>
      <c r="R58" s="19">
        <v>22.7</v>
      </c>
      <c r="S58" s="19">
        <v>25.1</v>
      </c>
      <c r="T58" s="24">
        <v>30.3</v>
      </c>
      <c r="U58" s="19">
        <v>30</v>
      </c>
      <c r="V58" s="19">
        <v>29.4</v>
      </c>
      <c r="W58" s="19">
        <v>27</v>
      </c>
      <c r="X58" s="19">
        <v>26</v>
      </c>
      <c r="Y58" s="19">
        <v>20.2</v>
      </c>
      <c r="Z58" s="19">
        <v>11.1</v>
      </c>
      <c r="AA58" s="19">
        <v>4.5999999999999996</v>
      </c>
      <c r="CF58" s="6">
        <f t="shared" si="1"/>
        <v>264.10000000000002</v>
      </c>
      <c r="CG58">
        <f>VLOOKUP(D58,'Treatment Struture'!$D$2:$H$37,5,FALSE)</f>
        <v>100</v>
      </c>
      <c r="CH58">
        <f t="shared" si="2"/>
        <v>2.6410000000000005</v>
      </c>
    </row>
    <row r="59" spans="1:86">
      <c r="A59" t="s">
        <v>250</v>
      </c>
      <c r="B59" s="3">
        <v>35843</v>
      </c>
      <c r="C59" s="3" t="s">
        <v>74</v>
      </c>
      <c r="D59" s="17" t="s">
        <v>63</v>
      </c>
      <c r="E59" s="1" t="str">
        <f t="shared" si="5"/>
        <v>Dec_P2(100)</v>
      </c>
      <c r="F59">
        <v>3</v>
      </c>
      <c r="G59" s="16">
        <v>8</v>
      </c>
      <c r="H59" s="18">
        <v>4</v>
      </c>
      <c r="I59" s="19"/>
      <c r="J59" s="19"/>
      <c r="K59" s="19"/>
      <c r="L59" s="19"/>
      <c r="M59" s="19"/>
      <c r="N59" s="19"/>
      <c r="O59" s="19"/>
      <c r="P59" s="19">
        <v>12.3</v>
      </c>
      <c r="Q59" s="19">
        <v>12.8</v>
      </c>
      <c r="R59" s="19">
        <v>14.7</v>
      </c>
      <c r="S59" s="19">
        <v>19.2</v>
      </c>
      <c r="T59" s="24">
        <v>23.9</v>
      </c>
      <c r="U59" s="19">
        <v>28.3</v>
      </c>
      <c r="V59" s="19">
        <v>30.6</v>
      </c>
      <c r="W59" s="19">
        <v>28</v>
      </c>
      <c r="X59" s="19">
        <v>25.4</v>
      </c>
      <c r="Y59" s="19">
        <v>22.9</v>
      </c>
      <c r="Z59" s="19">
        <v>15.5</v>
      </c>
      <c r="AA59" s="19">
        <v>7.5</v>
      </c>
      <c r="AB59" s="19">
        <v>3.1</v>
      </c>
      <c r="CF59" s="6">
        <f t="shared" si="1"/>
        <v>244.20000000000002</v>
      </c>
      <c r="CG59">
        <f>VLOOKUP(D59,'Treatment Struture'!$D$2:$H$37,5,FALSE)</f>
        <v>100</v>
      </c>
      <c r="CH59">
        <f t="shared" si="2"/>
        <v>2.4420000000000002</v>
      </c>
    </row>
    <row r="60" spans="1:86">
      <c r="A60" t="s">
        <v>250</v>
      </c>
      <c r="B60" s="3">
        <v>35843</v>
      </c>
      <c r="C60" s="3" t="s">
        <v>74</v>
      </c>
      <c r="D60" s="17" t="s">
        <v>63</v>
      </c>
      <c r="E60" s="1" t="str">
        <f t="shared" si="5"/>
        <v>Dec_P2(100)</v>
      </c>
      <c r="F60">
        <v>3</v>
      </c>
      <c r="G60" s="16">
        <v>8</v>
      </c>
      <c r="H60" s="18">
        <v>5</v>
      </c>
      <c r="I60" s="19"/>
      <c r="J60" s="19"/>
      <c r="K60" s="19"/>
      <c r="L60" s="19"/>
      <c r="M60" s="19"/>
      <c r="N60" s="19"/>
      <c r="O60" s="19"/>
      <c r="P60" s="19">
        <v>11.7</v>
      </c>
      <c r="Q60" s="19">
        <v>13.2</v>
      </c>
      <c r="R60" s="19">
        <v>19.2</v>
      </c>
      <c r="S60" s="19">
        <v>21.1</v>
      </c>
      <c r="T60" s="24">
        <v>28.5</v>
      </c>
      <c r="U60" s="19">
        <v>25.9</v>
      </c>
      <c r="V60" s="19">
        <v>30.8</v>
      </c>
      <c r="W60" s="19">
        <v>32</v>
      </c>
      <c r="X60" s="19">
        <v>34.6</v>
      </c>
      <c r="Y60" s="19">
        <v>32.6</v>
      </c>
      <c r="Z60" s="19">
        <v>28</v>
      </c>
      <c r="AA60" s="19">
        <v>25.5</v>
      </c>
      <c r="AB60" s="19">
        <v>19.2</v>
      </c>
      <c r="AC60" s="19">
        <v>10.4</v>
      </c>
      <c r="CF60" s="6">
        <f t="shared" si="1"/>
        <v>332.7</v>
      </c>
      <c r="CG60">
        <f>VLOOKUP(D60,'Treatment Struture'!$D$2:$H$37,5,FALSE)</f>
        <v>100</v>
      </c>
      <c r="CH60">
        <f t="shared" si="2"/>
        <v>3.327</v>
      </c>
    </row>
    <row r="61" spans="1:86">
      <c r="A61" t="s">
        <v>250</v>
      </c>
      <c r="B61" s="3">
        <v>35843</v>
      </c>
      <c r="C61" s="3" t="s">
        <v>74</v>
      </c>
      <c r="D61" s="17" t="s">
        <v>63</v>
      </c>
      <c r="E61" s="1" t="str">
        <f t="shared" si="5"/>
        <v>Dec_P2(100)</v>
      </c>
      <c r="F61">
        <v>3</v>
      </c>
      <c r="G61" s="16">
        <v>8</v>
      </c>
      <c r="H61" s="18">
        <v>6</v>
      </c>
      <c r="I61" s="19"/>
      <c r="J61" s="19"/>
      <c r="K61" s="19"/>
      <c r="L61" s="19"/>
      <c r="M61" s="19"/>
      <c r="N61" s="19"/>
      <c r="O61" s="19"/>
      <c r="P61" s="19">
        <v>16.7</v>
      </c>
      <c r="Q61" s="19">
        <v>20.5</v>
      </c>
      <c r="R61" s="19">
        <v>20.399999999999999</v>
      </c>
      <c r="S61" s="19">
        <v>22.2</v>
      </c>
      <c r="T61" s="24">
        <v>27.5</v>
      </c>
      <c r="U61" s="19">
        <v>28.1</v>
      </c>
      <c r="V61" s="19">
        <v>24.5</v>
      </c>
      <c r="W61" s="19">
        <v>16.3</v>
      </c>
      <c r="X61" s="19">
        <v>10.7</v>
      </c>
      <c r="Y61" s="19">
        <v>4.5999999999999996</v>
      </c>
      <c r="AS61" s="19">
        <v>14.4</v>
      </c>
      <c r="AT61" s="19">
        <v>15.4</v>
      </c>
      <c r="AU61" s="24">
        <v>20.100000000000001</v>
      </c>
      <c r="AV61" s="19">
        <v>14.5</v>
      </c>
      <c r="AW61" s="19">
        <v>4.5</v>
      </c>
      <c r="CF61" s="6">
        <f t="shared" si="1"/>
        <v>260.39999999999998</v>
      </c>
      <c r="CG61">
        <f>VLOOKUP(D61,'Treatment Struture'!$D$2:$H$37,5,FALSE)</f>
        <v>100</v>
      </c>
      <c r="CH61">
        <f t="shared" si="2"/>
        <v>2.6039999999999996</v>
      </c>
    </row>
    <row r="62" spans="1:86">
      <c r="A62" t="s">
        <v>250</v>
      </c>
      <c r="B62" s="3">
        <v>35824</v>
      </c>
      <c r="C62" s="3" t="s">
        <v>74</v>
      </c>
      <c r="D62" s="17" t="s">
        <v>64</v>
      </c>
      <c r="E62" s="1" t="str">
        <f t="shared" ref="E62:E88" si="6">C62&amp;"_"&amp;D62</f>
        <v>Dec_P3(150)</v>
      </c>
      <c r="F62">
        <v>1</v>
      </c>
      <c r="G62" s="16">
        <v>1</v>
      </c>
      <c r="H62" s="18">
        <v>1</v>
      </c>
      <c r="I62" s="19">
        <v>3.5</v>
      </c>
      <c r="J62" s="19">
        <v>6.7</v>
      </c>
      <c r="K62" s="19">
        <v>12.7</v>
      </c>
      <c r="L62" s="19">
        <v>8.1999999999999993</v>
      </c>
      <c r="M62" s="19">
        <v>9.5</v>
      </c>
      <c r="N62" s="19">
        <v>9.5</v>
      </c>
      <c r="O62" s="19">
        <v>11.3</v>
      </c>
      <c r="P62" s="19">
        <v>13.9</v>
      </c>
      <c r="Q62" s="18">
        <v>10</v>
      </c>
      <c r="CF62" s="6">
        <f t="shared" si="1"/>
        <v>85.3</v>
      </c>
      <c r="CG62">
        <f>VLOOKUP(D62,'Treatment Struture'!$D$2:$H$37,5,FALSE)</f>
        <v>150</v>
      </c>
      <c r="CH62">
        <f t="shared" si="2"/>
        <v>1.2794999999999999</v>
      </c>
    </row>
    <row r="63" spans="1:86">
      <c r="A63" t="s">
        <v>250</v>
      </c>
      <c r="B63" s="3">
        <v>35824</v>
      </c>
      <c r="C63" s="3" t="s">
        <v>74</v>
      </c>
      <c r="D63" s="17" t="s">
        <v>64</v>
      </c>
      <c r="E63" s="1" t="str">
        <f t="shared" si="6"/>
        <v>Dec_P3(150)</v>
      </c>
      <c r="F63">
        <v>1</v>
      </c>
      <c r="G63" s="16">
        <v>1</v>
      </c>
      <c r="H63" s="18">
        <v>2</v>
      </c>
      <c r="I63" s="19">
        <v>1.4</v>
      </c>
      <c r="J63" s="19">
        <v>4.3</v>
      </c>
      <c r="K63" s="19">
        <v>7.4</v>
      </c>
      <c r="L63" s="19">
        <v>10</v>
      </c>
      <c r="M63" s="19">
        <v>15.9</v>
      </c>
      <c r="N63" s="19">
        <v>16.7</v>
      </c>
      <c r="O63" s="19">
        <v>17.7</v>
      </c>
      <c r="P63" s="19">
        <v>17.8</v>
      </c>
      <c r="Q63" s="18">
        <v>18</v>
      </c>
      <c r="CF63" s="6">
        <f t="shared" si="1"/>
        <v>109.2</v>
      </c>
      <c r="CG63">
        <f>VLOOKUP(D63,'Treatment Struture'!$D$2:$H$37,5,FALSE)</f>
        <v>150</v>
      </c>
      <c r="CH63">
        <f t="shared" si="2"/>
        <v>1.6380000000000001</v>
      </c>
    </row>
    <row r="64" spans="1:86">
      <c r="A64" t="s">
        <v>250</v>
      </c>
      <c r="B64" s="3">
        <v>35824</v>
      </c>
      <c r="C64" s="3" t="s">
        <v>74</v>
      </c>
      <c r="D64" s="17" t="s">
        <v>64</v>
      </c>
      <c r="E64" s="1" t="str">
        <f t="shared" si="6"/>
        <v>Dec_P3(150)</v>
      </c>
      <c r="F64">
        <v>1</v>
      </c>
      <c r="G64" s="16">
        <v>1</v>
      </c>
      <c r="H64" s="18">
        <v>3</v>
      </c>
      <c r="I64" s="19">
        <v>0.4</v>
      </c>
      <c r="J64" s="19">
        <v>3.1</v>
      </c>
      <c r="K64" s="19">
        <v>7.2</v>
      </c>
      <c r="L64" s="19">
        <v>8</v>
      </c>
      <c r="M64" s="19">
        <v>9</v>
      </c>
      <c r="N64" s="19">
        <v>8.1</v>
      </c>
      <c r="O64" s="19">
        <v>12.5</v>
      </c>
      <c r="P64" s="19">
        <v>13.2</v>
      </c>
      <c r="Q64" s="18">
        <v>11.7</v>
      </c>
      <c r="CF64" s="6">
        <f t="shared" si="1"/>
        <v>73.2</v>
      </c>
      <c r="CG64">
        <f>VLOOKUP(D64,'Treatment Struture'!$D$2:$H$37,5,FALSE)</f>
        <v>150</v>
      </c>
      <c r="CH64">
        <f t="shared" si="2"/>
        <v>1.0980000000000001</v>
      </c>
    </row>
    <row r="65" spans="1:86">
      <c r="A65" t="s">
        <v>250</v>
      </c>
      <c r="B65" s="3">
        <v>35824</v>
      </c>
      <c r="C65" s="3" t="s">
        <v>74</v>
      </c>
      <c r="D65" s="17" t="s">
        <v>64</v>
      </c>
      <c r="E65" s="1" t="str">
        <f t="shared" si="6"/>
        <v>Dec_P3(150)</v>
      </c>
      <c r="F65">
        <v>1</v>
      </c>
      <c r="G65" s="16">
        <v>1</v>
      </c>
      <c r="H65" s="18">
        <v>4</v>
      </c>
      <c r="I65" s="19">
        <v>2.2000000000000002</v>
      </c>
      <c r="J65" s="19">
        <v>6.8</v>
      </c>
      <c r="K65" s="19">
        <v>5</v>
      </c>
      <c r="L65" s="19">
        <v>11.7</v>
      </c>
      <c r="M65" s="19">
        <v>9.3000000000000007</v>
      </c>
      <c r="N65" s="19">
        <v>9.3000000000000007</v>
      </c>
      <c r="O65" s="19">
        <v>11.9</v>
      </c>
      <c r="P65" s="19">
        <v>13.4</v>
      </c>
      <c r="Q65" s="18">
        <v>15.3</v>
      </c>
      <c r="CF65" s="6">
        <f t="shared" si="1"/>
        <v>84.899999999999991</v>
      </c>
      <c r="CG65">
        <f>VLOOKUP(D65,'Treatment Struture'!$D$2:$H$37,5,FALSE)</f>
        <v>150</v>
      </c>
      <c r="CH65">
        <f t="shared" si="2"/>
        <v>1.2734999999999999</v>
      </c>
    </row>
    <row r="66" spans="1:86">
      <c r="A66" t="s">
        <v>250</v>
      </c>
      <c r="B66" s="3">
        <v>35824</v>
      </c>
      <c r="C66" s="3" t="s">
        <v>74</v>
      </c>
      <c r="D66" s="17" t="s">
        <v>64</v>
      </c>
      <c r="E66" s="1" t="str">
        <f t="shared" si="6"/>
        <v>Dec_P3(150)</v>
      </c>
      <c r="F66">
        <v>1</v>
      </c>
      <c r="G66" s="16">
        <v>1</v>
      </c>
      <c r="H66" s="18">
        <v>5</v>
      </c>
      <c r="I66" s="19">
        <v>0.9</v>
      </c>
      <c r="J66" s="19">
        <v>2.7</v>
      </c>
      <c r="K66" s="19">
        <v>9.4</v>
      </c>
      <c r="L66" s="19">
        <v>11.2</v>
      </c>
      <c r="M66" s="19">
        <v>7.7</v>
      </c>
      <c r="N66" s="19">
        <v>11</v>
      </c>
      <c r="O66" s="19">
        <v>10.4</v>
      </c>
      <c r="P66" s="19">
        <v>16.100000000000001</v>
      </c>
      <c r="Q66" s="18">
        <v>17.899999999999999</v>
      </c>
      <c r="CF66" s="6">
        <f t="shared" si="1"/>
        <v>87.300000000000011</v>
      </c>
      <c r="CG66">
        <f>VLOOKUP(D66,'Treatment Struture'!$D$2:$H$37,5,FALSE)</f>
        <v>150</v>
      </c>
      <c r="CH66">
        <f t="shared" si="2"/>
        <v>1.3095000000000003</v>
      </c>
    </row>
    <row r="67" spans="1:86">
      <c r="A67" t="s">
        <v>250</v>
      </c>
      <c r="B67" s="3">
        <v>35824</v>
      </c>
      <c r="C67" s="3" t="s">
        <v>74</v>
      </c>
      <c r="D67" s="17" t="s">
        <v>64</v>
      </c>
      <c r="E67" s="1" t="str">
        <f t="shared" si="6"/>
        <v>Dec_P3(150)</v>
      </c>
      <c r="F67">
        <v>1</v>
      </c>
      <c r="G67" s="16">
        <v>1</v>
      </c>
      <c r="H67" s="18">
        <v>6</v>
      </c>
      <c r="I67" s="19">
        <v>1</v>
      </c>
      <c r="J67" s="19">
        <v>4.9000000000000004</v>
      </c>
      <c r="K67" s="19">
        <v>8.1999999999999993</v>
      </c>
      <c r="L67" s="19">
        <v>9.1</v>
      </c>
      <c r="M67" s="19">
        <v>8.4</v>
      </c>
      <c r="N67" s="19">
        <v>11.7</v>
      </c>
      <c r="O67" s="19">
        <v>14.4</v>
      </c>
      <c r="P67" s="19">
        <v>15.4</v>
      </c>
      <c r="Q67" s="18">
        <v>20.9</v>
      </c>
      <c r="CF67" s="6">
        <f t="shared" si="1"/>
        <v>94</v>
      </c>
      <c r="CG67">
        <f>VLOOKUP(D67,'Treatment Struture'!$D$2:$H$37,5,FALSE)</f>
        <v>150</v>
      </c>
      <c r="CH67">
        <f t="shared" si="2"/>
        <v>1.4100000000000001</v>
      </c>
    </row>
    <row r="68" spans="1:86">
      <c r="A68" t="s">
        <v>250</v>
      </c>
      <c r="B68" s="3">
        <v>35824</v>
      </c>
      <c r="C68" s="3" t="s">
        <v>74</v>
      </c>
      <c r="D68" s="17" t="s">
        <v>64</v>
      </c>
      <c r="E68" s="1" t="str">
        <f t="shared" si="6"/>
        <v>Dec_P3(150)</v>
      </c>
      <c r="F68">
        <v>1</v>
      </c>
      <c r="G68" s="16">
        <v>1</v>
      </c>
      <c r="H68" s="18">
        <v>7</v>
      </c>
      <c r="I68" s="19">
        <v>3.3</v>
      </c>
      <c r="J68" s="19">
        <v>7.5</v>
      </c>
      <c r="K68" s="19">
        <v>7.6</v>
      </c>
      <c r="L68" s="19">
        <v>9</v>
      </c>
      <c r="M68" s="19">
        <v>8.3000000000000007</v>
      </c>
      <c r="N68" s="19">
        <v>9.5</v>
      </c>
      <c r="O68" s="19">
        <v>14.8</v>
      </c>
      <c r="P68" s="19">
        <v>15.9</v>
      </c>
      <c r="Q68" s="18">
        <v>20.8</v>
      </c>
      <c r="CF68" s="6">
        <f t="shared" si="1"/>
        <v>96.7</v>
      </c>
      <c r="CG68">
        <f>VLOOKUP(D68,'Treatment Struture'!$D$2:$H$37,5,FALSE)</f>
        <v>150</v>
      </c>
      <c r="CH68">
        <f t="shared" si="2"/>
        <v>1.4504999999999999</v>
      </c>
    </row>
    <row r="69" spans="1:86">
      <c r="A69" t="s">
        <v>250</v>
      </c>
      <c r="B69" s="3">
        <v>35824</v>
      </c>
      <c r="C69" s="3" t="s">
        <v>74</v>
      </c>
      <c r="D69" s="17" t="s">
        <v>64</v>
      </c>
      <c r="E69" s="1" t="str">
        <f t="shared" si="6"/>
        <v>Dec_P3(150)</v>
      </c>
      <c r="F69">
        <v>1</v>
      </c>
      <c r="G69" s="16">
        <v>1</v>
      </c>
      <c r="H69" s="18">
        <v>8</v>
      </c>
      <c r="I69" s="19">
        <v>4.2</v>
      </c>
      <c r="J69" s="19">
        <v>8.3000000000000007</v>
      </c>
      <c r="K69" s="19">
        <v>7.3</v>
      </c>
      <c r="L69" s="19">
        <v>9.3000000000000007</v>
      </c>
      <c r="M69" s="19">
        <v>9.8000000000000007</v>
      </c>
      <c r="N69" s="19">
        <v>9.6999999999999993</v>
      </c>
      <c r="O69" s="19">
        <v>12.5</v>
      </c>
      <c r="P69" s="19">
        <v>16.399999999999999</v>
      </c>
      <c r="Q69" s="18">
        <v>22.2</v>
      </c>
      <c r="CF69" s="6">
        <f t="shared" si="1"/>
        <v>99.7</v>
      </c>
      <c r="CG69">
        <f>VLOOKUP(D69,'Treatment Struture'!$D$2:$H$37,5,FALSE)</f>
        <v>150</v>
      </c>
      <c r="CH69">
        <f t="shared" si="2"/>
        <v>1.4955000000000001</v>
      </c>
    </row>
    <row r="70" spans="1:86">
      <c r="A70" t="s">
        <v>250</v>
      </c>
      <c r="B70" s="3">
        <v>35824</v>
      </c>
      <c r="C70" s="3" t="s">
        <v>74</v>
      </c>
      <c r="D70" s="17" t="s">
        <v>64</v>
      </c>
      <c r="E70" s="1" t="str">
        <f t="shared" si="6"/>
        <v>Dec_P3(150)</v>
      </c>
      <c r="F70">
        <v>1</v>
      </c>
      <c r="G70" s="16">
        <v>1</v>
      </c>
      <c r="H70" s="18">
        <v>9</v>
      </c>
      <c r="I70" s="19">
        <v>0.6</v>
      </c>
      <c r="J70" s="19">
        <v>2</v>
      </c>
      <c r="K70" s="19">
        <v>4.2</v>
      </c>
      <c r="L70" s="19">
        <v>6.2</v>
      </c>
      <c r="M70" s="19">
        <v>11.5</v>
      </c>
      <c r="N70" s="19">
        <v>15.1</v>
      </c>
      <c r="O70" s="19">
        <v>18.100000000000001</v>
      </c>
      <c r="P70" s="19">
        <v>14.1</v>
      </c>
      <c r="CF70" s="6">
        <f t="shared" si="1"/>
        <v>71.8</v>
      </c>
      <c r="CG70">
        <f>VLOOKUP(D70,'Treatment Struture'!$D$2:$H$37,5,FALSE)</f>
        <v>150</v>
      </c>
      <c r="CH70">
        <f t="shared" si="2"/>
        <v>1.077</v>
      </c>
    </row>
    <row r="71" spans="1:86">
      <c r="A71" t="s">
        <v>250</v>
      </c>
      <c r="B71" s="3">
        <v>35824</v>
      </c>
      <c r="C71" s="3" t="s">
        <v>74</v>
      </c>
      <c r="D71" s="17" t="s">
        <v>64</v>
      </c>
      <c r="E71" s="1" t="str">
        <f t="shared" si="6"/>
        <v>Dec_P3(150)</v>
      </c>
      <c r="F71">
        <v>2</v>
      </c>
      <c r="G71" s="16">
        <v>5</v>
      </c>
      <c r="H71" s="18">
        <v>1</v>
      </c>
      <c r="I71" s="19">
        <v>5.2</v>
      </c>
      <c r="J71" s="19">
        <v>8.6</v>
      </c>
      <c r="K71" s="19">
        <v>10.9</v>
      </c>
      <c r="L71" s="19">
        <v>9.6</v>
      </c>
      <c r="M71" s="19">
        <v>10.6</v>
      </c>
      <c r="N71" s="19">
        <v>18</v>
      </c>
      <c r="O71" s="19">
        <v>14.2</v>
      </c>
      <c r="P71" s="19">
        <v>17.5</v>
      </c>
      <c r="Q71" s="18">
        <v>21.2</v>
      </c>
      <c r="CF71" s="6">
        <f t="shared" si="1"/>
        <v>115.80000000000001</v>
      </c>
      <c r="CG71">
        <f>VLOOKUP(D71,'Treatment Struture'!$D$2:$H$37,5,FALSE)</f>
        <v>150</v>
      </c>
      <c r="CH71">
        <f t="shared" si="2"/>
        <v>1.7370000000000003</v>
      </c>
    </row>
    <row r="72" spans="1:86">
      <c r="A72" t="s">
        <v>250</v>
      </c>
      <c r="B72" s="3">
        <v>35824</v>
      </c>
      <c r="C72" s="3" t="s">
        <v>74</v>
      </c>
      <c r="D72" s="17" t="s">
        <v>64</v>
      </c>
      <c r="E72" s="1" t="str">
        <f t="shared" si="6"/>
        <v>Dec_P3(150)</v>
      </c>
      <c r="F72">
        <v>2</v>
      </c>
      <c r="G72" s="16">
        <v>5</v>
      </c>
      <c r="H72" s="18">
        <v>2</v>
      </c>
      <c r="I72" s="19">
        <v>3.1</v>
      </c>
      <c r="J72" s="19">
        <v>9.4</v>
      </c>
      <c r="K72" s="19">
        <v>10.8</v>
      </c>
      <c r="L72" s="19">
        <v>8</v>
      </c>
      <c r="M72" s="19">
        <v>9.1999999999999993</v>
      </c>
      <c r="N72" s="19">
        <v>12.3</v>
      </c>
      <c r="O72" s="19">
        <v>9.5</v>
      </c>
      <c r="P72" s="19">
        <v>10.9</v>
      </c>
      <c r="Q72" s="18">
        <v>12.7</v>
      </c>
      <c r="CF72" s="6">
        <f t="shared" si="1"/>
        <v>85.9</v>
      </c>
      <c r="CG72">
        <f>VLOOKUP(D72,'Treatment Struture'!$D$2:$H$37,5,FALSE)</f>
        <v>150</v>
      </c>
      <c r="CH72">
        <f t="shared" si="2"/>
        <v>1.2885</v>
      </c>
    </row>
    <row r="73" spans="1:86">
      <c r="A73" t="s">
        <v>250</v>
      </c>
      <c r="B73" s="3">
        <v>35824</v>
      </c>
      <c r="C73" s="3" t="s">
        <v>74</v>
      </c>
      <c r="D73" s="17" t="s">
        <v>64</v>
      </c>
      <c r="E73" s="1" t="str">
        <f t="shared" si="6"/>
        <v>Dec_P3(150)</v>
      </c>
      <c r="F73">
        <v>2</v>
      </c>
      <c r="G73" s="16">
        <v>5</v>
      </c>
      <c r="H73" s="18">
        <v>3</v>
      </c>
      <c r="I73" s="19">
        <v>1.4</v>
      </c>
      <c r="J73" s="19">
        <v>5.2</v>
      </c>
      <c r="K73" s="19">
        <v>10.8</v>
      </c>
      <c r="L73" s="19">
        <v>8.9</v>
      </c>
      <c r="M73" s="19">
        <v>8.1999999999999993</v>
      </c>
      <c r="N73" s="19">
        <v>10.3</v>
      </c>
      <c r="O73" s="19">
        <v>12.4</v>
      </c>
      <c r="P73" s="19">
        <v>13.5</v>
      </c>
      <c r="Q73" s="18">
        <v>18.399999999999999</v>
      </c>
      <c r="CF73" s="6">
        <f t="shared" ref="CF73:CF136" si="7">SUM(I73:CE73)</f>
        <v>89.1</v>
      </c>
      <c r="CG73">
        <f>VLOOKUP(D73,'Treatment Struture'!$D$2:$H$37,5,FALSE)</f>
        <v>150</v>
      </c>
      <c r="CH73">
        <f t="shared" ref="CH73:CH136" si="8">CF73/10000*CG73</f>
        <v>1.3365</v>
      </c>
    </row>
    <row r="74" spans="1:86">
      <c r="A74" t="s">
        <v>250</v>
      </c>
      <c r="B74" s="3">
        <v>35824</v>
      </c>
      <c r="C74" s="3" t="s">
        <v>74</v>
      </c>
      <c r="D74" s="17" t="s">
        <v>64</v>
      </c>
      <c r="E74" s="1" t="str">
        <f t="shared" si="6"/>
        <v>Dec_P3(150)</v>
      </c>
      <c r="F74">
        <v>2</v>
      </c>
      <c r="G74" s="16">
        <v>5</v>
      </c>
      <c r="H74" s="18">
        <v>4</v>
      </c>
      <c r="I74" s="19">
        <v>5.0999999999999996</v>
      </c>
      <c r="J74" s="19">
        <v>9.6</v>
      </c>
      <c r="K74" s="19">
        <v>8.1</v>
      </c>
      <c r="L74" s="19">
        <v>12.9</v>
      </c>
      <c r="M74" s="19">
        <v>9.6</v>
      </c>
      <c r="N74" s="19">
        <v>13.3</v>
      </c>
      <c r="O74" s="19">
        <v>15.6</v>
      </c>
      <c r="P74" s="19">
        <v>19.7</v>
      </c>
      <c r="Q74" s="18">
        <v>18.399999999999999</v>
      </c>
      <c r="CF74" s="6">
        <f t="shared" si="7"/>
        <v>112.29999999999998</v>
      </c>
      <c r="CG74">
        <f>VLOOKUP(D74,'Treatment Struture'!$D$2:$H$37,5,FALSE)</f>
        <v>150</v>
      </c>
      <c r="CH74">
        <f t="shared" si="8"/>
        <v>1.6844999999999999</v>
      </c>
    </row>
    <row r="75" spans="1:86">
      <c r="A75" t="s">
        <v>250</v>
      </c>
      <c r="B75" s="3">
        <v>35824</v>
      </c>
      <c r="C75" s="3" t="s">
        <v>74</v>
      </c>
      <c r="D75" s="17" t="s">
        <v>64</v>
      </c>
      <c r="E75" s="1" t="str">
        <f t="shared" si="6"/>
        <v>Dec_P3(150)</v>
      </c>
      <c r="F75">
        <v>2</v>
      </c>
      <c r="G75" s="16">
        <v>5</v>
      </c>
      <c r="H75" s="18">
        <v>5</v>
      </c>
      <c r="I75" s="19">
        <v>1.9</v>
      </c>
      <c r="J75" s="19">
        <v>6.2</v>
      </c>
      <c r="K75" s="19">
        <v>7</v>
      </c>
      <c r="L75" s="19">
        <v>9</v>
      </c>
      <c r="M75" s="19">
        <v>9.1</v>
      </c>
      <c r="N75" s="19">
        <v>11.1</v>
      </c>
      <c r="O75" s="19">
        <v>13.1</v>
      </c>
      <c r="P75" s="19">
        <v>16.5</v>
      </c>
      <c r="Q75" s="18">
        <v>20.3</v>
      </c>
      <c r="CF75" s="6">
        <f t="shared" si="7"/>
        <v>94.2</v>
      </c>
      <c r="CG75">
        <f>VLOOKUP(D75,'Treatment Struture'!$D$2:$H$37,5,FALSE)</f>
        <v>150</v>
      </c>
      <c r="CH75">
        <f t="shared" si="8"/>
        <v>1.413</v>
      </c>
    </row>
    <row r="76" spans="1:86">
      <c r="A76" t="s">
        <v>250</v>
      </c>
      <c r="B76" s="3">
        <v>35824</v>
      </c>
      <c r="C76" s="3" t="s">
        <v>74</v>
      </c>
      <c r="D76" s="17" t="s">
        <v>64</v>
      </c>
      <c r="E76" s="1" t="str">
        <f t="shared" si="6"/>
        <v>Dec_P3(150)</v>
      </c>
      <c r="F76">
        <v>2</v>
      </c>
      <c r="G76" s="16">
        <v>5</v>
      </c>
      <c r="H76" s="18">
        <v>6</v>
      </c>
      <c r="I76" s="19">
        <v>1.8</v>
      </c>
      <c r="J76" s="19">
        <v>5</v>
      </c>
      <c r="K76" s="19">
        <v>6.9</v>
      </c>
      <c r="L76" s="19">
        <v>9</v>
      </c>
      <c r="M76" s="19">
        <v>12.9</v>
      </c>
      <c r="N76" s="19">
        <v>23.7</v>
      </c>
      <c r="O76" s="19">
        <v>29.3</v>
      </c>
      <c r="P76" s="19">
        <v>25</v>
      </c>
      <c r="Q76" s="18">
        <v>21.8</v>
      </c>
      <c r="CF76" s="6">
        <f t="shared" si="7"/>
        <v>135.4</v>
      </c>
      <c r="CG76">
        <f>VLOOKUP(D76,'Treatment Struture'!$D$2:$H$37,5,FALSE)</f>
        <v>150</v>
      </c>
      <c r="CH76">
        <f t="shared" si="8"/>
        <v>2.0310000000000001</v>
      </c>
    </row>
    <row r="77" spans="1:86">
      <c r="A77" t="s">
        <v>250</v>
      </c>
      <c r="B77" s="3">
        <v>35824</v>
      </c>
      <c r="C77" s="3" t="s">
        <v>74</v>
      </c>
      <c r="D77" s="17" t="s">
        <v>64</v>
      </c>
      <c r="E77" s="1" t="str">
        <f t="shared" si="6"/>
        <v>Dec_P3(150)</v>
      </c>
      <c r="F77">
        <v>2</v>
      </c>
      <c r="G77" s="16">
        <v>5</v>
      </c>
      <c r="H77" s="18">
        <v>7</v>
      </c>
      <c r="I77" s="19">
        <v>3.8</v>
      </c>
      <c r="J77" s="19">
        <v>8</v>
      </c>
      <c r="K77" s="19">
        <v>7.7</v>
      </c>
      <c r="L77" s="19">
        <v>8.6</v>
      </c>
      <c r="M77" s="19">
        <v>9.8000000000000007</v>
      </c>
      <c r="N77" s="19">
        <v>10.6</v>
      </c>
      <c r="O77" s="19">
        <v>15.4</v>
      </c>
      <c r="P77" s="19">
        <v>17.5</v>
      </c>
      <c r="Q77" s="18">
        <v>23.1</v>
      </c>
      <c r="CF77" s="6">
        <f t="shared" si="7"/>
        <v>104.5</v>
      </c>
      <c r="CG77">
        <f>VLOOKUP(D77,'Treatment Struture'!$D$2:$H$37,5,FALSE)</f>
        <v>150</v>
      </c>
      <c r="CH77">
        <f t="shared" si="8"/>
        <v>1.5674999999999999</v>
      </c>
    </row>
    <row r="78" spans="1:86">
      <c r="A78" t="s">
        <v>250</v>
      </c>
      <c r="B78" s="3">
        <v>35824</v>
      </c>
      <c r="C78" s="3" t="s">
        <v>74</v>
      </c>
      <c r="D78" s="17" t="s">
        <v>64</v>
      </c>
      <c r="E78" s="1" t="str">
        <f t="shared" si="6"/>
        <v>Dec_P3(150)</v>
      </c>
      <c r="F78">
        <v>2</v>
      </c>
      <c r="G78" s="16">
        <v>5</v>
      </c>
      <c r="H78" s="18">
        <v>8</v>
      </c>
      <c r="I78" s="19">
        <v>3.6</v>
      </c>
      <c r="J78" s="19">
        <v>7.2</v>
      </c>
      <c r="K78" s="19">
        <v>10.1</v>
      </c>
      <c r="L78" s="19">
        <v>8.5</v>
      </c>
      <c r="M78" s="19">
        <v>9.6999999999999993</v>
      </c>
      <c r="N78" s="19">
        <v>11.5</v>
      </c>
      <c r="O78" s="19">
        <v>15.3</v>
      </c>
      <c r="P78" s="19">
        <v>17.2</v>
      </c>
      <c r="Q78" s="18">
        <v>23.2</v>
      </c>
      <c r="CF78" s="6">
        <f t="shared" si="7"/>
        <v>106.3</v>
      </c>
      <c r="CG78">
        <f>VLOOKUP(D78,'Treatment Struture'!$D$2:$H$37,5,FALSE)</f>
        <v>150</v>
      </c>
      <c r="CH78">
        <f t="shared" si="8"/>
        <v>1.5945</v>
      </c>
    </row>
    <row r="79" spans="1:86">
      <c r="A79" t="s">
        <v>250</v>
      </c>
      <c r="B79" s="3">
        <v>35824</v>
      </c>
      <c r="C79" s="3" t="s">
        <v>74</v>
      </c>
      <c r="D79" s="17" t="s">
        <v>64</v>
      </c>
      <c r="E79" s="1" t="str">
        <f t="shared" si="6"/>
        <v>Dec_P3(150)</v>
      </c>
      <c r="F79">
        <v>2</v>
      </c>
      <c r="G79" s="16">
        <v>5</v>
      </c>
      <c r="H79" s="18">
        <v>9</v>
      </c>
      <c r="I79" s="19">
        <v>4.4000000000000004</v>
      </c>
      <c r="J79" s="19">
        <v>5.0999999999999996</v>
      </c>
      <c r="K79" s="19">
        <v>6.5</v>
      </c>
      <c r="L79" s="19">
        <v>8.1999999999999993</v>
      </c>
      <c r="M79" s="19">
        <v>10.7</v>
      </c>
      <c r="N79" s="19">
        <v>13.7</v>
      </c>
      <c r="O79" s="19">
        <v>15.4</v>
      </c>
      <c r="P79" s="19">
        <v>17.7</v>
      </c>
      <c r="Q79" s="18">
        <v>21.6</v>
      </c>
      <c r="CF79" s="6">
        <f t="shared" si="7"/>
        <v>103.29999999999998</v>
      </c>
      <c r="CG79">
        <f>VLOOKUP(D79,'Treatment Struture'!$D$2:$H$37,5,FALSE)</f>
        <v>150</v>
      </c>
      <c r="CH79">
        <f t="shared" si="8"/>
        <v>1.5494999999999999</v>
      </c>
    </row>
    <row r="80" spans="1:86">
      <c r="A80" t="s">
        <v>250</v>
      </c>
      <c r="B80" s="3">
        <v>35824</v>
      </c>
      <c r="C80" s="3" t="s">
        <v>74</v>
      </c>
      <c r="D80" s="17" t="s">
        <v>64</v>
      </c>
      <c r="E80" s="1" t="str">
        <f t="shared" si="6"/>
        <v>Dec_P3(150)</v>
      </c>
      <c r="F80">
        <v>3</v>
      </c>
      <c r="G80" s="16">
        <v>9</v>
      </c>
      <c r="H80" s="18">
        <v>1</v>
      </c>
      <c r="I80" s="19">
        <v>2.2000000000000002</v>
      </c>
      <c r="J80" s="19">
        <v>6.6</v>
      </c>
      <c r="K80" s="19">
        <v>7.3</v>
      </c>
      <c r="L80" s="19">
        <v>9.1999999999999993</v>
      </c>
      <c r="M80" s="19">
        <v>10.3</v>
      </c>
      <c r="N80" s="19">
        <v>13.7</v>
      </c>
      <c r="O80" s="19">
        <v>18</v>
      </c>
      <c r="P80" s="19">
        <v>19.100000000000001</v>
      </c>
      <c r="Q80" s="18">
        <v>23.8</v>
      </c>
      <c r="CF80" s="6">
        <f t="shared" si="7"/>
        <v>110.2</v>
      </c>
      <c r="CG80">
        <f>VLOOKUP(D80,'Treatment Struture'!$D$2:$H$37,5,FALSE)</f>
        <v>150</v>
      </c>
      <c r="CH80">
        <f t="shared" si="8"/>
        <v>1.653</v>
      </c>
    </row>
    <row r="81" spans="1:86">
      <c r="A81" t="s">
        <v>250</v>
      </c>
      <c r="B81" s="3">
        <v>35824</v>
      </c>
      <c r="C81" s="3" t="s">
        <v>74</v>
      </c>
      <c r="D81" s="17" t="s">
        <v>64</v>
      </c>
      <c r="E81" s="1" t="str">
        <f t="shared" si="6"/>
        <v>Dec_P3(150)</v>
      </c>
      <c r="F81">
        <v>3</v>
      </c>
      <c r="G81" s="16">
        <v>9</v>
      </c>
      <c r="H81" s="18">
        <v>2</v>
      </c>
      <c r="I81" s="19">
        <v>3</v>
      </c>
      <c r="J81" s="19">
        <v>7.8</v>
      </c>
      <c r="K81" s="19">
        <v>8.3000000000000007</v>
      </c>
      <c r="L81" s="19">
        <v>10.6</v>
      </c>
      <c r="M81" s="19">
        <v>12.1</v>
      </c>
      <c r="N81" s="19">
        <v>12.5</v>
      </c>
      <c r="O81" s="19">
        <v>15.2</v>
      </c>
      <c r="P81" s="19">
        <v>18.2</v>
      </c>
      <c r="Q81" s="18">
        <v>24.2</v>
      </c>
      <c r="CF81" s="6">
        <f t="shared" si="7"/>
        <v>111.9</v>
      </c>
      <c r="CG81">
        <f>VLOOKUP(D81,'Treatment Struture'!$D$2:$H$37,5,FALSE)</f>
        <v>150</v>
      </c>
      <c r="CH81">
        <f t="shared" si="8"/>
        <v>1.6785000000000001</v>
      </c>
    </row>
    <row r="82" spans="1:86">
      <c r="A82" t="s">
        <v>250</v>
      </c>
      <c r="B82" s="3">
        <v>35824</v>
      </c>
      <c r="C82" s="3" t="s">
        <v>74</v>
      </c>
      <c r="D82" s="17" t="s">
        <v>64</v>
      </c>
      <c r="E82" s="1" t="str">
        <f t="shared" si="6"/>
        <v>Dec_P3(150)</v>
      </c>
      <c r="F82">
        <v>3</v>
      </c>
      <c r="G82" s="16">
        <v>9</v>
      </c>
      <c r="H82" s="18">
        <v>3</v>
      </c>
      <c r="I82" s="19">
        <v>1.5</v>
      </c>
      <c r="J82" s="19">
        <v>6.9</v>
      </c>
      <c r="K82" s="19">
        <v>7.7</v>
      </c>
      <c r="L82" s="19">
        <v>11.5</v>
      </c>
      <c r="M82" s="19">
        <v>12.3</v>
      </c>
      <c r="N82" s="19">
        <v>16.5</v>
      </c>
      <c r="O82" s="19">
        <v>17.899999999999999</v>
      </c>
      <c r="P82" s="19">
        <v>21.5</v>
      </c>
      <c r="Q82" s="18">
        <v>25.2</v>
      </c>
      <c r="CF82" s="6">
        <f t="shared" si="7"/>
        <v>121.00000000000001</v>
      </c>
      <c r="CG82">
        <f>VLOOKUP(D82,'Treatment Struture'!$D$2:$H$37,5,FALSE)</f>
        <v>150</v>
      </c>
      <c r="CH82">
        <f t="shared" si="8"/>
        <v>1.8150000000000002</v>
      </c>
    </row>
    <row r="83" spans="1:86">
      <c r="A83" t="s">
        <v>250</v>
      </c>
      <c r="B83" s="3">
        <v>35824</v>
      </c>
      <c r="C83" s="3" t="s">
        <v>74</v>
      </c>
      <c r="D83" s="17" t="s">
        <v>64</v>
      </c>
      <c r="E83" s="1" t="str">
        <f t="shared" si="6"/>
        <v>Dec_P3(150)</v>
      </c>
      <c r="F83">
        <v>3</v>
      </c>
      <c r="G83" s="16">
        <v>9</v>
      </c>
      <c r="H83" s="18">
        <v>4</v>
      </c>
      <c r="I83" s="19">
        <v>2.9</v>
      </c>
      <c r="J83" s="19">
        <v>6.7</v>
      </c>
      <c r="K83" s="19">
        <v>6.6</v>
      </c>
      <c r="L83" s="19">
        <v>10</v>
      </c>
      <c r="M83" s="19">
        <v>10.8</v>
      </c>
      <c r="N83" s="19">
        <v>12.7</v>
      </c>
      <c r="O83" s="19">
        <v>16.7</v>
      </c>
      <c r="P83" s="19">
        <v>20.9</v>
      </c>
      <c r="Q83" s="18">
        <v>24.3</v>
      </c>
      <c r="CF83" s="6">
        <f t="shared" si="7"/>
        <v>111.60000000000001</v>
      </c>
      <c r="CG83">
        <f>VLOOKUP(D83,'Treatment Struture'!$D$2:$H$37,5,FALSE)</f>
        <v>150</v>
      </c>
      <c r="CH83">
        <f t="shared" si="8"/>
        <v>1.6740000000000002</v>
      </c>
    </row>
    <row r="84" spans="1:86">
      <c r="A84" t="s">
        <v>250</v>
      </c>
      <c r="B84" s="3">
        <v>35824</v>
      </c>
      <c r="C84" s="3" t="s">
        <v>74</v>
      </c>
      <c r="D84" s="17" t="s">
        <v>64</v>
      </c>
      <c r="E84" s="1" t="str">
        <f t="shared" si="6"/>
        <v>Dec_P3(150)</v>
      </c>
      <c r="F84">
        <v>3</v>
      </c>
      <c r="G84" s="16">
        <v>9</v>
      </c>
      <c r="H84" s="18">
        <v>5</v>
      </c>
      <c r="I84" s="19">
        <v>2.9</v>
      </c>
      <c r="J84" s="19">
        <v>8.6</v>
      </c>
      <c r="K84" s="19">
        <v>7.6</v>
      </c>
      <c r="L84" s="19">
        <v>9</v>
      </c>
      <c r="M84" s="19">
        <v>9.4</v>
      </c>
      <c r="N84" s="19">
        <v>9.6</v>
      </c>
      <c r="O84" s="19">
        <v>16.899999999999999</v>
      </c>
      <c r="P84" s="19">
        <v>18.5</v>
      </c>
      <c r="Q84" s="18">
        <v>23.6</v>
      </c>
      <c r="CF84" s="6">
        <f t="shared" si="7"/>
        <v>106.1</v>
      </c>
      <c r="CG84">
        <f>VLOOKUP(D84,'Treatment Struture'!$D$2:$H$37,5,FALSE)</f>
        <v>150</v>
      </c>
      <c r="CH84">
        <f t="shared" si="8"/>
        <v>1.5914999999999999</v>
      </c>
    </row>
    <row r="85" spans="1:86">
      <c r="A85" t="s">
        <v>250</v>
      </c>
      <c r="B85" s="3">
        <v>35824</v>
      </c>
      <c r="C85" s="3" t="s">
        <v>74</v>
      </c>
      <c r="D85" s="17" t="s">
        <v>64</v>
      </c>
      <c r="E85" s="1" t="str">
        <f t="shared" si="6"/>
        <v>Dec_P3(150)</v>
      </c>
      <c r="F85">
        <v>3</v>
      </c>
      <c r="G85" s="16">
        <v>9</v>
      </c>
      <c r="H85" s="18">
        <v>6</v>
      </c>
      <c r="I85" s="19">
        <v>2.4</v>
      </c>
      <c r="J85" s="19">
        <v>5.0999999999999996</v>
      </c>
      <c r="K85" s="19">
        <v>8.9</v>
      </c>
      <c r="L85" s="19">
        <v>10.9</v>
      </c>
      <c r="M85" s="19">
        <v>12.7</v>
      </c>
      <c r="N85" s="19">
        <v>11.5</v>
      </c>
      <c r="O85" s="19">
        <v>14.9</v>
      </c>
      <c r="P85" s="19">
        <v>17.7</v>
      </c>
      <c r="Q85" s="18">
        <v>23.6</v>
      </c>
      <c r="CF85" s="6">
        <f t="shared" si="7"/>
        <v>107.70000000000002</v>
      </c>
      <c r="CG85">
        <f>VLOOKUP(D85,'Treatment Struture'!$D$2:$H$37,5,FALSE)</f>
        <v>150</v>
      </c>
      <c r="CH85">
        <f t="shared" si="8"/>
        <v>1.6155000000000004</v>
      </c>
    </row>
    <row r="86" spans="1:86">
      <c r="A86" t="s">
        <v>250</v>
      </c>
      <c r="B86" s="3">
        <v>35824</v>
      </c>
      <c r="C86" s="3" t="s">
        <v>74</v>
      </c>
      <c r="D86" s="17" t="s">
        <v>64</v>
      </c>
      <c r="E86" s="1" t="str">
        <f t="shared" si="6"/>
        <v>Dec_P3(150)</v>
      </c>
      <c r="F86">
        <v>3</v>
      </c>
      <c r="G86" s="16">
        <v>9</v>
      </c>
      <c r="H86" s="18">
        <v>7</v>
      </c>
      <c r="I86" s="19">
        <v>3.9</v>
      </c>
      <c r="J86" s="19">
        <v>7.7</v>
      </c>
      <c r="K86" s="19">
        <v>8</v>
      </c>
      <c r="L86" s="19">
        <v>9.6</v>
      </c>
      <c r="M86" s="19">
        <v>11.8</v>
      </c>
      <c r="N86" s="19">
        <v>13</v>
      </c>
      <c r="O86" s="19">
        <v>17.7</v>
      </c>
      <c r="P86" s="19">
        <v>19.2</v>
      </c>
      <c r="Q86" s="18">
        <v>25.8</v>
      </c>
      <c r="CF86" s="6">
        <f t="shared" si="7"/>
        <v>116.7</v>
      </c>
      <c r="CG86">
        <f>VLOOKUP(D86,'Treatment Struture'!$D$2:$H$37,5,FALSE)</f>
        <v>150</v>
      </c>
      <c r="CH86">
        <f t="shared" si="8"/>
        <v>1.7504999999999999</v>
      </c>
    </row>
    <row r="87" spans="1:86">
      <c r="A87" t="s">
        <v>250</v>
      </c>
      <c r="B87" s="3">
        <v>35824</v>
      </c>
      <c r="C87" s="3" t="s">
        <v>74</v>
      </c>
      <c r="D87" s="17" t="s">
        <v>64</v>
      </c>
      <c r="E87" s="1" t="str">
        <f t="shared" si="6"/>
        <v>Dec_P3(150)</v>
      </c>
      <c r="F87">
        <v>3</v>
      </c>
      <c r="G87" s="16">
        <v>9</v>
      </c>
      <c r="H87" s="18">
        <v>8</v>
      </c>
      <c r="I87" s="19">
        <v>2.2999999999999998</v>
      </c>
      <c r="J87" s="19">
        <v>6.6</v>
      </c>
      <c r="K87" s="19">
        <v>7.8</v>
      </c>
      <c r="L87" s="19">
        <v>11.8</v>
      </c>
      <c r="M87" s="19">
        <v>12.4</v>
      </c>
      <c r="N87" s="19">
        <v>16.3</v>
      </c>
      <c r="O87" s="19">
        <v>17.7</v>
      </c>
      <c r="P87" s="19">
        <v>24.1</v>
      </c>
      <c r="Q87" s="18">
        <v>27.8</v>
      </c>
      <c r="CF87" s="6">
        <f t="shared" si="7"/>
        <v>126.8</v>
      </c>
      <c r="CG87">
        <f>VLOOKUP(D87,'Treatment Struture'!$D$2:$H$37,5,FALSE)</f>
        <v>150</v>
      </c>
      <c r="CH87">
        <f t="shared" si="8"/>
        <v>1.9020000000000001</v>
      </c>
    </row>
    <row r="88" spans="1:86">
      <c r="A88" t="s">
        <v>250</v>
      </c>
      <c r="B88" s="3">
        <v>35824</v>
      </c>
      <c r="C88" s="3" t="s">
        <v>74</v>
      </c>
      <c r="D88" s="17" t="s">
        <v>64</v>
      </c>
      <c r="E88" s="1" t="str">
        <f t="shared" si="6"/>
        <v>Dec_P3(150)</v>
      </c>
      <c r="F88">
        <v>3</v>
      </c>
      <c r="G88" s="16">
        <v>9</v>
      </c>
      <c r="H88" s="18">
        <v>9</v>
      </c>
      <c r="I88" s="19">
        <v>2.9</v>
      </c>
      <c r="J88" s="19">
        <v>5.4</v>
      </c>
      <c r="K88" s="19">
        <v>6.9</v>
      </c>
      <c r="L88" s="19">
        <v>9.1</v>
      </c>
      <c r="M88" s="19">
        <v>10.6</v>
      </c>
      <c r="N88" s="19">
        <v>14.1</v>
      </c>
      <c r="O88" s="19">
        <v>16.2</v>
      </c>
      <c r="P88" s="19">
        <v>19.2</v>
      </c>
      <c r="Q88" s="18">
        <v>25</v>
      </c>
      <c r="CF88" s="6">
        <f t="shared" si="7"/>
        <v>109.4</v>
      </c>
      <c r="CG88">
        <f>VLOOKUP(D88,'Treatment Struture'!$D$2:$H$37,5,FALSE)</f>
        <v>150</v>
      </c>
      <c r="CH88">
        <f t="shared" si="8"/>
        <v>1.641</v>
      </c>
    </row>
    <row r="89" spans="1:86">
      <c r="A89" t="s">
        <v>250</v>
      </c>
      <c r="B89" s="3">
        <v>35843</v>
      </c>
      <c r="C89" s="3" t="s">
        <v>74</v>
      </c>
      <c r="D89" s="17" t="s">
        <v>64</v>
      </c>
      <c r="E89" s="1" t="str">
        <f t="shared" ref="E89:E152" si="9">C89&amp;"_"&amp;D89</f>
        <v>Dec_P3(150)</v>
      </c>
      <c r="F89">
        <v>1</v>
      </c>
      <c r="G89" s="16">
        <v>1</v>
      </c>
      <c r="H89" s="18">
        <v>1</v>
      </c>
      <c r="P89" s="19">
        <v>13.7</v>
      </c>
      <c r="Q89" s="19">
        <v>19.100000000000001</v>
      </c>
      <c r="R89" s="19">
        <v>20.7</v>
      </c>
      <c r="S89" s="19">
        <v>22</v>
      </c>
      <c r="T89" s="19">
        <v>20.100000000000001</v>
      </c>
      <c r="U89" s="19">
        <v>21.2</v>
      </c>
      <c r="V89" s="19">
        <v>24.3</v>
      </c>
      <c r="W89" s="19">
        <v>23.8</v>
      </c>
      <c r="X89" s="19">
        <v>23.1</v>
      </c>
      <c r="Y89" s="19">
        <v>26.9</v>
      </c>
      <c r="Z89" s="19">
        <v>20.9</v>
      </c>
      <c r="AA89" s="19">
        <v>15.5</v>
      </c>
      <c r="AB89" s="19">
        <v>7.4</v>
      </c>
      <c r="CF89" s="6">
        <f t="shared" si="7"/>
        <v>258.7</v>
      </c>
      <c r="CG89">
        <f>VLOOKUP(D89,'Treatment Struture'!$D$2:$H$37,5,FALSE)</f>
        <v>150</v>
      </c>
      <c r="CH89">
        <f t="shared" si="8"/>
        <v>3.8804999999999996</v>
      </c>
    </row>
    <row r="90" spans="1:86">
      <c r="A90" t="s">
        <v>250</v>
      </c>
      <c r="B90" s="3">
        <v>35843</v>
      </c>
      <c r="C90" s="3" t="s">
        <v>74</v>
      </c>
      <c r="D90" s="17" t="s">
        <v>64</v>
      </c>
      <c r="E90" s="1" t="str">
        <f t="shared" si="9"/>
        <v>Dec_P3(150)</v>
      </c>
      <c r="F90">
        <v>1</v>
      </c>
      <c r="G90" s="16">
        <v>1</v>
      </c>
      <c r="H90" s="18">
        <v>2</v>
      </c>
      <c r="P90" s="19">
        <v>14.8</v>
      </c>
      <c r="Q90" s="19">
        <v>16.5</v>
      </c>
      <c r="R90" s="19">
        <v>18.600000000000001</v>
      </c>
      <c r="S90" s="19">
        <v>17.3</v>
      </c>
      <c r="T90" s="19">
        <v>20.2</v>
      </c>
      <c r="U90" s="19">
        <v>16</v>
      </c>
      <c r="V90" s="19">
        <v>17</v>
      </c>
      <c r="W90" s="19">
        <v>12.3</v>
      </c>
      <c r="X90" s="19">
        <v>7.7</v>
      </c>
      <c r="CF90" s="6">
        <f t="shared" si="7"/>
        <v>140.4</v>
      </c>
      <c r="CG90">
        <f>VLOOKUP(D90,'Treatment Struture'!$D$2:$H$37,5,FALSE)</f>
        <v>150</v>
      </c>
      <c r="CH90">
        <f t="shared" si="8"/>
        <v>2.1059999999999999</v>
      </c>
    </row>
    <row r="91" spans="1:86">
      <c r="A91" t="s">
        <v>250</v>
      </c>
      <c r="B91" s="3">
        <v>35843</v>
      </c>
      <c r="C91" s="3" t="s">
        <v>74</v>
      </c>
      <c r="D91" s="17" t="s">
        <v>64</v>
      </c>
      <c r="E91" s="1" t="str">
        <f t="shared" si="9"/>
        <v>Dec_P3(150)</v>
      </c>
      <c r="F91">
        <v>1</v>
      </c>
      <c r="G91" s="16">
        <v>1</v>
      </c>
      <c r="H91" s="18">
        <v>3</v>
      </c>
      <c r="P91" s="19">
        <v>8.6</v>
      </c>
      <c r="Q91" s="19">
        <v>13.2</v>
      </c>
      <c r="R91" s="19">
        <v>11.9</v>
      </c>
      <c r="S91" s="19">
        <v>19.399999999999999</v>
      </c>
      <c r="T91" s="19">
        <v>18.7</v>
      </c>
      <c r="U91" s="19">
        <v>15.4</v>
      </c>
      <c r="V91" s="19">
        <v>15.3</v>
      </c>
      <c r="W91" s="19">
        <v>15.2</v>
      </c>
      <c r="X91" s="19">
        <v>13.4</v>
      </c>
      <c r="Y91" s="19">
        <v>5.2</v>
      </c>
      <c r="CF91" s="6">
        <f t="shared" si="7"/>
        <v>136.29999999999998</v>
      </c>
      <c r="CG91">
        <f>VLOOKUP(D91,'Treatment Struture'!$D$2:$H$37,5,FALSE)</f>
        <v>150</v>
      </c>
      <c r="CH91">
        <f t="shared" si="8"/>
        <v>2.0444999999999998</v>
      </c>
    </row>
    <row r="92" spans="1:86">
      <c r="A92" t="s">
        <v>250</v>
      </c>
      <c r="B92" s="3">
        <v>35843</v>
      </c>
      <c r="C92" s="3" t="s">
        <v>74</v>
      </c>
      <c r="D92" s="17" t="s">
        <v>64</v>
      </c>
      <c r="E92" s="1" t="str">
        <f t="shared" si="9"/>
        <v>Dec_P3(150)</v>
      </c>
      <c r="F92">
        <v>1</v>
      </c>
      <c r="G92" s="16">
        <v>1</v>
      </c>
      <c r="H92" s="18">
        <v>4</v>
      </c>
      <c r="P92" s="19">
        <v>6</v>
      </c>
      <c r="Q92" s="19">
        <v>9.9</v>
      </c>
      <c r="R92" s="19">
        <v>11.4</v>
      </c>
      <c r="S92" s="19">
        <v>13</v>
      </c>
      <c r="T92" s="19">
        <v>13.9</v>
      </c>
      <c r="U92" s="19">
        <v>18.3</v>
      </c>
      <c r="V92" s="19">
        <v>17</v>
      </c>
      <c r="W92" s="19">
        <v>13.9</v>
      </c>
      <c r="X92" s="19">
        <v>12.6</v>
      </c>
      <c r="Y92" s="19">
        <v>12.5</v>
      </c>
      <c r="Z92" s="19">
        <v>8.6999999999999993</v>
      </c>
      <c r="CF92" s="6">
        <f t="shared" si="7"/>
        <v>137.19999999999999</v>
      </c>
      <c r="CG92">
        <f>VLOOKUP(D92,'Treatment Struture'!$D$2:$H$37,5,FALSE)</f>
        <v>150</v>
      </c>
      <c r="CH92">
        <f t="shared" si="8"/>
        <v>2.0579999999999998</v>
      </c>
    </row>
    <row r="93" spans="1:86">
      <c r="A93" t="s">
        <v>250</v>
      </c>
      <c r="B93" s="3">
        <v>35843</v>
      </c>
      <c r="C93" s="3" t="s">
        <v>74</v>
      </c>
      <c r="D93" s="17" t="s">
        <v>64</v>
      </c>
      <c r="E93" s="1" t="str">
        <f t="shared" si="9"/>
        <v>Dec_P3(150)</v>
      </c>
      <c r="F93">
        <v>1</v>
      </c>
      <c r="G93" s="16">
        <v>1</v>
      </c>
      <c r="H93" s="18">
        <v>5</v>
      </c>
      <c r="P93" s="19">
        <v>15.3</v>
      </c>
      <c r="Q93" s="19">
        <v>21.4</v>
      </c>
      <c r="R93" s="19">
        <v>19.8</v>
      </c>
      <c r="S93" s="19">
        <v>24.1</v>
      </c>
      <c r="T93" s="19">
        <v>22</v>
      </c>
      <c r="U93" s="19">
        <v>24.3</v>
      </c>
      <c r="V93" s="19">
        <v>29</v>
      </c>
      <c r="W93" s="19">
        <v>25.5</v>
      </c>
      <c r="X93" s="19">
        <v>24</v>
      </c>
      <c r="Y93" s="19">
        <v>25</v>
      </c>
      <c r="Z93" s="19">
        <v>21.9</v>
      </c>
      <c r="AA93" s="19">
        <v>15.6</v>
      </c>
      <c r="AB93" s="19">
        <v>11.2</v>
      </c>
      <c r="AC93" s="6">
        <v>4.3</v>
      </c>
      <c r="CF93" s="6">
        <f t="shared" si="7"/>
        <v>283.39999999999998</v>
      </c>
      <c r="CG93">
        <f>VLOOKUP(D93,'Treatment Struture'!$D$2:$H$37,5,FALSE)</f>
        <v>150</v>
      </c>
      <c r="CH93">
        <f t="shared" si="8"/>
        <v>4.2509999999999994</v>
      </c>
    </row>
    <row r="94" spans="1:86">
      <c r="A94" t="s">
        <v>250</v>
      </c>
      <c r="B94" s="3">
        <v>35843</v>
      </c>
      <c r="C94" s="3" t="s">
        <v>74</v>
      </c>
      <c r="D94" s="17" t="s">
        <v>64</v>
      </c>
      <c r="E94" s="1" t="str">
        <f t="shared" si="9"/>
        <v>Dec_P3(150)</v>
      </c>
      <c r="F94">
        <v>1</v>
      </c>
      <c r="G94" s="16">
        <v>1</v>
      </c>
      <c r="H94" s="18">
        <v>6</v>
      </c>
      <c r="P94" s="19">
        <v>9.6999999999999993</v>
      </c>
      <c r="Q94" s="19">
        <v>14.2</v>
      </c>
      <c r="R94" s="19">
        <v>18.899999999999999</v>
      </c>
      <c r="S94" s="19">
        <v>18.899999999999999</v>
      </c>
      <c r="T94" s="19">
        <v>19.8</v>
      </c>
      <c r="U94" s="19">
        <v>20</v>
      </c>
      <c r="V94" s="19">
        <v>26.2</v>
      </c>
      <c r="W94" s="19">
        <v>19</v>
      </c>
      <c r="X94" s="19">
        <v>18.2</v>
      </c>
      <c r="Y94" s="19">
        <v>19</v>
      </c>
      <c r="Z94" s="19">
        <v>19.5</v>
      </c>
      <c r="AA94" s="19">
        <v>17.399999999999999</v>
      </c>
      <c r="AB94" s="19">
        <v>10.8</v>
      </c>
      <c r="AC94" s="6">
        <v>2.4</v>
      </c>
      <c r="CF94" s="6">
        <f t="shared" si="7"/>
        <v>234</v>
      </c>
      <c r="CG94">
        <f>VLOOKUP(D94,'Treatment Struture'!$D$2:$H$37,5,FALSE)</f>
        <v>150</v>
      </c>
      <c r="CH94">
        <f t="shared" si="8"/>
        <v>3.5100000000000002</v>
      </c>
    </row>
    <row r="95" spans="1:86">
      <c r="A95" t="s">
        <v>250</v>
      </c>
      <c r="B95" s="3">
        <v>35843</v>
      </c>
      <c r="C95" s="3" t="s">
        <v>74</v>
      </c>
      <c r="D95" s="17" t="s">
        <v>64</v>
      </c>
      <c r="E95" s="1" t="str">
        <f t="shared" si="9"/>
        <v>Dec_P3(150)</v>
      </c>
      <c r="F95">
        <v>1</v>
      </c>
      <c r="G95" s="16">
        <v>1</v>
      </c>
      <c r="H95" s="18">
        <v>7</v>
      </c>
      <c r="P95" s="19">
        <v>10.1</v>
      </c>
      <c r="Q95" s="19">
        <v>16.5</v>
      </c>
      <c r="R95" s="19">
        <v>15.8</v>
      </c>
      <c r="S95" s="19">
        <v>17</v>
      </c>
      <c r="T95" s="19">
        <v>16.899999999999999</v>
      </c>
      <c r="U95" s="19">
        <v>21.9</v>
      </c>
      <c r="V95" s="19">
        <v>19.5</v>
      </c>
      <c r="W95" s="19">
        <v>18.7</v>
      </c>
      <c r="X95" s="19">
        <v>17.3</v>
      </c>
      <c r="Y95" s="19">
        <v>15.7</v>
      </c>
      <c r="Z95" s="19">
        <v>9.1</v>
      </c>
      <c r="AA95" s="19">
        <v>4</v>
      </c>
      <c r="CF95" s="6">
        <f t="shared" si="7"/>
        <v>182.5</v>
      </c>
      <c r="CG95">
        <f>VLOOKUP(D95,'Treatment Struture'!$D$2:$H$37,5,FALSE)</f>
        <v>150</v>
      </c>
      <c r="CH95">
        <f t="shared" si="8"/>
        <v>2.7374999999999998</v>
      </c>
    </row>
    <row r="96" spans="1:86">
      <c r="A96" t="s">
        <v>250</v>
      </c>
      <c r="B96" s="3">
        <v>35843</v>
      </c>
      <c r="C96" s="3" t="s">
        <v>74</v>
      </c>
      <c r="D96" s="17" t="s">
        <v>64</v>
      </c>
      <c r="E96" s="1" t="str">
        <f t="shared" si="9"/>
        <v>Dec_P3(150)</v>
      </c>
      <c r="F96">
        <v>1</v>
      </c>
      <c r="G96" s="16">
        <v>1</v>
      </c>
      <c r="H96" s="18">
        <v>8</v>
      </c>
      <c r="P96" s="19">
        <v>11.8</v>
      </c>
      <c r="Q96" s="19">
        <v>15</v>
      </c>
      <c r="R96" s="19">
        <v>17.3</v>
      </c>
      <c r="S96" s="19">
        <v>18.8</v>
      </c>
      <c r="T96" s="19">
        <v>21.4</v>
      </c>
      <c r="U96" s="19">
        <v>24.4</v>
      </c>
      <c r="V96" s="19">
        <v>22.3</v>
      </c>
      <c r="W96" s="19">
        <v>23.3</v>
      </c>
      <c r="X96" s="19">
        <v>21.4</v>
      </c>
      <c r="Y96" s="19">
        <v>21.5</v>
      </c>
      <c r="Z96" s="19">
        <v>19.7</v>
      </c>
      <c r="AA96" s="19">
        <v>14</v>
      </c>
      <c r="AB96" s="19">
        <v>6.4</v>
      </c>
      <c r="CF96" s="6">
        <f t="shared" si="7"/>
        <v>237.30000000000004</v>
      </c>
      <c r="CG96">
        <f>VLOOKUP(D96,'Treatment Struture'!$D$2:$H$37,5,FALSE)</f>
        <v>150</v>
      </c>
      <c r="CH96">
        <f t="shared" si="8"/>
        <v>3.5595000000000008</v>
      </c>
    </row>
    <row r="97" spans="1:86">
      <c r="A97" t="s">
        <v>250</v>
      </c>
      <c r="B97" s="3">
        <v>35843</v>
      </c>
      <c r="C97" s="3" t="s">
        <v>74</v>
      </c>
      <c r="D97" s="17" t="s">
        <v>64</v>
      </c>
      <c r="E97" s="1" t="str">
        <f t="shared" si="9"/>
        <v>Dec_P3(150)</v>
      </c>
      <c r="F97">
        <v>1</v>
      </c>
      <c r="G97" s="16">
        <v>1</v>
      </c>
      <c r="H97" s="18">
        <v>9</v>
      </c>
      <c r="P97" s="19">
        <v>9</v>
      </c>
      <c r="Q97" s="19">
        <v>11.1</v>
      </c>
      <c r="R97" s="19">
        <v>14.8</v>
      </c>
      <c r="S97" s="19">
        <v>17.399999999999999</v>
      </c>
      <c r="T97" s="19">
        <v>18.3</v>
      </c>
      <c r="U97" s="19">
        <v>22</v>
      </c>
      <c r="V97" s="19">
        <v>20.3</v>
      </c>
      <c r="W97" s="19">
        <v>15.7</v>
      </c>
      <c r="X97" s="19">
        <v>13.9</v>
      </c>
      <c r="Y97" s="19">
        <v>9.9</v>
      </c>
      <c r="Z97" s="19">
        <v>7.5</v>
      </c>
      <c r="AA97" s="19">
        <v>1.4</v>
      </c>
      <c r="CF97" s="6">
        <f t="shared" si="7"/>
        <v>161.30000000000001</v>
      </c>
      <c r="CG97">
        <f>VLOOKUP(D97,'Treatment Struture'!$D$2:$H$37,5,FALSE)</f>
        <v>150</v>
      </c>
      <c r="CH97">
        <f t="shared" si="8"/>
        <v>2.4195000000000002</v>
      </c>
    </row>
    <row r="98" spans="1:86">
      <c r="A98" t="s">
        <v>250</v>
      </c>
      <c r="B98" s="3">
        <v>35843</v>
      </c>
      <c r="C98" s="3" t="s">
        <v>74</v>
      </c>
      <c r="D98" s="17" t="s">
        <v>64</v>
      </c>
      <c r="E98" s="1" t="str">
        <f t="shared" si="9"/>
        <v>Dec_P3(150)</v>
      </c>
      <c r="F98">
        <v>2</v>
      </c>
      <c r="G98" s="16">
        <v>5</v>
      </c>
      <c r="H98" s="18">
        <v>1</v>
      </c>
      <c r="P98" s="19">
        <v>9.1999999999999993</v>
      </c>
      <c r="Q98" s="19">
        <v>11.8</v>
      </c>
      <c r="R98" s="19">
        <v>15.7</v>
      </c>
      <c r="S98" s="19">
        <v>16.8</v>
      </c>
      <c r="T98" s="19">
        <v>19.100000000000001</v>
      </c>
      <c r="U98" s="19">
        <v>20.3</v>
      </c>
      <c r="V98" s="19">
        <v>23.3</v>
      </c>
      <c r="W98" s="19">
        <v>25.1</v>
      </c>
      <c r="X98" s="19">
        <v>23.5</v>
      </c>
      <c r="Y98" s="19">
        <v>24.1</v>
      </c>
      <c r="Z98" s="19">
        <v>23</v>
      </c>
      <c r="AA98" s="19">
        <v>17.5</v>
      </c>
      <c r="AB98" s="19">
        <v>8.1</v>
      </c>
      <c r="CF98" s="6">
        <f t="shared" si="7"/>
        <v>237.49999999999997</v>
      </c>
      <c r="CG98">
        <f>VLOOKUP(D98,'Treatment Struture'!$D$2:$H$37,5,FALSE)</f>
        <v>150</v>
      </c>
      <c r="CH98">
        <f t="shared" si="8"/>
        <v>3.5624999999999996</v>
      </c>
    </row>
    <row r="99" spans="1:86">
      <c r="A99" t="s">
        <v>250</v>
      </c>
      <c r="B99" s="3">
        <v>35843</v>
      </c>
      <c r="C99" s="3" t="s">
        <v>74</v>
      </c>
      <c r="D99" s="17" t="s">
        <v>64</v>
      </c>
      <c r="E99" s="1" t="str">
        <f t="shared" si="9"/>
        <v>Dec_P3(150)</v>
      </c>
      <c r="F99">
        <v>2</v>
      </c>
      <c r="G99" s="16">
        <v>5</v>
      </c>
      <c r="H99" s="18">
        <v>2</v>
      </c>
      <c r="P99" s="19">
        <v>13.5</v>
      </c>
      <c r="Q99" s="19">
        <v>18.600000000000001</v>
      </c>
      <c r="R99" s="19">
        <v>20.2</v>
      </c>
      <c r="S99" s="19">
        <v>23.2</v>
      </c>
      <c r="T99" s="19">
        <v>23.2</v>
      </c>
      <c r="U99" s="19">
        <v>22.7</v>
      </c>
      <c r="V99" s="19">
        <v>24.6</v>
      </c>
      <c r="W99" s="19">
        <v>23.8</v>
      </c>
      <c r="X99" s="19">
        <v>24.8</v>
      </c>
      <c r="Y99" s="19">
        <v>26.3</v>
      </c>
      <c r="Z99" s="19">
        <v>23.4</v>
      </c>
      <c r="AA99" s="19">
        <v>17.2</v>
      </c>
      <c r="AB99" s="19">
        <v>8.3000000000000007</v>
      </c>
      <c r="CF99" s="6">
        <f t="shared" si="7"/>
        <v>269.80000000000007</v>
      </c>
      <c r="CG99">
        <f>VLOOKUP(D99,'Treatment Struture'!$D$2:$H$37,5,FALSE)</f>
        <v>150</v>
      </c>
      <c r="CH99">
        <f t="shared" si="8"/>
        <v>4.0470000000000015</v>
      </c>
    </row>
    <row r="100" spans="1:86">
      <c r="A100" t="s">
        <v>250</v>
      </c>
      <c r="B100" s="3">
        <v>35843</v>
      </c>
      <c r="C100" s="3" t="s">
        <v>74</v>
      </c>
      <c r="D100" s="17" t="s">
        <v>64</v>
      </c>
      <c r="E100" s="1" t="str">
        <f t="shared" si="9"/>
        <v>Dec_P3(150)</v>
      </c>
      <c r="F100">
        <v>2</v>
      </c>
      <c r="G100" s="16">
        <v>5</v>
      </c>
      <c r="H100" s="18">
        <v>3</v>
      </c>
      <c r="P100" s="19">
        <v>14.6</v>
      </c>
      <c r="Q100" s="19">
        <v>20</v>
      </c>
      <c r="R100" s="19">
        <v>21.8</v>
      </c>
      <c r="S100" s="19">
        <v>23.7</v>
      </c>
      <c r="T100" s="19">
        <v>26.3</v>
      </c>
      <c r="U100" s="19">
        <v>27.7</v>
      </c>
      <c r="V100" s="19">
        <v>29</v>
      </c>
      <c r="W100" s="19">
        <v>25.9</v>
      </c>
      <c r="X100" s="19">
        <v>21.9</v>
      </c>
      <c r="Y100" s="19">
        <v>22.1</v>
      </c>
      <c r="Z100" s="19">
        <v>19</v>
      </c>
      <c r="AA100" s="19">
        <v>10.9</v>
      </c>
      <c r="CF100" s="6">
        <f t="shared" si="7"/>
        <v>262.89999999999998</v>
      </c>
      <c r="CG100">
        <f>VLOOKUP(D100,'Treatment Struture'!$D$2:$H$37,5,FALSE)</f>
        <v>150</v>
      </c>
      <c r="CH100">
        <f t="shared" si="8"/>
        <v>3.9434999999999998</v>
      </c>
    </row>
    <row r="101" spans="1:86">
      <c r="A101" t="s">
        <v>250</v>
      </c>
      <c r="B101" s="3">
        <v>35843</v>
      </c>
      <c r="C101" s="3" t="s">
        <v>74</v>
      </c>
      <c r="D101" s="17" t="s">
        <v>64</v>
      </c>
      <c r="E101" s="1" t="str">
        <f t="shared" si="9"/>
        <v>Dec_P3(150)</v>
      </c>
      <c r="F101">
        <v>2</v>
      </c>
      <c r="G101" s="16">
        <v>5</v>
      </c>
      <c r="H101" s="18">
        <v>4</v>
      </c>
      <c r="P101" s="19">
        <v>19.899999999999999</v>
      </c>
      <c r="Q101" s="19">
        <v>21.7</v>
      </c>
      <c r="R101" s="19">
        <v>27.6</v>
      </c>
      <c r="S101" s="19">
        <v>27.5</v>
      </c>
      <c r="T101" s="19">
        <v>22.2</v>
      </c>
      <c r="U101" s="19">
        <v>30.3</v>
      </c>
      <c r="V101" s="19">
        <v>27</v>
      </c>
      <c r="W101" s="19">
        <v>21.6</v>
      </c>
      <c r="X101" s="19">
        <v>7.1</v>
      </c>
      <c r="CF101" s="6">
        <f t="shared" si="7"/>
        <v>204.89999999999998</v>
      </c>
      <c r="CG101">
        <f>VLOOKUP(D101,'Treatment Struture'!$D$2:$H$37,5,FALSE)</f>
        <v>150</v>
      </c>
      <c r="CH101">
        <f t="shared" si="8"/>
        <v>3.0734999999999997</v>
      </c>
    </row>
    <row r="102" spans="1:86">
      <c r="A102" t="s">
        <v>250</v>
      </c>
      <c r="B102" s="3">
        <v>35843</v>
      </c>
      <c r="C102" s="3" t="s">
        <v>74</v>
      </c>
      <c r="D102" s="17" t="s">
        <v>64</v>
      </c>
      <c r="E102" s="1" t="str">
        <f t="shared" si="9"/>
        <v>Dec_P3(150)</v>
      </c>
      <c r="F102">
        <v>2</v>
      </c>
      <c r="G102" s="16">
        <v>5</v>
      </c>
      <c r="H102" s="18">
        <v>5</v>
      </c>
      <c r="P102" s="19">
        <v>11.5</v>
      </c>
      <c r="Q102" s="19">
        <v>14.9</v>
      </c>
      <c r="R102" s="19">
        <v>17</v>
      </c>
      <c r="S102" s="19">
        <v>19.2</v>
      </c>
      <c r="T102" s="19">
        <v>17.899999999999999</v>
      </c>
      <c r="U102" s="19">
        <v>23</v>
      </c>
      <c r="V102" s="19">
        <v>23.6</v>
      </c>
      <c r="W102" s="19">
        <v>23</v>
      </c>
      <c r="X102" s="19">
        <v>23</v>
      </c>
      <c r="Y102" s="19">
        <v>22.7</v>
      </c>
      <c r="Z102" s="19">
        <v>21.8</v>
      </c>
      <c r="AA102" s="19">
        <v>12.1</v>
      </c>
      <c r="AB102" s="19">
        <v>4.5</v>
      </c>
      <c r="CF102" s="6">
        <f t="shared" si="7"/>
        <v>234.2</v>
      </c>
      <c r="CG102">
        <f>VLOOKUP(D102,'Treatment Struture'!$D$2:$H$37,5,FALSE)</f>
        <v>150</v>
      </c>
      <c r="CH102">
        <f t="shared" si="8"/>
        <v>3.5129999999999999</v>
      </c>
    </row>
    <row r="103" spans="1:86">
      <c r="A103" t="s">
        <v>250</v>
      </c>
      <c r="B103" s="3">
        <v>35843</v>
      </c>
      <c r="C103" s="3" t="s">
        <v>74</v>
      </c>
      <c r="D103" s="17" t="s">
        <v>64</v>
      </c>
      <c r="E103" s="1" t="str">
        <f t="shared" si="9"/>
        <v>Dec_P3(150)</v>
      </c>
      <c r="F103">
        <v>2</v>
      </c>
      <c r="G103" s="16">
        <v>5</v>
      </c>
      <c r="H103" s="18">
        <v>6</v>
      </c>
      <c r="P103" s="19">
        <v>8.1</v>
      </c>
      <c r="Q103" s="19">
        <v>12.3</v>
      </c>
      <c r="R103" s="19">
        <v>13.4</v>
      </c>
      <c r="S103" s="19">
        <v>17.600000000000001</v>
      </c>
      <c r="T103" s="19">
        <v>16.600000000000001</v>
      </c>
      <c r="U103" s="19">
        <v>22.7</v>
      </c>
      <c r="V103" s="19">
        <v>21.4</v>
      </c>
      <c r="W103" s="19">
        <v>20.8</v>
      </c>
      <c r="X103" s="19">
        <v>19</v>
      </c>
      <c r="Y103" s="19">
        <v>20.8</v>
      </c>
      <c r="Z103" s="19">
        <v>19.100000000000001</v>
      </c>
      <c r="AA103" s="19">
        <v>11.8</v>
      </c>
      <c r="AB103" s="19">
        <v>3.8</v>
      </c>
      <c r="CF103" s="6">
        <f t="shared" si="7"/>
        <v>207.40000000000003</v>
      </c>
      <c r="CG103">
        <f>VLOOKUP(D103,'Treatment Struture'!$D$2:$H$37,5,FALSE)</f>
        <v>150</v>
      </c>
      <c r="CH103">
        <f t="shared" si="8"/>
        <v>3.1110000000000007</v>
      </c>
    </row>
    <row r="104" spans="1:86">
      <c r="A104" t="s">
        <v>250</v>
      </c>
      <c r="B104" s="3">
        <v>35843</v>
      </c>
      <c r="C104" s="3" t="s">
        <v>74</v>
      </c>
      <c r="D104" s="17" t="s">
        <v>64</v>
      </c>
      <c r="E104" s="1" t="str">
        <f t="shared" si="9"/>
        <v>Dec_P3(150)</v>
      </c>
      <c r="F104">
        <v>2</v>
      </c>
      <c r="G104" s="16">
        <v>5</v>
      </c>
      <c r="H104" s="18">
        <v>7</v>
      </c>
      <c r="P104" s="19">
        <v>8.9</v>
      </c>
      <c r="Q104" s="19">
        <v>11.8</v>
      </c>
      <c r="R104" s="19">
        <v>15</v>
      </c>
      <c r="S104" s="19">
        <v>15.6</v>
      </c>
      <c r="T104" s="19">
        <v>20</v>
      </c>
      <c r="U104" s="19">
        <v>21.6</v>
      </c>
      <c r="V104" s="19">
        <v>24.1</v>
      </c>
      <c r="W104" s="19">
        <v>23.4</v>
      </c>
      <c r="X104" s="19">
        <v>22.5</v>
      </c>
      <c r="Y104" s="19">
        <v>23.4</v>
      </c>
      <c r="Z104" s="19">
        <v>17.7</v>
      </c>
      <c r="AA104" s="19">
        <v>14.7</v>
      </c>
      <c r="AB104" s="19">
        <v>5.7</v>
      </c>
      <c r="CF104" s="6">
        <f t="shared" si="7"/>
        <v>224.39999999999998</v>
      </c>
      <c r="CG104">
        <f>VLOOKUP(D104,'Treatment Struture'!$D$2:$H$37,5,FALSE)</f>
        <v>150</v>
      </c>
      <c r="CH104">
        <f t="shared" si="8"/>
        <v>3.3659999999999997</v>
      </c>
    </row>
    <row r="105" spans="1:86">
      <c r="A105" t="s">
        <v>250</v>
      </c>
      <c r="B105" s="3">
        <v>35843</v>
      </c>
      <c r="C105" s="3" t="s">
        <v>74</v>
      </c>
      <c r="D105" s="17" t="s">
        <v>64</v>
      </c>
      <c r="E105" s="1" t="str">
        <f t="shared" si="9"/>
        <v>Dec_P3(150)</v>
      </c>
      <c r="F105">
        <v>2</v>
      </c>
      <c r="G105" s="16">
        <v>5</v>
      </c>
      <c r="H105" s="18">
        <v>8</v>
      </c>
      <c r="P105" s="19">
        <v>10.7</v>
      </c>
      <c r="Q105" s="19">
        <v>14.4</v>
      </c>
      <c r="R105" s="19">
        <v>16.600000000000001</v>
      </c>
      <c r="S105" s="19">
        <v>19.3</v>
      </c>
      <c r="T105" s="19">
        <v>22.3</v>
      </c>
      <c r="U105" s="19">
        <v>18.5</v>
      </c>
      <c r="V105" s="19">
        <v>21.8</v>
      </c>
      <c r="W105" s="19">
        <v>25.2</v>
      </c>
      <c r="X105" s="19">
        <v>23.3</v>
      </c>
      <c r="Y105" s="19">
        <v>24.7</v>
      </c>
      <c r="Z105" s="19">
        <v>21.5</v>
      </c>
      <c r="AA105" s="19">
        <v>19.8</v>
      </c>
      <c r="AB105" s="19">
        <v>11.9</v>
      </c>
      <c r="AC105" s="6">
        <v>3.5</v>
      </c>
      <c r="CF105" s="6">
        <f t="shared" si="7"/>
        <v>253.5</v>
      </c>
      <c r="CG105">
        <f>VLOOKUP(D105,'Treatment Struture'!$D$2:$H$37,5,FALSE)</f>
        <v>150</v>
      </c>
      <c r="CH105">
        <f t="shared" si="8"/>
        <v>3.8025000000000002</v>
      </c>
    </row>
    <row r="106" spans="1:86">
      <c r="A106" t="s">
        <v>250</v>
      </c>
      <c r="B106" s="3">
        <v>35843</v>
      </c>
      <c r="C106" s="3" t="s">
        <v>74</v>
      </c>
      <c r="D106" s="17" t="s">
        <v>64</v>
      </c>
      <c r="E106" s="1" t="str">
        <f t="shared" si="9"/>
        <v>Dec_P3(150)</v>
      </c>
      <c r="F106">
        <v>2</v>
      </c>
      <c r="G106" s="16">
        <v>5</v>
      </c>
      <c r="H106" s="18">
        <v>9</v>
      </c>
      <c r="P106" s="19">
        <v>18.7</v>
      </c>
      <c r="Q106" s="19">
        <v>20.100000000000001</v>
      </c>
      <c r="R106" s="19">
        <v>23.7</v>
      </c>
      <c r="S106" s="19">
        <v>24.5</v>
      </c>
      <c r="T106" s="19">
        <v>28.2</v>
      </c>
      <c r="U106" s="19">
        <v>27.8</v>
      </c>
      <c r="V106" s="19">
        <v>25.2</v>
      </c>
      <c r="W106" s="19">
        <v>21</v>
      </c>
      <c r="X106" s="19">
        <v>23</v>
      </c>
      <c r="Y106" s="19">
        <v>22.1</v>
      </c>
      <c r="Z106" s="19">
        <v>14.3</v>
      </c>
      <c r="AA106" s="19">
        <v>6.1</v>
      </c>
      <c r="CF106" s="6">
        <f t="shared" si="7"/>
        <v>254.7</v>
      </c>
      <c r="CG106">
        <f>VLOOKUP(D106,'Treatment Struture'!$D$2:$H$37,5,FALSE)</f>
        <v>150</v>
      </c>
      <c r="CH106">
        <f t="shared" si="8"/>
        <v>3.8205</v>
      </c>
    </row>
    <row r="107" spans="1:86">
      <c r="A107" t="s">
        <v>250</v>
      </c>
      <c r="B107" s="3">
        <v>35843</v>
      </c>
      <c r="C107" s="3" t="s">
        <v>74</v>
      </c>
      <c r="D107" s="17" t="s">
        <v>64</v>
      </c>
      <c r="E107" s="1" t="str">
        <f t="shared" si="9"/>
        <v>Dec_P3(150)</v>
      </c>
      <c r="F107">
        <v>3</v>
      </c>
      <c r="G107" s="16">
        <v>9</v>
      </c>
      <c r="H107" s="18">
        <v>1</v>
      </c>
      <c r="P107" s="19">
        <v>14.2</v>
      </c>
      <c r="Q107" s="19">
        <v>16.100000000000001</v>
      </c>
      <c r="R107" s="19">
        <v>23.1</v>
      </c>
      <c r="S107" s="19">
        <v>25.1</v>
      </c>
      <c r="T107" s="24">
        <v>27.2</v>
      </c>
      <c r="U107" s="19">
        <v>25.5</v>
      </c>
      <c r="V107" s="19">
        <v>28.3</v>
      </c>
      <c r="W107" s="19">
        <v>27.5</v>
      </c>
      <c r="X107" s="19">
        <v>28</v>
      </c>
      <c r="Y107" s="19">
        <v>29</v>
      </c>
      <c r="Z107" s="19">
        <v>27.6</v>
      </c>
      <c r="AA107" s="19">
        <v>21.8</v>
      </c>
      <c r="AB107" s="19">
        <v>9.3000000000000007</v>
      </c>
      <c r="AC107" s="6">
        <v>11.5</v>
      </c>
      <c r="AD107" s="2">
        <v>5.4</v>
      </c>
      <c r="CF107" s="6">
        <f t="shared" si="7"/>
        <v>319.60000000000002</v>
      </c>
      <c r="CG107">
        <f>VLOOKUP(D107,'Treatment Struture'!$D$2:$H$37,5,FALSE)</f>
        <v>150</v>
      </c>
      <c r="CH107">
        <f t="shared" si="8"/>
        <v>4.7940000000000005</v>
      </c>
    </row>
    <row r="108" spans="1:86">
      <c r="A108" t="s">
        <v>250</v>
      </c>
      <c r="B108" s="3">
        <v>35843</v>
      </c>
      <c r="C108" s="3" t="s">
        <v>74</v>
      </c>
      <c r="D108" s="17" t="s">
        <v>64</v>
      </c>
      <c r="E108" s="1" t="str">
        <f t="shared" si="9"/>
        <v>Dec_P3(150)</v>
      </c>
      <c r="F108">
        <v>3</v>
      </c>
      <c r="G108" s="16">
        <v>9</v>
      </c>
      <c r="H108" s="18">
        <v>2</v>
      </c>
      <c r="P108" s="19">
        <v>23.1</v>
      </c>
      <c r="Q108" s="19">
        <v>24.1</v>
      </c>
      <c r="R108" s="19">
        <v>27.4</v>
      </c>
      <c r="S108" s="19">
        <v>30.5</v>
      </c>
      <c r="T108" s="24">
        <v>26.5</v>
      </c>
      <c r="U108" s="19">
        <v>28.6</v>
      </c>
      <c r="V108" s="19">
        <v>27.5</v>
      </c>
      <c r="W108" s="19">
        <v>25.6</v>
      </c>
      <c r="X108" s="19">
        <v>16.2</v>
      </c>
      <c r="Y108" s="19">
        <v>5.9</v>
      </c>
      <c r="CF108" s="6">
        <f t="shared" si="7"/>
        <v>235.39999999999998</v>
      </c>
      <c r="CG108">
        <f>VLOOKUP(D108,'Treatment Struture'!$D$2:$H$37,5,FALSE)</f>
        <v>150</v>
      </c>
      <c r="CH108">
        <f t="shared" si="8"/>
        <v>3.5309999999999997</v>
      </c>
    </row>
    <row r="109" spans="1:86">
      <c r="A109" t="s">
        <v>250</v>
      </c>
      <c r="B109" s="3">
        <v>35843</v>
      </c>
      <c r="C109" s="3" t="s">
        <v>74</v>
      </c>
      <c r="D109" s="17" t="s">
        <v>64</v>
      </c>
      <c r="E109" s="1" t="str">
        <f t="shared" si="9"/>
        <v>Dec_P3(150)</v>
      </c>
      <c r="F109">
        <v>3</v>
      </c>
      <c r="G109" s="16">
        <v>9</v>
      </c>
      <c r="H109" s="18">
        <v>3</v>
      </c>
      <c r="P109" s="19">
        <v>12.2</v>
      </c>
      <c r="Q109" s="19">
        <v>15</v>
      </c>
      <c r="R109" s="19">
        <v>21.5</v>
      </c>
      <c r="S109" s="19">
        <v>24.8</v>
      </c>
      <c r="T109" s="24">
        <v>28</v>
      </c>
      <c r="U109" s="19">
        <v>26.6</v>
      </c>
      <c r="V109" s="19">
        <v>28.9</v>
      </c>
      <c r="W109" s="19">
        <v>34</v>
      </c>
      <c r="X109" s="19">
        <v>33.299999999999997</v>
      </c>
      <c r="Y109" s="19">
        <v>30.6</v>
      </c>
      <c r="Z109" s="19">
        <v>32.1</v>
      </c>
      <c r="AA109" s="19">
        <v>26.4</v>
      </c>
      <c r="AB109" s="19">
        <v>23.9</v>
      </c>
      <c r="AC109" s="6">
        <v>16</v>
      </c>
      <c r="AD109" s="2">
        <v>8.6999999999999993</v>
      </c>
      <c r="AE109" s="2">
        <v>2.7</v>
      </c>
      <c r="CF109" s="6">
        <f t="shared" si="7"/>
        <v>364.69999999999993</v>
      </c>
      <c r="CG109">
        <f>VLOOKUP(D109,'Treatment Struture'!$D$2:$H$37,5,FALSE)</f>
        <v>150</v>
      </c>
      <c r="CH109">
        <f t="shared" si="8"/>
        <v>5.4704999999999995</v>
      </c>
    </row>
    <row r="110" spans="1:86">
      <c r="A110" t="s">
        <v>250</v>
      </c>
      <c r="B110" s="3">
        <v>35843</v>
      </c>
      <c r="C110" s="3" t="s">
        <v>74</v>
      </c>
      <c r="D110" s="17" t="s">
        <v>64</v>
      </c>
      <c r="E110" s="1" t="str">
        <f t="shared" si="9"/>
        <v>Dec_P3(150)</v>
      </c>
      <c r="F110">
        <v>3</v>
      </c>
      <c r="G110" s="16">
        <v>9</v>
      </c>
      <c r="H110" s="18">
        <v>4</v>
      </c>
      <c r="P110" s="19">
        <v>9.5</v>
      </c>
      <c r="Q110" s="19">
        <v>11.8</v>
      </c>
      <c r="R110" s="19">
        <v>13.2</v>
      </c>
      <c r="S110" s="19">
        <v>12</v>
      </c>
      <c r="T110" s="24">
        <v>16</v>
      </c>
      <c r="U110" s="19">
        <v>19.899999999999999</v>
      </c>
      <c r="V110" s="19">
        <v>19.2</v>
      </c>
      <c r="W110" s="19">
        <v>17.899999999999999</v>
      </c>
      <c r="X110" s="19">
        <v>20.2</v>
      </c>
      <c r="Y110" s="19">
        <v>17.2</v>
      </c>
      <c r="Z110" s="19">
        <v>14.4</v>
      </c>
      <c r="AA110" s="19">
        <v>10.1</v>
      </c>
      <c r="CF110" s="6">
        <f t="shared" si="7"/>
        <v>181.39999999999998</v>
      </c>
      <c r="CG110">
        <f>VLOOKUP(D110,'Treatment Struture'!$D$2:$H$37,5,FALSE)</f>
        <v>150</v>
      </c>
      <c r="CH110">
        <f t="shared" si="8"/>
        <v>2.7209999999999996</v>
      </c>
    </row>
    <row r="111" spans="1:86">
      <c r="A111" t="s">
        <v>250</v>
      </c>
      <c r="B111" s="3">
        <v>35843</v>
      </c>
      <c r="C111" s="3" t="s">
        <v>74</v>
      </c>
      <c r="D111" s="17" t="s">
        <v>64</v>
      </c>
      <c r="E111" s="1" t="str">
        <f t="shared" si="9"/>
        <v>Dec_P3(150)</v>
      </c>
      <c r="F111">
        <v>3</v>
      </c>
      <c r="G111" s="16">
        <v>9</v>
      </c>
      <c r="H111" s="18">
        <v>5</v>
      </c>
      <c r="P111" s="19">
        <v>12.9</v>
      </c>
      <c r="Q111" s="19">
        <v>15.2</v>
      </c>
      <c r="R111" s="19">
        <v>12.9</v>
      </c>
      <c r="S111" s="19">
        <v>24.8</v>
      </c>
      <c r="T111" s="24">
        <v>26.4</v>
      </c>
      <c r="U111" s="19">
        <v>30.4</v>
      </c>
      <c r="V111" s="19">
        <v>28.4</v>
      </c>
      <c r="W111" s="19">
        <v>34</v>
      </c>
      <c r="X111" s="19">
        <v>28.6</v>
      </c>
      <c r="Y111" s="19">
        <v>24.6</v>
      </c>
      <c r="Z111" s="19">
        <v>24.2</v>
      </c>
      <c r="AA111" s="19">
        <v>22.4</v>
      </c>
      <c r="AB111" s="19">
        <v>20.399999999999999</v>
      </c>
      <c r="AC111" s="6">
        <v>11.3</v>
      </c>
      <c r="AD111" s="2">
        <v>3.4</v>
      </c>
      <c r="CF111" s="6">
        <f t="shared" si="7"/>
        <v>319.89999999999992</v>
      </c>
      <c r="CG111">
        <f>VLOOKUP(D111,'Treatment Struture'!$D$2:$H$37,5,FALSE)</f>
        <v>150</v>
      </c>
      <c r="CH111">
        <f t="shared" si="8"/>
        <v>4.7984999999999989</v>
      </c>
    </row>
    <row r="112" spans="1:86">
      <c r="A112" t="s">
        <v>250</v>
      </c>
      <c r="B112" s="3">
        <v>35843</v>
      </c>
      <c r="C112" s="3" t="s">
        <v>74</v>
      </c>
      <c r="D112" s="17" t="s">
        <v>64</v>
      </c>
      <c r="E112" s="1" t="str">
        <f t="shared" si="9"/>
        <v>Dec_P3(150)</v>
      </c>
      <c r="F112">
        <v>3</v>
      </c>
      <c r="G112" s="16">
        <v>9</v>
      </c>
      <c r="H112" s="18">
        <v>6</v>
      </c>
      <c r="P112" s="19">
        <v>18.3</v>
      </c>
      <c r="Q112" s="19">
        <v>22.6</v>
      </c>
      <c r="R112" s="19">
        <v>18.899999999999999</v>
      </c>
      <c r="S112" s="19">
        <v>18.8</v>
      </c>
      <c r="T112" s="24">
        <v>22.3</v>
      </c>
      <c r="U112" s="19">
        <v>20.100000000000001</v>
      </c>
      <c r="V112" s="19">
        <v>16.2</v>
      </c>
      <c r="W112" s="19">
        <v>9</v>
      </c>
      <c r="CF112" s="6">
        <f t="shared" si="7"/>
        <v>146.19999999999999</v>
      </c>
      <c r="CG112">
        <f>VLOOKUP(D112,'Treatment Struture'!$D$2:$H$37,5,FALSE)</f>
        <v>150</v>
      </c>
      <c r="CH112">
        <f t="shared" si="8"/>
        <v>2.1930000000000001</v>
      </c>
    </row>
    <row r="113" spans="1:86">
      <c r="A113" t="s">
        <v>250</v>
      </c>
      <c r="B113" s="3">
        <v>35843</v>
      </c>
      <c r="C113" s="3" t="s">
        <v>74</v>
      </c>
      <c r="D113" s="17" t="s">
        <v>64</v>
      </c>
      <c r="E113" s="1" t="str">
        <f t="shared" si="9"/>
        <v>Dec_P3(150)</v>
      </c>
      <c r="F113">
        <v>3</v>
      </c>
      <c r="G113" s="16">
        <v>9</v>
      </c>
      <c r="H113" s="18">
        <v>7</v>
      </c>
      <c r="P113" s="19">
        <v>10.7</v>
      </c>
      <c r="Q113" s="19">
        <v>15.2</v>
      </c>
      <c r="R113" s="19">
        <v>14.8</v>
      </c>
      <c r="S113" s="19">
        <v>22.8</v>
      </c>
      <c r="T113" s="24">
        <v>24.5</v>
      </c>
      <c r="U113" s="19">
        <v>26.1</v>
      </c>
      <c r="V113" s="19">
        <v>21.9</v>
      </c>
      <c r="W113" s="19">
        <v>24</v>
      </c>
      <c r="X113" s="19">
        <v>26.1</v>
      </c>
      <c r="Y113" s="19">
        <v>21.4</v>
      </c>
      <c r="Z113" s="19">
        <v>21.9</v>
      </c>
      <c r="AA113" s="19">
        <v>22.3</v>
      </c>
      <c r="AB113" s="19">
        <v>21.1</v>
      </c>
      <c r="AC113" s="6">
        <v>16.600000000000001</v>
      </c>
      <c r="AD113" s="2">
        <v>5.9</v>
      </c>
      <c r="CF113" s="6">
        <f t="shared" si="7"/>
        <v>295.3</v>
      </c>
      <c r="CG113">
        <f>VLOOKUP(D113,'Treatment Struture'!$D$2:$H$37,5,FALSE)</f>
        <v>150</v>
      </c>
      <c r="CH113">
        <f t="shared" si="8"/>
        <v>4.4295</v>
      </c>
    </row>
    <row r="114" spans="1:86">
      <c r="A114" t="s">
        <v>250</v>
      </c>
      <c r="B114" s="3">
        <v>35843</v>
      </c>
      <c r="C114" s="3" t="s">
        <v>74</v>
      </c>
      <c r="D114" s="17" t="s">
        <v>64</v>
      </c>
      <c r="E114" s="1" t="str">
        <f t="shared" si="9"/>
        <v>Dec_P3(150)</v>
      </c>
      <c r="F114">
        <v>3</v>
      </c>
      <c r="G114" s="16">
        <v>9</v>
      </c>
      <c r="H114" s="18">
        <v>8</v>
      </c>
      <c r="P114" s="19">
        <v>9.8000000000000007</v>
      </c>
      <c r="Q114" s="19">
        <v>12.2</v>
      </c>
      <c r="R114" s="19">
        <v>18.5</v>
      </c>
      <c r="S114" s="19">
        <v>21.7</v>
      </c>
      <c r="T114" s="24">
        <v>21.2</v>
      </c>
      <c r="U114" s="19">
        <v>25.9</v>
      </c>
      <c r="V114" s="19">
        <v>26.6</v>
      </c>
      <c r="W114" s="19">
        <v>23.7</v>
      </c>
      <c r="X114" s="19">
        <v>24</v>
      </c>
      <c r="Y114" s="19">
        <v>23.4</v>
      </c>
      <c r="Z114" s="19">
        <v>19.7</v>
      </c>
      <c r="AA114" s="19">
        <v>10.199999999999999</v>
      </c>
      <c r="CF114" s="6">
        <f t="shared" si="7"/>
        <v>236.89999999999998</v>
      </c>
      <c r="CG114">
        <f>VLOOKUP(D114,'Treatment Struture'!$D$2:$H$37,5,FALSE)</f>
        <v>150</v>
      </c>
      <c r="CH114">
        <f t="shared" si="8"/>
        <v>3.5535000000000001</v>
      </c>
    </row>
    <row r="115" spans="1:86">
      <c r="A115" t="s">
        <v>250</v>
      </c>
      <c r="B115" s="3">
        <v>35843</v>
      </c>
      <c r="C115" s="3" t="s">
        <v>74</v>
      </c>
      <c r="D115" s="17" t="s">
        <v>64</v>
      </c>
      <c r="E115" s="1" t="str">
        <f t="shared" si="9"/>
        <v>Dec_P3(150)</v>
      </c>
      <c r="F115">
        <v>3</v>
      </c>
      <c r="G115" s="16">
        <v>9</v>
      </c>
      <c r="H115" s="18">
        <v>9</v>
      </c>
      <c r="P115" s="19">
        <v>24.6</v>
      </c>
      <c r="Q115" s="19">
        <v>24.2</v>
      </c>
      <c r="R115" s="19">
        <v>28.6</v>
      </c>
      <c r="S115" s="19">
        <v>28</v>
      </c>
      <c r="T115" s="24">
        <v>29.2</v>
      </c>
      <c r="U115" s="19">
        <v>28.1</v>
      </c>
      <c r="V115" s="19">
        <v>31.6</v>
      </c>
      <c r="W115" s="19">
        <v>27.4</v>
      </c>
      <c r="X115" s="19">
        <v>20.7</v>
      </c>
      <c r="Y115" s="19">
        <v>6.7</v>
      </c>
      <c r="CF115" s="6">
        <f t="shared" si="7"/>
        <v>249.09999999999997</v>
      </c>
      <c r="CG115">
        <f>VLOOKUP(D115,'Treatment Struture'!$D$2:$H$37,5,FALSE)</f>
        <v>150</v>
      </c>
      <c r="CH115">
        <f t="shared" si="8"/>
        <v>3.7364999999999999</v>
      </c>
    </row>
    <row r="116" spans="1:86">
      <c r="A116" t="s">
        <v>250</v>
      </c>
      <c r="B116" s="3">
        <v>35887</v>
      </c>
      <c r="C116" s="3" t="s">
        <v>75</v>
      </c>
      <c r="D116" s="17" t="s">
        <v>62</v>
      </c>
      <c r="E116" s="1" t="str">
        <f t="shared" si="9"/>
        <v>Feb_P1(50)</v>
      </c>
      <c r="F116">
        <v>1</v>
      </c>
      <c r="G116" s="16">
        <v>2</v>
      </c>
      <c r="H116" s="18">
        <v>1</v>
      </c>
      <c r="I116" s="18">
        <v>8</v>
      </c>
      <c r="J116" s="18">
        <v>7.5</v>
      </c>
      <c r="K116" s="18">
        <v>6.9</v>
      </c>
      <c r="L116" s="18">
        <v>9.4</v>
      </c>
      <c r="M116" s="18">
        <v>8.6999999999999993</v>
      </c>
      <c r="N116" s="18">
        <v>11.6</v>
      </c>
      <c r="O116" s="18">
        <v>12.5</v>
      </c>
      <c r="P116" s="18">
        <v>15.8</v>
      </c>
      <c r="Q116" s="18">
        <v>15.8</v>
      </c>
      <c r="R116" s="18">
        <v>15.7</v>
      </c>
      <c r="AJ116" s="18">
        <v>2.2000000000000002</v>
      </c>
      <c r="AK116" s="18">
        <v>0.6</v>
      </c>
      <c r="AL116" s="18">
        <v>1.2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CF116" s="6">
        <f t="shared" si="7"/>
        <v>115.89999999999999</v>
      </c>
      <c r="CG116">
        <f>VLOOKUP(D116,'Treatment Struture'!$D$2:$H$37,5,FALSE)</f>
        <v>50</v>
      </c>
      <c r="CH116">
        <f t="shared" si="8"/>
        <v>0.57950000000000002</v>
      </c>
    </row>
    <row r="117" spans="1:86">
      <c r="A117" t="s">
        <v>250</v>
      </c>
      <c r="B117" s="3">
        <v>35887</v>
      </c>
      <c r="C117" s="3" t="s">
        <v>75</v>
      </c>
      <c r="D117" s="17" t="s">
        <v>62</v>
      </c>
      <c r="E117" s="1" t="str">
        <f t="shared" si="9"/>
        <v>Feb_P1(50)</v>
      </c>
      <c r="F117">
        <v>1</v>
      </c>
      <c r="G117" s="16">
        <v>2</v>
      </c>
      <c r="H117" s="18">
        <v>2</v>
      </c>
      <c r="I117" s="18">
        <v>7.2</v>
      </c>
      <c r="J117" s="18">
        <v>6.7</v>
      </c>
      <c r="K117" s="18">
        <v>4.8</v>
      </c>
      <c r="L117" s="18">
        <v>7.3</v>
      </c>
      <c r="M117" s="18">
        <v>5.7</v>
      </c>
      <c r="N117" s="18">
        <v>6.6</v>
      </c>
      <c r="O117" s="18">
        <v>6.4</v>
      </c>
      <c r="P117" s="18">
        <v>6.7</v>
      </c>
      <c r="Q117" s="18">
        <v>4.4000000000000004</v>
      </c>
      <c r="AJ117" s="18">
        <v>1.8</v>
      </c>
      <c r="AK117" s="18">
        <v>1.2</v>
      </c>
      <c r="AL117" s="18">
        <v>3.1</v>
      </c>
      <c r="AM117" s="18">
        <v>6.6</v>
      </c>
      <c r="AN117" s="18">
        <v>10.1</v>
      </c>
      <c r="AO117" s="18">
        <v>14.3</v>
      </c>
      <c r="AP117" s="18">
        <v>11.8</v>
      </c>
      <c r="AQ117" s="18">
        <v>10.1</v>
      </c>
      <c r="CF117" s="6">
        <f t="shared" si="7"/>
        <v>114.79999999999998</v>
      </c>
      <c r="CG117">
        <f>VLOOKUP(D117,'Treatment Struture'!$D$2:$H$37,5,FALSE)</f>
        <v>50</v>
      </c>
      <c r="CH117">
        <f t="shared" si="8"/>
        <v>0.57399999999999995</v>
      </c>
    </row>
    <row r="118" spans="1:86">
      <c r="A118" t="s">
        <v>250</v>
      </c>
      <c r="B118" s="3">
        <v>35887</v>
      </c>
      <c r="C118" s="3" t="s">
        <v>75</v>
      </c>
      <c r="D118" s="17" t="s">
        <v>62</v>
      </c>
      <c r="E118" s="1" t="str">
        <f t="shared" si="9"/>
        <v>Feb_P1(50)</v>
      </c>
      <c r="F118">
        <v>1</v>
      </c>
      <c r="G118" s="16">
        <v>2</v>
      </c>
      <c r="H118" s="18">
        <v>3</v>
      </c>
      <c r="I118" s="18">
        <v>5.7</v>
      </c>
      <c r="J118" s="18">
        <v>7.2</v>
      </c>
      <c r="K118" s="18">
        <v>10.4</v>
      </c>
      <c r="L118" s="18">
        <v>8.6</v>
      </c>
      <c r="M118" s="18">
        <v>5.4</v>
      </c>
      <c r="N118" s="18">
        <v>3.8</v>
      </c>
      <c r="O118" s="18">
        <v>10.4</v>
      </c>
      <c r="P118" s="18">
        <v>10.8</v>
      </c>
      <c r="Q118" s="18">
        <v>16.2</v>
      </c>
      <c r="R118" s="18">
        <v>11.9</v>
      </c>
      <c r="S118" s="20">
        <v>12</v>
      </c>
      <c r="AJ118" s="18">
        <v>1.2</v>
      </c>
      <c r="AK118" s="18">
        <v>0.8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CF118" s="6">
        <f t="shared" si="7"/>
        <v>104.4</v>
      </c>
      <c r="CG118">
        <f>VLOOKUP(D118,'Treatment Struture'!$D$2:$H$37,5,FALSE)</f>
        <v>50</v>
      </c>
      <c r="CH118">
        <f t="shared" si="8"/>
        <v>0.52200000000000002</v>
      </c>
    </row>
    <row r="119" spans="1:86">
      <c r="A119" t="s">
        <v>250</v>
      </c>
      <c r="B119" s="3">
        <v>35887</v>
      </c>
      <c r="C119" s="3" t="s">
        <v>75</v>
      </c>
      <c r="D119" s="17" t="s">
        <v>62</v>
      </c>
      <c r="E119" s="1" t="str">
        <f t="shared" si="9"/>
        <v>Feb_P1(50)</v>
      </c>
      <c r="F119">
        <v>2</v>
      </c>
      <c r="G119" s="16">
        <v>6</v>
      </c>
      <c r="H119" s="18">
        <v>1</v>
      </c>
      <c r="I119" s="18">
        <v>6.5</v>
      </c>
      <c r="J119" s="18">
        <v>9.6999999999999993</v>
      </c>
      <c r="K119" s="18">
        <v>12.3</v>
      </c>
      <c r="L119" s="18">
        <v>8.6</v>
      </c>
      <c r="M119" s="18">
        <v>8.9</v>
      </c>
      <c r="N119" s="18">
        <v>6.2</v>
      </c>
      <c r="O119" s="18">
        <v>13.9</v>
      </c>
      <c r="P119" s="18">
        <v>14.9</v>
      </c>
      <c r="Q119" s="18">
        <v>12.7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CF119" s="6">
        <f t="shared" si="7"/>
        <v>93.700000000000017</v>
      </c>
      <c r="CG119">
        <f>VLOOKUP(D119,'Treatment Struture'!$D$2:$H$37,5,FALSE)</f>
        <v>50</v>
      </c>
      <c r="CH119">
        <f t="shared" si="8"/>
        <v>0.46850000000000008</v>
      </c>
    </row>
    <row r="120" spans="1:86">
      <c r="A120" t="s">
        <v>250</v>
      </c>
      <c r="B120" s="3">
        <v>35887</v>
      </c>
      <c r="C120" s="3" t="s">
        <v>75</v>
      </c>
      <c r="D120" s="17" t="s">
        <v>62</v>
      </c>
      <c r="E120" s="1" t="str">
        <f t="shared" si="9"/>
        <v>Feb_P1(50)</v>
      </c>
      <c r="F120">
        <v>2</v>
      </c>
      <c r="G120" s="16">
        <v>6</v>
      </c>
      <c r="H120" s="18">
        <v>2</v>
      </c>
      <c r="I120" s="18">
        <v>6.7</v>
      </c>
      <c r="J120" s="18">
        <v>8.1999999999999993</v>
      </c>
      <c r="K120" s="18">
        <v>7.4</v>
      </c>
      <c r="L120" s="18">
        <v>8</v>
      </c>
      <c r="M120" s="18">
        <v>7.9</v>
      </c>
      <c r="N120" s="18">
        <v>9.5</v>
      </c>
      <c r="O120" s="18">
        <v>11.4</v>
      </c>
      <c r="P120" s="18">
        <v>12.3</v>
      </c>
      <c r="Q120" s="18">
        <v>15.1</v>
      </c>
      <c r="R120" s="18">
        <v>14</v>
      </c>
      <c r="S120" s="20">
        <v>14.1</v>
      </c>
      <c r="AJ120" s="18">
        <v>0.8</v>
      </c>
      <c r="AK120" s="18">
        <v>0.7</v>
      </c>
      <c r="AL120" s="18">
        <v>3.6</v>
      </c>
      <c r="AM120" s="18">
        <v>4.5999999999999996</v>
      </c>
      <c r="AN120" s="18">
        <v>0</v>
      </c>
      <c r="AO120" s="18">
        <v>0</v>
      </c>
      <c r="AP120" s="18">
        <v>0</v>
      </c>
      <c r="AQ120" s="18">
        <v>0</v>
      </c>
      <c r="CF120" s="6">
        <f t="shared" si="7"/>
        <v>124.29999999999997</v>
      </c>
      <c r="CG120">
        <f>VLOOKUP(D120,'Treatment Struture'!$D$2:$H$37,5,FALSE)</f>
        <v>50</v>
      </c>
      <c r="CH120">
        <f t="shared" si="8"/>
        <v>0.62149999999999983</v>
      </c>
    </row>
    <row r="121" spans="1:86">
      <c r="A121" t="s">
        <v>250</v>
      </c>
      <c r="B121" s="3">
        <v>35887</v>
      </c>
      <c r="C121" s="3" t="s">
        <v>75</v>
      </c>
      <c r="D121" s="17" t="s">
        <v>62</v>
      </c>
      <c r="E121" s="1" t="str">
        <f t="shared" si="9"/>
        <v>Feb_P1(50)</v>
      </c>
      <c r="F121">
        <v>2</v>
      </c>
      <c r="G121" s="16">
        <v>6</v>
      </c>
      <c r="H121" s="18">
        <v>3</v>
      </c>
      <c r="I121" s="18">
        <v>6.4</v>
      </c>
      <c r="J121" s="18">
        <v>6.7</v>
      </c>
      <c r="K121" s="20">
        <v>5.5</v>
      </c>
      <c r="L121" s="20">
        <v>5.2</v>
      </c>
      <c r="M121" s="20">
        <v>6.6</v>
      </c>
      <c r="N121" s="20">
        <v>8.4</v>
      </c>
      <c r="O121" s="20">
        <v>9.9</v>
      </c>
      <c r="P121" s="20">
        <v>11.1</v>
      </c>
      <c r="Q121" s="20">
        <v>13.1</v>
      </c>
      <c r="R121" s="20">
        <v>13</v>
      </c>
      <c r="AJ121" s="18">
        <v>0.9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CF121" s="6">
        <f t="shared" si="7"/>
        <v>86.8</v>
      </c>
      <c r="CG121">
        <f>VLOOKUP(D121,'Treatment Struture'!$D$2:$H$37,5,FALSE)</f>
        <v>50</v>
      </c>
      <c r="CH121">
        <f t="shared" si="8"/>
        <v>0.434</v>
      </c>
    </row>
    <row r="122" spans="1:86">
      <c r="A122" t="s">
        <v>250</v>
      </c>
      <c r="B122" s="3">
        <v>35887</v>
      </c>
      <c r="C122" s="3" t="s">
        <v>75</v>
      </c>
      <c r="D122" s="17" t="s">
        <v>62</v>
      </c>
      <c r="E122" s="1" t="str">
        <f t="shared" si="9"/>
        <v>Feb_P1(50)</v>
      </c>
      <c r="F122">
        <v>3</v>
      </c>
      <c r="G122" s="16">
        <v>7</v>
      </c>
      <c r="H122" s="18">
        <v>1</v>
      </c>
      <c r="I122" s="18">
        <v>5.9</v>
      </c>
      <c r="J122" s="18">
        <v>8.1</v>
      </c>
      <c r="K122" s="18">
        <v>8.6999999999999993</v>
      </c>
      <c r="L122" s="18">
        <v>8</v>
      </c>
      <c r="M122" s="18">
        <v>7.2</v>
      </c>
      <c r="N122" s="18">
        <v>7.7</v>
      </c>
      <c r="O122" s="18">
        <v>11.1</v>
      </c>
      <c r="P122" s="18">
        <v>11.3</v>
      </c>
      <c r="Q122" s="18">
        <v>14</v>
      </c>
      <c r="R122" s="18">
        <v>13.3</v>
      </c>
      <c r="S122" s="23">
        <v>12.2</v>
      </c>
      <c r="AJ122" s="18">
        <v>0.9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CF122" s="6">
        <f t="shared" si="7"/>
        <v>108.4</v>
      </c>
      <c r="CG122">
        <f>VLOOKUP(D122,'Treatment Struture'!$D$2:$H$37,5,FALSE)</f>
        <v>50</v>
      </c>
      <c r="CH122">
        <f t="shared" si="8"/>
        <v>0.54200000000000004</v>
      </c>
    </row>
    <row r="123" spans="1:86">
      <c r="A123" t="s">
        <v>250</v>
      </c>
      <c r="B123" s="3">
        <v>35887</v>
      </c>
      <c r="C123" s="3" t="s">
        <v>75</v>
      </c>
      <c r="D123" s="17" t="s">
        <v>62</v>
      </c>
      <c r="E123" s="1" t="str">
        <f t="shared" si="9"/>
        <v>Feb_P1(50)</v>
      </c>
      <c r="F123">
        <v>3</v>
      </c>
      <c r="G123" s="16">
        <v>7</v>
      </c>
      <c r="H123" s="18">
        <v>2</v>
      </c>
      <c r="I123" s="18">
        <v>4.7</v>
      </c>
      <c r="J123" s="18">
        <v>6.5</v>
      </c>
      <c r="K123" s="18">
        <v>8.1</v>
      </c>
      <c r="L123" s="18">
        <v>9</v>
      </c>
      <c r="M123" s="18">
        <v>9.5</v>
      </c>
      <c r="N123" s="18">
        <v>9.1999999999999993</v>
      </c>
      <c r="O123" s="18">
        <v>10.8</v>
      </c>
      <c r="P123" s="18">
        <v>10</v>
      </c>
      <c r="AJ123" s="18">
        <v>2</v>
      </c>
      <c r="AK123" s="18">
        <v>1.4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CF123" s="6">
        <f t="shared" si="7"/>
        <v>71.2</v>
      </c>
      <c r="CG123">
        <f>VLOOKUP(D123,'Treatment Struture'!$D$2:$H$37,5,FALSE)</f>
        <v>50</v>
      </c>
      <c r="CH123">
        <f t="shared" si="8"/>
        <v>0.35600000000000004</v>
      </c>
    </row>
    <row r="124" spans="1:86">
      <c r="A124" t="s">
        <v>250</v>
      </c>
      <c r="B124" s="3">
        <v>35887</v>
      </c>
      <c r="C124" s="3" t="s">
        <v>75</v>
      </c>
      <c r="D124" s="17" t="s">
        <v>62</v>
      </c>
      <c r="E124" s="1" t="str">
        <f t="shared" si="9"/>
        <v>Feb_P1(50)</v>
      </c>
      <c r="F124">
        <v>3</v>
      </c>
      <c r="G124" s="16">
        <v>7</v>
      </c>
      <c r="H124" s="18">
        <v>3</v>
      </c>
      <c r="J124" s="18">
        <v>7.6</v>
      </c>
      <c r="K124" s="18">
        <v>8.1</v>
      </c>
      <c r="L124" s="18">
        <v>7.4</v>
      </c>
      <c r="M124" s="18">
        <v>6.7</v>
      </c>
      <c r="N124" s="18">
        <v>9</v>
      </c>
      <c r="O124" s="18">
        <v>9.1</v>
      </c>
      <c r="P124" s="18">
        <v>10.5</v>
      </c>
      <c r="Q124" s="18">
        <v>12.2</v>
      </c>
      <c r="R124" s="18">
        <v>10.4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CF124" s="6">
        <f t="shared" si="7"/>
        <v>81</v>
      </c>
      <c r="CG124">
        <f>VLOOKUP(D124,'Treatment Struture'!$D$2:$H$37,5,FALSE)</f>
        <v>50</v>
      </c>
      <c r="CH124">
        <f t="shared" si="8"/>
        <v>0.40499999999999997</v>
      </c>
    </row>
    <row r="125" spans="1:86">
      <c r="A125" t="s">
        <v>250</v>
      </c>
      <c r="B125" s="37">
        <v>35921</v>
      </c>
      <c r="C125" s="3" t="s">
        <v>75</v>
      </c>
      <c r="D125" s="17" t="s">
        <v>62</v>
      </c>
      <c r="E125" s="1" t="str">
        <f t="shared" si="9"/>
        <v>Feb_P1(50)</v>
      </c>
      <c r="F125">
        <v>1</v>
      </c>
      <c r="G125" s="16">
        <v>2</v>
      </c>
      <c r="H125" s="18">
        <v>1</v>
      </c>
      <c r="J125" s="18"/>
      <c r="K125" s="18"/>
      <c r="L125" s="18"/>
      <c r="M125" s="18"/>
      <c r="N125" s="18"/>
      <c r="O125" s="20">
        <v>15.9</v>
      </c>
      <c r="P125" s="20">
        <v>19.2</v>
      </c>
      <c r="Q125" s="20">
        <v>18</v>
      </c>
      <c r="R125" s="20">
        <v>20</v>
      </c>
      <c r="S125" s="20">
        <v>27.8</v>
      </c>
      <c r="T125" s="20">
        <v>31.2</v>
      </c>
      <c r="U125" s="20">
        <v>30.5</v>
      </c>
      <c r="V125" s="20">
        <v>33.200000000000003</v>
      </c>
      <c r="W125" s="20">
        <v>30.6</v>
      </c>
      <c r="AF125" s="20"/>
      <c r="AG125" s="20"/>
      <c r="AH125" s="20"/>
      <c r="AI125" s="20"/>
      <c r="AJ125" s="18"/>
      <c r="AK125" s="18"/>
      <c r="AL125" s="18"/>
      <c r="AM125" s="18"/>
      <c r="AN125" s="18"/>
      <c r="AO125" s="18"/>
      <c r="AP125" s="20">
        <v>10.199999999999999</v>
      </c>
      <c r="AQ125" s="20">
        <v>10.1</v>
      </c>
      <c r="AR125" s="20">
        <v>8.5</v>
      </c>
      <c r="AS125" s="21">
        <v>8.3000000000000007</v>
      </c>
      <c r="AT125" s="20">
        <v>10.5</v>
      </c>
      <c r="AU125" s="20">
        <v>11.9</v>
      </c>
      <c r="AV125" s="20">
        <v>12.6</v>
      </c>
      <c r="AW125" s="20">
        <v>13.2</v>
      </c>
      <c r="AX125" s="20">
        <v>15</v>
      </c>
      <c r="AY125" s="20">
        <v>18.399999999999999</v>
      </c>
      <c r="AZ125" s="20">
        <v>21.5</v>
      </c>
      <c r="BA125" s="20">
        <v>22</v>
      </c>
      <c r="BB125" s="20">
        <v>21.5</v>
      </c>
      <c r="CF125" s="6">
        <f t="shared" si="7"/>
        <v>410.09999999999997</v>
      </c>
      <c r="CG125">
        <f>VLOOKUP(D125,'Treatment Struture'!$D$2:$H$37,5,FALSE)</f>
        <v>50</v>
      </c>
      <c r="CH125">
        <f t="shared" si="8"/>
        <v>2.0505</v>
      </c>
    </row>
    <row r="126" spans="1:86">
      <c r="A126" t="s">
        <v>250</v>
      </c>
      <c r="B126" s="37">
        <v>35921</v>
      </c>
      <c r="C126" s="3" t="s">
        <v>75</v>
      </c>
      <c r="D126" s="17" t="s">
        <v>62</v>
      </c>
      <c r="E126" s="1" t="str">
        <f t="shared" si="9"/>
        <v>Feb_P1(50)</v>
      </c>
      <c r="F126">
        <v>1</v>
      </c>
      <c r="G126" s="16">
        <v>2</v>
      </c>
      <c r="H126" s="18">
        <v>2</v>
      </c>
      <c r="J126" s="18"/>
      <c r="K126" s="18"/>
      <c r="L126" s="18"/>
      <c r="M126" s="18"/>
      <c r="N126" s="18"/>
      <c r="O126" s="20">
        <v>10.1</v>
      </c>
      <c r="P126" s="20">
        <v>10.5</v>
      </c>
      <c r="Q126" s="20">
        <v>11.7</v>
      </c>
      <c r="R126" s="20">
        <v>15.5</v>
      </c>
      <c r="S126" s="20">
        <v>17.600000000000001</v>
      </c>
      <c r="T126" s="20">
        <v>23.7</v>
      </c>
      <c r="U126" s="20">
        <v>25.1</v>
      </c>
      <c r="V126" s="20">
        <v>23.3</v>
      </c>
      <c r="W126" s="20">
        <v>24.7</v>
      </c>
      <c r="X126" s="20">
        <v>51.1</v>
      </c>
      <c r="Y126" s="20">
        <v>26.5</v>
      </c>
      <c r="Z126" s="20">
        <v>30</v>
      </c>
      <c r="AA126" s="20">
        <v>30.3</v>
      </c>
      <c r="AB126" s="20">
        <v>27.2</v>
      </c>
      <c r="AF126" s="20"/>
      <c r="AG126" s="20"/>
      <c r="AH126" s="20"/>
      <c r="AI126" s="20"/>
      <c r="AJ126" s="18"/>
      <c r="AK126" s="18"/>
      <c r="AL126" s="18"/>
      <c r="AM126" s="18"/>
      <c r="AN126" s="18"/>
      <c r="AO126" s="18"/>
      <c r="AP126" s="20">
        <v>4.9000000000000004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CF126" s="6">
        <f t="shared" si="7"/>
        <v>332.2</v>
      </c>
      <c r="CG126">
        <f>VLOOKUP(D126,'Treatment Struture'!$D$2:$H$37,5,FALSE)</f>
        <v>50</v>
      </c>
      <c r="CH126">
        <f t="shared" si="8"/>
        <v>1.661</v>
      </c>
    </row>
    <row r="127" spans="1:86">
      <c r="A127" t="s">
        <v>250</v>
      </c>
      <c r="B127" s="37">
        <v>35921</v>
      </c>
      <c r="C127" s="3" t="s">
        <v>75</v>
      </c>
      <c r="D127" s="17" t="s">
        <v>62</v>
      </c>
      <c r="E127" s="1" t="str">
        <f t="shared" si="9"/>
        <v>Feb_P1(50)</v>
      </c>
      <c r="F127">
        <v>1</v>
      </c>
      <c r="G127" s="16">
        <v>2</v>
      </c>
      <c r="H127" s="18">
        <v>3</v>
      </c>
      <c r="J127" s="18"/>
      <c r="K127" s="18"/>
      <c r="L127" s="18"/>
      <c r="M127" s="18"/>
      <c r="N127" s="18"/>
      <c r="O127" s="20">
        <v>10.199999999999999</v>
      </c>
      <c r="P127" s="20">
        <v>11.8</v>
      </c>
      <c r="Q127" s="20">
        <v>13.3</v>
      </c>
      <c r="R127" s="20">
        <v>16</v>
      </c>
      <c r="S127" s="20">
        <v>16.100000000000001</v>
      </c>
      <c r="T127" s="20">
        <v>22.8</v>
      </c>
      <c r="U127" s="20">
        <v>48.6</v>
      </c>
      <c r="V127" s="20">
        <v>21.3</v>
      </c>
      <c r="W127" s="20">
        <v>26.5</v>
      </c>
      <c r="X127" s="20">
        <v>27.4</v>
      </c>
      <c r="Y127" s="20">
        <v>24.2</v>
      </c>
      <c r="Z127" s="20">
        <v>54.8</v>
      </c>
      <c r="AF127" s="20"/>
      <c r="AG127" s="20"/>
      <c r="AH127" s="20"/>
      <c r="AI127" s="20"/>
      <c r="AJ127" s="18"/>
      <c r="AK127" s="18"/>
      <c r="AL127" s="18"/>
      <c r="AM127" s="18"/>
      <c r="AN127" s="18"/>
      <c r="AO127" s="18"/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CF127" s="6">
        <f t="shared" si="7"/>
        <v>293</v>
      </c>
      <c r="CG127">
        <f>VLOOKUP(D127,'Treatment Struture'!$D$2:$H$37,5,FALSE)</f>
        <v>50</v>
      </c>
      <c r="CH127">
        <f t="shared" si="8"/>
        <v>1.4650000000000001</v>
      </c>
    </row>
    <row r="128" spans="1:86">
      <c r="A128" t="s">
        <v>250</v>
      </c>
      <c r="B128" s="37">
        <v>35921</v>
      </c>
      <c r="C128" s="3" t="s">
        <v>75</v>
      </c>
      <c r="D128" s="17" t="s">
        <v>62</v>
      </c>
      <c r="E128" s="1" t="str">
        <f t="shared" si="9"/>
        <v>Feb_P1(50)</v>
      </c>
      <c r="F128">
        <v>2</v>
      </c>
      <c r="G128" s="16">
        <v>6</v>
      </c>
      <c r="H128" s="18">
        <v>1</v>
      </c>
      <c r="J128" s="18"/>
      <c r="K128" s="18"/>
      <c r="L128" s="18"/>
      <c r="M128" s="18"/>
      <c r="N128" s="18"/>
      <c r="O128" s="20">
        <v>9.3000000000000007</v>
      </c>
      <c r="P128" s="20">
        <v>13.6</v>
      </c>
      <c r="Q128" s="20">
        <v>15.6</v>
      </c>
      <c r="R128" s="20">
        <v>18.7</v>
      </c>
      <c r="S128" s="20">
        <v>20.9</v>
      </c>
      <c r="T128" s="20">
        <v>24.6</v>
      </c>
      <c r="U128" s="20">
        <v>26.3</v>
      </c>
      <c r="V128" s="20">
        <v>29.5</v>
      </c>
      <c r="W128" s="20">
        <v>32.4</v>
      </c>
      <c r="X128" s="20">
        <v>35.299999999999997</v>
      </c>
      <c r="Y128" s="20">
        <v>35.9</v>
      </c>
      <c r="Z128" s="20">
        <v>42.6</v>
      </c>
      <c r="AA128" s="20">
        <v>43.2</v>
      </c>
      <c r="AB128" s="20">
        <v>43</v>
      </c>
      <c r="AC128" s="21">
        <v>35.6</v>
      </c>
      <c r="AF128" s="20"/>
      <c r="AG128" s="20"/>
      <c r="AH128" s="20"/>
      <c r="AI128" s="20"/>
      <c r="AJ128" s="18"/>
      <c r="AK128" s="18"/>
      <c r="AL128" s="18"/>
      <c r="AM128" s="18"/>
      <c r="AN128" s="18"/>
      <c r="AO128" s="18"/>
      <c r="AP128" s="20">
        <v>1.5</v>
      </c>
      <c r="AQ128" s="20">
        <v>2.4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CF128" s="6">
        <f t="shared" si="7"/>
        <v>430.4</v>
      </c>
      <c r="CG128">
        <f>VLOOKUP(D128,'Treatment Struture'!$D$2:$H$37,5,FALSE)</f>
        <v>50</v>
      </c>
      <c r="CH128">
        <f t="shared" si="8"/>
        <v>2.1519999999999997</v>
      </c>
    </row>
    <row r="129" spans="1:86">
      <c r="A129" t="s">
        <v>250</v>
      </c>
      <c r="B129" s="37">
        <v>35921</v>
      </c>
      <c r="C129" s="3" t="s">
        <v>75</v>
      </c>
      <c r="D129" s="17" t="s">
        <v>62</v>
      </c>
      <c r="E129" s="1" t="str">
        <f t="shared" si="9"/>
        <v>Feb_P1(50)</v>
      </c>
      <c r="F129">
        <v>2</v>
      </c>
      <c r="G129" s="16">
        <v>6</v>
      </c>
      <c r="H129" s="18">
        <v>2</v>
      </c>
      <c r="J129" s="18"/>
      <c r="K129" s="18"/>
      <c r="L129" s="18"/>
      <c r="M129" s="18"/>
      <c r="N129" s="18"/>
      <c r="O129" s="20">
        <v>13.5</v>
      </c>
      <c r="P129" s="20">
        <v>13.6</v>
      </c>
      <c r="Q129" s="20">
        <v>19</v>
      </c>
      <c r="R129" s="20">
        <v>18.7</v>
      </c>
      <c r="S129" s="20">
        <v>30.5</v>
      </c>
      <c r="T129" s="20">
        <v>26.5</v>
      </c>
      <c r="U129" s="20">
        <v>29.9</v>
      </c>
      <c r="V129" s="20">
        <v>33.6</v>
      </c>
      <c r="W129" s="20">
        <v>35.9</v>
      </c>
      <c r="X129" s="20">
        <v>40</v>
      </c>
      <c r="Y129" s="20">
        <v>42.1</v>
      </c>
      <c r="Z129" s="20">
        <v>43.2</v>
      </c>
      <c r="AA129" s="20">
        <v>45.5</v>
      </c>
      <c r="AB129" s="20">
        <v>47.9</v>
      </c>
      <c r="AC129" s="21">
        <v>47.1</v>
      </c>
      <c r="AD129" s="23">
        <v>43.1</v>
      </c>
      <c r="AF129" s="20"/>
      <c r="AG129" s="20"/>
      <c r="AH129" s="20"/>
      <c r="AI129" s="20"/>
      <c r="AJ129" s="18"/>
      <c r="AK129" s="18"/>
      <c r="AL129" s="18"/>
      <c r="AM129" s="18"/>
      <c r="AN129" s="18"/>
      <c r="AO129" s="18"/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  <c r="CF129" s="6">
        <f t="shared" si="7"/>
        <v>530.1</v>
      </c>
      <c r="CG129">
        <f>VLOOKUP(D129,'Treatment Struture'!$D$2:$H$37,5,FALSE)</f>
        <v>50</v>
      </c>
      <c r="CH129">
        <f t="shared" si="8"/>
        <v>2.6505000000000001</v>
      </c>
    </row>
    <row r="130" spans="1:86">
      <c r="A130" t="s">
        <v>250</v>
      </c>
      <c r="B130" s="37">
        <v>35921</v>
      </c>
      <c r="C130" s="3" t="s">
        <v>75</v>
      </c>
      <c r="D130" s="17" t="s">
        <v>62</v>
      </c>
      <c r="E130" s="1" t="str">
        <f t="shared" si="9"/>
        <v>Feb_P1(50)</v>
      </c>
      <c r="F130">
        <v>2</v>
      </c>
      <c r="G130" s="16">
        <v>6</v>
      </c>
      <c r="H130" s="18">
        <v>3</v>
      </c>
      <c r="J130" s="18"/>
      <c r="K130" s="18"/>
      <c r="L130" s="18"/>
      <c r="M130" s="18"/>
      <c r="N130" s="18"/>
      <c r="O130" s="20">
        <v>10.6</v>
      </c>
      <c r="P130" s="20">
        <v>11.3</v>
      </c>
      <c r="Q130" s="20">
        <v>14.2</v>
      </c>
      <c r="R130" s="20">
        <v>16.7</v>
      </c>
      <c r="S130" s="20">
        <v>18.100000000000001</v>
      </c>
      <c r="T130" s="20">
        <v>22.3</v>
      </c>
      <c r="U130" s="20">
        <v>30</v>
      </c>
      <c r="V130" s="20">
        <v>26.2</v>
      </c>
      <c r="W130" s="20">
        <v>29.2</v>
      </c>
      <c r="X130" s="20">
        <v>32.299999999999997</v>
      </c>
      <c r="Y130" s="20">
        <v>34.1</v>
      </c>
      <c r="Z130" s="20">
        <v>39.200000000000003</v>
      </c>
      <c r="AA130" s="20">
        <v>38.1</v>
      </c>
      <c r="AB130" s="22">
        <v>27.5</v>
      </c>
      <c r="AC130" s="21">
        <v>20.9</v>
      </c>
      <c r="AF130" s="20"/>
      <c r="AG130" s="20"/>
      <c r="AH130" s="20"/>
      <c r="AI130" s="20"/>
      <c r="AJ130" s="18"/>
      <c r="AK130" s="18"/>
      <c r="AL130" s="18"/>
      <c r="AM130" s="18"/>
      <c r="AN130" s="18"/>
      <c r="AO130" s="18"/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  <c r="CF130" s="6">
        <f t="shared" si="7"/>
        <v>370.7</v>
      </c>
      <c r="CG130">
        <f>VLOOKUP(D130,'Treatment Struture'!$D$2:$H$37,5,FALSE)</f>
        <v>50</v>
      </c>
      <c r="CH130">
        <f t="shared" si="8"/>
        <v>1.8534999999999999</v>
      </c>
    </row>
    <row r="131" spans="1:86">
      <c r="A131" t="s">
        <v>250</v>
      </c>
      <c r="B131" s="37">
        <v>35921</v>
      </c>
      <c r="C131" s="3" t="s">
        <v>75</v>
      </c>
      <c r="D131" s="17" t="s">
        <v>62</v>
      </c>
      <c r="E131" s="1" t="str">
        <f t="shared" si="9"/>
        <v>Feb_P1(50)</v>
      </c>
      <c r="F131">
        <v>3</v>
      </c>
      <c r="G131" s="16">
        <v>7</v>
      </c>
      <c r="H131" s="18">
        <v>1</v>
      </c>
      <c r="J131" s="18"/>
      <c r="K131" s="18"/>
      <c r="L131" s="18"/>
      <c r="M131" s="18"/>
      <c r="N131" s="18"/>
      <c r="O131" s="20">
        <v>16.600000000000001</v>
      </c>
      <c r="P131" s="20">
        <v>22.9</v>
      </c>
      <c r="Q131" s="20">
        <v>23.6</v>
      </c>
      <c r="R131" s="21">
        <v>28.9</v>
      </c>
      <c r="S131" s="20">
        <v>30.8</v>
      </c>
      <c r="T131" s="20">
        <v>30.9</v>
      </c>
      <c r="U131" s="20">
        <v>35.9</v>
      </c>
      <c r="V131" s="20">
        <v>35.700000000000003</v>
      </c>
      <c r="W131" s="20">
        <v>36.6</v>
      </c>
      <c r="X131" s="20">
        <v>35.4</v>
      </c>
      <c r="Y131" s="20">
        <v>33.1</v>
      </c>
      <c r="Z131" s="20">
        <v>28.7</v>
      </c>
      <c r="AF131" s="20"/>
      <c r="AG131" s="20"/>
      <c r="AH131" s="20"/>
      <c r="AI131" s="20"/>
      <c r="AJ131" s="18"/>
      <c r="AK131" s="18"/>
      <c r="AL131" s="18"/>
      <c r="AM131" s="18"/>
      <c r="AN131" s="18"/>
      <c r="AO131" s="18"/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  <c r="CF131" s="6">
        <f t="shared" si="7"/>
        <v>359.1</v>
      </c>
      <c r="CG131">
        <f>VLOOKUP(D131,'Treatment Struture'!$D$2:$H$37,5,FALSE)</f>
        <v>50</v>
      </c>
      <c r="CH131">
        <f t="shared" si="8"/>
        <v>1.7955000000000003</v>
      </c>
    </row>
    <row r="132" spans="1:86">
      <c r="A132" t="s">
        <v>250</v>
      </c>
      <c r="B132" s="37">
        <v>35921</v>
      </c>
      <c r="C132" s="3" t="s">
        <v>75</v>
      </c>
      <c r="D132" s="17" t="s">
        <v>62</v>
      </c>
      <c r="E132" s="1" t="str">
        <f t="shared" si="9"/>
        <v>Feb_P1(50)</v>
      </c>
      <c r="F132">
        <v>3</v>
      </c>
      <c r="G132" s="16">
        <v>7</v>
      </c>
      <c r="H132" s="18">
        <v>2</v>
      </c>
      <c r="J132" s="18"/>
      <c r="K132" s="18"/>
      <c r="L132" s="18"/>
      <c r="M132" s="18"/>
      <c r="N132" s="18"/>
      <c r="O132" s="20">
        <v>11.1</v>
      </c>
      <c r="P132" s="20">
        <v>11.8</v>
      </c>
      <c r="Q132" s="20">
        <v>11.7</v>
      </c>
      <c r="R132" s="21">
        <v>16.899999999999999</v>
      </c>
      <c r="S132" s="20">
        <v>18.3</v>
      </c>
      <c r="T132" s="20">
        <v>18.899999999999999</v>
      </c>
      <c r="U132" s="20">
        <v>20.6</v>
      </c>
      <c r="V132" s="20">
        <v>22.1</v>
      </c>
      <c r="W132" s="20">
        <v>21.3</v>
      </c>
      <c r="X132" s="20">
        <v>21</v>
      </c>
      <c r="Y132" s="20">
        <v>25.1</v>
      </c>
      <c r="Z132" s="20">
        <v>22.7</v>
      </c>
      <c r="AA132" s="20">
        <v>24.8</v>
      </c>
      <c r="AF132" s="20"/>
      <c r="AG132" s="20"/>
      <c r="AH132" s="20"/>
      <c r="AI132" s="20"/>
      <c r="AJ132" s="18"/>
      <c r="AK132" s="18"/>
      <c r="AL132" s="18"/>
      <c r="AM132" s="18"/>
      <c r="AN132" s="18"/>
      <c r="AO132" s="18"/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0</v>
      </c>
      <c r="BB132" s="18">
        <v>0</v>
      </c>
      <c r="CF132" s="6">
        <f t="shared" si="7"/>
        <v>246.29999999999998</v>
      </c>
      <c r="CG132">
        <f>VLOOKUP(D132,'Treatment Struture'!$D$2:$H$37,5,FALSE)</f>
        <v>50</v>
      </c>
      <c r="CH132">
        <f t="shared" si="8"/>
        <v>1.2315</v>
      </c>
    </row>
    <row r="133" spans="1:86">
      <c r="A133" t="s">
        <v>250</v>
      </c>
      <c r="B133" s="37">
        <v>35921</v>
      </c>
      <c r="C133" s="3" t="s">
        <v>75</v>
      </c>
      <c r="D133" s="17" t="s">
        <v>62</v>
      </c>
      <c r="E133" s="1" t="str">
        <f t="shared" si="9"/>
        <v>Feb_P1(50)</v>
      </c>
      <c r="F133">
        <v>3</v>
      </c>
      <c r="G133" s="16">
        <v>7</v>
      </c>
      <c r="H133" s="18">
        <v>3</v>
      </c>
      <c r="J133" s="18"/>
      <c r="K133" s="18"/>
      <c r="L133" s="18"/>
      <c r="M133" s="18"/>
      <c r="N133" s="18"/>
      <c r="O133" s="20">
        <v>9.6999999999999993</v>
      </c>
      <c r="P133" s="20">
        <v>11.5</v>
      </c>
      <c r="Q133" s="20">
        <v>16.100000000000001</v>
      </c>
      <c r="R133" s="21">
        <v>18.8</v>
      </c>
      <c r="S133" s="20">
        <v>22.9</v>
      </c>
      <c r="T133" s="20">
        <v>27.3</v>
      </c>
      <c r="U133" s="20">
        <v>27.8</v>
      </c>
      <c r="V133" s="20">
        <v>30.6</v>
      </c>
      <c r="W133" s="20">
        <v>33.799999999999997</v>
      </c>
      <c r="X133" s="20">
        <v>33.4</v>
      </c>
      <c r="Y133" s="20">
        <v>28.4</v>
      </c>
      <c r="Z133" s="20">
        <v>28</v>
      </c>
      <c r="AA133" s="20">
        <v>17.100000000000001</v>
      </c>
      <c r="AF133" s="20"/>
      <c r="AG133" s="20"/>
      <c r="AH133" s="20"/>
      <c r="AI133" s="20"/>
      <c r="AJ133" s="18"/>
      <c r="AK133" s="18"/>
      <c r="AL133" s="18"/>
      <c r="AM133" s="18"/>
      <c r="AN133" s="18"/>
      <c r="AO133" s="18"/>
      <c r="AP133" s="20">
        <v>4.2</v>
      </c>
      <c r="AQ133" s="20">
        <v>7.2</v>
      </c>
      <c r="AR133" s="20">
        <v>10.1</v>
      </c>
      <c r="AS133" s="21">
        <v>12.5</v>
      </c>
      <c r="AT133" s="20">
        <v>13.9</v>
      </c>
      <c r="AU133" s="20">
        <v>11.2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CF133" s="6">
        <f t="shared" si="7"/>
        <v>364.5</v>
      </c>
      <c r="CG133">
        <f>VLOOKUP(D133,'Treatment Struture'!$D$2:$H$37,5,FALSE)</f>
        <v>50</v>
      </c>
      <c r="CH133">
        <f t="shared" si="8"/>
        <v>1.8225000000000002</v>
      </c>
    </row>
    <row r="134" spans="1:86">
      <c r="A134" t="s">
        <v>250</v>
      </c>
      <c r="B134" s="37">
        <v>35952</v>
      </c>
      <c r="C134" s="3" t="s">
        <v>75</v>
      </c>
      <c r="D134" s="17" t="s">
        <v>62</v>
      </c>
      <c r="E134" s="1" t="str">
        <f t="shared" si="9"/>
        <v>Feb_P1(50)</v>
      </c>
      <c r="F134">
        <v>1</v>
      </c>
      <c r="G134" s="16">
        <v>2</v>
      </c>
      <c r="H134" s="18">
        <v>1</v>
      </c>
      <c r="J134" s="18"/>
      <c r="K134" s="18"/>
      <c r="L134" s="18"/>
      <c r="M134" s="18"/>
      <c r="N134" s="18"/>
      <c r="O134" s="18"/>
      <c r="P134" s="18"/>
      <c r="Q134" s="18"/>
      <c r="R134" s="18"/>
      <c r="T134" s="20"/>
      <c r="U134" s="20"/>
      <c r="V134" s="20"/>
      <c r="W134" s="21"/>
      <c r="X134" s="23">
        <v>30.5</v>
      </c>
      <c r="Y134" s="23">
        <v>34</v>
      </c>
      <c r="Z134" s="23">
        <v>32.9</v>
      </c>
      <c r="AA134" s="23">
        <v>38.700000000000003</v>
      </c>
      <c r="AB134" s="23">
        <v>42.8</v>
      </c>
      <c r="AC134" s="23">
        <v>42.6</v>
      </c>
      <c r="AD134" s="23">
        <v>46.2</v>
      </c>
      <c r="AE134" s="23">
        <v>48</v>
      </c>
      <c r="AF134" s="23">
        <v>42.3</v>
      </c>
      <c r="AG134" s="23">
        <v>38.9</v>
      </c>
      <c r="AH134" s="23">
        <v>32.200000000000003</v>
      </c>
      <c r="AI134" s="23">
        <v>0</v>
      </c>
      <c r="AK134" s="23"/>
      <c r="AL134" s="23"/>
      <c r="AM134" s="23"/>
      <c r="AN134" s="23"/>
      <c r="AO134" s="23"/>
      <c r="AP134" s="23"/>
      <c r="AQ134" s="23"/>
      <c r="AR134" s="23"/>
      <c r="CF134" s="6">
        <f t="shared" si="7"/>
        <v>429.1</v>
      </c>
      <c r="CG134">
        <f>VLOOKUP(D134,'Treatment Struture'!$D$2:$H$37,5,FALSE)</f>
        <v>50</v>
      </c>
      <c r="CH134">
        <f t="shared" si="8"/>
        <v>2.1455000000000002</v>
      </c>
    </row>
    <row r="135" spans="1:86">
      <c r="A135" t="s">
        <v>250</v>
      </c>
      <c r="B135" s="37">
        <v>35952</v>
      </c>
      <c r="C135" s="3" t="s">
        <v>75</v>
      </c>
      <c r="D135" s="17" t="s">
        <v>62</v>
      </c>
      <c r="E135" s="1" t="str">
        <f t="shared" si="9"/>
        <v>Feb_P1(50)</v>
      </c>
      <c r="F135">
        <v>1</v>
      </c>
      <c r="G135" s="16">
        <v>2</v>
      </c>
      <c r="H135" s="18">
        <v>2</v>
      </c>
      <c r="J135" s="18"/>
      <c r="K135" s="18"/>
      <c r="L135" s="18"/>
      <c r="M135" s="18"/>
      <c r="N135" s="18"/>
      <c r="O135" s="18"/>
      <c r="P135" s="18"/>
      <c r="Q135" s="18"/>
      <c r="R135" s="18"/>
      <c r="T135" s="20"/>
      <c r="U135" s="20"/>
      <c r="V135" s="20"/>
      <c r="W135" s="21"/>
      <c r="X135" s="23">
        <v>33.200000000000003</v>
      </c>
      <c r="Y135" s="23">
        <v>31.6</v>
      </c>
      <c r="Z135" s="23">
        <v>31.3</v>
      </c>
      <c r="AA135" s="23">
        <v>20.7</v>
      </c>
      <c r="AB135" s="23">
        <v>21.6</v>
      </c>
      <c r="AC135" s="23">
        <v>22.7</v>
      </c>
      <c r="AD135" s="23">
        <v>21.7</v>
      </c>
      <c r="AE135" s="23">
        <v>20.7</v>
      </c>
      <c r="AF135" s="23">
        <v>18.899999999999999</v>
      </c>
      <c r="AK135" s="23"/>
      <c r="AL135" s="23"/>
      <c r="AM135" s="23"/>
      <c r="AN135" s="23"/>
      <c r="AO135" s="23"/>
      <c r="AP135" s="23"/>
      <c r="AQ135" s="23"/>
      <c r="AR135" s="23"/>
      <c r="CF135" s="6">
        <f t="shared" si="7"/>
        <v>222.39999999999998</v>
      </c>
      <c r="CG135">
        <f>VLOOKUP(D135,'Treatment Struture'!$D$2:$H$37,5,FALSE)</f>
        <v>50</v>
      </c>
      <c r="CH135">
        <f t="shared" si="8"/>
        <v>1.1119999999999999</v>
      </c>
    </row>
    <row r="136" spans="1:86">
      <c r="A136" t="s">
        <v>250</v>
      </c>
      <c r="B136" s="37">
        <v>35952</v>
      </c>
      <c r="C136" s="3" t="s">
        <v>75</v>
      </c>
      <c r="D136" s="17" t="s">
        <v>62</v>
      </c>
      <c r="E136" s="1" t="str">
        <f t="shared" si="9"/>
        <v>Feb_P1(50)</v>
      </c>
      <c r="F136">
        <v>1</v>
      </c>
      <c r="G136" s="16">
        <v>2</v>
      </c>
      <c r="H136" s="18">
        <v>3</v>
      </c>
      <c r="J136" s="18"/>
      <c r="K136" s="18"/>
      <c r="L136" s="18"/>
      <c r="M136" s="18"/>
      <c r="N136" s="18"/>
      <c r="O136" s="18"/>
      <c r="P136" s="18"/>
      <c r="Q136" s="18"/>
      <c r="R136" s="18"/>
      <c r="T136" s="20"/>
      <c r="U136" s="20"/>
      <c r="V136" s="20"/>
      <c r="W136" s="21"/>
      <c r="X136" s="23">
        <v>32.9</v>
      </c>
      <c r="Y136" s="23">
        <v>34.799999999999997</v>
      </c>
      <c r="Z136" s="23">
        <v>37.4</v>
      </c>
      <c r="AA136" s="23">
        <v>36.6</v>
      </c>
      <c r="AB136" s="23">
        <v>29.2</v>
      </c>
      <c r="AC136" s="23">
        <v>38.5</v>
      </c>
      <c r="AD136" s="23">
        <v>42.4</v>
      </c>
      <c r="AE136" s="23">
        <v>37.799999999999997</v>
      </c>
      <c r="AF136" s="23">
        <v>36.200000000000003</v>
      </c>
      <c r="AG136" s="23">
        <v>35.200000000000003</v>
      </c>
      <c r="AK136" s="23"/>
      <c r="AL136" s="23"/>
      <c r="AM136" s="23"/>
      <c r="AN136" s="23"/>
      <c r="AO136" s="23"/>
      <c r="AP136" s="23"/>
      <c r="AQ136" s="23"/>
      <c r="AR136" s="23"/>
      <c r="CF136" s="6">
        <f t="shared" si="7"/>
        <v>360.99999999999994</v>
      </c>
      <c r="CG136">
        <f>VLOOKUP(D136,'Treatment Struture'!$D$2:$H$37,5,FALSE)</f>
        <v>50</v>
      </c>
      <c r="CH136">
        <f t="shared" si="8"/>
        <v>1.8049999999999997</v>
      </c>
    </row>
    <row r="137" spans="1:86">
      <c r="A137" t="s">
        <v>250</v>
      </c>
      <c r="B137" s="37">
        <v>35952</v>
      </c>
      <c r="C137" s="3" t="s">
        <v>75</v>
      </c>
      <c r="D137" s="17" t="s">
        <v>62</v>
      </c>
      <c r="E137" s="1" t="str">
        <f t="shared" si="9"/>
        <v>Feb_P1(50)</v>
      </c>
      <c r="F137">
        <v>2</v>
      </c>
      <c r="G137" s="16">
        <v>6</v>
      </c>
      <c r="H137" s="18">
        <v>1</v>
      </c>
      <c r="J137" s="18"/>
      <c r="K137" s="18"/>
      <c r="L137" s="18"/>
      <c r="M137" s="18"/>
      <c r="N137" s="18"/>
      <c r="O137" s="18"/>
      <c r="P137" s="18"/>
      <c r="Q137" s="18"/>
      <c r="R137" s="18"/>
      <c r="T137" s="20"/>
      <c r="U137" s="20"/>
      <c r="V137" s="20"/>
      <c r="W137" s="21"/>
      <c r="X137" s="23">
        <v>33.6</v>
      </c>
      <c r="Y137" s="23">
        <v>38.4</v>
      </c>
      <c r="Z137" s="23">
        <v>43.8</v>
      </c>
      <c r="AA137" s="23">
        <v>41.7</v>
      </c>
      <c r="AB137" s="23">
        <v>46</v>
      </c>
      <c r="AC137" s="23">
        <v>49.2</v>
      </c>
      <c r="AD137" s="23">
        <v>50.6</v>
      </c>
      <c r="AE137" s="23">
        <v>55.8</v>
      </c>
      <c r="AF137" s="23">
        <v>49.6</v>
      </c>
      <c r="AG137" s="23">
        <v>48.9</v>
      </c>
      <c r="AH137" s="23">
        <v>43.1</v>
      </c>
      <c r="AK137" s="23"/>
      <c r="AL137" s="23"/>
      <c r="AM137" s="23"/>
      <c r="AN137" s="23"/>
      <c r="AO137" s="23"/>
      <c r="AP137" s="23"/>
      <c r="AQ137" s="23"/>
      <c r="AR137" s="23"/>
      <c r="CF137" s="6">
        <f t="shared" ref="CF137:CF200" si="10">SUM(I137:CE137)</f>
        <v>500.70000000000005</v>
      </c>
      <c r="CG137">
        <f>VLOOKUP(D137,'Treatment Struture'!$D$2:$H$37,5,FALSE)</f>
        <v>50</v>
      </c>
      <c r="CH137">
        <f t="shared" ref="CH137:CH200" si="11">CF137/10000*CG137</f>
        <v>2.5035000000000003</v>
      </c>
    </row>
    <row r="138" spans="1:86">
      <c r="A138" t="s">
        <v>250</v>
      </c>
      <c r="B138" s="37">
        <v>35952</v>
      </c>
      <c r="C138" s="3" t="s">
        <v>75</v>
      </c>
      <c r="D138" s="17" t="s">
        <v>62</v>
      </c>
      <c r="E138" s="1" t="str">
        <f t="shared" si="9"/>
        <v>Feb_P1(50)</v>
      </c>
      <c r="F138">
        <v>2</v>
      </c>
      <c r="G138" s="16">
        <v>6</v>
      </c>
      <c r="H138" s="18">
        <v>2</v>
      </c>
      <c r="J138" s="18"/>
      <c r="K138" s="18"/>
      <c r="L138" s="18"/>
      <c r="M138" s="18"/>
      <c r="N138" s="18"/>
      <c r="O138" s="18"/>
      <c r="P138" s="18"/>
      <c r="Q138" s="18"/>
      <c r="R138" s="18"/>
      <c r="T138" s="20"/>
      <c r="U138" s="20"/>
      <c r="V138" s="20"/>
      <c r="W138" s="21"/>
      <c r="X138" s="23">
        <v>31.2</v>
      </c>
      <c r="Y138" s="23">
        <v>32.9</v>
      </c>
      <c r="Z138" s="23">
        <v>36.1</v>
      </c>
      <c r="AA138" s="23">
        <v>35.1</v>
      </c>
      <c r="AB138" s="23">
        <v>40</v>
      </c>
      <c r="AC138" s="23">
        <v>42.2</v>
      </c>
      <c r="AD138" s="23">
        <v>40</v>
      </c>
      <c r="AE138" s="23">
        <v>38.200000000000003</v>
      </c>
      <c r="AF138" s="23">
        <v>39.1</v>
      </c>
      <c r="AG138" s="23">
        <v>25.1</v>
      </c>
      <c r="AK138" s="23"/>
      <c r="AL138" s="23"/>
      <c r="AM138" s="23"/>
      <c r="AN138" s="23"/>
      <c r="AO138" s="23"/>
      <c r="AP138" s="23"/>
      <c r="AQ138" s="23"/>
      <c r="AR138" s="23"/>
      <c r="BH138" s="18">
        <v>0.1</v>
      </c>
      <c r="BI138" s="18">
        <v>2.4</v>
      </c>
      <c r="CF138" s="6">
        <f t="shared" si="10"/>
        <v>362.40000000000003</v>
      </c>
      <c r="CG138">
        <f>VLOOKUP(D138,'Treatment Struture'!$D$2:$H$37,5,FALSE)</f>
        <v>50</v>
      </c>
      <c r="CH138">
        <f t="shared" si="11"/>
        <v>1.8120000000000001</v>
      </c>
    </row>
    <row r="139" spans="1:86">
      <c r="A139" t="s">
        <v>250</v>
      </c>
      <c r="B139" s="37">
        <v>35952</v>
      </c>
      <c r="C139" s="3" t="s">
        <v>75</v>
      </c>
      <c r="D139" s="17" t="s">
        <v>62</v>
      </c>
      <c r="E139" s="1" t="str">
        <f t="shared" si="9"/>
        <v>Feb_P1(50)</v>
      </c>
      <c r="F139">
        <v>2</v>
      </c>
      <c r="G139" s="16">
        <v>6</v>
      </c>
      <c r="H139" s="18">
        <v>3</v>
      </c>
      <c r="J139" s="18"/>
      <c r="K139" s="18"/>
      <c r="L139" s="18"/>
      <c r="M139" s="18"/>
      <c r="N139" s="18"/>
      <c r="O139" s="18"/>
      <c r="P139" s="18"/>
      <c r="Q139" s="18"/>
      <c r="R139" s="18"/>
      <c r="T139" s="20"/>
      <c r="U139" s="20"/>
      <c r="V139" s="20"/>
      <c r="W139" s="21"/>
      <c r="X139" s="23">
        <v>28.8</v>
      </c>
      <c r="Y139" s="23">
        <v>31.9</v>
      </c>
      <c r="Z139" s="23">
        <v>33.700000000000003</v>
      </c>
      <c r="AA139" s="23">
        <v>39</v>
      </c>
      <c r="AB139" s="23">
        <v>39.6</v>
      </c>
      <c r="AC139" s="23">
        <v>38.700000000000003</v>
      </c>
      <c r="AD139" s="23">
        <v>41.9</v>
      </c>
      <c r="AE139" s="23">
        <v>47.2</v>
      </c>
      <c r="AF139" s="23">
        <v>47.2</v>
      </c>
      <c r="AG139" s="23">
        <v>42.3</v>
      </c>
      <c r="AH139" s="23">
        <v>40.299999999999997</v>
      </c>
      <c r="AI139" s="23">
        <v>35.200000000000003</v>
      </c>
      <c r="AK139" s="23"/>
      <c r="AL139" s="23"/>
      <c r="AM139" s="23"/>
      <c r="AN139" s="23"/>
      <c r="AO139" s="23"/>
      <c r="AP139" s="23"/>
      <c r="AQ139" s="23"/>
      <c r="AR139" s="23"/>
      <c r="CF139" s="6">
        <f t="shared" si="10"/>
        <v>465.8</v>
      </c>
      <c r="CG139">
        <f>VLOOKUP(D139,'Treatment Struture'!$D$2:$H$37,5,FALSE)</f>
        <v>50</v>
      </c>
      <c r="CH139">
        <f t="shared" si="11"/>
        <v>2.3290000000000002</v>
      </c>
    </row>
    <row r="140" spans="1:86">
      <c r="A140" t="s">
        <v>250</v>
      </c>
      <c r="B140" s="37">
        <v>35952</v>
      </c>
      <c r="C140" s="3" t="s">
        <v>75</v>
      </c>
      <c r="D140" s="17" t="s">
        <v>62</v>
      </c>
      <c r="E140" s="1" t="str">
        <f t="shared" si="9"/>
        <v>Feb_P1(50)</v>
      </c>
      <c r="F140">
        <v>3</v>
      </c>
      <c r="G140" s="16">
        <v>7</v>
      </c>
      <c r="H140" s="18">
        <v>1</v>
      </c>
      <c r="J140" s="18"/>
      <c r="K140" s="18"/>
      <c r="L140" s="18"/>
      <c r="M140" s="18"/>
      <c r="N140" s="18"/>
      <c r="O140" s="18"/>
      <c r="P140" s="18"/>
      <c r="Q140" s="18"/>
      <c r="R140" s="18"/>
      <c r="T140" s="20"/>
      <c r="U140" s="20"/>
      <c r="V140" s="20"/>
      <c r="W140" s="21"/>
      <c r="X140" s="23">
        <v>27.8</v>
      </c>
      <c r="Y140" s="23">
        <v>32.5</v>
      </c>
      <c r="Z140" s="23">
        <v>32.9</v>
      </c>
      <c r="AA140" s="23">
        <v>34.700000000000003</v>
      </c>
      <c r="AB140" s="23">
        <v>36.4</v>
      </c>
      <c r="AC140" s="23">
        <v>46</v>
      </c>
      <c r="AD140" s="23">
        <v>40.5</v>
      </c>
      <c r="AE140" s="23">
        <v>41</v>
      </c>
      <c r="AF140" s="23">
        <v>40.9</v>
      </c>
      <c r="AG140" s="23">
        <v>34.799999999999997</v>
      </c>
      <c r="AH140" s="23">
        <v>0</v>
      </c>
      <c r="AI140" s="23">
        <v>0</v>
      </c>
      <c r="AK140" s="23"/>
      <c r="AL140" s="23"/>
      <c r="AM140" s="23"/>
      <c r="AN140" s="23"/>
      <c r="AO140" s="23"/>
      <c r="AP140" s="23"/>
      <c r="AQ140" s="23"/>
      <c r="AR140" s="23"/>
      <c r="CF140" s="6">
        <f t="shared" si="10"/>
        <v>367.49999999999994</v>
      </c>
      <c r="CG140">
        <f>VLOOKUP(D140,'Treatment Struture'!$D$2:$H$37,5,FALSE)</f>
        <v>50</v>
      </c>
      <c r="CH140">
        <f t="shared" si="11"/>
        <v>1.8374999999999995</v>
      </c>
    </row>
    <row r="141" spans="1:86">
      <c r="A141" t="s">
        <v>250</v>
      </c>
      <c r="B141" s="37">
        <v>35952</v>
      </c>
      <c r="C141" s="3" t="s">
        <v>75</v>
      </c>
      <c r="D141" s="17" t="s">
        <v>62</v>
      </c>
      <c r="E141" s="1" t="str">
        <f t="shared" si="9"/>
        <v>Feb_P1(50)</v>
      </c>
      <c r="F141">
        <v>3</v>
      </c>
      <c r="G141" s="16">
        <v>7</v>
      </c>
      <c r="H141" s="18">
        <v>2</v>
      </c>
      <c r="J141" s="18"/>
      <c r="K141" s="18"/>
      <c r="L141" s="18"/>
      <c r="M141" s="18"/>
      <c r="N141" s="18"/>
      <c r="O141" s="18"/>
      <c r="P141" s="18"/>
      <c r="Q141" s="18"/>
      <c r="R141" s="18"/>
      <c r="T141" s="20"/>
      <c r="U141" s="20"/>
      <c r="V141" s="20"/>
      <c r="W141" s="21"/>
      <c r="X141" s="23">
        <v>33.200000000000003</v>
      </c>
      <c r="Y141" s="23">
        <v>29.2</v>
      </c>
      <c r="Z141" s="23">
        <v>24.1</v>
      </c>
      <c r="AA141" s="23">
        <v>23.8</v>
      </c>
      <c r="AB141" s="23">
        <v>16.5</v>
      </c>
      <c r="AC141" s="23">
        <v>15.9</v>
      </c>
      <c r="AK141" s="23"/>
      <c r="AL141" s="23"/>
      <c r="AM141" s="23"/>
      <c r="AN141" s="23"/>
      <c r="AO141" s="23"/>
      <c r="AP141" s="23"/>
      <c r="AQ141" s="23"/>
      <c r="AR141" s="23"/>
      <c r="CF141" s="6">
        <f t="shared" si="10"/>
        <v>142.69999999999999</v>
      </c>
      <c r="CG141">
        <f>VLOOKUP(D141,'Treatment Struture'!$D$2:$H$37,5,FALSE)</f>
        <v>50</v>
      </c>
      <c r="CH141">
        <f t="shared" si="11"/>
        <v>0.71350000000000002</v>
      </c>
    </row>
    <row r="142" spans="1:86">
      <c r="A142" t="s">
        <v>250</v>
      </c>
      <c r="B142" s="37">
        <v>35952</v>
      </c>
      <c r="C142" s="3" t="s">
        <v>75</v>
      </c>
      <c r="D142" s="17" t="s">
        <v>62</v>
      </c>
      <c r="E142" s="1" t="str">
        <f t="shared" si="9"/>
        <v>Feb_P1(50)</v>
      </c>
      <c r="F142">
        <v>3</v>
      </c>
      <c r="G142" s="16">
        <v>7</v>
      </c>
      <c r="H142" s="18">
        <v>3</v>
      </c>
      <c r="J142" s="18"/>
      <c r="K142" s="18"/>
      <c r="L142" s="18"/>
      <c r="M142" s="18"/>
      <c r="N142" s="18"/>
      <c r="O142" s="18"/>
      <c r="P142" s="18"/>
      <c r="Q142" s="18"/>
      <c r="R142" s="18"/>
      <c r="T142" s="20"/>
      <c r="U142" s="20"/>
      <c r="V142" s="20"/>
      <c r="W142" s="21"/>
      <c r="X142" s="23">
        <v>43.1</v>
      </c>
      <c r="Y142" s="23">
        <v>46</v>
      </c>
      <c r="Z142" s="23">
        <v>47.3</v>
      </c>
      <c r="AA142" s="23">
        <v>41.4</v>
      </c>
      <c r="AB142" s="23">
        <v>45.2</v>
      </c>
      <c r="AC142" s="23">
        <v>42.9</v>
      </c>
      <c r="AD142" s="23">
        <v>49.5</v>
      </c>
      <c r="AE142" s="23">
        <v>34.299999999999997</v>
      </c>
      <c r="AK142" s="23"/>
      <c r="AL142" s="23"/>
      <c r="AM142" s="23"/>
      <c r="AN142" s="23"/>
      <c r="AO142" s="23"/>
      <c r="AP142" s="23"/>
      <c r="AQ142" s="23"/>
      <c r="AR142" s="23"/>
      <c r="CF142" s="6">
        <f t="shared" si="10"/>
        <v>349.7</v>
      </c>
      <c r="CG142">
        <f>VLOOKUP(D142,'Treatment Struture'!$D$2:$H$37,5,FALSE)</f>
        <v>50</v>
      </c>
      <c r="CH142">
        <f t="shared" si="11"/>
        <v>1.7484999999999999</v>
      </c>
    </row>
    <row r="143" spans="1:86">
      <c r="A143" t="s">
        <v>250</v>
      </c>
      <c r="B143" s="3">
        <v>35887</v>
      </c>
      <c r="C143" s="3" t="s">
        <v>75</v>
      </c>
      <c r="D143" s="17" t="s">
        <v>63</v>
      </c>
      <c r="E143" s="1" t="str">
        <f t="shared" si="9"/>
        <v>Feb_P2(100)</v>
      </c>
      <c r="F143">
        <v>1</v>
      </c>
      <c r="G143" s="16">
        <v>3</v>
      </c>
      <c r="H143" s="18">
        <v>1</v>
      </c>
      <c r="I143" s="18">
        <v>6.5</v>
      </c>
      <c r="J143" s="18">
        <v>10</v>
      </c>
      <c r="K143" s="18">
        <v>8.6</v>
      </c>
      <c r="L143" s="18">
        <v>9.1999999999999993</v>
      </c>
      <c r="M143" s="18">
        <v>10.3</v>
      </c>
      <c r="N143" s="18">
        <v>10.1</v>
      </c>
      <c r="O143" s="18">
        <v>10.4</v>
      </c>
      <c r="P143" s="18">
        <v>12.6</v>
      </c>
      <c r="Q143" s="18">
        <v>12.1</v>
      </c>
      <c r="AJ143" s="18">
        <v>1.4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CF143" s="6">
        <f t="shared" si="10"/>
        <v>91.199999999999989</v>
      </c>
      <c r="CG143">
        <f>VLOOKUP(D143,'Treatment Struture'!$D$2:$H$37,5,FALSE)</f>
        <v>100</v>
      </c>
      <c r="CH143">
        <f t="shared" si="11"/>
        <v>0.91199999999999992</v>
      </c>
    </row>
    <row r="144" spans="1:86">
      <c r="A144" t="s">
        <v>250</v>
      </c>
      <c r="B144" s="3">
        <v>35887</v>
      </c>
      <c r="C144" s="3" t="s">
        <v>75</v>
      </c>
      <c r="D144" s="17" t="s">
        <v>63</v>
      </c>
      <c r="E144" s="1" t="str">
        <f t="shared" si="9"/>
        <v>Feb_P2(100)</v>
      </c>
      <c r="F144">
        <v>1</v>
      </c>
      <c r="G144" s="16">
        <v>3</v>
      </c>
      <c r="H144" s="18">
        <v>2</v>
      </c>
      <c r="I144" s="18">
        <v>10.6</v>
      </c>
      <c r="J144" s="18">
        <v>10.5</v>
      </c>
      <c r="K144" s="18">
        <v>15.5</v>
      </c>
      <c r="L144" s="18">
        <v>17.2</v>
      </c>
      <c r="M144" s="18">
        <v>13.9</v>
      </c>
      <c r="N144" s="18">
        <v>13.6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CF144" s="6">
        <f t="shared" si="10"/>
        <v>81.3</v>
      </c>
      <c r="CG144">
        <f>VLOOKUP(D144,'Treatment Struture'!$D$2:$H$37,5,FALSE)</f>
        <v>100</v>
      </c>
      <c r="CH144">
        <f t="shared" si="11"/>
        <v>0.81300000000000006</v>
      </c>
    </row>
    <row r="145" spans="1:86">
      <c r="A145" t="s">
        <v>250</v>
      </c>
      <c r="B145" s="3">
        <v>35887</v>
      </c>
      <c r="C145" s="3" t="s">
        <v>75</v>
      </c>
      <c r="D145" s="17" t="s">
        <v>63</v>
      </c>
      <c r="E145" s="1" t="str">
        <f t="shared" si="9"/>
        <v>Feb_P2(100)</v>
      </c>
      <c r="F145">
        <v>1</v>
      </c>
      <c r="G145" s="16">
        <v>3</v>
      </c>
      <c r="H145" s="18">
        <v>3</v>
      </c>
      <c r="I145" s="18">
        <v>6.7</v>
      </c>
      <c r="J145" s="18">
        <v>9.3000000000000007</v>
      </c>
      <c r="K145" s="18">
        <v>11.7</v>
      </c>
      <c r="L145" s="18">
        <v>8.6</v>
      </c>
      <c r="M145" s="18">
        <v>14.2</v>
      </c>
      <c r="N145" s="18">
        <v>12.7</v>
      </c>
      <c r="O145" s="18">
        <v>15.2</v>
      </c>
      <c r="AJ145" s="18">
        <v>0.3</v>
      </c>
      <c r="AK145" s="18">
        <v>1.6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CF145" s="6">
        <f t="shared" si="10"/>
        <v>80.3</v>
      </c>
      <c r="CG145">
        <f>VLOOKUP(D145,'Treatment Struture'!$D$2:$H$37,5,FALSE)</f>
        <v>100</v>
      </c>
      <c r="CH145">
        <f t="shared" si="11"/>
        <v>0.80299999999999994</v>
      </c>
    </row>
    <row r="146" spans="1:86">
      <c r="A146" t="s">
        <v>250</v>
      </c>
      <c r="B146" s="3">
        <v>35887</v>
      </c>
      <c r="C146" s="3" t="s">
        <v>75</v>
      </c>
      <c r="D146" s="17" t="s">
        <v>63</v>
      </c>
      <c r="E146" s="1" t="str">
        <f t="shared" si="9"/>
        <v>Feb_P2(100)</v>
      </c>
      <c r="F146">
        <v>1</v>
      </c>
      <c r="G146" s="16">
        <v>3</v>
      </c>
      <c r="H146" s="18">
        <v>4</v>
      </c>
      <c r="I146" s="18">
        <v>6.4</v>
      </c>
      <c r="J146" s="18">
        <v>7.3</v>
      </c>
      <c r="K146" s="18">
        <v>7.2</v>
      </c>
      <c r="L146" s="18">
        <v>8.9</v>
      </c>
      <c r="M146" s="18">
        <v>9.5</v>
      </c>
      <c r="N146" s="18">
        <v>11.3</v>
      </c>
      <c r="O146" s="18">
        <v>12.5</v>
      </c>
      <c r="P146" s="18">
        <v>12.6</v>
      </c>
      <c r="Q146" s="18">
        <v>14.4</v>
      </c>
      <c r="R146" s="18">
        <v>12.7</v>
      </c>
      <c r="AJ146" s="18">
        <v>2.4</v>
      </c>
      <c r="AK146" s="18">
        <v>1.8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CF146" s="6">
        <f t="shared" si="10"/>
        <v>107</v>
      </c>
      <c r="CG146">
        <f>VLOOKUP(D146,'Treatment Struture'!$D$2:$H$37,5,FALSE)</f>
        <v>100</v>
      </c>
      <c r="CH146">
        <f t="shared" si="11"/>
        <v>1.0699999999999998</v>
      </c>
    </row>
    <row r="147" spans="1:86">
      <c r="A147" t="s">
        <v>250</v>
      </c>
      <c r="B147" s="3">
        <v>35887</v>
      </c>
      <c r="C147" s="3" t="s">
        <v>75</v>
      </c>
      <c r="D147" s="17" t="s">
        <v>63</v>
      </c>
      <c r="E147" s="1" t="str">
        <f t="shared" si="9"/>
        <v>Feb_P2(100)</v>
      </c>
      <c r="F147">
        <v>1</v>
      </c>
      <c r="G147" s="16">
        <v>3</v>
      </c>
      <c r="H147" s="18">
        <v>5</v>
      </c>
      <c r="I147" s="18">
        <v>5.5</v>
      </c>
      <c r="J147" s="18">
        <v>6.8</v>
      </c>
      <c r="K147" s="18">
        <v>10.3</v>
      </c>
      <c r="L147" s="18">
        <v>10.199999999999999</v>
      </c>
      <c r="M147" s="18">
        <v>10.1</v>
      </c>
      <c r="N147" s="18">
        <v>9.6999999999999993</v>
      </c>
      <c r="O147" s="18">
        <v>10.7</v>
      </c>
      <c r="P147" s="18">
        <v>10</v>
      </c>
      <c r="AJ147" s="18">
        <v>1.2</v>
      </c>
      <c r="AK147" s="18">
        <v>1.2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CF147" s="6">
        <f t="shared" si="10"/>
        <v>75.7</v>
      </c>
      <c r="CG147">
        <f>VLOOKUP(D147,'Treatment Struture'!$D$2:$H$37,5,FALSE)</f>
        <v>100</v>
      </c>
      <c r="CH147">
        <f t="shared" si="11"/>
        <v>0.75700000000000001</v>
      </c>
    </row>
    <row r="148" spans="1:86">
      <c r="A148" t="s">
        <v>250</v>
      </c>
      <c r="B148" s="3">
        <v>35887</v>
      </c>
      <c r="C148" s="3" t="s">
        <v>75</v>
      </c>
      <c r="D148" s="17" t="s">
        <v>63</v>
      </c>
      <c r="E148" s="1" t="str">
        <f t="shared" si="9"/>
        <v>Feb_P2(100)</v>
      </c>
      <c r="F148">
        <v>1</v>
      </c>
      <c r="G148" s="16">
        <v>3</v>
      </c>
      <c r="H148" s="18">
        <v>6</v>
      </c>
      <c r="I148" s="18">
        <v>6</v>
      </c>
      <c r="J148" s="18">
        <v>6.9</v>
      </c>
      <c r="K148" s="18">
        <v>8.4</v>
      </c>
      <c r="L148" s="18">
        <v>8.1999999999999993</v>
      </c>
      <c r="M148" s="18">
        <v>9.1</v>
      </c>
      <c r="N148" s="18">
        <v>10.3</v>
      </c>
      <c r="O148" s="18">
        <v>11.8</v>
      </c>
      <c r="P148" s="18">
        <v>19.600000000000001</v>
      </c>
      <c r="Q148" s="18">
        <v>11.4</v>
      </c>
      <c r="R148" s="18">
        <v>13</v>
      </c>
      <c r="AJ148" s="18">
        <v>1.7</v>
      </c>
      <c r="AK148" s="18">
        <v>1.8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CF148" s="6">
        <f t="shared" si="10"/>
        <v>108.20000000000002</v>
      </c>
      <c r="CG148">
        <f>VLOOKUP(D148,'Treatment Struture'!$D$2:$H$37,5,FALSE)</f>
        <v>100</v>
      </c>
      <c r="CH148">
        <f t="shared" si="11"/>
        <v>1.0820000000000001</v>
      </c>
    </row>
    <row r="149" spans="1:86">
      <c r="A149" t="s">
        <v>250</v>
      </c>
      <c r="B149" s="3">
        <v>35887</v>
      </c>
      <c r="C149" s="3" t="s">
        <v>75</v>
      </c>
      <c r="D149" s="17" t="s">
        <v>63</v>
      </c>
      <c r="E149" s="1" t="str">
        <f t="shared" si="9"/>
        <v>Feb_P2(100)</v>
      </c>
      <c r="F149">
        <v>2</v>
      </c>
      <c r="G149" s="16">
        <v>4</v>
      </c>
      <c r="H149" s="18">
        <v>1</v>
      </c>
      <c r="I149" s="18">
        <v>7.9</v>
      </c>
      <c r="J149" s="18">
        <v>8.1999999999999993</v>
      </c>
      <c r="K149" s="18">
        <v>8.9</v>
      </c>
      <c r="L149" s="18">
        <v>9.6</v>
      </c>
      <c r="M149" s="18">
        <v>9.8000000000000007</v>
      </c>
      <c r="N149" s="18">
        <v>9.9</v>
      </c>
      <c r="O149" s="18">
        <v>10.9</v>
      </c>
      <c r="P149" s="18">
        <v>10</v>
      </c>
      <c r="AJ149" s="18">
        <v>1.6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CF149" s="6">
        <f t="shared" si="10"/>
        <v>76.8</v>
      </c>
      <c r="CG149">
        <f>VLOOKUP(D149,'Treatment Struture'!$D$2:$H$37,5,FALSE)</f>
        <v>100</v>
      </c>
      <c r="CH149">
        <f t="shared" si="11"/>
        <v>0.7679999999999999</v>
      </c>
    </row>
    <row r="150" spans="1:86">
      <c r="A150" t="s">
        <v>250</v>
      </c>
      <c r="B150" s="3">
        <v>35887</v>
      </c>
      <c r="C150" s="3" t="s">
        <v>75</v>
      </c>
      <c r="D150" s="17" t="s">
        <v>63</v>
      </c>
      <c r="E150" s="1" t="str">
        <f t="shared" si="9"/>
        <v>Feb_P2(100)</v>
      </c>
      <c r="F150">
        <v>2</v>
      </c>
      <c r="G150" s="16">
        <v>4</v>
      </c>
      <c r="H150" s="18">
        <v>2</v>
      </c>
      <c r="I150" s="18">
        <v>7.7</v>
      </c>
      <c r="J150" s="18">
        <v>7.4</v>
      </c>
      <c r="K150" s="18">
        <v>9.1</v>
      </c>
      <c r="L150" s="18">
        <v>8.9</v>
      </c>
      <c r="M150" s="18">
        <v>9.8000000000000007</v>
      </c>
      <c r="N150" s="18">
        <v>10.5</v>
      </c>
      <c r="O150" s="18">
        <v>12.8</v>
      </c>
      <c r="P150" s="18">
        <v>12.5</v>
      </c>
      <c r="AJ150" s="18">
        <v>1.6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CF150" s="6">
        <f t="shared" si="10"/>
        <v>80.3</v>
      </c>
      <c r="CG150">
        <f>VLOOKUP(D150,'Treatment Struture'!$D$2:$H$37,5,FALSE)</f>
        <v>100</v>
      </c>
      <c r="CH150">
        <f t="shared" si="11"/>
        <v>0.80299999999999994</v>
      </c>
    </row>
    <row r="151" spans="1:86">
      <c r="A151" t="s">
        <v>250</v>
      </c>
      <c r="B151" s="3">
        <v>35887</v>
      </c>
      <c r="C151" s="3" t="s">
        <v>75</v>
      </c>
      <c r="D151" s="17" t="s">
        <v>63</v>
      </c>
      <c r="E151" s="1" t="str">
        <f t="shared" si="9"/>
        <v>Feb_P2(100)</v>
      </c>
      <c r="F151">
        <v>2</v>
      </c>
      <c r="G151" s="16">
        <v>4</v>
      </c>
      <c r="H151" s="18">
        <v>3</v>
      </c>
      <c r="I151" s="18">
        <v>8</v>
      </c>
      <c r="J151" s="18">
        <v>9.3000000000000007</v>
      </c>
      <c r="K151" s="18">
        <v>9.9</v>
      </c>
      <c r="L151" s="18">
        <v>10.9</v>
      </c>
      <c r="M151" s="18">
        <v>11.2</v>
      </c>
      <c r="N151" s="18">
        <v>10.6</v>
      </c>
      <c r="O151" s="18">
        <v>11.9</v>
      </c>
      <c r="P151" s="18">
        <v>11.1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CF151" s="6">
        <f t="shared" si="10"/>
        <v>82.899999999999991</v>
      </c>
      <c r="CG151">
        <f>VLOOKUP(D151,'Treatment Struture'!$D$2:$H$37,5,FALSE)</f>
        <v>100</v>
      </c>
      <c r="CH151">
        <f t="shared" si="11"/>
        <v>0.82899999999999985</v>
      </c>
    </row>
    <row r="152" spans="1:86">
      <c r="A152" t="s">
        <v>250</v>
      </c>
      <c r="B152" s="3">
        <v>35887</v>
      </c>
      <c r="C152" s="3" t="s">
        <v>75</v>
      </c>
      <c r="D152" s="17" t="s">
        <v>63</v>
      </c>
      <c r="E152" s="1" t="str">
        <f t="shared" si="9"/>
        <v>Feb_P2(100)</v>
      </c>
      <c r="F152">
        <v>2</v>
      </c>
      <c r="G152" s="16">
        <v>4</v>
      </c>
      <c r="H152" s="18">
        <v>4</v>
      </c>
      <c r="I152" s="18">
        <v>6</v>
      </c>
      <c r="J152" s="18">
        <v>8.1999999999999993</v>
      </c>
      <c r="K152" s="18">
        <v>8.6999999999999993</v>
      </c>
      <c r="L152" s="18">
        <v>8.1</v>
      </c>
      <c r="M152" s="18">
        <v>7.8</v>
      </c>
      <c r="N152" s="18">
        <v>7.1</v>
      </c>
      <c r="O152" s="18">
        <v>8.1999999999999993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CF152" s="6">
        <f t="shared" si="10"/>
        <v>54.099999999999994</v>
      </c>
      <c r="CG152">
        <f>VLOOKUP(D152,'Treatment Struture'!$D$2:$H$37,5,FALSE)</f>
        <v>100</v>
      </c>
      <c r="CH152">
        <f t="shared" si="11"/>
        <v>0.54099999999999993</v>
      </c>
    </row>
    <row r="153" spans="1:86">
      <c r="A153" t="s">
        <v>250</v>
      </c>
      <c r="B153" s="3">
        <v>35887</v>
      </c>
      <c r="C153" s="3" t="s">
        <v>75</v>
      </c>
      <c r="D153" s="17" t="s">
        <v>63</v>
      </c>
      <c r="E153" s="1" t="str">
        <f t="shared" ref="E153:E197" si="12">C153&amp;"_"&amp;D153</f>
        <v>Feb_P2(100)</v>
      </c>
      <c r="F153">
        <v>2</v>
      </c>
      <c r="G153" s="16">
        <v>4</v>
      </c>
      <c r="H153" s="18">
        <v>5</v>
      </c>
      <c r="I153" s="18">
        <v>4</v>
      </c>
      <c r="J153" s="18">
        <v>8.5</v>
      </c>
      <c r="K153" s="18">
        <v>8.3000000000000007</v>
      </c>
      <c r="L153" s="18">
        <v>7.8</v>
      </c>
      <c r="M153" s="18">
        <v>8.4</v>
      </c>
      <c r="N153" s="18">
        <v>7.6</v>
      </c>
      <c r="O153" s="18">
        <v>8.1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CF153" s="6">
        <f t="shared" si="10"/>
        <v>52.7</v>
      </c>
      <c r="CG153">
        <f>VLOOKUP(D153,'Treatment Struture'!$D$2:$H$37,5,FALSE)</f>
        <v>100</v>
      </c>
      <c r="CH153">
        <f t="shared" si="11"/>
        <v>0.52700000000000002</v>
      </c>
    </row>
    <row r="154" spans="1:86">
      <c r="A154" t="s">
        <v>250</v>
      </c>
      <c r="B154" s="3">
        <v>35887</v>
      </c>
      <c r="C154" s="3" t="s">
        <v>75</v>
      </c>
      <c r="D154" s="17" t="s">
        <v>63</v>
      </c>
      <c r="E154" s="1" t="str">
        <f t="shared" si="12"/>
        <v>Feb_P2(100)</v>
      </c>
      <c r="F154">
        <v>2</v>
      </c>
      <c r="G154" s="16">
        <v>4</v>
      </c>
      <c r="H154" s="18">
        <v>6</v>
      </c>
      <c r="I154" s="18">
        <v>6.5</v>
      </c>
      <c r="J154" s="18">
        <v>6.2</v>
      </c>
      <c r="K154" s="18">
        <v>6.4</v>
      </c>
      <c r="L154" s="18">
        <v>9.1999999999999993</v>
      </c>
      <c r="M154" s="18">
        <v>10.3</v>
      </c>
      <c r="N154" s="18">
        <v>9.4</v>
      </c>
      <c r="O154" s="18">
        <v>9</v>
      </c>
      <c r="P154" s="18">
        <v>9.1999999999999993</v>
      </c>
      <c r="AJ154" s="18">
        <v>0.5</v>
      </c>
      <c r="AK154" s="18">
        <v>1.8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CF154" s="6">
        <f t="shared" si="10"/>
        <v>68.5</v>
      </c>
      <c r="CG154">
        <f>VLOOKUP(D154,'Treatment Struture'!$D$2:$H$37,5,FALSE)</f>
        <v>100</v>
      </c>
      <c r="CH154">
        <f t="shared" si="11"/>
        <v>0.68500000000000005</v>
      </c>
    </row>
    <row r="155" spans="1:86">
      <c r="A155" t="s">
        <v>250</v>
      </c>
      <c r="B155" s="3">
        <v>35887</v>
      </c>
      <c r="C155" s="3" t="s">
        <v>75</v>
      </c>
      <c r="D155" s="17" t="s">
        <v>63</v>
      </c>
      <c r="E155" s="1" t="str">
        <f t="shared" si="12"/>
        <v>Feb_P2(100)</v>
      </c>
      <c r="F155">
        <v>3</v>
      </c>
      <c r="G155" s="16">
        <v>8</v>
      </c>
      <c r="H155" s="18">
        <v>1</v>
      </c>
      <c r="I155" s="18">
        <v>7.9</v>
      </c>
      <c r="J155" s="18">
        <v>8.5</v>
      </c>
      <c r="K155" s="18">
        <v>6.8</v>
      </c>
      <c r="L155" s="18">
        <v>7.1</v>
      </c>
      <c r="M155" s="18">
        <v>5.7</v>
      </c>
      <c r="N155" s="18">
        <v>6.8</v>
      </c>
      <c r="O155" s="18">
        <v>8.9</v>
      </c>
      <c r="P155" s="18">
        <v>8.6</v>
      </c>
      <c r="Q155" s="18">
        <v>11.5</v>
      </c>
      <c r="R155" s="18">
        <v>13.8</v>
      </c>
      <c r="S155" s="20">
        <v>13</v>
      </c>
      <c r="AJ155" s="18">
        <v>1.7</v>
      </c>
      <c r="AK155" s="18">
        <v>2.2999999999999998</v>
      </c>
      <c r="AL155" s="18">
        <v>3</v>
      </c>
      <c r="AM155" s="18">
        <v>0</v>
      </c>
      <c r="AN155" s="18">
        <v>0</v>
      </c>
      <c r="AO155" s="18">
        <v>0</v>
      </c>
      <c r="AP155" s="18">
        <v>0</v>
      </c>
      <c r="CF155" s="6">
        <f t="shared" si="10"/>
        <v>105.6</v>
      </c>
      <c r="CG155">
        <f>VLOOKUP(D155,'Treatment Struture'!$D$2:$H$37,5,FALSE)</f>
        <v>100</v>
      </c>
      <c r="CH155">
        <f t="shared" si="11"/>
        <v>1.056</v>
      </c>
    </row>
    <row r="156" spans="1:86">
      <c r="A156" t="s">
        <v>250</v>
      </c>
      <c r="B156" s="3">
        <v>35887</v>
      </c>
      <c r="C156" s="3" t="s">
        <v>75</v>
      </c>
      <c r="D156" s="17" t="s">
        <v>63</v>
      </c>
      <c r="E156" s="1" t="str">
        <f t="shared" si="12"/>
        <v>Feb_P2(100)</v>
      </c>
      <c r="F156">
        <v>3</v>
      </c>
      <c r="G156" s="16">
        <v>8</v>
      </c>
      <c r="H156" s="18">
        <v>2</v>
      </c>
      <c r="I156" s="18">
        <v>8.6</v>
      </c>
      <c r="J156" s="18">
        <v>10.6</v>
      </c>
      <c r="K156" s="18">
        <v>6.9</v>
      </c>
      <c r="L156" s="18">
        <v>9.8000000000000007</v>
      </c>
      <c r="M156" s="18">
        <v>7.5</v>
      </c>
      <c r="N156" s="18">
        <v>4.5</v>
      </c>
      <c r="O156" s="18">
        <v>2.2999999999999998</v>
      </c>
      <c r="P156" s="18">
        <v>6.1</v>
      </c>
      <c r="Q156" s="18">
        <v>7.9</v>
      </c>
      <c r="R156" s="18">
        <v>10.5</v>
      </c>
      <c r="S156" s="20">
        <v>11.3</v>
      </c>
      <c r="AJ156" s="18">
        <v>1.6</v>
      </c>
      <c r="AK156" s="18">
        <v>2</v>
      </c>
      <c r="AL156" s="18">
        <v>6.9</v>
      </c>
      <c r="AM156" s="18">
        <v>12.1</v>
      </c>
      <c r="AN156" s="18">
        <v>13.3</v>
      </c>
      <c r="AO156" s="18">
        <v>13.1</v>
      </c>
      <c r="AP156" s="18">
        <v>11.4</v>
      </c>
      <c r="CF156" s="6">
        <f t="shared" si="10"/>
        <v>146.4</v>
      </c>
      <c r="CG156">
        <f>VLOOKUP(D156,'Treatment Struture'!$D$2:$H$37,5,FALSE)</f>
        <v>100</v>
      </c>
      <c r="CH156">
        <f t="shared" si="11"/>
        <v>1.464</v>
      </c>
    </row>
    <row r="157" spans="1:86">
      <c r="A157" t="s">
        <v>250</v>
      </c>
      <c r="B157" s="3">
        <v>35887</v>
      </c>
      <c r="C157" s="3" t="s">
        <v>75</v>
      </c>
      <c r="D157" s="17" t="s">
        <v>63</v>
      </c>
      <c r="E157" s="1" t="str">
        <f t="shared" si="12"/>
        <v>Feb_P2(100)</v>
      </c>
      <c r="F157">
        <v>3</v>
      </c>
      <c r="G157" s="16">
        <v>8</v>
      </c>
      <c r="H157" s="18">
        <v>3</v>
      </c>
      <c r="I157" s="18">
        <v>7.3</v>
      </c>
      <c r="J157" s="18">
        <v>7.1</v>
      </c>
      <c r="K157" s="18">
        <v>6.4</v>
      </c>
      <c r="L157" s="18">
        <v>8.1999999999999993</v>
      </c>
      <c r="M157" s="18">
        <v>7.8</v>
      </c>
      <c r="N157" s="18">
        <v>9.1</v>
      </c>
      <c r="O157" s="18">
        <v>8.5</v>
      </c>
      <c r="P157" s="18">
        <v>9.6</v>
      </c>
      <c r="Q157" s="18">
        <v>10.199999999999999</v>
      </c>
      <c r="R157" s="18">
        <v>10.3</v>
      </c>
      <c r="S157" s="20">
        <v>10.3</v>
      </c>
      <c r="AJ157" s="18">
        <v>2.2000000000000002</v>
      </c>
      <c r="AK157" s="18">
        <v>1.2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CF157" s="6">
        <f t="shared" si="10"/>
        <v>98.2</v>
      </c>
      <c r="CG157">
        <f>VLOOKUP(D157,'Treatment Struture'!$D$2:$H$37,5,FALSE)</f>
        <v>100</v>
      </c>
      <c r="CH157">
        <f t="shared" si="11"/>
        <v>0.9820000000000001</v>
      </c>
    </row>
    <row r="158" spans="1:86">
      <c r="A158" t="s">
        <v>250</v>
      </c>
      <c r="B158" s="3">
        <v>35887</v>
      </c>
      <c r="C158" s="3" t="s">
        <v>75</v>
      </c>
      <c r="D158" s="17" t="s">
        <v>63</v>
      </c>
      <c r="E158" s="1" t="str">
        <f t="shared" si="12"/>
        <v>Feb_P2(100)</v>
      </c>
      <c r="F158">
        <v>3</v>
      </c>
      <c r="G158" s="16">
        <v>8</v>
      </c>
      <c r="H158" s="18">
        <v>4</v>
      </c>
      <c r="I158" s="18">
        <v>6.7</v>
      </c>
      <c r="J158" s="18">
        <v>7.9</v>
      </c>
      <c r="K158" s="18">
        <v>10</v>
      </c>
      <c r="L158" s="18">
        <v>8.4</v>
      </c>
      <c r="M158" s="18">
        <v>9.5</v>
      </c>
      <c r="N158" s="18">
        <v>9.6</v>
      </c>
      <c r="O158" s="18">
        <v>8.8000000000000007</v>
      </c>
      <c r="P158" s="18">
        <v>9.6</v>
      </c>
      <c r="Q158" s="18">
        <v>10.1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CF158" s="6">
        <f t="shared" si="10"/>
        <v>80.599999999999994</v>
      </c>
      <c r="CG158">
        <f>VLOOKUP(D158,'Treatment Struture'!$D$2:$H$37,5,FALSE)</f>
        <v>100</v>
      </c>
      <c r="CH158">
        <f t="shared" si="11"/>
        <v>0.80599999999999994</v>
      </c>
    </row>
    <row r="159" spans="1:86">
      <c r="A159" t="s">
        <v>250</v>
      </c>
      <c r="B159" s="3">
        <v>35887</v>
      </c>
      <c r="C159" s="3" t="s">
        <v>75</v>
      </c>
      <c r="D159" s="17" t="s">
        <v>63</v>
      </c>
      <c r="E159" s="1" t="str">
        <f t="shared" si="12"/>
        <v>Feb_P2(100)</v>
      </c>
      <c r="F159">
        <v>3</v>
      </c>
      <c r="G159" s="16">
        <v>8</v>
      </c>
      <c r="H159" s="18">
        <v>5</v>
      </c>
      <c r="I159" s="18">
        <v>5.6</v>
      </c>
      <c r="J159" s="18">
        <v>7.1</v>
      </c>
      <c r="K159" s="18">
        <v>8.1</v>
      </c>
      <c r="L159" s="18">
        <v>8.6999999999999993</v>
      </c>
      <c r="M159" s="18">
        <v>8.6999999999999993</v>
      </c>
      <c r="N159" s="18">
        <v>9.6</v>
      </c>
      <c r="O159" s="18">
        <v>9.9</v>
      </c>
      <c r="P159" s="18">
        <v>9.9</v>
      </c>
      <c r="Q159" s="18">
        <v>11.7</v>
      </c>
      <c r="R159" s="18">
        <v>13.1</v>
      </c>
      <c r="S159" s="20">
        <v>13</v>
      </c>
      <c r="AJ159" s="18">
        <v>1.9</v>
      </c>
      <c r="AK159" s="18">
        <v>0.8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CF159" s="6">
        <f t="shared" si="10"/>
        <v>108.1</v>
      </c>
      <c r="CG159">
        <f>VLOOKUP(D159,'Treatment Struture'!$D$2:$H$37,5,FALSE)</f>
        <v>100</v>
      </c>
      <c r="CH159">
        <f t="shared" si="11"/>
        <v>1.081</v>
      </c>
    </row>
    <row r="160" spans="1:86">
      <c r="A160" t="s">
        <v>250</v>
      </c>
      <c r="B160" s="3">
        <v>35887</v>
      </c>
      <c r="C160" s="3" t="s">
        <v>75</v>
      </c>
      <c r="D160" s="17" t="s">
        <v>63</v>
      </c>
      <c r="E160" s="1" t="str">
        <f t="shared" si="12"/>
        <v>Feb_P2(100)</v>
      </c>
      <c r="F160">
        <v>3</v>
      </c>
      <c r="G160" s="16">
        <v>8</v>
      </c>
      <c r="H160" s="18">
        <v>6</v>
      </c>
      <c r="I160" s="18">
        <v>8.9</v>
      </c>
      <c r="J160" s="18">
        <v>7.6</v>
      </c>
      <c r="K160" s="18">
        <v>6.6</v>
      </c>
      <c r="L160" s="18">
        <v>7.9</v>
      </c>
      <c r="M160" s="18">
        <v>7.3</v>
      </c>
      <c r="N160" s="18">
        <v>8.5</v>
      </c>
      <c r="O160" s="18">
        <v>8.9</v>
      </c>
      <c r="P160" s="18">
        <v>8.6999999999999993</v>
      </c>
      <c r="Q160" s="18">
        <v>12.1</v>
      </c>
      <c r="R160" s="18">
        <v>12.3</v>
      </c>
      <c r="S160" s="20">
        <v>13.4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CF160" s="6">
        <f t="shared" si="10"/>
        <v>102.19999999999999</v>
      </c>
      <c r="CG160">
        <f>VLOOKUP(D160,'Treatment Struture'!$D$2:$H$37,5,FALSE)</f>
        <v>100</v>
      </c>
      <c r="CH160">
        <f t="shared" si="11"/>
        <v>1.0219999999999998</v>
      </c>
    </row>
    <row r="161" spans="1:86">
      <c r="A161" t="s">
        <v>250</v>
      </c>
      <c r="B161" s="37">
        <v>35921</v>
      </c>
      <c r="C161" s="3" t="s">
        <v>75</v>
      </c>
      <c r="D161" s="17" t="s">
        <v>63</v>
      </c>
      <c r="E161" s="1" t="str">
        <f t="shared" si="12"/>
        <v>Feb_P2(100)</v>
      </c>
      <c r="F161">
        <v>1</v>
      </c>
      <c r="G161" s="16">
        <v>3</v>
      </c>
      <c r="H161" s="18">
        <v>1</v>
      </c>
      <c r="I161" s="18"/>
      <c r="J161" s="18"/>
      <c r="K161" s="18"/>
      <c r="L161" s="18"/>
      <c r="M161" s="18"/>
      <c r="N161" s="18"/>
      <c r="O161" s="20">
        <v>13.4</v>
      </c>
      <c r="P161" s="20">
        <v>13.2</v>
      </c>
      <c r="Q161" s="20">
        <v>19.899999999999999</v>
      </c>
      <c r="R161" s="20">
        <v>19.600000000000001</v>
      </c>
      <c r="S161" s="20">
        <v>22.9</v>
      </c>
      <c r="T161" s="20">
        <v>25</v>
      </c>
      <c r="U161" s="20">
        <v>26.4</v>
      </c>
      <c r="V161" s="20">
        <v>25.3</v>
      </c>
      <c r="W161" s="20">
        <v>34.6</v>
      </c>
      <c r="X161" s="20">
        <v>30.7</v>
      </c>
      <c r="Y161" s="20">
        <v>34.9</v>
      </c>
      <c r="Z161" s="20">
        <v>31.3</v>
      </c>
      <c r="AA161" s="20">
        <v>31.5</v>
      </c>
      <c r="AB161" s="20">
        <v>29.2</v>
      </c>
      <c r="AC161" s="21">
        <v>29.1</v>
      </c>
      <c r="AP161" s="18">
        <v>0</v>
      </c>
      <c r="AQ161" s="18">
        <v>0</v>
      </c>
      <c r="AR161" s="18">
        <v>0</v>
      </c>
      <c r="AS161" s="18">
        <v>0</v>
      </c>
      <c r="AT161" s="23"/>
      <c r="AU161" s="23"/>
      <c r="AV161" s="23"/>
      <c r="AW161" s="23"/>
      <c r="AX161" s="23"/>
      <c r="AY161" s="23"/>
      <c r="AZ161" s="23"/>
      <c r="CF161" s="6">
        <f t="shared" si="10"/>
        <v>387</v>
      </c>
      <c r="CG161">
        <f>VLOOKUP(D161,'Treatment Struture'!$D$2:$H$37,5,FALSE)</f>
        <v>100</v>
      </c>
      <c r="CH161">
        <f t="shared" si="11"/>
        <v>3.8699999999999997</v>
      </c>
    </row>
    <row r="162" spans="1:86">
      <c r="A162" t="s">
        <v>250</v>
      </c>
      <c r="B162" s="37">
        <v>35921</v>
      </c>
      <c r="C162" s="3" t="s">
        <v>75</v>
      </c>
      <c r="D162" s="17" t="s">
        <v>63</v>
      </c>
      <c r="E162" s="1" t="str">
        <f t="shared" si="12"/>
        <v>Feb_P2(100)</v>
      </c>
      <c r="F162">
        <v>1</v>
      </c>
      <c r="G162" s="16">
        <v>3</v>
      </c>
      <c r="H162" s="18">
        <v>2</v>
      </c>
      <c r="I162" s="18"/>
      <c r="J162" s="18"/>
      <c r="K162" s="18"/>
      <c r="L162" s="18"/>
      <c r="M162" s="18"/>
      <c r="N162" s="18"/>
      <c r="O162" s="20">
        <v>10.4</v>
      </c>
      <c r="P162" s="20">
        <v>13.9</v>
      </c>
      <c r="Q162" s="20">
        <v>15.6</v>
      </c>
      <c r="R162" s="20">
        <v>26</v>
      </c>
      <c r="S162" s="20">
        <v>22.7</v>
      </c>
      <c r="T162" s="20">
        <v>23.3</v>
      </c>
      <c r="U162" s="20">
        <v>72.7</v>
      </c>
      <c r="V162" s="20">
        <v>26.1</v>
      </c>
      <c r="W162" s="20">
        <v>23.8</v>
      </c>
      <c r="X162" s="20">
        <v>28.2</v>
      </c>
      <c r="Y162" s="20">
        <v>24.7</v>
      </c>
      <c r="Z162" s="20">
        <v>26</v>
      </c>
      <c r="AA162" s="20">
        <v>24.8</v>
      </c>
      <c r="AB162" s="20">
        <v>22.8</v>
      </c>
      <c r="AP162" s="18">
        <v>0</v>
      </c>
      <c r="AQ162" s="18">
        <v>0</v>
      </c>
      <c r="AR162" s="18">
        <v>0</v>
      </c>
      <c r="AS162" s="18">
        <v>0</v>
      </c>
      <c r="AT162" s="23"/>
      <c r="AU162" s="23"/>
      <c r="AV162" s="23"/>
      <c r="AW162" s="23"/>
      <c r="AX162" s="23"/>
      <c r="AY162" s="23"/>
      <c r="AZ162" s="23"/>
      <c r="CF162" s="6">
        <f t="shared" si="10"/>
        <v>361.00000000000006</v>
      </c>
      <c r="CG162">
        <f>VLOOKUP(D162,'Treatment Struture'!$D$2:$H$37,5,FALSE)</f>
        <v>100</v>
      </c>
      <c r="CH162">
        <f t="shared" si="11"/>
        <v>3.6100000000000008</v>
      </c>
    </row>
    <row r="163" spans="1:86">
      <c r="A163" t="s">
        <v>250</v>
      </c>
      <c r="B163" s="37">
        <v>35921</v>
      </c>
      <c r="C163" s="3" t="s">
        <v>75</v>
      </c>
      <c r="D163" s="17" t="s">
        <v>63</v>
      </c>
      <c r="E163" s="1" t="str">
        <f t="shared" si="12"/>
        <v>Feb_P2(100)</v>
      </c>
      <c r="F163">
        <v>1</v>
      </c>
      <c r="G163" s="16">
        <v>3</v>
      </c>
      <c r="H163" s="18">
        <v>3</v>
      </c>
      <c r="I163" s="18"/>
      <c r="J163" s="18"/>
      <c r="K163" s="18"/>
      <c r="L163" s="18"/>
      <c r="M163" s="18"/>
      <c r="N163" s="18"/>
      <c r="O163" s="20">
        <v>12.8</v>
      </c>
      <c r="P163" s="20">
        <v>14.7</v>
      </c>
      <c r="Q163" s="20">
        <v>16.399999999999999</v>
      </c>
      <c r="R163" s="20">
        <v>16.399999999999999</v>
      </c>
      <c r="S163" s="20">
        <v>16.2</v>
      </c>
      <c r="T163" s="20">
        <v>21.1</v>
      </c>
      <c r="U163" s="20">
        <v>19</v>
      </c>
      <c r="V163" s="20">
        <v>26.7</v>
      </c>
      <c r="W163" s="20">
        <v>17.899999999999999</v>
      </c>
      <c r="X163" s="20">
        <v>14.1</v>
      </c>
      <c r="Y163" s="20">
        <v>25.7</v>
      </c>
      <c r="Z163" s="20">
        <v>19.2</v>
      </c>
      <c r="AP163" s="18">
        <v>0</v>
      </c>
      <c r="AQ163" s="18">
        <v>0</v>
      </c>
      <c r="AR163" s="18">
        <v>0</v>
      </c>
      <c r="AS163" s="18">
        <v>0</v>
      </c>
      <c r="AT163" s="23"/>
      <c r="AU163" s="23"/>
      <c r="AV163" s="23"/>
      <c r="AW163" s="23"/>
      <c r="AX163" s="23"/>
      <c r="AY163" s="23"/>
      <c r="AZ163" s="23"/>
      <c r="CF163" s="6">
        <f t="shared" si="10"/>
        <v>220.19999999999996</v>
      </c>
      <c r="CG163">
        <f>VLOOKUP(D163,'Treatment Struture'!$D$2:$H$37,5,FALSE)</f>
        <v>100</v>
      </c>
      <c r="CH163">
        <f t="shared" si="11"/>
        <v>2.2019999999999995</v>
      </c>
    </row>
    <row r="164" spans="1:86">
      <c r="A164" t="s">
        <v>250</v>
      </c>
      <c r="B164" s="37">
        <v>35921</v>
      </c>
      <c r="C164" s="3" t="s">
        <v>75</v>
      </c>
      <c r="D164" s="17" t="s">
        <v>63</v>
      </c>
      <c r="E164" s="1" t="str">
        <f t="shared" si="12"/>
        <v>Feb_P2(100)</v>
      </c>
      <c r="F164">
        <v>1</v>
      </c>
      <c r="G164" s="16">
        <v>3</v>
      </c>
      <c r="H164" s="18">
        <v>4</v>
      </c>
      <c r="I164" s="18"/>
      <c r="J164" s="18"/>
      <c r="K164" s="18"/>
      <c r="L164" s="18"/>
      <c r="M164" s="18"/>
      <c r="N164" s="18"/>
      <c r="O164" s="20">
        <v>9.3000000000000007</v>
      </c>
      <c r="P164" s="20">
        <v>10.7</v>
      </c>
      <c r="Q164" s="20">
        <v>9.6</v>
      </c>
      <c r="R164" s="20">
        <v>12.9</v>
      </c>
      <c r="S164" s="20">
        <v>15.2</v>
      </c>
      <c r="T164" s="20">
        <v>14.9</v>
      </c>
      <c r="U164" s="20">
        <v>14.8</v>
      </c>
      <c r="V164" s="20">
        <v>14.2</v>
      </c>
      <c r="W164" s="20">
        <v>18.7</v>
      </c>
      <c r="X164" s="20">
        <v>21.4</v>
      </c>
      <c r="Y164" s="20">
        <v>20.5</v>
      </c>
      <c r="Z164" s="20">
        <v>24.6</v>
      </c>
      <c r="AA164" s="20">
        <v>21.1</v>
      </c>
      <c r="AB164" s="20">
        <v>23.2</v>
      </c>
      <c r="AP164" s="18">
        <v>0</v>
      </c>
      <c r="AQ164" s="18">
        <v>0</v>
      </c>
      <c r="AR164" s="18">
        <v>0</v>
      </c>
      <c r="AS164" s="18">
        <v>0</v>
      </c>
      <c r="AT164" s="23"/>
      <c r="AU164" s="23"/>
      <c r="AV164" s="23"/>
      <c r="AW164" s="23"/>
      <c r="AX164" s="23"/>
      <c r="AY164" s="23"/>
      <c r="AZ164" s="23"/>
      <c r="CF164" s="6">
        <f t="shared" si="10"/>
        <v>231.1</v>
      </c>
      <c r="CG164">
        <f>VLOOKUP(D164,'Treatment Struture'!$D$2:$H$37,5,FALSE)</f>
        <v>100</v>
      </c>
      <c r="CH164">
        <f t="shared" si="11"/>
        <v>2.3109999999999999</v>
      </c>
    </row>
    <row r="165" spans="1:86">
      <c r="A165" t="s">
        <v>250</v>
      </c>
      <c r="B165" s="37">
        <v>35921</v>
      </c>
      <c r="C165" s="3" t="s">
        <v>75</v>
      </c>
      <c r="D165" s="17" t="s">
        <v>63</v>
      </c>
      <c r="E165" s="1" t="str">
        <f t="shared" si="12"/>
        <v>Feb_P2(100)</v>
      </c>
      <c r="F165">
        <v>1</v>
      </c>
      <c r="G165" s="16">
        <v>3</v>
      </c>
      <c r="H165" s="18">
        <v>5</v>
      </c>
      <c r="I165" s="18"/>
      <c r="J165" s="18"/>
      <c r="K165" s="18"/>
      <c r="L165" s="18"/>
      <c r="M165" s="18"/>
      <c r="N165" s="18"/>
      <c r="O165" s="20">
        <v>9.4</v>
      </c>
      <c r="P165" s="20">
        <v>8.8000000000000007</v>
      </c>
      <c r="Q165" s="20">
        <v>9.6999999999999993</v>
      </c>
      <c r="R165" s="20">
        <v>113.8</v>
      </c>
      <c r="S165" s="20">
        <v>16</v>
      </c>
      <c r="T165" s="20">
        <v>13.9</v>
      </c>
      <c r="U165" s="20">
        <v>18.600000000000001</v>
      </c>
      <c r="V165" s="20">
        <v>20.6</v>
      </c>
      <c r="W165" s="20">
        <v>20.8</v>
      </c>
      <c r="X165" s="20">
        <v>24.5</v>
      </c>
      <c r="Y165" s="20">
        <v>26.2</v>
      </c>
      <c r="Z165" s="20">
        <v>27.5</v>
      </c>
      <c r="AA165" s="20">
        <v>26.9</v>
      </c>
      <c r="AB165" s="20">
        <v>25.1</v>
      </c>
      <c r="AP165" s="18">
        <v>0</v>
      </c>
      <c r="AQ165" s="18">
        <v>0</v>
      </c>
      <c r="AR165" s="18">
        <v>0</v>
      </c>
      <c r="AS165" s="18">
        <v>0</v>
      </c>
      <c r="AT165" s="23"/>
      <c r="AU165" s="23"/>
      <c r="AV165" s="23"/>
      <c r="AW165" s="23"/>
      <c r="AX165" s="23"/>
      <c r="AY165" s="23"/>
      <c r="AZ165" s="23"/>
      <c r="CF165" s="6">
        <f t="shared" si="10"/>
        <v>361.8</v>
      </c>
      <c r="CG165">
        <f>VLOOKUP(D165,'Treatment Struture'!$D$2:$H$37,5,FALSE)</f>
        <v>100</v>
      </c>
      <c r="CH165">
        <f t="shared" si="11"/>
        <v>3.6180000000000003</v>
      </c>
    </row>
    <row r="166" spans="1:86">
      <c r="A166" t="s">
        <v>250</v>
      </c>
      <c r="B166" s="37">
        <v>35921</v>
      </c>
      <c r="C166" s="3" t="s">
        <v>75</v>
      </c>
      <c r="D166" s="17" t="s">
        <v>63</v>
      </c>
      <c r="E166" s="1" t="str">
        <f t="shared" si="12"/>
        <v>Feb_P2(100)</v>
      </c>
      <c r="F166">
        <v>1</v>
      </c>
      <c r="G166" s="16">
        <v>3</v>
      </c>
      <c r="H166" s="18">
        <v>6</v>
      </c>
      <c r="I166" s="18"/>
      <c r="J166" s="18"/>
      <c r="K166" s="18"/>
      <c r="L166" s="18"/>
      <c r="M166" s="18"/>
      <c r="N166" s="18"/>
      <c r="O166" s="20">
        <v>1.7</v>
      </c>
      <c r="P166" s="20">
        <v>4.9000000000000004</v>
      </c>
      <c r="Q166" s="20">
        <v>7.8</v>
      </c>
      <c r="R166" s="20">
        <v>11.8</v>
      </c>
      <c r="S166" s="20">
        <v>16.8</v>
      </c>
      <c r="T166" s="20">
        <v>20.6</v>
      </c>
      <c r="U166" s="20">
        <v>24.3</v>
      </c>
      <c r="V166" s="20">
        <v>25.5</v>
      </c>
      <c r="W166" s="20">
        <v>24.6</v>
      </c>
      <c r="X166" s="20">
        <v>25.3</v>
      </c>
      <c r="Y166" s="20">
        <v>32.9</v>
      </c>
      <c r="Z166" s="20">
        <v>25.1</v>
      </c>
      <c r="AA166" s="20">
        <v>28.3</v>
      </c>
      <c r="AB166" s="20">
        <v>27.3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  <c r="CF166" s="6">
        <f t="shared" si="10"/>
        <v>276.90000000000003</v>
      </c>
      <c r="CG166">
        <f>VLOOKUP(D166,'Treatment Struture'!$D$2:$H$37,5,FALSE)</f>
        <v>100</v>
      </c>
      <c r="CH166">
        <f t="shared" si="11"/>
        <v>2.7690000000000001</v>
      </c>
    </row>
    <row r="167" spans="1:86">
      <c r="A167" t="s">
        <v>250</v>
      </c>
      <c r="B167" s="37">
        <v>35921</v>
      </c>
      <c r="C167" s="3" t="s">
        <v>75</v>
      </c>
      <c r="D167" s="17" t="s">
        <v>63</v>
      </c>
      <c r="E167" s="1" t="str">
        <f t="shared" si="12"/>
        <v>Feb_P2(100)</v>
      </c>
      <c r="F167">
        <v>2</v>
      </c>
      <c r="G167" s="16">
        <v>4</v>
      </c>
      <c r="H167" s="18">
        <v>1</v>
      </c>
      <c r="I167" s="18"/>
      <c r="J167" s="18"/>
      <c r="K167" s="18"/>
      <c r="L167" s="18"/>
      <c r="M167" s="18"/>
      <c r="N167" s="18"/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CF167" s="6">
        <f t="shared" si="10"/>
        <v>0</v>
      </c>
      <c r="CG167">
        <f>VLOOKUP(D167,'Treatment Struture'!$D$2:$H$37,5,FALSE)</f>
        <v>100</v>
      </c>
      <c r="CH167">
        <f t="shared" si="11"/>
        <v>0</v>
      </c>
    </row>
    <row r="168" spans="1:86">
      <c r="A168" t="s">
        <v>250</v>
      </c>
      <c r="B168" s="37">
        <v>35921</v>
      </c>
      <c r="C168" s="3" t="s">
        <v>75</v>
      </c>
      <c r="D168" s="17" t="s">
        <v>63</v>
      </c>
      <c r="E168" s="1" t="str">
        <f t="shared" si="12"/>
        <v>Feb_P2(100)</v>
      </c>
      <c r="F168">
        <v>2</v>
      </c>
      <c r="G168" s="16">
        <v>4</v>
      </c>
      <c r="H168" s="18">
        <v>2</v>
      </c>
      <c r="I168" s="18"/>
      <c r="J168" s="18"/>
      <c r="K168" s="18"/>
      <c r="L168" s="18"/>
      <c r="M168" s="18"/>
      <c r="N168" s="18"/>
      <c r="O168" s="20">
        <v>11.8</v>
      </c>
      <c r="P168" s="20">
        <v>13.4</v>
      </c>
      <c r="Q168" s="20">
        <v>14.8</v>
      </c>
      <c r="R168" s="20">
        <v>15</v>
      </c>
      <c r="S168" s="20">
        <v>18.899999999999999</v>
      </c>
      <c r="T168" s="20">
        <v>21.1</v>
      </c>
      <c r="U168" s="20">
        <v>24.3</v>
      </c>
      <c r="V168" s="20">
        <v>28.7</v>
      </c>
      <c r="W168" s="20">
        <v>30.9</v>
      </c>
      <c r="X168" s="20">
        <v>31.3</v>
      </c>
      <c r="Y168" s="20">
        <v>36.299999999999997</v>
      </c>
      <c r="Z168" s="20">
        <v>28.9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CF168" s="6">
        <f t="shared" si="10"/>
        <v>275.39999999999998</v>
      </c>
      <c r="CG168">
        <f>VLOOKUP(D168,'Treatment Struture'!$D$2:$H$37,5,FALSE)</f>
        <v>100</v>
      </c>
      <c r="CH168">
        <f t="shared" si="11"/>
        <v>2.754</v>
      </c>
    </row>
    <row r="169" spans="1:86">
      <c r="A169" t="s">
        <v>250</v>
      </c>
      <c r="B169" s="37">
        <v>35921</v>
      </c>
      <c r="C169" s="3" t="s">
        <v>75</v>
      </c>
      <c r="D169" s="17" t="s">
        <v>63</v>
      </c>
      <c r="E169" s="1" t="str">
        <f t="shared" si="12"/>
        <v>Feb_P2(100)</v>
      </c>
      <c r="F169">
        <v>2</v>
      </c>
      <c r="G169" s="16">
        <v>4</v>
      </c>
      <c r="H169" s="18">
        <v>3</v>
      </c>
      <c r="I169" s="18"/>
      <c r="J169" s="18"/>
      <c r="K169" s="18"/>
      <c r="L169" s="18"/>
      <c r="M169" s="18"/>
      <c r="N169" s="18"/>
      <c r="O169" s="20">
        <v>12.3</v>
      </c>
      <c r="P169" s="20">
        <v>15.4</v>
      </c>
      <c r="Q169" s="20">
        <v>16.3</v>
      </c>
      <c r="R169" s="20">
        <v>21.1</v>
      </c>
      <c r="S169" s="20">
        <v>25.4</v>
      </c>
      <c r="T169" s="20">
        <v>30.1</v>
      </c>
      <c r="U169" s="20">
        <v>33</v>
      </c>
      <c r="V169" s="20">
        <v>33.700000000000003</v>
      </c>
      <c r="AK169" s="23"/>
      <c r="AL169" s="23"/>
      <c r="AM169" s="23"/>
      <c r="AN169" s="23"/>
      <c r="AO169" s="23"/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CF169" s="6">
        <f t="shared" si="10"/>
        <v>187.3</v>
      </c>
      <c r="CG169">
        <f>VLOOKUP(D169,'Treatment Struture'!$D$2:$H$37,5,FALSE)</f>
        <v>100</v>
      </c>
      <c r="CH169">
        <f t="shared" si="11"/>
        <v>1.873</v>
      </c>
    </row>
    <row r="170" spans="1:86">
      <c r="A170" t="s">
        <v>250</v>
      </c>
      <c r="B170" s="37">
        <v>35921</v>
      </c>
      <c r="C170" s="3" t="s">
        <v>75</v>
      </c>
      <c r="D170" s="17" t="s">
        <v>63</v>
      </c>
      <c r="E170" s="1" t="str">
        <f t="shared" si="12"/>
        <v>Feb_P2(100)</v>
      </c>
      <c r="F170">
        <v>2</v>
      </c>
      <c r="G170" s="16">
        <v>4</v>
      </c>
      <c r="H170" s="18">
        <v>4</v>
      </c>
      <c r="I170" s="18"/>
      <c r="J170" s="18"/>
      <c r="K170" s="18"/>
      <c r="L170" s="18"/>
      <c r="M170" s="18"/>
      <c r="N170" s="18"/>
      <c r="O170" s="20">
        <v>10.3</v>
      </c>
      <c r="P170" s="20">
        <v>10.4</v>
      </c>
      <c r="Q170" s="20">
        <v>12.4</v>
      </c>
      <c r="R170" s="20">
        <v>14.8</v>
      </c>
      <c r="S170" s="20">
        <v>14</v>
      </c>
      <c r="T170" s="20">
        <v>17.2</v>
      </c>
      <c r="U170" s="20">
        <v>20.2</v>
      </c>
      <c r="V170" s="20">
        <v>24.5</v>
      </c>
      <c r="W170" s="20">
        <v>24.8</v>
      </c>
      <c r="X170" s="20">
        <v>29.2</v>
      </c>
      <c r="AK170" s="23"/>
      <c r="AL170" s="23"/>
      <c r="AM170" s="23"/>
      <c r="AN170" s="23"/>
      <c r="AO170" s="23"/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CF170" s="6">
        <f t="shared" si="10"/>
        <v>177.8</v>
      </c>
      <c r="CG170">
        <f>VLOOKUP(D170,'Treatment Struture'!$D$2:$H$37,5,FALSE)</f>
        <v>100</v>
      </c>
      <c r="CH170">
        <f t="shared" si="11"/>
        <v>1.778</v>
      </c>
    </row>
    <row r="171" spans="1:86">
      <c r="A171" t="s">
        <v>250</v>
      </c>
      <c r="B171" s="37">
        <v>35921</v>
      </c>
      <c r="C171" s="3" t="s">
        <v>75</v>
      </c>
      <c r="D171" s="17" t="s">
        <v>63</v>
      </c>
      <c r="E171" s="1" t="str">
        <f t="shared" si="12"/>
        <v>Feb_P2(100)</v>
      </c>
      <c r="F171">
        <v>2</v>
      </c>
      <c r="G171" s="16">
        <v>4</v>
      </c>
      <c r="H171" s="18">
        <v>5</v>
      </c>
      <c r="I171" s="18"/>
      <c r="J171" s="18"/>
      <c r="K171" s="18"/>
      <c r="L171" s="18"/>
      <c r="M171" s="18"/>
      <c r="N171" s="18"/>
      <c r="O171" s="20">
        <v>10.1</v>
      </c>
      <c r="P171" s="20">
        <v>10.199999999999999</v>
      </c>
      <c r="Q171" s="20">
        <v>11.9</v>
      </c>
      <c r="R171" s="20">
        <v>12.7</v>
      </c>
      <c r="S171" s="20">
        <v>14.5</v>
      </c>
      <c r="T171" s="20">
        <v>19.5</v>
      </c>
      <c r="U171" s="20">
        <v>21.8</v>
      </c>
      <c r="V171" s="20">
        <v>22.8</v>
      </c>
      <c r="W171" s="20">
        <v>19</v>
      </c>
      <c r="AK171" s="23"/>
      <c r="AL171" s="23"/>
      <c r="AM171" s="23"/>
      <c r="AN171" s="23"/>
      <c r="AO171" s="23"/>
      <c r="AP171" s="18">
        <v>0</v>
      </c>
      <c r="AQ171" s="20">
        <v>9.6</v>
      </c>
      <c r="AR171" s="20">
        <v>13.6</v>
      </c>
      <c r="AS171" s="21">
        <v>19.7</v>
      </c>
      <c r="AT171" s="20">
        <v>20.8</v>
      </c>
      <c r="AU171" s="20">
        <v>19.100000000000001</v>
      </c>
      <c r="AV171" s="20">
        <v>22.3</v>
      </c>
      <c r="AW171" s="20">
        <v>20.6</v>
      </c>
      <c r="AX171" s="20">
        <v>22.9</v>
      </c>
      <c r="AY171" s="20">
        <v>19.399999999999999</v>
      </c>
      <c r="AZ171" s="20">
        <v>18.5</v>
      </c>
      <c r="BA171" s="20">
        <v>22.3</v>
      </c>
      <c r="BB171" s="2">
        <v>19.899999999999999</v>
      </c>
      <c r="BC171" s="20">
        <v>11.2</v>
      </c>
      <c r="CF171" s="6">
        <f t="shared" si="10"/>
        <v>382.39999999999992</v>
      </c>
      <c r="CG171">
        <f>VLOOKUP(D171,'Treatment Struture'!$D$2:$H$37,5,FALSE)</f>
        <v>100</v>
      </c>
      <c r="CH171">
        <f t="shared" si="11"/>
        <v>3.823999999999999</v>
      </c>
    </row>
    <row r="172" spans="1:86">
      <c r="A172" t="s">
        <v>250</v>
      </c>
      <c r="B172" s="37">
        <v>35921</v>
      </c>
      <c r="C172" s="3" t="s">
        <v>75</v>
      </c>
      <c r="D172" s="17" t="s">
        <v>63</v>
      </c>
      <c r="E172" s="1" t="str">
        <f t="shared" si="12"/>
        <v>Feb_P2(100)</v>
      </c>
      <c r="F172">
        <v>2</v>
      </c>
      <c r="G172" s="16">
        <v>4</v>
      </c>
      <c r="H172" s="18">
        <v>6</v>
      </c>
      <c r="I172" s="18"/>
      <c r="J172" s="18"/>
      <c r="K172" s="18"/>
      <c r="L172" s="18"/>
      <c r="M172" s="18"/>
      <c r="N172" s="18"/>
      <c r="O172" s="20">
        <v>8.9</v>
      </c>
      <c r="P172" s="20">
        <v>8.5</v>
      </c>
      <c r="Q172" s="20">
        <v>9.6999999999999993</v>
      </c>
      <c r="R172" s="20">
        <v>9.6999999999999993</v>
      </c>
      <c r="S172" s="20">
        <v>10.8</v>
      </c>
      <c r="T172" s="20">
        <v>12.5</v>
      </c>
      <c r="U172" s="20">
        <v>14.5</v>
      </c>
      <c r="V172" s="20">
        <v>15.7</v>
      </c>
      <c r="W172" s="20">
        <v>18.100000000000001</v>
      </c>
      <c r="X172" s="20">
        <v>19.8</v>
      </c>
      <c r="Y172" s="20">
        <v>23.1</v>
      </c>
      <c r="AK172" s="23"/>
      <c r="AL172" s="23"/>
      <c r="AM172" s="23"/>
      <c r="AN172" s="23"/>
      <c r="AO172" s="23"/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  <c r="CF172" s="6">
        <f t="shared" si="10"/>
        <v>151.30000000000001</v>
      </c>
      <c r="CG172">
        <f>VLOOKUP(D172,'Treatment Struture'!$D$2:$H$37,5,FALSE)</f>
        <v>100</v>
      </c>
      <c r="CH172">
        <f t="shared" si="11"/>
        <v>1.5130000000000001</v>
      </c>
    </row>
    <row r="173" spans="1:86">
      <c r="A173" t="s">
        <v>250</v>
      </c>
      <c r="B173" s="37">
        <v>35921</v>
      </c>
      <c r="C173" s="3" t="s">
        <v>75</v>
      </c>
      <c r="D173" s="17" t="s">
        <v>63</v>
      </c>
      <c r="E173" s="1" t="str">
        <f t="shared" si="12"/>
        <v>Feb_P2(100)</v>
      </c>
      <c r="F173">
        <v>3</v>
      </c>
      <c r="G173" s="16">
        <v>8</v>
      </c>
      <c r="H173" s="18">
        <v>1</v>
      </c>
      <c r="I173" s="18"/>
      <c r="J173" s="18"/>
      <c r="K173" s="18"/>
      <c r="L173" s="18"/>
      <c r="M173" s="18"/>
      <c r="N173" s="18"/>
      <c r="O173" s="20">
        <v>10.9</v>
      </c>
      <c r="P173" s="20">
        <v>10.7</v>
      </c>
      <c r="Q173" s="20">
        <v>11.8</v>
      </c>
      <c r="R173" s="21">
        <v>14.6</v>
      </c>
      <c r="S173" s="20">
        <v>14.3</v>
      </c>
      <c r="T173" s="20">
        <v>15.3</v>
      </c>
      <c r="U173" s="20">
        <v>17.7</v>
      </c>
      <c r="V173" s="20">
        <v>20</v>
      </c>
      <c r="W173" s="20">
        <v>22.3</v>
      </c>
      <c r="X173" s="20">
        <v>22.3</v>
      </c>
      <c r="Y173" s="20">
        <v>24.8</v>
      </c>
      <c r="Z173" s="20">
        <v>28</v>
      </c>
      <c r="AK173" s="23"/>
      <c r="AL173" s="23"/>
      <c r="AM173" s="23"/>
      <c r="AN173" s="23"/>
      <c r="AO173" s="23"/>
      <c r="AP173" s="18">
        <v>3</v>
      </c>
      <c r="AQ173" s="18">
        <v>3</v>
      </c>
      <c r="AR173" s="18">
        <v>3</v>
      </c>
      <c r="AS173" s="18">
        <v>3</v>
      </c>
      <c r="AT173" s="18">
        <v>3</v>
      </c>
      <c r="AU173" s="18">
        <v>3</v>
      </c>
      <c r="AV173" s="18">
        <v>3</v>
      </c>
      <c r="AW173" s="18">
        <v>3</v>
      </c>
      <c r="AX173" s="18">
        <v>3</v>
      </c>
      <c r="AY173" s="18">
        <v>3</v>
      </c>
      <c r="AZ173" s="18">
        <v>3</v>
      </c>
      <c r="BA173" s="18">
        <v>3</v>
      </c>
      <c r="BB173" s="18">
        <v>3</v>
      </c>
      <c r="BC173" s="18">
        <v>3</v>
      </c>
      <c r="CF173" s="6">
        <f t="shared" si="10"/>
        <v>254.70000000000005</v>
      </c>
      <c r="CG173">
        <f>VLOOKUP(D173,'Treatment Struture'!$D$2:$H$37,5,FALSE)</f>
        <v>100</v>
      </c>
      <c r="CH173">
        <f t="shared" si="11"/>
        <v>2.5470000000000002</v>
      </c>
    </row>
    <row r="174" spans="1:86">
      <c r="A174" t="s">
        <v>250</v>
      </c>
      <c r="B174" s="37">
        <v>35921</v>
      </c>
      <c r="C174" s="3" t="s">
        <v>75</v>
      </c>
      <c r="D174" s="17" t="s">
        <v>63</v>
      </c>
      <c r="E174" s="1" t="str">
        <f t="shared" si="12"/>
        <v>Feb_P2(100)</v>
      </c>
      <c r="F174">
        <v>3</v>
      </c>
      <c r="G174" s="16">
        <v>8</v>
      </c>
      <c r="H174" s="18">
        <v>2</v>
      </c>
      <c r="I174" s="18"/>
      <c r="J174" s="18"/>
      <c r="K174" s="18"/>
      <c r="L174" s="18"/>
      <c r="M174" s="18"/>
      <c r="N174" s="18"/>
      <c r="O174" s="20">
        <v>7</v>
      </c>
      <c r="P174" s="20">
        <v>9.8000000000000007</v>
      </c>
      <c r="Q174" s="20">
        <v>11.8</v>
      </c>
      <c r="R174" s="21">
        <v>12.1</v>
      </c>
      <c r="S174" s="20">
        <v>14.4</v>
      </c>
      <c r="T174" s="20">
        <v>15.1</v>
      </c>
      <c r="U174" s="20">
        <v>16.5</v>
      </c>
      <c r="V174" s="20">
        <v>19.600000000000001</v>
      </c>
      <c r="W174" s="20">
        <v>22.2</v>
      </c>
      <c r="X174" s="20">
        <v>26.5</v>
      </c>
      <c r="Y174" s="20">
        <v>25.3</v>
      </c>
      <c r="Z174" s="20">
        <v>23.5</v>
      </c>
      <c r="AK174" s="23"/>
      <c r="AL174" s="23"/>
      <c r="AM174" s="23"/>
      <c r="AN174" s="23"/>
      <c r="AO174" s="23"/>
      <c r="AP174" s="18">
        <v>6.9</v>
      </c>
      <c r="AQ174" s="20">
        <v>17.3</v>
      </c>
      <c r="AR174" s="20">
        <v>18.399999999999999</v>
      </c>
      <c r="AS174" s="21">
        <v>17.8</v>
      </c>
      <c r="AT174" s="20">
        <v>12.2</v>
      </c>
      <c r="AU174" s="20">
        <v>6.2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CF174" s="6">
        <f t="shared" si="10"/>
        <v>282.60000000000002</v>
      </c>
      <c r="CG174">
        <f>VLOOKUP(D174,'Treatment Struture'!$D$2:$H$37,5,FALSE)</f>
        <v>100</v>
      </c>
      <c r="CH174">
        <f t="shared" si="11"/>
        <v>2.8260000000000005</v>
      </c>
    </row>
    <row r="175" spans="1:86">
      <c r="A175" t="s">
        <v>250</v>
      </c>
      <c r="B175" s="37">
        <v>35921</v>
      </c>
      <c r="C175" s="3" t="s">
        <v>75</v>
      </c>
      <c r="D175" s="17" t="s">
        <v>63</v>
      </c>
      <c r="E175" s="1" t="str">
        <f t="shared" si="12"/>
        <v>Feb_P2(100)</v>
      </c>
      <c r="F175">
        <v>3</v>
      </c>
      <c r="G175" s="16">
        <v>8</v>
      </c>
      <c r="H175" s="18">
        <v>3</v>
      </c>
      <c r="I175" s="18"/>
      <c r="J175" s="18"/>
      <c r="K175" s="18"/>
      <c r="L175" s="18"/>
      <c r="M175" s="18"/>
      <c r="N175" s="18"/>
      <c r="O175" s="20">
        <v>11.5</v>
      </c>
      <c r="P175" s="20">
        <v>10.6</v>
      </c>
      <c r="Q175" s="20">
        <v>11.9</v>
      </c>
      <c r="R175" s="21">
        <v>12.5</v>
      </c>
      <c r="S175" s="20">
        <v>12.4</v>
      </c>
      <c r="T175" s="20">
        <v>14</v>
      </c>
      <c r="U175" s="20">
        <v>16.7</v>
      </c>
      <c r="V175" s="20">
        <v>19.3</v>
      </c>
      <c r="W175" s="20">
        <v>23.3</v>
      </c>
      <c r="X175" s="20">
        <v>23.6</v>
      </c>
      <c r="Y175" s="20">
        <v>24.8</v>
      </c>
      <c r="Z175" s="20">
        <v>25.7</v>
      </c>
      <c r="AK175" s="23"/>
      <c r="AL175" s="23"/>
      <c r="AM175" s="23"/>
      <c r="AN175" s="23"/>
      <c r="AO175" s="23"/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CF175" s="6">
        <f t="shared" si="10"/>
        <v>206.3</v>
      </c>
      <c r="CG175">
        <f>VLOOKUP(D175,'Treatment Struture'!$D$2:$H$37,5,FALSE)</f>
        <v>100</v>
      </c>
      <c r="CH175">
        <f t="shared" si="11"/>
        <v>2.0630000000000002</v>
      </c>
    </row>
    <row r="176" spans="1:86">
      <c r="A176" t="s">
        <v>250</v>
      </c>
      <c r="B176" s="37">
        <v>35921</v>
      </c>
      <c r="C176" s="3" t="s">
        <v>75</v>
      </c>
      <c r="D176" s="17" t="s">
        <v>63</v>
      </c>
      <c r="E176" s="1" t="str">
        <f t="shared" si="12"/>
        <v>Feb_P2(100)</v>
      </c>
      <c r="F176">
        <v>3</v>
      </c>
      <c r="G176" s="16">
        <v>8</v>
      </c>
      <c r="H176" s="18">
        <v>4</v>
      </c>
      <c r="I176" s="18"/>
      <c r="J176" s="18"/>
      <c r="K176" s="18"/>
      <c r="L176" s="18"/>
      <c r="M176" s="18"/>
      <c r="N176" s="18"/>
      <c r="O176" s="20">
        <v>12.1</v>
      </c>
      <c r="P176" s="20">
        <v>13.8</v>
      </c>
      <c r="Q176" s="20">
        <v>15.8</v>
      </c>
      <c r="R176" s="21">
        <v>18.399999999999999</v>
      </c>
      <c r="S176" s="20">
        <v>19.5</v>
      </c>
      <c r="T176" s="20">
        <v>21.6</v>
      </c>
      <c r="U176" s="20">
        <v>23.8</v>
      </c>
      <c r="V176" s="20">
        <v>22.6</v>
      </c>
      <c r="W176" s="20">
        <v>29.3</v>
      </c>
      <c r="X176" s="20">
        <v>27.9</v>
      </c>
      <c r="Y176" s="20">
        <v>30.5</v>
      </c>
      <c r="Z176" s="20">
        <v>29.2</v>
      </c>
      <c r="AK176" s="23"/>
      <c r="AL176" s="23"/>
      <c r="AM176" s="23"/>
      <c r="AN176" s="23"/>
      <c r="AO176" s="23"/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CF176" s="6">
        <f t="shared" si="10"/>
        <v>264.5</v>
      </c>
      <c r="CG176">
        <f>VLOOKUP(D176,'Treatment Struture'!$D$2:$H$37,5,FALSE)</f>
        <v>100</v>
      </c>
      <c r="CH176">
        <f t="shared" si="11"/>
        <v>2.645</v>
      </c>
    </row>
    <row r="177" spans="1:86">
      <c r="A177" t="s">
        <v>250</v>
      </c>
      <c r="B177" s="37">
        <v>35921</v>
      </c>
      <c r="C177" s="3" t="s">
        <v>75</v>
      </c>
      <c r="D177" s="17" t="s">
        <v>63</v>
      </c>
      <c r="E177" s="1" t="str">
        <f t="shared" si="12"/>
        <v>Feb_P2(100)</v>
      </c>
      <c r="F177">
        <v>3</v>
      </c>
      <c r="G177" s="16">
        <v>8</v>
      </c>
      <c r="H177" s="18">
        <v>5</v>
      </c>
      <c r="I177" s="18"/>
      <c r="J177" s="18"/>
      <c r="K177" s="18"/>
      <c r="L177" s="18"/>
      <c r="M177" s="18"/>
      <c r="N177" s="18"/>
      <c r="O177" s="20">
        <v>18.399999999999999</v>
      </c>
      <c r="P177" s="20">
        <v>19</v>
      </c>
      <c r="Q177" s="20">
        <v>20.100000000000001</v>
      </c>
      <c r="R177" s="21">
        <v>25.4</v>
      </c>
      <c r="S177" s="20">
        <v>26.9</v>
      </c>
      <c r="T177" s="20">
        <v>28.7</v>
      </c>
      <c r="U177" s="20">
        <v>30.2</v>
      </c>
      <c r="V177" s="20">
        <v>30.6</v>
      </c>
      <c r="AK177" s="23"/>
      <c r="AL177" s="23"/>
      <c r="AM177" s="23"/>
      <c r="AN177" s="23"/>
      <c r="AO177" s="23"/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>
        <v>0</v>
      </c>
      <c r="BC177" s="18">
        <v>0</v>
      </c>
      <c r="CF177" s="6">
        <f t="shared" si="10"/>
        <v>199.29999999999998</v>
      </c>
      <c r="CG177">
        <f>VLOOKUP(D177,'Treatment Struture'!$D$2:$H$37,5,FALSE)</f>
        <v>100</v>
      </c>
      <c r="CH177">
        <f t="shared" si="11"/>
        <v>1.9929999999999999</v>
      </c>
    </row>
    <row r="178" spans="1:86">
      <c r="A178" t="s">
        <v>250</v>
      </c>
      <c r="B178" s="37">
        <v>35921</v>
      </c>
      <c r="C178" s="3" t="s">
        <v>75</v>
      </c>
      <c r="D178" s="17" t="s">
        <v>63</v>
      </c>
      <c r="E178" s="1" t="str">
        <f t="shared" si="12"/>
        <v>Feb_P2(100)</v>
      </c>
      <c r="F178">
        <v>3</v>
      </c>
      <c r="G178" s="16">
        <v>8</v>
      </c>
      <c r="H178" s="18">
        <v>6</v>
      </c>
      <c r="I178" s="18"/>
      <c r="J178" s="18"/>
      <c r="K178" s="18"/>
      <c r="L178" s="18"/>
      <c r="M178" s="18"/>
      <c r="N178" s="18"/>
      <c r="O178" s="20">
        <v>19.2</v>
      </c>
      <c r="P178" s="20">
        <v>17.100000000000001</v>
      </c>
      <c r="Q178" s="20">
        <v>19.399999999999999</v>
      </c>
      <c r="R178" s="21">
        <v>21.9</v>
      </c>
      <c r="S178" s="20">
        <v>23.9</v>
      </c>
      <c r="T178" s="20">
        <v>25.4</v>
      </c>
      <c r="U178" s="20">
        <v>27.9</v>
      </c>
      <c r="V178" s="20">
        <v>28.7</v>
      </c>
      <c r="AK178" s="23"/>
      <c r="AL178" s="23"/>
      <c r="AM178" s="23"/>
      <c r="AN178" s="23"/>
      <c r="AO178" s="23"/>
      <c r="AP178" s="18">
        <v>0</v>
      </c>
      <c r="AQ178" s="20">
        <v>14.4</v>
      </c>
      <c r="AR178" s="20">
        <v>15.4</v>
      </c>
      <c r="AS178" s="21">
        <v>20.100000000000001</v>
      </c>
      <c r="AT178" s="20">
        <v>14.5</v>
      </c>
      <c r="AU178" s="20">
        <v>4.5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CF178" s="6">
        <f t="shared" si="10"/>
        <v>252.4</v>
      </c>
      <c r="CG178">
        <f>VLOOKUP(D178,'Treatment Struture'!$D$2:$H$37,5,FALSE)</f>
        <v>100</v>
      </c>
      <c r="CH178">
        <f t="shared" si="11"/>
        <v>2.524</v>
      </c>
    </row>
    <row r="179" spans="1:86">
      <c r="A179" t="s">
        <v>250</v>
      </c>
      <c r="B179" s="37">
        <v>35952</v>
      </c>
      <c r="C179" s="3" t="s">
        <v>75</v>
      </c>
      <c r="D179" s="17" t="s">
        <v>63</v>
      </c>
      <c r="E179" s="1" t="str">
        <f t="shared" si="12"/>
        <v>Feb_P2(100)</v>
      </c>
      <c r="F179">
        <v>1</v>
      </c>
      <c r="G179" s="16">
        <v>3</v>
      </c>
      <c r="H179" s="18">
        <v>1</v>
      </c>
      <c r="I179" s="18"/>
      <c r="J179" s="18"/>
      <c r="K179" s="18"/>
      <c r="L179" s="18"/>
      <c r="M179" s="18"/>
      <c r="N179" s="18"/>
      <c r="O179" s="20"/>
      <c r="P179" s="20"/>
      <c r="Q179" s="20"/>
      <c r="R179" s="21"/>
      <c r="S179" s="20"/>
      <c r="T179" s="20"/>
      <c r="U179" s="20"/>
      <c r="V179" s="20"/>
      <c r="X179" s="23">
        <v>39.200000000000003</v>
      </c>
      <c r="Y179" s="23">
        <v>31.1</v>
      </c>
      <c r="Z179" s="23">
        <v>36.1</v>
      </c>
      <c r="AA179" s="23">
        <v>42.4</v>
      </c>
      <c r="AB179" s="23">
        <v>27.3</v>
      </c>
      <c r="AC179" s="23">
        <v>31.7</v>
      </c>
      <c r="AD179" s="23">
        <v>26.6</v>
      </c>
      <c r="AL179" s="23"/>
      <c r="AM179" s="23"/>
      <c r="AN179" s="23"/>
      <c r="AO179" s="23"/>
      <c r="AP179" s="23"/>
      <c r="AQ179" s="23"/>
      <c r="CF179" s="6">
        <f t="shared" si="10"/>
        <v>234.4</v>
      </c>
      <c r="CG179">
        <f>VLOOKUP(D179,'Treatment Struture'!$D$2:$H$37,5,FALSE)</f>
        <v>100</v>
      </c>
      <c r="CH179">
        <f t="shared" si="11"/>
        <v>2.3439999999999999</v>
      </c>
    </row>
    <row r="180" spans="1:86">
      <c r="A180" t="s">
        <v>250</v>
      </c>
      <c r="B180" s="37">
        <v>35952</v>
      </c>
      <c r="C180" s="3" t="s">
        <v>75</v>
      </c>
      <c r="D180" s="17" t="s">
        <v>63</v>
      </c>
      <c r="E180" s="1" t="str">
        <f t="shared" si="12"/>
        <v>Feb_P2(100)</v>
      </c>
      <c r="F180">
        <v>1</v>
      </c>
      <c r="G180" s="16">
        <v>3</v>
      </c>
      <c r="H180" s="18">
        <v>2</v>
      </c>
      <c r="I180" s="18"/>
      <c r="J180" s="18"/>
      <c r="K180" s="18"/>
      <c r="L180" s="18"/>
      <c r="M180" s="18"/>
      <c r="N180" s="18"/>
      <c r="O180" s="20"/>
      <c r="P180" s="20"/>
      <c r="Q180" s="20"/>
      <c r="R180" s="21"/>
      <c r="S180" s="20"/>
      <c r="T180" s="20"/>
      <c r="U180" s="20"/>
      <c r="V180" s="20"/>
      <c r="X180" s="23">
        <v>42</v>
      </c>
      <c r="Y180" s="23">
        <v>37.200000000000003</v>
      </c>
      <c r="Z180" s="23">
        <v>42.4</v>
      </c>
      <c r="AA180" s="23">
        <v>44.4</v>
      </c>
      <c r="AB180" s="23">
        <v>40.9</v>
      </c>
      <c r="AC180" s="23">
        <v>41.8</v>
      </c>
      <c r="AD180" s="23">
        <v>34.6</v>
      </c>
      <c r="AL180" s="23"/>
      <c r="AM180" s="23"/>
      <c r="AN180" s="23"/>
      <c r="AO180" s="23"/>
      <c r="AP180" s="23"/>
      <c r="AQ180" s="23"/>
      <c r="CF180" s="6">
        <f t="shared" si="10"/>
        <v>283.3</v>
      </c>
      <c r="CG180">
        <f>VLOOKUP(D180,'Treatment Struture'!$D$2:$H$37,5,FALSE)</f>
        <v>100</v>
      </c>
      <c r="CH180">
        <f t="shared" si="11"/>
        <v>2.8330000000000002</v>
      </c>
    </row>
    <row r="181" spans="1:86">
      <c r="A181" t="s">
        <v>250</v>
      </c>
      <c r="B181" s="37">
        <v>35952</v>
      </c>
      <c r="C181" s="3" t="s">
        <v>75</v>
      </c>
      <c r="D181" s="17" t="s">
        <v>63</v>
      </c>
      <c r="E181" s="1" t="str">
        <f t="shared" si="12"/>
        <v>Feb_P2(100)</v>
      </c>
      <c r="F181">
        <v>1</v>
      </c>
      <c r="G181" s="16">
        <v>3</v>
      </c>
      <c r="H181" s="18">
        <v>3</v>
      </c>
      <c r="I181" s="18"/>
      <c r="J181" s="18"/>
      <c r="K181" s="18"/>
      <c r="L181" s="18"/>
      <c r="M181" s="18"/>
      <c r="N181" s="18"/>
      <c r="O181" s="20"/>
      <c r="P181" s="20"/>
      <c r="Q181" s="20"/>
      <c r="R181" s="21"/>
      <c r="S181" s="20"/>
      <c r="T181" s="20"/>
      <c r="U181" s="20"/>
      <c r="V181" s="20"/>
      <c r="X181" s="23">
        <v>26.3</v>
      </c>
      <c r="Y181" s="23">
        <v>30</v>
      </c>
      <c r="Z181" s="23">
        <v>29.9</v>
      </c>
      <c r="AA181" s="23">
        <v>30.2</v>
      </c>
      <c r="AB181" s="23">
        <v>32.200000000000003</v>
      </c>
      <c r="AC181" s="23">
        <v>35.1</v>
      </c>
      <c r="AD181" s="23">
        <v>36.9</v>
      </c>
      <c r="AE181" s="23">
        <v>36.299999999999997</v>
      </c>
      <c r="AF181" s="23">
        <v>33.5</v>
      </c>
      <c r="AG181" s="23">
        <v>32.5</v>
      </c>
      <c r="AH181" s="23">
        <v>27.4</v>
      </c>
      <c r="AL181" s="23"/>
      <c r="AM181" s="23"/>
      <c r="AN181" s="23"/>
      <c r="AO181" s="23"/>
      <c r="AP181" s="23"/>
      <c r="AQ181" s="23"/>
      <c r="CF181" s="6">
        <f t="shared" si="10"/>
        <v>350.29999999999995</v>
      </c>
      <c r="CG181">
        <f>VLOOKUP(D181,'Treatment Struture'!$D$2:$H$37,5,FALSE)</f>
        <v>100</v>
      </c>
      <c r="CH181">
        <f t="shared" si="11"/>
        <v>3.5029999999999997</v>
      </c>
    </row>
    <row r="182" spans="1:86">
      <c r="A182" t="s">
        <v>250</v>
      </c>
      <c r="B182" s="37">
        <v>35952</v>
      </c>
      <c r="C182" s="3" t="s">
        <v>75</v>
      </c>
      <c r="D182" s="17" t="s">
        <v>63</v>
      </c>
      <c r="E182" s="1" t="str">
        <f t="shared" si="12"/>
        <v>Feb_P2(100)</v>
      </c>
      <c r="F182">
        <v>1</v>
      </c>
      <c r="G182" s="16">
        <v>3</v>
      </c>
      <c r="H182" s="18">
        <v>4</v>
      </c>
      <c r="I182" s="18"/>
      <c r="J182" s="18"/>
      <c r="K182" s="18"/>
      <c r="L182" s="18"/>
      <c r="M182" s="18"/>
      <c r="N182" s="18"/>
      <c r="O182" s="20"/>
      <c r="P182" s="20"/>
      <c r="Q182" s="20"/>
      <c r="R182" s="21"/>
      <c r="S182" s="20"/>
      <c r="T182" s="20"/>
      <c r="U182" s="20"/>
      <c r="V182" s="20"/>
      <c r="X182" s="23">
        <v>29.8</v>
      </c>
      <c r="Y182" s="23">
        <v>35.5</v>
      </c>
      <c r="Z182" s="23">
        <v>34.799999999999997</v>
      </c>
      <c r="AA182" s="23">
        <v>34.700000000000003</v>
      </c>
      <c r="AB182" s="23">
        <v>33.6</v>
      </c>
      <c r="AC182" s="23">
        <v>27.2</v>
      </c>
      <c r="AD182" s="23">
        <v>16.899999999999999</v>
      </c>
      <c r="AL182" s="23"/>
      <c r="AM182" s="23"/>
      <c r="AN182" s="23"/>
      <c r="AO182" s="23"/>
      <c r="AP182" s="23"/>
      <c r="AQ182" s="23"/>
      <c r="CF182" s="6">
        <f t="shared" si="10"/>
        <v>212.5</v>
      </c>
      <c r="CG182">
        <f>VLOOKUP(D182,'Treatment Struture'!$D$2:$H$37,5,FALSE)</f>
        <v>100</v>
      </c>
      <c r="CH182">
        <f t="shared" si="11"/>
        <v>2.125</v>
      </c>
    </row>
    <row r="183" spans="1:86">
      <c r="A183" t="s">
        <v>250</v>
      </c>
      <c r="B183" s="37">
        <v>35952</v>
      </c>
      <c r="C183" s="3" t="s">
        <v>75</v>
      </c>
      <c r="D183" s="17" t="s">
        <v>63</v>
      </c>
      <c r="E183" s="1" t="str">
        <f t="shared" si="12"/>
        <v>Feb_P2(100)</v>
      </c>
      <c r="F183">
        <v>1</v>
      </c>
      <c r="G183" s="16">
        <v>3</v>
      </c>
      <c r="H183" s="18">
        <v>5</v>
      </c>
      <c r="I183" s="18"/>
      <c r="J183" s="18"/>
      <c r="K183" s="18"/>
      <c r="L183" s="18"/>
      <c r="M183" s="18"/>
      <c r="N183" s="18"/>
      <c r="O183" s="20"/>
      <c r="P183" s="20"/>
      <c r="Q183" s="20"/>
      <c r="R183" s="21"/>
      <c r="S183" s="20"/>
      <c r="T183" s="20"/>
      <c r="U183" s="20"/>
      <c r="V183" s="20"/>
      <c r="X183" s="23">
        <v>21.4</v>
      </c>
      <c r="Y183" s="23">
        <v>27.2</v>
      </c>
      <c r="Z183" s="23">
        <v>27.1</v>
      </c>
      <c r="AA183" s="23">
        <v>29.6</v>
      </c>
      <c r="AB183" s="23">
        <v>31.6</v>
      </c>
      <c r="AC183" s="23">
        <v>35.700000000000003</v>
      </c>
      <c r="AD183" s="23">
        <v>32</v>
      </c>
      <c r="AE183" s="23">
        <v>35.1</v>
      </c>
      <c r="AF183" s="23">
        <v>33.5</v>
      </c>
      <c r="AG183" s="23">
        <v>32.6</v>
      </c>
      <c r="AH183" s="23">
        <v>29.9</v>
      </c>
      <c r="AL183" s="23"/>
      <c r="AM183" s="23"/>
      <c r="AN183" s="23"/>
      <c r="AO183" s="23"/>
      <c r="AP183" s="23"/>
      <c r="AQ183" s="23"/>
      <c r="CF183" s="6">
        <f t="shared" si="10"/>
        <v>335.69999999999993</v>
      </c>
      <c r="CG183">
        <f>VLOOKUP(D183,'Treatment Struture'!$D$2:$H$37,5,FALSE)</f>
        <v>100</v>
      </c>
      <c r="CH183">
        <f t="shared" si="11"/>
        <v>3.3569999999999998</v>
      </c>
    </row>
    <row r="184" spans="1:86">
      <c r="A184" t="s">
        <v>250</v>
      </c>
      <c r="B184" s="37">
        <v>35952</v>
      </c>
      <c r="C184" s="3" t="s">
        <v>75</v>
      </c>
      <c r="D184" s="17" t="s">
        <v>63</v>
      </c>
      <c r="E184" s="1" t="str">
        <f t="shared" si="12"/>
        <v>Feb_P2(100)</v>
      </c>
      <c r="F184">
        <v>1</v>
      </c>
      <c r="G184" s="16">
        <v>3</v>
      </c>
      <c r="H184" s="18">
        <v>6</v>
      </c>
      <c r="I184" s="18"/>
      <c r="J184" s="18"/>
      <c r="K184" s="18"/>
      <c r="L184" s="18"/>
      <c r="M184" s="18"/>
      <c r="N184" s="18"/>
      <c r="O184" s="20"/>
      <c r="P184" s="20"/>
      <c r="Q184" s="20"/>
      <c r="R184" s="21"/>
      <c r="S184" s="20"/>
      <c r="T184" s="20"/>
      <c r="U184" s="20"/>
      <c r="V184" s="20"/>
      <c r="X184" s="23">
        <v>20.2</v>
      </c>
      <c r="Y184" s="23">
        <v>34.200000000000003</v>
      </c>
      <c r="Z184" s="23">
        <v>39.200000000000003</v>
      </c>
      <c r="AA184" s="23">
        <v>14.2</v>
      </c>
      <c r="AB184" s="23">
        <v>42.9</v>
      </c>
      <c r="AC184" s="23">
        <v>42.4</v>
      </c>
      <c r="AD184" s="23">
        <v>37.5</v>
      </c>
      <c r="AE184" s="23">
        <v>33.700000000000003</v>
      </c>
      <c r="AF184" s="23">
        <v>25.1</v>
      </c>
      <c r="AL184" s="23"/>
      <c r="AM184" s="23"/>
      <c r="AN184" s="23"/>
      <c r="AO184" s="23"/>
      <c r="AP184" s="23"/>
      <c r="AQ184" s="23"/>
      <c r="CF184" s="6">
        <f t="shared" si="10"/>
        <v>289.40000000000003</v>
      </c>
      <c r="CG184">
        <f>VLOOKUP(D184,'Treatment Struture'!$D$2:$H$37,5,FALSE)</f>
        <v>100</v>
      </c>
      <c r="CH184">
        <f t="shared" si="11"/>
        <v>2.8940000000000006</v>
      </c>
    </row>
    <row r="185" spans="1:86">
      <c r="A185" t="s">
        <v>250</v>
      </c>
      <c r="B185" s="37">
        <v>35952</v>
      </c>
      <c r="C185" s="3" t="s">
        <v>75</v>
      </c>
      <c r="D185" s="17" t="s">
        <v>63</v>
      </c>
      <c r="E185" s="1" t="str">
        <f t="shared" si="12"/>
        <v>Feb_P2(100)</v>
      </c>
      <c r="F185">
        <v>2</v>
      </c>
      <c r="G185" s="16">
        <v>4</v>
      </c>
      <c r="H185" s="18">
        <v>1</v>
      </c>
      <c r="I185" s="18"/>
      <c r="J185" s="18"/>
      <c r="K185" s="18"/>
      <c r="L185" s="18"/>
      <c r="M185" s="18"/>
      <c r="N185" s="18"/>
      <c r="O185" s="20"/>
      <c r="P185" s="20"/>
      <c r="Q185" s="20"/>
      <c r="R185" s="21"/>
      <c r="S185" s="20"/>
      <c r="T185" s="20"/>
      <c r="U185" s="20"/>
      <c r="V185" s="20"/>
      <c r="X185" s="23">
        <v>22.6</v>
      </c>
      <c r="Y185" s="23">
        <v>28.4</v>
      </c>
      <c r="Z185" s="23">
        <v>29</v>
      </c>
      <c r="AA185" s="23">
        <v>31.2</v>
      </c>
      <c r="AB185" s="23">
        <v>33.6</v>
      </c>
      <c r="AC185" s="23">
        <v>22.1</v>
      </c>
      <c r="AD185" s="23">
        <v>16.600000000000001</v>
      </c>
      <c r="AL185" s="23"/>
      <c r="AM185" s="23"/>
      <c r="AN185" s="23"/>
      <c r="AO185" s="23"/>
      <c r="AP185" s="23"/>
      <c r="AQ185" s="23"/>
      <c r="CF185" s="6">
        <f t="shared" si="10"/>
        <v>183.5</v>
      </c>
      <c r="CG185">
        <f>VLOOKUP(D185,'Treatment Struture'!$D$2:$H$37,5,FALSE)</f>
        <v>100</v>
      </c>
      <c r="CH185">
        <f t="shared" si="11"/>
        <v>1.8350000000000002</v>
      </c>
    </row>
    <row r="186" spans="1:86">
      <c r="A186" t="s">
        <v>250</v>
      </c>
      <c r="B186" s="37">
        <v>35952</v>
      </c>
      <c r="C186" s="3" t="s">
        <v>75</v>
      </c>
      <c r="D186" s="17" t="s">
        <v>63</v>
      </c>
      <c r="E186" s="1" t="str">
        <f t="shared" si="12"/>
        <v>Feb_P2(100)</v>
      </c>
      <c r="F186">
        <v>2</v>
      </c>
      <c r="G186" s="16">
        <v>4</v>
      </c>
      <c r="H186" s="18">
        <v>2</v>
      </c>
      <c r="I186" s="18"/>
      <c r="J186" s="18"/>
      <c r="K186" s="18"/>
      <c r="L186" s="18"/>
      <c r="M186" s="18"/>
      <c r="N186" s="18"/>
      <c r="O186" s="20"/>
      <c r="P186" s="20"/>
      <c r="Q186" s="20"/>
      <c r="R186" s="21"/>
      <c r="S186" s="20"/>
      <c r="T186" s="20"/>
      <c r="U186" s="20"/>
      <c r="V186" s="20"/>
      <c r="X186" s="23">
        <v>15.5</v>
      </c>
      <c r="Y186" s="23">
        <v>21.1</v>
      </c>
      <c r="Z186" s="23">
        <v>20.5</v>
      </c>
      <c r="AA186" s="23">
        <v>24.9</v>
      </c>
      <c r="AB186" s="23">
        <v>24.9</v>
      </c>
      <c r="AC186" s="23">
        <v>26.9</v>
      </c>
      <c r="AD186" s="23">
        <v>23.4</v>
      </c>
      <c r="AE186" s="23">
        <v>27.2</v>
      </c>
      <c r="AF186" s="23">
        <v>25.8</v>
      </c>
      <c r="AG186" s="23">
        <v>25.2</v>
      </c>
      <c r="AH186" s="23">
        <v>25.1</v>
      </c>
      <c r="AL186" s="23"/>
      <c r="AM186" s="23"/>
      <c r="AN186" s="23"/>
      <c r="AO186" s="23"/>
      <c r="AP186" s="23"/>
      <c r="AQ186" s="23"/>
      <c r="CF186" s="6">
        <f t="shared" si="10"/>
        <v>260.5</v>
      </c>
      <c r="CG186">
        <f>VLOOKUP(D186,'Treatment Struture'!$D$2:$H$37,5,FALSE)</f>
        <v>100</v>
      </c>
      <c r="CH186">
        <f t="shared" si="11"/>
        <v>2.605</v>
      </c>
    </row>
    <row r="187" spans="1:86">
      <c r="A187" t="s">
        <v>250</v>
      </c>
      <c r="B187" s="37">
        <v>35952</v>
      </c>
      <c r="C187" s="3" t="s">
        <v>75</v>
      </c>
      <c r="D187" s="17" t="s">
        <v>63</v>
      </c>
      <c r="E187" s="1" t="str">
        <f t="shared" si="12"/>
        <v>Feb_P2(100)</v>
      </c>
      <c r="F187">
        <v>2</v>
      </c>
      <c r="G187" s="16">
        <v>4</v>
      </c>
      <c r="H187" s="18">
        <v>3</v>
      </c>
      <c r="I187" s="18"/>
      <c r="J187" s="18"/>
      <c r="K187" s="18"/>
      <c r="L187" s="18"/>
      <c r="M187" s="18"/>
      <c r="N187" s="18"/>
      <c r="O187" s="20"/>
      <c r="P187" s="20"/>
      <c r="Q187" s="20"/>
      <c r="R187" s="21"/>
      <c r="S187" s="20"/>
      <c r="T187" s="20"/>
      <c r="U187" s="20"/>
      <c r="V187" s="20"/>
      <c r="X187" s="23">
        <v>23.3</v>
      </c>
      <c r="Y187" s="23">
        <v>20.8</v>
      </c>
      <c r="Z187" s="23">
        <v>25.9</v>
      </c>
      <c r="AA187" s="23">
        <v>16.899999999999999</v>
      </c>
      <c r="AB187" s="23">
        <v>33.200000000000003</v>
      </c>
      <c r="AC187" s="23">
        <v>33.5</v>
      </c>
      <c r="AD187" s="23">
        <v>29.8</v>
      </c>
      <c r="AE187" s="23">
        <v>22.2</v>
      </c>
      <c r="AF187" s="23">
        <v>24.7</v>
      </c>
      <c r="AG187" s="23">
        <v>32.799999999999997</v>
      </c>
      <c r="AH187" s="23">
        <v>26.9</v>
      </c>
      <c r="AL187" s="23"/>
      <c r="AM187" s="23"/>
      <c r="AN187" s="23"/>
      <c r="AO187" s="23"/>
      <c r="AP187" s="23"/>
      <c r="AQ187" s="23"/>
      <c r="CF187" s="6">
        <f t="shared" si="10"/>
        <v>290</v>
      </c>
      <c r="CG187">
        <f>VLOOKUP(D187,'Treatment Struture'!$D$2:$H$37,5,FALSE)</f>
        <v>100</v>
      </c>
      <c r="CH187">
        <f t="shared" si="11"/>
        <v>2.9000000000000004</v>
      </c>
    </row>
    <row r="188" spans="1:86">
      <c r="A188" t="s">
        <v>250</v>
      </c>
      <c r="B188" s="37">
        <v>35952</v>
      </c>
      <c r="C188" s="3" t="s">
        <v>75</v>
      </c>
      <c r="D188" s="17" t="s">
        <v>63</v>
      </c>
      <c r="E188" s="1" t="str">
        <f t="shared" si="12"/>
        <v>Feb_P2(100)</v>
      </c>
      <c r="F188">
        <v>2</v>
      </c>
      <c r="G188" s="16">
        <v>4</v>
      </c>
      <c r="H188" s="18">
        <v>4</v>
      </c>
      <c r="I188" s="18"/>
      <c r="J188" s="18"/>
      <c r="K188" s="18"/>
      <c r="L188" s="18"/>
      <c r="M188" s="18"/>
      <c r="N188" s="18"/>
      <c r="O188" s="20"/>
      <c r="P188" s="20"/>
      <c r="Q188" s="20"/>
      <c r="R188" s="21"/>
      <c r="S188" s="20"/>
      <c r="T188" s="20"/>
      <c r="U188" s="20"/>
      <c r="V188" s="20"/>
      <c r="X188" s="23">
        <v>21.7</v>
      </c>
      <c r="Y188" s="23">
        <v>25.3</v>
      </c>
      <c r="Z188" s="23">
        <v>26</v>
      </c>
      <c r="AA188" s="23">
        <v>30.4</v>
      </c>
      <c r="AB188" s="23">
        <v>32</v>
      </c>
      <c r="AC188" s="23">
        <v>34.1</v>
      </c>
      <c r="AD188" s="23">
        <v>31.8</v>
      </c>
      <c r="AE188" s="23">
        <v>35.1</v>
      </c>
      <c r="AF188" s="23">
        <v>31.6</v>
      </c>
      <c r="AG188" s="23">
        <v>34.200000000000003</v>
      </c>
      <c r="AL188" s="23"/>
      <c r="AM188" s="23"/>
      <c r="AN188" s="23"/>
      <c r="AO188" s="23"/>
      <c r="AP188" s="23"/>
      <c r="AQ188" s="23"/>
      <c r="CF188" s="6">
        <f t="shared" si="10"/>
        <v>302.2</v>
      </c>
      <c r="CG188">
        <f>VLOOKUP(D188,'Treatment Struture'!$D$2:$H$37,5,FALSE)</f>
        <v>100</v>
      </c>
      <c r="CH188">
        <f t="shared" si="11"/>
        <v>3.0220000000000002</v>
      </c>
    </row>
    <row r="189" spans="1:86">
      <c r="A189" t="s">
        <v>250</v>
      </c>
      <c r="B189" s="37">
        <v>35952</v>
      </c>
      <c r="C189" s="3" t="s">
        <v>75</v>
      </c>
      <c r="D189" s="17" t="s">
        <v>63</v>
      </c>
      <c r="E189" s="1" t="str">
        <f t="shared" si="12"/>
        <v>Feb_P2(100)</v>
      </c>
      <c r="F189">
        <v>2</v>
      </c>
      <c r="G189" s="16">
        <v>4</v>
      </c>
      <c r="H189" s="18">
        <v>5</v>
      </c>
      <c r="I189" s="18"/>
      <c r="J189" s="18"/>
      <c r="K189" s="18"/>
      <c r="L189" s="18"/>
      <c r="M189" s="18"/>
      <c r="N189" s="18"/>
      <c r="O189" s="20"/>
      <c r="P189" s="20"/>
      <c r="Q189" s="20"/>
      <c r="R189" s="21"/>
      <c r="S189" s="20"/>
      <c r="T189" s="20"/>
      <c r="U189" s="20"/>
      <c r="V189" s="20"/>
      <c r="X189" s="23">
        <v>35.4</v>
      </c>
      <c r="Y189" s="23">
        <v>25.3</v>
      </c>
      <c r="Z189" s="23">
        <v>28.5</v>
      </c>
      <c r="AA189" s="23">
        <v>37.9</v>
      </c>
      <c r="AB189" s="23">
        <v>35.4</v>
      </c>
      <c r="AL189" s="23"/>
      <c r="AM189" s="23"/>
      <c r="AN189" s="23"/>
      <c r="AO189" s="23"/>
      <c r="AP189" s="23"/>
      <c r="AQ189" s="23"/>
      <c r="CF189" s="6">
        <f t="shared" si="10"/>
        <v>162.5</v>
      </c>
      <c r="CG189">
        <f>VLOOKUP(D189,'Treatment Struture'!$D$2:$H$37,5,FALSE)</f>
        <v>100</v>
      </c>
      <c r="CH189">
        <f t="shared" si="11"/>
        <v>1.625</v>
      </c>
    </row>
    <row r="190" spans="1:86">
      <c r="A190" t="s">
        <v>250</v>
      </c>
      <c r="B190" s="37">
        <v>35952</v>
      </c>
      <c r="C190" s="3" t="s">
        <v>75</v>
      </c>
      <c r="D190" s="17" t="s">
        <v>63</v>
      </c>
      <c r="E190" s="1" t="str">
        <f t="shared" si="12"/>
        <v>Feb_P2(100)</v>
      </c>
      <c r="F190">
        <v>2</v>
      </c>
      <c r="G190" s="16">
        <v>4</v>
      </c>
      <c r="H190" s="18">
        <v>6</v>
      </c>
      <c r="I190" s="18"/>
      <c r="J190" s="18"/>
      <c r="K190" s="18"/>
      <c r="L190" s="18"/>
      <c r="M190" s="18"/>
      <c r="N190" s="18"/>
      <c r="O190" s="20"/>
      <c r="P190" s="20"/>
      <c r="Q190" s="20"/>
      <c r="R190" s="21"/>
      <c r="S190" s="20"/>
      <c r="T190" s="20"/>
      <c r="U190" s="20"/>
      <c r="V190" s="20"/>
      <c r="X190" s="23">
        <v>24.5</v>
      </c>
      <c r="Y190" s="23">
        <v>23.8</v>
      </c>
      <c r="Z190" s="23">
        <v>26.3</v>
      </c>
      <c r="AA190" s="23">
        <v>20.6</v>
      </c>
      <c r="AB190" s="23">
        <v>13.2</v>
      </c>
      <c r="AL190" s="23"/>
      <c r="AM190" s="23"/>
      <c r="AN190" s="23"/>
      <c r="AO190" s="23"/>
      <c r="AP190" s="23"/>
      <c r="AQ190" s="23"/>
      <c r="CF190" s="6">
        <f t="shared" si="10"/>
        <v>108.39999999999999</v>
      </c>
      <c r="CG190">
        <f>VLOOKUP(D190,'Treatment Struture'!$D$2:$H$37,5,FALSE)</f>
        <v>100</v>
      </c>
      <c r="CH190">
        <f t="shared" si="11"/>
        <v>1.0839999999999999</v>
      </c>
    </row>
    <row r="191" spans="1:86">
      <c r="A191" t="s">
        <v>250</v>
      </c>
      <c r="B191" s="37">
        <v>35952</v>
      </c>
      <c r="C191" s="3" t="s">
        <v>75</v>
      </c>
      <c r="D191" s="17" t="s">
        <v>63</v>
      </c>
      <c r="E191" s="1" t="str">
        <f t="shared" si="12"/>
        <v>Feb_P2(100)</v>
      </c>
      <c r="F191">
        <v>3</v>
      </c>
      <c r="G191" s="16">
        <v>8</v>
      </c>
      <c r="H191" s="18">
        <v>1</v>
      </c>
      <c r="I191" s="18"/>
      <c r="J191" s="18"/>
      <c r="K191" s="18"/>
      <c r="L191" s="18"/>
      <c r="M191" s="18"/>
      <c r="N191" s="18"/>
      <c r="O191" s="20"/>
      <c r="P191" s="20"/>
      <c r="Q191" s="20"/>
      <c r="R191" s="21"/>
      <c r="S191" s="20"/>
      <c r="T191" s="20"/>
      <c r="U191" s="20"/>
      <c r="V191" s="20"/>
      <c r="X191" s="23">
        <v>30.7</v>
      </c>
      <c r="Y191" s="23">
        <v>34.5</v>
      </c>
      <c r="Z191" s="23">
        <v>38.5</v>
      </c>
      <c r="AA191" s="23">
        <v>37.9</v>
      </c>
      <c r="AB191" s="23">
        <v>40.200000000000003</v>
      </c>
      <c r="AC191" s="23">
        <v>41</v>
      </c>
      <c r="AD191" s="23">
        <v>33.4</v>
      </c>
      <c r="AE191" s="23">
        <v>32.799999999999997</v>
      </c>
      <c r="AF191" s="23">
        <v>35.6</v>
      </c>
      <c r="AG191" s="23">
        <v>33.1</v>
      </c>
      <c r="AL191" s="23"/>
      <c r="AM191" s="23"/>
      <c r="AN191" s="23"/>
      <c r="AO191" s="23"/>
      <c r="AP191" s="23"/>
      <c r="AQ191" s="23"/>
      <c r="CF191" s="6">
        <f t="shared" si="10"/>
        <v>357.70000000000005</v>
      </c>
      <c r="CG191">
        <f>VLOOKUP(D191,'Treatment Struture'!$D$2:$H$37,5,FALSE)</f>
        <v>100</v>
      </c>
      <c r="CH191">
        <f t="shared" si="11"/>
        <v>3.5770000000000004</v>
      </c>
    </row>
    <row r="192" spans="1:86">
      <c r="A192" t="s">
        <v>250</v>
      </c>
      <c r="B192" s="37">
        <v>35952</v>
      </c>
      <c r="C192" s="3" t="s">
        <v>75</v>
      </c>
      <c r="D192" s="17" t="s">
        <v>63</v>
      </c>
      <c r="E192" s="1" t="str">
        <f t="shared" si="12"/>
        <v>Feb_P2(100)</v>
      </c>
      <c r="F192">
        <v>3</v>
      </c>
      <c r="G192" s="16">
        <v>8</v>
      </c>
      <c r="H192" s="18">
        <v>2</v>
      </c>
      <c r="I192" s="18"/>
      <c r="J192" s="18"/>
      <c r="K192" s="18"/>
      <c r="L192" s="18"/>
      <c r="M192" s="18"/>
      <c r="N192" s="18"/>
      <c r="O192" s="20"/>
      <c r="P192" s="20"/>
      <c r="Q192" s="20"/>
      <c r="R192" s="21"/>
      <c r="S192" s="20"/>
      <c r="T192" s="20"/>
      <c r="U192" s="20"/>
      <c r="V192" s="20"/>
      <c r="X192" s="23">
        <v>30.8</v>
      </c>
      <c r="Y192" s="23">
        <v>31.9</v>
      </c>
      <c r="Z192" s="23">
        <v>32</v>
      </c>
      <c r="AA192" s="23">
        <v>32.200000000000003</v>
      </c>
      <c r="AB192" s="23">
        <v>35.4</v>
      </c>
      <c r="AC192" s="23">
        <v>28.5</v>
      </c>
      <c r="AD192" s="23">
        <v>32.9</v>
      </c>
      <c r="AE192" s="23">
        <v>30</v>
      </c>
      <c r="AF192" s="23">
        <v>25.7</v>
      </c>
      <c r="AG192" s="23">
        <v>25.1</v>
      </c>
      <c r="AH192" s="23">
        <v>19.600000000000001</v>
      </c>
      <c r="AL192" s="23"/>
      <c r="AM192" s="23"/>
      <c r="AN192" s="23"/>
      <c r="AO192" s="23"/>
      <c r="AP192" s="23"/>
      <c r="AQ192" s="23"/>
      <c r="CF192" s="6">
        <f t="shared" si="10"/>
        <v>324.10000000000008</v>
      </c>
      <c r="CG192">
        <f>VLOOKUP(D192,'Treatment Struture'!$D$2:$H$37,5,FALSE)</f>
        <v>100</v>
      </c>
      <c r="CH192">
        <f t="shared" si="11"/>
        <v>3.241000000000001</v>
      </c>
    </row>
    <row r="193" spans="1:86">
      <c r="A193" t="s">
        <v>250</v>
      </c>
      <c r="B193" s="37">
        <v>35952</v>
      </c>
      <c r="C193" s="3" t="s">
        <v>75</v>
      </c>
      <c r="D193" s="17" t="s">
        <v>63</v>
      </c>
      <c r="E193" s="1" t="str">
        <f t="shared" si="12"/>
        <v>Feb_P2(100)</v>
      </c>
      <c r="F193">
        <v>3</v>
      </c>
      <c r="G193" s="16">
        <v>8</v>
      </c>
      <c r="H193" s="18">
        <v>3</v>
      </c>
      <c r="I193" s="18"/>
      <c r="J193" s="18"/>
      <c r="K193" s="18"/>
      <c r="L193" s="18"/>
      <c r="M193" s="18"/>
      <c r="N193" s="18"/>
      <c r="O193" s="20"/>
      <c r="P193" s="20"/>
      <c r="Q193" s="20"/>
      <c r="R193" s="21"/>
      <c r="S193" s="20"/>
      <c r="T193" s="20"/>
      <c r="U193" s="20"/>
      <c r="V193" s="20"/>
      <c r="X193" s="23">
        <v>25.6</v>
      </c>
      <c r="Y193" s="23">
        <v>26.5</v>
      </c>
      <c r="Z193" s="23">
        <v>27.8</v>
      </c>
      <c r="AA193" s="23">
        <v>29</v>
      </c>
      <c r="AB193" s="23">
        <v>30.7</v>
      </c>
      <c r="AC193" s="23">
        <v>27.1</v>
      </c>
      <c r="AD193" s="23">
        <v>30.6</v>
      </c>
      <c r="AE193" s="23">
        <v>29</v>
      </c>
      <c r="AF193" s="23">
        <v>28.6</v>
      </c>
      <c r="AG193" s="23">
        <v>17.7</v>
      </c>
      <c r="AL193" s="23"/>
      <c r="AM193" s="23"/>
      <c r="AN193" s="23"/>
      <c r="AO193" s="23"/>
      <c r="AP193" s="23"/>
      <c r="AQ193" s="23"/>
      <c r="CF193" s="6">
        <f t="shared" si="10"/>
        <v>272.59999999999997</v>
      </c>
      <c r="CG193">
        <f>VLOOKUP(D193,'Treatment Struture'!$D$2:$H$37,5,FALSE)</f>
        <v>100</v>
      </c>
      <c r="CH193">
        <f t="shared" si="11"/>
        <v>2.7259999999999995</v>
      </c>
    </row>
    <row r="194" spans="1:86">
      <c r="A194" t="s">
        <v>250</v>
      </c>
      <c r="B194" s="37">
        <v>35952</v>
      </c>
      <c r="C194" s="3" t="s">
        <v>75</v>
      </c>
      <c r="D194" s="17" t="s">
        <v>63</v>
      </c>
      <c r="E194" s="1" t="str">
        <f t="shared" si="12"/>
        <v>Feb_P2(100)</v>
      </c>
      <c r="F194">
        <v>3</v>
      </c>
      <c r="G194" s="16">
        <v>8</v>
      </c>
      <c r="H194" s="18">
        <v>4</v>
      </c>
      <c r="I194" s="18"/>
      <c r="J194" s="18"/>
      <c r="K194" s="18"/>
      <c r="L194" s="18"/>
      <c r="M194" s="18"/>
      <c r="N194" s="18"/>
      <c r="O194" s="20"/>
      <c r="P194" s="20"/>
      <c r="Q194" s="20"/>
      <c r="R194" s="21"/>
      <c r="S194" s="20"/>
      <c r="T194" s="20"/>
      <c r="U194" s="20"/>
      <c r="V194" s="20"/>
      <c r="X194" s="23">
        <v>43.9</v>
      </c>
      <c r="Y194" s="23">
        <v>44</v>
      </c>
      <c r="Z194" s="23">
        <v>48.1</v>
      </c>
      <c r="AA194" s="23">
        <v>43.4</v>
      </c>
      <c r="AB194" s="23">
        <v>26.4</v>
      </c>
      <c r="AL194" s="23"/>
      <c r="AM194" s="23"/>
      <c r="AN194" s="23"/>
      <c r="AO194" s="23"/>
      <c r="AP194" s="23"/>
      <c r="AQ194" s="23"/>
      <c r="CF194" s="6">
        <f t="shared" si="10"/>
        <v>205.8</v>
      </c>
      <c r="CG194">
        <f>VLOOKUP(D194,'Treatment Struture'!$D$2:$H$37,5,FALSE)</f>
        <v>100</v>
      </c>
      <c r="CH194">
        <f t="shared" si="11"/>
        <v>2.0580000000000003</v>
      </c>
    </row>
    <row r="195" spans="1:86">
      <c r="A195" t="s">
        <v>250</v>
      </c>
      <c r="B195" s="37">
        <v>35952</v>
      </c>
      <c r="C195" s="3" t="s">
        <v>75</v>
      </c>
      <c r="D195" s="17" t="s">
        <v>63</v>
      </c>
      <c r="E195" s="1" t="str">
        <f t="shared" si="12"/>
        <v>Feb_P2(100)</v>
      </c>
      <c r="F195">
        <v>3</v>
      </c>
      <c r="G195" s="16">
        <v>8</v>
      </c>
      <c r="H195" s="18">
        <v>5</v>
      </c>
      <c r="I195" s="18"/>
      <c r="J195" s="18"/>
      <c r="K195" s="18"/>
      <c r="L195" s="18"/>
      <c r="M195" s="18"/>
      <c r="N195" s="18"/>
      <c r="O195" s="18"/>
      <c r="P195" s="18"/>
      <c r="Q195" s="18"/>
      <c r="R195" s="18"/>
      <c r="S195" s="20"/>
      <c r="T195" s="20"/>
      <c r="U195" s="20"/>
      <c r="V195" s="20"/>
      <c r="W195" s="21"/>
      <c r="X195" s="23">
        <v>39.6</v>
      </c>
      <c r="Y195" s="23">
        <v>37.200000000000003</v>
      </c>
      <c r="Z195" s="23">
        <v>38</v>
      </c>
      <c r="AA195" s="23">
        <v>33.9</v>
      </c>
      <c r="AB195" s="23">
        <v>25.8</v>
      </c>
      <c r="AL195" s="23"/>
      <c r="AM195" s="23"/>
      <c r="AN195" s="23"/>
      <c r="AO195" s="23"/>
      <c r="AP195" s="23"/>
      <c r="AQ195" s="23"/>
      <c r="CF195" s="6">
        <f t="shared" si="10"/>
        <v>174.50000000000003</v>
      </c>
      <c r="CG195">
        <f>VLOOKUP(D195,'Treatment Struture'!$D$2:$H$37,5,FALSE)</f>
        <v>100</v>
      </c>
      <c r="CH195">
        <f t="shared" si="11"/>
        <v>1.7450000000000003</v>
      </c>
    </row>
    <row r="196" spans="1:86">
      <c r="A196" t="s">
        <v>250</v>
      </c>
      <c r="B196" s="37">
        <v>35952</v>
      </c>
      <c r="C196" s="3" t="s">
        <v>75</v>
      </c>
      <c r="D196" s="17" t="s">
        <v>63</v>
      </c>
      <c r="E196" s="1" t="str">
        <f t="shared" si="12"/>
        <v>Feb_P2(100)</v>
      </c>
      <c r="F196">
        <v>3</v>
      </c>
      <c r="G196" s="16">
        <v>8</v>
      </c>
      <c r="H196" s="18">
        <v>6</v>
      </c>
      <c r="I196" s="18"/>
      <c r="J196" s="18"/>
      <c r="K196" s="18"/>
      <c r="L196" s="18"/>
      <c r="M196" s="18"/>
      <c r="N196" s="18"/>
      <c r="O196" s="18"/>
      <c r="P196" s="18"/>
      <c r="Q196" s="18"/>
      <c r="R196" s="18"/>
      <c r="S196" s="20"/>
      <c r="T196" s="20"/>
      <c r="U196" s="20"/>
      <c r="V196" s="20"/>
      <c r="W196" s="21"/>
      <c r="X196" s="23">
        <v>29.1</v>
      </c>
      <c r="Y196" s="23">
        <v>33.1</v>
      </c>
      <c r="Z196" s="23">
        <v>36.6</v>
      </c>
      <c r="AA196" s="23">
        <v>33.5</v>
      </c>
      <c r="AB196" s="23">
        <v>32.299999999999997</v>
      </c>
      <c r="AC196" s="23">
        <v>32</v>
      </c>
      <c r="AD196" s="23">
        <v>23.3</v>
      </c>
      <c r="AL196" s="23"/>
      <c r="AM196" s="23"/>
      <c r="AN196" s="23"/>
      <c r="AO196" s="23"/>
      <c r="AP196" s="23"/>
      <c r="AQ196" s="23"/>
      <c r="CF196" s="6">
        <f t="shared" si="10"/>
        <v>219.90000000000003</v>
      </c>
      <c r="CG196">
        <f>VLOOKUP(D196,'Treatment Struture'!$D$2:$H$37,5,FALSE)</f>
        <v>100</v>
      </c>
      <c r="CH196">
        <f t="shared" si="11"/>
        <v>2.1990000000000003</v>
      </c>
    </row>
    <row r="197" spans="1:86">
      <c r="A197" t="s">
        <v>250</v>
      </c>
      <c r="B197" s="3">
        <v>35887</v>
      </c>
      <c r="C197" s="3" t="s">
        <v>75</v>
      </c>
      <c r="D197" s="17" t="s">
        <v>64</v>
      </c>
      <c r="E197" s="1" t="str">
        <f t="shared" si="12"/>
        <v>Feb_P3(150)</v>
      </c>
      <c r="F197">
        <v>1</v>
      </c>
      <c r="G197" s="16">
        <v>1</v>
      </c>
      <c r="H197" s="18">
        <v>1</v>
      </c>
      <c r="I197" s="18">
        <v>5.7</v>
      </c>
      <c r="J197" s="18">
        <v>6.9</v>
      </c>
      <c r="K197" s="18">
        <v>8</v>
      </c>
      <c r="L197" s="18">
        <v>8.6999999999999993</v>
      </c>
      <c r="M197" s="18">
        <v>9.3000000000000007</v>
      </c>
      <c r="N197" s="18">
        <v>8.4</v>
      </c>
      <c r="O197" s="18">
        <v>8.4</v>
      </c>
      <c r="P197" s="18">
        <v>8.1999999999999993</v>
      </c>
      <c r="Q197" s="18">
        <v>7.2</v>
      </c>
      <c r="AK197">
        <v>18</v>
      </c>
      <c r="AL197">
        <v>19.7</v>
      </c>
      <c r="AM197">
        <v>24.6</v>
      </c>
      <c r="AN197">
        <v>26.5</v>
      </c>
      <c r="AO197">
        <v>27</v>
      </c>
      <c r="AP197">
        <v>26.2</v>
      </c>
      <c r="AQ197">
        <v>31.3</v>
      </c>
      <c r="AR197">
        <v>29.1</v>
      </c>
      <c r="AS197">
        <v>34</v>
      </c>
      <c r="AT197">
        <v>29.4</v>
      </c>
      <c r="AU197">
        <v>28.8</v>
      </c>
      <c r="AV197">
        <v>22.7</v>
      </c>
      <c r="CF197" s="6">
        <f t="shared" si="10"/>
        <v>388.09999999999997</v>
      </c>
      <c r="CG197">
        <f>VLOOKUP(D197,'Treatment Struture'!$D$2:$H$37,5,FALSE)</f>
        <v>150</v>
      </c>
      <c r="CH197">
        <f t="shared" si="11"/>
        <v>5.8214999999999995</v>
      </c>
    </row>
    <row r="198" spans="1:86">
      <c r="A198" t="s">
        <v>250</v>
      </c>
      <c r="B198" s="3">
        <v>35887</v>
      </c>
      <c r="C198" s="3" t="s">
        <v>75</v>
      </c>
      <c r="D198" s="17" t="s">
        <v>64</v>
      </c>
      <c r="E198" s="1" t="str">
        <f t="shared" ref="E198:E249" si="13">C198&amp;"_"&amp;D198</f>
        <v>Feb_P3(150)</v>
      </c>
      <c r="F198">
        <v>1</v>
      </c>
      <c r="G198" s="16">
        <v>1</v>
      </c>
      <c r="H198" s="18">
        <v>2</v>
      </c>
      <c r="I198" s="18">
        <v>5.3</v>
      </c>
      <c r="J198" s="18">
        <v>6.5</v>
      </c>
      <c r="K198" s="18">
        <v>7.1</v>
      </c>
      <c r="L198" s="18">
        <v>8.1999999999999993</v>
      </c>
      <c r="M198" s="18">
        <v>7.7</v>
      </c>
      <c r="N198" s="18">
        <v>8.1999999999999993</v>
      </c>
      <c r="O198" s="18">
        <v>7.8</v>
      </c>
      <c r="P198" s="18">
        <v>8.4</v>
      </c>
      <c r="Q198" s="18">
        <v>9.1999999999999993</v>
      </c>
      <c r="R198" s="18">
        <v>8.5</v>
      </c>
      <c r="AK198">
        <v>19.5</v>
      </c>
      <c r="AL198">
        <v>20.2</v>
      </c>
      <c r="AM198">
        <v>20.399999999999999</v>
      </c>
      <c r="AN198">
        <v>21.3</v>
      </c>
      <c r="AO198">
        <v>19.100000000000001</v>
      </c>
      <c r="AP198">
        <v>21.2</v>
      </c>
      <c r="AQ198">
        <v>19.100000000000001</v>
      </c>
      <c r="AR198">
        <v>21.3</v>
      </c>
      <c r="AS198">
        <v>16.600000000000001</v>
      </c>
      <c r="CF198" s="6">
        <f t="shared" si="10"/>
        <v>255.6</v>
      </c>
      <c r="CG198">
        <f>VLOOKUP(D198,'Treatment Struture'!$D$2:$H$37,5,FALSE)</f>
        <v>150</v>
      </c>
      <c r="CH198">
        <f t="shared" si="11"/>
        <v>3.8340000000000001</v>
      </c>
    </row>
    <row r="199" spans="1:86">
      <c r="A199" t="s">
        <v>250</v>
      </c>
      <c r="B199" s="3">
        <v>35887</v>
      </c>
      <c r="C199" s="3" t="s">
        <v>75</v>
      </c>
      <c r="D199" s="17" t="s">
        <v>64</v>
      </c>
      <c r="E199" s="1" t="str">
        <f t="shared" si="13"/>
        <v>Feb_P3(150)</v>
      </c>
      <c r="F199">
        <v>1</v>
      </c>
      <c r="G199" s="16">
        <v>1</v>
      </c>
      <c r="H199" s="18">
        <v>3</v>
      </c>
      <c r="I199" s="18">
        <v>7.5</v>
      </c>
      <c r="J199" s="18">
        <v>7.6</v>
      </c>
      <c r="K199" s="18">
        <v>9</v>
      </c>
      <c r="L199" s="18">
        <v>8.4</v>
      </c>
      <c r="M199" s="18">
        <v>10.1</v>
      </c>
      <c r="N199" s="18">
        <v>9.5</v>
      </c>
      <c r="O199" s="18">
        <v>10.9</v>
      </c>
      <c r="P199" s="18">
        <v>10.3</v>
      </c>
      <c r="Q199" s="18">
        <v>12.4</v>
      </c>
      <c r="R199" s="18">
        <v>13</v>
      </c>
      <c r="AK199">
        <v>21.2</v>
      </c>
      <c r="AL199">
        <v>19</v>
      </c>
      <c r="AM199">
        <v>21.4</v>
      </c>
      <c r="AN199">
        <v>22.8</v>
      </c>
      <c r="AO199">
        <v>19.600000000000001</v>
      </c>
      <c r="AP199">
        <v>19</v>
      </c>
      <c r="AQ199">
        <v>13.3</v>
      </c>
      <c r="CF199" s="6">
        <f t="shared" si="10"/>
        <v>235.00000000000003</v>
      </c>
      <c r="CG199">
        <f>VLOOKUP(D199,'Treatment Struture'!$D$2:$H$37,5,FALSE)</f>
        <v>150</v>
      </c>
      <c r="CH199">
        <f t="shared" si="11"/>
        <v>3.5250000000000004</v>
      </c>
    </row>
    <row r="200" spans="1:86">
      <c r="A200" t="s">
        <v>250</v>
      </c>
      <c r="B200" s="3">
        <v>35887</v>
      </c>
      <c r="C200" s="3" t="s">
        <v>75</v>
      </c>
      <c r="D200" s="17" t="s">
        <v>64</v>
      </c>
      <c r="E200" s="1" t="str">
        <f t="shared" si="13"/>
        <v>Feb_P3(150)</v>
      </c>
      <c r="F200">
        <v>1</v>
      </c>
      <c r="G200" s="16">
        <v>1</v>
      </c>
      <c r="H200" s="18">
        <v>4</v>
      </c>
      <c r="I200" s="18">
        <v>5.9</v>
      </c>
      <c r="J200" s="18">
        <v>6.9</v>
      </c>
      <c r="K200" s="18">
        <v>9.6</v>
      </c>
      <c r="L200" s="18">
        <v>9.4</v>
      </c>
      <c r="M200" s="18">
        <v>9.6</v>
      </c>
      <c r="N200" s="18">
        <v>8.1</v>
      </c>
      <c r="O200" s="18">
        <v>10</v>
      </c>
      <c r="P200" s="18">
        <v>9.6</v>
      </c>
      <c r="AK200">
        <v>15.7</v>
      </c>
      <c r="AL200">
        <v>17</v>
      </c>
      <c r="AM200">
        <v>16.600000000000001</v>
      </c>
      <c r="AN200">
        <v>12.9</v>
      </c>
      <c r="AO200">
        <v>14</v>
      </c>
      <c r="AP200">
        <v>14.7</v>
      </c>
      <c r="AQ200">
        <v>16.5</v>
      </c>
      <c r="AR200">
        <v>17.3</v>
      </c>
      <c r="AS200">
        <v>13.3</v>
      </c>
      <c r="CF200" s="6">
        <f t="shared" si="10"/>
        <v>207.10000000000002</v>
      </c>
      <c r="CG200">
        <f>VLOOKUP(D200,'Treatment Struture'!$D$2:$H$37,5,FALSE)</f>
        <v>150</v>
      </c>
      <c r="CH200">
        <f t="shared" si="11"/>
        <v>3.1065000000000005</v>
      </c>
    </row>
    <row r="201" spans="1:86">
      <c r="A201" t="s">
        <v>250</v>
      </c>
      <c r="B201" s="3">
        <v>35887</v>
      </c>
      <c r="C201" s="3" t="s">
        <v>75</v>
      </c>
      <c r="D201" s="17" t="s">
        <v>64</v>
      </c>
      <c r="E201" s="1" t="str">
        <f t="shared" si="13"/>
        <v>Feb_P3(150)</v>
      </c>
      <c r="F201">
        <v>1</v>
      </c>
      <c r="G201" s="16">
        <v>1</v>
      </c>
      <c r="H201" s="18">
        <v>5</v>
      </c>
      <c r="I201" s="18">
        <v>7.5</v>
      </c>
      <c r="J201" s="18">
        <v>8.1999999999999993</v>
      </c>
      <c r="K201" s="18">
        <v>12.5</v>
      </c>
      <c r="L201" s="18">
        <v>11.4</v>
      </c>
      <c r="M201" s="18">
        <v>11.8</v>
      </c>
      <c r="N201" s="18">
        <v>11.2</v>
      </c>
      <c r="O201" s="18">
        <v>11.4</v>
      </c>
      <c r="P201" s="18">
        <v>11.7</v>
      </c>
      <c r="AK201">
        <v>12</v>
      </c>
      <c r="AL201">
        <v>10.8</v>
      </c>
      <c r="AM201">
        <v>27.1</v>
      </c>
      <c r="AN201">
        <v>25</v>
      </c>
      <c r="AO201">
        <v>27</v>
      </c>
      <c r="AP201">
        <v>22</v>
      </c>
      <c r="CF201" s="6">
        <f t="shared" ref="CF201:CF264" si="14">SUM(I201:CE201)</f>
        <v>209.60000000000002</v>
      </c>
      <c r="CG201">
        <f>VLOOKUP(D201,'Treatment Struture'!$D$2:$H$37,5,FALSE)</f>
        <v>150</v>
      </c>
      <c r="CH201">
        <f t="shared" ref="CH201:CH264" si="15">CF201/10000*CG201</f>
        <v>3.1440000000000006</v>
      </c>
    </row>
    <row r="202" spans="1:86">
      <c r="A202" t="s">
        <v>250</v>
      </c>
      <c r="B202" s="3">
        <v>35887</v>
      </c>
      <c r="C202" s="3" t="s">
        <v>75</v>
      </c>
      <c r="D202" s="17" t="s">
        <v>64</v>
      </c>
      <c r="E202" s="1" t="str">
        <f t="shared" si="13"/>
        <v>Feb_P3(150)</v>
      </c>
      <c r="F202">
        <v>1</v>
      </c>
      <c r="G202" s="16">
        <v>1</v>
      </c>
      <c r="H202" s="18">
        <v>6</v>
      </c>
      <c r="I202" s="18">
        <v>7.7</v>
      </c>
      <c r="J202" s="18">
        <v>6.1</v>
      </c>
      <c r="K202" s="18">
        <v>6.5</v>
      </c>
      <c r="L202" s="18">
        <v>8</v>
      </c>
      <c r="M202" s="18">
        <v>7.7</v>
      </c>
      <c r="N202" s="18">
        <v>8.8000000000000007</v>
      </c>
      <c r="O202" s="18">
        <v>8.8000000000000007</v>
      </c>
      <c r="P202" s="18">
        <v>7.4</v>
      </c>
      <c r="Q202" s="18">
        <v>8.6</v>
      </c>
      <c r="R202" s="18">
        <v>8.6</v>
      </c>
      <c r="AK202">
        <v>25.2</v>
      </c>
      <c r="AL202">
        <v>27.9</v>
      </c>
      <c r="AM202">
        <v>25.7</v>
      </c>
      <c r="AN202">
        <v>29.1</v>
      </c>
      <c r="AO202">
        <v>34.299999999999997</v>
      </c>
      <c r="AP202">
        <v>36.299999999999997</v>
      </c>
      <c r="AQ202">
        <v>36.1</v>
      </c>
      <c r="AR202">
        <v>29.9</v>
      </c>
      <c r="AS202">
        <v>26.3</v>
      </c>
      <c r="AT202">
        <v>28.8</v>
      </c>
      <c r="CF202" s="6">
        <f t="shared" si="14"/>
        <v>377.8</v>
      </c>
      <c r="CG202">
        <f>VLOOKUP(D202,'Treatment Struture'!$D$2:$H$37,5,FALSE)</f>
        <v>150</v>
      </c>
      <c r="CH202">
        <f t="shared" si="15"/>
        <v>5.6669999999999998</v>
      </c>
    </row>
    <row r="203" spans="1:86">
      <c r="A203" t="s">
        <v>250</v>
      </c>
      <c r="B203" s="3">
        <v>35887</v>
      </c>
      <c r="C203" s="3" t="s">
        <v>75</v>
      </c>
      <c r="D203" s="17" t="s">
        <v>64</v>
      </c>
      <c r="E203" s="1" t="str">
        <f t="shared" si="13"/>
        <v>Feb_P3(150)</v>
      </c>
      <c r="F203">
        <v>1</v>
      </c>
      <c r="G203" s="16">
        <v>1</v>
      </c>
      <c r="H203" s="18">
        <v>7</v>
      </c>
      <c r="I203" s="18">
        <v>6.1</v>
      </c>
      <c r="J203" s="18">
        <v>8.1</v>
      </c>
      <c r="K203" s="18">
        <v>8</v>
      </c>
      <c r="L203" s="18">
        <v>7.8</v>
      </c>
      <c r="M203" s="18">
        <v>8.8000000000000007</v>
      </c>
      <c r="N203" s="18">
        <v>10</v>
      </c>
      <c r="O203" s="18">
        <v>9.1</v>
      </c>
      <c r="P203" s="18">
        <v>9.6999999999999993</v>
      </c>
      <c r="Q203" s="18">
        <v>10.1</v>
      </c>
      <c r="R203" s="18">
        <v>10</v>
      </c>
      <c r="AL203">
        <v>14.5</v>
      </c>
      <c r="AM203">
        <v>18.8</v>
      </c>
      <c r="AN203">
        <v>15.4</v>
      </c>
      <c r="CF203" s="6">
        <f t="shared" si="14"/>
        <v>136.39999999999998</v>
      </c>
      <c r="CG203">
        <f>VLOOKUP(D203,'Treatment Struture'!$D$2:$H$37,5,FALSE)</f>
        <v>150</v>
      </c>
      <c r="CH203">
        <f t="shared" si="15"/>
        <v>2.0459999999999998</v>
      </c>
    </row>
    <row r="204" spans="1:86">
      <c r="A204" t="s">
        <v>250</v>
      </c>
      <c r="B204" s="3">
        <v>35887</v>
      </c>
      <c r="C204" s="3" t="s">
        <v>75</v>
      </c>
      <c r="D204" s="17" t="s">
        <v>64</v>
      </c>
      <c r="E204" s="1" t="str">
        <f t="shared" si="13"/>
        <v>Feb_P3(150)</v>
      </c>
      <c r="F204">
        <v>1</v>
      </c>
      <c r="G204" s="16">
        <v>1</v>
      </c>
      <c r="H204" s="18">
        <v>8</v>
      </c>
      <c r="I204" s="18">
        <v>5.7</v>
      </c>
      <c r="J204" s="18">
        <v>6.9</v>
      </c>
      <c r="K204" s="18">
        <v>7.6</v>
      </c>
      <c r="L204" s="18">
        <v>7.3</v>
      </c>
      <c r="M204" s="18">
        <v>8.9</v>
      </c>
      <c r="N204" s="18">
        <v>9.1</v>
      </c>
      <c r="O204" s="18">
        <v>10.3</v>
      </c>
      <c r="P204" s="18">
        <v>10.9</v>
      </c>
      <c r="Q204" s="18">
        <v>10.6</v>
      </c>
      <c r="AK204">
        <v>23</v>
      </c>
      <c r="AL204">
        <v>22.9</v>
      </c>
      <c r="AM204">
        <v>22.2</v>
      </c>
      <c r="AN204">
        <v>24.2</v>
      </c>
      <c r="AO204">
        <v>23.8</v>
      </c>
      <c r="AP204">
        <v>21</v>
      </c>
      <c r="AQ204">
        <v>23.8</v>
      </c>
      <c r="AR204">
        <v>19.600000000000001</v>
      </c>
      <c r="AS204">
        <v>17.8</v>
      </c>
      <c r="AT204">
        <v>14.3</v>
      </c>
      <c r="CF204" s="6">
        <f t="shared" si="14"/>
        <v>289.90000000000003</v>
      </c>
      <c r="CG204">
        <f>VLOOKUP(D204,'Treatment Struture'!$D$2:$H$37,5,FALSE)</f>
        <v>150</v>
      </c>
      <c r="CH204">
        <f t="shared" si="15"/>
        <v>4.3485000000000005</v>
      </c>
    </row>
    <row r="205" spans="1:86">
      <c r="A205" t="s">
        <v>250</v>
      </c>
      <c r="B205" s="3">
        <v>35887</v>
      </c>
      <c r="C205" s="3" t="s">
        <v>75</v>
      </c>
      <c r="D205" s="17" t="s">
        <v>64</v>
      </c>
      <c r="E205" s="1" t="str">
        <f t="shared" si="13"/>
        <v>Feb_P3(150)</v>
      </c>
      <c r="F205">
        <v>1</v>
      </c>
      <c r="G205" s="16">
        <v>1</v>
      </c>
      <c r="H205" s="18">
        <v>9</v>
      </c>
      <c r="I205" s="18">
        <v>7.8</v>
      </c>
      <c r="J205" s="18">
        <v>8.9</v>
      </c>
      <c r="K205" s="18">
        <v>8.1</v>
      </c>
      <c r="L205" s="18">
        <v>9.9</v>
      </c>
      <c r="M205" s="18">
        <v>10</v>
      </c>
      <c r="N205" s="18">
        <v>9.1</v>
      </c>
      <c r="O205" s="18">
        <v>8.6999999999999993</v>
      </c>
      <c r="P205" s="18">
        <v>9.1</v>
      </c>
      <c r="AK205">
        <v>23.8</v>
      </c>
      <c r="AL205">
        <v>24.8</v>
      </c>
      <c r="AM205">
        <v>23.8</v>
      </c>
      <c r="AN205">
        <v>27.3</v>
      </c>
      <c r="AO205">
        <v>31.3</v>
      </c>
      <c r="AP205">
        <v>27.7</v>
      </c>
      <c r="AQ205">
        <v>25.4</v>
      </c>
      <c r="AR205">
        <v>15.1</v>
      </c>
      <c r="CF205" s="6">
        <f t="shared" si="14"/>
        <v>270.8</v>
      </c>
      <c r="CG205">
        <f>VLOOKUP(D205,'Treatment Struture'!$D$2:$H$37,5,FALSE)</f>
        <v>150</v>
      </c>
      <c r="CH205">
        <f t="shared" si="15"/>
        <v>4.0620000000000003</v>
      </c>
    </row>
    <row r="206" spans="1:86">
      <c r="A206" t="s">
        <v>250</v>
      </c>
      <c r="B206" s="3">
        <v>35887</v>
      </c>
      <c r="C206" s="3" t="s">
        <v>75</v>
      </c>
      <c r="D206" s="17" t="s">
        <v>64</v>
      </c>
      <c r="E206" s="1" t="str">
        <f t="shared" si="13"/>
        <v>Feb_P3(150)</v>
      </c>
      <c r="F206">
        <v>2</v>
      </c>
      <c r="G206" s="16">
        <v>5</v>
      </c>
      <c r="H206" s="18">
        <v>1</v>
      </c>
      <c r="I206" s="18">
        <v>5.6</v>
      </c>
      <c r="J206" s="18">
        <v>7.8</v>
      </c>
      <c r="K206" s="18">
        <v>7.7</v>
      </c>
      <c r="L206" s="18">
        <v>8.9</v>
      </c>
      <c r="M206" s="18">
        <v>8.8000000000000007</v>
      </c>
      <c r="N206" s="18">
        <v>9.1</v>
      </c>
      <c r="O206" s="18">
        <v>10.1</v>
      </c>
      <c r="P206" s="18">
        <v>9.3000000000000007</v>
      </c>
      <c r="AK206">
        <v>21.9</v>
      </c>
      <c r="AL206">
        <v>23.9</v>
      </c>
      <c r="AM206">
        <v>23.5</v>
      </c>
      <c r="AN206">
        <v>24</v>
      </c>
      <c r="AO206">
        <v>19.399999999999999</v>
      </c>
      <c r="AP206">
        <v>10.5</v>
      </c>
      <c r="CF206" s="6">
        <f t="shared" si="14"/>
        <v>190.5</v>
      </c>
      <c r="CG206">
        <f>VLOOKUP(D206,'Treatment Struture'!$D$2:$H$37,5,FALSE)</f>
        <v>150</v>
      </c>
      <c r="CH206">
        <f t="shared" si="15"/>
        <v>2.8574999999999999</v>
      </c>
    </row>
    <row r="207" spans="1:86">
      <c r="A207" t="s">
        <v>250</v>
      </c>
      <c r="B207" s="3">
        <v>35887</v>
      </c>
      <c r="C207" s="3" t="s">
        <v>75</v>
      </c>
      <c r="D207" s="17" t="s">
        <v>64</v>
      </c>
      <c r="E207" s="1" t="str">
        <f t="shared" si="13"/>
        <v>Feb_P3(150)</v>
      </c>
      <c r="F207">
        <v>2</v>
      </c>
      <c r="G207" s="16">
        <v>5</v>
      </c>
      <c r="H207" s="18">
        <v>2</v>
      </c>
      <c r="I207" s="18">
        <v>6.1</v>
      </c>
      <c r="J207" s="18">
        <v>8.1</v>
      </c>
      <c r="K207" s="18">
        <v>10.6</v>
      </c>
      <c r="L207" s="18">
        <v>10.5</v>
      </c>
      <c r="M207" s="18">
        <v>10</v>
      </c>
      <c r="N207" s="18">
        <v>9.5</v>
      </c>
      <c r="O207" s="18">
        <v>8.1</v>
      </c>
      <c r="P207" s="18">
        <v>7.6</v>
      </c>
      <c r="AK207">
        <v>16.5</v>
      </c>
      <c r="AL207">
        <v>21.4</v>
      </c>
      <c r="AM207">
        <v>20.100000000000001</v>
      </c>
      <c r="AN207">
        <v>14.9</v>
      </c>
      <c r="AO207">
        <v>8.8000000000000007</v>
      </c>
      <c r="CF207" s="6">
        <f t="shared" si="14"/>
        <v>152.20000000000002</v>
      </c>
      <c r="CG207">
        <f>VLOOKUP(D207,'Treatment Struture'!$D$2:$H$37,5,FALSE)</f>
        <v>150</v>
      </c>
      <c r="CH207">
        <f t="shared" si="15"/>
        <v>2.2829999999999999</v>
      </c>
    </row>
    <row r="208" spans="1:86">
      <c r="A208" t="s">
        <v>250</v>
      </c>
      <c r="B208" s="3">
        <v>35887</v>
      </c>
      <c r="C208" s="3" t="s">
        <v>75</v>
      </c>
      <c r="D208" s="17" t="s">
        <v>64</v>
      </c>
      <c r="E208" s="1" t="str">
        <f t="shared" si="13"/>
        <v>Feb_P3(150)</v>
      </c>
      <c r="F208">
        <v>2</v>
      </c>
      <c r="G208" s="16">
        <v>5</v>
      </c>
      <c r="H208" s="18">
        <v>3</v>
      </c>
      <c r="I208" s="18">
        <v>2.1</v>
      </c>
      <c r="J208" s="18">
        <v>12.8</v>
      </c>
      <c r="K208" s="18">
        <v>14.1</v>
      </c>
      <c r="L208" s="18">
        <v>11.8</v>
      </c>
      <c r="M208" s="18">
        <v>11.3</v>
      </c>
      <c r="N208" s="18">
        <v>11.2</v>
      </c>
      <c r="O208" s="18">
        <v>12.6</v>
      </c>
      <c r="P208" s="18">
        <v>11.7</v>
      </c>
      <c r="Q208" s="18">
        <v>12</v>
      </c>
      <c r="AK208">
        <v>23.1</v>
      </c>
      <c r="AL208">
        <v>24.8</v>
      </c>
      <c r="AM208">
        <v>24.8</v>
      </c>
      <c r="AN208">
        <v>24.2</v>
      </c>
      <c r="AO208">
        <v>28</v>
      </c>
      <c r="AP208">
        <v>27.3</v>
      </c>
      <c r="AQ208">
        <v>24.7</v>
      </c>
      <c r="AR208">
        <v>20.6</v>
      </c>
      <c r="AS208">
        <v>13.8</v>
      </c>
      <c r="CF208" s="6">
        <f t="shared" si="14"/>
        <v>310.90000000000003</v>
      </c>
      <c r="CG208">
        <f>VLOOKUP(D208,'Treatment Struture'!$D$2:$H$37,5,FALSE)</f>
        <v>150</v>
      </c>
      <c r="CH208">
        <f t="shared" si="15"/>
        <v>4.6635000000000009</v>
      </c>
    </row>
    <row r="209" spans="1:86">
      <c r="A209" t="s">
        <v>250</v>
      </c>
      <c r="B209" s="3">
        <v>35887</v>
      </c>
      <c r="C209" s="3" t="s">
        <v>75</v>
      </c>
      <c r="D209" s="17" t="s">
        <v>64</v>
      </c>
      <c r="E209" s="1" t="str">
        <f t="shared" si="13"/>
        <v>Feb_P3(150)</v>
      </c>
      <c r="F209">
        <v>2</v>
      </c>
      <c r="G209" s="16">
        <v>5</v>
      </c>
      <c r="H209" s="18">
        <v>4</v>
      </c>
      <c r="I209" s="18">
        <v>5.8</v>
      </c>
      <c r="J209" s="18">
        <v>7.4</v>
      </c>
      <c r="K209" s="18">
        <v>9.4</v>
      </c>
      <c r="L209" s="18">
        <v>10.199999999999999</v>
      </c>
      <c r="M209" s="18">
        <v>12</v>
      </c>
      <c r="N209" s="18">
        <v>11</v>
      </c>
      <c r="O209" s="18">
        <v>11</v>
      </c>
      <c r="P209" s="18">
        <v>9.9</v>
      </c>
      <c r="AK209">
        <v>19.2</v>
      </c>
      <c r="AL209">
        <v>19.5</v>
      </c>
      <c r="AM209">
        <v>22.9</v>
      </c>
      <c r="AN209">
        <v>28.3</v>
      </c>
      <c r="AO209">
        <v>27.6</v>
      </c>
      <c r="AP209">
        <v>24.6</v>
      </c>
      <c r="AQ209">
        <v>22.2</v>
      </c>
      <c r="AR209">
        <v>18.3</v>
      </c>
      <c r="CF209" s="6">
        <f t="shared" si="14"/>
        <v>259.3</v>
      </c>
      <c r="CG209">
        <f>VLOOKUP(D209,'Treatment Struture'!$D$2:$H$37,5,FALSE)</f>
        <v>150</v>
      </c>
      <c r="CH209">
        <f t="shared" si="15"/>
        <v>3.8895000000000004</v>
      </c>
    </row>
    <row r="210" spans="1:86">
      <c r="A210" t="s">
        <v>250</v>
      </c>
      <c r="B210" s="3">
        <v>35887</v>
      </c>
      <c r="C210" s="3" t="s">
        <v>75</v>
      </c>
      <c r="D210" s="17" t="s">
        <v>64</v>
      </c>
      <c r="E210" s="1" t="str">
        <f t="shared" si="13"/>
        <v>Feb_P3(150)</v>
      </c>
      <c r="F210">
        <v>2</v>
      </c>
      <c r="G210" s="16">
        <v>5</v>
      </c>
      <c r="H210" s="18">
        <v>5</v>
      </c>
      <c r="I210" s="18">
        <v>5.0999999999999996</v>
      </c>
      <c r="J210" s="18">
        <v>7.8</v>
      </c>
      <c r="K210" s="18">
        <v>9.1999999999999993</v>
      </c>
      <c r="L210" s="18">
        <v>9.1999999999999993</v>
      </c>
      <c r="M210" s="18">
        <v>10.4</v>
      </c>
      <c r="N210" s="18">
        <v>9.5</v>
      </c>
      <c r="O210" s="18">
        <v>10.4</v>
      </c>
      <c r="P210" s="18">
        <v>12.8</v>
      </c>
      <c r="Q210" s="18">
        <v>11.1</v>
      </c>
      <c r="R210" s="18">
        <v>10.9</v>
      </c>
      <c r="AK210">
        <v>26.9</v>
      </c>
      <c r="AL210">
        <v>29.6</v>
      </c>
      <c r="AM210">
        <v>32.5</v>
      </c>
      <c r="AN210">
        <v>39</v>
      </c>
      <c r="AO210">
        <v>38.799999999999997</v>
      </c>
      <c r="AP210">
        <v>37.4</v>
      </c>
      <c r="AQ210">
        <v>38.4</v>
      </c>
      <c r="AR210">
        <v>32.700000000000003</v>
      </c>
      <c r="CF210" s="6">
        <f t="shared" si="14"/>
        <v>371.69999999999993</v>
      </c>
      <c r="CG210">
        <f>VLOOKUP(D210,'Treatment Struture'!$D$2:$H$37,5,FALSE)</f>
        <v>150</v>
      </c>
      <c r="CH210">
        <f t="shared" si="15"/>
        <v>5.575499999999999</v>
      </c>
    </row>
    <row r="211" spans="1:86">
      <c r="A211" t="s">
        <v>250</v>
      </c>
      <c r="B211" s="3">
        <v>35887</v>
      </c>
      <c r="C211" s="3" t="s">
        <v>75</v>
      </c>
      <c r="D211" s="17" t="s">
        <v>64</v>
      </c>
      <c r="E211" s="1" t="str">
        <f t="shared" si="13"/>
        <v>Feb_P3(150)</v>
      </c>
      <c r="F211">
        <v>2</v>
      </c>
      <c r="G211" s="16">
        <v>5</v>
      </c>
      <c r="H211" s="18">
        <v>6</v>
      </c>
      <c r="I211" s="18">
        <v>3</v>
      </c>
      <c r="J211" s="18">
        <v>8.4</v>
      </c>
      <c r="K211" s="18">
        <v>11.1</v>
      </c>
      <c r="L211" s="18">
        <v>7</v>
      </c>
      <c r="M211" s="18">
        <v>7.8</v>
      </c>
      <c r="N211" s="18">
        <v>6.6</v>
      </c>
      <c r="O211" s="18">
        <v>5</v>
      </c>
      <c r="AK211">
        <v>24.9</v>
      </c>
      <c r="AL211">
        <v>23.8</v>
      </c>
      <c r="AM211">
        <v>27.2</v>
      </c>
      <c r="AN211">
        <v>24.4</v>
      </c>
      <c r="AO211">
        <v>25.9</v>
      </c>
      <c r="AP211">
        <v>26.1</v>
      </c>
      <c r="AQ211">
        <v>23.6</v>
      </c>
      <c r="AR211">
        <v>16.600000000000001</v>
      </c>
      <c r="AS211">
        <v>8.3000000000000007</v>
      </c>
      <c r="CF211" s="6">
        <f t="shared" si="14"/>
        <v>249.7</v>
      </c>
      <c r="CG211">
        <f>VLOOKUP(D211,'Treatment Struture'!$D$2:$H$37,5,FALSE)</f>
        <v>150</v>
      </c>
      <c r="CH211">
        <f t="shared" si="15"/>
        <v>3.7454999999999998</v>
      </c>
    </row>
    <row r="212" spans="1:86">
      <c r="A212" t="s">
        <v>250</v>
      </c>
      <c r="B212" s="3">
        <v>35887</v>
      </c>
      <c r="C212" s="3" t="s">
        <v>75</v>
      </c>
      <c r="D212" s="17" t="s">
        <v>64</v>
      </c>
      <c r="E212" s="1" t="str">
        <f t="shared" si="13"/>
        <v>Feb_P3(150)</v>
      </c>
      <c r="F212">
        <v>2</v>
      </c>
      <c r="G212" s="16">
        <v>5</v>
      </c>
      <c r="H212" s="18">
        <v>7</v>
      </c>
      <c r="I212" s="18">
        <v>3.8</v>
      </c>
      <c r="J212" s="18">
        <v>6.7</v>
      </c>
      <c r="K212" s="18">
        <v>10</v>
      </c>
      <c r="L212" s="18">
        <v>8.6999999999999993</v>
      </c>
      <c r="M212" s="18">
        <v>10.4</v>
      </c>
      <c r="N212" s="18">
        <v>10.3</v>
      </c>
      <c r="O212" s="18">
        <v>9.1</v>
      </c>
      <c r="P212" s="18">
        <v>8.8000000000000007</v>
      </c>
      <c r="AK212">
        <v>17.7</v>
      </c>
      <c r="AL212">
        <v>21.5</v>
      </c>
      <c r="AM212">
        <v>21.8</v>
      </c>
      <c r="AN212">
        <v>22.6</v>
      </c>
      <c r="AO212">
        <v>26</v>
      </c>
      <c r="AP212">
        <v>26.3</v>
      </c>
      <c r="AQ212">
        <v>28.1</v>
      </c>
      <c r="AR212">
        <v>22</v>
      </c>
      <c r="AS212">
        <v>21.5</v>
      </c>
      <c r="AT212">
        <v>16.399999999999999</v>
      </c>
      <c r="AU212">
        <v>11.6</v>
      </c>
      <c r="CF212" s="6">
        <f t="shared" si="14"/>
        <v>303.3</v>
      </c>
      <c r="CG212">
        <f>VLOOKUP(D212,'Treatment Struture'!$D$2:$H$37,5,FALSE)</f>
        <v>150</v>
      </c>
      <c r="CH212">
        <f t="shared" si="15"/>
        <v>4.5495000000000001</v>
      </c>
    </row>
    <row r="213" spans="1:86">
      <c r="A213" t="s">
        <v>250</v>
      </c>
      <c r="B213" s="3">
        <v>35887</v>
      </c>
      <c r="C213" s="3" t="s">
        <v>75</v>
      </c>
      <c r="D213" s="17" t="s">
        <v>64</v>
      </c>
      <c r="E213" s="1" t="str">
        <f t="shared" si="13"/>
        <v>Feb_P3(150)</v>
      </c>
      <c r="F213">
        <v>2</v>
      </c>
      <c r="G213" s="16">
        <v>5</v>
      </c>
      <c r="H213" s="18">
        <v>8</v>
      </c>
      <c r="I213" s="18">
        <v>7</v>
      </c>
      <c r="J213" s="18">
        <v>6.6</v>
      </c>
      <c r="K213" s="18">
        <v>7.3</v>
      </c>
      <c r="L213" s="18">
        <v>7.5</v>
      </c>
      <c r="M213" s="18">
        <v>8.5</v>
      </c>
      <c r="N213" s="18">
        <v>8</v>
      </c>
      <c r="O213" s="18">
        <v>8.6</v>
      </c>
      <c r="P213" s="18">
        <v>7.5</v>
      </c>
      <c r="AK213">
        <v>18.399999999999999</v>
      </c>
      <c r="AL213">
        <v>19.8</v>
      </c>
      <c r="AM213">
        <v>20.100000000000001</v>
      </c>
      <c r="AN213">
        <v>22.3</v>
      </c>
      <c r="AO213">
        <v>21.7</v>
      </c>
      <c r="AP213">
        <v>27.4</v>
      </c>
      <c r="AQ213">
        <v>23.6</v>
      </c>
      <c r="AR213">
        <v>17.8</v>
      </c>
      <c r="AS213">
        <v>14.7</v>
      </c>
      <c r="AT213">
        <v>14.3</v>
      </c>
      <c r="CF213" s="6">
        <f t="shared" si="14"/>
        <v>261.10000000000002</v>
      </c>
      <c r="CG213">
        <f>VLOOKUP(D213,'Treatment Struture'!$D$2:$H$37,5,FALSE)</f>
        <v>150</v>
      </c>
      <c r="CH213">
        <f t="shared" si="15"/>
        <v>3.9165000000000001</v>
      </c>
    </row>
    <row r="214" spans="1:86">
      <c r="A214" t="s">
        <v>250</v>
      </c>
      <c r="B214" s="3">
        <v>35887</v>
      </c>
      <c r="C214" s="3" t="s">
        <v>75</v>
      </c>
      <c r="D214" s="17" t="s">
        <v>64</v>
      </c>
      <c r="E214" s="1" t="str">
        <f t="shared" si="13"/>
        <v>Feb_P3(150)</v>
      </c>
      <c r="F214">
        <v>2</v>
      </c>
      <c r="G214" s="16">
        <v>5</v>
      </c>
      <c r="H214" s="18">
        <v>9</v>
      </c>
      <c r="I214" s="18">
        <v>6.2</v>
      </c>
      <c r="J214" s="18">
        <v>7.3</v>
      </c>
      <c r="K214" s="18">
        <v>7.5</v>
      </c>
      <c r="L214" s="18">
        <v>7.9</v>
      </c>
      <c r="M214" s="18">
        <v>8.6</v>
      </c>
      <c r="N214" s="18">
        <v>8.6999999999999993</v>
      </c>
      <c r="O214" s="18">
        <v>9.5</v>
      </c>
      <c r="P214" s="18">
        <v>9.1999999999999993</v>
      </c>
      <c r="AK214">
        <v>19.600000000000001</v>
      </c>
      <c r="AL214">
        <v>22.3</v>
      </c>
      <c r="AM214">
        <v>26.3</v>
      </c>
      <c r="AN214">
        <v>30.4</v>
      </c>
      <c r="AO214">
        <v>32.1</v>
      </c>
      <c r="AP214">
        <v>33.1</v>
      </c>
      <c r="AQ214">
        <v>34.6</v>
      </c>
      <c r="AR214">
        <v>34.6</v>
      </c>
      <c r="AS214">
        <v>35.4</v>
      </c>
      <c r="AT214">
        <v>32.6</v>
      </c>
      <c r="CF214" s="6">
        <f t="shared" si="14"/>
        <v>365.90000000000003</v>
      </c>
      <c r="CG214">
        <f>VLOOKUP(D214,'Treatment Struture'!$D$2:$H$37,5,FALSE)</f>
        <v>150</v>
      </c>
      <c r="CH214">
        <f t="shared" si="15"/>
        <v>5.488500000000001</v>
      </c>
    </row>
    <row r="215" spans="1:86">
      <c r="A215" t="s">
        <v>250</v>
      </c>
      <c r="B215" s="3">
        <v>35887</v>
      </c>
      <c r="C215" s="3" t="s">
        <v>75</v>
      </c>
      <c r="D215" s="17" t="s">
        <v>64</v>
      </c>
      <c r="E215" s="1" t="str">
        <f t="shared" si="13"/>
        <v>Feb_P3(150)</v>
      </c>
      <c r="F215">
        <v>3</v>
      </c>
      <c r="G215" s="16">
        <v>9</v>
      </c>
      <c r="H215" s="18">
        <v>1</v>
      </c>
      <c r="I215" s="18">
        <v>2.2999999999999998</v>
      </c>
      <c r="J215" s="18">
        <v>7.1</v>
      </c>
      <c r="K215" s="18">
        <v>8.5</v>
      </c>
      <c r="L215" s="18">
        <v>10.199999999999999</v>
      </c>
      <c r="M215" s="18">
        <v>10.6</v>
      </c>
      <c r="N215" s="18">
        <v>12.7</v>
      </c>
      <c r="O215" s="18">
        <v>14.7</v>
      </c>
      <c r="P215" s="18">
        <v>14.5</v>
      </c>
      <c r="Q215" s="18">
        <v>12.2</v>
      </c>
      <c r="R215" s="18">
        <v>13.4</v>
      </c>
      <c r="AK215">
        <v>27.6</v>
      </c>
      <c r="AL215">
        <v>31.9</v>
      </c>
      <c r="AM215">
        <v>32.6</v>
      </c>
      <c r="AN215">
        <v>36.4</v>
      </c>
      <c r="AO215">
        <v>39</v>
      </c>
      <c r="AP215">
        <v>36.799999999999997</v>
      </c>
      <c r="AQ215">
        <v>31.8</v>
      </c>
      <c r="AR215">
        <v>37.5</v>
      </c>
      <c r="AS215">
        <v>33.4</v>
      </c>
      <c r="CF215" s="6">
        <f t="shared" si="14"/>
        <v>413.20000000000005</v>
      </c>
      <c r="CG215">
        <f>VLOOKUP(D215,'Treatment Struture'!$D$2:$H$37,5,FALSE)</f>
        <v>150</v>
      </c>
      <c r="CH215">
        <f t="shared" si="15"/>
        <v>6.1980000000000004</v>
      </c>
    </row>
    <row r="216" spans="1:86">
      <c r="A216" t="s">
        <v>250</v>
      </c>
      <c r="B216" s="3">
        <v>35887</v>
      </c>
      <c r="C216" s="3" t="s">
        <v>75</v>
      </c>
      <c r="D216" s="17" t="s">
        <v>64</v>
      </c>
      <c r="E216" s="1" t="str">
        <f t="shared" si="13"/>
        <v>Feb_P3(150)</v>
      </c>
      <c r="F216">
        <v>3</v>
      </c>
      <c r="G216" s="16">
        <v>9</v>
      </c>
      <c r="H216" s="18">
        <v>2</v>
      </c>
      <c r="I216" s="18">
        <v>6.5</v>
      </c>
      <c r="J216" s="18">
        <v>7.3</v>
      </c>
      <c r="K216" s="18">
        <v>7.4</v>
      </c>
      <c r="L216" s="18">
        <v>8.6</v>
      </c>
      <c r="M216" s="18">
        <v>9.3000000000000007</v>
      </c>
      <c r="N216" s="18">
        <v>10.6</v>
      </c>
      <c r="O216" s="18">
        <v>10.8</v>
      </c>
      <c r="P216" s="18">
        <v>14.2</v>
      </c>
      <c r="Q216" s="18">
        <v>14.3</v>
      </c>
      <c r="R216" s="18">
        <v>15.3</v>
      </c>
      <c r="AK216">
        <v>33</v>
      </c>
      <c r="AL216">
        <v>27.3</v>
      </c>
      <c r="AM216">
        <v>34.1</v>
      </c>
      <c r="AN216">
        <v>38.299999999999997</v>
      </c>
      <c r="AO216">
        <v>40.1</v>
      </c>
      <c r="AP216">
        <v>37.6</v>
      </c>
      <c r="AQ216">
        <v>31.1</v>
      </c>
      <c r="CF216" s="6">
        <f t="shared" si="14"/>
        <v>345.80000000000007</v>
      </c>
      <c r="CG216">
        <f>VLOOKUP(D216,'Treatment Struture'!$D$2:$H$37,5,FALSE)</f>
        <v>150</v>
      </c>
      <c r="CH216">
        <f t="shared" si="15"/>
        <v>5.1870000000000012</v>
      </c>
    </row>
    <row r="217" spans="1:86">
      <c r="A217" t="s">
        <v>250</v>
      </c>
      <c r="B217" s="3">
        <v>35887</v>
      </c>
      <c r="C217" s="3" t="s">
        <v>75</v>
      </c>
      <c r="D217" s="17" t="s">
        <v>64</v>
      </c>
      <c r="E217" s="1" t="str">
        <f t="shared" si="13"/>
        <v>Feb_P3(150)</v>
      </c>
      <c r="F217">
        <v>3</v>
      </c>
      <c r="G217" s="16">
        <v>9</v>
      </c>
      <c r="H217" s="18">
        <v>3</v>
      </c>
      <c r="I217" s="18">
        <v>6.3</v>
      </c>
      <c r="J217" s="18">
        <v>6.2</v>
      </c>
      <c r="K217" s="18">
        <v>7.2</v>
      </c>
      <c r="L217" s="18">
        <v>8</v>
      </c>
      <c r="M217" s="18">
        <v>9.4</v>
      </c>
      <c r="N217" s="18">
        <v>10.9</v>
      </c>
      <c r="O217" s="18">
        <v>10.5</v>
      </c>
      <c r="P217" s="18">
        <v>13.6</v>
      </c>
      <c r="Q217" s="18">
        <v>11.6</v>
      </c>
      <c r="R217" s="18">
        <v>10.8</v>
      </c>
      <c r="AK217">
        <v>22.9</v>
      </c>
      <c r="AL217">
        <v>28.4</v>
      </c>
      <c r="AM217">
        <v>31</v>
      </c>
      <c r="AN217">
        <v>33.6</v>
      </c>
      <c r="AO217">
        <v>29.2</v>
      </c>
      <c r="AP217">
        <v>38.1</v>
      </c>
      <c r="AQ217">
        <v>31.8</v>
      </c>
      <c r="AR217">
        <v>31.8</v>
      </c>
      <c r="CF217" s="6">
        <f t="shared" si="14"/>
        <v>341.3</v>
      </c>
      <c r="CG217">
        <f>VLOOKUP(D217,'Treatment Struture'!$D$2:$H$37,5,FALSE)</f>
        <v>150</v>
      </c>
      <c r="CH217">
        <f t="shared" si="15"/>
        <v>5.1195000000000004</v>
      </c>
    </row>
    <row r="218" spans="1:86">
      <c r="A218" t="s">
        <v>250</v>
      </c>
      <c r="B218" s="3">
        <v>35887</v>
      </c>
      <c r="C218" s="3" t="s">
        <v>75</v>
      </c>
      <c r="D218" s="17" t="s">
        <v>64</v>
      </c>
      <c r="E218" s="1" t="str">
        <f t="shared" si="13"/>
        <v>Feb_P3(150)</v>
      </c>
      <c r="F218">
        <v>3</v>
      </c>
      <c r="G218" s="16">
        <v>9</v>
      </c>
      <c r="H218" s="18">
        <v>4</v>
      </c>
      <c r="I218" s="18">
        <v>7.1</v>
      </c>
      <c r="J218" s="18">
        <v>7.9</v>
      </c>
      <c r="K218" s="18">
        <v>8.6999999999999993</v>
      </c>
      <c r="L218" s="18">
        <v>8.6999999999999993</v>
      </c>
      <c r="M218" s="18">
        <v>8.9</v>
      </c>
      <c r="N218" s="18">
        <v>11</v>
      </c>
      <c r="O218" s="18">
        <v>9.6999999999999993</v>
      </c>
      <c r="P218" s="18">
        <v>11.2</v>
      </c>
      <c r="Q218" s="18">
        <v>13</v>
      </c>
      <c r="R218" s="18">
        <v>12.7</v>
      </c>
      <c r="AK218">
        <v>20.9</v>
      </c>
      <c r="AL218">
        <v>24.1</v>
      </c>
      <c r="AM218">
        <v>28.4</v>
      </c>
      <c r="AN218">
        <v>30.9</v>
      </c>
      <c r="AO218">
        <v>26</v>
      </c>
      <c r="CF218" s="6">
        <f t="shared" si="14"/>
        <v>229.20000000000002</v>
      </c>
      <c r="CG218">
        <f>VLOOKUP(D218,'Treatment Struture'!$D$2:$H$37,5,FALSE)</f>
        <v>150</v>
      </c>
      <c r="CH218">
        <f t="shared" si="15"/>
        <v>3.4380000000000006</v>
      </c>
    </row>
    <row r="219" spans="1:86">
      <c r="A219" t="s">
        <v>250</v>
      </c>
      <c r="B219" s="3">
        <v>35887</v>
      </c>
      <c r="C219" s="3" t="s">
        <v>75</v>
      </c>
      <c r="D219" s="17" t="s">
        <v>64</v>
      </c>
      <c r="E219" s="1" t="str">
        <f t="shared" si="13"/>
        <v>Feb_P3(150)</v>
      </c>
      <c r="F219">
        <v>3</v>
      </c>
      <c r="G219" s="16">
        <v>9</v>
      </c>
      <c r="H219" s="18">
        <v>5</v>
      </c>
      <c r="I219" s="18">
        <v>7.5</v>
      </c>
      <c r="J219" s="18">
        <v>9.4</v>
      </c>
      <c r="K219" s="18">
        <v>9.3000000000000007</v>
      </c>
      <c r="L219" s="18">
        <v>10.6</v>
      </c>
      <c r="M219" s="18">
        <v>7.7</v>
      </c>
      <c r="N219" s="18">
        <v>9.4</v>
      </c>
      <c r="O219" s="18">
        <v>11.4</v>
      </c>
      <c r="P219" s="18">
        <v>15.1</v>
      </c>
      <c r="Q219" s="18">
        <v>13.8</v>
      </c>
      <c r="R219" s="18">
        <v>14</v>
      </c>
      <c r="AK219">
        <v>26.4</v>
      </c>
      <c r="AL219">
        <v>25.2</v>
      </c>
      <c r="AM219">
        <v>27.2</v>
      </c>
      <c r="AN219">
        <v>23.5</v>
      </c>
      <c r="AO219">
        <v>23.5</v>
      </c>
      <c r="AP219">
        <v>17.7</v>
      </c>
      <c r="AQ219">
        <v>16.399999999999999</v>
      </c>
      <c r="CF219" s="6">
        <f t="shared" si="14"/>
        <v>268.09999999999997</v>
      </c>
      <c r="CG219">
        <f>VLOOKUP(D219,'Treatment Struture'!$D$2:$H$37,5,FALSE)</f>
        <v>150</v>
      </c>
      <c r="CH219">
        <f t="shared" si="15"/>
        <v>4.0214999999999996</v>
      </c>
    </row>
    <row r="220" spans="1:86">
      <c r="A220" t="s">
        <v>250</v>
      </c>
      <c r="B220" s="3">
        <v>35887</v>
      </c>
      <c r="C220" s="3" t="s">
        <v>75</v>
      </c>
      <c r="D220" s="17" t="s">
        <v>64</v>
      </c>
      <c r="E220" s="1" t="str">
        <f t="shared" si="13"/>
        <v>Feb_P3(150)</v>
      </c>
      <c r="F220">
        <v>3</v>
      </c>
      <c r="G220" s="16">
        <v>9</v>
      </c>
      <c r="H220" s="18">
        <v>6</v>
      </c>
      <c r="I220" s="18">
        <v>5.8</v>
      </c>
      <c r="J220" s="18">
        <v>7.5</v>
      </c>
      <c r="K220" s="18">
        <v>7.3</v>
      </c>
      <c r="L220" s="18">
        <v>7.2</v>
      </c>
      <c r="M220" s="18">
        <v>7</v>
      </c>
      <c r="N220" s="18">
        <v>7.1</v>
      </c>
      <c r="O220" s="18">
        <v>7.7</v>
      </c>
      <c r="P220" s="18">
        <v>8.6</v>
      </c>
      <c r="AK220">
        <v>25.6</v>
      </c>
      <c r="AL220">
        <v>21.7</v>
      </c>
      <c r="AM220">
        <v>30.6</v>
      </c>
      <c r="AN220">
        <v>27</v>
      </c>
      <c r="AO220">
        <v>36.6</v>
      </c>
      <c r="AP220">
        <v>39.299999999999997</v>
      </c>
      <c r="AQ220">
        <v>25.7</v>
      </c>
      <c r="AR220">
        <v>18.899999999999999</v>
      </c>
      <c r="CF220" s="6">
        <f t="shared" si="14"/>
        <v>283.59999999999997</v>
      </c>
      <c r="CG220">
        <f>VLOOKUP(D220,'Treatment Struture'!$D$2:$H$37,5,FALSE)</f>
        <v>150</v>
      </c>
      <c r="CH220">
        <f t="shared" si="15"/>
        <v>4.2539999999999996</v>
      </c>
    </row>
    <row r="221" spans="1:86">
      <c r="A221" t="s">
        <v>250</v>
      </c>
      <c r="B221" s="3">
        <v>35887</v>
      </c>
      <c r="C221" s="3" t="s">
        <v>75</v>
      </c>
      <c r="D221" s="17" t="s">
        <v>64</v>
      </c>
      <c r="E221" s="1" t="str">
        <f t="shared" si="13"/>
        <v>Feb_P3(150)</v>
      </c>
      <c r="F221">
        <v>3</v>
      </c>
      <c r="G221" s="16">
        <v>9</v>
      </c>
      <c r="H221" s="18">
        <v>7</v>
      </c>
      <c r="I221" s="18">
        <v>6.4</v>
      </c>
      <c r="J221" s="18">
        <v>6.7</v>
      </c>
      <c r="K221" s="18">
        <v>7.9</v>
      </c>
      <c r="L221" s="18">
        <v>8.3000000000000007</v>
      </c>
      <c r="M221" s="18">
        <v>7.9</v>
      </c>
      <c r="N221" s="18">
        <v>8.6999999999999993</v>
      </c>
      <c r="O221" s="18">
        <v>10.7</v>
      </c>
      <c r="P221" s="18">
        <v>11.1</v>
      </c>
      <c r="Q221" s="18">
        <v>10.199999999999999</v>
      </c>
      <c r="AK221">
        <v>20</v>
      </c>
      <c r="AL221">
        <v>26.3</v>
      </c>
      <c r="AM221">
        <v>30.9</v>
      </c>
      <c r="AN221">
        <v>37.4</v>
      </c>
      <c r="AO221">
        <v>36.6</v>
      </c>
      <c r="AP221">
        <v>29.3</v>
      </c>
      <c r="CF221" s="6">
        <f t="shared" si="14"/>
        <v>258.39999999999998</v>
      </c>
      <c r="CG221">
        <f>VLOOKUP(D221,'Treatment Struture'!$D$2:$H$37,5,FALSE)</f>
        <v>150</v>
      </c>
      <c r="CH221">
        <f t="shared" si="15"/>
        <v>3.8759999999999999</v>
      </c>
    </row>
    <row r="222" spans="1:86">
      <c r="A222" t="s">
        <v>250</v>
      </c>
      <c r="B222" s="3">
        <v>35887</v>
      </c>
      <c r="C222" s="3" t="s">
        <v>75</v>
      </c>
      <c r="D222" s="17" t="s">
        <v>64</v>
      </c>
      <c r="E222" s="1" t="str">
        <f t="shared" si="13"/>
        <v>Feb_P3(150)</v>
      </c>
      <c r="F222">
        <v>3</v>
      </c>
      <c r="G222" s="16">
        <v>9</v>
      </c>
      <c r="H222" s="18">
        <v>8</v>
      </c>
      <c r="I222" s="18">
        <v>5.8</v>
      </c>
      <c r="J222" s="18">
        <v>8.6999999999999993</v>
      </c>
      <c r="K222" s="18">
        <v>8.6999999999999993</v>
      </c>
      <c r="L222" s="18">
        <v>10.199999999999999</v>
      </c>
      <c r="M222" s="18">
        <v>10.8</v>
      </c>
      <c r="N222" s="18">
        <v>11.7</v>
      </c>
      <c r="O222" s="18">
        <v>11.6</v>
      </c>
      <c r="P222" s="18">
        <v>13.8</v>
      </c>
      <c r="Q222" s="18">
        <v>13.6</v>
      </c>
      <c r="R222" s="18">
        <v>14.2</v>
      </c>
      <c r="AK222">
        <v>22.9</v>
      </c>
      <c r="AL222">
        <v>20.6</v>
      </c>
      <c r="AM222">
        <v>23.8</v>
      </c>
      <c r="AN222">
        <v>36.1</v>
      </c>
      <c r="AO222">
        <v>31</v>
      </c>
      <c r="AP222">
        <v>26.8</v>
      </c>
      <c r="AQ222">
        <v>26.7</v>
      </c>
      <c r="CF222" s="6">
        <f t="shared" si="14"/>
        <v>297</v>
      </c>
      <c r="CG222">
        <f>VLOOKUP(D222,'Treatment Struture'!$D$2:$H$37,5,FALSE)</f>
        <v>150</v>
      </c>
      <c r="CH222">
        <f t="shared" si="15"/>
        <v>4.4550000000000001</v>
      </c>
    </row>
    <row r="223" spans="1:86">
      <c r="A223" t="s">
        <v>250</v>
      </c>
      <c r="B223" s="3">
        <v>35887</v>
      </c>
      <c r="C223" s="3" t="s">
        <v>75</v>
      </c>
      <c r="D223" s="17" t="s">
        <v>64</v>
      </c>
      <c r="E223" s="1" t="str">
        <f t="shared" si="13"/>
        <v>Feb_P3(150)</v>
      </c>
      <c r="F223">
        <v>3</v>
      </c>
      <c r="G223" s="16">
        <v>9</v>
      </c>
      <c r="H223" s="18">
        <v>9</v>
      </c>
      <c r="I223" s="18">
        <v>6.7</v>
      </c>
      <c r="J223" s="18">
        <v>11.1</v>
      </c>
      <c r="K223" s="18">
        <v>10.6</v>
      </c>
      <c r="L223" s="18">
        <v>13.8</v>
      </c>
      <c r="M223" s="18">
        <v>8.1</v>
      </c>
      <c r="N223" s="18">
        <v>11.8</v>
      </c>
      <c r="O223" s="18">
        <v>6.8</v>
      </c>
      <c r="P223" s="18">
        <v>7.7</v>
      </c>
      <c r="AK223">
        <v>30.6</v>
      </c>
      <c r="AL223">
        <v>31.6</v>
      </c>
      <c r="AM223">
        <v>34.799999999999997</v>
      </c>
      <c r="AN223">
        <v>36</v>
      </c>
      <c r="AO223">
        <v>45.6</v>
      </c>
      <c r="AP223">
        <v>34.4</v>
      </c>
      <c r="AQ223">
        <v>37.6</v>
      </c>
      <c r="AR223">
        <v>33</v>
      </c>
      <c r="CF223" s="6">
        <f t="shared" si="14"/>
        <v>360.20000000000005</v>
      </c>
      <c r="CG223">
        <f>VLOOKUP(D223,'Treatment Struture'!$D$2:$H$37,5,FALSE)</f>
        <v>150</v>
      </c>
      <c r="CH223">
        <f t="shared" si="15"/>
        <v>5.4030000000000005</v>
      </c>
    </row>
    <row r="224" spans="1:86">
      <c r="A224" t="s">
        <v>250</v>
      </c>
      <c r="B224" s="3">
        <v>35921</v>
      </c>
      <c r="C224" s="3" t="s">
        <v>75</v>
      </c>
      <c r="D224" s="17" t="s">
        <v>64</v>
      </c>
      <c r="E224" s="1" t="str">
        <f t="shared" si="13"/>
        <v>Feb_P3(150)</v>
      </c>
      <c r="F224">
        <v>1</v>
      </c>
      <c r="G224" s="16">
        <v>1</v>
      </c>
      <c r="H224" s="18">
        <v>1</v>
      </c>
      <c r="O224" s="20">
        <v>10.4</v>
      </c>
      <c r="P224" s="20">
        <v>8.6</v>
      </c>
      <c r="Q224" s="20">
        <v>10.1</v>
      </c>
      <c r="R224" s="20">
        <v>11</v>
      </c>
      <c r="S224" s="20">
        <v>10.3</v>
      </c>
      <c r="T224" s="20">
        <v>9.1999999999999993</v>
      </c>
      <c r="U224" s="20">
        <v>11</v>
      </c>
      <c r="V224" s="20">
        <v>11.7</v>
      </c>
      <c r="W224" s="20">
        <v>12.6</v>
      </c>
      <c r="X224" s="20">
        <v>12.7</v>
      </c>
      <c r="Y224" s="20">
        <v>12</v>
      </c>
      <c r="CF224" s="6">
        <f t="shared" si="14"/>
        <v>119.60000000000001</v>
      </c>
      <c r="CG224">
        <f>VLOOKUP(D224,'Treatment Struture'!$D$2:$H$37,5,FALSE)</f>
        <v>150</v>
      </c>
      <c r="CH224">
        <f t="shared" si="15"/>
        <v>1.794</v>
      </c>
    </row>
    <row r="225" spans="1:86">
      <c r="A225" t="s">
        <v>250</v>
      </c>
      <c r="B225" s="3">
        <v>35921</v>
      </c>
      <c r="C225" s="3" t="s">
        <v>75</v>
      </c>
      <c r="D225" s="17" t="s">
        <v>64</v>
      </c>
      <c r="E225" s="1" t="str">
        <f t="shared" si="13"/>
        <v>Feb_P3(150)</v>
      </c>
      <c r="F225">
        <v>1</v>
      </c>
      <c r="G225" s="16">
        <v>1</v>
      </c>
      <c r="H225" s="18">
        <v>2</v>
      </c>
      <c r="O225" s="20">
        <v>9.1</v>
      </c>
      <c r="P225" s="20">
        <v>10</v>
      </c>
      <c r="Q225" s="20">
        <v>10.6</v>
      </c>
      <c r="R225" s="20">
        <v>10.6</v>
      </c>
      <c r="S225" s="20">
        <v>10.1</v>
      </c>
      <c r="T225" s="20">
        <v>11.6</v>
      </c>
      <c r="U225" s="20">
        <v>12.2</v>
      </c>
      <c r="V225" s="20">
        <v>13.1</v>
      </c>
      <c r="W225" s="20">
        <v>13.6</v>
      </c>
      <c r="X225" s="20">
        <v>13.3</v>
      </c>
      <c r="Y225" s="20">
        <v>13.1</v>
      </c>
      <c r="Z225" s="20">
        <v>12.7</v>
      </c>
      <c r="CF225" s="6">
        <f t="shared" si="14"/>
        <v>139.99999999999997</v>
      </c>
      <c r="CG225">
        <f>VLOOKUP(D225,'Treatment Struture'!$D$2:$H$37,5,FALSE)</f>
        <v>150</v>
      </c>
      <c r="CH225">
        <f t="shared" si="15"/>
        <v>2.0999999999999996</v>
      </c>
    </row>
    <row r="226" spans="1:86">
      <c r="A226" t="s">
        <v>250</v>
      </c>
      <c r="B226" s="3">
        <v>35921</v>
      </c>
      <c r="C226" s="3" t="s">
        <v>75</v>
      </c>
      <c r="D226" s="17" t="s">
        <v>64</v>
      </c>
      <c r="E226" s="1" t="str">
        <f t="shared" si="13"/>
        <v>Feb_P3(150)</v>
      </c>
      <c r="F226">
        <v>1</v>
      </c>
      <c r="G226" s="16">
        <v>1</v>
      </c>
      <c r="H226" s="18">
        <v>3</v>
      </c>
      <c r="O226" s="20">
        <v>6.7</v>
      </c>
      <c r="P226" s="20">
        <v>8.6</v>
      </c>
      <c r="Q226" s="20">
        <v>7.7</v>
      </c>
      <c r="R226" s="20">
        <v>8.3000000000000007</v>
      </c>
      <c r="S226" s="20">
        <v>9</v>
      </c>
      <c r="T226" s="20">
        <v>8.4</v>
      </c>
      <c r="U226" s="20">
        <v>8.9</v>
      </c>
      <c r="V226" s="20">
        <v>11.7</v>
      </c>
      <c r="W226" s="20">
        <v>10.4</v>
      </c>
      <c r="X226" s="20">
        <v>10.6</v>
      </c>
      <c r="Y226" s="20">
        <v>9.1</v>
      </c>
      <c r="CF226" s="6">
        <f t="shared" si="14"/>
        <v>99.399999999999991</v>
      </c>
      <c r="CG226">
        <f>VLOOKUP(D226,'Treatment Struture'!$D$2:$H$37,5,FALSE)</f>
        <v>150</v>
      </c>
      <c r="CH226">
        <f t="shared" si="15"/>
        <v>1.4909999999999999</v>
      </c>
    </row>
    <row r="227" spans="1:86">
      <c r="A227" t="s">
        <v>250</v>
      </c>
      <c r="B227" s="3">
        <v>35921</v>
      </c>
      <c r="C227" s="3" t="s">
        <v>75</v>
      </c>
      <c r="D227" s="17" t="s">
        <v>64</v>
      </c>
      <c r="E227" s="1" t="str">
        <f t="shared" si="13"/>
        <v>Feb_P3(150)</v>
      </c>
      <c r="F227">
        <v>1</v>
      </c>
      <c r="G227" s="16">
        <v>1</v>
      </c>
      <c r="H227" s="18">
        <v>4</v>
      </c>
      <c r="O227" s="20">
        <v>11.7</v>
      </c>
      <c r="P227" s="20">
        <v>11.5</v>
      </c>
      <c r="Q227" s="20">
        <v>12</v>
      </c>
      <c r="R227" s="20">
        <v>10.9</v>
      </c>
      <c r="S227" s="20">
        <v>11.6</v>
      </c>
      <c r="T227" s="20">
        <v>17.7</v>
      </c>
      <c r="U227" s="20">
        <v>19.2</v>
      </c>
      <c r="V227" s="20">
        <v>17.3</v>
      </c>
      <c r="W227" s="20">
        <v>16.7</v>
      </c>
      <c r="X227" s="20">
        <v>13.1</v>
      </c>
      <c r="CF227" s="6">
        <f t="shared" si="14"/>
        <v>141.69999999999999</v>
      </c>
      <c r="CG227">
        <f>VLOOKUP(D227,'Treatment Struture'!$D$2:$H$37,5,FALSE)</f>
        <v>150</v>
      </c>
      <c r="CH227">
        <f t="shared" si="15"/>
        <v>2.1254999999999997</v>
      </c>
    </row>
    <row r="228" spans="1:86">
      <c r="A228" t="s">
        <v>250</v>
      </c>
      <c r="B228" s="3">
        <v>35921</v>
      </c>
      <c r="C228" s="3" t="s">
        <v>75</v>
      </c>
      <c r="D228" s="17" t="s">
        <v>64</v>
      </c>
      <c r="E228" s="1" t="str">
        <f t="shared" si="13"/>
        <v>Feb_P3(150)</v>
      </c>
      <c r="F228">
        <v>1</v>
      </c>
      <c r="G228" s="16">
        <v>1</v>
      </c>
      <c r="H228" s="18">
        <v>5</v>
      </c>
      <c r="O228" s="20">
        <v>8</v>
      </c>
      <c r="P228" s="20">
        <v>8.6999999999999993</v>
      </c>
      <c r="Q228" s="20">
        <v>9.4</v>
      </c>
      <c r="R228" s="20">
        <v>9.4</v>
      </c>
      <c r="S228" s="20">
        <v>8.6</v>
      </c>
      <c r="T228" s="20">
        <v>10.199999999999999</v>
      </c>
      <c r="U228" s="20">
        <v>11.9</v>
      </c>
      <c r="V228" s="20">
        <v>12.1</v>
      </c>
      <c r="W228" s="20">
        <v>11.2</v>
      </c>
      <c r="X228" s="20">
        <v>9.4</v>
      </c>
      <c r="CF228" s="6">
        <f t="shared" si="14"/>
        <v>98.9</v>
      </c>
      <c r="CG228">
        <f>VLOOKUP(D228,'Treatment Struture'!$D$2:$H$37,5,FALSE)</f>
        <v>150</v>
      </c>
      <c r="CH228">
        <f t="shared" si="15"/>
        <v>1.4835000000000003</v>
      </c>
    </row>
    <row r="229" spans="1:86">
      <c r="A229" t="s">
        <v>250</v>
      </c>
      <c r="B229" s="3">
        <v>35921</v>
      </c>
      <c r="C229" s="3" t="s">
        <v>75</v>
      </c>
      <c r="D229" s="17" t="s">
        <v>64</v>
      </c>
      <c r="E229" s="1" t="str">
        <f t="shared" si="13"/>
        <v>Feb_P3(150)</v>
      </c>
      <c r="F229">
        <v>1</v>
      </c>
      <c r="G229" s="16">
        <v>1</v>
      </c>
      <c r="H229" s="18">
        <v>6</v>
      </c>
      <c r="O229" s="20">
        <v>6.1</v>
      </c>
      <c r="P229" s="20">
        <v>8.1999999999999993</v>
      </c>
      <c r="Q229" s="20">
        <v>8.9</v>
      </c>
      <c r="R229" s="20">
        <v>9.1999999999999993</v>
      </c>
      <c r="S229" s="20">
        <v>9.1</v>
      </c>
      <c r="T229" s="20">
        <v>8.1</v>
      </c>
      <c r="U229" s="20">
        <v>7.6</v>
      </c>
      <c r="V229" s="20">
        <v>10.199999999999999</v>
      </c>
      <c r="W229" s="20">
        <v>9.9</v>
      </c>
      <c r="X229" s="20">
        <v>10.199999999999999</v>
      </c>
      <c r="Y229" s="20">
        <v>9.6</v>
      </c>
      <c r="CF229" s="6">
        <f t="shared" si="14"/>
        <v>97.100000000000009</v>
      </c>
      <c r="CG229">
        <f>VLOOKUP(D229,'Treatment Struture'!$D$2:$H$37,5,FALSE)</f>
        <v>150</v>
      </c>
      <c r="CH229">
        <f t="shared" si="15"/>
        <v>1.4565000000000003</v>
      </c>
    </row>
    <row r="230" spans="1:86">
      <c r="A230" t="s">
        <v>250</v>
      </c>
      <c r="B230" s="3">
        <v>35921</v>
      </c>
      <c r="C230" s="3" t="s">
        <v>75</v>
      </c>
      <c r="D230" s="17" t="s">
        <v>64</v>
      </c>
      <c r="E230" s="1" t="str">
        <f t="shared" si="13"/>
        <v>Feb_P3(150)</v>
      </c>
      <c r="F230">
        <v>1</v>
      </c>
      <c r="G230" s="16">
        <v>1</v>
      </c>
      <c r="H230" s="18">
        <v>7</v>
      </c>
      <c r="O230" s="20">
        <v>11.1</v>
      </c>
      <c r="P230" s="20">
        <v>13.1</v>
      </c>
      <c r="Q230" s="20">
        <v>12.7</v>
      </c>
      <c r="R230" s="20">
        <v>14</v>
      </c>
      <c r="S230" s="20">
        <v>14.5</v>
      </c>
      <c r="T230" s="20">
        <v>15.9</v>
      </c>
      <c r="U230" s="20">
        <v>15.7</v>
      </c>
      <c r="V230" s="20">
        <v>16.399999999999999</v>
      </c>
      <c r="W230" s="20">
        <v>19.399999999999999</v>
      </c>
      <c r="X230" s="20">
        <v>19.7</v>
      </c>
      <c r="Y230" s="20">
        <v>16.399999999999999</v>
      </c>
      <c r="Z230" s="20">
        <v>14.6</v>
      </c>
      <c r="AA230" s="20">
        <v>13.1</v>
      </c>
      <c r="CF230" s="6">
        <f t="shared" si="14"/>
        <v>196.6</v>
      </c>
      <c r="CG230">
        <f>VLOOKUP(D230,'Treatment Struture'!$D$2:$H$37,5,FALSE)</f>
        <v>150</v>
      </c>
      <c r="CH230">
        <f t="shared" si="15"/>
        <v>2.9489999999999998</v>
      </c>
    </row>
    <row r="231" spans="1:86">
      <c r="A231" t="s">
        <v>250</v>
      </c>
      <c r="B231" s="3">
        <v>35921</v>
      </c>
      <c r="C231" s="3" t="s">
        <v>75</v>
      </c>
      <c r="D231" s="17" t="s">
        <v>64</v>
      </c>
      <c r="E231" s="1" t="str">
        <f t="shared" si="13"/>
        <v>Feb_P3(150)</v>
      </c>
      <c r="F231">
        <v>1</v>
      </c>
      <c r="G231" s="16">
        <v>1</v>
      </c>
      <c r="H231" s="18">
        <v>8</v>
      </c>
      <c r="O231" s="20">
        <v>7.2</v>
      </c>
      <c r="P231" s="20">
        <v>6.6</v>
      </c>
      <c r="Q231" s="20">
        <v>7.2</v>
      </c>
      <c r="R231" s="20">
        <v>8</v>
      </c>
      <c r="S231" s="20">
        <v>7.5</v>
      </c>
      <c r="T231" s="20">
        <v>7.3</v>
      </c>
      <c r="U231" s="20">
        <v>9.3000000000000007</v>
      </c>
      <c r="V231" s="20">
        <v>8.6</v>
      </c>
      <c r="W231" s="20">
        <v>7.2</v>
      </c>
      <c r="X231" s="20">
        <v>7</v>
      </c>
      <c r="CF231" s="6">
        <f t="shared" si="14"/>
        <v>75.899999999999991</v>
      </c>
      <c r="CG231">
        <f>VLOOKUP(D231,'Treatment Struture'!$D$2:$H$37,5,FALSE)</f>
        <v>150</v>
      </c>
      <c r="CH231">
        <f t="shared" si="15"/>
        <v>1.1384999999999998</v>
      </c>
    </row>
    <row r="232" spans="1:86">
      <c r="A232" t="s">
        <v>250</v>
      </c>
      <c r="B232" s="3">
        <v>35921</v>
      </c>
      <c r="C232" s="3" t="s">
        <v>75</v>
      </c>
      <c r="D232" s="17" t="s">
        <v>64</v>
      </c>
      <c r="E232" s="1" t="str">
        <f t="shared" si="13"/>
        <v>Feb_P3(150)</v>
      </c>
      <c r="F232">
        <v>1</v>
      </c>
      <c r="G232" s="16">
        <v>1</v>
      </c>
      <c r="H232" s="18">
        <v>9</v>
      </c>
      <c r="O232" s="20">
        <v>8.6999999999999993</v>
      </c>
      <c r="P232" s="20">
        <v>7.1</v>
      </c>
      <c r="Q232" s="20">
        <v>5.7</v>
      </c>
      <c r="R232" s="20">
        <v>8.4</v>
      </c>
      <c r="S232" s="20">
        <v>9</v>
      </c>
      <c r="T232" s="20">
        <v>7.8</v>
      </c>
      <c r="U232" s="20">
        <v>8</v>
      </c>
      <c r="CF232" s="6">
        <f t="shared" si="14"/>
        <v>54.699999999999996</v>
      </c>
      <c r="CG232">
        <f>VLOOKUP(D232,'Treatment Struture'!$D$2:$H$37,5,FALSE)</f>
        <v>150</v>
      </c>
      <c r="CH232">
        <f t="shared" si="15"/>
        <v>0.8204999999999999</v>
      </c>
    </row>
    <row r="233" spans="1:86">
      <c r="A233" t="s">
        <v>250</v>
      </c>
      <c r="B233" s="3">
        <v>35921</v>
      </c>
      <c r="C233" s="3" t="s">
        <v>75</v>
      </c>
      <c r="D233" s="17" t="s">
        <v>64</v>
      </c>
      <c r="E233" s="1" t="str">
        <f t="shared" si="13"/>
        <v>Feb_P3(150)</v>
      </c>
      <c r="F233">
        <v>2</v>
      </c>
      <c r="G233" s="16">
        <v>5</v>
      </c>
      <c r="H233" s="18">
        <v>1</v>
      </c>
      <c r="O233" s="20">
        <v>8.9</v>
      </c>
      <c r="P233" s="20">
        <v>11.6</v>
      </c>
      <c r="Q233" s="20">
        <v>11.7</v>
      </c>
      <c r="R233" s="20">
        <v>12.3</v>
      </c>
      <c r="S233" s="20">
        <v>12.9</v>
      </c>
      <c r="T233" s="20">
        <v>14.1</v>
      </c>
      <c r="U233" s="20">
        <v>16.8</v>
      </c>
      <c r="V233" s="20">
        <v>17.600000000000001</v>
      </c>
      <c r="W233" s="20">
        <v>21.8</v>
      </c>
      <c r="X233" s="20">
        <v>24.2</v>
      </c>
      <c r="Y233" s="20">
        <v>25.7</v>
      </c>
      <c r="Z233" s="20">
        <v>28.5</v>
      </c>
      <c r="AA233" s="20">
        <v>30.4</v>
      </c>
      <c r="AB233" s="2">
        <v>33.6</v>
      </c>
      <c r="CF233" s="6">
        <f t="shared" si="14"/>
        <v>270.10000000000002</v>
      </c>
      <c r="CG233">
        <f>VLOOKUP(D233,'Treatment Struture'!$D$2:$H$37,5,FALSE)</f>
        <v>150</v>
      </c>
      <c r="CH233">
        <f t="shared" si="15"/>
        <v>4.0515000000000008</v>
      </c>
    </row>
    <row r="234" spans="1:86">
      <c r="A234" t="s">
        <v>250</v>
      </c>
      <c r="B234" s="3">
        <v>35921</v>
      </c>
      <c r="C234" s="3" t="s">
        <v>75</v>
      </c>
      <c r="D234" s="17" t="s">
        <v>64</v>
      </c>
      <c r="E234" s="1" t="str">
        <f t="shared" si="13"/>
        <v>Feb_P3(150)</v>
      </c>
      <c r="F234">
        <v>2</v>
      </c>
      <c r="G234" s="16">
        <v>5</v>
      </c>
      <c r="H234" s="18">
        <v>2</v>
      </c>
      <c r="O234" s="20">
        <v>8.6</v>
      </c>
      <c r="P234" s="20">
        <v>9.6</v>
      </c>
      <c r="Q234" s="20">
        <v>9.8000000000000007</v>
      </c>
      <c r="R234" s="20">
        <v>12.3</v>
      </c>
      <c r="S234" s="20">
        <v>15.9</v>
      </c>
      <c r="T234" s="20">
        <v>20.2</v>
      </c>
      <c r="U234" s="20">
        <v>21.9</v>
      </c>
      <c r="V234" s="20">
        <v>26</v>
      </c>
      <c r="CF234" s="6">
        <f t="shared" si="14"/>
        <v>124.29999999999998</v>
      </c>
      <c r="CG234">
        <f>VLOOKUP(D234,'Treatment Struture'!$D$2:$H$37,5,FALSE)</f>
        <v>150</v>
      </c>
      <c r="CH234">
        <f t="shared" si="15"/>
        <v>1.8644999999999998</v>
      </c>
    </row>
    <row r="235" spans="1:86">
      <c r="A235" t="s">
        <v>250</v>
      </c>
      <c r="B235" s="3">
        <v>35921</v>
      </c>
      <c r="C235" s="3" t="s">
        <v>75</v>
      </c>
      <c r="D235" s="17" t="s">
        <v>64</v>
      </c>
      <c r="E235" s="1" t="str">
        <f t="shared" si="13"/>
        <v>Feb_P3(150)</v>
      </c>
      <c r="F235">
        <v>2</v>
      </c>
      <c r="G235" s="16">
        <v>5</v>
      </c>
      <c r="H235" s="18">
        <v>3</v>
      </c>
      <c r="O235" s="20">
        <v>10.7</v>
      </c>
      <c r="P235" s="20">
        <v>12.4</v>
      </c>
      <c r="Q235" s="20">
        <v>12.6</v>
      </c>
      <c r="R235" s="20">
        <v>12.6</v>
      </c>
      <c r="S235" s="20">
        <v>14.2</v>
      </c>
      <c r="T235" s="20">
        <v>19.7</v>
      </c>
      <c r="U235" s="20">
        <v>24.6</v>
      </c>
      <c r="V235" s="20">
        <v>26.8</v>
      </c>
      <c r="W235" s="20">
        <v>24.8</v>
      </c>
      <c r="X235" s="20">
        <v>25.3</v>
      </c>
      <c r="CF235" s="6">
        <f t="shared" si="14"/>
        <v>183.70000000000005</v>
      </c>
      <c r="CG235">
        <f>VLOOKUP(D235,'Treatment Struture'!$D$2:$H$37,5,FALSE)</f>
        <v>150</v>
      </c>
      <c r="CH235">
        <f t="shared" si="15"/>
        <v>2.7555000000000005</v>
      </c>
    </row>
    <row r="236" spans="1:86">
      <c r="A236" t="s">
        <v>250</v>
      </c>
      <c r="B236" s="3">
        <v>35921</v>
      </c>
      <c r="C236" s="3" t="s">
        <v>75</v>
      </c>
      <c r="D236" s="17" t="s">
        <v>64</v>
      </c>
      <c r="E236" s="1" t="str">
        <f t="shared" si="13"/>
        <v>Feb_P3(150)</v>
      </c>
      <c r="F236">
        <v>2</v>
      </c>
      <c r="G236" s="16">
        <v>5</v>
      </c>
      <c r="H236" s="18">
        <v>4</v>
      </c>
      <c r="O236" s="20">
        <v>6.8</v>
      </c>
      <c r="P236" s="20">
        <v>10.1</v>
      </c>
      <c r="Q236" s="20">
        <v>7.1</v>
      </c>
      <c r="R236" s="20">
        <v>5.3</v>
      </c>
      <c r="S236" s="20">
        <v>3.9</v>
      </c>
      <c r="T236" s="20">
        <v>4</v>
      </c>
      <c r="U236" s="20">
        <v>3.8</v>
      </c>
      <c r="V236" s="20">
        <v>3.4</v>
      </c>
      <c r="W236" s="20">
        <v>5.4</v>
      </c>
      <c r="X236" s="20" t="s">
        <v>195</v>
      </c>
      <c r="CF236" s="6">
        <f t="shared" si="14"/>
        <v>49.8</v>
      </c>
      <c r="CG236">
        <f>VLOOKUP(D236,'Treatment Struture'!$D$2:$H$37,5,FALSE)</f>
        <v>150</v>
      </c>
      <c r="CH236">
        <f t="shared" si="15"/>
        <v>0.747</v>
      </c>
    </row>
    <row r="237" spans="1:86">
      <c r="A237" t="s">
        <v>250</v>
      </c>
      <c r="B237" s="3">
        <v>35921</v>
      </c>
      <c r="C237" s="3" t="s">
        <v>75</v>
      </c>
      <c r="D237" s="17" t="s">
        <v>64</v>
      </c>
      <c r="E237" s="1" t="str">
        <f t="shared" si="13"/>
        <v>Feb_P3(150)</v>
      </c>
      <c r="F237">
        <v>2</v>
      </c>
      <c r="G237" s="16">
        <v>5</v>
      </c>
      <c r="H237" s="18">
        <v>5</v>
      </c>
      <c r="O237" s="20">
        <v>8.6999999999999993</v>
      </c>
      <c r="P237" s="20">
        <v>9.4</v>
      </c>
      <c r="Q237" s="20">
        <v>10.4</v>
      </c>
      <c r="R237" s="20">
        <v>11</v>
      </c>
      <c r="S237" s="20">
        <v>12.5</v>
      </c>
      <c r="T237" s="20">
        <v>17.2</v>
      </c>
      <c r="U237" s="20">
        <v>21.3</v>
      </c>
      <c r="V237" s="20">
        <v>22.5</v>
      </c>
      <c r="W237" s="20">
        <v>20.9</v>
      </c>
      <c r="X237" s="20">
        <v>25.7</v>
      </c>
      <c r="CF237" s="6">
        <f t="shared" si="14"/>
        <v>159.6</v>
      </c>
      <c r="CG237">
        <f>VLOOKUP(D237,'Treatment Struture'!$D$2:$H$37,5,FALSE)</f>
        <v>150</v>
      </c>
      <c r="CH237">
        <f t="shared" si="15"/>
        <v>2.3939999999999997</v>
      </c>
    </row>
    <row r="238" spans="1:86">
      <c r="A238" t="s">
        <v>250</v>
      </c>
      <c r="B238" s="3">
        <v>35921</v>
      </c>
      <c r="C238" s="3" t="s">
        <v>75</v>
      </c>
      <c r="D238" s="17" t="s">
        <v>64</v>
      </c>
      <c r="E238" s="1" t="str">
        <f t="shared" si="13"/>
        <v>Feb_P3(150)</v>
      </c>
      <c r="F238">
        <v>2</v>
      </c>
      <c r="G238" s="16">
        <v>5</v>
      </c>
      <c r="H238" s="18">
        <v>6</v>
      </c>
      <c r="O238" s="20">
        <v>9.8000000000000007</v>
      </c>
      <c r="P238" s="20">
        <v>9.3000000000000007</v>
      </c>
      <c r="Q238" s="20">
        <v>10.7</v>
      </c>
      <c r="R238" s="20">
        <v>10.7</v>
      </c>
      <c r="S238" s="20">
        <v>12.1</v>
      </c>
      <c r="T238" s="20">
        <v>15.5</v>
      </c>
      <c r="U238" s="20">
        <v>18.600000000000001</v>
      </c>
      <c r="V238" s="20">
        <v>22</v>
      </c>
      <c r="W238" s="20">
        <v>22.1</v>
      </c>
      <c r="X238" s="20">
        <v>20.5</v>
      </c>
      <c r="Y238" s="20">
        <v>21.8</v>
      </c>
      <c r="CF238" s="6">
        <f t="shared" si="14"/>
        <v>173.1</v>
      </c>
      <c r="CG238">
        <f>VLOOKUP(D238,'Treatment Struture'!$D$2:$H$37,5,FALSE)</f>
        <v>150</v>
      </c>
      <c r="CH238">
        <f t="shared" si="15"/>
        <v>2.5964999999999998</v>
      </c>
    </row>
    <row r="239" spans="1:86">
      <c r="A239" t="s">
        <v>250</v>
      </c>
      <c r="B239" s="3">
        <v>35921</v>
      </c>
      <c r="C239" s="3" t="s">
        <v>75</v>
      </c>
      <c r="D239" s="17" t="s">
        <v>64</v>
      </c>
      <c r="E239" s="1" t="str">
        <f t="shared" si="13"/>
        <v>Feb_P3(150)</v>
      </c>
      <c r="F239">
        <v>2</v>
      </c>
      <c r="G239" s="16">
        <v>5</v>
      </c>
      <c r="H239" s="18">
        <v>7</v>
      </c>
      <c r="O239" s="20">
        <v>8</v>
      </c>
      <c r="P239" s="20">
        <v>9.9</v>
      </c>
      <c r="Q239" s="20">
        <v>10</v>
      </c>
      <c r="R239" s="20">
        <v>9.5</v>
      </c>
      <c r="S239" s="20">
        <v>11</v>
      </c>
      <c r="T239" s="20">
        <v>15.6</v>
      </c>
      <c r="U239" s="20">
        <v>19.3</v>
      </c>
      <c r="V239" s="20">
        <v>20.8</v>
      </c>
      <c r="W239" s="20">
        <v>19.100000000000001</v>
      </c>
      <c r="X239" s="20">
        <v>21.7</v>
      </c>
      <c r="CF239" s="6">
        <f t="shared" si="14"/>
        <v>144.89999999999998</v>
      </c>
      <c r="CG239">
        <f>VLOOKUP(D239,'Treatment Struture'!$D$2:$H$37,5,FALSE)</f>
        <v>150</v>
      </c>
      <c r="CH239">
        <f t="shared" si="15"/>
        <v>2.1734999999999998</v>
      </c>
    </row>
    <row r="240" spans="1:86">
      <c r="A240" t="s">
        <v>250</v>
      </c>
      <c r="B240" s="3">
        <v>35921</v>
      </c>
      <c r="C240" s="3" t="s">
        <v>75</v>
      </c>
      <c r="D240" s="17" t="s">
        <v>64</v>
      </c>
      <c r="E240" s="1" t="str">
        <f t="shared" si="13"/>
        <v>Feb_P3(150)</v>
      </c>
      <c r="F240">
        <v>2</v>
      </c>
      <c r="G240" s="16">
        <v>5</v>
      </c>
      <c r="H240" s="18">
        <v>8</v>
      </c>
      <c r="O240" s="20">
        <v>12.8</v>
      </c>
      <c r="P240" s="20">
        <v>15.3</v>
      </c>
      <c r="Q240" s="20">
        <v>20</v>
      </c>
      <c r="R240" s="20">
        <v>21.1</v>
      </c>
      <c r="S240" s="20">
        <v>25.9</v>
      </c>
      <c r="T240" s="20">
        <v>28.2</v>
      </c>
      <c r="U240" s="20">
        <v>29.4</v>
      </c>
      <c r="CF240" s="6">
        <f t="shared" si="14"/>
        <v>152.69999999999999</v>
      </c>
      <c r="CG240">
        <f>VLOOKUP(D240,'Treatment Struture'!$D$2:$H$37,5,FALSE)</f>
        <v>150</v>
      </c>
      <c r="CH240">
        <f t="shared" si="15"/>
        <v>2.2904999999999998</v>
      </c>
    </row>
    <row r="241" spans="1:86">
      <c r="A241" t="s">
        <v>250</v>
      </c>
      <c r="B241" s="3">
        <v>35921</v>
      </c>
      <c r="C241" s="3" t="s">
        <v>75</v>
      </c>
      <c r="D241" s="17" t="s">
        <v>64</v>
      </c>
      <c r="E241" s="1" t="str">
        <f t="shared" si="13"/>
        <v>Feb_P3(150)</v>
      </c>
      <c r="F241">
        <v>2</v>
      </c>
      <c r="G241" s="16">
        <v>5</v>
      </c>
      <c r="H241" s="18">
        <v>9</v>
      </c>
      <c r="O241" s="20">
        <v>13.8</v>
      </c>
      <c r="P241" s="20">
        <v>15.8</v>
      </c>
      <c r="Q241" s="20">
        <v>15.6</v>
      </c>
      <c r="R241" s="20">
        <v>9.5</v>
      </c>
      <c r="CF241" s="6">
        <f t="shared" si="14"/>
        <v>54.7</v>
      </c>
      <c r="CG241">
        <f>VLOOKUP(D241,'Treatment Struture'!$D$2:$H$37,5,FALSE)</f>
        <v>150</v>
      </c>
      <c r="CH241">
        <f t="shared" si="15"/>
        <v>0.82050000000000001</v>
      </c>
    </row>
    <row r="242" spans="1:86">
      <c r="A242" t="s">
        <v>250</v>
      </c>
      <c r="B242" s="3">
        <v>35921</v>
      </c>
      <c r="C242" s="3" t="s">
        <v>75</v>
      </c>
      <c r="D242" s="17" t="s">
        <v>64</v>
      </c>
      <c r="E242" s="1" t="str">
        <f t="shared" si="13"/>
        <v>Feb_P3(150)</v>
      </c>
      <c r="F242">
        <v>3</v>
      </c>
      <c r="G242" s="16">
        <v>9</v>
      </c>
      <c r="H242" s="18">
        <v>1</v>
      </c>
      <c r="O242" s="20">
        <v>8.9</v>
      </c>
      <c r="P242" s="20">
        <v>7.8</v>
      </c>
      <c r="Q242" s="20">
        <v>9.8000000000000007</v>
      </c>
      <c r="R242" s="20">
        <v>10.5</v>
      </c>
      <c r="S242" s="21">
        <v>11.1</v>
      </c>
      <c r="T242" s="20">
        <v>11.2</v>
      </c>
      <c r="U242" s="20">
        <v>10</v>
      </c>
      <c r="V242" s="20">
        <v>12.7</v>
      </c>
      <c r="W242" s="20">
        <v>16.899999999999999</v>
      </c>
      <c r="X242" s="20">
        <v>15.6</v>
      </c>
      <c r="Y242" s="20">
        <v>16.399999999999999</v>
      </c>
      <c r="Z242" s="20">
        <v>15.8</v>
      </c>
      <c r="CF242" s="6">
        <f t="shared" si="14"/>
        <v>146.70000000000002</v>
      </c>
      <c r="CG242">
        <f>VLOOKUP(D242,'Treatment Struture'!$D$2:$H$37,5,FALSE)</f>
        <v>150</v>
      </c>
      <c r="CH242">
        <f t="shared" si="15"/>
        <v>2.2005000000000003</v>
      </c>
    </row>
    <row r="243" spans="1:86">
      <c r="A243" t="s">
        <v>250</v>
      </c>
      <c r="B243" s="3">
        <v>35921</v>
      </c>
      <c r="C243" s="3" t="s">
        <v>75</v>
      </c>
      <c r="D243" s="17" t="s">
        <v>64</v>
      </c>
      <c r="E243" s="1" t="str">
        <f t="shared" si="13"/>
        <v>Feb_P3(150)</v>
      </c>
      <c r="F243">
        <v>3</v>
      </c>
      <c r="G243" s="16">
        <v>9</v>
      </c>
      <c r="H243" s="18">
        <v>2</v>
      </c>
      <c r="O243" s="20">
        <v>9.3000000000000007</v>
      </c>
      <c r="P243" s="20">
        <v>11.5</v>
      </c>
      <c r="Q243" s="20">
        <v>10.4</v>
      </c>
      <c r="R243" s="20">
        <v>10.6</v>
      </c>
      <c r="S243" s="21">
        <v>10.8</v>
      </c>
      <c r="T243" s="20">
        <v>11.7</v>
      </c>
      <c r="U243" s="20">
        <v>10.8</v>
      </c>
      <c r="V243" s="20">
        <v>10.1</v>
      </c>
      <c r="W243" s="20">
        <v>12.3</v>
      </c>
      <c r="X243" s="20">
        <v>14.5</v>
      </c>
      <c r="Y243" s="22">
        <v>13.8</v>
      </c>
      <c r="Z243" s="22">
        <v>14.7</v>
      </c>
      <c r="AA243" s="22">
        <v>13.5</v>
      </c>
      <c r="CF243" s="6">
        <f t="shared" si="14"/>
        <v>154</v>
      </c>
      <c r="CG243">
        <f>VLOOKUP(D243,'Treatment Struture'!$D$2:$H$37,5,FALSE)</f>
        <v>150</v>
      </c>
      <c r="CH243">
        <f t="shared" si="15"/>
        <v>2.31</v>
      </c>
    </row>
    <row r="244" spans="1:86">
      <c r="A244" t="s">
        <v>250</v>
      </c>
      <c r="B244" s="3">
        <v>35921</v>
      </c>
      <c r="C244" s="3" t="s">
        <v>75</v>
      </c>
      <c r="D244" s="17" t="s">
        <v>64</v>
      </c>
      <c r="E244" s="1" t="str">
        <f t="shared" si="13"/>
        <v>Feb_P3(150)</v>
      </c>
      <c r="F244">
        <v>3</v>
      </c>
      <c r="G244" s="16">
        <v>9</v>
      </c>
      <c r="H244" s="18">
        <v>3</v>
      </c>
      <c r="O244" s="20">
        <v>10.9</v>
      </c>
      <c r="P244" s="20">
        <v>11.9</v>
      </c>
      <c r="Q244" s="20">
        <v>13</v>
      </c>
      <c r="R244" s="20">
        <v>15.5</v>
      </c>
      <c r="S244" s="21">
        <v>15.7</v>
      </c>
      <c r="T244" s="20">
        <v>15.9</v>
      </c>
      <c r="U244" s="20">
        <v>15.6</v>
      </c>
      <c r="V244" s="20">
        <v>18.399999999999999</v>
      </c>
      <c r="W244" s="20">
        <v>20</v>
      </c>
      <c r="X244" s="20">
        <v>22.6</v>
      </c>
      <c r="Y244" s="20">
        <v>24.8</v>
      </c>
      <c r="Z244" s="20">
        <v>22.4</v>
      </c>
      <c r="AA244" s="20">
        <v>20.9</v>
      </c>
      <c r="CF244" s="6">
        <f t="shared" si="14"/>
        <v>227.60000000000002</v>
      </c>
      <c r="CG244">
        <f>VLOOKUP(D244,'Treatment Struture'!$D$2:$H$37,5,FALSE)</f>
        <v>150</v>
      </c>
      <c r="CH244">
        <f t="shared" si="15"/>
        <v>3.4140000000000006</v>
      </c>
    </row>
    <row r="245" spans="1:86">
      <c r="A245" t="s">
        <v>250</v>
      </c>
      <c r="B245" s="3">
        <v>35921</v>
      </c>
      <c r="C245" s="3" t="s">
        <v>75</v>
      </c>
      <c r="D245" s="17" t="s">
        <v>64</v>
      </c>
      <c r="E245" s="1" t="str">
        <f t="shared" si="13"/>
        <v>Feb_P3(150)</v>
      </c>
      <c r="F245">
        <v>3</v>
      </c>
      <c r="G245" s="16">
        <v>9</v>
      </c>
      <c r="H245" s="18">
        <v>4</v>
      </c>
      <c r="O245" s="20">
        <v>16.600000000000001</v>
      </c>
      <c r="P245" s="20">
        <v>15.7</v>
      </c>
      <c r="Q245" s="20">
        <v>15.3</v>
      </c>
      <c r="R245" s="20">
        <v>16.600000000000001</v>
      </c>
      <c r="S245" s="21">
        <v>21.3</v>
      </c>
      <c r="T245" s="20">
        <v>23.7</v>
      </c>
      <c r="U245" s="20">
        <v>24.7</v>
      </c>
      <c r="V245" s="20">
        <v>26.9</v>
      </c>
      <c r="W245" s="20">
        <v>30.9</v>
      </c>
      <c r="X245" s="20">
        <v>35.299999999999997</v>
      </c>
      <c r="CF245" s="6">
        <f t="shared" si="14"/>
        <v>227</v>
      </c>
      <c r="CG245">
        <f>VLOOKUP(D245,'Treatment Struture'!$D$2:$H$37,5,FALSE)</f>
        <v>150</v>
      </c>
      <c r="CH245">
        <f t="shared" si="15"/>
        <v>3.4050000000000002</v>
      </c>
    </row>
    <row r="246" spans="1:86">
      <c r="A246" t="s">
        <v>250</v>
      </c>
      <c r="B246" s="3">
        <v>35921</v>
      </c>
      <c r="C246" s="3" t="s">
        <v>75</v>
      </c>
      <c r="D246" s="17" t="s">
        <v>64</v>
      </c>
      <c r="E246" s="1" t="str">
        <f t="shared" si="13"/>
        <v>Feb_P3(150)</v>
      </c>
      <c r="F246">
        <v>3</v>
      </c>
      <c r="G246" s="16">
        <v>9</v>
      </c>
      <c r="H246" s="18">
        <v>5</v>
      </c>
      <c r="O246" s="20">
        <v>11.1</v>
      </c>
      <c r="P246" s="20">
        <v>11.4</v>
      </c>
      <c r="Q246" s="20">
        <v>11.7</v>
      </c>
      <c r="R246" s="20">
        <v>10.7</v>
      </c>
      <c r="S246" s="21">
        <v>11.8</v>
      </c>
      <c r="T246" s="20">
        <v>11.8</v>
      </c>
      <c r="U246" s="20">
        <v>13.3</v>
      </c>
      <c r="V246" s="20">
        <v>16.600000000000001</v>
      </c>
      <c r="W246" s="20">
        <v>18.2</v>
      </c>
      <c r="X246" s="20">
        <v>20</v>
      </c>
      <c r="Y246" s="20">
        <v>20</v>
      </c>
      <c r="Z246" s="20">
        <v>22.2</v>
      </c>
      <c r="CF246" s="6">
        <f t="shared" si="14"/>
        <v>178.8</v>
      </c>
      <c r="CG246">
        <f>VLOOKUP(D246,'Treatment Struture'!$D$2:$H$37,5,FALSE)</f>
        <v>150</v>
      </c>
      <c r="CH246">
        <f t="shared" si="15"/>
        <v>2.6819999999999999</v>
      </c>
    </row>
    <row r="247" spans="1:86">
      <c r="A247" t="s">
        <v>250</v>
      </c>
      <c r="B247" s="3">
        <v>35921</v>
      </c>
      <c r="C247" s="3" t="s">
        <v>75</v>
      </c>
      <c r="D247" s="17" t="s">
        <v>64</v>
      </c>
      <c r="E247" s="1" t="str">
        <f t="shared" si="13"/>
        <v>Feb_P3(150)</v>
      </c>
      <c r="F247">
        <v>3</v>
      </c>
      <c r="G247" s="16">
        <v>9</v>
      </c>
      <c r="H247" s="18">
        <v>6</v>
      </c>
      <c r="O247" s="20">
        <v>12.6</v>
      </c>
      <c r="P247" s="20">
        <v>12.8</v>
      </c>
      <c r="Q247" s="20">
        <v>13.2</v>
      </c>
      <c r="R247" s="20">
        <v>15.5</v>
      </c>
      <c r="S247" s="21">
        <v>16.100000000000001</v>
      </c>
      <c r="T247" s="20">
        <v>16</v>
      </c>
      <c r="U247" s="20">
        <v>16.2</v>
      </c>
      <c r="V247" s="20">
        <v>16.7</v>
      </c>
      <c r="W247" s="20">
        <v>19.8</v>
      </c>
      <c r="X247" s="20">
        <v>20.5</v>
      </c>
      <c r="Y247" s="20">
        <v>24.6</v>
      </c>
      <c r="Z247" s="20">
        <v>26.6</v>
      </c>
      <c r="CF247" s="6">
        <f t="shared" si="14"/>
        <v>210.6</v>
      </c>
      <c r="CG247">
        <f>VLOOKUP(D247,'Treatment Struture'!$D$2:$H$37,5,FALSE)</f>
        <v>150</v>
      </c>
      <c r="CH247">
        <f t="shared" si="15"/>
        <v>3.1589999999999998</v>
      </c>
    </row>
    <row r="248" spans="1:86">
      <c r="A248" t="s">
        <v>250</v>
      </c>
      <c r="B248" s="3">
        <v>35921</v>
      </c>
      <c r="C248" s="3" t="s">
        <v>75</v>
      </c>
      <c r="D248" s="17" t="s">
        <v>64</v>
      </c>
      <c r="E248" s="1" t="str">
        <f t="shared" si="13"/>
        <v>Feb_P3(150)</v>
      </c>
      <c r="F248">
        <v>3</v>
      </c>
      <c r="G248" s="16">
        <v>9</v>
      </c>
      <c r="H248" s="18">
        <v>7</v>
      </c>
      <c r="O248" s="20">
        <v>9.6999999999999993</v>
      </c>
      <c r="P248" s="20">
        <v>11.9</v>
      </c>
      <c r="Q248" s="20">
        <v>11</v>
      </c>
      <c r="R248" s="20">
        <v>12</v>
      </c>
      <c r="S248" s="21">
        <v>13.7</v>
      </c>
      <c r="T248" s="20">
        <v>14.5</v>
      </c>
      <c r="U248" s="20">
        <v>15.6</v>
      </c>
      <c r="V248" s="20">
        <v>16.2</v>
      </c>
      <c r="W248" s="20">
        <v>17.899999999999999</v>
      </c>
      <c r="X248" s="20">
        <v>22.8</v>
      </c>
      <c r="Y248" s="20">
        <v>19</v>
      </c>
      <c r="Z248" s="20">
        <v>20.7</v>
      </c>
      <c r="AA248" s="20">
        <v>23.8</v>
      </c>
      <c r="CF248" s="6">
        <f t="shared" si="14"/>
        <v>208.8</v>
      </c>
      <c r="CG248">
        <f>VLOOKUP(D248,'Treatment Struture'!$D$2:$H$37,5,FALSE)</f>
        <v>150</v>
      </c>
      <c r="CH248">
        <f t="shared" si="15"/>
        <v>3.1320000000000006</v>
      </c>
    </row>
    <row r="249" spans="1:86">
      <c r="A249" t="s">
        <v>250</v>
      </c>
      <c r="B249" s="3">
        <v>35921</v>
      </c>
      <c r="C249" s="3" t="s">
        <v>75</v>
      </c>
      <c r="D249" s="17" t="s">
        <v>64</v>
      </c>
      <c r="E249" s="1" t="str">
        <f t="shared" si="13"/>
        <v>Feb_P3(150)</v>
      </c>
      <c r="F249">
        <v>3</v>
      </c>
      <c r="G249" s="16">
        <v>9</v>
      </c>
      <c r="H249" s="18">
        <v>8</v>
      </c>
      <c r="O249" s="20">
        <v>9.8000000000000007</v>
      </c>
      <c r="P249" s="20">
        <v>10.5</v>
      </c>
      <c r="Q249" s="20">
        <v>11.3</v>
      </c>
      <c r="R249" s="20">
        <v>13.7</v>
      </c>
      <c r="S249" s="21">
        <v>14.4</v>
      </c>
      <c r="T249" s="20">
        <v>16</v>
      </c>
      <c r="U249" s="20">
        <v>17</v>
      </c>
      <c r="V249" s="20">
        <v>17.399999999999999</v>
      </c>
      <c r="W249" s="20">
        <v>22.1</v>
      </c>
      <c r="X249" s="20">
        <v>25.7</v>
      </c>
      <c r="Y249" s="20">
        <v>26.7</v>
      </c>
      <c r="Z249" s="20">
        <v>27.2</v>
      </c>
      <c r="AA249" s="20">
        <v>26.6</v>
      </c>
      <c r="AB249" s="2">
        <v>26.4</v>
      </c>
      <c r="CF249" s="6">
        <f t="shared" si="14"/>
        <v>264.79999999999995</v>
      </c>
      <c r="CG249">
        <f>VLOOKUP(D249,'Treatment Struture'!$D$2:$H$37,5,FALSE)</f>
        <v>150</v>
      </c>
      <c r="CH249">
        <f t="shared" si="15"/>
        <v>3.9719999999999995</v>
      </c>
    </row>
    <row r="250" spans="1:86">
      <c r="A250" t="s">
        <v>250</v>
      </c>
      <c r="B250" s="3">
        <v>35921</v>
      </c>
      <c r="C250" s="3" t="s">
        <v>75</v>
      </c>
      <c r="D250" s="17" t="s">
        <v>64</v>
      </c>
      <c r="E250" s="1" t="str">
        <f t="shared" ref="E250" si="16">C250&amp;"_"&amp;D250</f>
        <v>Feb_P3(150)</v>
      </c>
      <c r="F250">
        <v>3</v>
      </c>
      <c r="G250" s="16">
        <v>9</v>
      </c>
      <c r="H250" s="18">
        <v>9</v>
      </c>
      <c r="CF250" s="6">
        <f t="shared" si="14"/>
        <v>0</v>
      </c>
      <c r="CG250">
        <f>VLOOKUP(D250,'Treatment Struture'!$D$2:$H$37,5,FALSE)</f>
        <v>150</v>
      </c>
      <c r="CH250">
        <f t="shared" si="15"/>
        <v>0</v>
      </c>
    </row>
    <row r="251" spans="1:86">
      <c r="A251" t="s">
        <v>250</v>
      </c>
      <c r="B251" s="3">
        <v>36152</v>
      </c>
      <c r="C251" t="s">
        <v>77</v>
      </c>
      <c r="D251" s="17" t="s">
        <v>62</v>
      </c>
      <c r="E251" s="1" t="str">
        <f t="shared" ref="E251:E259" si="17">C251&amp;"_"&amp;D251</f>
        <v>Nov_P1(50)</v>
      </c>
      <c r="F251">
        <v>1</v>
      </c>
      <c r="G251" s="1">
        <v>2</v>
      </c>
      <c r="H251" s="42">
        <v>1</v>
      </c>
      <c r="I251" s="42">
        <v>1.7</v>
      </c>
      <c r="J251" s="42">
        <v>3</v>
      </c>
      <c r="K251" s="42">
        <v>9.5</v>
      </c>
      <c r="L251" s="42">
        <v>9</v>
      </c>
      <c r="M251" s="42">
        <v>10.3</v>
      </c>
      <c r="N251" s="42">
        <v>11.1</v>
      </c>
      <c r="O251" s="42">
        <v>11.1</v>
      </c>
      <c r="R251" s="42"/>
      <c r="S251" s="43"/>
      <c r="T251" s="43"/>
      <c r="U251" s="43"/>
      <c r="V251" s="43"/>
      <c r="W251" s="43"/>
      <c r="X251" s="43"/>
      <c r="Y251" s="43"/>
      <c r="Z251" s="43"/>
      <c r="AJ251" s="42">
        <v>1.5</v>
      </c>
      <c r="AK251" s="42">
        <v>5.2</v>
      </c>
      <c r="CF251" s="6">
        <f t="shared" si="14"/>
        <v>62.400000000000006</v>
      </c>
      <c r="CG251">
        <f>VLOOKUP(D251,'Treatment Struture'!$D$2:$H$37,5,FALSE)</f>
        <v>50</v>
      </c>
      <c r="CH251">
        <f t="shared" si="15"/>
        <v>0.31200000000000006</v>
      </c>
    </row>
    <row r="252" spans="1:86">
      <c r="A252" t="s">
        <v>250</v>
      </c>
      <c r="B252" s="3">
        <v>36152</v>
      </c>
      <c r="C252" t="s">
        <v>77</v>
      </c>
      <c r="D252" s="17" t="s">
        <v>62</v>
      </c>
      <c r="E252" s="1" t="str">
        <f t="shared" si="17"/>
        <v>Nov_P1(50)</v>
      </c>
      <c r="F252">
        <v>1</v>
      </c>
      <c r="G252" s="1">
        <v>2</v>
      </c>
      <c r="H252" s="42">
        <v>2</v>
      </c>
      <c r="I252" s="42">
        <v>4.5999999999999996</v>
      </c>
      <c r="J252" s="42">
        <v>3.2</v>
      </c>
      <c r="K252" s="42">
        <v>8.4</v>
      </c>
      <c r="L252" s="42">
        <v>9.6999999999999993</v>
      </c>
      <c r="M252" s="42">
        <v>13.6</v>
      </c>
      <c r="N252" s="42">
        <v>9.6999999999999993</v>
      </c>
      <c r="R252" s="42"/>
      <c r="S252" s="43"/>
      <c r="T252" s="43"/>
      <c r="U252" s="43"/>
      <c r="V252" s="43"/>
      <c r="W252" s="43"/>
      <c r="X252" s="43"/>
      <c r="Y252" s="43"/>
      <c r="Z252" s="43"/>
      <c r="CF252" s="6">
        <f t="shared" si="14"/>
        <v>49.2</v>
      </c>
      <c r="CG252">
        <f>VLOOKUP(D252,'Treatment Struture'!$D$2:$H$37,5,FALSE)</f>
        <v>50</v>
      </c>
      <c r="CH252">
        <f t="shared" si="15"/>
        <v>0.246</v>
      </c>
    </row>
    <row r="253" spans="1:86">
      <c r="A253" t="s">
        <v>250</v>
      </c>
      <c r="B253" s="3">
        <v>36152</v>
      </c>
      <c r="C253" t="s">
        <v>77</v>
      </c>
      <c r="D253" s="17" t="s">
        <v>62</v>
      </c>
      <c r="E253" s="1" t="str">
        <f t="shared" si="17"/>
        <v>Nov_P1(50)</v>
      </c>
      <c r="F253">
        <v>1</v>
      </c>
      <c r="G253" s="1">
        <v>2</v>
      </c>
      <c r="H253" s="42">
        <v>3</v>
      </c>
      <c r="I253">
        <v>7.2</v>
      </c>
      <c r="J253">
        <v>9.3000000000000007</v>
      </c>
      <c r="K253">
        <v>9.8000000000000007</v>
      </c>
      <c r="L253">
        <v>9</v>
      </c>
      <c r="M253">
        <v>12.2</v>
      </c>
      <c r="R253" s="42"/>
      <c r="S253" s="43"/>
      <c r="T253" s="43"/>
      <c r="U253" s="43"/>
      <c r="V253" s="43"/>
      <c r="W253" s="43"/>
      <c r="X253" s="43"/>
      <c r="Y253" s="43"/>
      <c r="Z253" s="43"/>
      <c r="CF253" s="6">
        <f t="shared" si="14"/>
        <v>47.5</v>
      </c>
      <c r="CG253">
        <f>VLOOKUP(D253,'Treatment Struture'!$D$2:$H$37,5,FALSE)</f>
        <v>50</v>
      </c>
      <c r="CH253">
        <f t="shared" si="15"/>
        <v>0.23749999999999999</v>
      </c>
    </row>
    <row r="254" spans="1:86">
      <c r="A254" t="s">
        <v>250</v>
      </c>
      <c r="B254" s="3">
        <v>36152</v>
      </c>
      <c r="C254" t="s">
        <v>77</v>
      </c>
      <c r="D254" s="17" t="s">
        <v>62</v>
      </c>
      <c r="E254" s="1" t="str">
        <f t="shared" si="17"/>
        <v>Nov_P1(50)</v>
      </c>
      <c r="F254">
        <v>2</v>
      </c>
      <c r="G254" s="1">
        <v>6</v>
      </c>
      <c r="H254" s="42">
        <v>1</v>
      </c>
      <c r="I254" s="42">
        <v>3.1</v>
      </c>
      <c r="J254" s="42">
        <v>4.5</v>
      </c>
      <c r="K254" s="42">
        <v>9.6999999999999993</v>
      </c>
      <c r="L254" s="42">
        <v>13.2</v>
      </c>
      <c r="M254" s="42">
        <v>13</v>
      </c>
      <c r="N254" s="42">
        <v>15</v>
      </c>
      <c r="R254" s="42"/>
      <c r="S254" s="43"/>
      <c r="T254" s="43"/>
      <c r="U254" s="43"/>
      <c r="V254" s="43"/>
      <c r="W254" s="43"/>
      <c r="X254" s="43"/>
      <c r="Y254" s="43"/>
      <c r="AJ254" s="42">
        <v>3.3</v>
      </c>
      <c r="AK254" s="42">
        <v>3.9</v>
      </c>
      <c r="AL254" s="42">
        <v>2.8</v>
      </c>
      <c r="AM254" s="42">
        <v>3.5</v>
      </c>
      <c r="CF254" s="6">
        <f t="shared" si="14"/>
        <v>72</v>
      </c>
      <c r="CG254">
        <f>VLOOKUP(D254,'Treatment Struture'!$D$2:$H$37,5,FALSE)</f>
        <v>50</v>
      </c>
      <c r="CH254">
        <f t="shared" si="15"/>
        <v>0.36</v>
      </c>
    </row>
    <row r="255" spans="1:86">
      <c r="A255" t="s">
        <v>250</v>
      </c>
      <c r="B255" s="3">
        <v>36152</v>
      </c>
      <c r="C255" t="s">
        <v>77</v>
      </c>
      <c r="D255" s="17" t="s">
        <v>62</v>
      </c>
      <c r="E255" s="1" t="str">
        <f t="shared" si="17"/>
        <v>Nov_P1(50)</v>
      </c>
      <c r="F255">
        <v>2</v>
      </c>
      <c r="G255" s="1">
        <v>6</v>
      </c>
      <c r="H255" s="42">
        <v>2</v>
      </c>
      <c r="I255" s="42">
        <v>2.2000000000000002</v>
      </c>
      <c r="J255" s="42">
        <v>6.2</v>
      </c>
      <c r="K255" s="42">
        <v>11.1</v>
      </c>
      <c r="L255" s="42">
        <v>10.9</v>
      </c>
      <c r="M255" s="42">
        <v>15.2</v>
      </c>
      <c r="N255" s="42">
        <v>16</v>
      </c>
      <c r="R255" s="42"/>
      <c r="S255" s="43"/>
      <c r="T255" s="43"/>
      <c r="U255" s="43"/>
      <c r="V255" s="43"/>
      <c r="W255" s="43"/>
      <c r="X255" s="43"/>
      <c r="Y255" s="43"/>
      <c r="Z255" s="43"/>
      <c r="CF255" s="6">
        <f t="shared" si="14"/>
        <v>61.599999999999994</v>
      </c>
      <c r="CG255">
        <f>VLOOKUP(D255,'Treatment Struture'!$D$2:$H$37,5,FALSE)</f>
        <v>50</v>
      </c>
      <c r="CH255">
        <f t="shared" si="15"/>
        <v>0.308</v>
      </c>
    </row>
    <row r="256" spans="1:86">
      <c r="A256" t="s">
        <v>250</v>
      </c>
      <c r="B256" s="3">
        <v>36152</v>
      </c>
      <c r="C256" t="s">
        <v>77</v>
      </c>
      <c r="D256" s="17" t="s">
        <v>62</v>
      </c>
      <c r="E256" s="1" t="str">
        <f t="shared" si="17"/>
        <v>Nov_P1(50)</v>
      </c>
      <c r="F256">
        <v>2</v>
      </c>
      <c r="G256" s="1">
        <v>6</v>
      </c>
      <c r="H256" s="42">
        <v>3</v>
      </c>
      <c r="I256" s="42">
        <v>2.7</v>
      </c>
      <c r="J256" s="42">
        <v>7.3</v>
      </c>
      <c r="K256" s="43">
        <v>4.8</v>
      </c>
      <c r="L256" s="43">
        <v>12</v>
      </c>
      <c r="M256" s="43">
        <v>14</v>
      </c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CF256" s="6">
        <f t="shared" si="14"/>
        <v>40.799999999999997</v>
      </c>
      <c r="CG256">
        <f>VLOOKUP(D256,'Treatment Struture'!$D$2:$H$37,5,FALSE)</f>
        <v>50</v>
      </c>
      <c r="CH256">
        <f t="shared" si="15"/>
        <v>0.20399999999999996</v>
      </c>
    </row>
    <row r="257" spans="1:86">
      <c r="A257" t="s">
        <v>250</v>
      </c>
      <c r="B257" s="3">
        <v>36152</v>
      </c>
      <c r="C257" t="s">
        <v>77</v>
      </c>
      <c r="D257" s="17" t="s">
        <v>62</v>
      </c>
      <c r="E257" s="1" t="str">
        <f t="shared" si="17"/>
        <v>Nov_P1(50)</v>
      </c>
      <c r="F257">
        <v>3</v>
      </c>
      <c r="G257" s="1">
        <v>7</v>
      </c>
      <c r="H257" s="42">
        <v>1</v>
      </c>
      <c r="I257" s="42">
        <v>4.5999999999999996</v>
      </c>
      <c r="J257" s="42">
        <v>11</v>
      </c>
      <c r="K257" s="42">
        <v>7.3</v>
      </c>
      <c r="L257" s="42">
        <v>9.8000000000000007</v>
      </c>
      <c r="M257" s="42">
        <v>10.7</v>
      </c>
      <c r="N257" s="42">
        <v>10.9</v>
      </c>
      <c r="O257" s="42">
        <v>12.4</v>
      </c>
      <c r="R257" s="42"/>
      <c r="T257" s="43"/>
      <c r="U257" s="43"/>
      <c r="V257" s="43"/>
      <c r="W257" s="2"/>
      <c r="X257" s="43"/>
      <c r="Y257" s="43"/>
      <c r="CF257" s="6">
        <f t="shared" si="14"/>
        <v>66.7</v>
      </c>
      <c r="CG257">
        <f>VLOOKUP(D257,'Treatment Struture'!$D$2:$H$37,5,FALSE)</f>
        <v>50</v>
      </c>
      <c r="CH257">
        <f t="shared" si="15"/>
        <v>0.33350000000000002</v>
      </c>
    </row>
    <row r="258" spans="1:86">
      <c r="A258" t="s">
        <v>250</v>
      </c>
      <c r="B258" s="3">
        <v>36152</v>
      </c>
      <c r="C258" t="s">
        <v>77</v>
      </c>
      <c r="D258" s="17" t="s">
        <v>62</v>
      </c>
      <c r="E258" s="1" t="str">
        <f t="shared" si="17"/>
        <v>Nov_P1(50)</v>
      </c>
      <c r="F258">
        <v>3</v>
      </c>
      <c r="G258" s="1">
        <v>7</v>
      </c>
      <c r="H258" s="42">
        <v>2</v>
      </c>
      <c r="I258" s="42">
        <v>3</v>
      </c>
      <c r="J258" s="42">
        <v>7.8</v>
      </c>
      <c r="K258" s="42">
        <v>5.4</v>
      </c>
      <c r="L258" s="42">
        <v>8.6999999999999993</v>
      </c>
      <c r="M258" s="42">
        <v>9.1999999999999993</v>
      </c>
      <c r="R258" s="42"/>
      <c r="S258" s="43"/>
      <c r="T258" s="43"/>
      <c r="U258" s="43"/>
      <c r="V258" s="43"/>
      <c r="W258" s="2"/>
      <c r="X258" s="43"/>
      <c r="Y258" s="43"/>
      <c r="Z258" s="43"/>
      <c r="AA258" s="43"/>
      <c r="AB258" s="43"/>
      <c r="CF258" s="6">
        <f t="shared" si="14"/>
        <v>34.1</v>
      </c>
      <c r="CG258">
        <f>VLOOKUP(D258,'Treatment Struture'!$D$2:$H$37,5,FALSE)</f>
        <v>50</v>
      </c>
      <c r="CH258">
        <f t="shared" si="15"/>
        <v>0.17050000000000001</v>
      </c>
    </row>
    <row r="259" spans="1:86">
      <c r="A259" t="s">
        <v>250</v>
      </c>
      <c r="B259" s="3">
        <v>36152</v>
      </c>
      <c r="C259" t="s">
        <v>77</v>
      </c>
      <c r="D259" s="17" t="s">
        <v>62</v>
      </c>
      <c r="E259" s="1" t="str">
        <f t="shared" si="17"/>
        <v>Nov_P1(50)</v>
      </c>
      <c r="F259">
        <v>3</v>
      </c>
      <c r="G259" s="1">
        <v>7</v>
      </c>
      <c r="H259" s="42">
        <v>3</v>
      </c>
      <c r="I259" s="42">
        <v>5.6</v>
      </c>
      <c r="J259" s="42">
        <v>4.4000000000000004</v>
      </c>
      <c r="K259" s="42">
        <v>6.1</v>
      </c>
      <c r="L259" s="42">
        <v>7.7</v>
      </c>
      <c r="M259" s="42">
        <v>10.5</v>
      </c>
      <c r="N259" s="42">
        <v>9.8000000000000007</v>
      </c>
      <c r="R259" s="42"/>
      <c r="S259" s="43"/>
      <c r="T259" s="43"/>
      <c r="U259" s="43"/>
      <c r="V259" s="43"/>
      <c r="W259" s="2"/>
      <c r="X259" s="43"/>
      <c r="Y259" s="43"/>
      <c r="Z259" s="43"/>
      <c r="AA259" s="43"/>
      <c r="CF259" s="6">
        <f t="shared" si="14"/>
        <v>44.099999999999994</v>
      </c>
      <c r="CG259">
        <f>VLOOKUP(D259,'Treatment Struture'!$D$2:$H$37,5,FALSE)</f>
        <v>50</v>
      </c>
      <c r="CH259">
        <f t="shared" si="15"/>
        <v>0.2205</v>
      </c>
    </row>
    <row r="260" spans="1:86">
      <c r="A260" t="s">
        <v>250</v>
      </c>
      <c r="B260" s="3">
        <v>36168</v>
      </c>
      <c r="C260" t="s">
        <v>77</v>
      </c>
      <c r="D260" s="17" t="s">
        <v>62</v>
      </c>
      <c r="E260" s="1" t="str">
        <f t="shared" ref="E260:E268" si="18">C260&amp;"_"&amp;D260</f>
        <v>Nov_P1(50)</v>
      </c>
      <c r="F260">
        <v>1</v>
      </c>
      <c r="G260" s="1">
        <v>2</v>
      </c>
      <c r="H260" s="42">
        <v>1</v>
      </c>
      <c r="N260" s="42">
        <v>17.5</v>
      </c>
      <c r="O260" s="43">
        <v>18.2</v>
      </c>
      <c r="P260" s="43">
        <v>25.1</v>
      </c>
      <c r="Q260" s="43">
        <v>26.4</v>
      </c>
      <c r="R260" s="43">
        <v>32.5</v>
      </c>
      <c r="S260" s="43">
        <v>37.6</v>
      </c>
      <c r="T260" s="43">
        <v>33</v>
      </c>
      <c r="U260" s="43">
        <v>32.1</v>
      </c>
      <c r="V260" s="43">
        <v>25.3</v>
      </c>
      <c r="CF260" s="6">
        <f t="shared" si="14"/>
        <v>247.70000000000002</v>
      </c>
      <c r="CG260">
        <f>VLOOKUP(D260,'Treatment Struture'!$D$2:$H$37,5,FALSE)</f>
        <v>50</v>
      </c>
      <c r="CH260">
        <f t="shared" si="15"/>
        <v>1.2384999999999999</v>
      </c>
    </row>
    <row r="261" spans="1:86">
      <c r="A261" t="s">
        <v>250</v>
      </c>
      <c r="B261" s="3">
        <v>36168</v>
      </c>
      <c r="C261" t="s">
        <v>77</v>
      </c>
      <c r="D261" s="17" t="s">
        <v>62</v>
      </c>
      <c r="E261" s="1" t="str">
        <f t="shared" si="18"/>
        <v>Nov_P1(50)</v>
      </c>
      <c r="F261">
        <v>1</v>
      </c>
      <c r="G261" s="1">
        <v>2</v>
      </c>
      <c r="H261" s="42">
        <v>2</v>
      </c>
      <c r="N261" s="42">
        <v>16.3</v>
      </c>
      <c r="O261" s="43">
        <v>17.100000000000001</v>
      </c>
      <c r="P261" s="43">
        <v>20.3</v>
      </c>
      <c r="Q261" s="43">
        <v>22.3</v>
      </c>
      <c r="R261" s="43">
        <v>26.3</v>
      </c>
      <c r="S261" s="43">
        <v>28.4</v>
      </c>
      <c r="T261" s="43">
        <v>30.2</v>
      </c>
      <c r="U261" s="43">
        <v>30</v>
      </c>
      <c r="V261" s="43">
        <v>28.3</v>
      </c>
      <c r="CF261" s="6">
        <f t="shared" si="14"/>
        <v>219.2</v>
      </c>
      <c r="CG261">
        <f>VLOOKUP(D261,'Treatment Struture'!$D$2:$H$37,5,FALSE)</f>
        <v>50</v>
      </c>
      <c r="CH261">
        <f t="shared" si="15"/>
        <v>1.0959999999999999</v>
      </c>
    </row>
    <row r="262" spans="1:86">
      <c r="A262" t="s">
        <v>250</v>
      </c>
      <c r="B262" s="3">
        <v>36168</v>
      </c>
      <c r="C262" t="s">
        <v>77</v>
      </c>
      <c r="D262" s="17" t="s">
        <v>62</v>
      </c>
      <c r="E262" s="1" t="str">
        <f t="shared" si="18"/>
        <v>Nov_P1(50)</v>
      </c>
      <c r="F262">
        <v>1</v>
      </c>
      <c r="G262" s="1">
        <v>2</v>
      </c>
      <c r="H262" s="42">
        <v>3</v>
      </c>
      <c r="N262" s="42">
        <v>14.8</v>
      </c>
      <c r="O262" s="43">
        <v>16.5</v>
      </c>
      <c r="P262" s="43">
        <v>17</v>
      </c>
      <c r="Q262" s="43">
        <v>21.4</v>
      </c>
      <c r="R262" s="43">
        <v>27.2</v>
      </c>
      <c r="S262" s="43">
        <v>24.5</v>
      </c>
      <c r="T262" s="43">
        <v>23.8</v>
      </c>
      <c r="U262" s="43">
        <v>23.2</v>
      </c>
      <c r="V262" s="43">
        <v>21.8</v>
      </c>
      <c r="AO262" s="42">
        <v>15.1</v>
      </c>
      <c r="AP262" s="43">
        <v>18.2</v>
      </c>
      <c r="AQ262" s="43">
        <v>20.2</v>
      </c>
      <c r="AR262" s="43">
        <v>20.5</v>
      </c>
      <c r="AS262" s="43">
        <v>20.2</v>
      </c>
      <c r="AT262" s="2">
        <v>16.5</v>
      </c>
      <c r="CF262" s="6">
        <f t="shared" si="14"/>
        <v>300.89999999999992</v>
      </c>
      <c r="CG262">
        <f>VLOOKUP(D262,'Treatment Struture'!$D$2:$H$37,5,FALSE)</f>
        <v>50</v>
      </c>
      <c r="CH262">
        <f t="shared" si="15"/>
        <v>1.5044999999999995</v>
      </c>
    </row>
    <row r="263" spans="1:86">
      <c r="A263" t="s">
        <v>250</v>
      </c>
      <c r="B263" s="3">
        <v>36168</v>
      </c>
      <c r="C263" t="s">
        <v>77</v>
      </c>
      <c r="D263" s="17" t="s">
        <v>62</v>
      </c>
      <c r="E263" s="1" t="str">
        <f t="shared" si="18"/>
        <v>Nov_P1(50)</v>
      </c>
      <c r="F263">
        <v>2</v>
      </c>
      <c r="G263" s="1">
        <v>6</v>
      </c>
      <c r="H263" s="42">
        <v>1</v>
      </c>
      <c r="N263" s="42">
        <v>13.8</v>
      </c>
      <c r="O263" s="43">
        <v>16.600000000000001</v>
      </c>
      <c r="P263" s="43">
        <v>22</v>
      </c>
      <c r="Q263" s="43">
        <v>26.5</v>
      </c>
      <c r="R263" s="43">
        <v>23.4</v>
      </c>
      <c r="S263" s="43">
        <v>27.3</v>
      </c>
      <c r="T263" s="43">
        <v>24.4</v>
      </c>
      <c r="U263" s="43">
        <v>26.4</v>
      </c>
      <c r="AO263" s="42">
        <v>7.5</v>
      </c>
      <c r="AP263" s="43">
        <v>12.6</v>
      </c>
      <c r="AQ263" s="43">
        <v>13.5</v>
      </c>
      <c r="AR263" s="43">
        <v>13.2</v>
      </c>
      <c r="AS263" s="43">
        <v>12.8</v>
      </c>
      <c r="CF263" s="6">
        <f t="shared" si="14"/>
        <v>240.00000000000003</v>
      </c>
      <c r="CG263">
        <f>VLOOKUP(D263,'Treatment Struture'!$D$2:$H$37,5,FALSE)</f>
        <v>50</v>
      </c>
      <c r="CH263">
        <f t="shared" si="15"/>
        <v>1.2000000000000002</v>
      </c>
    </row>
    <row r="264" spans="1:86">
      <c r="A264" t="s">
        <v>250</v>
      </c>
      <c r="B264" s="3">
        <v>36168</v>
      </c>
      <c r="C264" t="s">
        <v>77</v>
      </c>
      <c r="D264" s="17" t="s">
        <v>62</v>
      </c>
      <c r="E264" s="1" t="str">
        <f t="shared" si="18"/>
        <v>Nov_P1(50)</v>
      </c>
      <c r="F264">
        <v>2</v>
      </c>
      <c r="G264" s="1">
        <v>6</v>
      </c>
      <c r="H264" s="42">
        <v>2</v>
      </c>
      <c r="N264" s="42">
        <v>14.9</v>
      </c>
      <c r="O264" s="43">
        <v>17</v>
      </c>
      <c r="P264" s="43">
        <v>20.8</v>
      </c>
      <c r="Q264" s="43">
        <v>27.2</v>
      </c>
      <c r="R264" s="43">
        <v>32.299999999999997</v>
      </c>
      <c r="S264" s="43">
        <v>29.1</v>
      </c>
      <c r="T264" s="43">
        <v>29.6</v>
      </c>
      <c r="U264" s="43">
        <v>23.7</v>
      </c>
      <c r="V264" s="43">
        <v>18.100000000000001</v>
      </c>
      <c r="AO264" s="42">
        <v>3.3</v>
      </c>
      <c r="AP264" s="43">
        <v>7.5</v>
      </c>
      <c r="AQ264" s="43">
        <v>10.6</v>
      </c>
      <c r="AR264" s="43">
        <v>9.8000000000000007</v>
      </c>
      <c r="AS264" s="43">
        <v>15</v>
      </c>
      <c r="AT264" s="2">
        <v>19.5</v>
      </c>
      <c r="AU264" s="43">
        <v>24.2</v>
      </c>
      <c r="AV264" s="43">
        <v>20.9</v>
      </c>
      <c r="AW264" s="43">
        <v>21.4</v>
      </c>
      <c r="AX264" s="43">
        <v>20.5</v>
      </c>
      <c r="BM264" s="42">
        <v>9.1999999999999993</v>
      </c>
      <c r="BN264" s="43">
        <v>9.8000000000000007</v>
      </c>
      <c r="CF264" s="6">
        <f t="shared" si="14"/>
        <v>384.39999999999992</v>
      </c>
      <c r="CG264">
        <f>VLOOKUP(D264,'Treatment Struture'!$D$2:$H$37,5,FALSE)</f>
        <v>50</v>
      </c>
      <c r="CH264">
        <f t="shared" si="15"/>
        <v>1.9219999999999997</v>
      </c>
    </row>
    <row r="265" spans="1:86">
      <c r="A265" t="s">
        <v>250</v>
      </c>
      <c r="B265" s="3">
        <v>36168</v>
      </c>
      <c r="C265" t="s">
        <v>77</v>
      </c>
      <c r="D265" s="17" t="s">
        <v>62</v>
      </c>
      <c r="E265" s="1" t="str">
        <f t="shared" si="18"/>
        <v>Nov_P1(50)</v>
      </c>
      <c r="F265">
        <v>2</v>
      </c>
      <c r="G265" s="1">
        <v>6</v>
      </c>
      <c r="H265" s="42">
        <v>3</v>
      </c>
      <c r="N265" s="43">
        <v>14.5</v>
      </c>
      <c r="O265" s="43" t="s">
        <v>203</v>
      </c>
      <c r="P265" s="43">
        <v>15</v>
      </c>
      <c r="Q265" s="43">
        <v>15.8</v>
      </c>
      <c r="R265" s="43">
        <v>19</v>
      </c>
      <c r="S265" s="43">
        <v>24</v>
      </c>
      <c r="T265" s="43">
        <v>24.5</v>
      </c>
      <c r="U265" s="43">
        <v>21.1</v>
      </c>
      <c r="V265" s="43">
        <v>17.2</v>
      </c>
      <c r="W265" s="43">
        <v>14.4</v>
      </c>
      <c r="AO265" s="42">
        <v>14.9</v>
      </c>
      <c r="AP265" s="43">
        <v>13.8</v>
      </c>
      <c r="AQ265" s="43">
        <v>20.100000000000001</v>
      </c>
      <c r="AR265" s="43">
        <v>22.5</v>
      </c>
      <c r="AS265" s="43">
        <v>23.9</v>
      </c>
      <c r="AT265" s="2">
        <v>22.7</v>
      </c>
      <c r="AU265" s="43">
        <v>21.1</v>
      </c>
      <c r="AV265" s="43">
        <v>21.5</v>
      </c>
      <c r="AW265" s="43">
        <v>7.5</v>
      </c>
      <c r="AX265" s="43">
        <v>5.5</v>
      </c>
      <c r="CF265" s="6">
        <f t="shared" ref="CF265:CF328" si="19">SUM(I265:CE265)</f>
        <v>339</v>
      </c>
      <c r="CG265">
        <f>VLOOKUP(D265,'Treatment Struture'!$D$2:$H$37,5,FALSE)</f>
        <v>50</v>
      </c>
      <c r="CH265">
        <f t="shared" ref="CH265:CH328" si="20">CF265/10000*CG265</f>
        <v>1.6950000000000001</v>
      </c>
    </row>
    <row r="266" spans="1:86">
      <c r="A266" t="s">
        <v>250</v>
      </c>
      <c r="B266" s="3">
        <v>36168</v>
      </c>
      <c r="C266" t="s">
        <v>77</v>
      </c>
      <c r="D266" s="17" t="s">
        <v>62</v>
      </c>
      <c r="E266" s="1" t="str">
        <f t="shared" si="18"/>
        <v>Nov_P1(50)</v>
      </c>
      <c r="F266">
        <v>3</v>
      </c>
      <c r="G266" s="1">
        <v>7</v>
      </c>
      <c r="H266" s="42">
        <v>1</v>
      </c>
      <c r="N266" s="42">
        <v>13.9</v>
      </c>
      <c r="O266">
        <v>16.100000000000001</v>
      </c>
      <c r="P266" s="43">
        <v>21.4</v>
      </c>
      <c r="Q266" s="43">
        <v>23.5</v>
      </c>
      <c r="R266" s="43">
        <v>26.6</v>
      </c>
      <c r="S266" s="2">
        <v>26.7</v>
      </c>
      <c r="T266" s="43">
        <v>26.1</v>
      </c>
      <c r="U266" s="43">
        <v>27.8</v>
      </c>
      <c r="CF266" s="6">
        <f t="shared" si="19"/>
        <v>182.1</v>
      </c>
      <c r="CG266">
        <f>VLOOKUP(D266,'Treatment Struture'!$D$2:$H$37,5,FALSE)</f>
        <v>50</v>
      </c>
      <c r="CH266">
        <f t="shared" si="20"/>
        <v>0.91049999999999998</v>
      </c>
    </row>
    <row r="267" spans="1:86">
      <c r="A267" t="s">
        <v>250</v>
      </c>
      <c r="B267" s="3">
        <v>36168</v>
      </c>
      <c r="C267" t="s">
        <v>77</v>
      </c>
      <c r="D267" s="17" t="s">
        <v>62</v>
      </c>
      <c r="E267" s="1" t="str">
        <f t="shared" si="18"/>
        <v>Nov_P1(50)</v>
      </c>
      <c r="F267">
        <v>3</v>
      </c>
      <c r="G267" s="1">
        <v>7</v>
      </c>
      <c r="H267" s="42">
        <v>2</v>
      </c>
      <c r="N267" s="42">
        <v>10.5</v>
      </c>
      <c r="O267" s="43">
        <v>10.1</v>
      </c>
      <c r="P267" s="43">
        <v>13.1</v>
      </c>
      <c r="Q267" s="43">
        <v>14.9</v>
      </c>
      <c r="R267" s="43">
        <v>15.9</v>
      </c>
      <c r="S267" s="2">
        <v>17.2</v>
      </c>
      <c r="T267" s="43">
        <v>24.5</v>
      </c>
      <c r="U267" s="43">
        <v>29.5</v>
      </c>
      <c r="V267" s="43">
        <v>32.5</v>
      </c>
      <c r="W267" s="43">
        <v>30.2</v>
      </c>
      <c r="X267" s="43">
        <v>24.4</v>
      </c>
      <c r="AO267" s="42">
        <v>12.4</v>
      </c>
      <c r="AP267" s="43">
        <v>15.3</v>
      </c>
      <c r="AQ267" s="43">
        <v>19.8</v>
      </c>
      <c r="AR267" s="43">
        <v>25.9</v>
      </c>
      <c r="AS267" s="43">
        <v>28.4</v>
      </c>
      <c r="AT267" s="2">
        <v>30.5</v>
      </c>
      <c r="AU267" s="43">
        <v>29.4</v>
      </c>
      <c r="AV267" s="43">
        <v>18.5</v>
      </c>
      <c r="CF267" s="6">
        <f t="shared" si="19"/>
        <v>402.99999999999994</v>
      </c>
      <c r="CG267">
        <f>VLOOKUP(D267,'Treatment Struture'!$D$2:$H$37,5,FALSE)</f>
        <v>50</v>
      </c>
      <c r="CH267">
        <f t="shared" si="20"/>
        <v>2.0149999999999997</v>
      </c>
    </row>
    <row r="268" spans="1:86">
      <c r="A268" t="s">
        <v>250</v>
      </c>
      <c r="B268" s="3">
        <v>36168</v>
      </c>
      <c r="C268" t="s">
        <v>77</v>
      </c>
      <c r="D268" s="17" t="s">
        <v>62</v>
      </c>
      <c r="E268" s="1" t="str">
        <f t="shared" si="18"/>
        <v>Nov_P1(50)</v>
      </c>
      <c r="F268">
        <v>3</v>
      </c>
      <c r="G268" s="1">
        <v>7</v>
      </c>
      <c r="H268" s="42">
        <v>3</v>
      </c>
      <c r="N268" s="42">
        <v>9.4</v>
      </c>
      <c r="O268" s="43">
        <v>11</v>
      </c>
      <c r="P268" s="43">
        <v>14</v>
      </c>
      <c r="Q268" s="43">
        <v>13</v>
      </c>
      <c r="R268" s="43">
        <v>19.2</v>
      </c>
      <c r="S268" s="2">
        <v>22.4</v>
      </c>
      <c r="T268" s="43">
        <v>24</v>
      </c>
      <c r="U268" s="43">
        <v>22.9</v>
      </c>
      <c r="V268" s="43">
        <v>24.2</v>
      </c>
      <c r="W268" s="43">
        <v>21.6</v>
      </c>
      <c r="AO268" s="42">
        <v>15.2</v>
      </c>
      <c r="AP268" s="43">
        <v>19.8</v>
      </c>
      <c r="AQ268" s="43">
        <v>26.4</v>
      </c>
      <c r="AR268" s="43">
        <v>27.3</v>
      </c>
      <c r="AS268" s="43">
        <v>29.5</v>
      </c>
      <c r="AT268" s="2">
        <v>26.9</v>
      </c>
      <c r="AU268" s="43">
        <v>22.5</v>
      </c>
      <c r="CF268" s="6">
        <f t="shared" si="19"/>
        <v>349.29999999999995</v>
      </c>
      <c r="CG268">
        <f>VLOOKUP(D268,'Treatment Struture'!$D$2:$H$37,5,FALSE)</f>
        <v>50</v>
      </c>
      <c r="CH268">
        <f t="shared" si="20"/>
        <v>1.7464999999999997</v>
      </c>
    </row>
    <row r="269" spans="1:86">
      <c r="A269" t="s">
        <v>250</v>
      </c>
      <c r="B269" s="3">
        <v>36152</v>
      </c>
      <c r="C269" t="s">
        <v>204</v>
      </c>
      <c r="D269" s="17" t="s">
        <v>63</v>
      </c>
      <c r="E269" s="1" t="str">
        <f t="shared" ref="E269:E286" si="21">C269&amp;"_"&amp;D269</f>
        <v>nov_P2(100)</v>
      </c>
      <c r="F269">
        <v>1</v>
      </c>
      <c r="G269" s="1">
        <v>3</v>
      </c>
      <c r="H269" s="42">
        <v>1</v>
      </c>
      <c r="I269" s="42">
        <v>3.6</v>
      </c>
      <c r="J269" s="42">
        <v>8</v>
      </c>
      <c r="K269" s="42">
        <v>9.1999999999999993</v>
      </c>
      <c r="L269" s="42">
        <v>8.3000000000000007</v>
      </c>
      <c r="M269" s="42">
        <v>10.5</v>
      </c>
      <c r="AJ269" s="42">
        <v>3</v>
      </c>
      <c r="AK269" s="42">
        <v>6.2</v>
      </c>
      <c r="CF269" s="6">
        <f t="shared" si="19"/>
        <v>48.8</v>
      </c>
      <c r="CG269">
        <f>VLOOKUP(D269,'Treatment Struture'!$D$2:$H$37,5,FALSE)</f>
        <v>100</v>
      </c>
      <c r="CH269">
        <f t="shared" si="20"/>
        <v>0.48799999999999999</v>
      </c>
    </row>
    <row r="270" spans="1:86">
      <c r="A270" t="s">
        <v>250</v>
      </c>
      <c r="B270" s="3">
        <v>36152</v>
      </c>
      <c r="C270" t="s">
        <v>204</v>
      </c>
      <c r="D270" s="17" t="s">
        <v>63</v>
      </c>
      <c r="E270" s="1" t="str">
        <f t="shared" si="21"/>
        <v>nov_P2(100)</v>
      </c>
      <c r="F270">
        <v>1</v>
      </c>
      <c r="G270" s="1">
        <v>3</v>
      </c>
      <c r="H270" s="42">
        <v>2</v>
      </c>
      <c r="I270" s="42">
        <v>1.9</v>
      </c>
      <c r="J270" s="42">
        <v>8.4</v>
      </c>
      <c r="K270" s="42">
        <v>11.6</v>
      </c>
      <c r="L270" s="42">
        <v>9.9</v>
      </c>
      <c r="M270" s="42">
        <v>10.6</v>
      </c>
      <c r="N270" s="42">
        <v>12.6</v>
      </c>
      <c r="CF270" s="6">
        <f t="shared" si="19"/>
        <v>55</v>
      </c>
      <c r="CG270">
        <f>VLOOKUP(D270,'Treatment Struture'!$D$2:$H$37,5,FALSE)</f>
        <v>100</v>
      </c>
      <c r="CH270">
        <f t="shared" si="20"/>
        <v>0.54999999999999993</v>
      </c>
    </row>
    <row r="271" spans="1:86">
      <c r="A271" t="s">
        <v>250</v>
      </c>
      <c r="B271" s="3">
        <v>36152</v>
      </c>
      <c r="C271" t="s">
        <v>204</v>
      </c>
      <c r="D271" s="17" t="s">
        <v>63</v>
      </c>
      <c r="E271" s="1" t="str">
        <f t="shared" si="21"/>
        <v>nov_P2(100)</v>
      </c>
      <c r="F271">
        <v>1</v>
      </c>
      <c r="G271" s="1">
        <v>3</v>
      </c>
      <c r="H271" s="42">
        <v>3</v>
      </c>
      <c r="I271" s="42">
        <v>10.199999999999999</v>
      </c>
      <c r="J271" s="42">
        <v>8.8000000000000007</v>
      </c>
      <c r="K271" s="42">
        <v>11.1</v>
      </c>
      <c r="L271" s="42">
        <v>13.2</v>
      </c>
      <c r="CF271" s="6">
        <f t="shared" si="19"/>
        <v>43.3</v>
      </c>
      <c r="CG271">
        <f>VLOOKUP(D271,'Treatment Struture'!$D$2:$H$37,5,FALSE)</f>
        <v>100</v>
      </c>
      <c r="CH271">
        <f t="shared" si="20"/>
        <v>0.43299999999999994</v>
      </c>
    </row>
    <row r="272" spans="1:86">
      <c r="A272" t="s">
        <v>250</v>
      </c>
      <c r="B272" s="3">
        <v>36152</v>
      </c>
      <c r="C272" t="s">
        <v>204</v>
      </c>
      <c r="D272" s="17" t="s">
        <v>63</v>
      </c>
      <c r="E272" s="1" t="str">
        <f t="shared" si="21"/>
        <v>nov_P2(100)</v>
      </c>
      <c r="F272">
        <v>1</v>
      </c>
      <c r="G272" s="1">
        <v>3</v>
      </c>
      <c r="H272" s="42">
        <v>4</v>
      </c>
      <c r="I272" s="42">
        <v>4.2</v>
      </c>
      <c r="J272" s="42">
        <v>7.6</v>
      </c>
      <c r="K272" s="42">
        <v>7.5</v>
      </c>
      <c r="L272" s="42">
        <v>8.8000000000000007</v>
      </c>
      <c r="M272" s="42">
        <v>12</v>
      </c>
      <c r="AJ272" s="42">
        <v>2.2000000000000002</v>
      </c>
      <c r="AK272" s="42">
        <v>1.1000000000000001</v>
      </c>
      <c r="CF272" s="6">
        <f t="shared" si="19"/>
        <v>43.400000000000006</v>
      </c>
      <c r="CG272">
        <f>VLOOKUP(D272,'Treatment Struture'!$D$2:$H$37,5,FALSE)</f>
        <v>100</v>
      </c>
      <c r="CH272">
        <f t="shared" si="20"/>
        <v>0.43400000000000011</v>
      </c>
    </row>
    <row r="273" spans="1:86">
      <c r="A273" t="s">
        <v>250</v>
      </c>
      <c r="B273" s="3">
        <v>36152</v>
      </c>
      <c r="C273" t="s">
        <v>204</v>
      </c>
      <c r="D273" s="17" t="s">
        <v>63</v>
      </c>
      <c r="E273" s="1" t="str">
        <f t="shared" si="21"/>
        <v>nov_P2(100)</v>
      </c>
      <c r="F273">
        <v>1</v>
      </c>
      <c r="G273" s="1">
        <v>3</v>
      </c>
      <c r="H273" s="42">
        <v>5</v>
      </c>
      <c r="I273" s="42">
        <v>7.8</v>
      </c>
      <c r="J273" s="42">
        <v>5.6</v>
      </c>
      <c r="K273" s="42">
        <v>8.1999999999999993</v>
      </c>
      <c r="L273" s="42">
        <v>10</v>
      </c>
      <c r="M273" s="42">
        <v>10.8</v>
      </c>
      <c r="AJ273" s="42">
        <v>6.5</v>
      </c>
      <c r="AK273" s="42">
        <v>4.7</v>
      </c>
      <c r="AL273" s="42">
        <v>5.9</v>
      </c>
      <c r="AM273" s="42">
        <v>11</v>
      </c>
      <c r="CF273" s="6">
        <f t="shared" si="19"/>
        <v>70.5</v>
      </c>
      <c r="CG273">
        <f>VLOOKUP(D273,'Treatment Struture'!$D$2:$H$37,5,FALSE)</f>
        <v>100</v>
      </c>
      <c r="CH273">
        <f t="shared" si="20"/>
        <v>0.70499999999999996</v>
      </c>
    </row>
    <row r="274" spans="1:86">
      <c r="A274" t="s">
        <v>250</v>
      </c>
      <c r="B274" s="3">
        <v>36152</v>
      </c>
      <c r="C274" t="s">
        <v>204</v>
      </c>
      <c r="D274" s="17" t="s">
        <v>63</v>
      </c>
      <c r="E274" s="1" t="str">
        <f t="shared" si="21"/>
        <v>nov_P2(100)</v>
      </c>
      <c r="F274">
        <v>1</v>
      </c>
      <c r="G274" s="1">
        <v>3</v>
      </c>
      <c r="H274" s="42">
        <v>6</v>
      </c>
      <c r="I274" s="42">
        <v>4.4000000000000004</v>
      </c>
      <c r="J274" s="42">
        <v>7</v>
      </c>
      <c r="K274" s="42">
        <v>7.9</v>
      </c>
      <c r="L274" s="42">
        <v>7.3</v>
      </c>
      <c r="CF274" s="6">
        <f t="shared" si="19"/>
        <v>26.6</v>
      </c>
      <c r="CG274">
        <f>VLOOKUP(D274,'Treatment Struture'!$D$2:$H$37,5,FALSE)</f>
        <v>100</v>
      </c>
      <c r="CH274">
        <f t="shared" si="20"/>
        <v>0.26600000000000001</v>
      </c>
    </row>
    <row r="275" spans="1:86">
      <c r="A275" t="s">
        <v>250</v>
      </c>
      <c r="B275" s="3">
        <v>36152</v>
      </c>
      <c r="C275" t="s">
        <v>204</v>
      </c>
      <c r="D275" s="17" t="s">
        <v>63</v>
      </c>
      <c r="E275" s="1" t="str">
        <f t="shared" si="21"/>
        <v>nov_P2(100)</v>
      </c>
      <c r="F275">
        <v>2</v>
      </c>
      <c r="G275" s="1">
        <v>4</v>
      </c>
      <c r="H275" s="42">
        <v>1</v>
      </c>
      <c r="I275" s="42">
        <v>8</v>
      </c>
      <c r="J275" s="42">
        <v>8</v>
      </c>
      <c r="K275" s="42">
        <v>10.7</v>
      </c>
      <c r="L275" s="42">
        <v>12.5</v>
      </c>
      <c r="M275" s="42">
        <v>13.5</v>
      </c>
      <c r="N275" s="42">
        <v>12.4</v>
      </c>
      <c r="AJ275" s="42">
        <v>5</v>
      </c>
      <c r="AK275" s="42">
        <v>3.2</v>
      </c>
      <c r="CF275" s="6">
        <f t="shared" si="19"/>
        <v>73.300000000000011</v>
      </c>
      <c r="CG275">
        <f>VLOOKUP(D275,'Treatment Struture'!$D$2:$H$37,5,FALSE)</f>
        <v>100</v>
      </c>
      <c r="CH275">
        <f t="shared" si="20"/>
        <v>0.7330000000000001</v>
      </c>
    </row>
    <row r="276" spans="1:86">
      <c r="A276" t="s">
        <v>250</v>
      </c>
      <c r="B276" s="3">
        <v>36152</v>
      </c>
      <c r="C276" t="s">
        <v>204</v>
      </c>
      <c r="D276" s="17" t="s">
        <v>63</v>
      </c>
      <c r="E276" s="1" t="str">
        <f t="shared" si="21"/>
        <v>nov_P2(100)</v>
      </c>
      <c r="F276">
        <v>2</v>
      </c>
      <c r="G276" s="1">
        <v>4</v>
      </c>
      <c r="H276" s="42">
        <v>2</v>
      </c>
      <c r="I276" s="42">
        <v>3</v>
      </c>
      <c r="J276" s="42">
        <v>8.9</v>
      </c>
      <c r="K276" s="42">
        <v>8.9</v>
      </c>
      <c r="L276" s="42">
        <v>11.2</v>
      </c>
      <c r="M276" s="42">
        <v>11.4</v>
      </c>
      <c r="N276" s="42">
        <v>13.3</v>
      </c>
      <c r="O276" s="42">
        <v>13.5</v>
      </c>
      <c r="P276" s="42">
        <v>14.3</v>
      </c>
      <c r="CF276" s="6">
        <f t="shared" si="19"/>
        <v>84.5</v>
      </c>
      <c r="CG276">
        <f>VLOOKUP(D276,'Treatment Struture'!$D$2:$H$37,5,FALSE)</f>
        <v>100</v>
      </c>
      <c r="CH276">
        <f t="shared" si="20"/>
        <v>0.84499999999999997</v>
      </c>
    </row>
    <row r="277" spans="1:86">
      <c r="A277" t="s">
        <v>250</v>
      </c>
      <c r="B277" s="3">
        <v>36152</v>
      </c>
      <c r="C277" t="s">
        <v>204</v>
      </c>
      <c r="D277" s="17" t="s">
        <v>63</v>
      </c>
      <c r="E277" s="1" t="str">
        <f t="shared" si="21"/>
        <v>nov_P2(100)</v>
      </c>
      <c r="F277">
        <v>2</v>
      </c>
      <c r="G277" s="1">
        <v>4</v>
      </c>
      <c r="H277" s="42">
        <v>3</v>
      </c>
      <c r="I277" s="42">
        <v>3.8</v>
      </c>
      <c r="J277" s="42">
        <v>7.7</v>
      </c>
      <c r="K277" s="42">
        <v>8.6999999999999993</v>
      </c>
      <c r="L277" s="42">
        <v>7.5</v>
      </c>
      <c r="M277" s="42">
        <v>7.9</v>
      </c>
      <c r="N277" s="42">
        <v>10</v>
      </c>
      <c r="O277" s="42">
        <v>11.2</v>
      </c>
      <c r="P277" s="42">
        <v>10.6</v>
      </c>
      <c r="AJ277" s="42">
        <v>2.4</v>
      </c>
      <c r="AK277" s="42">
        <v>2.5</v>
      </c>
      <c r="AL277" s="42">
        <v>4.4000000000000004</v>
      </c>
      <c r="CF277" s="6">
        <f t="shared" si="19"/>
        <v>76.7</v>
      </c>
      <c r="CG277">
        <f>VLOOKUP(D277,'Treatment Struture'!$D$2:$H$37,5,FALSE)</f>
        <v>100</v>
      </c>
      <c r="CH277">
        <f t="shared" si="20"/>
        <v>0.76700000000000002</v>
      </c>
    </row>
    <row r="278" spans="1:86">
      <c r="A278" t="s">
        <v>250</v>
      </c>
      <c r="B278" s="3">
        <v>36152</v>
      </c>
      <c r="C278" t="s">
        <v>204</v>
      </c>
      <c r="D278" s="17" t="s">
        <v>63</v>
      </c>
      <c r="E278" s="1" t="str">
        <f t="shared" si="21"/>
        <v>nov_P2(100)</v>
      </c>
      <c r="F278">
        <v>2</v>
      </c>
      <c r="G278" s="1">
        <v>4</v>
      </c>
      <c r="H278" s="42">
        <v>4</v>
      </c>
      <c r="I278" s="42">
        <v>2.4</v>
      </c>
      <c r="J278" s="42">
        <v>3.9</v>
      </c>
      <c r="K278" s="42">
        <v>7.7</v>
      </c>
      <c r="L278" s="42">
        <v>9.5</v>
      </c>
      <c r="M278" s="42">
        <v>10.9</v>
      </c>
      <c r="N278" s="42">
        <v>10.5</v>
      </c>
      <c r="CF278" s="6">
        <f t="shared" si="19"/>
        <v>44.9</v>
      </c>
      <c r="CG278">
        <f>VLOOKUP(D278,'Treatment Struture'!$D$2:$H$37,5,FALSE)</f>
        <v>100</v>
      </c>
      <c r="CH278">
        <f t="shared" si="20"/>
        <v>0.44900000000000001</v>
      </c>
    </row>
    <row r="279" spans="1:86">
      <c r="A279" t="s">
        <v>250</v>
      </c>
      <c r="B279" s="3">
        <v>36152</v>
      </c>
      <c r="C279" t="s">
        <v>204</v>
      </c>
      <c r="D279" s="17" t="s">
        <v>63</v>
      </c>
      <c r="E279" s="1" t="str">
        <f t="shared" si="21"/>
        <v>nov_P2(100)</v>
      </c>
      <c r="F279">
        <v>2</v>
      </c>
      <c r="G279" s="1">
        <v>4</v>
      </c>
      <c r="H279" s="42">
        <v>5</v>
      </c>
      <c r="I279" s="42">
        <v>1.5</v>
      </c>
      <c r="J279" s="42">
        <v>5.5</v>
      </c>
      <c r="K279" s="42">
        <v>8.9</v>
      </c>
      <c r="L279" s="42">
        <v>13.4</v>
      </c>
      <c r="M279" s="42">
        <v>10.3</v>
      </c>
      <c r="AJ279" s="42">
        <v>0.5</v>
      </c>
      <c r="AK279" s="42">
        <v>5</v>
      </c>
      <c r="AL279" s="42">
        <v>7.7</v>
      </c>
      <c r="AM279" s="42">
        <v>4.4000000000000004</v>
      </c>
      <c r="CF279" s="6">
        <f t="shared" si="19"/>
        <v>57.2</v>
      </c>
      <c r="CG279">
        <f>VLOOKUP(D279,'Treatment Struture'!$D$2:$H$37,5,FALSE)</f>
        <v>100</v>
      </c>
      <c r="CH279">
        <f t="shared" si="20"/>
        <v>0.57200000000000006</v>
      </c>
    </row>
    <row r="280" spans="1:86">
      <c r="A280" t="s">
        <v>250</v>
      </c>
      <c r="B280" s="3">
        <v>36152</v>
      </c>
      <c r="C280" t="s">
        <v>204</v>
      </c>
      <c r="D280" s="17" t="s">
        <v>63</v>
      </c>
      <c r="E280" s="1" t="str">
        <f t="shared" si="21"/>
        <v>nov_P2(100)</v>
      </c>
      <c r="F280">
        <v>2</v>
      </c>
      <c r="G280" s="1">
        <v>4</v>
      </c>
      <c r="H280" s="42">
        <v>6</v>
      </c>
      <c r="I280" s="42">
        <v>0.7</v>
      </c>
      <c r="J280" s="42">
        <v>7.4</v>
      </c>
      <c r="K280" s="42">
        <v>6.7</v>
      </c>
      <c r="L280" s="42">
        <v>9.6</v>
      </c>
      <c r="M280" s="42">
        <v>13.6</v>
      </c>
      <c r="N280" s="42">
        <v>11.4</v>
      </c>
      <c r="AJ280" s="42">
        <v>4.5</v>
      </c>
      <c r="AK280" s="42">
        <v>6</v>
      </c>
      <c r="AL280" s="42">
        <v>5.2</v>
      </c>
      <c r="CF280" s="6">
        <f t="shared" si="19"/>
        <v>65.099999999999994</v>
      </c>
      <c r="CG280">
        <f>VLOOKUP(D280,'Treatment Struture'!$D$2:$H$37,5,FALSE)</f>
        <v>100</v>
      </c>
      <c r="CH280">
        <f t="shared" si="20"/>
        <v>0.65099999999999991</v>
      </c>
    </row>
    <row r="281" spans="1:86">
      <c r="A281" t="s">
        <v>250</v>
      </c>
      <c r="B281" s="3">
        <v>36152</v>
      </c>
      <c r="C281" t="s">
        <v>204</v>
      </c>
      <c r="D281" s="17" t="s">
        <v>63</v>
      </c>
      <c r="E281" s="1" t="str">
        <f t="shared" si="21"/>
        <v>nov_P2(100)</v>
      </c>
      <c r="F281">
        <v>3</v>
      </c>
      <c r="G281" s="1">
        <v>8</v>
      </c>
      <c r="H281" s="42">
        <v>1</v>
      </c>
      <c r="I281" s="42">
        <v>3.8</v>
      </c>
      <c r="J281" s="42">
        <v>7.5</v>
      </c>
      <c r="K281" s="42">
        <v>8</v>
      </c>
      <c r="L281" s="42">
        <v>7.6</v>
      </c>
      <c r="M281" s="42">
        <v>8.8000000000000007</v>
      </c>
      <c r="N281" s="42">
        <v>11</v>
      </c>
      <c r="O281" s="42">
        <v>12.9</v>
      </c>
      <c r="P281" s="42">
        <v>12.9</v>
      </c>
      <c r="CF281" s="6">
        <f t="shared" si="19"/>
        <v>72.5</v>
      </c>
      <c r="CG281">
        <f>VLOOKUP(D281,'Treatment Struture'!$D$2:$H$37,5,FALSE)</f>
        <v>100</v>
      </c>
      <c r="CH281">
        <f t="shared" si="20"/>
        <v>0.72500000000000009</v>
      </c>
    </row>
    <row r="282" spans="1:86">
      <c r="A282" t="s">
        <v>250</v>
      </c>
      <c r="B282" s="3">
        <v>36152</v>
      </c>
      <c r="C282" t="s">
        <v>204</v>
      </c>
      <c r="D282" s="17" t="s">
        <v>63</v>
      </c>
      <c r="E282" s="1" t="str">
        <f t="shared" si="21"/>
        <v>nov_P2(100)</v>
      </c>
      <c r="F282">
        <v>3</v>
      </c>
      <c r="G282" s="1">
        <v>8</v>
      </c>
      <c r="H282" s="42">
        <v>2</v>
      </c>
      <c r="I282" s="42">
        <v>4.7</v>
      </c>
      <c r="J282" s="42">
        <v>6.3</v>
      </c>
      <c r="K282" s="42">
        <v>6.6</v>
      </c>
      <c r="L282" s="42">
        <v>8</v>
      </c>
      <c r="M282" s="42">
        <v>10.4</v>
      </c>
      <c r="N282" s="42">
        <v>11.9</v>
      </c>
      <c r="O282" s="42">
        <v>12.8</v>
      </c>
      <c r="P282" s="42">
        <v>13.2</v>
      </c>
      <c r="CF282" s="6">
        <f t="shared" si="19"/>
        <v>73.900000000000006</v>
      </c>
      <c r="CG282">
        <f>VLOOKUP(D282,'Treatment Struture'!$D$2:$H$37,5,FALSE)</f>
        <v>100</v>
      </c>
      <c r="CH282">
        <f t="shared" si="20"/>
        <v>0.7390000000000001</v>
      </c>
    </row>
    <row r="283" spans="1:86">
      <c r="A283" t="s">
        <v>250</v>
      </c>
      <c r="B283" s="3">
        <v>36152</v>
      </c>
      <c r="C283" t="s">
        <v>204</v>
      </c>
      <c r="D283" s="17" t="s">
        <v>63</v>
      </c>
      <c r="E283" s="1" t="str">
        <f t="shared" si="21"/>
        <v>nov_P2(100)</v>
      </c>
      <c r="F283">
        <v>3</v>
      </c>
      <c r="G283" s="1">
        <v>8</v>
      </c>
      <c r="H283" s="42">
        <v>3</v>
      </c>
      <c r="I283" s="42">
        <v>4.7</v>
      </c>
      <c r="J283" s="42">
        <v>8.1999999999999993</v>
      </c>
      <c r="K283" s="42">
        <v>9.1999999999999993</v>
      </c>
      <c r="L283" s="42">
        <v>9.1</v>
      </c>
      <c r="M283" s="42">
        <v>9.6999999999999993</v>
      </c>
      <c r="N283" s="42">
        <v>14.3</v>
      </c>
      <c r="O283" s="42">
        <v>13.8</v>
      </c>
      <c r="CF283" s="6">
        <f t="shared" si="19"/>
        <v>68.999999999999986</v>
      </c>
      <c r="CG283">
        <f>VLOOKUP(D283,'Treatment Struture'!$D$2:$H$37,5,FALSE)</f>
        <v>100</v>
      </c>
      <c r="CH283">
        <f t="shared" si="20"/>
        <v>0.68999999999999984</v>
      </c>
    </row>
    <row r="284" spans="1:86">
      <c r="A284" t="s">
        <v>250</v>
      </c>
      <c r="B284" s="3">
        <v>36152</v>
      </c>
      <c r="C284" t="s">
        <v>204</v>
      </c>
      <c r="D284" s="17" t="s">
        <v>63</v>
      </c>
      <c r="E284" s="1" t="str">
        <f t="shared" si="21"/>
        <v>nov_P2(100)</v>
      </c>
      <c r="F284">
        <v>3</v>
      </c>
      <c r="G284" s="1">
        <v>8</v>
      </c>
      <c r="H284" s="42">
        <v>4</v>
      </c>
      <c r="I284" s="42">
        <v>4.3</v>
      </c>
      <c r="J284" s="42">
        <v>6.1</v>
      </c>
      <c r="K284" s="42">
        <v>7.3</v>
      </c>
      <c r="L284" s="42">
        <v>7.8</v>
      </c>
      <c r="M284" s="42">
        <v>9.1</v>
      </c>
      <c r="N284" s="42">
        <v>8.4</v>
      </c>
      <c r="O284" s="42">
        <v>11.2</v>
      </c>
      <c r="CF284" s="6">
        <f t="shared" si="19"/>
        <v>54.2</v>
      </c>
      <c r="CG284">
        <f>VLOOKUP(D284,'Treatment Struture'!$D$2:$H$37,5,FALSE)</f>
        <v>100</v>
      </c>
      <c r="CH284">
        <f t="shared" si="20"/>
        <v>0.54200000000000004</v>
      </c>
    </row>
    <row r="285" spans="1:86">
      <c r="A285" t="s">
        <v>250</v>
      </c>
      <c r="B285" s="3">
        <v>36152</v>
      </c>
      <c r="C285" t="s">
        <v>204</v>
      </c>
      <c r="D285" s="17" t="s">
        <v>63</v>
      </c>
      <c r="E285" s="1" t="str">
        <f t="shared" si="21"/>
        <v>nov_P2(100)</v>
      </c>
      <c r="F285">
        <v>3</v>
      </c>
      <c r="G285" s="1">
        <v>8</v>
      </c>
      <c r="H285" s="42">
        <v>5</v>
      </c>
      <c r="I285" s="42">
        <v>4.0999999999999996</v>
      </c>
      <c r="J285" s="42">
        <v>8.5</v>
      </c>
      <c r="K285" s="42">
        <v>8.8000000000000007</v>
      </c>
      <c r="L285" s="42">
        <v>7.6</v>
      </c>
      <c r="M285" s="42">
        <v>8.4</v>
      </c>
      <c r="N285" s="42">
        <v>9.6</v>
      </c>
      <c r="O285" s="42">
        <v>10.3</v>
      </c>
      <c r="CF285" s="6">
        <f t="shared" si="19"/>
        <v>57.3</v>
      </c>
      <c r="CG285">
        <f>VLOOKUP(D285,'Treatment Struture'!$D$2:$H$37,5,FALSE)</f>
        <v>100</v>
      </c>
      <c r="CH285">
        <f t="shared" si="20"/>
        <v>0.57299999999999995</v>
      </c>
    </row>
    <row r="286" spans="1:86">
      <c r="A286" t="s">
        <v>250</v>
      </c>
      <c r="B286" s="3">
        <v>36152</v>
      </c>
      <c r="C286" t="s">
        <v>204</v>
      </c>
      <c r="D286" s="17" t="s">
        <v>63</v>
      </c>
      <c r="E286" s="1" t="str">
        <f t="shared" si="21"/>
        <v>nov_P2(100)</v>
      </c>
      <c r="F286">
        <v>3</v>
      </c>
      <c r="G286" s="1">
        <v>8</v>
      </c>
      <c r="H286" s="42">
        <v>6</v>
      </c>
      <c r="I286" s="42">
        <v>3.6</v>
      </c>
      <c r="J286" s="42">
        <v>7.7</v>
      </c>
      <c r="K286" s="42">
        <v>8.6999999999999993</v>
      </c>
      <c r="L286" s="42">
        <v>10.7</v>
      </c>
      <c r="M286" s="42">
        <v>12.3</v>
      </c>
      <c r="AJ286" s="42">
        <v>2.5</v>
      </c>
      <c r="AK286" s="42">
        <v>2.2000000000000002</v>
      </c>
      <c r="AL286" s="42">
        <v>1.8</v>
      </c>
      <c r="AM286" s="42">
        <v>2.2000000000000002</v>
      </c>
      <c r="CF286" s="6">
        <f t="shared" si="19"/>
        <v>51.7</v>
      </c>
      <c r="CG286">
        <f>VLOOKUP(D286,'Treatment Struture'!$D$2:$H$37,5,FALSE)</f>
        <v>100</v>
      </c>
      <c r="CH286">
        <f t="shared" si="20"/>
        <v>0.51700000000000002</v>
      </c>
    </row>
    <row r="287" spans="1:86">
      <c r="A287" t="s">
        <v>250</v>
      </c>
      <c r="B287" s="3">
        <v>36168</v>
      </c>
      <c r="C287" t="s">
        <v>204</v>
      </c>
      <c r="D287" s="17" t="s">
        <v>63</v>
      </c>
      <c r="E287" s="1" t="str">
        <f t="shared" ref="E287:E304" si="22">C287&amp;"_"&amp;D287</f>
        <v>nov_P2(100)</v>
      </c>
      <c r="F287">
        <v>1</v>
      </c>
      <c r="G287" s="1">
        <v>3</v>
      </c>
      <c r="H287" s="42">
        <v>1</v>
      </c>
      <c r="I287" s="42"/>
      <c r="J287" s="42"/>
      <c r="K287" s="42"/>
      <c r="L287" s="42"/>
      <c r="M287" s="42"/>
      <c r="N287" s="42">
        <v>16</v>
      </c>
      <c r="O287" s="42">
        <v>24.7</v>
      </c>
      <c r="P287" s="43">
        <v>25.5</v>
      </c>
      <c r="Q287" s="43">
        <v>33.1</v>
      </c>
      <c r="R287" s="43">
        <v>37.4</v>
      </c>
      <c r="S287" s="43">
        <v>39.9</v>
      </c>
      <c r="T287" s="43">
        <v>38.6</v>
      </c>
      <c r="U287" s="43">
        <v>39.799999999999997</v>
      </c>
      <c r="V287" s="43">
        <v>35</v>
      </c>
      <c r="W287" s="43">
        <v>27.2</v>
      </c>
      <c r="CF287" s="6">
        <f t="shared" si="19"/>
        <v>317.2</v>
      </c>
      <c r="CG287">
        <f>VLOOKUP(D287,'Treatment Struture'!$D$2:$H$37,5,FALSE)</f>
        <v>100</v>
      </c>
      <c r="CH287">
        <f t="shared" si="20"/>
        <v>3.1719999999999997</v>
      </c>
    </row>
    <row r="288" spans="1:86">
      <c r="A288" t="s">
        <v>250</v>
      </c>
      <c r="B288" s="3">
        <v>36168</v>
      </c>
      <c r="C288" t="s">
        <v>204</v>
      </c>
      <c r="D288" s="17" t="s">
        <v>63</v>
      </c>
      <c r="E288" s="1" t="str">
        <f t="shared" si="22"/>
        <v>nov_P2(100)</v>
      </c>
      <c r="F288">
        <v>1</v>
      </c>
      <c r="G288" s="1">
        <v>3</v>
      </c>
      <c r="H288" s="42">
        <v>2</v>
      </c>
      <c r="I288" s="42"/>
      <c r="J288" s="42"/>
      <c r="K288" s="42"/>
      <c r="L288" s="42"/>
      <c r="M288" s="42"/>
      <c r="N288" s="42">
        <v>13.3</v>
      </c>
      <c r="O288" s="43">
        <v>17.600000000000001</v>
      </c>
      <c r="P288" s="43">
        <v>22</v>
      </c>
      <c r="Q288" s="43">
        <v>26.5</v>
      </c>
      <c r="R288" s="43">
        <v>28.1</v>
      </c>
      <c r="S288" s="43">
        <v>32.799999999999997</v>
      </c>
      <c r="T288" s="43">
        <v>28.6</v>
      </c>
      <c r="U288" s="43">
        <v>33.200000000000003</v>
      </c>
      <c r="V288" s="43">
        <v>30</v>
      </c>
      <c r="CF288" s="6">
        <f t="shared" si="19"/>
        <v>232.10000000000002</v>
      </c>
      <c r="CG288">
        <f>VLOOKUP(D288,'Treatment Struture'!$D$2:$H$37,5,FALSE)</f>
        <v>100</v>
      </c>
      <c r="CH288">
        <f t="shared" si="20"/>
        <v>2.3210000000000002</v>
      </c>
    </row>
    <row r="289" spans="1:86">
      <c r="A289" t="s">
        <v>250</v>
      </c>
      <c r="B289" s="3">
        <v>36168</v>
      </c>
      <c r="C289" t="s">
        <v>204</v>
      </c>
      <c r="D289" s="17" t="s">
        <v>63</v>
      </c>
      <c r="E289" s="1" t="str">
        <f t="shared" si="22"/>
        <v>nov_P2(100)</v>
      </c>
      <c r="F289">
        <v>1</v>
      </c>
      <c r="G289" s="1">
        <v>3</v>
      </c>
      <c r="H289" s="42">
        <v>3</v>
      </c>
      <c r="I289" s="42"/>
      <c r="J289" s="42"/>
      <c r="K289" s="42"/>
      <c r="L289" s="42"/>
      <c r="M289" s="42"/>
      <c r="N289" s="42">
        <v>16.3</v>
      </c>
      <c r="O289" s="43">
        <v>16.100000000000001</v>
      </c>
      <c r="P289" s="43">
        <v>20.100000000000001</v>
      </c>
      <c r="Q289" s="43">
        <v>24.4</v>
      </c>
      <c r="R289" s="43">
        <v>23.5</v>
      </c>
      <c r="S289" s="43">
        <v>22.8</v>
      </c>
      <c r="T289" s="43">
        <v>25.5</v>
      </c>
      <c r="U289" s="43">
        <v>24.8</v>
      </c>
      <c r="CF289" s="6">
        <f t="shared" si="19"/>
        <v>173.5</v>
      </c>
      <c r="CG289">
        <f>VLOOKUP(D289,'Treatment Struture'!$D$2:$H$37,5,FALSE)</f>
        <v>100</v>
      </c>
      <c r="CH289">
        <f t="shared" si="20"/>
        <v>1.7350000000000001</v>
      </c>
    </row>
    <row r="290" spans="1:86">
      <c r="A290" t="s">
        <v>250</v>
      </c>
      <c r="B290" s="3">
        <v>36168</v>
      </c>
      <c r="C290" t="s">
        <v>204</v>
      </c>
      <c r="D290" s="17" t="s">
        <v>63</v>
      </c>
      <c r="E290" s="1" t="str">
        <f t="shared" si="22"/>
        <v>nov_P2(100)</v>
      </c>
      <c r="F290">
        <v>1</v>
      </c>
      <c r="G290" s="1">
        <v>3</v>
      </c>
      <c r="H290" s="42">
        <v>4</v>
      </c>
      <c r="I290" s="42"/>
      <c r="J290" s="42"/>
      <c r="K290" s="42"/>
      <c r="L290" s="42"/>
      <c r="M290" s="42"/>
      <c r="N290" s="42">
        <v>8.8000000000000007</v>
      </c>
      <c r="O290" s="43">
        <v>13.1</v>
      </c>
      <c r="P290" s="43">
        <v>13.8</v>
      </c>
      <c r="Q290" s="43">
        <v>18.3</v>
      </c>
      <c r="R290" s="43">
        <v>21.5</v>
      </c>
      <c r="S290" s="43">
        <v>23.1</v>
      </c>
      <c r="T290" s="43">
        <v>22.6</v>
      </c>
      <c r="CF290" s="6">
        <f t="shared" si="19"/>
        <v>121.19999999999999</v>
      </c>
      <c r="CG290">
        <f>VLOOKUP(D290,'Treatment Struture'!$D$2:$H$37,5,FALSE)</f>
        <v>100</v>
      </c>
      <c r="CH290">
        <f t="shared" si="20"/>
        <v>1.212</v>
      </c>
    </row>
    <row r="291" spans="1:86">
      <c r="A291" t="s">
        <v>250</v>
      </c>
      <c r="B291" s="3">
        <v>36168</v>
      </c>
      <c r="C291" t="s">
        <v>204</v>
      </c>
      <c r="D291" s="17" t="s">
        <v>63</v>
      </c>
      <c r="E291" s="1" t="str">
        <f t="shared" si="22"/>
        <v>nov_P2(100)</v>
      </c>
      <c r="F291">
        <v>1</v>
      </c>
      <c r="G291" s="1">
        <v>3</v>
      </c>
      <c r="H291" s="42">
        <v>5</v>
      </c>
      <c r="I291" s="42"/>
      <c r="J291" s="42"/>
      <c r="K291" s="42"/>
      <c r="L291" s="42"/>
      <c r="M291" s="42"/>
      <c r="N291" s="42">
        <v>12.2</v>
      </c>
      <c r="O291" s="43">
        <v>14.4</v>
      </c>
      <c r="P291" s="43">
        <v>15.8</v>
      </c>
      <c r="Q291" s="43">
        <v>18.3</v>
      </c>
      <c r="R291" s="43">
        <v>19.100000000000001</v>
      </c>
      <c r="S291" s="43">
        <v>19.2</v>
      </c>
      <c r="CF291" s="6">
        <f t="shared" si="19"/>
        <v>99.000000000000014</v>
      </c>
      <c r="CG291">
        <f>VLOOKUP(D291,'Treatment Struture'!$D$2:$H$37,5,FALSE)</f>
        <v>100</v>
      </c>
      <c r="CH291">
        <f t="shared" si="20"/>
        <v>0.9900000000000001</v>
      </c>
    </row>
    <row r="292" spans="1:86">
      <c r="A292" t="s">
        <v>250</v>
      </c>
      <c r="B292" s="3">
        <v>36168</v>
      </c>
      <c r="C292" t="s">
        <v>204</v>
      </c>
      <c r="D292" s="17" t="s">
        <v>63</v>
      </c>
      <c r="E292" s="1" t="str">
        <f t="shared" si="22"/>
        <v>nov_P2(100)</v>
      </c>
      <c r="F292">
        <v>1</v>
      </c>
      <c r="G292" s="1">
        <v>3</v>
      </c>
      <c r="H292" s="42">
        <v>6</v>
      </c>
      <c r="I292" s="42"/>
      <c r="J292" s="42"/>
      <c r="K292" s="42"/>
      <c r="L292" s="42"/>
      <c r="M292" s="42"/>
      <c r="N292" s="42">
        <v>12.3</v>
      </c>
      <c r="O292" s="43">
        <v>13.6</v>
      </c>
      <c r="P292" s="43">
        <v>15.8</v>
      </c>
      <c r="Q292" s="43">
        <v>16.600000000000001</v>
      </c>
      <c r="R292" s="43">
        <v>12.2</v>
      </c>
      <c r="S292" s="43">
        <v>24.5</v>
      </c>
      <c r="T292" s="43">
        <v>24</v>
      </c>
      <c r="U292" s="43">
        <v>26.6</v>
      </c>
      <c r="V292" s="43">
        <v>26.3</v>
      </c>
      <c r="AO292" s="42">
        <v>13.4</v>
      </c>
      <c r="AP292" s="43">
        <v>14.4</v>
      </c>
      <c r="AQ292" s="43">
        <v>19.7</v>
      </c>
      <c r="AR292" s="45">
        <v>20.3</v>
      </c>
      <c r="AS292" s="45">
        <v>19.899999999999999</v>
      </c>
      <c r="AT292" s="38">
        <v>19</v>
      </c>
      <c r="AU292" s="45">
        <v>16.3</v>
      </c>
      <c r="CF292" s="6">
        <f t="shared" si="19"/>
        <v>294.90000000000003</v>
      </c>
      <c r="CG292">
        <f>VLOOKUP(D292,'Treatment Struture'!$D$2:$H$37,5,FALSE)</f>
        <v>100</v>
      </c>
      <c r="CH292">
        <f t="shared" si="20"/>
        <v>2.9490000000000003</v>
      </c>
    </row>
    <row r="293" spans="1:86">
      <c r="A293" t="s">
        <v>250</v>
      </c>
      <c r="B293" s="3">
        <v>36168</v>
      </c>
      <c r="C293" t="s">
        <v>204</v>
      </c>
      <c r="D293" s="17" t="s">
        <v>63</v>
      </c>
      <c r="E293" s="1" t="str">
        <f t="shared" si="22"/>
        <v>nov_P2(100)</v>
      </c>
      <c r="F293">
        <v>2</v>
      </c>
      <c r="G293" s="1">
        <v>4</v>
      </c>
      <c r="H293" s="42">
        <v>1</v>
      </c>
      <c r="I293" s="42"/>
      <c r="J293" s="42"/>
      <c r="K293" s="42"/>
      <c r="L293" s="42"/>
      <c r="M293" s="42"/>
      <c r="N293" s="42">
        <v>15</v>
      </c>
      <c r="O293" s="43">
        <v>13.1</v>
      </c>
      <c r="P293" s="43">
        <v>15.1</v>
      </c>
      <c r="Q293" s="43">
        <v>15.8</v>
      </c>
      <c r="R293" s="43">
        <v>19.600000000000001</v>
      </c>
      <c r="S293" s="43">
        <v>23.5</v>
      </c>
      <c r="T293" s="43">
        <v>21.2</v>
      </c>
      <c r="U293" s="43">
        <v>25.1</v>
      </c>
      <c r="V293" s="43">
        <v>21.6</v>
      </c>
      <c r="CF293" s="6">
        <f t="shared" si="19"/>
        <v>170</v>
      </c>
      <c r="CG293">
        <f>VLOOKUP(D293,'Treatment Struture'!$D$2:$H$37,5,FALSE)</f>
        <v>100</v>
      </c>
      <c r="CH293">
        <f t="shared" si="20"/>
        <v>1.7000000000000002</v>
      </c>
    </row>
    <row r="294" spans="1:86">
      <c r="A294" t="s">
        <v>250</v>
      </c>
      <c r="B294" s="3">
        <v>36168</v>
      </c>
      <c r="C294" t="s">
        <v>204</v>
      </c>
      <c r="D294" s="17" t="s">
        <v>63</v>
      </c>
      <c r="E294" s="1" t="str">
        <f t="shared" si="22"/>
        <v>nov_P2(100)</v>
      </c>
      <c r="F294">
        <v>2</v>
      </c>
      <c r="G294" s="1">
        <v>4</v>
      </c>
      <c r="H294" s="42">
        <v>2</v>
      </c>
      <c r="I294" s="42"/>
      <c r="J294" s="42"/>
      <c r="K294" s="42"/>
      <c r="L294" s="42"/>
      <c r="M294" s="42"/>
      <c r="N294" s="42">
        <v>14.7</v>
      </c>
      <c r="O294" s="43">
        <v>14.3</v>
      </c>
      <c r="P294" s="43">
        <v>18.5</v>
      </c>
      <c r="Q294" s="43">
        <v>19.600000000000001</v>
      </c>
      <c r="R294" s="43">
        <v>22.4</v>
      </c>
      <c r="S294" s="43">
        <v>25.7</v>
      </c>
      <c r="T294" s="43">
        <v>30.1</v>
      </c>
      <c r="U294" s="43">
        <v>28.8</v>
      </c>
      <c r="V294" s="43">
        <v>27.6</v>
      </c>
      <c r="W294" s="43">
        <v>25</v>
      </c>
      <c r="X294" s="43">
        <v>20.9</v>
      </c>
      <c r="CF294" s="6">
        <f t="shared" si="19"/>
        <v>247.60000000000002</v>
      </c>
      <c r="CG294">
        <f>VLOOKUP(D294,'Treatment Struture'!$D$2:$H$37,5,FALSE)</f>
        <v>100</v>
      </c>
      <c r="CH294">
        <f t="shared" si="20"/>
        <v>2.476</v>
      </c>
    </row>
    <row r="295" spans="1:86">
      <c r="A295" t="s">
        <v>250</v>
      </c>
      <c r="B295" s="3">
        <v>36168</v>
      </c>
      <c r="C295" t="s">
        <v>204</v>
      </c>
      <c r="D295" s="17" t="s">
        <v>63</v>
      </c>
      <c r="E295" s="1" t="str">
        <f t="shared" si="22"/>
        <v>nov_P2(100)</v>
      </c>
      <c r="F295">
        <v>2</v>
      </c>
      <c r="G295" s="1">
        <v>4</v>
      </c>
      <c r="H295" s="42">
        <v>3</v>
      </c>
      <c r="I295" s="42"/>
      <c r="J295" s="42"/>
      <c r="K295" s="42"/>
      <c r="L295" s="42"/>
      <c r="M295" s="42"/>
      <c r="N295" s="42">
        <v>9.4</v>
      </c>
      <c r="O295" s="43">
        <v>8.1</v>
      </c>
      <c r="P295" s="43">
        <v>16.3</v>
      </c>
      <c r="Q295" s="43">
        <v>17.2</v>
      </c>
      <c r="R295" s="43">
        <v>16.600000000000001</v>
      </c>
      <c r="S295" s="43">
        <v>22.9</v>
      </c>
      <c r="T295" s="43">
        <v>23.3</v>
      </c>
      <c r="U295" s="43">
        <v>26.2</v>
      </c>
      <c r="V295" s="43">
        <v>24.2</v>
      </c>
      <c r="W295" s="43">
        <v>17.8</v>
      </c>
      <c r="CF295" s="6">
        <f t="shared" si="19"/>
        <v>182</v>
      </c>
      <c r="CG295">
        <f>VLOOKUP(D295,'Treatment Struture'!$D$2:$H$37,5,FALSE)</f>
        <v>100</v>
      </c>
      <c r="CH295">
        <f t="shared" si="20"/>
        <v>1.82</v>
      </c>
    </row>
    <row r="296" spans="1:86">
      <c r="A296" t="s">
        <v>250</v>
      </c>
      <c r="B296" s="3">
        <v>36168</v>
      </c>
      <c r="C296" t="s">
        <v>204</v>
      </c>
      <c r="D296" s="17" t="s">
        <v>63</v>
      </c>
      <c r="E296" s="1" t="str">
        <f t="shared" si="22"/>
        <v>nov_P2(100)</v>
      </c>
      <c r="F296">
        <v>2</v>
      </c>
      <c r="G296" s="1">
        <v>4</v>
      </c>
      <c r="H296" s="42">
        <v>4</v>
      </c>
      <c r="I296" s="42"/>
      <c r="J296" s="42"/>
      <c r="K296" s="42"/>
      <c r="L296" s="42"/>
      <c r="M296" s="42"/>
      <c r="N296" s="42">
        <v>12.1</v>
      </c>
      <c r="O296" s="43">
        <v>12.5</v>
      </c>
      <c r="P296" s="43">
        <v>13</v>
      </c>
      <c r="Q296" s="43">
        <v>15.3</v>
      </c>
      <c r="R296" s="43">
        <v>14.8</v>
      </c>
      <c r="S296" s="43">
        <v>20.9</v>
      </c>
      <c r="T296" s="43">
        <v>25.6</v>
      </c>
      <c r="U296" s="43">
        <v>28</v>
      </c>
      <c r="V296" s="43">
        <v>31.9</v>
      </c>
      <c r="W296" s="43">
        <v>27.7</v>
      </c>
      <c r="X296" s="43">
        <v>28.1</v>
      </c>
      <c r="Y296" s="43">
        <v>22.6</v>
      </c>
      <c r="CF296" s="6">
        <f t="shared" si="19"/>
        <v>252.49999999999997</v>
      </c>
      <c r="CG296">
        <f>VLOOKUP(D296,'Treatment Struture'!$D$2:$H$37,5,FALSE)</f>
        <v>100</v>
      </c>
      <c r="CH296">
        <f t="shared" si="20"/>
        <v>2.5249999999999999</v>
      </c>
    </row>
    <row r="297" spans="1:86">
      <c r="A297" t="s">
        <v>250</v>
      </c>
      <c r="B297" s="3">
        <v>36168</v>
      </c>
      <c r="C297" t="s">
        <v>204</v>
      </c>
      <c r="D297" s="17" t="s">
        <v>63</v>
      </c>
      <c r="E297" s="1" t="str">
        <f t="shared" si="22"/>
        <v>nov_P2(100)</v>
      </c>
      <c r="F297">
        <v>2</v>
      </c>
      <c r="G297" s="1">
        <v>4</v>
      </c>
      <c r="H297" s="42">
        <v>5</v>
      </c>
      <c r="I297" s="42"/>
      <c r="J297" s="42"/>
      <c r="K297" s="42"/>
      <c r="L297" s="42"/>
      <c r="M297" s="42"/>
      <c r="N297" s="42">
        <v>16.600000000000001</v>
      </c>
      <c r="O297" s="43">
        <v>18.399999999999999</v>
      </c>
      <c r="P297" s="43">
        <v>20.399999999999999</v>
      </c>
      <c r="Q297" s="43">
        <v>19.100000000000001</v>
      </c>
      <c r="R297" s="43">
        <v>19.8</v>
      </c>
      <c r="S297" s="43">
        <v>19.899999999999999</v>
      </c>
      <c r="T297" s="43">
        <v>17</v>
      </c>
      <c r="CF297" s="6">
        <f t="shared" si="19"/>
        <v>131.19999999999999</v>
      </c>
      <c r="CG297">
        <f>VLOOKUP(D297,'Treatment Struture'!$D$2:$H$37,5,FALSE)</f>
        <v>100</v>
      </c>
      <c r="CH297">
        <f t="shared" si="20"/>
        <v>1.3120000000000001</v>
      </c>
    </row>
    <row r="298" spans="1:86">
      <c r="A298" t="s">
        <v>250</v>
      </c>
      <c r="B298" s="3">
        <v>36168</v>
      </c>
      <c r="C298" t="s">
        <v>204</v>
      </c>
      <c r="D298" s="17" t="s">
        <v>63</v>
      </c>
      <c r="E298" s="1" t="str">
        <f t="shared" si="22"/>
        <v>nov_P2(100)</v>
      </c>
      <c r="F298">
        <v>2</v>
      </c>
      <c r="G298" s="1">
        <v>4</v>
      </c>
      <c r="H298" s="42">
        <v>6</v>
      </c>
      <c r="I298" s="42"/>
      <c r="J298" s="42"/>
      <c r="K298" s="42"/>
      <c r="L298" s="42"/>
      <c r="M298" s="42"/>
      <c r="N298" s="42">
        <v>11</v>
      </c>
      <c r="O298" s="43">
        <v>15.1</v>
      </c>
      <c r="P298" s="43">
        <v>19.2</v>
      </c>
      <c r="Q298" s="43">
        <v>24.3</v>
      </c>
      <c r="R298" s="43">
        <v>28.7</v>
      </c>
      <c r="S298" s="43">
        <v>25.4</v>
      </c>
      <c r="T298" s="43">
        <v>26.7</v>
      </c>
      <c r="U298" s="43">
        <v>19.600000000000001</v>
      </c>
      <c r="CF298" s="6">
        <f t="shared" si="19"/>
        <v>169.99999999999997</v>
      </c>
      <c r="CG298">
        <f>VLOOKUP(D298,'Treatment Struture'!$D$2:$H$37,5,FALSE)</f>
        <v>100</v>
      </c>
      <c r="CH298">
        <f t="shared" si="20"/>
        <v>1.6999999999999997</v>
      </c>
    </row>
    <row r="299" spans="1:86">
      <c r="A299" t="s">
        <v>250</v>
      </c>
      <c r="B299" s="3">
        <v>36168</v>
      </c>
      <c r="C299" t="s">
        <v>204</v>
      </c>
      <c r="D299" s="17" t="s">
        <v>63</v>
      </c>
      <c r="E299" s="1" t="str">
        <f t="shared" si="22"/>
        <v>nov_P2(100)</v>
      </c>
      <c r="F299">
        <v>3</v>
      </c>
      <c r="G299" s="1">
        <v>8</v>
      </c>
      <c r="H299" s="42">
        <v>1</v>
      </c>
      <c r="I299" s="42"/>
      <c r="J299" s="42"/>
      <c r="K299" s="42"/>
      <c r="L299" s="42"/>
      <c r="M299" s="42"/>
      <c r="N299" s="42">
        <v>13.7</v>
      </c>
      <c r="O299" s="43">
        <v>18.100000000000001</v>
      </c>
      <c r="P299" s="43">
        <v>19.3</v>
      </c>
      <c r="Q299" s="43">
        <v>25.5</v>
      </c>
      <c r="R299" s="43">
        <v>31</v>
      </c>
      <c r="S299" s="2">
        <v>32.200000000000003</v>
      </c>
      <c r="T299" s="43">
        <v>31.3</v>
      </c>
      <c r="U299" s="43">
        <v>32</v>
      </c>
      <c r="V299" s="43">
        <v>36.299999999999997</v>
      </c>
      <c r="CF299" s="6">
        <f t="shared" si="19"/>
        <v>239.40000000000003</v>
      </c>
      <c r="CG299">
        <f>VLOOKUP(D299,'Treatment Struture'!$D$2:$H$37,5,FALSE)</f>
        <v>100</v>
      </c>
      <c r="CH299">
        <f t="shared" si="20"/>
        <v>2.3940000000000001</v>
      </c>
    </row>
    <row r="300" spans="1:86">
      <c r="A300" t="s">
        <v>250</v>
      </c>
      <c r="B300" s="3">
        <v>36168</v>
      </c>
      <c r="C300" t="s">
        <v>204</v>
      </c>
      <c r="D300" s="17" t="s">
        <v>63</v>
      </c>
      <c r="E300" s="1" t="str">
        <f t="shared" si="22"/>
        <v>nov_P2(100)</v>
      </c>
      <c r="F300">
        <v>3</v>
      </c>
      <c r="G300" s="1">
        <v>8</v>
      </c>
      <c r="H300" s="42">
        <v>2</v>
      </c>
      <c r="I300" s="42"/>
      <c r="J300" s="42"/>
      <c r="K300" s="42"/>
      <c r="L300" s="42"/>
      <c r="M300" s="42"/>
      <c r="N300" s="42">
        <v>9.5</v>
      </c>
      <c r="O300" s="43">
        <v>15</v>
      </c>
      <c r="P300" s="43">
        <v>18</v>
      </c>
      <c r="Q300" s="43">
        <v>23.8</v>
      </c>
      <c r="R300" s="43">
        <v>26.1</v>
      </c>
      <c r="S300" s="2">
        <v>28.6</v>
      </c>
      <c r="T300" s="43">
        <v>32</v>
      </c>
      <c r="U300" s="43">
        <v>32.1</v>
      </c>
      <c r="V300" s="43">
        <v>35.9</v>
      </c>
      <c r="W300" s="43">
        <v>34.200000000000003</v>
      </c>
      <c r="X300" s="43">
        <v>33.299999999999997</v>
      </c>
      <c r="CF300" s="6">
        <f t="shared" si="19"/>
        <v>288.5</v>
      </c>
      <c r="CG300">
        <f>VLOOKUP(D300,'Treatment Struture'!$D$2:$H$37,5,FALSE)</f>
        <v>100</v>
      </c>
      <c r="CH300">
        <f t="shared" si="20"/>
        <v>2.8850000000000002</v>
      </c>
    </row>
    <row r="301" spans="1:86">
      <c r="A301" t="s">
        <v>250</v>
      </c>
      <c r="B301" s="3">
        <v>36168</v>
      </c>
      <c r="C301" t="s">
        <v>204</v>
      </c>
      <c r="D301" s="17" t="s">
        <v>63</v>
      </c>
      <c r="E301" s="1" t="str">
        <f t="shared" si="22"/>
        <v>nov_P2(100)</v>
      </c>
      <c r="F301">
        <v>3</v>
      </c>
      <c r="G301" s="1">
        <v>8</v>
      </c>
      <c r="H301" s="42">
        <v>3</v>
      </c>
      <c r="I301" s="42"/>
      <c r="J301" s="42"/>
      <c r="K301" s="42"/>
      <c r="L301" s="42"/>
      <c r="M301" s="42"/>
      <c r="N301" s="42">
        <v>25.5</v>
      </c>
      <c r="O301" s="43">
        <v>27.9</v>
      </c>
      <c r="P301" s="43">
        <v>27.1</v>
      </c>
      <c r="Q301" s="43">
        <v>27.8</v>
      </c>
      <c r="R301" s="43">
        <v>31.7</v>
      </c>
      <c r="S301" s="2">
        <v>31.4</v>
      </c>
      <c r="T301" s="43">
        <v>25.5</v>
      </c>
      <c r="U301" s="43">
        <v>27.3</v>
      </c>
      <c r="V301" s="43">
        <v>22.1</v>
      </c>
      <c r="CF301" s="6">
        <f t="shared" si="19"/>
        <v>246.3</v>
      </c>
      <c r="CG301">
        <f>VLOOKUP(D301,'Treatment Struture'!$D$2:$H$37,5,FALSE)</f>
        <v>100</v>
      </c>
      <c r="CH301">
        <f t="shared" si="20"/>
        <v>2.4630000000000001</v>
      </c>
    </row>
    <row r="302" spans="1:86">
      <c r="A302" t="s">
        <v>250</v>
      </c>
      <c r="B302" s="3">
        <v>36168</v>
      </c>
      <c r="C302" t="s">
        <v>204</v>
      </c>
      <c r="D302" s="17" t="s">
        <v>63</v>
      </c>
      <c r="E302" s="1" t="str">
        <f t="shared" si="22"/>
        <v>nov_P2(100)</v>
      </c>
      <c r="F302">
        <v>3</v>
      </c>
      <c r="G302" s="1">
        <v>8</v>
      </c>
      <c r="H302" s="42">
        <v>4</v>
      </c>
      <c r="I302" s="42"/>
      <c r="J302" s="42"/>
      <c r="K302" s="42"/>
      <c r="L302" s="42"/>
      <c r="M302" s="42"/>
      <c r="N302" s="42">
        <v>10.6</v>
      </c>
      <c r="O302" s="43">
        <v>13.8</v>
      </c>
      <c r="P302" s="43">
        <v>16.5</v>
      </c>
      <c r="Q302" s="43">
        <v>19.100000000000001</v>
      </c>
      <c r="R302" s="43">
        <v>22.3</v>
      </c>
      <c r="S302" s="2">
        <v>23</v>
      </c>
      <c r="T302" s="43">
        <v>28</v>
      </c>
      <c r="U302" s="43">
        <v>31</v>
      </c>
      <c r="V302" s="43">
        <v>30.4</v>
      </c>
      <c r="W302" s="43">
        <v>38.5</v>
      </c>
      <c r="X302" s="43">
        <v>30.1</v>
      </c>
      <c r="AO302" s="40">
        <v>15.5</v>
      </c>
      <c r="AP302" s="45">
        <v>20</v>
      </c>
      <c r="AQ302" s="45">
        <v>22.4</v>
      </c>
      <c r="AR302" s="45">
        <v>29.4</v>
      </c>
      <c r="AS302" s="45">
        <v>32.200000000000003</v>
      </c>
      <c r="AT302" s="38">
        <v>33</v>
      </c>
      <c r="AU302" s="45">
        <v>32.6</v>
      </c>
      <c r="CF302" s="6">
        <f t="shared" si="19"/>
        <v>448.4</v>
      </c>
      <c r="CG302">
        <f>VLOOKUP(D302,'Treatment Struture'!$D$2:$H$37,5,FALSE)</f>
        <v>100</v>
      </c>
      <c r="CH302">
        <f t="shared" si="20"/>
        <v>4.484</v>
      </c>
    </row>
    <row r="303" spans="1:86">
      <c r="A303" t="s">
        <v>250</v>
      </c>
      <c r="B303" s="3">
        <v>36168</v>
      </c>
      <c r="C303" t="s">
        <v>204</v>
      </c>
      <c r="D303" s="17" t="s">
        <v>63</v>
      </c>
      <c r="E303" s="1" t="str">
        <f t="shared" si="22"/>
        <v>nov_P2(100)</v>
      </c>
      <c r="F303">
        <v>3</v>
      </c>
      <c r="G303" s="1">
        <v>8</v>
      </c>
      <c r="H303" s="42">
        <v>5</v>
      </c>
      <c r="I303" s="42"/>
      <c r="J303" s="42"/>
      <c r="K303" s="42"/>
      <c r="L303" s="42"/>
      <c r="M303" s="42"/>
      <c r="N303" s="42">
        <v>15.2</v>
      </c>
      <c r="O303" s="43">
        <v>18</v>
      </c>
      <c r="P303" s="43">
        <v>21.3</v>
      </c>
      <c r="Q303" s="43">
        <v>24.8</v>
      </c>
      <c r="R303" s="43">
        <v>26.6</v>
      </c>
      <c r="S303" s="2">
        <v>26.2</v>
      </c>
      <c r="T303" s="43">
        <v>30.7</v>
      </c>
      <c r="U303" s="43">
        <v>30.9</v>
      </c>
      <c r="V303" s="43">
        <v>31.1</v>
      </c>
      <c r="W303" s="43">
        <v>29.1</v>
      </c>
      <c r="X303" s="43">
        <v>26</v>
      </c>
      <c r="AO303" s="40">
        <v>16.5</v>
      </c>
      <c r="AP303" s="45">
        <v>18.399999999999999</v>
      </c>
      <c r="AQ303" s="45">
        <v>20.9</v>
      </c>
      <c r="AR303" s="45">
        <v>24</v>
      </c>
      <c r="CF303" s="6">
        <f t="shared" si="19"/>
        <v>359.69999999999993</v>
      </c>
      <c r="CG303">
        <f>VLOOKUP(D303,'Treatment Struture'!$D$2:$H$37,5,FALSE)</f>
        <v>100</v>
      </c>
      <c r="CH303">
        <f t="shared" si="20"/>
        <v>3.5969999999999995</v>
      </c>
    </row>
    <row r="304" spans="1:86">
      <c r="A304" t="s">
        <v>250</v>
      </c>
      <c r="B304" s="3">
        <v>36168</v>
      </c>
      <c r="C304" t="s">
        <v>204</v>
      </c>
      <c r="D304" s="17" t="s">
        <v>63</v>
      </c>
      <c r="E304" s="1" t="str">
        <f t="shared" si="22"/>
        <v>nov_P2(100)</v>
      </c>
      <c r="F304">
        <v>3</v>
      </c>
      <c r="G304" s="1">
        <v>8</v>
      </c>
      <c r="H304" s="42">
        <v>6</v>
      </c>
      <c r="I304" s="42"/>
      <c r="J304" s="42"/>
      <c r="K304" s="42"/>
      <c r="L304" s="42"/>
      <c r="M304" s="42"/>
      <c r="N304" s="42">
        <v>17.899999999999999</v>
      </c>
      <c r="O304" s="43">
        <v>21.2</v>
      </c>
      <c r="P304" s="43">
        <v>21.8</v>
      </c>
      <c r="Q304" s="43">
        <v>25.9</v>
      </c>
      <c r="R304" s="43">
        <v>31.3</v>
      </c>
      <c r="S304" s="2">
        <v>30</v>
      </c>
      <c r="T304" s="43">
        <v>30.9</v>
      </c>
      <c r="U304" s="43">
        <v>32</v>
      </c>
      <c r="V304" s="43">
        <v>31</v>
      </c>
      <c r="AO304" s="40">
        <v>19.100000000000001</v>
      </c>
      <c r="AP304" s="45">
        <v>21.2</v>
      </c>
      <c r="AQ304" s="45">
        <v>21.8</v>
      </c>
      <c r="AR304" s="43">
        <v>20.2</v>
      </c>
      <c r="AS304" s="43">
        <v>20.9</v>
      </c>
      <c r="CF304" s="6">
        <f t="shared" si="19"/>
        <v>345.19999999999993</v>
      </c>
      <c r="CG304">
        <f>VLOOKUP(D304,'Treatment Struture'!$D$2:$H$37,5,FALSE)</f>
        <v>100</v>
      </c>
      <c r="CH304">
        <f t="shared" si="20"/>
        <v>3.4519999999999995</v>
      </c>
    </row>
    <row r="305" spans="1:86">
      <c r="A305" t="s">
        <v>250</v>
      </c>
      <c r="B305" s="3">
        <v>36152</v>
      </c>
      <c r="C305" t="s">
        <v>204</v>
      </c>
      <c r="D305" s="17" t="s">
        <v>64</v>
      </c>
      <c r="E305" s="1" t="str">
        <f t="shared" ref="E305:E331" si="23">C305&amp;"_"&amp;D305</f>
        <v>nov_P3(150)</v>
      </c>
      <c r="F305">
        <v>1</v>
      </c>
      <c r="G305" s="1">
        <v>1</v>
      </c>
      <c r="H305" s="42">
        <v>1</v>
      </c>
      <c r="I305" s="42">
        <v>7.4</v>
      </c>
      <c r="J305" s="42">
        <v>9.1999999999999993</v>
      </c>
      <c r="K305" s="42">
        <v>9.6999999999999993</v>
      </c>
      <c r="L305" s="42">
        <v>12.5</v>
      </c>
      <c r="M305" s="42">
        <v>15</v>
      </c>
      <c r="N305" s="42">
        <v>13</v>
      </c>
      <c r="AJ305" s="42">
        <v>2.8</v>
      </c>
      <c r="AK305" s="42">
        <v>2.8</v>
      </c>
      <c r="AL305" s="42">
        <v>2.8</v>
      </c>
      <c r="CF305" s="6">
        <f t="shared" si="19"/>
        <v>75.199999999999989</v>
      </c>
      <c r="CG305">
        <f>VLOOKUP(D305,'Treatment Struture'!$D$2:$H$37,5,FALSE)</f>
        <v>150</v>
      </c>
      <c r="CH305">
        <f t="shared" si="20"/>
        <v>1.1279999999999999</v>
      </c>
    </row>
    <row r="306" spans="1:86">
      <c r="A306" t="s">
        <v>250</v>
      </c>
      <c r="B306" s="3">
        <v>36152</v>
      </c>
      <c r="C306" t="s">
        <v>204</v>
      </c>
      <c r="D306" s="17" t="s">
        <v>64</v>
      </c>
      <c r="E306" s="1" t="str">
        <f t="shared" si="23"/>
        <v>nov_P3(150)</v>
      </c>
      <c r="F306">
        <v>1</v>
      </c>
      <c r="G306" s="1">
        <v>1</v>
      </c>
      <c r="H306" s="42">
        <v>2</v>
      </c>
      <c r="I306" s="42">
        <v>6.4</v>
      </c>
      <c r="J306" s="42">
        <v>9.3000000000000007</v>
      </c>
      <c r="K306" s="42">
        <v>11.2</v>
      </c>
      <c r="L306" s="42">
        <v>11.5</v>
      </c>
      <c r="M306" s="42">
        <v>12.9</v>
      </c>
      <c r="N306" s="42">
        <v>12</v>
      </c>
      <c r="CF306" s="6">
        <f t="shared" si="19"/>
        <v>63.3</v>
      </c>
      <c r="CG306">
        <f>VLOOKUP(D306,'Treatment Struture'!$D$2:$H$37,5,FALSE)</f>
        <v>150</v>
      </c>
      <c r="CH306">
        <f t="shared" si="20"/>
        <v>0.9494999999999999</v>
      </c>
    </row>
    <row r="307" spans="1:86">
      <c r="A307" t="s">
        <v>250</v>
      </c>
      <c r="B307" s="3">
        <v>36152</v>
      </c>
      <c r="C307" t="s">
        <v>204</v>
      </c>
      <c r="D307" s="17" t="s">
        <v>64</v>
      </c>
      <c r="E307" s="1" t="str">
        <f t="shared" si="23"/>
        <v>nov_P3(150)</v>
      </c>
      <c r="F307">
        <v>1</v>
      </c>
      <c r="G307" s="1">
        <v>1</v>
      </c>
      <c r="H307" s="42">
        <v>3</v>
      </c>
      <c r="I307" s="42">
        <v>2.5</v>
      </c>
      <c r="J307" s="42">
        <v>6.8</v>
      </c>
      <c r="K307" s="42">
        <v>10.199999999999999</v>
      </c>
      <c r="L307" s="42">
        <v>10.9</v>
      </c>
      <c r="M307" s="42">
        <v>11.8</v>
      </c>
      <c r="CF307" s="6">
        <f t="shared" si="19"/>
        <v>42.2</v>
      </c>
      <c r="CG307">
        <f>VLOOKUP(D307,'Treatment Struture'!$D$2:$H$37,5,FALSE)</f>
        <v>150</v>
      </c>
      <c r="CH307">
        <f t="shared" si="20"/>
        <v>0.63300000000000012</v>
      </c>
    </row>
    <row r="308" spans="1:86">
      <c r="A308" t="s">
        <v>250</v>
      </c>
      <c r="B308" s="3">
        <v>36152</v>
      </c>
      <c r="C308" t="s">
        <v>204</v>
      </c>
      <c r="D308" s="17" t="s">
        <v>64</v>
      </c>
      <c r="E308" s="1" t="str">
        <f t="shared" si="23"/>
        <v>nov_P3(150)</v>
      </c>
      <c r="F308">
        <v>1</v>
      </c>
      <c r="G308" s="1">
        <v>1</v>
      </c>
      <c r="H308" s="42">
        <v>4</v>
      </c>
      <c r="I308" s="42">
        <v>6.6</v>
      </c>
      <c r="J308" s="42">
        <v>9.8000000000000007</v>
      </c>
      <c r="K308" s="42">
        <v>9.5</v>
      </c>
      <c r="L308" s="42">
        <v>9.6</v>
      </c>
      <c r="M308" s="42">
        <v>9.8000000000000007</v>
      </c>
      <c r="N308" s="42">
        <v>8.5</v>
      </c>
      <c r="AJ308" s="42">
        <v>3</v>
      </c>
      <c r="AK308" s="42">
        <v>4.5</v>
      </c>
      <c r="AL308" s="42">
        <v>3.7</v>
      </c>
      <c r="CF308" s="6">
        <f t="shared" si="19"/>
        <v>65</v>
      </c>
      <c r="CG308">
        <f>VLOOKUP(D308,'Treatment Struture'!$D$2:$H$37,5,FALSE)</f>
        <v>150</v>
      </c>
      <c r="CH308">
        <f t="shared" si="20"/>
        <v>0.97499999999999998</v>
      </c>
    </row>
    <row r="309" spans="1:86">
      <c r="A309" t="s">
        <v>250</v>
      </c>
      <c r="B309" s="3">
        <v>36152</v>
      </c>
      <c r="C309" t="s">
        <v>204</v>
      </c>
      <c r="D309" s="17" t="s">
        <v>64</v>
      </c>
      <c r="E309" s="1" t="str">
        <f t="shared" si="23"/>
        <v>nov_P3(150)</v>
      </c>
      <c r="F309">
        <v>1</v>
      </c>
      <c r="G309" s="1">
        <v>1</v>
      </c>
      <c r="H309" s="42">
        <v>5</v>
      </c>
      <c r="I309" s="42">
        <v>5.7</v>
      </c>
      <c r="J309" s="42">
        <v>5.3</v>
      </c>
      <c r="K309" s="42">
        <v>9.1</v>
      </c>
      <c r="L309" s="42">
        <v>10</v>
      </c>
      <c r="M309" s="42">
        <v>10</v>
      </c>
      <c r="N309" s="42">
        <v>13</v>
      </c>
      <c r="CF309" s="6">
        <f t="shared" si="19"/>
        <v>53.1</v>
      </c>
      <c r="CG309">
        <f>VLOOKUP(D309,'Treatment Struture'!$D$2:$H$37,5,FALSE)</f>
        <v>150</v>
      </c>
      <c r="CH309">
        <f t="shared" si="20"/>
        <v>0.7965000000000001</v>
      </c>
    </row>
    <row r="310" spans="1:86">
      <c r="A310" t="s">
        <v>250</v>
      </c>
      <c r="B310" s="3">
        <v>36152</v>
      </c>
      <c r="C310" t="s">
        <v>204</v>
      </c>
      <c r="D310" s="17" t="s">
        <v>64</v>
      </c>
      <c r="E310" s="1" t="str">
        <f t="shared" si="23"/>
        <v>nov_P3(150)</v>
      </c>
      <c r="F310">
        <v>1</v>
      </c>
      <c r="G310" s="1">
        <v>1</v>
      </c>
      <c r="H310" s="42">
        <v>6</v>
      </c>
      <c r="I310" s="42">
        <v>4.7</v>
      </c>
      <c r="J310" s="42">
        <v>6.3</v>
      </c>
      <c r="K310" s="42">
        <v>8.6999999999999993</v>
      </c>
      <c r="L310" s="42">
        <v>9.6</v>
      </c>
      <c r="M310" s="42">
        <v>10.5</v>
      </c>
      <c r="N310" s="42">
        <v>10.9</v>
      </c>
      <c r="O310" s="42">
        <v>9.5</v>
      </c>
      <c r="AJ310" s="42">
        <v>2.7</v>
      </c>
      <c r="AK310" s="42">
        <v>4.0999999999999996</v>
      </c>
      <c r="CF310" s="6">
        <f t="shared" si="19"/>
        <v>67</v>
      </c>
      <c r="CG310">
        <f>VLOOKUP(D310,'Treatment Struture'!$D$2:$H$37,5,FALSE)</f>
        <v>150</v>
      </c>
      <c r="CH310">
        <f t="shared" si="20"/>
        <v>1.0050000000000001</v>
      </c>
    </row>
    <row r="311" spans="1:86">
      <c r="A311" t="s">
        <v>250</v>
      </c>
      <c r="B311" s="3">
        <v>36152</v>
      </c>
      <c r="C311" t="s">
        <v>204</v>
      </c>
      <c r="D311" s="17" t="s">
        <v>64</v>
      </c>
      <c r="E311" s="1" t="str">
        <f t="shared" si="23"/>
        <v>nov_P3(150)</v>
      </c>
      <c r="F311">
        <v>1</v>
      </c>
      <c r="G311" s="1">
        <v>1</v>
      </c>
      <c r="H311" s="42">
        <v>7</v>
      </c>
      <c r="I311" s="42">
        <v>5</v>
      </c>
      <c r="J311" s="42">
        <v>12.3</v>
      </c>
      <c r="K311" s="42">
        <v>11.4</v>
      </c>
      <c r="L311" s="42">
        <v>12.5</v>
      </c>
      <c r="M311" s="42">
        <v>14.3</v>
      </c>
      <c r="CF311" s="6">
        <f t="shared" si="19"/>
        <v>55.5</v>
      </c>
      <c r="CG311">
        <f>VLOOKUP(D311,'Treatment Struture'!$D$2:$H$37,5,FALSE)</f>
        <v>150</v>
      </c>
      <c r="CH311">
        <f t="shared" si="20"/>
        <v>0.83250000000000002</v>
      </c>
    </row>
    <row r="312" spans="1:86">
      <c r="A312" t="s">
        <v>250</v>
      </c>
      <c r="B312" s="3">
        <v>36152</v>
      </c>
      <c r="C312" t="s">
        <v>204</v>
      </c>
      <c r="D312" s="17" t="s">
        <v>64</v>
      </c>
      <c r="E312" s="1" t="str">
        <f t="shared" si="23"/>
        <v>nov_P3(150)</v>
      </c>
      <c r="F312">
        <v>1</v>
      </c>
      <c r="G312" s="1">
        <v>1</v>
      </c>
      <c r="H312" s="42">
        <v>8</v>
      </c>
      <c r="I312" s="42">
        <v>1.5</v>
      </c>
      <c r="J312" s="42">
        <v>3.2</v>
      </c>
      <c r="K312" s="42">
        <v>5.0999999999999996</v>
      </c>
      <c r="L312" s="42">
        <v>8.3000000000000007</v>
      </c>
      <c r="M312" s="42">
        <v>8.3000000000000007</v>
      </c>
      <c r="N312" s="42">
        <v>10.9</v>
      </c>
      <c r="O312" s="42">
        <v>20.9</v>
      </c>
      <c r="P312" s="42">
        <v>17.2</v>
      </c>
      <c r="AJ312" s="42">
        <v>1.8</v>
      </c>
      <c r="AK312" s="42">
        <v>3.8</v>
      </c>
      <c r="AL312" s="42">
        <v>4.2</v>
      </c>
      <c r="AM312" s="42">
        <v>1.7</v>
      </c>
      <c r="CF312" s="6">
        <f t="shared" si="19"/>
        <v>86.9</v>
      </c>
      <c r="CG312">
        <f>VLOOKUP(D312,'Treatment Struture'!$D$2:$H$37,5,FALSE)</f>
        <v>150</v>
      </c>
      <c r="CH312">
        <f t="shared" si="20"/>
        <v>1.3034999999999999</v>
      </c>
    </row>
    <row r="313" spans="1:86">
      <c r="A313" t="s">
        <v>250</v>
      </c>
      <c r="B313" s="3">
        <v>36152</v>
      </c>
      <c r="C313" t="s">
        <v>204</v>
      </c>
      <c r="D313" s="17" t="s">
        <v>64</v>
      </c>
      <c r="E313" s="1" t="str">
        <f t="shared" si="23"/>
        <v>nov_P3(150)</v>
      </c>
      <c r="F313">
        <v>1</v>
      </c>
      <c r="G313" s="1">
        <v>1</v>
      </c>
      <c r="H313" s="42">
        <v>9</v>
      </c>
      <c r="I313" s="42">
        <v>8.1999999999999993</v>
      </c>
      <c r="J313" s="42">
        <v>8.6999999999999993</v>
      </c>
      <c r="K313" s="42">
        <v>8.1</v>
      </c>
      <c r="L313" s="42">
        <v>9.6999999999999993</v>
      </c>
      <c r="M313" s="42">
        <v>14.3</v>
      </c>
      <c r="N313" s="42">
        <v>10.199999999999999</v>
      </c>
      <c r="CF313" s="6">
        <f t="shared" si="19"/>
        <v>59.2</v>
      </c>
      <c r="CG313">
        <f>VLOOKUP(D313,'Treatment Struture'!$D$2:$H$37,5,FALSE)</f>
        <v>150</v>
      </c>
      <c r="CH313">
        <f t="shared" si="20"/>
        <v>0.88800000000000001</v>
      </c>
    </row>
    <row r="314" spans="1:86">
      <c r="A314" t="s">
        <v>250</v>
      </c>
      <c r="B314" s="3">
        <v>36152</v>
      </c>
      <c r="C314" t="s">
        <v>204</v>
      </c>
      <c r="D314" s="17" t="s">
        <v>64</v>
      </c>
      <c r="E314" s="1" t="str">
        <f t="shared" si="23"/>
        <v>nov_P3(150)</v>
      </c>
      <c r="F314">
        <v>2</v>
      </c>
      <c r="G314" s="1">
        <v>5</v>
      </c>
      <c r="H314" s="42">
        <v>1</v>
      </c>
      <c r="I314" s="42">
        <v>5.5</v>
      </c>
      <c r="J314" s="42">
        <v>5.7</v>
      </c>
      <c r="K314" s="42">
        <v>7.5</v>
      </c>
      <c r="L314" s="42">
        <v>9.3000000000000007</v>
      </c>
      <c r="M314" s="42">
        <v>10.7</v>
      </c>
      <c r="N314" s="42">
        <v>11.1</v>
      </c>
      <c r="AJ314" s="42">
        <v>2.9</v>
      </c>
      <c r="AK314" s="42">
        <v>3.3</v>
      </c>
      <c r="AL314" s="42">
        <v>3</v>
      </c>
      <c r="CF314" s="6">
        <f t="shared" si="19"/>
        <v>59</v>
      </c>
      <c r="CG314">
        <f>VLOOKUP(D314,'Treatment Struture'!$D$2:$H$37,5,FALSE)</f>
        <v>150</v>
      </c>
      <c r="CH314">
        <f t="shared" si="20"/>
        <v>0.88500000000000001</v>
      </c>
    </row>
    <row r="315" spans="1:86">
      <c r="A315" t="s">
        <v>250</v>
      </c>
      <c r="B315" s="3">
        <v>36152</v>
      </c>
      <c r="C315" t="s">
        <v>204</v>
      </c>
      <c r="D315" s="17" t="s">
        <v>64</v>
      </c>
      <c r="E315" s="1" t="str">
        <f t="shared" si="23"/>
        <v>nov_P3(150)</v>
      </c>
      <c r="F315">
        <v>2</v>
      </c>
      <c r="G315" s="1">
        <v>5</v>
      </c>
      <c r="H315" s="42">
        <v>2</v>
      </c>
      <c r="I315" s="42">
        <v>1.8</v>
      </c>
      <c r="J315" s="42">
        <v>6.2</v>
      </c>
      <c r="K315" s="42">
        <v>11.2</v>
      </c>
      <c r="L315" s="42">
        <v>11.6</v>
      </c>
      <c r="M315" s="42">
        <v>10</v>
      </c>
      <c r="N315" s="42">
        <v>13.3</v>
      </c>
      <c r="O315" s="42">
        <v>15.9</v>
      </c>
      <c r="P315" s="42">
        <v>15.8</v>
      </c>
      <c r="AJ315" s="42">
        <v>3.3</v>
      </c>
      <c r="AK315" s="42">
        <v>4.4000000000000004</v>
      </c>
      <c r="AL315" s="42">
        <v>5.3</v>
      </c>
      <c r="AM315" s="42">
        <v>5.6</v>
      </c>
      <c r="CF315" s="6">
        <f t="shared" si="19"/>
        <v>104.39999999999999</v>
      </c>
      <c r="CG315">
        <f>VLOOKUP(D315,'Treatment Struture'!$D$2:$H$37,5,FALSE)</f>
        <v>150</v>
      </c>
      <c r="CH315">
        <f t="shared" si="20"/>
        <v>1.5659999999999998</v>
      </c>
    </row>
    <row r="316" spans="1:86">
      <c r="A316" t="s">
        <v>250</v>
      </c>
      <c r="B316" s="3">
        <v>36152</v>
      </c>
      <c r="C316" t="s">
        <v>204</v>
      </c>
      <c r="D316" s="17" t="s">
        <v>64</v>
      </c>
      <c r="E316" s="1" t="str">
        <f t="shared" si="23"/>
        <v>nov_P3(150)</v>
      </c>
      <c r="F316">
        <v>2</v>
      </c>
      <c r="G316" s="1">
        <v>5</v>
      </c>
      <c r="H316" s="42">
        <v>3</v>
      </c>
      <c r="I316" s="42">
        <v>6.8</v>
      </c>
      <c r="J316" s="42">
        <v>8.5</v>
      </c>
      <c r="K316" s="42">
        <v>9.4</v>
      </c>
      <c r="L316" s="42">
        <v>13.6</v>
      </c>
      <c r="M316" s="42">
        <v>10.5</v>
      </c>
      <c r="N316" s="42">
        <v>13</v>
      </c>
      <c r="O316" s="42">
        <v>14.8</v>
      </c>
      <c r="AJ316" s="42">
        <v>4.0999999999999996</v>
      </c>
      <c r="AK316" s="42">
        <v>2.9</v>
      </c>
      <c r="CF316" s="6">
        <f t="shared" si="19"/>
        <v>83.600000000000009</v>
      </c>
      <c r="CG316">
        <f>VLOOKUP(D316,'Treatment Struture'!$D$2:$H$37,5,FALSE)</f>
        <v>150</v>
      </c>
      <c r="CH316">
        <f t="shared" si="20"/>
        <v>1.2540000000000002</v>
      </c>
    </row>
    <row r="317" spans="1:86">
      <c r="A317" t="s">
        <v>250</v>
      </c>
      <c r="B317" s="3">
        <v>36152</v>
      </c>
      <c r="C317" t="s">
        <v>204</v>
      </c>
      <c r="D317" s="17" t="s">
        <v>64</v>
      </c>
      <c r="E317" s="1" t="str">
        <f t="shared" si="23"/>
        <v>nov_P3(150)</v>
      </c>
      <c r="F317">
        <v>2</v>
      </c>
      <c r="G317" s="1">
        <v>5</v>
      </c>
      <c r="H317" s="42">
        <v>4</v>
      </c>
      <c r="I317" s="42">
        <v>6</v>
      </c>
      <c r="J317" s="42">
        <v>7.2</v>
      </c>
      <c r="K317" s="42">
        <v>9.9</v>
      </c>
      <c r="L317" s="42">
        <v>13.5</v>
      </c>
      <c r="M317" s="42">
        <v>12.7</v>
      </c>
      <c r="N317" s="42">
        <v>13.7</v>
      </c>
      <c r="CF317" s="6">
        <f t="shared" si="19"/>
        <v>63</v>
      </c>
      <c r="CG317">
        <f>VLOOKUP(D317,'Treatment Struture'!$D$2:$H$37,5,FALSE)</f>
        <v>150</v>
      </c>
      <c r="CH317">
        <f t="shared" si="20"/>
        <v>0.94500000000000006</v>
      </c>
    </row>
    <row r="318" spans="1:86">
      <c r="A318" t="s">
        <v>250</v>
      </c>
      <c r="B318" s="3">
        <v>36152</v>
      </c>
      <c r="C318" t="s">
        <v>204</v>
      </c>
      <c r="D318" s="17" t="s">
        <v>64</v>
      </c>
      <c r="E318" s="1" t="str">
        <f t="shared" si="23"/>
        <v>nov_P3(150)</v>
      </c>
      <c r="F318">
        <v>2</v>
      </c>
      <c r="G318" s="1">
        <v>5</v>
      </c>
      <c r="H318" s="42">
        <v>5</v>
      </c>
      <c r="I318" s="42">
        <v>3.2</v>
      </c>
      <c r="J318" s="42">
        <v>11.3</v>
      </c>
      <c r="K318" s="42">
        <v>8.5</v>
      </c>
      <c r="L318" s="42">
        <v>9.6</v>
      </c>
      <c r="M318" s="42">
        <v>10.199999999999999</v>
      </c>
      <c r="N318" s="42">
        <v>12.6</v>
      </c>
      <c r="O318" s="42">
        <v>14.3</v>
      </c>
      <c r="P318" s="42">
        <v>16.100000000000001</v>
      </c>
      <c r="CF318" s="6">
        <f t="shared" si="19"/>
        <v>85.800000000000011</v>
      </c>
      <c r="CG318">
        <f>VLOOKUP(D318,'Treatment Struture'!$D$2:$H$37,5,FALSE)</f>
        <v>150</v>
      </c>
      <c r="CH318">
        <f t="shared" si="20"/>
        <v>1.2870000000000001</v>
      </c>
    </row>
    <row r="319" spans="1:86">
      <c r="A319" t="s">
        <v>250</v>
      </c>
      <c r="B319" s="3">
        <v>36152</v>
      </c>
      <c r="C319" t="s">
        <v>204</v>
      </c>
      <c r="D319" s="17" t="s">
        <v>64</v>
      </c>
      <c r="E319" s="1" t="str">
        <f t="shared" si="23"/>
        <v>nov_P3(150)</v>
      </c>
      <c r="F319">
        <v>2</v>
      </c>
      <c r="G319" s="1">
        <v>5</v>
      </c>
      <c r="H319" s="42">
        <v>6</v>
      </c>
      <c r="I319" s="42">
        <v>2.8</v>
      </c>
      <c r="J319" s="42">
        <v>9</v>
      </c>
      <c r="K319" s="42">
        <v>9</v>
      </c>
      <c r="L319" s="42">
        <v>11.2</v>
      </c>
      <c r="M319" s="42">
        <v>11.4</v>
      </c>
      <c r="N319" s="42">
        <v>10.8</v>
      </c>
      <c r="O319" s="42">
        <v>13</v>
      </c>
      <c r="CF319" s="6">
        <f t="shared" si="19"/>
        <v>67.2</v>
      </c>
      <c r="CG319">
        <f>VLOOKUP(D319,'Treatment Struture'!$D$2:$H$37,5,FALSE)</f>
        <v>150</v>
      </c>
      <c r="CH319">
        <f t="shared" si="20"/>
        <v>1.008</v>
      </c>
    </row>
    <row r="320" spans="1:86">
      <c r="A320" t="s">
        <v>250</v>
      </c>
      <c r="B320" s="3">
        <v>36152</v>
      </c>
      <c r="C320" t="s">
        <v>204</v>
      </c>
      <c r="D320" s="17" t="s">
        <v>64</v>
      </c>
      <c r="E320" s="1" t="str">
        <f t="shared" si="23"/>
        <v>nov_P3(150)</v>
      </c>
      <c r="F320">
        <v>2</v>
      </c>
      <c r="G320" s="1">
        <v>5</v>
      </c>
      <c r="H320" s="42">
        <v>7</v>
      </c>
      <c r="I320" s="42">
        <v>5.7</v>
      </c>
      <c r="J320" s="42">
        <v>8.9</v>
      </c>
      <c r="K320" s="42">
        <v>8.5</v>
      </c>
      <c r="L320" s="42">
        <v>9.4</v>
      </c>
      <c r="M320" s="42">
        <v>10.6</v>
      </c>
      <c r="N320" s="42">
        <v>12.2</v>
      </c>
      <c r="CF320" s="6">
        <f t="shared" si="19"/>
        <v>55.3</v>
      </c>
      <c r="CG320">
        <f>VLOOKUP(D320,'Treatment Struture'!$D$2:$H$37,5,FALSE)</f>
        <v>150</v>
      </c>
      <c r="CH320">
        <f t="shared" si="20"/>
        <v>0.8294999999999999</v>
      </c>
    </row>
    <row r="321" spans="1:86">
      <c r="A321" t="s">
        <v>250</v>
      </c>
      <c r="B321" s="3">
        <v>36152</v>
      </c>
      <c r="C321" t="s">
        <v>204</v>
      </c>
      <c r="D321" s="17" t="s">
        <v>64</v>
      </c>
      <c r="E321" s="1" t="str">
        <f t="shared" si="23"/>
        <v>nov_P3(150)</v>
      </c>
      <c r="F321">
        <v>2</v>
      </c>
      <c r="G321" s="1">
        <v>5</v>
      </c>
      <c r="H321" s="42">
        <v>8</v>
      </c>
      <c r="I321" s="42">
        <v>1</v>
      </c>
      <c r="J321" s="42">
        <v>2.8</v>
      </c>
      <c r="K321" s="42">
        <v>9.3000000000000007</v>
      </c>
      <c r="L321" s="42">
        <v>11.9</v>
      </c>
      <c r="M321" s="42">
        <v>9.6</v>
      </c>
      <c r="N321" s="42">
        <v>10</v>
      </c>
      <c r="O321" s="42">
        <v>10.9</v>
      </c>
      <c r="CF321" s="6">
        <f t="shared" si="19"/>
        <v>55.5</v>
      </c>
      <c r="CG321">
        <f>VLOOKUP(D321,'Treatment Struture'!$D$2:$H$37,5,FALSE)</f>
        <v>150</v>
      </c>
      <c r="CH321">
        <f t="shared" si="20"/>
        <v>0.83250000000000002</v>
      </c>
    </row>
    <row r="322" spans="1:86">
      <c r="A322" t="s">
        <v>250</v>
      </c>
      <c r="B322" s="3">
        <v>36152</v>
      </c>
      <c r="C322" t="s">
        <v>204</v>
      </c>
      <c r="D322" s="17" t="s">
        <v>64</v>
      </c>
      <c r="E322" s="1" t="str">
        <f t="shared" si="23"/>
        <v>nov_P3(150)</v>
      </c>
      <c r="F322">
        <v>2</v>
      </c>
      <c r="G322" s="1">
        <v>5</v>
      </c>
      <c r="H322" s="42">
        <v>9</v>
      </c>
      <c r="I322" s="42">
        <v>0.5</v>
      </c>
      <c r="J322" s="42">
        <v>2.9</v>
      </c>
      <c r="K322" s="42">
        <v>3</v>
      </c>
      <c r="L322" s="42">
        <v>8.4</v>
      </c>
      <c r="M322" s="42">
        <v>4.9000000000000004</v>
      </c>
      <c r="CF322" s="6">
        <f t="shared" si="19"/>
        <v>19.700000000000003</v>
      </c>
      <c r="CG322">
        <f>VLOOKUP(D322,'Treatment Struture'!$D$2:$H$37,5,FALSE)</f>
        <v>150</v>
      </c>
      <c r="CH322">
        <f t="shared" si="20"/>
        <v>0.29550000000000004</v>
      </c>
    </row>
    <row r="323" spans="1:86">
      <c r="A323" t="s">
        <v>250</v>
      </c>
      <c r="B323" s="3">
        <v>36152</v>
      </c>
      <c r="C323" t="s">
        <v>204</v>
      </c>
      <c r="D323" s="17" t="s">
        <v>64</v>
      </c>
      <c r="E323" s="1" t="str">
        <f t="shared" si="23"/>
        <v>nov_P3(150)</v>
      </c>
      <c r="F323">
        <v>3</v>
      </c>
      <c r="G323" s="1">
        <v>9</v>
      </c>
      <c r="H323" s="42">
        <v>1</v>
      </c>
      <c r="I323" s="42">
        <v>4.3</v>
      </c>
      <c r="J323" s="42">
        <v>5.5</v>
      </c>
      <c r="K323" s="42">
        <v>7.6</v>
      </c>
      <c r="L323" s="42">
        <v>8.1</v>
      </c>
      <c r="M323" s="42">
        <v>11.5</v>
      </c>
      <c r="N323" s="42">
        <v>15</v>
      </c>
      <c r="O323" s="42">
        <v>17</v>
      </c>
      <c r="CF323" s="6">
        <f t="shared" si="19"/>
        <v>69</v>
      </c>
      <c r="CG323">
        <f>VLOOKUP(D323,'Treatment Struture'!$D$2:$H$37,5,FALSE)</f>
        <v>150</v>
      </c>
      <c r="CH323">
        <f t="shared" si="20"/>
        <v>1.0349999999999999</v>
      </c>
    </row>
    <row r="324" spans="1:86">
      <c r="A324" t="s">
        <v>250</v>
      </c>
      <c r="B324" s="3">
        <v>36152</v>
      </c>
      <c r="C324" t="s">
        <v>204</v>
      </c>
      <c r="D324" s="17" t="s">
        <v>64</v>
      </c>
      <c r="E324" s="1" t="str">
        <f t="shared" si="23"/>
        <v>nov_P3(150)</v>
      </c>
      <c r="F324">
        <v>3</v>
      </c>
      <c r="G324" s="1">
        <v>9</v>
      </c>
      <c r="H324" s="42">
        <v>2</v>
      </c>
      <c r="I324" s="42">
        <v>3.6</v>
      </c>
      <c r="J324" s="42">
        <v>7.8</v>
      </c>
      <c r="K324" s="42">
        <v>7.9</v>
      </c>
      <c r="L324" s="42">
        <v>9.9</v>
      </c>
      <c r="M324" s="42">
        <v>10.3</v>
      </c>
      <c r="N324" s="42">
        <v>13.1</v>
      </c>
      <c r="O324" s="42">
        <v>15.2</v>
      </c>
      <c r="CF324" s="6">
        <f t="shared" si="19"/>
        <v>67.8</v>
      </c>
      <c r="CG324">
        <f>VLOOKUP(D324,'Treatment Struture'!$D$2:$H$37,5,FALSE)</f>
        <v>150</v>
      </c>
      <c r="CH324">
        <f t="shared" si="20"/>
        <v>1.0169999999999999</v>
      </c>
    </row>
    <row r="325" spans="1:86">
      <c r="A325" t="s">
        <v>250</v>
      </c>
      <c r="B325" s="3">
        <v>36152</v>
      </c>
      <c r="C325" t="s">
        <v>204</v>
      </c>
      <c r="D325" s="17" t="s">
        <v>64</v>
      </c>
      <c r="E325" s="1" t="str">
        <f t="shared" si="23"/>
        <v>nov_P3(150)</v>
      </c>
      <c r="F325">
        <v>3</v>
      </c>
      <c r="G325" s="1">
        <v>9</v>
      </c>
      <c r="H325" s="42">
        <v>3</v>
      </c>
      <c r="I325" s="42">
        <v>4.8</v>
      </c>
      <c r="J325" s="42">
        <v>3.5</v>
      </c>
      <c r="K325" s="42">
        <v>7.8</v>
      </c>
      <c r="L325" s="42">
        <v>8.1</v>
      </c>
      <c r="M325" s="42">
        <v>11.8</v>
      </c>
      <c r="N325" s="42">
        <v>14</v>
      </c>
      <c r="O325" s="42">
        <v>16.899999999999999</v>
      </c>
      <c r="CF325" s="6">
        <f t="shared" si="19"/>
        <v>66.900000000000006</v>
      </c>
      <c r="CG325">
        <f>VLOOKUP(D325,'Treatment Struture'!$D$2:$H$37,5,FALSE)</f>
        <v>150</v>
      </c>
      <c r="CH325">
        <f t="shared" si="20"/>
        <v>1.0035000000000001</v>
      </c>
    </row>
    <row r="326" spans="1:86">
      <c r="A326" t="s">
        <v>250</v>
      </c>
      <c r="B326" s="3">
        <v>36152</v>
      </c>
      <c r="C326" t="s">
        <v>204</v>
      </c>
      <c r="D326" s="17" t="s">
        <v>64</v>
      </c>
      <c r="E326" s="1" t="str">
        <f t="shared" si="23"/>
        <v>nov_P3(150)</v>
      </c>
      <c r="F326">
        <v>3</v>
      </c>
      <c r="G326" s="1">
        <v>9</v>
      </c>
      <c r="H326" s="42">
        <v>4</v>
      </c>
      <c r="I326" s="42">
        <v>1.9</v>
      </c>
      <c r="J326" s="42">
        <v>6.4</v>
      </c>
      <c r="K326" s="42">
        <v>10.8</v>
      </c>
      <c r="L326" s="42">
        <v>10.5</v>
      </c>
      <c r="M326" s="42">
        <v>11.3</v>
      </c>
      <c r="N326" s="42">
        <v>12.2</v>
      </c>
      <c r="O326" s="42">
        <v>12.7</v>
      </c>
      <c r="AJ326" s="42">
        <v>1.8</v>
      </c>
      <c r="AK326" s="42">
        <v>5.2</v>
      </c>
      <c r="AL326" s="42">
        <v>8.1999999999999993</v>
      </c>
      <c r="AM326" s="42">
        <v>9.4</v>
      </c>
      <c r="CF326" s="6">
        <f t="shared" si="19"/>
        <v>90.40000000000002</v>
      </c>
      <c r="CG326">
        <f>VLOOKUP(D326,'Treatment Struture'!$D$2:$H$37,5,FALSE)</f>
        <v>150</v>
      </c>
      <c r="CH326">
        <f t="shared" si="20"/>
        <v>1.3560000000000001</v>
      </c>
    </row>
    <row r="327" spans="1:86">
      <c r="A327" t="s">
        <v>250</v>
      </c>
      <c r="B327" s="3">
        <v>36152</v>
      </c>
      <c r="C327" t="s">
        <v>204</v>
      </c>
      <c r="D327" s="17" t="s">
        <v>64</v>
      </c>
      <c r="E327" s="1" t="str">
        <f t="shared" si="23"/>
        <v>nov_P3(150)</v>
      </c>
      <c r="F327">
        <v>3</v>
      </c>
      <c r="G327" s="1">
        <v>9</v>
      </c>
      <c r="H327" s="42">
        <v>5</v>
      </c>
      <c r="I327" s="42">
        <v>2.8</v>
      </c>
      <c r="J327" s="42">
        <v>4.2</v>
      </c>
      <c r="K327" s="42">
        <v>9.1</v>
      </c>
      <c r="L327" s="42">
        <v>9.1</v>
      </c>
      <c r="M327" s="42">
        <v>13.3</v>
      </c>
      <c r="N327" s="42">
        <v>14.6</v>
      </c>
      <c r="O327" s="42">
        <v>16.899999999999999</v>
      </c>
      <c r="CF327" s="6">
        <f t="shared" si="19"/>
        <v>70</v>
      </c>
      <c r="CG327">
        <f>VLOOKUP(D327,'Treatment Struture'!$D$2:$H$37,5,FALSE)</f>
        <v>150</v>
      </c>
      <c r="CH327">
        <f t="shared" si="20"/>
        <v>1.05</v>
      </c>
    </row>
    <row r="328" spans="1:86">
      <c r="A328" t="s">
        <v>250</v>
      </c>
      <c r="B328" s="3">
        <v>36152</v>
      </c>
      <c r="C328" t="s">
        <v>204</v>
      </c>
      <c r="D328" s="17" t="s">
        <v>64</v>
      </c>
      <c r="E328" s="1" t="str">
        <f t="shared" si="23"/>
        <v>nov_P3(150)</v>
      </c>
      <c r="F328">
        <v>3</v>
      </c>
      <c r="G328" s="1">
        <v>9</v>
      </c>
      <c r="H328" s="42">
        <v>6</v>
      </c>
      <c r="I328" s="42">
        <v>6.5</v>
      </c>
      <c r="J328" s="42">
        <v>10.6</v>
      </c>
      <c r="K328" s="42">
        <v>10.4</v>
      </c>
      <c r="L328" s="42">
        <v>13.5</v>
      </c>
      <c r="M328" s="42">
        <v>15</v>
      </c>
      <c r="AJ328" s="42">
        <v>5.0999999999999996</v>
      </c>
      <c r="AK328" s="42">
        <v>6.2</v>
      </c>
      <c r="AL328" s="42">
        <v>9.6999999999999993</v>
      </c>
      <c r="AM328" s="42">
        <v>11.8</v>
      </c>
      <c r="AN328" s="42">
        <v>13.4</v>
      </c>
      <c r="CF328" s="6">
        <f t="shared" si="19"/>
        <v>102.2</v>
      </c>
      <c r="CG328">
        <f>VLOOKUP(D328,'Treatment Struture'!$D$2:$H$37,5,FALSE)</f>
        <v>150</v>
      </c>
      <c r="CH328">
        <f t="shared" si="20"/>
        <v>1.5329999999999999</v>
      </c>
    </row>
    <row r="329" spans="1:86">
      <c r="A329" t="s">
        <v>250</v>
      </c>
      <c r="B329" s="3">
        <v>36152</v>
      </c>
      <c r="C329" t="s">
        <v>204</v>
      </c>
      <c r="D329" s="17" t="s">
        <v>64</v>
      </c>
      <c r="E329" s="1" t="str">
        <f t="shared" si="23"/>
        <v>nov_P3(150)</v>
      </c>
      <c r="F329">
        <v>3</v>
      </c>
      <c r="G329" s="1">
        <v>9</v>
      </c>
      <c r="H329" s="42">
        <v>7</v>
      </c>
      <c r="I329">
        <v>2.7</v>
      </c>
      <c r="J329">
        <v>8.5</v>
      </c>
      <c r="K329">
        <v>7.6</v>
      </c>
      <c r="L329">
        <v>7.6</v>
      </c>
      <c r="M329">
        <v>10.199999999999999</v>
      </c>
      <c r="N329">
        <v>9.6999999999999993</v>
      </c>
      <c r="O329">
        <v>10.4</v>
      </c>
      <c r="AJ329">
        <v>2.4</v>
      </c>
      <c r="AK329">
        <v>5.3</v>
      </c>
      <c r="AL329">
        <v>7.9</v>
      </c>
      <c r="AM329">
        <v>12.4</v>
      </c>
      <c r="CF329" s="6">
        <f t="shared" ref="CF329:CF392" si="24">SUM(I329:CE329)</f>
        <v>84.7</v>
      </c>
      <c r="CG329">
        <f>VLOOKUP(D329,'Treatment Struture'!$D$2:$H$37,5,FALSE)</f>
        <v>150</v>
      </c>
      <c r="CH329">
        <f t="shared" ref="CH329:CH392" si="25">CF329/10000*CG329</f>
        <v>1.2705</v>
      </c>
    </row>
    <row r="330" spans="1:86">
      <c r="A330" t="s">
        <v>250</v>
      </c>
      <c r="B330" s="3">
        <v>36152</v>
      </c>
      <c r="C330" t="s">
        <v>204</v>
      </c>
      <c r="D330" s="17" t="s">
        <v>64</v>
      </c>
      <c r="E330" s="1" t="str">
        <f t="shared" si="23"/>
        <v>nov_P3(150)</v>
      </c>
      <c r="F330">
        <v>3</v>
      </c>
      <c r="G330" s="1">
        <v>9</v>
      </c>
      <c r="H330" s="42">
        <v>8</v>
      </c>
      <c r="I330" s="42">
        <v>2.1</v>
      </c>
      <c r="J330" s="42">
        <v>6.4</v>
      </c>
      <c r="K330" s="42">
        <v>10</v>
      </c>
      <c r="L330" s="42">
        <v>9.1999999999999993</v>
      </c>
      <c r="M330" s="42">
        <v>9.6</v>
      </c>
      <c r="N330" s="42">
        <v>13.5</v>
      </c>
      <c r="O330" s="42">
        <v>12.7</v>
      </c>
      <c r="P330" s="42">
        <v>13.2</v>
      </c>
      <c r="AJ330" s="42">
        <v>3.6</v>
      </c>
      <c r="AK330" s="42">
        <v>5.5</v>
      </c>
      <c r="AL330" s="42">
        <v>7.8</v>
      </c>
      <c r="AM330" s="42">
        <v>14.3</v>
      </c>
      <c r="AN330" s="42">
        <v>12.4</v>
      </c>
      <c r="CF330" s="6">
        <f t="shared" si="24"/>
        <v>120.3</v>
      </c>
      <c r="CG330">
        <f>VLOOKUP(D330,'Treatment Struture'!$D$2:$H$37,5,FALSE)</f>
        <v>150</v>
      </c>
      <c r="CH330">
        <f t="shared" si="25"/>
        <v>1.8044999999999998</v>
      </c>
    </row>
    <row r="331" spans="1:86">
      <c r="A331" t="s">
        <v>250</v>
      </c>
      <c r="B331" s="3">
        <v>36152</v>
      </c>
      <c r="C331" t="s">
        <v>204</v>
      </c>
      <c r="D331" s="17" t="s">
        <v>64</v>
      </c>
      <c r="E331" s="1" t="str">
        <f t="shared" si="23"/>
        <v>nov_P3(150)</v>
      </c>
      <c r="F331">
        <v>3</v>
      </c>
      <c r="G331" s="1">
        <v>9</v>
      </c>
      <c r="H331" s="42">
        <v>9</v>
      </c>
      <c r="I331" s="42">
        <v>7.4</v>
      </c>
      <c r="J331" s="42">
        <v>10.3</v>
      </c>
      <c r="K331" s="42">
        <v>9.6</v>
      </c>
      <c r="L331" s="42">
        <v>13.2</v>
      </c>
      <c r="M331" s="42">
        <v>11.8</v>
      </c>
      <c r="N331" s="42">
        <v>13.8</v>
      </c>
      <c r="CF331" s="6">
        <f t="shared" si="24"/>
        <v>66.099999999999994</v>
      </c>
      <c r="CG331">
        <f>VLOOKUP(D331,'Treatment Struture'!$D$2:$H$37,5,FALSE)</f>
        <v>150</v>
      </c>
      <c r="CH331">
        <f t="shared" si="25"/>
        <v>0.99149999999999994</v>
      </c>
    </row>
    <row r="332" spans="1:86">
      <c r="A332" t="s">
        <v>250</v>
      </c>
      <c r="B332" s="3">
        <v>36168</v>
      </c>
      <c r="C332" t="s">
        <v>204</v>
      </c>
      <c r="D332" s="17" t="s">
        <v>64</v>
      </c>
      <c r="E332" s="1" t="str">
        <f t="shared" ref="E332:E358" si="26">C332&amp;"_"&amp;D332</f>
        <v>nov_P3(150)</v>
      </c>
      <c r="F332">
        <v>1</v>
      </c>
      <c r="G332" s="1">
        <v>1</v>
      </c>
      <c r="H332" s="42">
        <v>1</v>
      </c>
      <c r="N332" s="42">
        <v>13.3</v>
      </c>
      <c r="O332" s="43">
        <v>13.6</v>
      </c>
      <c r="P332" s="43">
        <v>12.1</v>
      </c>
      <c r="Q332" s="43">
        <v>15.2</v>
      </c>
      <c r="R332" s="43">
        <v>10.7</v>
      </c>
      <c r="S332" s="43">
        <v>19.7</v>
      </c>
      <c r="T332" s="43">
        <v>25.6</v>
      </c>
      <c r="U332" s="43">
        <v>29.9</v>
      </c>
      <c r="V332" s="43">
        <v>31.2</v>
      </c>
      <c r="W332" s="43">
        <v>31</v>
      </c>
      <c r="X332" s="43">
        <v>24</v>
      </c>
      <c r="CF332" s="6">
        <f t="shared" si="24"/>
        <v>226.3</v>
      </c>
      <c r="CG332">
        <f>VLOOKUP(D332,'Treatment Struture'!$D$2:$H$37,5,FALSE)</f>
        <v>150</v>
      </c>
      <c r="CH332">
        <f t="shared" si="25"/>
        <v>3.3945000000000003</v>
      </c>
    </row>
    <row r="333" spans="1:86">
      <c r="A333" t="s">
        <v>250</v>
      </c>
      <c r="B333" s="3">
        <v>36168</v>
      </c>
      <c r="C333" t="s">
        <v>204</v>
      </c>
      <c r="D333" s="17" t="s">
        <v>64</v>
      </c>
      <c r="E333" s="1" t="str">
        <f t="shared" si="26"/>
        <v>nov_P3(150)</v>
      </c>
      <c r="F333">
        <v>1</v>
      </c>
      <c r="G333" s="1">
        <v>1</v>
      </c>
      <c r="H333" s="42">
        <v>2</v>
      </c>
      <c r="N333" s="42">
        <v>13.8</v>
      </c>
      <c r="O333" s="43">
        <v>13</v>
      </c>
      <c r="P333" s="43">
        <v>14.1</v>
      </c>
      <c r="Q333" s="43">
        <v>14.8</v>
      </c>
      <c r="R333" s="43">
        <v>21.6</v>
      </c>
      <c r="S333" s="43">
        <v>23.6</v>
      </c>
      <c r="T333" s="43">
        <v>24.2</v>
      </c>
      <c r="U333" s="43">
        <v>27.2</v>
      </c>
      <c r="V333" s="43">
        <v>32.799999999999997</v>
      </c>
      <c r="W333" s="43">
        <v>32.299999999999997</v>
      </c>
      <c r="X333" s="43">
        <v>28.6</v>
      </c>
      <c r="Y333" s="43">
        <v>28.4</v>
      </c>
      <c r="CF333" s="6">
        <f t="shared" si="24"/>
        <v>274.40000000000003</v>
      </c>
      <c r="CG333">
        <f>VLOOKUP(D333,'Treatment Struture'!$D$2:$H$37,5,FALSE)</f>
        <v>150</v>
      </c>
      <c r="CH333">
        <f t="shared" si="25"/>
        <v>4.1160000000000005</v>
      </c>
    </row>
    <row r="334" spans="1:86">
      <c r="A334" t="s">
        <v>250</v>
      </c>
      <c r="B334" s="3">
        <v>36168</v>
      </c>
      <c r="C334" t="s">
        <v>204</v>
      </c>
      <c r="D334" s="17" t="s">
        <v>64</v>
      </c>
      <c r="E334" s="1" t="str">
        <f t="shared" si="26"/>
        <v>nov_P3(150)</v>
      </c>
      <c r="F334">
        <v>1</v>
      </c>
      <c r="G334" s="1">
        <v>1</v>
      </c>
      <c r="H334" s="42">
        <v>3</v>
      </c>
      <c r="N334" s="42">
        <v>9.8000000000000007</v>
      </c>
      <c r="O334" s="43">
        <v>10.7</v>
      </c>
      <c r="P334" s="43">
        <v>12.9</v>
      </c>
      <c r="Q334" s="43">
        <v>18.5</v>
      </c>
      <c r="R334" s="43">
        <v>23.6</v>
      </c>
      <c r="S334" s="43">
        <v>19.899999999999999</v>
      </c>
      <c r="T334" s="43">
        <v>23.9</v>
      </c>
      <c r="U334" s="43">
        <v>25.3</v>
      </c>
      <c r="CF334" s="6">
        <f t="shared" si="24"/>
        <v>144.60000000000002</v>
      </c>
      <c r="CG334">
        <f>VLOOKUP(D334,'Treatment Struture'!$D$2:$H$37,5,FALSE)</f>
        <v>150</v>
      </c>
      <c r="CH334">
        <f t="shared" si="25"/>
        <v>2.1690000000000005</v>
      </c>
    </row>
    <row r="335" spans="1:86">
      <c r="A335" t="s">
        <v>250</v>
      </c>
      <c r="B335" s="3">
        <v>36168</v>
      </c>
      <c r="C335" t="s">
        <v>204</v>
      </c>
      <c r="D335" s="17" t="s">
        <v>64</v>
      </c>
      <c r="E335" s="1" t="str">
        <f t="shared" si="26"/>
        <v>nov_P3(150)</v>
      </c>
      <c r="F335">
        <v>1</v>
      </c>
      <c r="G335" s="1">
        <v>1</v>
      </c>
      <c r="H335" s="42">
        <v>4</v>
      </c>
      <c r="N335" s="42">
        <v>9.1</v>
      </c>
      <c r="O335" s="43">
        <v>10.1</v>
      </c>
      <c r="P335" s="43">
        <v>11.9</v>
      </c>
      <c r="Q335" s="43">
        <v>12.6</v>
      </c>
      <c r="R335" s="43">
        <v>13.3</v>
      </c>
      <c r="S335" s="43">
        <v>16.899999999999999</v>
      </c>
      <c r="T335" s="43">
        <v>21.5</v>
      </c>
      <c r="U335" s="43">
        <v>25</v>
      </c>
      <c r="V335" s="43">
        <v>25.2</v>
      </c>
      <c r="W335" s="43">
        <v>22.8</v>
      </c>
      <c r="X335" s="43">
        <v>21</v>
      </c>
      <c r="CF335" s="6">
        <f t="shared" si="24"/>
        <v>189.4</v>
      </c>
      <c r="CG335">
        <f>VLOOKUP(D335,'Treatment Struture'!$D$2:$H$37,5,FALSE)</f>
        <v>150</v>
      </c>
      <c r="CH335">
        <f t="shared" si="25"/>
        <v>2.8410000000000002</v>
      </c>
    </row>
    <row r="336" spans="1:86">
      <c r="A336" t="s">
        <v>250</v>
      </c>
      <c r="B336" s="3">
        <v>36168</v>
      </c>
      <c r="C336" t="s">
        <v>204</v>
      </c>
      <c r="D336" s="17" t="s">
        <v>64</v>
      </c>
      <c r="E336" s="1" t="str">
        <f t="shared" si="26"/>
        <v>nov_P3(150)</v>
      </c>
      <c r="F336">
        <v>1</v>
      </c>
      <c r="G336" s="1">
        <v>1</v>
      </c>
      <c r="H336" s="42">
        <v>5</v>
      </c>
      <c r="N336" s="42">
        <v>13.5</v>
      </c>
      <c r="O336" s="43">
        <v>17.5</v>
      </c>
      <c r="P336" s="43">
        <v>22.1</v>
      </c>
      <c r="Q336" s="43">
        <v>21</v>
      </c>
      <c r="R336" s="43">
        <v>27.9</v>
      </c>
      <c r="S336" s="43">
        <v>30.8</v>
      </c>
      <c r="T336" s="43">
        <v>32</v>
      </c>
      <c r="U336" s="43">
        <v>27.5</v>
      </c>
      <c r="V336" s="43">
        <v>27</v>
      </c>
      <c r="CF336" s="6">
        <f t="shared" si="24"/>
        <v>219.3</v>
      </c>
      <c r="CG336">
        <f>VLOOKUP(D336,'Treatment Struture'!$D$2:$H$37,5,FALSE)</f>
        <v>150</v>
      </c>
      <c r="CH336">
        <f t="shared" si="25"/>
        <v>3.2895000000000003</v>
      </c>
    </row>
    <row r="337" spans="1:86">
      <c r="A337" t="s">
        <v>250</v>
      </c>
      <c r="B337" s="3">
        <v>36168</v>
      </c>
      <c r="C337" t="s">
        <v>204</v>
      </c>
      <c r="D337" s="17" t="s">
        <v>64</v>
      </c>
      <c r="E337" s="1" t="str">
        <f t="shared" si="26"/>
        <v>nov_P3(150)</v>
      </c>
      <c r="F337">
        <v>1</v>
      </c>
      <c r="G337" s="1">
        <v>1</v>
      </c>
      <c r="H337" s="42">
        <v>6</v>
      </c>
      <c r="N337" s="42">
        <v>21.9</v>
      </c>
      <c r="O337" s="43">
        <v>23.1</v>
      </c>
      <c r="P337" s="43">
        <v>28.7</v>
      </c>
      <c r="Q337" s="43">
        <v>34</v>
      </c>
      <c r="R337" s="43">
        <v>34.4</v>
      </c>
      <c r="S337" s="43">
        <v>35.6</v>
      </c>
      <c r="T337" s="43">
        <v>34.799999999999997</v>
      </c>
      <c r="U337" s="43">
        <v>34.200000000000003</v>
      </c>
      <c r="V337" s="43">
        <v>27.3</v>
      </c>
      <c r="CF337" s="6">
        <f t="shared" si="24"/>
        <v>274</v>
      </c>
      <c r="CG337">
        <f>VLOOKUP(D337,'Treatment Struture'!$D$2:$H$37,5,FALSE)</f>
        <v>150</v>
      </c>
      <c r="CH337">
        <f t="shared" si="25"/>
        <v>4.1100000000000003</v>
      </c>
    </row>
    <row r="338" spans="1:86">
      <c r="A338" t="s">
        <v>250</v>
      </c>
      <c r="B338" s="3">
        <v>36168</v>
      </c>
      <c r="C338" t="s">
        <v>204</v>
      </c>
      <c r="D338" s="17" t="s">
        <v>64</v>
      </c>
      <c r="E338" s="1" t="str">
        <f t="shared" si="26"/>
        <v>nov_P3(150)</v>
      </c>
      <c r="F338">
        <v>1</v>
      </c>
      <c r="G338" s="1">
        <v>1</v>
      </c>
      <c r="H338" s="42">
        <v>7</v>
      </c>
      <c r="N338" s="42">
        <v>17.100000000000001</v>
      </c>
      <c r="O338" s="43">
        <v>23.8</v>
      </c>
      <c r="P338" s="43">
        <v>23.5</v>
      </c>
      <c r="Q338" s="43">
        <v>25.9</v>
      </c>
      <c r="R338" s="43">
        <v>26.6</v>
      </c>
      <c r="S338" s="43">
        <v>28.6</v>
      </c>
      <c r="T338" s="43">
        <v>32.6</v>
      </c>
      <c r="U338" s="43">
        <v>28.5</v>
      </c>
      <c r="V338" s="43">
        <v>25.6</v>
      </c>
      <c r="CF338" s="6">
        <f t="shared" si="24"/>
        <v>232.2</v>
      </c>
      <c r="CG338">
        <f>VLOOKUP(D338,'Treatment Struture'!$D$2:$H$37,5,FALSE)</f>
        <v>150</v>
      </c>
      <c r="CH338">
        <f t="shared" si="25"/>
        <v>3.4829999999999997</v>
      </c>
    </row>
    <row r="339" spans="1:86">
      <c r="A339" t="s">
        <v>250</v>
      </c>
      <c r="B339" s="3">
        <v>36168</v>
      </c>
      <c r="C339" t="s">
        <v>204</v>
      </c>
      <c r="D339" s="17" t="s">
        <v>64</v>
      </c>
      <c r="E339" s="1" t="str">
        <f t="shared" si="26"/>
        <v>nov_P3(150)</v>
      </c>
      <c r="F339">
        <v>1</v>
      </c>
      <c r="G339" s="1">
        <v>1</v>
      </c>
      <c r="H339" s="42">
        <v>8</v>
      </c>
      <c r="N339" s="42">
        <v>8.1</v>
      </c>
      <c r="O339" s="43">
        <v>9.1999999999999993</v>
      </c>
      <c r="P339" s="43">
        <v>10.7</v>
      </c>
      <c r="Q339" s="43">
        <v>13.4</v>
      </c>
      <c r="R339" s="43">
        <v>13.8</v>
      </c>
      <c r="S339" s="43">
        <v>14.8</v>
      </c>
      <c r="T339" s="43">
        <v>20.5</v>
      </c>
      <c r="U339" s="43">
        <v>28.7</v>
      </c>
      <c r="V339" s="43">
        <v>25.9</v>
      </c>
      <c r="W339" s="43">
        <v>24.3</v>
      </c>
      <c r="X339" s="43">
        <v>24.1</v>
      </c>
      <c r="CF339" s="6">
        <f t="shared" si="24"/>
        <v>193.5</v>
      </c>
      <c r="CG339">
        <f>VLOOKUP(D339,'Treatment Struture'!$D$2:$H$37,5,FALSE)</f>
        <v>150</v>
      </c>
      <c r="CH339">
        <f t="shared" si="25"/>
        <v>2.9024999999999999</v>
      </c>
    </row>
    <row r="340" spans="1:86">
      <c r="A340" t="s">
        <v>250</v>
      </c>
      <c r="B340" s="3">
        <v>36168</v>
      </c>
      <c r="C340" t="s">
        <v>204</v>
      </c>
      <c r="D340" s="17" t="s">
        <v>64</v>
      </c>
      <c r="E340" s="1" t="str">
        <f t="shared" si="26"/>
        <v>nov_P3(150)</v>
      </c>
      <c r="F340">
        <v>1</v>
      </c>
      <c r="G340" s="1">
        <v>1</v>
      </c>
      <c r="H340" s="42">
        <v>9</v>
      </c>
      <c r="N340" s="42">
        <v>10</v>
      </c>
      <c r="O340" s="43">
        <v>10.8</v>
      </c>
      <c r="P340" s="43">
        <v>13.8</v>
      </c>
      <c r="Q340" s="43">
        <v>14.9</v>
      </c>
      <c r="R340" s="43">
        <v>16.600000000000001</v>
      </c>
      <c r="S340" s="43">
        <v>21.9</v>
      </c>
      <c r="T340" s="43">
        <v>29.3</v>
      </c>
      <c r="U340" s="43">
        <v>27.5</v>
      </c>
      <c r="V340" s="43">
        <v>27.4</v>
      </c>
      <c r="W340" s="43">
        <v>23</v>
      </c>
      <c r="CF340" s="6">
        <f t="shared" si="24"/>
        <v>195.20000000000002</v>
      </c>
      <c r="CG340">
        <f>VLOOKUP(D340,'Treatment Struture'!$D$2:$H$37,5,FALSE)</f>
        <v>150</v>
      </c>
      <c r="CH340">
        <f t="shared" si="25"/>
        <v>2.9280000000000004</v>
      </c>
    </row>
    <row r="341" spans="1:86">
      <c r="A341" t="s">
        <v>250</v>
      </c>
      <c r="B341" s="3">
        <v>36168</v>
      </c>
      <c r="C341" t="s">
        <v>204</v>
      </c>
      <c r="D341" s="17" t="s">
        <v>64</v>
      </c>
      <c r="E341" s="1" t="str">
        <f t="shared" si="26"/>
        <v>nov_P3(150)</v>
      </c>
      <c r="F341">
        <v>2</v>
      </c>
      <c r="G341" s="1">
        <v>5</v>
      </c>
      <c r="H341" s="42">
        <v>1</v>
      </c>
      <c r="N341" s="42">
        <v>14.7</v>
      </c>
      <c r="O341" s="43">
        <v>18.399999999999999</v>
      </c>
      <c r="P341" s="43">
        <v>21.1</v>
      </c>
      <c r="Q341" s="43">
        <v>23.8</v>
      </c>
      <c r="R341" s="43">
        <v>28.8</v>
      </c>
      <c r="S341" s="43">
        <v>27.9</v>
      </c>
      <c r="T341" s="43">
        <v>31.3</v>
      </c>
      <c r="U341" s="43">
        <v>28</v>
      </c>
      <c r="V341" s="43">
        <v>25.9</v>
      </c>
      <c r="CF341" s="6">
        <f t="shared" si="24"/>
        <v>219.9</v>
      </c>
      <c r="CG341">
        <f>VLOOKUP(D341,'Treatment Struture'!$D$2:$H$37,5,FALSE)</f>
        <v>150</v>
      </c>
      <c r="CH341">
        <f t="shared" si="25"/>
        <v>3.2984999999999998</v>
      </c>
    </row>
    <row r="342" spans="1:86">
      <c r="A342" t="s">
        <v>250</v>
      </c>
      <c r="B342" s="3">
        <v>36168</v>
      </c>
      <c r="C342" t="s">
        <v>204</v>
      </c>
      <c r="D342" s="17" t="s">
        <v>64</v>
      </c>
      <c r="E342" s="1" t="str">
        <f t="shared" si="26"/>
        <v>nov_P3(150)</v>
      </c>
      <c r="F342">
        <v>2</v>
      </c>
      <c r="G342" s="1">
        <v>5</v>
      </c>
      <c r="H342" s="42">
        <v>2</v>
      </c>
      <c r="N342" s="42">
        <v>15.3</v>
      </c>
      <c r="O342" s="43">
        <v>18</v>
      </c>
      <c r="P342" s="43">
        <v>17.7</v>
      </c>
      <c r="Q342" s="43">
        <v>22.3</v>
      </c>
      <c r="R342" s="43">
        <v>23.2</v>
      </c>
      <c r="S342" s="43">
        <v>21.3</v>
      </c>
      <c r="T342" s="43">
        <v>20.2</v>
      </c>
      <c r="CF342" s="6">
        <f t="shared" si="24"/>
        <v>138</v>
      </c>
      <c r="CG342">
        <f>VLOOKUP(D342,'Treatment Struture'!$D$2:$H$37,5,FALSE)</f>
        <v>150</v>
      </c>
      <c r="CH342">
        <f t="shared" si="25"/>
        <v>2.0699999999999998</v>
      </c>
    </row>
    <row r="343" spans="1:86">
      <c r="A343" t="s">
        <v>250</v>
      </c>
      <c r="B343" s="3">
        <v>36168</v>
      </c>
      <c r="C343" t="s">
        <v>204</v>
      </c>
      <c r="D343" s="17" t="s">
        <v>64</v>
      </c>
      <c r="E343" s="1" t="str">
        <f t="shared" si="26"/>
        <v>nov_P3(150)</v>
      </c>
      <c r="F343">
        <v>2</v>
      </c>
      <c r="G343" s="1">
        <v>5</v>
      </c>
      <c r="H343" s="42">
        <v>3</v>
      </c>
      <c r="N343" s="42">
        <v>9.6</v>
      </c>
      <c r="O343" s="43">
        <v>13</v>
      </c>
      <c r="P343" s="43">
        <v>16.2</v>
      </c>
      <c r="Q343" s="43">
        <v>22.5</v>
      </c>
      <c r="R343" s="43">
        <v>18.7</v>
      </c>
      <c r="S343" s="43">
        <v>23.2</v>
      </c>
      <c r="T343" s="43">
        <v>25.1</v>
      </c>
      <c r="U343" s="43">
        <v>25.6</v>
      </c>
      <c r="V343" s="43">
        <v>23.4</v>
      </c>
      <c r="CF343" s="6">
        <f t="shared" si="24"/>
        <v>177.3</v>
      </c>
      <c r="CG343">
        <f>VLOOKUP(D343,'Treatment Struture'!$D$2:$H$37,5,FALSE)</f>
        <v>150</v>
      </c>
      <c r="CH343">
        <f t="shared" si="25"/>
        <v>2.6595000000000004</v>
      </c>
    </row>
    <row r="344" spans="1:86">
      <c r="A344" t="s">
        <v>250</v>
      </c>
      <c r="B344" s="3">
        <v>36168</v>
      </c>
      <c r="C344" t="s">
        <v>204</v>
      </c>
      <c r="D344" s="17" t="s">
        <v>64</v>
      </c>
      <c r="E344" s="1" t="str">
        <f t="shared" si="26"/>
        <v>nov_P3(150)</v>
      </c>
      <c r="F344">
        <v>2</v>
      </c>
      <c r="G344" s="1">
        <v>5</v>
      </c>
      <c r="H344" s="42">
        <v>4</v>
      </c>
      <c r="N344" s="42">
        <v>16.100000000000001</v>
      </c>
      <c r="O344" s="43">
        <v>21.1</v>
      </c>
      <c r="P344" s="43">
        <v>23.3</v>
      </c>
      <c r="Q344" s="43">
        <v>27.8</v>
      </c>
      <c r="R344" s="43">
        <v>30.9</v>
      </c>
      <c r="S344" s="43">
        <v>31</v>
      </c>
      <c r="T344" s="43">
        <v>28.5</v>
      </c>
      <c r="U344" s="43">
        <v>27.2</v>
      </c>
      <c r="V344" s="43">
        <v>27.5</v>
      </c>
      <c r="CF344" s="6">
        <f t="shared" si="24"/>
        <v>233.39999999999998</v>
      </c>
      <c r="CG344">
        <f>VLOOKUP(D344,'Treatment Struture'!$D$2:$H$37,5,FALSE)</f>
        <v>150</v>
      </c>
      <c r="CH344">
        <f t="shared" si="25"/>
        <v>3.5009999999999994</v>
      </c>
    </row>
    <row r="345" spans="1:86">
      <c r="A345" t="s">
        <v>250</v>
      </c>
      <c r="B345" s="3">
        <v>36168</v>
      </c>
      <c r="C345" t="s">
        <v>204</v>
      </c>
      <c r="D345" s="17" t="s">
        <v>64</v>
      </c>
      <c r="E345" s="1" t="str">
        <f t="shared" si="26"/>
        <v>nov_P3(150)</v>
      </c>
      <c r="F345">
        <v>2</v>
      </c>
      <c r="G345" s="1">
        <v>5</v>
      </c>
      <c r="H345" s="42">
        <v>5</v>
      </c>
      <c r="N345" s="42">
        <v>12.5</v>
      </c>
      <c r="O345" s="43">
        <v>14.1</v>
      </c>
      <c r="P345" s="43">
        <v>19.600000000000001</v>
      </c>
      <c r="Q345" s="43">
        <v>22.3</v>
      </c>
      <c r="R345" s="43">
        <v>25.3</v>
      </c>
      <c r="S345" s="43">
        <v>28.9</v>
      </c>
      <c r="T345" s="43">
        <v>33.5</v>
      </c>
      <c r="U345" s="43">
        <v>31.6</v>
      </c>
      <c r="V345" s="43">
        <v>32.700000000000003</v>
      </c>
      <c r="W345" s="43">
        <v>37.6</v>
      </c>
      <c r="X345" s="43">
        <v>31.5</v>
      </c>
      <c r="CF345" s="6">
        <f t="shared" si="24"/>
        <v>289.60000000000002</v>
      </c>
      <c r="CG345">
        <f>VLOOKUP(D345,'Treatment Struture'!$D$2:$H$37,5,FALSE)</f>
        <v>150</v>
      </c>
      <c r="CH345">
        <f t="shared" si="25"/>
        <v>4.3440000000000003</v>
      </c>
    </row>
    <row r="346" spans="1:86">
      <c r="A346" t="s">
        <v>250</v>
      </c>
      <c r="B346" s="3">
        <v>36168</v>
      </c>
      <c r="C346" t="s">
        <v>204</v>
      </c>
      <c r="D346" s="17" t="s">
        <v>64</v>
      </c>
      <c r="E346" s="1" t="str">
        <f t="shared" si="26"/>
        <v>nov_P3(150)</v>
      </c>
      <c r="F346">
        <v>2</v>
      </c>
      <c r="G346" s="1">
        <v>5</v>
      </c>
      <c r="H346" s="42">
        <v>6</v>
      </c>
      <c r="N346" s="42">
        <v>17</v>
      </c>
      <c r="O346" s="43">
        <v>18.7</v>
      </c>
      <c r="P346" s="43">
        <v>18.8</v>
      </c>
      <c r="Q346" s="43">
        <v>15.8</v>
      </c>
      <c r="R346" s="43">
        <v>15.8</v>
      </c>
      <c r="S346" s="43">
        <v>16</v>
      </c>
      <c r="CF346" s="6">
        <f t="shared" si="24"/>
        <v>102.1</v>
      </c>
      <c r="CG346">
        <f>VLOOKUP(D346,'Treatment Struture'!$D$2:$H$37,5,FALSE)</f>
        <v>150</v>
      </c>
      <c r="CH346">
        <f t="shared" si="25"/>
        <v>1.5314999999999999</v>
      </c>
    </row>
    <row r="347" spans="1:86">
      <c r="A347" t="s">
        <v>250</v>
      </c>
      <c r="B347" s="3">
        <v>36168</v>
      </c>
      <c r="C347" t="s">
        <v>204</v>
      </c>
      <c r="D347" s="17" t="s">
        <v>64</v>
      </c>
      <c r="E347" s="1" t="str">
        <f t="shared" si="26"/>
        <v>nov_P3(150)</v>
      </c>
      <c r="F347">
        <v>2</v>
      </c>
      <c r="G347" s="1">
        <v>5</v>
      </c>
      <c r="H347" s="42">
        <v>7</v>
      </c>
      <c r="N347" s="42">
        <v>16.100000000000001</v>
      </c>
      <c r="O347" s="43">
        <v>17</v>
      </c>
      <c r="P347" s="43">
        <v>19.100000000000001</v>
      </c>
      <c r="Q347" s="43">
        <v>21.1</v>
      </c>
      <c r="R347" s="43">
        <v>19.8</v>
      </c>
      <c r="S347" s="43">
        <v>21.6</v>
      </c>
      <c r="T347" s="43">
        <v>22.7</v>
      </c>
      <c r="U347" s="43">
        <v>21.5</v>
      </c>
      <c r="CF347" s="6">
        <f t="shared" si="24"/>
        <v>158.9</v>
      </c>
      <c r="CG347">
        <f>VLOOKUP(D347,'Treatment Struture'!$D$2:$H$37,5,FALSE)</f>
        <v>150</v>
      </c>
      <c r="CH347">
        <f t="shared" si="25"/>
        <v>2.3835000000000002</v>
      </c>
    </row>
    <row r="348" spans="1:86">
      <c r="A348" t="s">
        <v>250</v>
      </c>
      <c r="B348" s="3">
        <v>36168</v>
      </c>
      <c r="C348" t="s">
        <v>204</v>
      </c>
      <c r="D348" s="17" t="s">
        <v>64</v>
      </c>
      <c r="E348" s="1" t="str">
        <f t="shared" si="26"/>
        <v>nov_P3(150)</v>
      </c>
      <c r="F348">
        <v>2</v>
      </c>
      <c r="G348" s="1">
        <v>5</v>
      </c>
      <c r="H348" s="42">
        <v>8</v>
      </c>
      <c r="N348" s="42">
        <v>12.7</v>
      </c>
      <c r="O348" s="43">
        <v>13.2</v>
      </c>
      <c r="P348" s="43">
        <v>19.600000000000001</v>
      </c>
      <c r="Q348" s="43">
        <v>21.8</v>
      </c>
      <c r="R348" s="43">
        <v>20.100000000000001</v>
      </c>
      <c r="S348" s="43">
        <v>27.1</v>
      </c>
      <c r="T348" s="43">
        <v>27.6</v>
      </c>
      <c r="U348" s="43">
        <v>31.4</v>
      </c>
      <c r="V348" s="43">
        <v>28.1</v>
      </c>
      <c r="W348" s="43">
        <v>26.9</v>
      </c>
      <c r="X348" s="43">
        <v>27.8</v>
      </c>
      <c r="AO348">
        <v>18.399999999999999</v>
      </c>
      <c r="AP348">
        <v>18.2</v>
      </c>
      <c r="AQ348">
        <v>18.3</v>
      </c>
      <c r="AR348">
        <v>19.600000000000001</v>
      </c>
      <c r="CF348" s="6">
        <f t="shared" si="24"/>
        <v>330.8</v>
      </c>
      <c r="CG348">
        <f>VLOOKUP(D348,'Treatment Struture'!$D$2:$H$37,5,FALSE)</f>
        <v>150</v>
      </c>
      <c r="CH348">
        <f t="shared" si="25"/>
        <v>4.9619999999999997</v>
      </c>
    </row>
    <row r="349" spans="1:86">
      <c r="A349" t="s">
        <v>250</v>
      </c>
      <c r="B349" s="3">
        <v>36168</v>
      </c>
      <c r="C349" t="s">
        <v>204</v>
      </c>
      <c r="D349" s="17" t="s">
        <v>64</v>
      </c>
      <c r="E349" s="1" t="str">
        <f t="shared" si="26"/>
        <v>nov_P3(150)</v>
      </c>
      <c r="F349">
        <v>2</v>
      </c>
      <c r="G349" s="1">
        <v>5</v>
      </c>
      <c r="H349" s="42">
        <v>9</v>
      </c>
      <c r="N349" s="42">
        <v>16.399999999999999</v>
      </c>
      <c r="O349" s="43">
        <v>17.7</v>
      </c>
      <c r="P349" s="43">
        <v>21.9</v>
      </c>
      <c r="Q349" s="43">
        <v>23.7</v>
      </c>
      <c r="R349" s="43">
        <v>24</v>
      </c>
      <c r="S349" s="43">
        <v>25.6</v>
      </c>
      <c r="T349" s="43">
        <v>25</v>
      </c>
      <c r="AO349">
        <v>13.5</v>
      </c>
      <c r="AP349">
        <v>16.100000000000001</v>
      </c>
      <c r="AQ349">
        <v>18.7</v>
      </c>
      <c r="AR349">
        <v>21</v>
      </c>
      <c r="AS349">
        <v>24.5</v>
      </c>
      <c r="AT349">
        <v>21.6</v>
      </c>
      <c r="AU349">
        <v>19.2</v>
      </c>
      <c r="CF349" s="6">
        <f t="shared" si="24"/>
        <v>288.89999999999998</v>
      </c>
      <c r="CG349">
        <f>VLOOKUP(D349,'Treatment Struture'!$D$2:$H$37,5,FALSE)</f>
        <v>150</v>
      </c>
      <c r="CH349">
        <f t="shared" si="25"/>
        <v>4.3334999999999999</v>
      </c>
    </row>
    <row r="350" spans="1:86">
      <c r="A350" t="s">
        <v>250</v>
      </c>
      <c r="B350" s="3">
        <v>36168</v>
      </c>
      <c r="C350" t="s">
        <v>204</v>
      </c>
      <c r="D350" s="17" t="s">
        <v>64</v>
      </c>
      <c r="E350" s="1" t="str">
        <f t="shared" si="26"/>
        <v>nov_P3(150)</v>
      </c>
      <c r="F350">
        <v>3</v>
      </c>
      <c r="G350" s="1">
        <v>9</v>
      </c>
      <c r="H350" s="42">
        <v>1</v>
      </c>
      <c r="N350" s="42">
        <v>21</v>
      </c>
      <c r="O350" s="43">
        <v>23.3</v>
      </c>
      <c r="P350" s="43">
        <v>26.7</v>
      </c>
      <c r="Q350" s="43">
        <v>29.8</v>
      </c>
      <c r="R350" s="43">
        <v>34</v>
      </c>
      <c r="S350" s="2">
        <v>29.8</v>
      </c>
      <c r="T350" s="43">
        <v>31.7</v>
      </c>
      <c r="U350" s="43">
        <v>26.4</v>
      </c>
      <c r="CF350" s="6">
        <f t="shared" si="24"/>
        <v>222.70000000000002</v>
      </c>
      <c r="CG350">
        <f>VLOOKUP(D350,'Treatment Struture'!$D$2:$H$37,5,FALSE)</f>
        <v>150</v>
      </c>
      <c r="CH350">
        <f t="shared" si="25"/>
        <v>3.3405</v>
      </c>
    </row>
    <row r="351" spans="1:86">
      <c r="A351" t="s">
        <v>250</v>
      </c>
      <c r="B351" s="3">
        <v>36168</v>
      </c>
      <c r="C351" t="s">
        <v>204</v>
      </c>
      <c r="D351" s="17" t="s">
        <v>64</v>
      </c>
      <c r="E351" s="1" t="str">
        <f t="shared" si="26"/>
        <v>nov_P3(150)</v>
      </c>
      <c r="F351">
        <v>3</v>
      </c>
      <c r="G351" s="1">
        <v>9</v>
      </c>
      <c r="H351" s="42">
        <v>2</v>
      </c>
      <c r="N351" s="42">
        <v>10.5</v>
      </c>
      <c r="O351" s="43">
        <v>14.1</v>
      </c>
      <c r="P351" s="43">
        <v>17.399999999999999</v>
      </c>
      <c r="Q351" s="43">
        <v>21.4</v>
      </c>
      <c r="R351" s="43">
        <v>21.2</v>
      </c>
      <c r="S351" s="2">
        <v>28</v>
      </c>
      <c r="T351" s="43">
        <v>31</v>
      </c>
      <c r="U351" s="43">
        <v>30</v>
      </c>
      <c r="V351" s="43">
        <v>29.3</v>
      </c>
      <c r="W351" s="43">
        <v>32.6</v>
      </c>
      <c r="X351" s="43">
        <v>27.9</v>
      </c>
      <c r="CF351" s="6">
        <f t="shared" si="24"/>
        <v>263.39999999999998</v>
      </c>
      <c r="CG351">
        <f>VLOOKUP(D351,'Treatment Struture'!$D$2:$H$37,5,FALSE)</f>
        <v>150</v>
      </c>
      <c r="CH351">
        <f t="shared" si="25"/>
        <v>3.9509999999999996</v>
      </c>
    </row>
    <row r="352" spans="1:86">
      <c r="A352" t="s">
        <v>250</v>
      </c>
      <c r="B352" s="3">
        <v>36168</v>
      </c>
      <c r="C352" t="s">
        <v>204</v>
      </c>
      <c r="D352" s="17" t="s">
        <v>64</v>
      </c>
      <c r="E352" s="1" t="str">
        <f t="shared" si="26"/>
        <v>nov_P3(150)</v>
      </c>
      <c r="F352">
        <v>3</v>
      </c>
      <c r="G352" s="1">
        <v>9</v>
      </c>
      <c r="H352" s="42">
        <v>3</v>
      </c>
      <c r="N352" s="42">
        <v>22.7</v>
      </c>
      <c r="O352" s="43">
        <v>23.3</v>
      </c>
      <c r="P352" s="43">
        <v>22.5</v>
      </c>
      <c r="Q352" s="43">
        <v>25</v>
      </c>
      <c r="R352" s="43">
        <v>28.4</v>
      </c>
      <c r="S352" s="2">
        <v>30.7</v>
      </c>
      <c r="T352" s="43">
        <v>28.6</v>
      </c>
      <c r="U352" s="43">
        <v>25.9</v>
      </c>
      <c r="V352" s="43">
        <v>26.9</v>
      </c>
      <c r="CF352" s="6">
        <f t="shared" si="24"/>
        <v>234</v>
      </c>
      <c r="CG352">
        <f>VLOOKUP(D352,'Treatment Struture'!$D$2:$H$37,5,FALSE)</f>
        <v>150</v>
      </c>
      <c r="CH352">
        <f t="shared" si="25"/>
        <v>3.5100000000000002</v>
      </c>
    </row>
    <row r="353" spans="1:86">
      <c r="A353" t="s">
        <v>250</v>
      </c>
      <c r="B353" s="3">
        <v>36168</v>
      </c>
      <c r="C353" t="s">
        <v>204</v>
      </c>
      <c r="D353" s="17" t="s">
        <v>64</v>
      </c>
      <c r="E353" s="1" t="str">
        <f t="shared" si="26"/>
        <v>nov_P3(150)</v>
      </c>
      <c r="F353">
        <v>3</v>
      </c>
      <c r="G353" s="1">
        <v>9</v>
      </c>
      <c r="H353" s="42">
        <v>4</v>
      </c>
      <c r="N353" s="42">
        <v>12.5</v>
      </c>
      <c r="O353" s="43">
        <v>15.3</v>
      </c>
      <c r="P353" s="43">
        <v>17.899999999999999</v>
      </c>
      <c r="Q353" s="43">
        <v>17.899999999999999</v>
      </c>
      <c r="R353" s="43">
        <v>23.2</v>
      </c>
      <c r="S353" s="2">
        <v>27.8</v>
      </c>
      <c r="T353" s="43">
        <v>24.9</v>
      </c>
      <c r="U353" s="43">
        <v>24.7</v>
      </c>
      <c r="V353" s="43">
        <v>24.2</v>
      </c>
      <c r="CF353" s="6">
        <f t="shared" si="24"/>
        <v>188.39999999999998</v>
      </c>
      <c r="CG353">
        <f>VLOOKUP(D353,'Treatment Struture'!$D$2:$H$37,5,FALSE)</f>
        <v>150</v>
      </c>
      <c r="CH353">
        <f t="shared" si="25"/>
        <v>2.8260000000000001</v>
      </c>
    </row>
    <row r="354" spans="1:86">
      <c r="A354" t="s">
        <v>250</v>
      </c>
      <c r="B354" s="3">
        <v>36168</v>
      </c>
      <c r="C354" t="s">
        <v>204</v>
      </c>
      <c r="D354" s="17" t="s">
        <v>64</v>
      </c>
      <c r="E354" s="1" t="str">
        <f t="shared" si="26"/>
        <v>nov_P3(150)</v>
      </c>
      <c r="F354">
        <v>3</v>
      </c>
      <c r="G354" s="1">
        <v>9</v>
      </c>
      <c r="H354" s="42">
        <v>5</v>
      </c>
      <c r="N354" s="42">
        <v>9.1999999999999993</v>
      </c>
      <c r="O354" s="43">
        <v>11.7</v>
      </c>
      <c r="P354" s="43">
        <v>14.6</v>
      </c>
      <c r="Q354" s="43">
        <v>16.7</v>
      </c>
      <c r="R354" s="43">
        <v>19.7</v>
      </c>
      <c r="S354" s="2">
        <v>23</v>
      </c>
      <c r="T354" s="43">
        <v>27.4</v>
      </c>
      <c r="U354" s="43">
        <v>26.9</v>
      </c>
      <c r="V354" s="43">
        <v>24.5</v>
      </c>
      <c r="W354" s="43">
        <v>26.1</v>
      </c>
      <c r="X354" s="43">
        <v>21.6</v>
      </c>
      <c r="CF354" s="6">
        <f t="shared" si="24"/>
        <v>221.4</v>
      </c>
      <c r="CG354">
        <f>VLOOKUP(D354,'Treatment Struture'!$D$2:$H$37,5,FALSE)</f>
        <v>150</v>
      </c>
      <c r="CH354">
        <f t="shared" si="25"/>
        <v>3.3210000000000002</v>
      </c>
    </row>
    <row r="355" spans="1:86">
      <c r="A355" t="s">
        <v>250</v>
      </c>
      <c r="B355" s="3">
        <v>36168</v>
      </c>
      <c r="C355" t="s">
        <v>204</v>
      </c>
      <c r="D355" s="17" t="s">
        <v>64</v>
      </c>
      <c r="E355" s="1" t="str">
        <f t="shared" si="26"/>
        <v>nov_P3(150)</v>
      </c>
      <c r="F355">
        <v>3</v>
      </c>
      <c r="G355" s="1">
        <v>9</v>
      </c>
      <c r="H355" s="42">
        <v>6</v>
      </c>
      <c r="N355" s="42">
        <v>13.6</v>
      </c>
      <c r="O355" s="43">
        <v>16.5</v>
      </c>
      <c r="P355" s="43">
        <v>18.100000000000001</v>
      </c>
      <c r="Q355" s="43">
        <v>24.9</v>
      </c>
      <c r="R355" s="43">
        <v>25.8</v>
      </c>
      <c r="S355" s="2">
        <v>28.3</v>
      </c>
      <c r="T355" s="43">
        <v>27.1</v>
      </c>
      <c r="U355" s="43">
        <v>25.8</v>
      </c>
      <c r="V355" s="43">
        <v>23.2</v>
      </c>
      <c r="CF355" s="6">
        <f t="shared" si="24"/>
        <v>203.29999999999998</v>
      </c>
      <c r="CG355">
        <f>VLOOKUP(D355,'Treatment Struture'!$D$2:$H$37,5,FALSE)</f>
        <v>150</v>
      </c>
      <c r="CH355">
        <f t="shared" si="25"/>
        <v>3.0494999999999997</v>
      </c>
    </row>
    <row r="356" spans="1:86">
      <c r="A356" t="s">
        <v>250</v>
      </c>
      <c r="B356" s="3">
        <v>36168</v>
      </c>
      <c r="C356" t="s">
        <v>204</v>
      </c>
      <c r="D356" s="17" t="s">
        <v>64</v>
      </c>
      <c r="E356" s="1" t="str">
        <f t="shared" si="26"/>
        <v>nov_P3(150)</v>
      </c>
      <c r="F356">
        <v>3</v>
      </c>
      <c r="G356" s="1">
        <v>9</v>
      </c>
      <c r="H356" s="42">
        <v>7</v>
      </c>
      <c r="N356" s="42">
        <v>10.4</v>
      </c>
      <c r="O356" s="43">
        <v>14.6</v>
      </c>
      <c r="P356" s="43">
        <v>18</v>
      </c>
      <c r="Q356" s="43">
        <v>19.8</v>
      </c>
      <c r="R356" s="43">
        <v>22.9</v>
      </c>
      <c r="S356" s="2">
        <v>22.2</v>
      </c>
      <c r="T356" s="43">
        <v>20.7</v>
      </c>
      <c r="U356" s="43">
        <v>20.2</v>
      </c>
      <c r="V356" s="43">
        <v>19.899999999999999</v>
      </c>
      <c r="CF356" s="6">
        <f t="shared" si="24"/>
        <v>168.7</v>
      </c>
      <c r="CG356">
        <f>VLOOKUP(D356,'Treatment Struture'!$D$2:$H$37,5,FALSE)</f>
        <v>150</v>
      </c>
      <c r="CH356">
        <f t="shared" si="25"/>
        <v>2.5305</v>
      </c>
    </row>
    <row r="357" spans="1:86">
      <c r="A357" t="s">
        <v>250</v>
      </c>
      <c r="B357" s="3">
        <v>36168</v>
      </c>
      <c r="C357" t="s">
        <v>204</v>
      </c>
      <c r="D357" s="17" t="s">
        <v>64</v>
      </c>
      <c r="E357" s="1" t="str">
        <f t="shared" si="26"/>
        <v>nov_P3(150)</v>
      </c>
      <c r="F357">
        <v>3</v>
      </c>
      <c r="G357" s="1">
        <v>9</v>
      </c>
      <c r="H357" s="42">
        <v>8</v>
      </c>
      <c r="N357" s="42">
        <v>13.9</v>
      </c>
      <c r="O357" s="43">
        <v>15</v>
      </c>
      <c r="P357" s="43">
        <v>16.7</v>
      </c>
      <c r="Q357" s="43">
        <v>22</v>
      </c>
      <c r="R357" s="43">
        <v>21.9</v>
      </c>
      <c r="S357" s="2">
        <v>26.1</v>
      </c>
      <c r="T357" s="43">
        <v>23.7</v>
      </c>
      <c r="U357" s="43">
        <v>25.8</v>
      </c>
      <c r="V357" s="43">
        <v>21.5</v>
      </c>
      <c r="CF357" s="6">
        <f t="shared" si="24"/>
        <v>186.6</v>
      </c>
      <c r="CG357">
        <f>VLOOKUP(D357,'Treatment Struture'!$D$2:$H$37,5,FALSE)</f>
        <v>150</v>
      </c>
      <c r="CH357">
        <f t="shared" si="25"/>
        <v>2.7989999999999999</v>
      </c>
    </row>
    <row r="358" spans="1:86">
      <c r="A358" t="s">
        <v>250</v>
      </c>
      <c r="B358" s="3">
        <v>36168</v>
      </c>
      <c r="C358" t="s">
        <v>204</v>
      </c>
      <c r="D358" s="17" t="s">
        <v>64</v>
      </c>
      <c r="E358" s="1" t="str">
        <f t="shared" si="26"/>
        <v>nov_P3(150)</v>
      </c>
      <c r="F358">
        <v>3</v>
      </c>
      <c r="G358" s="1">
        <v>9</v>
      </c>
      <c r="H358" s="42">
        <v>9</v>
      </c>
      <c r="I358" s="41"/>
      <c r="J358" s="41"/>
      <c r="K358" s="41"/>
      <c r="L358" s="41"/>
      <c r="M358" s="41"/>
      <c r="N358" s="42">
        <v>10.3</v>
      </c>
      <c r="O358" s="43">
        <v>14</v>
      </c>
      <c r="P358" s="43">
        <v>18.8</v>
      </c>
      <c r="Q358" s="43">
        <v>22.1</v>
      </c>
      <c r="R358" s="43">
        <v>22.5</v>
      </c>
      <c r="S358" s="2">
        <v>22.3</v>
      </c>
      <c r="T358" s="43">
        <v>24.1</v>
      </c>
      <c r="U358" s="43">
        <v>21.3</v>
      </c>
      <c r="V358" s="43">
        <v>19.7</v>
      </c>
      <c r="AA358" s="41"/>
      <c r="CF358" s="6">
        <f t="shared" si="24"/>
        <v>175.1</v>
      </c>
      <c r="CG358">
        <f>VLOOKUP(D358,'Treatment Struture'!$D$2:$H$37,5,FALSE)</f>
        <v>150</v>
      </c>
      <c r="CH358">
        <f t="shared" si="25"/>
        <v>2.6264999999999996</v>
      </c>
    </row>
    <row r="359" spans="1:86">
      <c r="A359" t="s">
        <v>250</v>
      </c>
      <c r="B359" s="3">
        <v>36101</v>
      </c>
      <c r="C359" t="s">
        <v>205</v>
      </c>
      <c r="D359" s="17" t="s">
        <v>62</v>
      </c>
      <c r="E359" s="1" t="str">
        <f t="shared" ref="E359:E367" si="27">C359&amp;"_"&amp;D359</f>
        <v>sep_P1(50)</v>
      </c>
      <c r="F359">
        <v>1</v>
      </c>
      <c r="G359" s="1">
        <v>2</v>
      </c>
      <c r="H359" s="42">
        <v>1</v>
      </c>
      <c r="I359" s="42">
        <v>3.5</v>
      </c>
      <c r="J359" s="42">
        <v>7.2</v>
      </c>
      <c r="K359" s="42">
        <v>8</v>
      </c>
      <c r="L359" s="42">
        <v>10.199999999999999</v>
      </c>
      <c r="M359" s="42">
        <v>12.6</v>
      </c>
      <c r="N359" s="42">
        <v>19.3</v>
      </c>
      <c r="O359" s="42">
        <v>19.100000000000001</v>
      </c>
      <c r="AJ359" s="42">
        <v>1.8</v>
      </c>
      <c r="AK359" s="42">
        <v>5</v>
      </c>
      <c r="AL359" s="42">
        <v>8.4</v>
      </c>
      <c r="AM359" s="42">
        <v>11.9</v>
      </c>
      <c r="AN359" s="42">
        <v>18.5</v>
      </c>
      <c r="AO359" s="42">
        <v>19.899999999999999</v>
      </c>
      <c r="CF359" s="6">
        <f t="shared" si="24"/>
        <v>145.4</v>
      </c>
      <c r="CG359">
        <f>VLOOKUP(D359,'Treatment Struture'!$D$2:$H$37,5,FALSE)</f>
        <v>50</v>
      </c>
      <c r="CH359">
        <f t="shared" si="25"/>
        <v>0.72700000000000009</v>
      </c>
    </row>
    <row r="360" spans="1:86">
      <c r="A360" t="s">
        <v>250</v>
      </c>
      <c r="B360" s="3">
        <v>36101</v>
      </c>
      <c r="C360" t="s">
        <v>205</v>
      </c>
      <c r="D360" s="17" t="s">
        <v>62</v>
      </c>
      <c r="E360" s="1" t="str">
        <f t="shared" si="27"/>
        <v>sep_P1(50)</v>
      </c>
      <c r="F360">
        <v>1</v>
      </c>
      <c r="G360" s="1">
        <v>2</v>
      </c>
      <c r="H360" s="42">
        <v>2</v>
      </c>
      <c r="I360" s="42">
        <v>2.2000000000000002</v>
      </c>
      <c r="J360" s="42">
        <v>5</v>
      </c>
      <c r="K360" s="42">
        <v>8.4</v>
      </c>
      <c r="L360" s="42">
        <v>11.9</v>
      </c>
      <c r="M360" s="42">
        <v>18.5</v>
      </c>
      <c r="N360" s="42">
        <v>19.899999999999999</v>
      </c>
      <c r="AJ360" s="42">
        <v>1.4</v>
      </c>
      <c r="AK360" s="42">
        <v>3</v>
      </c>
      <c r="AL360" s="42">
        <v>3.9</v>
      </c>
      <c r="AM360" s="42">
        <v>6.5</v>
      </c>
      <c r="AN360" s="42">
        <v>10.8</v>
      </c>
      <c r="AO360" s="42">
        <v>0</v>
      </c>
      <c r="CF360" s="6">
        <f t="shared" si="24"/>
        <v>91.500000000000014</v>
      </c>
      <c r="CG360">
        <f>VLOOKUP(D360,'Treatment Struture'!$D$2:$H$37,5,FALSE)</f>
        <v>50</v>
      </c>
      <c r="CH360">
        <f t="shared" si="25"/>
        <v>0.45750000000000007</v>
      </c>
    </row>
    <row r="361" spans="1:86">
      <c r="A361" t="s">
        <v>250</v>
      </c>
      <c r="B361" s="3">
        <v>36101</v>
      </c>
      <c r="C361" t="s">
        <v>205</v>
      </c>
      <c r="D361" s="17" t="s">
        <v>62</v>
      </c>
      <c r="E361" s="1" t="str">
        <f t="shared" si="27"/>
        <v>sep_P1(50)</v>
      </c>
      <c r="F361">
        <v>1</v>
      </c>
      <c r="G361" s="1">
        <v>2</v>
      </c>
      <c r="H361" s="42">
        <v>3</v>
      </c>
      <c r="I361" s="42">
        <v>2.5</v>
      </c>
      <c r="J361" s="42">
        <v>6.5</v>
      </c>
      <c r="K361" s="42">
        <v>6.8</v>
      </c>
      <c r="L361" s="42">
        <v>9.5</v>
      </c>
      <c r="M361" s="42">
        <v>9.1</v>
      </c>
      <c r="N361" s="42">
        <v>10.7</v>
      </c>
      <c r="O361" s="42">
        <v>12.3</v>
      </c>
      <c r="P361" s="42">
        <v>13.8</v>
      </c>
      <c r="Q361" s="42">
        <v>11.4</v>
      </c>
      <c r="AJ361" s="42">
        <v>2.4</v>
      </c>
      <c r="AK361" s="42">
        <v>4.2</v>
      </c>
      <c r="AL361" s="42">
        <v>10.5</v>
      </c>
      <c r="AM361" s="42">
        <v>12</v>
      </c>
      <c r="AN361" s="42"/>
      <c r="AO361" s="42"/>
      <c r="CF361" s="6">
        <f t="shared" si="24"/>
        <v>111.7</v>
      </c>
      <c r="CG361">
        <f>VLOOKUP(D361,'Treatment Struture'!$D$2:$H$37,5,FALSE)</f>
        <v>50</v>
      </c>
      <c r="CH361">
        <f t="shared" si="25"/>
        <v>0.55850000000000011</v>
      </c>
    </row>
    <row r="362" spans="1:86">
      <c r="A362" t="s">
        <v>250</v>
      </c>
      <c r="B362" s="3">
        <v>36101</v>
      </c>
      <c r="C362" t="s">
        <v>205</v>
      </c>
      <c r="D362" s="17" t="s">
        <v>62</v>
      </c>
      <c r="E362" s="1" t="str">
        <f t="shared" si="27"/>
        <v>sep_P1(50)</v>
      </c>
      <c r="F362">
        <v>2</v>
      </c>
      <c r="G362" s="1">
        <v>6</v>
      </c>
      <c r="H362" s="42">
        <v>1</v>
      </c>
      <c r="I362" s="42">
        <v>1.8</v>
      </c>
      <c r="J362" s="42">
        <v>6.1</v>
      </c>
      <c r="K362" s="42">
        <v>9.1</v>
      </c>
      <c r="L362" s="42">
        <v>11.5</v>
      </c>
      <c r="M362" s="42">
        <v>10.9</v>
      </c>
      <c r="N362" s="42">
        <v>11.9</v>
      </c>
      <c r="O362" s="42">
        <v>12.1</v>
      </c>
      <c r="P362" s="42">
        <v>18.600000000000001</v>
      </c>
      <c r="Q362" s="42">
        <v>16.5</v>
      </c>
      <c r="AJ362" s="42">
        <v>1.3</v>
      </c>
      <c r="AK362" s="42">
        <v>4.4000000000000004</v>
      </c>
      <c r="AL362" s="42">
        <v>7.1</v>
      </c>
      <c r="AM362" s="42">
        <v>8.1999999999999993</v>
      </c>
      <c r="AN362" s="42">
        <v>14.2</v>
      </c>
      <c r="AO362" s="42">
        <v>13.1</v>
      </c>
      <c r="CF362" s="6">
        <f t="shared" si="24"/>
        <v>146.79999999999998</v>
      </c>
      <c r="CG362">
        <f>VLOOKUP(D362,'Treatment Struture'!$D$2:$H$37,5,FALSE)</f>
        <v>50</v>
      </c>
      <c r="CH362">
        <f t="shared" si="25"/>
        <v>0.73399999999999999</v>
      </c>
    </row>
    <row r="363" spans="1:86">
      <c r="A363" t="s">
        <v>250</v>
      </c>
      <c r="B363" s="3">
        <v>36101</v>
      </c>
      <c r="C363" t="s">
        <v>205</v>
      </c>
      <c r="D363" s="17" t="s">
        <v>62</v>
      </c>
      <c r="E363" s="1" t="str">
        <f t="shared" si="27"/>
        <v>sep_P1(50)</v>
      </c>
      <c r="F363">
        <v>2</v>
      </c>
      <c r="G363" s="1">
        <v>6</v>
      </c>
      <c r="H363" s="42">
        <v>2</v>
      </c>
      <c r="I363" s="42">
        <v>1.8</v>
      </c>
      <c r="J363" s="42">
        <v>5.2</v>
      </c>
      <c r="K363" s="42">
        <v>7.8</v>
      </c>
      <c r="L363" s="42">
        <v>9.4</v>
      </c>
      <c r="M363" s="42">
        <v>10.6</v>
      </c>
      <c r="N363" s="42">
        <v>13.6</v>
      </c>
      <c r="O363" s="42">
        <v>13.9</v>
      </c>
      <c r="P363" s="42">
        <v>16.3</v>
      </c>
      <c r="AJ363" s="42">
        <v>2.2000000000000002</v>
      </c>
      <c r="AK363" s="42">
        <v>3.2</v>
      </c>
      <c r="AL363" s="42">
        <v>5.7</v>
      </c>
      <c r="AM363" s="43">
        <v>8</v>
      </c>
      <c r="AN363" s="42">
        <v>13.7</v>
      </c>
      <c r="AO363" s="42">
        <v>14.8</v>
      </c>
      <c r="CF363" s="6">
        <f t="shared" si="24"/>
        <v>126.20000000000002</v>
      </c>
      <c r="CG363">
        <f>VLOOKUP(D363,'Treatment Struture'!$D$2:$H$37,5,FALSE)</f>
        <v>50</v>
      </c>
      <c r="CH363">
        <f t="shared" si="25"/>
        <v>0.63100000000000001</v>
      </c>
    </row>
    <row r="364" spans="1:86">
      <c r="A364" t="s">
        <v>250</v>
      </c>
      <c r="B364" s="3">
        <v>36101</v>
      </c>
      <c r="C364" t="s">
        <v>205</v>
      </c>
      <c r="D364" s="17" t="s">
        <v>62</v>
      </c>
      <c r="E364" s="1" t="str">
        <f t="shared" si="27"/>
        <v>sep_P1(50)</v>
      </c>
      <c r="F364">
        <v>2</v>
      </c>
      <c r="G364" s="1">
        <v>6</v>
      </c>
      <c r="H364" s="42">
        <v>3</v>
      </c>
      <c r="I364" s="42">
        <v>3.1</v>
      </c>
      <c r="J364" s="42">
        <v>6.5</v>
      </c>
      <c r="K364" s="43">
        <v>8.9</v>
      </c>
      <c r="L364" s="43">
        <v>11.4</v>
      </c>
      <c r="M364" s="43">
        <v>10.9</v>
      </c>
      <c r="N364" s="43">
        <v>13.1</v>
      </c>
      <c r="O364" s="43">
        <v>12</v>
      </c>
      <c r="P364" s="43">
        <v>16.7</v>
      </c>
      <c r="Q364" s="43">
        <v>16.600000000000001</v>
      </c>
      <c r="AJ364" s="42">
        <v>1.1000000000000001</v>
      </c>
      <c r="AK364" s="42">
        <v>2.4</v>
      </c>
      <c r="AL364" s="43">
        <v>4.0999999999999996</v>
      </c>
      <c r="AM364" s="43">
        <v>6.9</v>
      </c>
      <c r="AN364" s="43">
        <v>10.8</v>
      </c>
      <c r="AO364" s="42">
        <v>0</v>
      </c>
      <c r="CF364" s="6">
        <f t="shared" si="24"/>
        <v>124.50000000000001</v>
      </c>
      <c r="CG364">
        <f>VLOOKUP(D364,'Treatment Struture'!$D$2:$H$37,5,FALSE)</f>
        <v>50</v>
      </c>
      <c r="CH364">
        <f t="shared" si="25"/>
        <v>0.62250000000000005</v>
      </c>
    </row>
    <row r="365" spans="1:86">
      <c r="A365" t="s">
        <v>250</v>
      </c>
      <c r="B365" s="3">
        <v>36101</v>
      </c>
      <c r="C365" t="s">
        <v>205</v>
      </c>
      <c r="D365" s="17" t="s">
        <v>62</v>
      </c>
      <c r="E365" s="1" t="str">
        <f t="shared" si="27"/>
        <v>sep_P1(50)</v>
      </c>
      <c r="F365">
        <v>3</v>
      </c>
      <c r="G365" s="1">
        <v>7</v>
      </c>
      <c r="H365" s="42">
        <v>1</v>
      </c>
      <c r="I365" s="42">
        <v>1.2</v>
      </c>
      <c r="J365" s="42">
        <v>5.5</v>
      </c>
      <c r="K365" s="42">
        <v>8.5</v>
      </c>
      <c r="L365" s="42">
        <v>10.8</v>
      </c>
      <c r="M365" s="42">
        <v>11.5</v>
      </c>
      <c r="N365" s="42">
        <v>12.7</v>
      </c>
      <c r="O365" s="42">
        <v>12.7</v>
      </c>
      <c r="P365" s="42">
        <v>17.399999999999999</v>
      </c>
      <c r="Q365" s="42">
        <v>17</v>
      </c>
      <c r="AJ365" s="42">
        <v>1.7</v>
      </c>
      <c r="AK365" s="42">
        <v>2.1</v>
      </c>
      <c r="AL365" s="42">
        <v>2.9</v>
      </c>
      <c r="AM365" s="42">
        <v>5.2</v>
      </c>
      <c r="AN365" s="42">
        <v>9.3000000000000007</v>
      </c>
      <c r="AO365" s="42">
        <v>0</v>
      </c>
      <c r="CF365" s="6">
        <f t="shared" si="24"/>
        <v>118.50000000000001</v>
      </c>
      <c r="CG365">
        <f>VLOOKUP(D365,'Treatment Struture'!$D$2:$H$37,5,FALSE)</f>
        <v>50</v>
      </c>
      <c r="CH365">
        <f t="shared" si="25"/>
        <v>0.59250000000000003</v>
      </c>
    </row>
    <row r="366" spans="1:86">
      <c r="A366" t="s">
        <v>250</v>
      </c>
      <c r="B366" s="3">
        <v>36101</v>
      </c>
      <c r="C366" t="s">
        <v>205</v>
      </c>
      <c r="D366" s="17" t="s">
        <v>62</v>
      </c>
      <c r="E366" s="1" t="str">
        <f t="shared" si="27"/>
        <v>sep_P1(50)</v>
      </c>
      <c r="F366">
        <v>3</v>
      </c>
      <c r="G366" s="1">
        <v>7</v>
      </c>
      <c r="H366" s="42">
        <v>2</v>
      </c>
      <c r="I366" s="42">
        <v>5.9</v>
      </c>
      <c r="J366" s="42">
        <v>7.5</v>
      </c>
      <c r="K366" s="42">
        <v>10.1</v>
      </c>
      <c r="L366" s="42">
        <v>12.2</v>
      </c>
      <c r="M366" s="42">
        <v>12.8</v>
      </c>
      <c r="N366" s="42">
        <v>12</v>
      </c>
      <c r="O366" s="42">
        <v>13.3</v>
      </c>
      <c r="P366" s="42">
        <v>19.899999999999999</v>
      </c>
      <c r="AJ366" s="42"/>
      <c r="AK366" s="42"/>
      <c r="AL366" s="42"/>
      <c r="AM366" s="42"/>
      <c r="AN366" s="42"/>
      <c r="AO366" s="42"/>
      <c r="CF366" s="6">
        <f t="shared" si="24"/>
        <v>93.699999999999989</v>
      </c>
      <c r="CG366">
        <f>VLOOKUP(D366,'Treatment Struture'!$D$2:$H$37,5,FALSE)</f>
        <v>50</v>
      </c>
      <c r="CH366">
        <f t="shared" si="25"/>
        <v>0.46849999999999992</v>
      </c>
    </row>
    <row r="367" spans="1:86">
      <c r="A367" t="s">
        <v>250</v>
      </c>
      <c r="B367" s="3">
        <v>36101</v>
      </c>
      <c r="C367" t="s">
        <v>205</v>
      </c>
      <c r="D367" s="17" t="s">
        <v>62</v>
      </c>
      <c r="E367" s="1" t="str">
        <f t="shared" si="27"/>
        <v>sep_P1(50)</v>
      </c>
      <c r="F367">
        <v>3</v>
      </c>
      <c r="G367" s="1">
        <v>7</v>
      </c>
      <c r="H367" s="42">
        <v>3</v>
      </c>
      <c r="J367" s="42">
        <v>6</v>
      </c>
      <c r="K367" s="42">
        <v>7.8</v>
      </c>
      <c r="L367" s="42">
        <v>7.5</v>
      </c>
      <c r="M367" s="42">
        <v>10.7</v>
      </c>
      <c r="N367" s="42">
        <v>16.100000000000001</v>
      </c>
      <c r="O367" s="42">
        <v>18.600000000000001</v>
      </c>
      <c r="P367" s="42">
        <v>17</v>
      </c>
      <c r="Q367" s="42">
        <v>14.6</v>
      </c>
      <c r="AJ367" s="42"/>
      <c r="AK367" s="42"/>
      <c r="AL367" s="42"/>
      <c r="AM367" s="42"/>
      <c r="AN367" s="42"/>
      <c r="AO367" s="42"/>
      <c r="CF367" s="6">
        <f t="shared" si="24"/>
        <v>98.3</v>
      </c>
      <c r="CG367">
        <f>VLOOKUP(D367,'Treatment Struture'!$D$2:$H$37,5,FALSE)</f>
        <v>50</v>
      </c>
      <c r="CH367">
        <f t="shared" si="25"/>
        <v>0.49149999999999999</v>
      </c>
    </row>
    <row r="368" spans="1:86">
      <c r="A368" t="s">
        <v>250</v>
      </c>
      <c r="B368" s="3">
        <v>36129</v>
      </c>
      <c r="C368" t="s">
        <v>205</v>
      </c>
      <c r="D368" s="17" t="s">
        <v>62</v>
      </c>
      <c r="E368" s="1" t="str">
        <f t="shared" ref="E368:E376" si="28">C368&amp;"_"&amp;D368</f>
        <v>sep_P1(50)</v>
      </c>
      <c r="F368">
        <v>1</v>
      </c>
      <c r="G368" s="1">
        <v>2</v>
      </c>
      <c r="H368" s="42">
        <v>1</v>
      </c>
      <c r="J368" s="42"/>
      <c r="K368" s="42"/>
      <c r="L368" s="42"/>
      <c r="M368" s="42"/>
      <c r="N368" s="42"/>
      <c r="O368">
        <v>11.7</v>
      </c>
      <c r="P368">
        <v>12.7</v>
      </c>
      <c r="R368">
        <v>18.100000000000001</v>
      </c>
      <c r="S368">
        <v>16</v>
      </c>
      <c r="T368">
        <v>24</v>
      </c>
      <c r="U368">
        <v>27.4</v>
      </c>
      <c r="V368">
        <v>31.7</v>
      </c>
      <c r="W368">
        <v>29.6</v>
      </c>
      <c r="X368">
        <v>44.1</v>
      </c>
      <c r="Y368">
        <v>36.299999999999997</v>
      </c>
      <c r="Z368">
        <v>48.2</v>
      </c>
      <c r="AP368">
        <v>24</v>
      </c>
      <c r="AQ368">
        <v>14.9</v>
      </c>
      <c r="AR368">
        <v>34.299999999999997</v>
      </c>
      <c r="AS368">
        <v>35.200000000000003</v>
      </c>
      <c r="AT368">
        <v>38.1</v>
      </c>
      <c r="AU368">
        <v>41.6</v>
      </c>
      <c r="AV368">
        <v>45.6</v>
      </c>
      <c r="AW368">
        <v>44.1</v>
      </c>
      <c r="AX368">
        <v>39.799999999999997</v>
      </c>
      <c r="BN368">
        <v>37</v>
      </c>
      <c r="BO368">
        <v>38</v>
      </c>
      <c r="BP368">
        <v>45.9</v>
      </c>
      <c r="BQ368">
        <v>41.9</v>
      </c>
      <c r="BR368">
        <v>39</v>
      </c>
      <c r="BS368" s="42"/>
      <c r="BT368" s="42"/>
      <c r="BU368" s="42"/>
      <c r="BV368" s="42"/>
      <c r="BW368" s="42"/>
      <c r="CF368" s="6">
        <f t="shared" si="24"/>
        <v>819.19999999999993</v>
      </c>
      <c r="CG368">
        <f>VLOOKUP(D368,'Treatment Struture'!$D$2:$H$37,5,FALSE)</f>
        <v>50</v>
      </c>
      <c r="CH368">
        <f t="shared" si="25"/>
        <v>4.0960000000000001</v>
      </c>
    </row>
    <row r="369" spans="1:86">
      <c r="A369" t="s">
        <v>250</v>
      </c>
      <c r="B369" s="3">
        <v>36129</v>
      </c>
      <c r="C369" t="s">
        <v>205</v>
      </c>
      <c r="D369" s="17" t="s">
        <v>62</v>
      </c>
      <c r="E369" s="1" t="str">
        <f t="shared" si="28"/>
        <v>sep_P1(50)</v>
      </c>
      <c r="F369">
        <v>1</v>
      </c>
      <c r="G369" s="1">
        <v>2</v>
      </c>
      <c r="H369" s="42">
        <v>2</v>
      </c>
      <c r="J369" s="42"/>
      <c r="K369" s="42"/>
      <c r="L369" s="42"/>
      <c r="M369" s="42"/>
      <c r="N369" s="42"/>
      <c r="O369">
        <v>15.7</v>
      </c>
      <c r="P369">
        <v>17.600000000000001</v>
      </c>
      <c r="Q369">
        <v>21.9</v>
      </c>
      <c r="R369">
        <v>25.4</v>
      </c>
      <c r="S369">
        <v>31.4</v>
      </c>
      <c r="T369">
        <v>30.5</v>
      </c>
      <c r="U369">
        <v>38.299999999999997</v>
      </c>
      <c r="V369">
        <v>47</v>
      </c>
      <c r="W369">
        <v>45.1</v>
      </c>
      <c r="X369">
        <v>59</v>
      </c>
      <c r="Y369">
        <v>56.2</v>
      </c>
      <c r="AP369">
        <v>31.3</v>
      </c>
      <c r="AQ369">
        <v>32.9</v>
      </c>
      <c r="AR369">
        <v>30.6</v>
      </c>
      <c r="AS369">
        <v>33</v>
      </c>
      <c r="AT369">
        <v>64</v>
      </c>
      <c r="AU369">
        <v>48.6</v>
      </c>
      <c r="AV369">
        <v>53.2</v>
      </c>
      <c r="AW369">
        <v>63.3</v>
      </c>
      <c r="AX369">
        <v>55.6</v>
      </c>
      <c r="BN369">
        <v>39.4</v>
      </c>
      <c r="BO369">
        <v>37.700000000000003</v>
      </c>
      <c r="BP369">
        <v>43.2</v>
      </c>
      <c r="BQ369">
        <v>45.1</v>
      </c>
      <c r="BR369">
        <v>38.200000000000003</v>
      </c>
      <c r="BS369" s="42"/>
      <c r="BT369" s="42"/>
      <c r="BU369" s="42"/>
      <c r="BV369" s="42"/>
      <c r="BW369" s="42"/>
      <c r="CF369" s="6">
        <f t="shared" si="24"/>
        <v>1004.2000000000003</v>
      </c>
      <c r="CG369">
        <f>VLOOKUP(D369,'Treatment Struture'!$D$2:$H$37,5,FALSE)</f>
        <v>50</v>
      </c>
      <c r="CH369">
        <f t="shared" si="25"/>
        <v>5.0210000000000008</v>
      </c>
    </row>
    <row r="370" spans="1:86">
      <c r="A370" t="s">
        <v>250</v>
      </c>
      <c r="B370" s="3">
        <v>36129</v>
      </c>
      <c r="C370" t="s">
        <v>205</v>
      </c>
      <c r="D370" s="17" t="s">
        <v>62</v>
      </c>
      <c r="E370" s="1" t="str">
        <f t="shared" si="28"/>
        <v>sep_P1(50)</v>
      </c>
      <c r="F370">
        <v>1</v>
      </c>
      <c r="G370" s="1">
        <v>2</v>
      </c>
      <c r="H370" s="42">
        <v>3</v>
      </c>
      <c r="J370" s="42"/>
      <c r="K370" s="42"/>
      <c r="L370" s="42"/>
      <c r="M370" s="42"/>
      <c r="N370" s="42"/>
      <c r="O370">
        <v>17.8</v>
      </c>
      <c r="P370">
        <v>15.9</v>
      </c>
      <c r="Q370">
        <v>19.3</v>
      </c>
      <c r="R370">
        <v>22.8</v>
      </c>
      <c r="S370">
        <v>26.3</v>
      </c>
      <c r="T370">
        <v>30.3</v>
      </c>
      <c r="U370">
        <v>32.299999999999997</v>
      </c>
      <c r="V370">
        <v>38.299999999999997</v>
      </c>
      <c r="W370">
        <v>47.3</v>
      </c>
      <c r="X370">
        <v>54.3</v>
      </c>
      <c r="Y370">
        <v>59.9</v>
      </c>
      <c r="Z370">
        <v>53.4</v>
      </c>
      <c r="AP370">
        <v>22.5</v>
      </c>
      <c r="AQ370">
        <v>26.5</v>
      </c>
      <c r="AR370">
        <v>29.8</v>
      </c>
      <c r="AS370">
        <v>24.9</v>
      </c>
      <c r="AT370">
        <v>40.5</v>
      </c>
      <c r="AU370">
        <v>44.6</v>
      </c>
      <c r="AV370">
        <v>46.2</v>
      </c>
      <c r="AW370">
        <v>48</v>
      </c>
      <c r="AX370">
        <v>48.5</v>
      </c>
      <c r="AY370">
        <v>38.9</v>
      </c>
      <c r="BN370">
        <v>23.2</v>
      </c>
      <c r="BO370">
        <v>31.4</v>
      </c>
      <c r="BP370">
        <v>33.4</v>
      </c>
      <c r="BQ370">
        <v>36.1</v>
      </c>
      <c r="BR370">
        <v>47.8</v>
      </c>
      <c r="BS370">
        <v>48.1</v>
      </c>
      <c r="BT370" s="42"/>
      <c r="BU370" s="42"/>
      <c r="BV370" s="42"/>
      <c r="BW370" s="42"/>
      <c r="CF370" s="6">
        <f t="shared" si="24"/>
        <v>1008.3000000000001</v>
      </c>
      <c r="CG370">
        <f>VLOOKUP(D370,'Treatment Struture'!$D$2:$H$37,5,FALSE)</f>
        <v>50</v>
      </c>
      <c r="CH370">
        <f t="shared" si="25"/>
        <v>5.0415000000000001</v>
      </c>
    </row>
    <row r="371" spans="1:86">
      <c r="A371" t="s">
        <v>250</v>
      </c>
      <c r="B371" s="3">
        <v>36129</v>
      </c>
      <c r="C371" t="s">
        <v>205</v>
      </c>
      <c r="D371" s="17" t="s">
        <v>62</v>
      </c>
      <c r="E371" s="1" t="str">
        <f t="shared" si="28"/>
        <v>sep_P1(50)</v>
      </c>
      <c r="F371">
        <v>2</v>
      </c>
      <c r="G371" s="1">
        <v>6</v>
      </c>
      <c r="H371" s="42">
        <v>1</v>
      </c>
      <c r="J371" s="42"/>
      <c r="K371" s="42"/>
      <c r="L371" s="42"/>
      <c r="M371" s="42"/>
      <c r="N371" s="42"/>
      <c r="O371">
        <v>13</v>
      </c>
      <c r="P371">
        <v>18.399999999999999</v>
      </c>
      <c r="Q371">
        <v>20.6</v>
      </c>
      <c r="R371">
        <v>29</v>
      </c>
      <c r="S371">
        <v>31.5</v>
      </c>
      <c r="T371">
        <v>32.299999999999997</v>
      </c>
      <c r="U371">
        <v>37.5</v>
      </c>
      <c r="V371">
        <v>32.9</v>
      </c>
      <c r="W371">
        <v>49.9</v>
      </c>
      <c r="X371">
        <v>44.4</v>
      </c>
      <c r="Y371">
        <v>44.3</v>
      </c>
      <c r="Z371">
        <v>37.200000000000003</v>
      </c>
      <c r="AP371">
        <v>36.9</v>
      </c>
      <c r="AQ371">
        <v>37.200000000000003</v>
      </c>
      <c r="AR371">
        <v>40.1</v>
      </c>
      <c r="AS371">
        <v>42.9</v>
      </c>
      <c r="AT371">
        <v>46.2</v>
      </c>
      <c r="BN371">
        <v>25.6</v>
      </c>
      <c r="BO371">
        <v>25.9</v>
      </c>
      <c r="BP371">
        <v>31.9</v>
      </c>
      <c r="BQ371">
        <v>34.4</v>
      </c>
      <c r="BR371">
        <v>38.1</v>
      </c>
      <c r="BS371">
        <v>38</v>
      </c>
      <c r="BT371">
        <v>53.4</v>
      </c>
      <c r="BU371">
        <v>45.9</v>
      </c>
      <c r="BV371">
        <v>49.4</v>
      </c>
      <c r="BW371">
        <v>43.2</v>
      </c>
      <c r="CF371" s="6">
        <f t="shared" si="24"/>
        <v>980.1</v>
      </c>
      <c r="CG371">
        <f>VLOOKUP(D371,'Treatment Struture'!$D$2:$H$37,5,FALSE)</f>
        <v>50</v>
      </c>
      <c r="CH371">
        <f t="shared" si="25"/>
        <v>4.9005000000000001</v>
      </c>
    </row>
    <row r="372" spans="1:86">
      <c r="A372" t="s">
        <v>250</v>
      </c>
      <c r="B372" s="3">
        <v>36129</v>
      </c>
      <c r="C372" t="s">
        <v>205</v>
      </c>
      <c r="D372" s="17" t="s">
        <v>62</v>
      </c>
      <c r="E372" s="1" t="str">
        <f t="shared" si="28"/>
        <v>sep_P1(50)</v>
      </c>
      <c r="F372">
        <v>2</v>
      </c>
      <c r="G372" s="1">
        <v>6</v>
      </c>
      <c r="H372" s="42">
        <v>2</v>
      </c>
      <c r="J372" s="42"/>
      <c r="K372" s="42"/>
      <c r="L372" s="42"/>
      <c r="M372" s="42"/>
      <c r="N372" s="42"/>
      <c r="O372">
        <v>24.6</v>
      </c>
      <c r="P372">
        <v>25.4</v>
      </c>
      <c r="Q372">
        <v>27</v>
      </c>
      <c r="R372">
        <v>31.6</v>
      </c>
      <c r="S372">
        <v>35.9</v>
      </c>
      <c r="T372">
        <v>35.299999999999997</v>
      </c>
      <c r="U372">
        <v>43.2</v>
      </c>
      <c r="V372">
        <v>54.8</v>
      </c>
      <c r="W372">
        <v>48.6</v>
      </c>
      <c r="X372">
        <v>53.5</v>
      </c>
      <c r="Y372">
        <v>46.6</v>
      </c>
      <c r="AP372">
        <v>39.1</v>
      </c>
      <c r="AQ372">
        <v>36.9</v>
      </c>
      <c r="AR372">
        <v>27.1</v>
      </c>
      <c r="AS372">
        <v>35.6</v>
      </c>
      <c r="AT372">
        <v>33.9</v>
      </c>
      <c r="BN372">
        <v>27.5</v>
      </c>
      <c r="BO372">
        <v>29.3</v>
      </c>
      <c r="BP372">
        <v>18.7</v>
      </c>
      <c r="BQ372">
        <v>38.799999999999997</v>
      </c>
      <c r="BR372" s="42"/>
      <c r="BS372" s="42"/>
      <c r="BT372" s="42"/>
      <c r="BU372" s="42"/>
      <c r="BV372" s="42"/>
      <c r="BW372" s="42"/>
      <c r="CF372" s="6">
        <f t="shared" si="24"/>
        <v>713.4</v>
      </c>
      <c r="CG372">
        <f>VLOOKUP(D372,'Treatment Struture'!$D$2:$H$37,5,FALSE)</f>
        <v>50</v>
      </c>
      <c r="CH372">
        <f t="shared" si="25"/>
        <v>3.5670000000000002</v>
      </c>
    </row>
    <row r="373" spans="1:86">
      <c r="A373" t="s">
        <v>250</v>
      </c>
      <c r="B373" s="3">
        <v>36129</v>
      </c>
      <c r="C373" t="s">
        <v>205</v>
      </c>
      <c r="D373" s="17" t="s">
        <v>62</v>
      </c>
      <c r="E373" s="1" t="str">
        <f t="shared" si="28"/>
        <v>sep_P1(50)</v>
      </c>
      <c r="F373">
        <v>2</v>
      </c>
      <c r="G373" s="1">
        <v>6</v>
      </c>
      <c r="H373" s="42">
        <v>3</v>
      </c>
      <c r="J373" s="42"/>
      <c r="K373" s="42"/>
      <c r="L373" s="42"/>
      <c r="M373" s="42"/>
      <c r="N373" s="42"/>
      <c r="O373">
        <v>16.899999999999999</v>
      </c>
      <c r="P373">
        <v>21.1</v>
      </c>
      <c r="Q373">
        <v>25.8</v>
      </c>
      <c r="R373">
        <v>23.6</v>
      </c>
      <c r="S373">
        <v>42.6</v>
      </c>
      <c r="T373">
        <v>41</v>
      </c>
      <c r="V373">
        <v>48.8</v>
      </c>
      <c r="AP373">
        <v>25</v>
      </c>
      <c r="AQ373">
        <v>31.3</v>
      </c>
      <c r="AR373">
        <v>31.9</v>
      </c>
      <c r="AS373">
        <v>38.1</v>
      </c>
      <c r="AT373">
        <v>48.9</v>
      </c>
      <c r="AU373">
        <v>51.8</v>
      </c>
      <c r="AV373">
        <v>48.7</v>
      </c>
      <c r="AW373">
        <v>54</v>
      </c>
      <c r="AX373">
        <v>48.3</v>
      </c>
      <c r="CF373" s="6">
        <f t="shared" si="24"/>
        <v>597.79999999999995</v>
      </c>
      <c r="CG373">
        <f>VLOOKUP(D373,'Treatment Struture'!$D$2:$H$37,5,FALSE)</f>
        <v>50</v>
      </c>
      <c r="CH373">
        <f t="shared" si="25"/>
        <v>2.9889999999999994</v>
      </c>
    </row>
    <row r="374" spans="1:86">
      <c r="A374" t="s">
        <v>250</v>
      </c>
      <c r="B374" s="3">
        <v>36129</v>
      </c>
      <c r="C374" t="s">
        <v>205</v>
      </c>
      <c r="D374" s="17" t="s">
        <v>62</v>
      </c>
      <c r="E374" s="1" t="str">
        <f t="shared" si="28"/>
        <v>sep_P1(50)</v>
      </c>
      <c r="F374">
        <v>3</v>
      </c>
      <c r="G374" s="1">
        <v>7</v>
      </c>
      <c r="H374" s="42">
        <v>1</v>
      </c>
      <c r="J374" s="42"/>
      <c r="K374" s="42"/>
      <c r="L374" s="42"/>
      <c r="M374" s="42"/>
      <c r="N374" s="42"/>
      <c r="CF374" s="6">
        <f t="shared" si="24"/>
        <v>0</v>
      </c>
      <c r="CG374">
        <f>VLOOKUP(D374,'Treatment Struture'!$D$2:$H$37,5,FALSE)</f>
        <v>50</v>
      </c>
      <c r="CH374">
        <f t="shared" si="25"/>
        <v>0</v>
      </c>
    </row>
    <row r="375" spans="1:86">
      <c r="A375" t="s">
        <v>250</v>
      </c>
      <c r="B375" s="3">
        <v>36129</v>
      </c>
      <c r="C375" t="s">
        <v>205</v>
      </c>
      <c r="D375" s="17" t="s">
        <v>62</v>
      </c>
      <c r="E375" s="1" t="str">
        <f t="shared" si="28"/>
        <v>sep_P1(50)</v>
      </c>
      <c r="F375">
        <v>3</v>
      </c>
      <c r="G375" s="1">
        <v>7</v>
      </c>
      <c r="H375" s="42">
        <v>2</v>
      </c>
      <c r="J375" s="42"/>
      <c r="K375" s="42"/>
      <c r="L375" s="42"/>
      <c r="M375" s="42"/>
      <c r="N375" s="42"/>
      <c r="CF375" s="6">
        <f t="shared" si="24"/>
        <v>0</v>
      </c>
      <c r="CG375">
        <f>VLOOKUP(D375,'Treatment Struture'!$D$2:$H$37,5,FALSE)</f>
        <v>50</v>
      </c>
      <c r="CH375">
        <f t="shared" si="25"/>
        <v>0</v>
      </c>
    </row>
    <row r="376" spans="1:86">
      <c r="A376" t="s">
        <v>250</v>
      </c>
      <c r="B376" s="3">
        <v>36129</v>
      </c>
      <c r="C376" t="s">
        <v>205</v>
      </c>
      <c r="D376" s="17" t="s">
        <v>62</v>
      </c>
      <c r="E376" s="1" t="str">
        <f t="shared" si="28"/>
        <v>sep_P1(50)</v>
      </c>
      <c r="F376">
        <v>3</v>
      </c>
      <c r="G376" s="1">
        <v>7</v>
      </c>
      <c r="H376" s="42">
        <v>3</v>
      </c>
      <c r="J376" s="42"/>
      <c r="K376" s="42"/>
      <c r="L376" s="42"/>
      <c r="M376" s="42"/>
      <c r="N376" s="42"/>
      <c r="CF376" s="6">
        <f t="shared" si="24"/>
        <v>0</v>
      </c>
      <c r="CG376">
        <f>VLOOKUP(D376,'Treatment Struture'!$D$2:$H$37,5,FALSE)</f>
        <v>50</v>
      </c>
      <c r="CH376">
        <f t="shared" si="25"/>
        <v>0</v>
      </c>
    </row>
    <row r="377" spans="1:86">
      <c r="A377" t="s">
        <v>250</v>
      </c>
      <c r="B377" s="3">
        <v>36145</v>
      </c>
      <c r="C377" t="s">
        <v>205</v>
      </c>
      <c r="D377" s="17" t="s">
        <v>62</v>
      </c>
      <c r="E377" s="1" t="str">
        <f t="shared" ref="E377:E385" si="29">C377&amp;"_"&amp;D377</f>
        <v>sep_P1(50)</v>
      </c>
      <c r="F377">
        <v>1</v>
      </c>
      <c r="G377" s="1">
        <v>2</v>
      </c>
      <c r="H377" s="42">
        <v>1</v>
      </c>
      <c r="J377" s="42"/>
      <c r="K377" s="42"/>
      <c r="L377" s="42"/>
      <c r="M377" s="42"/>
      <c r="N377" s="42"/>
      <c r="O377" s="42"/>
      <c r="P377" s="42"/>
      <c r="Q377" s="42"/>
      <c r="X377">
        <v>49.5</v>
      </c>
      <c r="Y377">
        <v>52.8</v>
      </c>
      <c r="Z377">
        <v>49.5</v>
      </c>
      <c r="AD377">
        <v>47.4</v>
      </c>
      <c r="AE377">
        <v>40.1</v>
      </c>
      <c r="AF377">
        <v>36.200000000000003</v>
      </c>
      <c r="AG377">
        <v>22.7</v>
      </c>
      <c r="AH377">
        <v>10</v>
      </c>
      <c r="AI377">
        <v>0.2</v>
      </c>
      <c r="CF377" s="6">
        <f t="shared" si="24"/>
        <v>308.39999999999998</v>
      </c>
      <c r="CG377">
        <f>VLOOKUP(D377,'Treatment Struture'!$D$2:$H$37,5,FALSE)</f>
        <v>50</v>
      </c>
      <c r="CH377">
        <f t="shared" si="25"/>
        <v>1.542</v>
      </c>
    </row>
    <row r="378" spans="1:86">
      <c r="A378" t="s">
        <v>250</v>
      </c>
      <c r="B378" s="3">
        <v>36145</v>
      </c>
      <c r="C378" t="s">
        <v>205</v>
      </c>
      <c r="D378" s="17" t="s">
        <v>62</v>
      </c>
      <c r="E378" s="1" t="str">
        <f t="shared" si="29"/>
        <v>sep_P1(50)</v>
      </c>
      <c r="F378">
        <v>1</v>
      </c>
      <c r="G378" s="1">
        <v>2</v>
      </c>
      <c r="H378" s="42">
        <v>2</v>
      </c>
      <c r="J378" s="42"/>
      <c r="K378" s="42"/>
      <c r="L378" s="42"/>
      <c r="M378" s="42"/>
      <c r="N378" s="42"/>
      <c r="O378" s="42"/>
      <c r="P378" s="42"/>
      <c r="Q378" s="42"/>
      <c r="X378">
        <v>45</v>
      </c>
      <c r="Y378">
        <v>49.1</v>
      </c>
      <c r="Z378">
        <v>53.3</v>
      </c>
      <c r="AA378">
        <v>49.8</v>
      </c>
      <c r="AB378">
        <v>48.7</v>
      </c>
      <c r="AC378">
        <v>52.2</v>
      </c>
      <c r="AD378">
        <v>43.8</v>
      </c>
      <c r="AE378">
        <v>38.299999999999997</v>
      </c>
      <c r="AF378">
        <v>32.1</v>
      </c>
      <c r="AG378">
        <v>22.5</v>
      </c>
      <c r="AH378">
        <v>9.8000000000000007</v>
      </c>
      <c r="CF378" s="6">
        <f t="shared" si="24"/>
        <v>444.6</v>
      </c>
      <c r="CG378">
        <f>VLOOKUP(D378,'Treatment Struture'!$D$2:$H$37,5,FALSE)</f>
        <v>50</v>
      </c>
      <c r="CH378">
        <f t="shared" si="25"/>
        <v>2.2229999999999999</v>
      </c>
    </row>
    <row r="379" spans="1:86">
      <c r="A379" t="s">
        <v>250</v>
      </c>
      <c r="B379" s="3">
        <v>36145</v>
      </c>
      <c r="C379" t="s">
        <v>205</v>
      </c>
      <c r="D379" s="17" t="s">
        <v>62</v>
      </c>
      <c r="E379" s="1" t="str">
        <f t="shared" si="29"/>
        <v>sep_P1(50)</v>
      </c>
      <c r="F379">
        <v>1</v>
      </c>
      <c r="G379" s="1">
        <v>2</v>
      </c>
      <c r="H379" s="42">
        <v>3</v>
      </c>
      <c r="J379" s="42"/>
      <c r="K379" s="42"/>
      <c r="L379" s="42"/>
      <c r="M379" s="42"/>
      <c r="N379" s="42"/>
      <c r="O379" s="42"/>
      <c r="P379" s="42"/>
      <c r="Q379" s="42"/>
      <c r="X379">
        <v>37.9</v>
      </c>
      <c r="Y379">
        <v>40.299999999999997</v>
      </c>
      <c r="Z379">
        <v>42.6</v>
      </c>
      <c r="AB379">
        <v>45</v>
      </c>
      <c r="AC379">
        <v>39.799999999999997</v>
      </c>
      <c r="AD379">
        <v>34.299999999999997</v>
      </c>
      <c r="AE379">
        <v>21</v>
      </c>
      <c r="AF379">
        <v>14.5</v>
      </c>
      <c r="AG379">
        <v>1.8</v>
      </c>
      <c r="CF379" s="6">
        <f t="shared" si="24"/>
        <v>277.2</v>
      </c>
      <c r="CG379">
        <f>VLOOKUP(D379,'Treatment Struture'!$D$2:$H$37,5,FALSE)</f>
        <v>50</v>
      </c>
      <c r="CH379">
        <f t="shared" si="25"/>
        <v>1.3859999999999999</v>
      </c>
    </row>
    <row r="380" spans="1:86">
      <c r="A380" t="s">
        <v>250</v>
      </c>
      <c r="B380" s="3">
        <v>36145</v>
      </c>
      <c r="C380" t="s">
        <v>205</v>
      </c>
      <c r="D380" s="17" t="s">
        <v>62</v>
      </c>
      <c r="E380" s="1" t="str">
        <f t="shared" si="29"/>
        <v>sep_P1(50)</v>
      </c>
      <c r="F380">
        <v>2</v>
      </c>
      <c r="G380" s="1">
        <v>6</v>
      </c>
      <c r="H380" s="42">
        <v>1</v>
      </c>
      <c r="J380" s="42"/>
      <c r="K380" s="42"/>
      <c r="L380" s="42"/>
      <c r="M380" s="42"/>
      <c r="N380" s="42"/>
      <c r="O380" s="42"/>
      <c r="P380" s="42"/>
      <c r="Q380" s="42"/>
      <c r="X380">
        <v>38.1</v>
      </c>
      <c r="Y380">
        <v>51</v>
      </c>
      <c r="Z380">
        <v>49.6</v>
      </c>
      <c r="AA380">
        <v>49.6</v>
      </c>
      <c r="AB380">
        <v>35.799999999999997</v>
      </c>
      <c r="AE380">
        <v>34.6</v>
      </c>
      <c r="AF380">
        <v>28.3</v>
      </c>
      <c r="AG380">
        <v>25.7</v>
      </c>
      <c r="AH380">
        <v>15</v>
      </c>
      <c r="AI380">
        <v>1.7</v>
      </c>
      <c r="AX380">
        <v>43.9</v>
      </c>
      <c r="AY380">
        <v>43.2</v>
      </c>
      <c r="AZ380">
        <v>30.9</v>
      </c>
      <c r="BA380">
        <v>23.3</v>
      </c>
      <c r="BB380">
        <v>7.3</v>
      </c>
      <c r="CF380" s="6">
        <f t="shared" si="24"/>
        <v>477.99999999999994</v>
      </c>
      <c r="CG380">
        <f>VLOOKUP(D380,'Treatment Struture'!$D$2:$H$37,5,FALSE)</f>
        <v>50</v>
      </c>
      <c r="CH380">
        <f t="shared" si="25"/>
        <v>2.3899999999999997</v>
      </c>
    </row>
    <row r="381" spans="1:86">
      <c r="A381" t="s">
        <v>250</v>
      </c>
      <c r="B381" s="3">
        <v>36145</v>
      </c>
      <c r="C381" t="s">
        <v>205</v>
      </c>
      <c r="D381" s="17" t="s">
        <v>62</v>
      </c>
      <c r="E381" s="1" t="str">
        <f t="shared" si="29"/>
        <v>sep_P1(50)</v>
      </c>
      <c r="F381">
        <v>2</v>
      </c>
      <c r="G381" s="1">
        <v>6</v>
      </c>
      <c r="H381" s="42">
        <v>2</v>
      </c>
      <c r="J381" s="42"/>
      <c r="K381" s="42"/>
      <c r="L381" s="42"/>
      <c r="M381" s="42"/>
      <c r="N381" s="42"/>
      <c r="O381" s="42"/>
      <c r="P381" s="42"/>
      <c r="Q381" s="42"/>
      <c r="X381">
        <v>41.8</v>
      </c>
      <c r="Y381">
        <v>43.7</v>
      </c>
      <c r="Z381">
        <v>44.2</v>
      </c>
      <c r="AA381">
        <v>44.3</v>
      </c>
      <c r="AB381">
        <v>27.4</v>
      </c>
      <c r="AC381">
        <v>44.5</v>
      </c>
      <c r="AD381">
        <v>37</v>
      </c>
      <c r="AE381">
        <v>23.7</v>
      </c>
      <c r="AF381">
        <v>19.5</v>
      </c>
      <c r="AG381">
        <v>8.8000000000000007</v>
      </c>
      <c r="CF381" s="6">
        <f t="shared" si="24"/>
        <v>334.9</v>
      </c>
      <c r="CG381">
        <f>VLOOKUP(D381,'Treatment Struture'!$D$2:$H$37,5,FALSE)</f>
        <v>50</v>
      </c>
      <c r="CH381">
        <f t="shared" si="25"/>
        <v>1.6744999999999999</v>
      </c>
    </row>
    <row r="382" spans="1:86">
      <c r="A382" t="s">
        <v>250</v>
      </c>
      <c r="B382" s="3">
        <v>36145</v>
      </c>
      <c r="C382" t="s">
        <v>205</v>
      </c>
      <c r="D382" s="17" t="s">
        <v>62</v>
      </c>
      <c r="E382" s="1" t="str">
        <f t="shared" si="29"/>
        <v>sep_P1(50)</v>
      </c>
      <c r="F382">
        <v>2</v>
      </c>
      <c r="G382" s="1">
        <v>6</v>
      </c>
      <c r="H382" s="42">
        <v>3</v>
      </c>
      <c r="J382" s="42"/>
      <c r="K382" s="42"/>
      <c r="L382" s="42"/>
      <c r="M382" s="42"/>
      <c r="N382" s="42"/>
      <c r="O382" s="42"/>
      <c r="P382" s="42"/>
      <c r="Q382" s="42"/>
      <c r="X382">
        <v>68.599999999999994</v>
      </c>
      <c r="Y382">
        <v>39.9</v>
      </c>
      <c r="Z382">
        <v>42.1</v>
      </c>
      <c r="AA382">
        <v>48.9</v>
      </c>
      <c r="AB382">
        <v>41.9</v>
      </c>
      <c r="AD382">
        <v>36.5</v>
      </c>
      <c r="AE382">
        <v>34.799999999999997</v>
      </c>
      <c r="AF382">
        <v>24.4</v>
      </c>
      <c r="AG382">
        <v>13.9</v>
      </c>
      <c r="AH382">
        <v>6.4</v>
      </c>
      <c r="AX382">
        <v>43.3</v>
      </c>
      <c r="CF382" s="6">
        <f t="shared" si="24"/>
        <v>400.69999999999993</v>
      </c>
      <c r="CG382">
        <f>VLOOKUP(D382,'Treatment Struture'!$D$2:$H$37,5,FALSE)</f>
        <v>50</v>
      </c>
      <c r="CH382">
        <f t="shared" si="25"/>
        <v>2.0034999999999998</v>
      </c>
    </row>
    <row r="383" spans="1:86">
      <c r="A383" t="s">
        <v>250</v>
      </c>
      <c r="B383" s="3">
        <v>36145</v>
      </c>
      <c r="C383" t="s">
        <v>205</v>
      </c>
      <c r="D383" s="17" t="s">
        <v>62</v>
      </c>
      <c r="E383" s="1" t="str">
        <f t="shared" si="29"/>
        <v>sep_P1(50)</v>
      </c>
      <c r="F383">
        <v>3</v>
      </c>
      <c r="G383" s="1">
        <v>7</v>
      </c>
      <c r="H383" s="42">
        <v>1</v>
      </c>
      <c r="J383" s="42"/>
      <c r="K383" s="42"/>
      <c r="L383" s="42"/>
      <c r="M383" s="42"/>
      <c r="N383" s="42"/>
      <c r="O383" s="42"/>
      <c r="P383" s="42"/>
      <c r="Q383" s="42"/>
      <c r="X383">
        <v>30.1</v>
      </c>
      <c r="Y383">
        <v>33</v>
      </c>
      <c r="Z383">
        <v>38.700000000000003</v>
      </c>
      <c r="AA383">
        <v>37.200000000000003</v>
      </c>
      <c r="AB383">
        <v>38.299999999999997</v>
      </c>
      <c r="AC383">
        <v>24.5</v>
      </c>
      <c r="AD383">
        <v>23.6</v>
      </c>
      <c r="AE383">
        <v>15.2</v>
      </c>
      <c r="AF383">
        <v>3.9</v>
      </c>
      <c r="CF383" s="6">
        <f t="shared" si="24"/>
        <v>244.5</v>
      </c>
      <c r="CG383">
        <f>VLOOKUP(D383,'Treatment Struture'!$D$2:$H$37,5,FALSE)</f>
        <v>50</v>
      </c>
      <c r="CH383">
        <f t="shared" si="25"/>
        <v>1.2224999999999999</v>
      </c>
    </row>
    <row r="384" spans="1:86">
      <c r="A384" t="s">
        <v>250</v>
      </c>
      <c r="B384" s="3">
        <v>36145</v>
      </c>
      <c r="C384" t="s">
        <v>205</v>
      </c>
      <c r="D384" s="17" t="s">
        <v>62</v>
      </c>
      <c r="E384" s="1" t="str">
        <f t="shared" si="29"/>
        <v>sep_P1(50)</v>
      </c>
      <c r="F384">
        <v>3</v>
      </c>
      <c r="G384" s="1">
        <v>7</v>
      </c>
      <c r="H384" s="42">
        <v>2</v>
      </c>
      <c r="J384" s="42"/>
      <c r="K384" s="42"/>
      <c r="L384" s="42"/>
      <c r="M384" s="42"/>
      <c r="N384" s="42"/>
      <c r="O384" s="42"/>
      <c r="P384" s="42"/>
      <c r="Q384" s="42"/>
      <c r="X384">
        <v>51.3</v>
      </c>
      <c r="Y384">
        <v>51.2</v>
      </c>
      <c r="Z384">
        <v>41.9</v>
      </c>
      <c r="AA384">
        <v>34.4</v>
      </c>
      <c r="AB384">
        <v>29.8</v>
      </c>
      <c r="AC384">
        <v>20.5</v>
      </c>
      <c r="AD384">
        <v>9.9</v>
      </c>
      <c r="AX384">
        <v>42.1</v>
      </c>
      <c r="AY384">
        <v>40.5</v>
      </c>
      <c r="AZ384">
        <v>37.6</v>
      </c>
      <c r="BA384">
        <v>28.2</v>
      </c>
      <c r="BB384">
        <v>22.8</v>
      </c>
      <c r="BC384">
        <v>14.9</v>
      </c>
      <c r="BD384">
        <v>4.0999999999999996</v>
      </c>
      <c r="CF384" s="6">
        <f t="shared" si="24"/>
        <v>429.20000000000005</v>
      </c>
      <c r="CG384">
        <f>VLOOKUP(D384,'Treatment Struture'!$D$2:$H$37,5,FALSE)</f>
        <v>50</v>
      </c>
      <c r="CH384">
        <f t="shared" si="25"/>
        <v>2.1460000000000004</v>
      </c>
    </row>
    <row r="385" spans="1:86">
      <c r="A385" t="s">
        <v>250</v>
      </c>
      <c r="B385" s="3">
        <v>36145</v>
      </c>
      <c r="C385" t="s">
        <v>205</v>
      </c>
      <c r="D385" s="17" t="s">
        <v>62</v>
      </c>
      <c r="E385" s="1" t="str">
        <f t="shared" si="29"/>
        <v>sep_P1(50)</v>
      </c>
      <c r="F385">
        <v>3</v>
      </c>
      <c r="G385" s="1">
        <v>7</v>
      </c>
      <c r="H385" s="42">
        <v>3</v>
      </c>
      <c r="J385" s="42"/>
      <c r="K385" s="42"/>
      <c r="L385" s="42"/>
      <c r="M385" s="42"/>
      <c r="N385" s="42"/>
      <c r="O385" s="42"/>
      <c r="P385" s="42"/>
      <c r="Q385" s="42"/>
      <c r="AX385">
        <v>27.9</v>
      </c>
      <c r="AY385">
        <v>2.6</v>
      </c>
      <c r="AZ385">
        <v>8.1999999999999993</v>
      </c>
      <c r="CF385" s="6">
        <f t="shared" si="24"/>
        <v>38.700000000000003</v>
      </c>
      <c r="CG385">
        <f>VLOOKUP(D385,'Treatment Struture'!$D$2:$H$37,5,FALSE)</f>
        <v>50</v>
      </c>
      <c r="CH385">
        <f t="shared" si="25"/>
        <v>0.19350000000000001</v>
      </c>
    </row>
    <row r="386" spans="1:86">
      <c r="A386" t="s">
        <v>250</v>
      </c>
      <c r="B386" s="3">
        <v>36101</v>
      </c>
      <c r="C386" t="s">
        <v>205</v>
      </c>
      <c r="D386" s="17" t="s">
        <v>63</v>
      </c>
      <c r="E386" s="1" t="str">
        <f t="shared" ref="E386" si="30">C386&amp;"_"&amp;D386</f>
        <v>sep_P2(100)</v>
      </c>
      <c r="F386">
        <v>1</v>
      </c>
      <c r="G386" s="1">
        <v>3</v>
      </c>
      <c r="H386" s="42">
        <v>1</v>
      </c>
      <c r="I386" s="42">
        <v>2.2999999999999998</v>
      </c>
      <c r="J386" s="42">
        <v>6.2</v>
      </c>
      <c r="K386" s="42">
        <v>9.4</v>
      </c>
      <c r="L386" s="42">
        <v>9.5</v>
      </c>
      <c r="M386" s="42">
        <v>11.6</v>
      </c>
      <c r="N386" s="42">
        <v>11</v>
      </c>
      <c r="AJ386" s="42">
        <v>0.6</v>
      </c>
      <c r="AK386" s="42">
        <v>1.9</v>
      </c>
      <c r="AL386" s="42">
        <v>3.6</v>
      </c>
      <c r="AM386" s="42"/>
      <c r="AN386" s="42"/>
      <c r="AO386" s="42"/>
      <c r="AP386" s="42"/>
      <c r="CF386" s="6">
        <f t="shared" si="24"/>
        <v>56.1</v>
      </c>
      <c r="CG386">
        <f>VLOOKUP(D386,'Treatment Struture'!$D$2:$H$37,5,FALSE)</f>
        <v>100</v>
      </c>
      <c r="CH386">
        <f t="shared" si="25"/>
        <v>0.56100000000000005</v>
      </c>
    </row>
    <row r="387" spans="1:86">
      <c r="A387" t="s">
        <v>250</v>
      </c>
      <c r="B387" s="3">
        <v>36101</v>
      </c>
      <c r="C387" t="s">
        <v>205</v>
      </c>
      <c r="D387" s="17" t="s">
        <v>63</v>
      </c>
      <c r="E387" s="1" t="str">
        <f t="shared" ref="E387:E439" si="31">C387&amp;"_"&amp;D387</f>
        <v>sep_P2(100)</v>
      </c>
      <c r="F387">
        <v>1</v>
      </c>
      <c r="G387" s="1">
        <v>3</v>
      </c>
      <c r="H387" s="42">
        <v>2</v>
      </c>
      <c r="I387" s="42">
        <v>4.2</v>
      </c>
      <c r="J387" s="42">
        <v>6</v>
      </c>
      <c r="K387" s="42">
        <v>8.4</v>
      </c>
      <c r="L387" s="42">
        <v>10.5</v>
      </c>
      <c r="M387" s="42">
        <v>14.6</v>
      </c>
      <c r="O387" s="42">
        <v>12.6</v>
      </c>
      <c r="P387" s="42">
        <v>18.100000000000001</v>
      </c>
      <c r="AJ387" s="42">
        <v>0.7</v>
      </c>
      <c r="AK387" s="42">
        <v>1.4</v>
      </c>
      <c r="AL387" s="42">
        <v>0</v>
      </c>
      <c r="AM387" s="42"/>
      <c r="AN387" s="42"/>
      <c r="AO387" s="42"/>
      <c r="AP387" s="42"/>
      <c r="CF387" s="6">
        <f t="shared" si="24"/>
        <v>76.500000000000014</v>
      </c>
      <c r="CG387">
        <f>VLOOKUP(D387,'Treatment Struture'!$D$2:$H$37,5,FALSE)</f>
        <v>100</v>
      </c>
      <c r="CH387">
        <f t="shared" si="25"/>
        <v>0.76500000000000012</v>
      </c>
    </row>
    <row r="388" spans="1:86">
      <c r="A388" t="s">
        <v>250</v>
      </c>
      <c r="B388" s="3">
        <v>36101</v>
      </c>
      <c r="C388" t="s">
        <v>205</v>
      </c>
      <c r="D388" s="17" t="s">
        <v>63</v>
      </c>
      <c r="E388" s="1" t="str">
        <f t="shared" si="31"/>
        <v>sep_P2(100)</v>
      </c>
      <c r="F388">
        <v>1</v>
      </c>
      <c r="G388" s="1">
        <v>3</v>
      </c>
      <c r="H388" s="42">
        <v>3</v>
      </c>
      <c r="I388" s="42">
        <v>4.9000000000000004</v>
      </c>
      <c r="J388" s="42">
        <v>6.1</v>
      </c>
      <c r="K388" s="42">
        <v>6</v>
      </c>
      <c r="L388" s="42">
        <v>7.6</v>
      </c>
      <c r="M388" s="42">
        <v>8.5</v>
      </c>
      <c r="N388" s="42">
        <v>10.4</v>
      </c>
      <c r="P388" s="42">
        <v>14.1</v>
      </c>
      <c r="AJ388" s="42">
        <v>2.6</v>
      </c>
      <c r="AK388" s="42">
        <v>2.9</v>
      </c>
      <c r="AL388" s="42">
        <v>1.6</v>
      </c>
      <c r="AM388" s="42"/>
      <c r="AN388" s="42"/>
      <c r="AO388" s="42"/>
      <c r="AP388" s="42"/>
      <c r="CF388" s="6">
        <f t="shared" si="24"/>
        <v>64.7</v>
      </c>
      <c r="CG388">
        <f>VLOOKUP(D388,'Treatment Struture'!$D$2:$H$37,5,FALSE)</f>
        <v>100</v>
      </c>
      <c r="CH388">
        <f t="shared" si="25"/>
        <v>0.64700000000000002</v>
      </c>
    </row>
    <row r="389" spans="1:86">
      <c r="A389" t="s">
        <v>250</v>
      </c>
      <c r="B389" s="3">
        <v>36101</v>
      </c>
      <c r="C389" t="s">
        <v>205</v>
      </c>
      <c r="D389" s="17" t="s">
        <v>63</v>
      </c>
      <c r="E389" s="1" t="str">
        <f t="shared" si="31"/>
        <v>sep_P2(100)</v>
      </c>
      <c r="F389">
        <v>1</v>
      </c>
      <c r="G389" s="1">
        <v>3</v>
      </c>
      <c r="H389" s="42">
        <v>4</v>
      </c>
      <c r="I389" s="42">
        <v>1.9</v>
      </c>
      <c r="J389" s="42">
        <v>4.7</v>
      </c>
      <c r="K389" s="42">
        <v>8.6999999999999993</v>
      </c>
      <c r="L389" s="42">
        <v>11.5</v>
      </c>
      <c r="M389" s="42">
        <v>10.8</v>
      </c>
      <c r="N389" s="42">
        <v>10.7</v>
      </c>
      <c r="O389" s="42">
        <v>16.7</v>
      </c>
      <c r="P389" s="42">
        <v>18.2</v>
      </c>
      <c r="AJ389" s="42">
        <v>2.6</v>
      </c>
      <c r="AK389" s="42">
        <v>4.0999999999999996</v>
      </c>
      <c r="AL389" s="42">
        <v>2.6</v>
      </c>
      <c r="AM389" s="42">
        <v>10.9</v>
      </c>
      <c r="AN389" s="42">
        <v>8.1</v>
      </c>
      <c r="AO389" s="42"/>
      <c r="AP389" s="42"/>
      <c r="CF389" s="6">
        <f t="shared" si="24"/>
        <v>111.49999999999999</v>
      </c>
      <c r="CG389">
        <f>VLOOKUP(D389,'Treatment Struture'!$D$2:$H$37,5,FALSE)</f>
        <v>100</v>
      </c>
      <c r="CH389">
        <f t="shared" si="25"/>
        <v>1.1149999999999998</v>
      </c>
    </row>
    <row r="390" spans="1:86">
      <c r="A390" t="s">
        <v>250</v>
      </c>
      <c r="B390" s="3">
        <v>36101</v>
      </c>
      <c r="C390" t="s">
        <v>205</v>
      </c>
      <c r="D390" s="17" t="s">
        <v>63</v>
      </c>
      <c r="E390" s="1" t="str">
        <f t="shared" si="31"/>
        <v>sep_P2(100)</v>
      </c>
      <c r="F390">
        <v>1</v>
      </c>
      <c r="G390" s="1">
        <v>3</v>
      </c>
      <c r="H390" s="42">
        <v>5</v>
      </c>
      <c r="I390" s="42">
        <v>1.4</v>
      </c>
      <c r="J390" s="42">
        <v>4.3</v>
      </c>
      <c r="K390" s="42">
        <v>4.5</v>
      </c>
      <c r="L390" s="42">
        <v>12</v>
      </c>
      <c r="M390" s="42">
        <v>9.1</v>
      </c>
      <c r="O390" s="42">
        <v>9.6999999999999993</v>
      </c>
      <c r="P390" s="42">
        <v>14.1</v>
      </c>
      <c r="AJ390" s="42"/>
      <c r="AK390" s="42"/>
      <c r="AL390" s="42"/>
      <c r="AM390" s="42"/>
      <c r="AN390" s="42"/>
      <c r="AO390" s="42"/>
      <c r="AP390" s="42"/>
      <c r="CF390" s="6">
        <f t="shared" si="24"/>
        <v>55.1</v>
      </c>
      <c r="CG390">
        <f>VLOOKUP(D390,'Treatment Struture'!$D$2:$H$37,5,FALSE)</f>
        <v>100</v>
      </c>
      <c r="CH390">
        <f t="shared" si="25"/>
        <v>0.55100000000000005</v>
      </c>
    </row>
    <row r="391" spans="1:86">
      <c r="A391" t="s">
        <v>250</v>
      </c>
      <c r="B391" s="3">
        <v>36101</v>
      </c>
      <c r="C391" t="s">
        <v>205</v>
      </c>
      <c r="D391" s="17" t="s">
        <v>63</v>
      </c>
      <c r="E391" s="1" t="str">
        <f t="shared" si="31"/>
        <v>sep_P2(100)</v>
      </c>
      <c r="F391">
        <v>1</v>
      </c>
      <c r="G391" s="1">
        <v>3</v>
      </c>
      <c r="H391" s="42">
        <v>6</v>
      </c>
      <c r="I391" s="42">
        <v>1.4</v>
      </c>
      <c r="J391" s="42">
        <v>5</v>
      </c>
      <c r="K391" s="42">
        <v>9.6999999999999993</v>
      </c>
      <c r="L391" s="42">
        <v>10.5</v>
      </c>
      <c r="M391" s="42">
        <v>10.7</v>
      </c>
      <c r="N391" s="42">
        <v>11.5</v>
      </c>
      <c r="O391" s="42">
        <v>11.4</v>
      </c>
      <c r="P391" s="42">
        <v>14.3</v>
      </c>
      <c r="AJ391" s="42">
        <v>2.1</v>
      </c>
      <c r="AK391" s="42">
        <v>3.9</v>
      </c>
      <c r="AL391" s="42">
        <v>8.3000000000000007</v>
      </c>
      <c r="AM391" s="42">
        <v>5.2</v>
      </c>
      <c r="AN391" s="42">
        <v>6.1</v>
      </c>
      <c r="AO391" s="42">
        <v>14.4</v>
      </c>
      <c r="AP391" s="42"/>
      <c r="CF391" s="6">
        <f t="shared" si="24"/>
        <v>114.5</v>
      </c>
      <c r="CG391">
        <f>VLOOKUP(D391,'Treatment Struture'!$D$2:$H$37,5,FALSE)</f>
        <v>100</v>
      </c>
      <c r="CH391">
        <f t="shared" si="25"/>
        <v>1.145</v>
      </c>
    </row>
    <row r="392" spans="1:86">
      <c r="A392" t="s">
        <v>250</v>
      </c>
      <c r="B392" s="3">
        <v>36101</v>
      </c>
      <c r="C392" t="s">
        <v>205</v>
      </c>
      <c r="D392" s="17" t="s">
        <v>63</v>
      </c>
      <c r="E392" s="1" t="str">
        <f t="shared" si="31"/>
        <v>sep_P2(100)</v>
      </c>
      <c r="F392">
        <v>2</v>
      </c>
      <c r="G392" s="1">
        <v>4</v>
      </c>
      <c r="H392" s="42">
        <v>1</v>
      </c>
      <c r="I392" s="42">
        <v>3.1</v>
      </c>
      <c r="J392" s="42">
        <v>4.7</v>
      </c>
      <c r="K392" s="42">
        <v>7.6</v>
      </c>
      <c r="L392" s="42">
        <v>9</v>
      </c>
      <c r="M392" s="42">
        <v>10.1</v>
      </c>
      <c r="N392" s="42">
        <v>12.3</v>
      </c>
      <c r="O392" s="42">
        <v>14.3</v>
      </c>
      <c r="P392" s="42">
        <v>18.3</v>
      </c>
      <c r="AJ392" s="42">
        <v>1.6</v>
      </c>
      <c r="AK392" s="42"/>
      <c r="AL392" s="42"/>
      <c r="AM392" s="42"/>
      <c r="AN392" s="42"/>
      <c r="AO392" s="42"/>
      <c r="AP392" s="42"/>
      <c r="CF392" s="6">
        <f t="shared" si="24"/>
        <v>80.999999999999986</v>
      </c>
      <c r="CG392">
        <f>VLOOKUP(D392,'Treatment Struture'!$D$2:$H$37,5,FALSE)</f>
        <v>100</v>
      </c>
      <c r="CH392">
        <f t="shared" si="25"/>
        <v>0.80999999999999983</v>
      </c>
    </row>
    <row r="393" spans="1:86">
      <c r="A393" t="s">
        <v>250</v>
      </c>
      <c r="B393" s="3">
        <v>36101</v>
      </c>
      <c r="C393" t="s">
        <v>205</v>
      </c>
      <c r="D393" s="17" t="s">
        <v>63</v>
      </c>
      <c r="E393" s="1" t="str">
        <f t="shared" si="31"/>
        <v>sep_P2(100)</v>
      </c>
      <c r="F393">
        <v>2</v>
      </c>
      <c r="G393" s="1">
        <v>4</v>
      </c>
      <c r="H393" s="42">
        <v>2</v>
      </c>
      <c r="I393" s="42">
        <v>4</v>
      </c>
      <c r="J393" s="42">
        <v>8.1</v>
      </c>
      <c r="K393" s="42">
        <v>9.6999999999999993</v>
      </c>
      <c r="L393" s="42">
        <v>11.4</v>
      </c>
      <c r="M393" s="42">
        <v>12.8</v>
      </c>
      <c r="N393" s="42">
        <v>13.8</v>
      </c>
      <c r="O393" s="42">
        <v>16.5</v>
      </c>
      <c r="P393" s="42">
        <v>19.600000000000001</v>
      </c>
      <c r="AJ393" s="42">
        <v>1.6</v>
      </c>
      <c r="AK393" s="42"/>
      <c r="AL393" s="42"/>
      <c r="AM393" s="42"/>
      <c r="AN393" s="42"/>
      <c r="AO393" s="42"/>
      <c r="AP393" s="42"/>
      <c r="CF393" s="6">
        <f t="shared" ref="CF393:CF456" si="32">SUM(I393:CE393)</f>
        <v>97.5</v>
      </c>
      <c r="CG393">
        <f>VLOOKUP(D393,'Treatment Struture'!$D$2:$H$37,5,FALSE)</f>
        <v>100</v>
      </c>
      <c r="CH393">
        <f t="shared" ref="CH393:CH456" si="33">CF393/10000*CG393</f>
        <v>0.97499999999999998</v>
      </c>
    </row>
    <row r="394" spans="1:86">
      <c r="A394" t="s">
        <v>250</v>
      </c>
      <c r="B394" s="3">
        <v>36101</v>
      </c>
      <c r="C394" t="s">
        <v>205</v>
      </c>
      <c r="D394" s="17" t="s">
        <v>63</v>
      </c>
      <c r="E394" s="1" t="str">
        <f t="shared" si="31"/>
        <v>sep_P2(100)</v>
      </c>
      <c r="F394">
        <v>2</v>
      </c>
      <c r="G394" s="1">
        <v>4</v>
      </c>
      <c r="H394" s="42">
        <v>3</v>
      </c>
      <c r="I394" s="42">
        <v>3.7</v>
      </c>
      <c r="J394" s="42">
        <v>8.4</v>
      </c>
      <c r="K394" s="42">
        <v>9.3000000000000007</v>
      </c>
      <c r="L394" s="42">
        <v>10.4</v>
      </c>
      <c r="M394" s="42">
        <v>13.4</v>
      </c>
      <c r="N394" s="42">
        <v>16</v>
      </c>
      <c r="O394" s="42">
        <v>16.8</v>
      </c>
      <c r="P394" s="42">
        <v>18.8</v>
      </c>
      <c r="AJ394" s="42"/>
      <c r="AK394" s="42"/>
      <c r="AL394" s="42"/>
      <c r="AM394" s="42"/>
      <c r="AN394" s="42"/>
      <c r="AO394" s="42"/>
      <c r="AP394" s="42"/>
      <c r="CF394" s="6">
        <f t="shared" si="32"/>
        <v>96.8</v>
      </c>
      <c r="CG394">
        <f>VLOOKUP(D394,'Treatment Struture'!$D$2:$H$37,5,FALSE)</f>
        <v>100</v>
      </c>
      <c r="CH394">
        <f t="shared" si="33"/>
        <v>0.96799999999999997</v>
      </c>
    </row>
    <row r="395" spans="1:86">
      <c r="A395" t="s">
        <v>250</v>
      </c>
      <c r="B395" s="3">
        <v>36101</v>
      </c>
      <c r="C395" t="s">
        <v>205</v>
      </c>
      <c r="D395" s="17" t="s">
        <v>63</v>
      </c>
      <c r="E395" s="1" t="str">
        <f t="shared" si="31"/>
        <v>sep_P2(100)</v>
      </c>
      <c r="F395">
        <v>2</v>
      </c>
      <c r="G395" s="1">
        <v>4</v>
      </c>
      <c r="H395" s="42">
        <v>4</v>
      </c>
      <c r="I395" s="42">
        <v>5.7</v>
      </c>
      <c r="J395" s="42">
        <v>7</v>
      </c>
      <c r="K395" s="42">
        <v>7.1</v>
      </c>
      <c r="L395" s="42">
        <v>10.7</v>
      </c>
      <c r="M395" s="42">
        <v>12.1</v>
      </c>
      <c r="N395" s="42">
        <v>12.2</v>
      </c>
      <c r="O395" s="42">
        <v>12.1</v>
      </c>
      <c r="P395" s="42">
        <v>15.1</v>
      </c>
      <c r="AJ395" s="42"/>
      <c r="AK395" s="42"/>
      <c r="AL395" s="42"/>
      <c r="AM395" s="42"/>
      <c r="AN395" s="42"/>
      <c r="AO395" s="42"/>
      <c r="AP395" s="42"/>
      <c r="CF395" s="6">
        <f t="shared" si="32"/>
        <v>81.999999999999986</v>
      </c>
      <c r="CG395">
        <f>VLOOKUP(D395,'Treatment Struture'!$D$2:$H$37,5,FALSE)</f>
        <v>100</v>
      </c>
      <c r="CH395">
        <f t="shared" si="33"/>
        <v>0.81999999999999984</v>
      </c>
    </row>
    <row r="396" spans="1:86">
      <c r="A396" t="s">
        <v>250</v>
      </c>
      <c r="B396" s="3">
        <v>36101</v>
      </c>
      <c r="C396" t="s">
        <v>205</v>
      </c>
      <c r="D396" s="17" t="s">
        <v>63</v>
      </c>
      <c r="E396" s="1" t="str">
        <f t="shared" si="31"/>
        <v>sep_P2(100)</v>
      </c>
      <c r="F396">
        <v>2</v>
      </c>
      <c r="G396" s="1">
        <v>4</v>
      </c>
      <c r="H396" s="42">
        <v>5</v>
      </c>
      <c r="I396" s="42">
        <v>2.9</v>
      </c>
      <c r="J396" s="42">
        <v>6.6</v>
      </c>
      <c r="K396" s="42">
        <v>12.2</v>
      </c>
      <c r="L396" s="42">
        <v>12.3</v>
      </c>
      <c r="M396" s="42">
        <v>11.3</v>
      </c>
      <c r="N396" s="42">
        <v>13.9</v>
      </c>
      <c r="O396" s="42">
        <v>11.4</v>
      </c>
      <c r="P396" s="42">
        <v>14.2</v>
      </c>
      <c r="AJ396" s="42"/>
      <c r="AK396" s="42"/>
      <c r="AL396" s="42"/>
      <c r="AM396" s="42"/>
      <c r="AN396" s="42"/>
      <c r="AO396" s="42"/>
      <c r="AP396" s="42"/>
      <c r="CF396" s="6">
        <f t="shared" si="32"/>
        <v>84.8</v>
      </c>
      <c r="CG396">
        <f>VLOOKUP(D396,'Treatment Struture'!$D$2:$H$37,5,FALSE)</f>
        <v>100</v>
      </c>
      <c r="CH396">
        <f t="shared" si="33"/>
        <v>0.84799999999999998</v>
      </c>
    </row>
    <row r="397" spans="1:86">
      <c r="A397" t="s">
        <v>250</v>
      </c>
      <c r="B397" s="3">
        <v>36101</v>
      </c>
      <c r="C397" t="s">
        <v>205</v>
      </c>
      <c r="D397" s="17" t="s">
        <v>63</v>
      </c>
      <c r="E397" s="1" t="str">
        <f t="shared" si="31"/>
        <v>sep_P2(100)</v>
      </c>
      <c r="F397">
        <v>2</v>
      </c>
      <c r="G397" s="1">
        <v>4</v>
      </c>
      <c r="H397" s="42">
        <v>6</v>
      </c>
      <c r="I397" s="42">
        <v>2.2000000000000002</v>
      </c>
      <c r="J397" s="42">
        <v>4.3</v>
      </c>
      <c r="K397" s="42">
        <v>6.5</v>
      </c>
      <c r="L397" s="42">
        <v>6.8</v>
      </c>
      <c r="M397" s="42">
        <v>6.8</v>
      </c>
      <c r="N397" s="42">
        <v>10</v>
      </c>
      <c r="O397" s="42">
        <v>10</v>
      </c>
      <c r="P397" s="42">
        <v>13.9</v>
      </c>
      <c r="AJ397" s="42">
        <v>0.5</v>
      </c>
      <c r="AK397" s="42">
        <v>1.8</v>
      </c>
      <c r="AL397" s="42"/>
      <c r="AM397" s="42"/>
      <c r="AN397" s="42"/>
      <c r="AO397" s="42"/>
      <c r="AP397" s="42"/>
      <c r="CF397" s="6">
        <f t="shared" si="32"/>
        <v>62.8</v>
      </c>
      <c r="CG397">
        <f>VLOOKUP(D397,'Treatment Struture'!$D$2:$H$37,5,FALSE)</f>
        <v>100</v>
      </c>
      <c r="CH397">
        <f t="shared" si="33"/>
        <v>0.628</v>
      </c>
    </row>
    <row r="398" spans="1:86">
      <c r="A398" t="s">
        <v>250</v>
      </c>
      <c r="B398" s="3">
        <v>36101</v>
      </c>
      <c r="C398" t="s">
        <v>205</v>
      </c>
      <c r="D398" s="17" t="s">
        <v>63</v>
      </c>
      <c r="E398" s="1" t="str">
        <f t="shared" si="31"/>
        <v>sep_P2(100)</v>
      </c>
      <c r="F398">
        <v>3</v>
      </c>
      <c r="G398" s="1">
        <v>8</v>
      </c>
      <c r="H398" s="42">
        <v>1</v>
      </c>
      <c r="I398" s="42">
        <v>4.0999999999999996</v>
      </c>
      <c r="J398" s="42">
        <v>6.1</v>
      </c>
      <c r="K398" s="42">
        <v>7.4</v>
      </c>
      <c r="L398" s="42">
        <v>9.4</v>
      </c>
      <c r="M398" s="42">
        <v>8.6999999999999993</v>
      </c>
      <c r="N398" s="42">
        <v>10.7</v>
      </c>
      <c r="O398" s="42">
        <v>12.8</v>
      </c>
      <c r="P398" s="42">
        <v>16.5</v>
      </c>
      <c r="AJ398" s="42">
        <v>1.7</v>
      </c>
      <c r="AK398" s="42">
        <v>2.2999999999999998</v>
      </c>
      <c r="AL398" s="42">
        <v>3</v>
      </c>
      <c r="AM398" s="42"/>
      <c r="AN398" s="42"/>
      <c r="AO398" s="42"/>
      <c r="AP398" s="42"/>
      <c r="CF398" s="6">
        <f t="shared" si="32"/>
        <v>82.7</v>
      </c>
      <c r="CG398">
        <f>VLOOKUP(D398,'Treatment Struture'!$D$2:$H$37,5,FALSE)</f>
        <v>100</v>
      </c>
      <c r="CH398">
        <f t="shared" si="33"/>
        <v>0.82699999999999996</v>
      </c>
    </row>
    <row r="399" spans="1:86">
      <c r="A399" t="s">
        <v>250</v>
      </c>
      <c r="B399" s="3">
        <v>36101</v>
      </c>
      <c r="C399" t="s">
        <v>205</v>
      </c>
      <c r="D399" s="17" t="s">
        <v>63</v>
      </c>
      <c r="E399" s="1" t="str">
        <f t="shared" si="31"/>
        <v>sep_P2(100)</v>
      </c>
      <c r="F399">
        <v>3</v>
      </c>
      <c r="G399" s="1">
        <v>8</v>
      </c>
      <c r="H399" s="42">
        <v>2</v>
      </c>
      <c r="I399" s="42">
        <v>3.9</v>
      </c>
      <c r="J399" s="42">
        <v>7</v>
      </c>
      <c r="K399" s="42">
        <v>8.6</v>
      </c>
      <c r="L399" s="42">
        <v>10.1</v>
      </c>
      <c r="M399" s="42">
        <v>13.3</v>
      </c>
      <c r="N399" s="42">
        <v>13.3</v>
      </c>
      <c r="O399" s="42">
        <v>15.1</v>
      </c>
      <c r="P399" s="42">
        <v>17.8</v>
      </c>
      <c r="AJ399" s="42">
        <v>1.6</v>
      </c>
      <c r="AK399" s="42">
        <v>2</v>
      </c>
      <c r="AL399" s="42">
        <v>6.9</v>
      </c>
      <c r="AM399" s="42">
        <v>12.1</v>
      </c>
      <c r="AN399" s="42">
        <v>13.3</v>
      </c>
      <c r="AO399" s="42">
        <v>13.1</v>
      </c>
      <c r="AP399" s="42">
        <v>11.4</v>
      </c>
      <c r="CF399" s="6">
        <f t="shared" si="32"/>
        <v>149.5</v>
      </c>
      <c r="CG399">
        <f>VLOOKUP(D399,'Treatment Struture'!$D$2:$H$37,5,FALSE)</f>
        <v>100</v>
      </c>
      <c r="CH399">
        <f t="shared" si="33"/>
        <v>1.4949999999999999</v>
      </c>
    </row>
    <row r="400" spans="1:86">
      <c r="A400" t="s">
        <v>250</v>
      </c>
      <c r="B400" s="3">
        <v>36101</v>
      </c>
      <c r="C400" t="s">
        <v>205</v>
      </c>
      <c r="D400" s="17" t="s">
        <v>63</v>
      </c>
      <c r="E400" s="1" t="str">
        <f t="shared" si="31"/>
        <v>sep_P2(100)</v>
      </c>
      <c r="F400">
        <v>3</v>
      </c>
      <c r="G400" s="1">
        <v>8</v>
      </c>
      <c r="H400" s="42">
        <v>3</v>
      </c>
      <c r="I400" s="42">
        <v>3.2</v>
      </c>
      <c r="J400" s="42">
        <v>8.4</v>
      </c>
      <c r="K400" s="42">
        <v>9.9</v>
      </c>
      <c r="L400" s="42">
        <v>12.5</v>
      </c>
      <c r="M400" s="42">
        <v>13.8</v>
      </c>
      <c r="N400" s="42">
        <v>15.3</v>
      </c>
      <c r="O400" s="42">
        <v>15.5</v>
      </c>
      <c r="P400" s="42">
        <v>19.8</v>
      </c>
      <c r="Q400" s="42">
        <v>22.4</v>
      </c>
      <c r="AJ400" s="42">
        <v>2.2000000000000002</v>
      </c>
      <c r="AK400" s="42">
        <v>1.2</v>
      </c>
      <c r="AL400" s="42"/>
      <c r="AM400" s="42"/>
      <c r="AN400" s="42"/>
      <c r="AO400" s="42"/>
      <c r="AP400" s="42"/>
      <c r="CF400" s="6">
        <f t="shared" si="32"/>
        <v>124.19999999999999</v>
      </c>
      <c r="CG400">
        <f>VLOOKUP(D400,'Treatment Struture'!$D$2:$H$37,5,FALSE)</f>
        <v>100</v>
      </c>
      <c r="CH400">
        <f t="shared" si="33"/>
        <v>1.2419999999999998</v>
      </c>
    </row>
    <row r="401" spans="1:86">
      <c r="A401" t="s">
        <v>250</v>
      </c>
      <c r="B401" s="3">
        <v>36101</v>
      </c>
      <c r="C401" t="s">
        <v>205</v>
      </c>
      <c r="D401" s="17" t="s">
        <v>63</v>
      </c>
      <c r="E401" s="1" t="str">
        <f t="shared" si="31"/>
        <v>sep_P2(100)</v>
      </c>
      <c r="F401">
        <v>3</v>
      </c>
      <c r="G401" s="1">
        <v>8</v>
      </c>
      <c r="H401" s="42">
        <v>4</v>
      </c>
      <c r="I401" s="42">
        <v>2.5</v>
      </c>
      <c r="J401" s="42">
        <v>6.1</v>
      </c>
      <c r="K401" s="42">
        <v>8.6999999999999993</v>
      </c>
      <c r="L401" s="42">
        <v>11.4</v>
      </c>
      <c r="M401" s="42">
        <v>13.2</v>
      </c>
      <c r="N401" s="42">
        <v>15.5</v>
      </c>
      <c r="O401" s="42">
        <v>14.9</v>
      </c>
      <c r="P401" s="42">
        <v>20.3</v>
      </c>
      <c r="Q401" s="42">
        <v>17.399999999999999</v>
      </c>
      <c r="AJ401" s="42"/>
      <c r="AK401" s="42"/>
      <c r="AL401" s="42"/>
      <c r="AM401" s="42"/>
      <c r="AN401" s="42"/>
      <c r="AO401" s="42"/>
      <c r="AP401" s="42"/>
      <c r="CF401" s="6">
        <f t="shared" si="32"/>
        <v>110</v>
      </c>
      <c r="CG401">
        <f>VLOOKUP(D401,'Treatment Struture'!$D$2:$H$37,5,FALSE)</f>
        <v>100</v>
      </c>
      <c r="CH401">
        <f t="shared" si="33"/>
        <v>1.0999999999999999</v>
      </c>
    </row>
    <row r="402" spans="1:86">
      <c r="A402" t="s">
        <v>250</v>
      </c>
      <c r="B402" s="3">
        <v>36101</v>
      </c>
      <c r="C402" t="s">
        <v>205</v>
      </c>
      <c r="D402" s="17" t="s">
        <v>63</v>
      </c>
      <c r="E402" s="1" t="str">
        <f t="shared" si="31"/>
        <v>sep_P2(100)</v>
      </c>
      <c r="F402">
        <v>3</v>
      </c>
      <c r="G402" s="1">
        <v>8</v>
      </c>
      <c r="H402" s="42">
        <v>5</v>
      </c>
      <c r="I402" s="42">
        <v>3.6</v>
      </c>
      <c r="J402" s="42">
        <v>5.7</v>
      </c>
      <c r="K402" s="42">
        <v>9.4</v>
      </c>
      <c r="L402" s="42">
        <v>10.6</v>
      </c>
      <c r="M402" s="42">
        <v>10.199999999999999</v>
      </c>
      <c r="N402" s="42">
        <v>11.5</v>
      </c>
      <c r="O402" s="42">
        <v>13.5</v>
      </c>
      <c r="AJ402" s="42">
        <v>1.9</v>
      </c>
      <c r="AK402" s="42">
        <v>0.8</v>
      </c>
      <c r="AL402" s="42"/>
      <c r="AM402" s="42"/>
      <c r="AN402" s="42"/>
      <c r="AO402" s="42"/>
      <c r="AP402" s="42"/>
      <c r="CF402" s="6">
        <f t="shared" si="32"/>
        <v>67.2</v>
      </c>
      <c r="CG402">
        <f>VLOOKUP(D402,'Treatment Struture'!$D$2:$H$37,5,FALSE)</f>
        <v>100</v>
      </c>
      <c r="CH402">
        <f t="shared" si="33"/>
        <v>0.67200000000000004</v>
      </c>
    </row>
    <row r="403" spans="1:86">
      <c r="A403" t="s">
        <v>250</v>
      </c>
      <c r="B403" s="3">
        <v>36101</v>
      </c>
      <c r="C403" t="s">
        <v>205</v>
      </c>
      <c r="D403" s="17" t="s">
        <v>63</v>
      </c>
      <c r="E403" s="1" t="str">
        <f t="shared" si="31"/>
        <v>sep_P2(100)</v>
      </c>
      <c r="F403">
        <v>3</v>
      </c>
      <c r="G403" s="1">
        <v>8</v>
      </c>
      <c r="H403" s="42">
        <v>6</v>
      </c>
      <c r="I403" s="42">
        <v>4.0999999999999996</v>
      </c>
      <c r="J403" s="42">
        <v>6.5</v>
      </c>
      <c r="K403" s="42">
        <v>8.6</v>
      </c>
      <c r="L403" s="42">
        <v>11.2</v>
      </c>
      <c r="M403" s="42">
        <v>12.9</v>
      </c>
      <c r="N403" s="42">
        <v>15.5</v>
      </c>
      <c r="O403" s="42">
        <v>14.8</v>
      </c>
      <c r="P403" s="42">
        <v>24.5</v>
      </c>
      <c r="Q403" s="42">
        <v>21</v>
      </c>
      <c r="AJ403" s="42"/>
      <c r="AK403" s="42"/>
      <c r="AL403" s="42"/>
      <c r="AM403" s="42"/>
      <c r="AN403" s="42"/>
      <c r="AO403" s="42"/>
      <c r="AP403" s="42"/>
      <c r="CF403" s="6">
        <f t="shared" si="32"/>
        <v>119.1</v>
      </c>
      <c r="CG403">
        <f>VLOOKUP(D403,'Treatment Struture'!$D$2:$H$37,5,FALSE)</f>
        <v>100</v>
      </c>
      <c r="CH403">
        <f t="shared" si="33"/>
        <v>1.1909999999999998</v>
      </c>
    </row>
    <row r="404" spans="1:86">
      <c r="A404" t="s">
        <v>250</v>
      </c>
      <c r="B404" s="3">
        <v>36129</v>
      </c>
      <c r="C404" t="s">
        <v>205</v>
      </c>
      <c r="D404" s="17" t="s">
        <v>63</v>
      </c>
      <c r="E404" s="1" t="str">
        <f t="shared" si="31"/>
        <v>sep_P2(100)</v>
      </c>
      <c r="F404">
        <v>1</v>
      </c>
      <c r="G404" s="1">
        <v>3</v>
      </c>
      <c r="H404" s="42">
        <v>1</v>
      </c>
      <c r="O404">
        <v>14</v>
      </c>
      <c r="P404">
        <v>18.2</v>
      </c>
      <c r="Q404">
        <v>26</v>
      </c>
      <c r="R404">
        <v>28.9</v>
      </c>
      <c r="S404">
        <v>26.7</v>
      </c>
      <c r="T404">
        <v>26.7</v>
      </c>
      <c r="U404">
        <v>31.2</v>
      </c>
      <c r="V404">
        <v>31.6</v>
      </c>
      <c r="W404">
        <v>35.9</v>
      </c>
      <c r="X404">
        <v>45.1</v>
      </c>
      <c r="Y404">
        <v>42.7</v>
      </c>
      <c r="Z404">
        <v>46.5</v>
      </c>
      <c r="AA404">
        <v>35.1</v>
      </c>
      <c r="AP404">
        <v>29.3</v>
      </c>
      <c r="AQ404">
        <v>34.299999999999997</v>
      </c>
      <c r="AR404">
        <v>36.799999999999997</v>
      </c>
      <c r="AS404">
        <v>40.299999999999997</v>
      </c>
      <c r="AT404">
        <v>40.6</v>
      </c>
      <c r="AU404">
        <v>44.1</v>
      </c>
      <c r="AV404">
        <v>0</v>
      </c>
      <c r="AW404">
        <v>0</v>
      </c>
      <c r="AX404">
        <v>0</v>
      </c>
      <c r="AY404">
        <v>0</v>
      </c>
      <c r="CF404" s="6">
        <f t="shared" si="32"/>
        <v>634.00000000000011</v>
      </c>
      <c r="CG404">
        <f>VLOOKUP(D404,'Treatment Struture'!$D$2:$H$37,5,FALSE)</f>
        <v>100</v>
      </c>
      <c r="CH404">
        <f t="shared" si="33"/>
        <v>6.3400000000000016</v>
      </c>
    </row>
    <row r="405" spans="1:86">
      <c r="A405" t="s">
        <v>250</v>
      </c>
      <c r="B405" s="3">
        <v>36129</v>
      </c>
      <c r="C405" t="s">
        <v>205</v>
      </c>
      <c r="D405" s="17" t="s">
        <v>63</v>
      </c>
      <c r="E405" s="1" t="str">
        <f t="shared" si="31"/>
        <v>sep_P2(100)</v>
      </c>
      <c r="F405">
        <v>1</v>
      </c>
      <c r="G405" s="1">
        <v>3</v>
      </c>
      <c r="H405" s="42">
        <v>2</v>
      </c>
      <c r="O405">
        <v>14.9</v>
      </c>
      <c r="P405">
        <v>21.3</v>
      </c>
      <c r="Q405">
        <v>24.7</v>
      </c>
      <c r="R405">
        <v>27.2</v>
      </c>
      <c r="S405">
        <v>28.1</v>
      </c>
      <c r="T405">
        <v>31.6</v>
      </c>
      <c r="U405">
        <v>33.9</v>
      </c>
      <c r="V405">
        <v>33.5</v>
      </c>
      <c r="W405">
        <v>46.2</v>
      </c>
      <c r="X405">
        <v>45</v>
      </c>
      <c r="Y405">
        <v>49.6</v>
      </c>
      <c r="AP405">
        <v>26.1</v>
      </c>
      <c r="AQ405">
        <v>30.5</v>
      </c>
      <c r="AR405">
        <v>28.5</v>
      </c>
      <c r="AS405">
        <v>35.6</v>
      </c>
      <c r="AT405">
        <v>34.200000000000003</v>
      </c>
      <c r="AU405">
        <v>39.200000000000003</v>
      </c>
      <c r="AV405">
        <v>44.7</v>
      </c>
      <c r="AW405">
        <v>44.4</v>
      </c>
      <c r="AX405">
        <v>49</v>
      </c>
      <c r="AY405">
        <v>44.7</v>
      </c>
      <c r="CF405" s="6">
        <f t="shared" si="32"/>
        <v>732.9000000000002</v>
      </c>
      <c r="CG405">
        <f>VLOOKUP(D405,'Treatment Struture'!$D$2:$H$37,5,FALSE)</f>
        <v>100</v>
      </c>
      <c r="CH405">
        <f t="shared" si="33"/>
        <v>7.3290000000000024</v>
      </c>
    </row>
    <row r="406" spans="1:86">
      <c r="A406" t="s">
        <v>250</v>
      </c>
      <c r="B406" s="3">
        <v>36129</v>
      </c>
      <c r="C406" t="s">
        <v>205</v>
      </c>
      <c r="D406" s="17" t="s">
        <v>63</v>
      </c>
      <c r="E406" s="1" t="str">
        <f t="shared" si="31"/>
        <v>sep_P2(100)</v>
      </c>
      <c r="F406">
        <v>1</v>
      </c>
      <c r="G406" s="1">
        <v>3</v>
      </c>
      <c r="H406" s="42">
        <v>3</v>
      </c>
      <c r="O406">
        <v>8.6999999999999993</v>
      </c>
      <c r="P406">
        <v>10.9</v>
      </c>
      <c r="Q406">
        <v>11.4</v>
      </c>
      <c r="R406">
        <v>15.1</v>
      </c>
      <c r="S406">
        <v>17.899999999999999</v>
      </c>
      <c r="T406">
        <v>20.5</v>
      </c>
      <c r="U406">
        <v>26.6</v>
      </c>
      <c r="V406">
        <v>30.3</v>
      </c>
      <c r="W406">
        <v>39</v>
      </c>
      <c r="X406">
        <v>40.700000000000003</v>
      </c>
      <c r="Y406">
        <v>43.9</v>
      </c>
      <c r="AP406">
        <v>26.1</v>
      </c>
      <c r="AQ406">
        <v>30.5</v>
      </c>
      <c r="AR406">
        <v>28.5</v>
      </c>
      <c r="AS406">
        <v>35.6</v>
      </c>
      <c r="AT406">
        <v>34.200000000000003</v>
      </c>
      <c r="AU406">
        <v>39.200000000000003</v>
      </c>
      <c r="AV406">
        <v>44.7</v>
      </c>
      <c r="AW406">
        <v>44.4</v>
      </c>
      <c r="AX406">
        <v>49</v>
      </c>
      <c r="AY406">
        <v>44.7</v>
      </c>
      <c r="CF406" s="6">
        <f t="shared" si="32"/>
        <v>641.90000000000009</v>
      </c>
      <c r="CG406">
        <f>VLOOKUP(D406,'Treatment Struture'!$D$2:$H$37,5,FALSE)</f>
        <v>100</v>
      </c>
      <c r="CH406">
        <f t="shared" si="33"/>
        <v>6.4190000000000014</v>
      </c>
    </row>
    <row r="407" spans="1:86">
      <c r="A407" t="s">
        <v>250</v>
      </c>
      <c r="B407" s="3">
        <v>36129</v>
      </c>
      <c r="C407" t="s">
        <v>205</v>
      </c>
      <c r="D407" s="17" t="s">
        <v>63</v>
      </c>
      <c r="E407" s="1" t="str">
        <f t="shared" si="31"/>
        <v>sep_P2(100)</v>
      </c>
      <c r="F407">
        <v>1</v>
      </c>
      <c r="G407" s="1">
        <v>3</v>
      </c>
      <c r="H407" s="42">
        <v>4</v>
      </c>
      <c r="O407">
        <v>13.2</v>
      </c>
      <c r="P407">
        <v>16.2</v>
      </c>
      <c r="Q407">
        <v>18</v>
      </c>
      <c r="R407">
        <v>18.3</v>
      </c>
      <c r="S407">
        <v>19.3</v>
      </c>
      <c r="T407">
        <v>24.6</v>
      </c>
      <c r="U407">
        <v>25.6</v>
      </c>
      <c r="V407">
        <v>29.8</v>
      </c>
      <c r="W407">
        <v>36.1</v>
      </c>
      <c r="X407">
        <v>79.900000000000006</v>
      </c>
      <c r="Y407">
        <v>39.4</v>
      </c>
      <c r="Z407">
        <v>39.299999999999997</v>
      </c>
      <c r="AP407">
        <v>32.9</v>
      </c>
      <c r="AQ407">
        <v>36.799999999999997</v>
      </c>
      <c r="AR407">
        <v>36.700000000000003</v>
      </c>
      <c r="AS407">
        <v>40.5</v>
      </c>
      <c r="AT407">
        <v>43.7</v>
      </c>
      <c r="AU407">
        <v>49.2</v>
      </c>
      <c r="AV407">
        <v>52.5</v>
      </c>
      <c r="AW407">
        <v>52.8</v>
      </c>
      <c r="AX407">
        <v>50.1</v>
      </c>
      <c r="AY407">
        <v>45.1</v>
      </c>
      <c r="CF407" s="6">
        <f t="shared" si="32"/>
        <v>800</v>
      </c>
      <c r="CG407">
        <f>VLOOKUP(D407,'Treatment Struture'!$D$2:$H$37,5,FALSE)</f>
        <v>100</v>
      </c>
      <c r="CH407">
        <f t="shared" si="33"/>
        <v>8</v>
      </c>
    </row>
    <row r="408" spans="1:86">
      <c r="A408" t="s">
        <v>250</v>
      </c>
      <c r="B408" s="3">
        <v>36129</v>
      </c>
      <c r="C408" t="s">
        <v>205</v>
      </c>
      <c r="D408" s="17" t="s">
        <v>63</v>
      </c>
      <c r="E408" s="1" t="str">
        <f t="shared" si="31"/>
        <v>sep_P2(100)</v>
      </c>
      <c r="F408">
        <v>1</v>
      </c>
      <c r="G408" s="1">
        <v>3</v>
      </c>
      <c r="H408" s="42">
        <v>5</v>
      </c>
      <c r="O408">
        <v>24.7</v>
      </c>
      <c r="P408">
        <v>32.1</v>
      </c>
      <c r="Q408">
        <v>35.799999999999997</v>
      </c>
      <c r="R408">
        <v>40.6</v>
      </c>
      <c r="S408">
        <v>42.2</v>
      </c>
      <c r="T408">
        <v>42.7</v>
      </c>
      <c r="U408">
        <v>47.6</v>
      </c>
      <c r="V408">
        <v>47.7</v>
      </c>
      <c r="W408">
        <v>47.9</v>
      </c>
      <c r="X408">
        <v>40.700000000000003</v>
      </c>
      <c r="CF408" s="6">
        <f t="shared" si="32"/>
        <v>401.99999999999994</v>
      </c>
      <c r="CG408">
        <f>VLOOKUP(D408,'Treatment Struture'!$D$2:$H$37,5,FALSE)</f>
        <v>100</v>
      </c>
      <c r="CH408">
        <f t="shared" si="33"/>
        <v>4.0199999999999996</v>
      </c>
    </row>
    <row r="409" spans="1:86">
      <c r="A409" t="s">
        <v>250</v>
      </c>
      <c r="B409" s="3">
        <v>36129</v>
      </c>
      <c r="C409" t="s">
        <v>205</v>
      </c>
      <c r="D409" s="17" t="s">
        <v>63</v>
      </c>
      <c r="E409" s="1" t="str">
        <f t="shared" si="31"/>
        <v>sep_P2(100)</v>
      </c>
      <c r="F409">
        <v>1</v>
      </c>
      <c r="G409" s="1">
        <v>3</v>
      </c>
      <c r="H409" s="42">
        <v>6</v>
      </c>
      <c r="O409">
        <v>8.9</v>
      </c>
      <c r="P409">
        <v>11.1</v>
      </c>
      <c r="Q409">
        <v>16.5</v>
      </c>
      <c r="R409">
        <v>17.5</v>
      </c>
      <c r="S409">
        <v>27.3</v>
      </c>
      <c r="T409">
        <v>34.799999999999997</v>
      </c>
      <c r="U409">
        <v>33.4</v>
      </c>
      <c r="V409">
        <v>42.7</v>
      </c>
      <c r="W409">
        <v>45.9</v>
      </c>
      <c r="X409">
        <v>53.8</v>
      </c>
      <c r="Y409">
        <v>53.4</v>
      </c>
      <c r="Z409">
        <v>46.4</v>
      </c>
      <c r="AA409">
        <v>45.4</v>
      </c>
      <c r="AB409">
        <v>42.9</v>
      </c>
      <c r="CF409" s="6">
        <f t="shared" si="32"/>
        <v>479.99999999999989</v>
      </c>
      <c r="CG409">
        <f>VLOOKUP(D409,'Treatment Struture'!$D$2:$H$37,5,FALSE)</f>
        <v>100</v>
      </c>
      <c r="CH409">
        <f t="shared" si="33"/>
        <v>4.7999999999999989</v>
      </c>
    </row>
    <row r="410" spans="1:86">
      <c r="A410" t="s">
        <v>250</v>
      </c>
      <c r="B410" s="3">
        <v>36129</v>
      </c>
      <c r="C410" t="s">
        <v>205</v>
      </c>
      <c r="D410" s="17" t="s">
        <v>63</v>
      </c>
      <c r="E410" s="1" t="str">
        <f t="shared" si="31"/>
        <v>sep_P2(100)</v>
      </c>
      <c r="F410">
        <v>2</v>
      </c>
      <c r="G410" s="1">
        <v>4</v>
      </c>
      <c r="H410" s="42">
        <v>1</v>
      </c>
      <c r="R410">
        <v>13.9</v>
      </c>
      <c r="S410">
        <v>17.8</v>
      </c>
      <c r="T410">
        <v>23.6</v>
      </c>
      <c r="U410">
        <v>27.6</v>
      </c>
      <c r="V410">
        <v>33.700000000000003</v>
      </c>
      <c r="W410">
        <v>36.9</v>
      </c>
      <c r="X410">
        <v>41.3</v>
      </c>
      <c r="Y410">
        <v>40.200000000000003</v>
      </c>
      <c r="AP410">
        <v>16.899999999999999</v>
      </c>
      <c r="AQ410">
        <v>22.9</v>
      </c>
      <c r="AR410">
        <v>25.7</v>
      </c>
      <c r="AS410">
        <v>31.4</v>
      </c>
      <c r="AT410">
        <v>36.4</v>
      </c>
      <c r="AU410">
        <v>39.4</v>
      </c>
      <c r="AV410">
        <v>44.4</v>
      </c>
      <c r="AW410">
        <v>45.6</v>
      </c>
      <c r="AX410">
        <v>39.299999999999997</v>
      </c>
      <c r="CF410" s="6">
        <f t="shared" si="32"/>
        <v>536.99999999999989</v>
      </c>
      <c r="CG410">
        <f>VLOOKUP(D410,'Treatment Struture'!$D$2:$H$37,5,FALSE)</f>
        <v>100</v>
      </c>
      <c r="CH410">
        <f t="shared" si="33"/>
        <v>5.3699999999999992</v>
      </c>
    </row>
    <row r="411" spans="1:86">
      <c r="A411" t="s">
        <v>250</v>
      </c>
      <c r="B411" s="3">
        <v>36129</v>
      </c>
      <c r="C411" t="s">
        <v>205</v>
      </c>
      <c r="D411" s="17" t="s">
        <v>63</v>
      </c>
      <c r="E411" s="1" t="str">
        <f t="shared" si="31"/>
        <v>sep_P2(100)</v>
      </c>
      <c r="F411">
        <v>2</v>
      </c>
      <c r="G411" s="1">
        <v>4</v>
      </c>
      <c r="H411" s="42">
        <v>2</v>
      </c>
      <c r="O411">
        <v>10.1</v>
      </c>
      <c r="P411">
        <v>15.4</v>
      </c>
      <c r="Q411">
        <v>15.4</v>
      </c>
      <c r="R411">
        <v>19.899999999999999</v>
      </c>
      <c r="S411">
        <v>19.3</v>
      </c>
      <c r="T411">
        <v>24.1</v>
      </c>
      <c r="U411">
        <v>26.2</v>
      </c>
      <c r="V411">
        <v>28.4</v>
      </c>
      <c r="W411">
        <v>48.8</v>
      </c>
      <c r="X411">
        <v>49</v>
      </c>
      <c r="Y411">
        <v>36.299999999999997</v>
      </c>
      <c r="Z411">
        <v>30.6</v>
      </c>
      <c r="AP411">
        <v>19.5</v>
      </c>
      <c r="AQ411">
        <v>22.3</v>
      </c>
      <c r="AR411">
        <v>26.2</v>
      </c>
      <c r="AS411">
        <v>27.8</v>
      </c>
      <c r="AT411">
        <v>34.6</v>
      </c>
      <c r="AU411">
        <v>45.6</v>
      </c>
      <c r="AV411">
        <v>42.5</v>
      </c>
      <c r="CF411" s="6">
        <f t="shared" si="32"/>
        <v>542</v>
      </c>
      <c r="CG411">
        <f>VLOOKUP(D411,'Treatment Struture'!$D$2:$H$37,5,FALSE)</f>
        <v>100</v>
      </c>
      <c r="CH411">
        <f t="shared" si="33"/>
        <v>5.42</v>
      </c>
    </row>
    <row r="412" spans="1:86">
      <c r="A412" t="s">
        <v>250</v>
      </c>
      <c r="B412" s="3">
        <v>36129</v>
      </c>
      <c r="C412" t="s">
        <v>205</v>
      </c>
      <c r="D412" s="17" t="s">
        <v>63</v>
      </c>
      <c r="E412" s="1" t="str">
        <f t="shared" si="31"/>
        <v>sep_P2(100)</v>
      </c>
      <c r="F412">
        <v>2</v>
      </c>
      <c r="G412" s="1">
        <v>4</v>
      </c>
      <c r="H412" s="42">
        <v>3</v>
      </c>
      <c r="O412">
        <v>15.7</v>
      </c>
      <c r="P412">
        <v>15.5</v>
      </c>
      <c r="Q412">
        <v>19.100000000000001</v>
      </c>
      <c r="R412">
        <v>20.3</v>
      </c>
      <c r="S412">
        <v>22.6</v>
      </c>
      <c r="T412">
        <v>46.2</v>
      </c>
      <c r="U412">
        <v>26.9</v>
      </c>
      <c r="V412">
        <v>36.9</v>
      </c>
      <c r="W412">
        <v>39.4</v>
      </c>
      <c r="X412">
        <v>35.1</v>
      </c>
      <c r="Y412">
        <v>42.4</v>
      </c>
      <c r="Z412">
        <v>38.799999999999997</v>
      </c>
      <c r="AP412">
        <v>13.3</v>
      </c>
      <c r="AQ412">
        <v>17</v>
      </c>
      <c r="AR412">
        <v>20.3</v>
      </c>
      <c r="AS412">
        <v>27.4</v>
      </c>
      <c r="AT412">
        <v>29.2</v>
      </c>
      <c r="AU412">
        <v>33.6</v>
      </c>
      <c r="AV412">
        <v>41.8</v>
      </c>
      <c r="CF412" s="6">
        <f t="shared" si="32"/>
        <v>541.5</v>
      </c>
      <c r="CG412">
        <f>VLOOKUP(D412,'Treatment Struture'!$D$2:$H$37,5,FALSE)</f>
        <v>100</v>
      </c>
      <c r="CH412">
        <f t="shared" si="33"/>
        <v>5.415</v>
      </c>
    </row>
    <row r="413" spans="1:86">
      <c r="A413" t="s">
        <v>250</v>
      </c>
      <c r="B413" s="3">
        <v>36129</v>
      </c>
      <c r="C413" t="s">
        <v>205</v>
      </c>
      <c r="D413" s="17" t="s">
        <v>63</v>
      </c>
      <c r="E413" s="1" t="str">
        <f t="shared" si="31"/>
        <v>sep_P2(100)</v>
      </c>
      <c r="F413">
        <v>2</v>
      </c>
      <c r="G413" s="1">
        <v>4</v>
      </c>
      <c r="H413" s="42">
        <v>4</v>
      </c>
      <c r="AP413">
        <v>14.9</v>
      </c>
      <c r="AQ413">
        <v>20.2</v>
      </c>
      <c r="AR413">
        <v>22.7</v>
      </c>
      <c r="AS413">
        <v>59</v>
      </c>
      <c r="AT413">
        <v>12.9</v>
      </c>
      <c r="CF413" s="6">
        <f t="shared" si="32"/>
        <v>129.69999999999999</v>
      </c>
      <c r="CG413">
        <f>VLOOKUP(D413,'Treatment Struture'!$D$2:$H$37,5,FALSE)</f>
        <v>100</v>
      </c>
      <c r="CH413">
        <f t="shared" si="33"/>
        <v>1.2969999999999999</v>
      </c>
    </row>
    <row r="414" spans="1:86">
      <c r="A414" t="s">
        <v>250</v>
      </c>
      <c r="B414" s="3">
        <v>36129</v>
      </c>
      <c r="C414" t="s">
        <v>205</v>
      </c>
      <c r="D414" s="17" t="s">
        <v>63</v>
      </c>
      <c r="E414" s="1" t="str">
        <f t="shared" si="31"/>
        <v>sep_P2(100)</v>
      </c>
      <c r="F414">
        <v>2</v>
      </c>
      <c r="G414" s="1">
        <v>4</v>
      </c>
      <c r="H414" s="42">
        <v>5</v>
      </c>
      <c r="CF414" s="6">
        <f t="shared" si="32"/>
        <v>0</v>
      </c>
      <c r="CG414">
        <f>VLOOKUP(D414,'Treatment Struture'!$D$2:$H$37,5,FALSE)</f>
        <v>100</v>
      </c>
      <c r="CH414">
        <f t="shared" si="33"/>
        <v>0</v>
      </c>
    </row>
    <row r="415" spans="1:86">
      <c r="A415" t="s">
        <v>250</v>
      </c>
      <c r="B415" s="3">
        <v>36129</v>
      </c>
      <c r="C415" t="s">
        <v>205</v>
      </c>
      <c r="D415" s="17" t="s">
        <v>63</v>
      </c>
      <c r="E415" s="1" t="str">
        <f t="shared" si="31"/>
        <v>sep_P2(100)</v>
      </c>
      <c r="F415">
        <v>2</v>
      </c>
      <c r="G415" s="1">
        <v>4</v>
      </c>
      <c r="H415" s="42">
        <v>6</v>
      </c>
      <c r="CF415" s="6">
        <f t="shared" si="32"/>
        <v>0</v>
      </c>
      <c r="CG415">
        <f>VLOOKUP(D415,'Treatment Struture'!$D$2:$H$37,5,FALSE)</f>
        <v>100</v>
      </c>
      <c r="CH415">
        <f t="shared" si="33"/>
        <v>0</v>
      </c>
    </row>
    <row r="416" spans="1:86">
      <c r="A416" t="s">
        <v>250</v>
      </c>
      <c r="B416" s="3">
        <v>36129</v>
      </c>
      <c r="C416" t="s">
        <v>205</v>
      </c>
      <c r="D416" s="17" t="s">
        <v>63</v>
      </c>
      <c r="E416" s="1" t="str">
        <f t="shared" si="31"/>
        <v>sep_P2(100)</v>
      </c>
      <c r="F416">
        <v>3</v>
      </c>
      <c r="G416" s="1">
        <v>8</v>
      </c>
      <c r="H416" s="42">
        <v>1</v>
      </c>
      <c r="O416">
        <v>25.4</v>
      </c>
      <c r="P416">
        <v>29.4</v>
      </c>
      <c r="Q416">
        <v>30.2</v>
      </c>
      <c r="R416">
        <v>29.9</v>
      </c>
      <c r="S416">
        <v>37.299999999999997</v>
      </c>
      <c r="T416">
        <v>36.200000000000003</v>
      </c>
      <c r="U416">
        <v>42.5</v>
      </c>
      <c r="V416">
        <v>50.2</v>
      </c>
      <c r="W416">
        <v>50.5</v>
      </c>
      <c r="X416">
        <v>43.8</v>
      </c>
      <c r="Y416">
        <v>43.4</v>
      </c>
      <c r="AP416">
        <v>10.3</v>
      </c>
      <c r="AQ416">
        <v>11.4</v>
      </c>
      <c r="AR416">
        <v>16.899999999999999</v>
      </c>
      <c r="AS416">
        <v>20.5</v>
      </c>
      <c r="AT416">
        <v>22.4</v>
      </c>
      <c r="AU416">
        <v>25.9</v>
      </c>
      <c r="AV416">
        <v>26</v>
      </c>
      <c r="AW416">
        <v>28.7</v>
      </c>
      <c r="AX416">
        <v>31.2</v>
      </c>
      <c r="AY416">
        <v>35.799999999999997</v>
      </c>
      <c r="AZ416">
        <v>42.1</v>
      </c>
      <c r="BA416">
        <v>42.2</v>
      </c>
      <c r="BB416">
        <v>40.1</v>
      </c>
      <c r="CF416" s="6">
        <f t="shared" si="32"/>
        <v>772.30000000000007</v>
      </c>
      <c r="CG416">
        <f>VLOOKUP(D416,'Treatment Struture'!$D$2:$H$37,5,FALSE)</f>
        <v>100</v>
      </c>
      <c r="CH416">
        <f t="shared" si="33"/>
        <v>7.7230000000000008</v>
      </c>
    </row>
    <row r="417" spans="1:86">
      <c r="A417" t="s">
        <v>250</v>
      </c>
      <c r="B417" s="3">
        <v>36129</v>
      </c>
      <c r="C417" t="s">
        <v>205</v>
      </c>
      <c r="D417" s="17" t="s">
        <v>63</v>
      </c>
      <c r="E417" s="1" t="str">
        <f t="shared" si="31"/>
        <v>sep_P2(100)</v>
      </c>
      <c r="F417">
        <v>3</v>
      </c>
      <c r="G417" s="1">
        <v>8</v>
      </c>
      <c r="H417" s="42">
        <v>2</v>
      </c>
      <c r="O417">
        <v>26.7</v>
      </c>
      <c r="P417">
        <v>23.6</v>
      </c>
      <c r="Q417">
        <v>22.8</v>
      </c>
      <c r="R417">
        <v>23.7</v>
      </c>
      <c r="S417">
        <v>24</v>
      </c>
      <c r="T417">
        <v>30.5</v>
      </c>
      <c r="U417">
        <v>32.200000000000003</v>
      </c>
      <c r="W417">
        <v>31.4</v>
      </c>
      <c r="AP417">
        <v>21.2</v>
      </c>
      <c r="AQ417">
        <v>26.4</v>
      </c>
      <c r="AR417">
        <v>29.5</v>
      </c>
      <c r="AS417">
        <v>27.7</v>
      </c>
      <c r="AT417">
        <v>31.1</v>
      </c>
      <c r="CF417" s="6">
        <f t="shared" si="32"/>
        <v>350.8</v>
      </c>
      <c r="CG417">
        <f>VLOOKUP(D417,'Treatment Struture'!$D$2:$H$37,5,FALSE)</f>
        <v>100</v>
      </c>
      <c r="CH417">
        <f t="shared" si="33"/>
        <v>3.508</v>
      </c>
    </row>
    <row r="418" spans="1:86">
      <c r="A418" t="s">
        <v>250</v>
      </c>
      <c r="B418" s="3">
        <v>36129</v>
      </c>
      <c r="C418" t="s">
        <v>205</v>
      </c>
      <c r="D418" s="17" t="s">
        <v>63</v>
      </c>
      <c r="E418" s="1" t="str">
        <f t="shared" si="31"/>
        <v>sep_P2(100)</v>
      </c>
      <c r="F418">
        <v>3</v>
      </c>
      <c r="G418" s="1">
        <v>8</v>
      </c>
      <c r="H418" s="42">
        <v>3</v>
      </c>
      <c r="O418">
        <v>12.5</v>
      </c>
      <c r="P418">
        <v>15.4</v>
      </c>
      <c r="Q418">
        <v>19.5</v>
      </c>
      <c r="S418">
        <v>29.1</v>
      </c>
      <c r="T418">
        <v>28.9</v>
      </c>
      <c r="U418">
        <v>29.4</v>
      </c>
      <c r="V418">
        <v>32.5</v>
      </c>
      <c r="W418">
        <v>39.1</v>
      </c>
      <c r="X418">
        <v>41.1</v>
      </c>
      <c r="Y418">
        <v>41.4</v>
      </c>
      <c r="Z418">
        <v>42.8</v>
      </c>
      <c r="AA418">
        <v>38.799999999999997</v>
      </c>
      <c r="AP418">
        <v>26.5</v>
      </c>
      <c r="AQ418">
        <v>27.9</v>
      </c>
      <c r="AR418">
        <v>29.2</v>
      </c>
      <c r="AS418">
        <v>30.4</v>
      </c>
      <c r="AT418">
        <v>31.4</v>
      </c>
      <c r="AU418">
        <v>33.6</v>
      </c>
      <c r="AV418">
        <v>40.200000000000003</v>
      </c>
      <c r="CF418" s="6">
        <f t="shared" si="32"/>
        <v>589.70000000000005</v>
      </c>
      <c r="CG418">
        <f>VLOOKUP(D418,'Treatment Struture'!$D$2:$H$37,5,FALSE)</f>
        <v>100</v>
      </c>
      <c r="CH418">
        <f t="shared" si="33"/>
        <v>5.8970000000000002</v>
      </c>
    </row>
    <row r="419" spans="1:86">
      <c r="A419" t="s">
        <v>250</v>
      </c>
      <c r="B419" s="3">
        <v>36129</v>
      </c>
      <c r="C419" t="s">
        <v>205</v>
      </c>
      <c r="D419" s="17" t="s">
        <v>63</v>
      </c>
      <c r="E419" s="1" t="str">
        <f t="shared" si="31"/>
        <v>sep_P2(100)</v>
      </c>
      <c r="F419">
        <v>3</v>
      </c>
      <c r="G419" s="1">
        <v>8</v>
      </c>
      <c r="H419" s="42">
        <v>4</v>
      </c>
      <c r="O419">
        <v>28.2</v>
      </c>
      <c r="P419">
        <v>27.4</v>
      </c>
      <c r="Q419">
        <v>28.6</v>
      </c>
      <c r="R419">
        <v>30.2</v>
      </c>
      <c r="S419">
        <v>33.6</v>
      </c>
      <c r="T419">
        <v>46.5</v>
      </c>
      <c r="U419">
        <v>43.7</v>
      </c>
      <c r="V419">
        <v>51.7</v>
      </c>
      <c r="W419">
        <v>55.2</v>
      </c>
      <c r="X419">
        <v>44.5</v>
      </c>
      <c r="AP419">
        <v>12.8</v>
      </c>
      <c r="AQ419">
        <v>15.3</v>
      </c>
      <c r="AR419">
        <v>16.600000000000001</v>
      </c>
      <c r="AS419">
        <v>18.100000000000001</v>
      </c>
      <c r="AT419">
        <v>23.9</v>
      </c>
      <c r="AU419">
        <v>19.899999999999999</v>
      </c>
      <c r="AV419">
        <v>21</v>
      </c>
      <c r="AW419">
        <v>21.6</v>
      </c>
      <c r="CF419" s="6">
        <f t="shared" si="32"/>
        <v>538.80000000000007</v>
      </c>
      <c r="CG419">
        <f>VLOOKUP(D419,'Treatment Struture'!$D$2:$H$37,5,FALSE)</f>
        <v>100</v>
      </c>
      <c r="CH419">
        <f t="shared" si="33"/>
        <v>5.3880000000000008</v>
      </c>
    </row>
    <row r="420" spans="1:86">
      <c r="A420" t="s">
        <v>250</v>
      </c>
      <c r="B420" s="3">
        <v>36129</v>
      </c>
      <c r="C420" t="s">
        <v>205</v>
      </c>
      <c r="D420" s="17" t="s">
        <v>63</v>
      </c>
      <c r="E420" s="1" t="str">
        <f t="shared" si="31"/>
        <v>sep_P2(100)</v>
      </c>
      <c r="F420">
        <v>3</v>
      </c>
      <c r="G420" s="1">
        <v>8</v>
      </c>
      <c r="H420" s="42">
        <v>5</v>
      </c>
      <c r="O420">
        <v>28.4</v>
      </c>
      <c r="P420">
        <v>30.1</v>
      </c>
      <c r="Q420">
        <v>34.200000000000003</v>
      </c>
      <c r="R420">
        <v>33.4</v>
      </c>
      <c r="S420">
        <v>35.1</v>
      </c>
      <c r="U420">
        <v>33.799999999999997</v>
      </c>
      <c r="V420">
        <v>36.1</v>
      </c>
      <c r="W420">
        <v>34.6</v>
      </c>
      <c r="X420">
        <v>33.1</v>
      </c>
      <c r="AP420">
        <v>30.6</v>
      </c>
      <c r="AQ420">
        <v>33.6</v>
      </c>
      <c r="AR420">
        <v>40</v>
      </c>
      <c r="AS420">
        <v>39.5</v>
      </c>
      <c r="AT420">
        <v>37</v>
      </c>
      <c r="CF420" s="6">
        <f t="shared" si="32"/>
        <v>479.50000000000006</v>
      </c>
      <c r="CG420">
        <f>VLOOKUP(D420,'Treatment Struture'!$D$2:$H$37,5,FALSE)</f>
        <v>100</v>
      </c>
      <c r="CH420">
        <f t="shared" si="33"/>
        <v>4.7950000000000008</v>
      </c>
    </row>
    <row r="421" spans="1:86">
      <c r="A421" t="s">
        <v>250</v>
      </c>
      <c r="B421" s="3">
        <v>36129</v>
      </c>
      <c r="C421" t="s">
        <v>205</v>
      </c>
      <c r="D421" s="17" t="s">
        <v>63</v>
      </c>
      <c r="E421" s="1" t="str">
        <f t="shared" si="31"/>
        <v>sep_P2(100)</v>
      </c>
      <c r="F421">
        <v>3</v>
      </c>
      <c r="G421" s="1">
        <v>8</v>
      </c>
      <c r="H421" s="42">
        <v>6</v>
      </c>
      <c r="O421">
        <v>13.7</v>
      </c>
      <c r="P421">
        <v>17.100000000000001</v>
      </c>
      <c r="Q421">
        <v>23.5</v>
      </c>
      <c r="R421">
        <v>23.1</v>
      </c>
      <c r="S421">
        <v>27.4</v>
      </c>
      <c r="T421">
        <v>33.299999999999997</v>
      </c>
      <c r="U421">
        <v>35.6</v>
      </c>
      <c r="V421">
        <v>38.9</v>
      </c>
      <c r="W421">
        <v>36</v>
      </c>
      <c r="X421">
        <v>38.700000000000003</v>
      </c>
      <c r="Y421">
        <v>39.700000000000003</v>
      </c>
      <c r="Z421">
        <v>44.3</v>
      </c>
      <c r="AA421">
        <v>44</v>
      </c>
      <c r="AB421">
        <v>42.2</v>
      </c>
      <c r="CF421" s="6">
        <f t="shared" si="32"/>
        <v>457.5</v>
      </c>
      <c r="CG421">
        <f>VLOOKUP(D421,'Treatment Struture'!$D$2:$H$37,5,FALSE)</f>
        <v>100</v>
      </c>
      <c r="CH421">
        <f t="shared" si="33"/>
        <v>4.5750000000000002</v>
      </c>
    </row>
    <row r="422" spans="1:86">
      <c r="A422" t="s">
        <v>250</v>
      </c>
      <c r="B422" s="3">
        <v>36145</v>
      </c>
      <c r="C422" t="s">
        <v>205</v>
      </c>
      <c r="D422" s="17" t="s">
        <v>63</v>
      </c>
      <c r="E422" s="1" t="str">
        <f t="shared" si="31"/>
        <v>sep_P2(100)</v>
      </c>
      <c r="F422">
        <v>1</v>
      </c>
      <c r="G422" s="1">
        <v>3</v>
      </c>
      <c r="H422" s="42">
        <v>1</v>
      </c>
      <c r="W422">
        <v>57.2</v>
      </c>
      <c r="X422">
        <v>49.8</v>
      </c>
      <c r="Z422">
        <v>40.1</v>
      </c>
      <c r="AA422">
        <v>39</v>
      </c>
      <c r="AB422">
        <v>33.9</v>
      </c>
      <c r="AC422">
        <v>28.1</v>
      </c>
      <c r="AD422">
        <v>47.1</v>
      </c>
      <c r="AE422">
        <v>9.8000000000000007</v>
      </c>
      <c r="AF422">
        <v>0.7</v>
      </c>
      <c r="CF422" s="6">
        <f t="shared" si="32"/>
        <v>305.7</v>
      </c>
      <c r="CG422">
        <f>VLOOKUP(D422,'Treatment Struture'!$D$2:$H$37,5,FALSE)</f>
        <v>100</v>
      </c>
      <c r="CH422">
        <f t="shared" si="33"/>
        <v>3.0569999999999999</v>
      </c>
    </row>
    <row r="423" spans="1:86">
      <c r="A423" t="s">
        <v>250</v>
      </c>
      <c r="B423" s="3">
        <v>36145</v>
      </c>
      <c r="C423" t="s">
        <v>205</v>
      </c>
      <c r="D423" s="17" t="s">
        <v>63</v>
      </c>
      <c r="E423" s="1" t="str">
        <f t="shared" si="31"/>
        <v>sep_P2(100)</v>
      </c>
      <c r="F423">
        <v>1</v>
      </c>
      <c r="G423" s="1">
        <v>3</v>
      </c>
      <c r="H423" s="42">
        <v>2</v>
      </c>
      <c r="W423">
        <v>41.5</v>
      </c>
      <c r="X423">
        <v>40</v>
      </c>
      <c r="Y423">
        <v>51.8</v>
      </c>
      <c r="Z423">
        <v>48</v>
      </c>
      <c r="AA423">
        <v>43.8</v>
      </c>
      <c r="AB423">
        <v>41.1</v>
      </c>
      <c r="AC423">
        <v>30.1</v>
      </c>
      <c r="AD423">
        <v>26.3</v>
      </c>
      <c r="AE423">
        <v>17.899999999999999</v>
      </c>
      <c r="AF423">
        <v>6.7</v>
      </c>
      <c r="AX423">
        <v>45.1</v>
      </c>
      <c r="AY423">
        <v>45.8</v>
      </c>
      <c r="AZ423">
        <v>48.5</v>
      </c>
      <c r="BA423">
        <v>46.6</v>
      </c>
      <c r="BB423">
        <v>38.1</v>
      </c>
      <c r="BC423">
        <v>29.8</v>
      </c>
      <c r="BD423">
        <v>21.6</v>
      </c>
      <c r="BE423">
        <v>8.1</v>
      </c>
      <c r="CF423" s="6">
        <f t="shared" si="32"/>
        <v>630.80000000000007</v>
      </c>
      <c r="CG423">
        <f>VLOOKUP(D423,'Treatment Struture'!$D$2:$H$37,5,FALSE)</f>
        <v>100</v>
      </c>
      <c r="CH423">
        <f t="shared" si="33"/>
        <v>6.3080000000000007</v>
      </c>
    </row>
    <row r="424" spans="1:86">
      <c r="A424" t="s">
        <v>250</v>
      </c>
      <c r="B424" s="3">
        <v>36145</v>
      </c>
      <c r="C424" t="s">
        <v>205</v>
      </c>
      <c r="D424" s="17" t="s">
        <v>63</v>
      </c>
      <c r="E424" s="1" t="str">
        <f t="shared" si="31"/>
        <v>sep_P2(100)</v>
      </c>
      <c r="F424">
        <v>1</v>
      </c>
      <c r="G424" s="1">
        <v>3</v>
      </c>
      <c r="H424" s="42">
        <v>3</v>
      </c>
      <c r="CF424" s="6">
        <f t="shared" si="32"/>
        <v>0</v>
      </c>
      <c r="CG424">
        <f>VLOOKUP(D424,'Treatment Struture'!$D$2:$H$37,5,FALSE)</f>
        <v>100</v>
      </c>
      <c r="CH424">
        <f t="shared" si="33"/>
        <v>0</v>
      </c>
    </row>
    <row r="425" spans="1:86">
      <c r="A425" t="s">
        <v>250</v>
      </c>
      <c r="B425" s="3">
        <v>36145</v>
      </c>
      <c r="C425" t="s">
        <v>205</v>
      </c>
      <c r="D425" s="17" t="s">
        <v>63</v>
      </c>
      <c r="E425" s="1" t="str">
        <f t="shared" si="31"/>
        <v>sep_P2(100)</v>
      </c>
      <c r="F425">
        <v>1</v>
      </c>
      <c r="G425" s="1">
        <v>3</v>
      </c>
      <c r="H425" s="42">
        <v>4</v>
      </c>
      <c r="W425">
        <v>38.799999999999997</v>
      </c>
      <c r="X425">
        <v>45.6</v>
      </c>
      <c r="Y425">
        <v>39.4</v>
      </c>
      <c r="Z425">
        <v>39.700000000000003</v>
      </c>
      <c r="AA425">
        <v>26.7</v>
      </c>
      <c r="AB425">
        <v>23.6</v>
      </c>
      <c r="AC425">
        <v>14.3</v>
      </c>
      <c r="AD425">
        <v>3.7</v>
      </c>
      <c r="AX425">
        <v>46.8</v>
      </c>
      <c r="AY425">
        <v>32.700000000000003</v>
      </c>
      <c r="AZ425">
        <v>26.2</v>
      </c>
      <c r="BA425">
        <v>12.8</v>
      </c>
      <c r="BB425">
        <v>0.7</v>
      </c>
      <c r="CF425" s="6">
        <f t="shared" si="32"/>
        <v>350.99999999999994</v>
      </c>
      <c r="CG425">
        <f>VLOOKUP(D425,'Treatment Struture'!$D$2:$H$37,5,FALSE)</f>
        <v>100</v>
      </c>
      <c r="CH425">
        <f t="shared" si="33"/>
        <v>3.5099999999999993</v>
      </c>
    </row>
    <row r="426" spans="1:86">
      <c r="A426" t="s">
        <v>250</v>
      </c>
      <c r="B426" s="3">
        <v>36145</v>
      </c>
      <c r="C426" t="s">
        <v>205</v>
      </c>
      <c r="D426" s="17" t="s">
        <v>63</v>
      </c>
      <c r="E426" s="1" t="str">
        <f t="shared" si="31"/>
        <v>sep_P2(100)</v>
      </c>
      <c r="F426">
        <v>1</v>
      </c>
      <c r="G426" s="1">
        <v>3</v>
      </c>
      <c r="H426" s="42">
        <v>5</v>
      </c>
      <c r="W426">
        <v>43.8</v>
      </c>
      <c r="X426">
        <v>43.1</v>
      </c>
      <c r="Y426">
        <v>47.4</v>
      </c>
      <c r="Z426">
        <v>47.8</v>
      </c>
      <c r="AA426">
        <v>39.700000000000003</v>
      </c>
      <c r="AB426">
        <v>45.2</v>
      </c>
      <c r="AC426">
        <v>39.299999999999997</v>
      </c>
      <c r="AD426">
        <v>38.799999999999997</v>
      </c>
      <c r="AE426">
        <v>30.8</v>
      </c>
      <c r="AF426">
        <v>16.8</v>
      </c>
      <c r="AG426">
        <v>5</v>
      </c>
      <c r="AX426">
        <v>37.6</v>
      </c>
      <c r="AY426">
        <v>30.9</v>
      </c>
      <c r="AZ426">
        <v>17.5</v>
      </c>
      <c r="BA426">
        <v>2.8</v>
      </c>
      <c r="CF426" s="6">
        <f t="shared" si="32"/>
        <v>486.50000000000006</v>
      </c>
      <c r="CG426">
        <f>VLOOKUP(D426,'Treatment Struture'!$D$2:$H$37,5,FALSE)</f>
        <v>100</v>
      </c>
      <c r="CH426">
        <f t="shared" si="33"/>
        <v>4.8650000000000002</v>
      </c>
    </row>
    <row r="427" spans="1:86">
      <c r="A427" t="s">
        <v>250</v>
      </c>
      <c r="B427" s="3">
        <v>36145</v>
      </c>
      <c r="C427" t="s">
        <v>205</v>
      </c>
      <c r="D427" s="17" t="s">
        <v>63</v>
      </c>
      <c r="E427" s="1" t="str">
        <f t="shared" si="31"/>
        <v>sep_P2(100)</v>
      </c>
      <c r="F427">
        <v>1</v>
      </c>
      <c r="G427" s="1">
        <v>3</v>
      </c>
      <c r="H427" s="42">
        <v>6</v>
      </c>
      <c r="W427">
        <v>31.4</v>
      </c>
      <c r="X427">
        <v>35.1</v>
      </c>
      <c r="Y427">
        <v>38.4</v>
      </c>
      <c r="Z427">
        <v>30.1</v>
      </c>
      <c r="AA427">
        <v>36.1</v>
      </c>
      <c r="AB427">
        <v>24.5</v>
      </c>
      <c r="AC427">
        <v>23.8</v>
      </c>
      <c r="AD427">
        <v>16.7</v>
      </c>
      <c r="AE427">
        <v>7</v>
      </c>
      <c r="AX427">
        <v>31.4</v>
      </c>
      <c r="AY427">
        <v>35.1</v>
      </c>
      <c r="AZ427">
        <v>38.4</v>
      </c>
      <c r="BA427">
        <v>30.1</v>
      </c>
      <c r="BB427">
        <v>36.1</v>
      </c>
      <c r="BC427">
        <v>24.5</v>
      </c>
      <c r="BD427">
        <v>23.8</v>
      </c>
      <c r="BE427">
        <v>16.7</v>
      </c>
      <c r="BF427">
        <v>7</v>
      </c>
      <c r="CF427" s="6">
        <f t="shared" si="32"/>
        <v>486.20000000000005</v>
      </c>
      <c r="CG427">
        <f>VLOOKUP(D427,'Treatment Struture'!$D$2:$H$37,5,FALSE)</f>
        <v>100</v>
      </c>
      <c r="CH427">
        <f t="shared" si="33"/>
        <v>4.8620000000000001</v>
      </c>
    </row>
    <row r="428" spans="1:86">
      <c r="A428" t="s">
        <v>250</v>
      </c>
      <c r="B428" s="3">
        <v>36145</v>
      </c>
      <c r="C428" t="s">
        <v>205</v>
      </c>
      <c r="D428" s="17" t="s">
        <v>63</v>
      </c>
      <c r="E428" s="1" t="str">
        <f t="shared" si="31"/>
        <v>sep_P2(100)</v>
      </c>
      <c r="F428">
        <v>2</v>
      </c>
      <c r="G428" s="1">
        <v>4</v>
      </c>
      <c r="H428" s="42">
        <v>1</v>
      </c>
      <c r="W428">
        <v>38.9</v>
      </c>
      <c r="X428">
        <v>40.6</v>
      </c>
      <c r="Y428">
        <v>44.5</v>
      </c>
      <c r="Z428">
        <v>47.7</v>
      </c>
      <c r="AA428">
        <v>45.8</v>
      </c>
      <c r="AB428">
        <v>45</v>
      </c>
      <c r="AC428">
        <v>47.6</v>
      </c>
      <c r="AD428">
        <v>38.299999999999997</v>
      </c>
      <c r="AE428">
        <v>28.8</v>
      </c>
      <c r="AF428">
        <v>23.6</v>
      </c>
      <c r="AG428">
        <v>10.5</v>
      </c>
      <c r="AH428">
        <v>1.6</v>
      </c>
      <c r="CF428" s="6">
        <f t="shared" si="32"/>
        <v>412.90000000000009</v>
      </c>
      <c r="CG428">
        <f>VLOOKUP(D428,'Treatment Struture'!$D$2:$H$37,5,FALSE)</f>
        <v>100</v>
      </c>
      <c r="CH428">
        <f t="shared" si="33"/>
        <v>4.1290000000000004</v>
      </c>
    </row>
    <row r="429" spans="1:86">
      <c r="A429" t="s">
        <v>250</v>
      </c>
      <c r="B429" s="3">
        <v>36145</v>
      </c>
      <c r="C429" t="s">
        <v>205</v>
      </c>
      <c r="D429" s="17" t="s">
        <v>63</v>
      </c>
      <c r="E429" s="1" t="str">
        <f t="shared" si="31"/>
        <v>sep_P2(100)</v>
      </c>
      <c r="F429">
        <v>2</v>
      </c>
      <c r="G429" s="1">
        <v>4</v>
      </c>
      <c r="H429" s="42">
        <v>2</v>
      </c>
      <c r="W429">
        <v>34.6</v>
      </c>
      <c r="X429">
        <v>42.5</v>
      </c>
      <c r="Y429">
        <v>47.2</v>
      </c>
      <c r="Z429">
        <v>46.9</v>
      </c>
      <c r="AA429">
        <v>49.1</v>
      </c>
      <c r="AB429">
        <v>50.9</v>
      </c>
      <c r="AC429">
        <v>50.8</v>
      </c>
      <c r="AD429">
        <v>50.4</v>
      </c>
      <c r="AE429">
        <v>34.299999999999997</v>
      </c>
      <c r="AF429">
        <v>33.6</v>
      </c>
      <c r="AG429">
        <v>22.6</v>
      </c>
      <c r="AH429">
        <v>11.8</v>
      </c>
      <c r="CF429" s="6">
        <f t="shared" si="32"/>
        <v>474.70000000000005</v>
      </c>
      <c r="CG429">
        <f>VLOOKUP(D429,'Treatment Struture'!$D$2:$H$37,5,FALSE)</f>
        <v>100</v>
      </c>
      <c r="CH429">
        <f t="shared" si="33"/>
        <v>4.7470000000000008</v>
      </c>
    </row>
    <row r="430" spans="1:86">
      <c r="A430" t="s">
        <v>250</v>
      </c>
      <c r="B430" s="3">
        <v>36145</v>
      </c>
      <c r="C430" t="s">
        <v>205</v>
      </c>
      <c r="D430" s="17" t="s">
        <v>63</v>
      </c>
      <c r="E430" s="1" t="str">
        <f t="shared" si="31"/>
        <v>sep_P2(100)</v>
      </c>
      <c r="F430">
        <v>2</v>
      </c>
      <c r="G430" s="1">
        <v>4</v>
      </c>
      <c r="H430" s="42">
        <v>3</v>
      </c>
      <c r="W430">
        <v>50.7</v>
      </c>
      <c r="X430">
        <v>51.5</v>
      </c>
      <c r="Y430">
        <v>51.3</v>
      </c>
      <c r="Z430">
        <v>41.5</v>
      </c>
      <c r="AA430">
        <v>35.799999999999997</v>
      </c>
      <c r="AB430">
        <v>25.8</v>
      </c>
      <c r="AC430">
        <v>10.5</v>
      </c>
      <c r="AD430">
        <v>0.5</v>
      </c>
      <c r="CF430" s="6">
        <f t="shared" si="32"/>
        <v>267.60000000000002</v>
      </c>
      <c r="CG430">
        <f>VLOOKUP(D430,'Treatment Struture'!$D$2:$H$37,5,FALSE)</f>
        <v>100</v>
      </c>
      <c r="CH430">
        <f t="shared" si="33"/>
        <v>2.6760000000000002</v>
      </c>
    </row>
    <row r="431" spans="1:86">
      <c r="A431" t="s">
        <v>250</v>
      </c>
      <c r="B431" s="3">
        <v>36145</v>
      </c>
      <c r="C431" t="s">
        <v>205</v>
      </c>
      <c r="D431" s="17" t="s">
        <v>63</v>
      </c>
      <c r="E431" s="1" t="str">
        <f t="shared" si="31"/>
        <v>sep_P2(100)</v>
      </c>
      <c r="F431">
        <v>2</v>
      </c>
      <c r="G431" s="1">
        <v>4</v>
      </c>
      <c r="H431" s="42">
        <v>4</v>
      </c>
      <c r="W431">
        <v>51.9</v>
      </c>
      <c r="X431">
        <v>43.2</v>
      </c>
      <c r="Y431">
        <v>37.6</v>
      </c>
      <c r="Z431">
        <v>28.8</v>
      </c>
      <c r="AA431">
        <v>19.2</v>
      </c>
      <c r="AB431">
        <v>5.3</v>
      </c>
      <c r="CF431" s="6">
        <f t="shared" si="32"/>
        <v>186</v>
      </c>
      <c r="CG431">
        <f>VLOOKUP(D431,'Treatment Struture'!$D$2:$H$37,5,FALSE)</f>
        <v>100</v>
      </c>
      <c r="CH431">
        <f t="shared" si="33"/>
        <v>1.8599999999999999</v>
      </c>
    </row>
    <row r="432" spans="1:86">
      <c r="A432" t="s">
        <v>250</v>
      </c>
      <c r="B432" s="3">
        <v>36145</v>
      </c>
      <c r="C432" t="s">
        <v>205</v>
      </c>
      <c r="D432" s="17" t="s">
        <v>63</v>
      </c>
      <c r="E432" s="1" t="str">
        <f t="shared" si="31"/>
        <v>sep_P2(100)</v>
      </c>
      <c r="F432">
        <v>2</v>
      </c>
      <c r="G432" s="1">
        <v>4</v>
      </c>
      <c r="H432" s="42">
        <v>5</v>
      </c>
      <c r="W432">
        <v>29.8</v>
      </c>
      <c r="X432">
        <v>25.4</v>
      </c>
      <c r="CF432" s="6">
        <f t="shared" si="32"/>
        <v>55.2</v>
      </c>
      <c r="CG432">
        <f>VLOOKUP(D432,'Treatment Struture'!$D$2:$H$37,5,FALSE)</f>
        <v>100</v>
      </c>
      <c r="CH432">
        <f t="shared" si="33"/>
        <v>0.55200000000000005</v>
      </c>
    </row>
    <row r="433" spans="1:86">
      <c r="A433" t="s">
        <v>250</v>
      </c>
      <c r="B433" s="3">
        <v>36145</v>
      </c>
      <c r="C433" t="s">
        <v>205</v>
      </c>
      <c r="D433" s="17" t="s">
        <v>63</v>
      </c>
      <c r="E433" s="1" t="str">
        <f t="shared" si="31"/>
        <v>sep_P2(100)</v>
      </c>
      <c r="F433">
        <v>2</v>
      </c>
      <c r="G433" s="1">
        <v>4</v>
      </c>
      <c r="H433" s="42">
        <v>6</v>
      </c>
      <c r="CF433" s="6">
        <f t="shared" si="32"/>
        <v>0</v>
      </c>
      <c r="CG433">
        <f>VLOOKUP(D433,'Treatment Struture'!$D$2:$H$37,5,FALSE)</f>
        <v>100</v>
      </c>
      <c r="CH433">
        <f t="shared" si="33"/>
        <v>0</v>
      </c>
    </row>
    <row r="434" spans="1:86">
      <c r="A434" t="s">
        <v>250</v>
      </c>
      <c r="B434" s="3">
        <v>36145</v>
      </c>
      <c r="C434" t="s">
        <v>205</v>
      </c>
      <c r="D434" s="17" t="s">
        <v>63</v>
      </c>
      <c r="E434" s="1" t="str">
        <f t="shared" si="31"/>
        <v>sep_P2(100)</v>
      </c>
      <c r="F434">
        <v>3</v>
      </c>
      <c r="G434" s="1">
        <v>8</v>
      </c>
      <c r="H434" s="42">
        <v>1</v>
      </c>
      <c r="W434">
        <v>42.5</v>
      </c>
      <c r="X434">
        <v>43.6</v>
      </c>
      <c r="Y434">
        <v>48.3</v>
      </c>
      <c r="Z434">
        <v>39.9</v>
      </c>
      <c r="AA434">
        <v>38.700000000000003</v>
      </c>
      <c r="AB434">
        <v>34.799999999999997</v>
      </c>
      <c r="AC434">
        <v>27.4</v>
      </c>
      <c r="AD434">
        <v>14.1</v>
      </c>
      <c r="AE434">
        <v>10.8</v>
      </c>
      <c r="CF434" s="6">
        <f t="shared" si="32"/>
        <v>300.10000000000002</v>
      </c>
      <c r="CG434">
        <f>VLOOKUP(D434,'Treatment Struture'!$D$2:$H$37,5,FALSE)</f>
        <v>100</v>
      </c>
      <c r="CH434">
        <f t="shared" si="33"/>
        <v>3.0010000000000003</v>
      </c>
    </row>
    <row r="435" spans="1:86">
      <c r="A435" t="s">
        <v>250</v>
      </c>
      <c r="B435" s="3">
        <v>36145</v>
      </c>
      <c r="C435" t="s">
        <v>205</v>
      </c>
      <c r="D435" s="17" t="s">
        <v>63</v>
      </c>
      <c r="E435" s="1" t="str">
        <f t="shared" si="31"/>
        <v>sep_P2(100)</v>
      </c>
      <c r="F435">
        <v>3</v>
      </c>
      <c r="G435" s="1">
        <v>8</v>
      </c>
      <c r="H435" s="42">
        <v>2</v>
      </c>
      <c r="W435">
        <v>27.2</v>
      </c>
      <c r="X435">
        <v>31.2</v>
      </c>
      <c r="Y435">
        <v>34.700000000000003</v>
      </c>
      <c r="Z435">
        <v>32.5</v>
      </c>
      <c r="AA435">
        <v>29.7</v>
      </c>
      <c r="AB435">
        <v>27.5</v>
      </c>
      <c r="AC435">
        <v>25.2</v>
      </c>
      <c r="AD435">
        <v>18.399999999999999</v>
      </c>
      <c r="AE435">
        <v>5.7</v>
      </c>
      <c r="CF435" s="6">
        <f t="shared" si="32"/>
        <v>232.09999999999997</v>
      </c>
      <c r="CG435">
        <f>VLOOKUP(D435,'Treatment Struture'!$D$2:$H$37,5,FALSE)</f>
        <v>100</v>
      </c>
      <c r="CH435">
        <f t="shared" si="33"/>
        <v>2.3209999999999997</v>
      </c>
    </row>
    <row r="436" spans="1:86">
      <c r="A436" t="s">
        <v>250</v>
      </c>
      <c r="B436" s="3">
        <v>36145</v>
      </c>
      <c r="C436" t="s">
        <v>205</v>
      </c>
      <c r="D436" s="17" t="s">
        <v>63</v>
      </c>
      <c r="E436" s="1" t="str">
        <f t="shared" si="31"/>
        <v>sep_P2(100)</v>
      </c>
      <c r="F436">
        <v>3</v>
      </c>
      <c r="G436" s="1">
        <v>8</v>
      </c>
      <c r="H436" s="42">
        <v>3</v>
      </c>
      <c r="W436">
        <v>49</v>
      </c>
      <c r="X436">
        <v>46.1</v>
      </c>
      <c r="Y436">
        <v>41.4</v>
      </c>
      <c r="Z436">
        <v>35.1</v>
      </c>
      <c r="AA436">
        <v>40.799999999999997</v>
      </c>
      <c r="AB436">
        <v>29.5</v>
      </c>
      <c r="AC436">
        <v>20.7</v>
      </c>
      <c r="AD436">
        <v>10.199999999999999</v>
      </c>
      <c r="CF436" s="6">
        <f t="shared" si="32"/>
        <v>272.79999999999995</v>
      </c>
      <c r="CG436">
        <f>VLOOKUP(D436,'Treatment Struture'!$D$2:$H$37,5,FALSE)</f>
        <v>100</v>
      </c>
      <c r="CH436">
        <f t="shared" si="33"/>
        <v>2.7279999999999993</v>
      </c>
    </row>
    <row r="437" spans="1:86">
      <c r="A437" t="s">
        <v>250</v>
      </c>
      <c r="B437" s="3">
        <v>36145</v>
      </c>
      <c r="C437" t="s">
        <v>205</v>
      </c>
      <c r="D437" s="17" t="s">
        <v>63</v>
      </c>
      <c r="E437" s="1" t="str">
        <f t="shared" si="31"/>
        <v>sep_P2(100)</v>
      </c>
      <c r="F437">
        <v>3</v>
      </c>
      <c r="G437" s="1">
        <v>8</v>
      </c>
      <c r="H437" s="42">
        <v>4</v>
      </c>
      <c r="W437">
        <v>34.9</v>
      </c>
      <c r="X437">
        <v>42.5</v>
      </c>
      <c r="Y437">
        <v>44.3</v>
      </c>
      <c r="Z437">
        <v>37.200000000000003</v>
      </c>
      <c r="AA437">
        <v>39.1</v>
      </c>
      <c r="AB437">
        <v>35.200000000000003</v>
      </c>
      <c r="AC437">
        <v>28.8</v>
      </c>
      <c r="AD437">
        <v>20.100000000000001</v>
      </c>
      <c r="AE437">
        <v>7.9</v>
      </c>
      <c r="CF437" s="6">
        <f t="shared" si="32"/>
        <v>290</v>
      </c>
      <c r="CG437">
        <f>VLOOKUP(D437,'Treatment Struture'!$D$2:$H$37,5,FALSE)</f>
        <v>100</v>
      </c>
      <c r="CH437">
        <f t="shared" si="33"/>
        <v>2.9000000000000004</v>
      </c>
    </row>
    <row r="438" spans="1:86">
      <c r="A438" t="s">
        <v>250</v>
      </c>
      <c r="B438" s="3">
        <v>36145</v>
      </c>
      <c r="C438" t="s">
        <v>205</v>
      </c>
      <c r="D438" s="17" t="s">
        <v>63</v>
      </c>
      <c r="E438" s="1" t="str">
        <f t="shared" si="31"/>
        <v>sep_P2(100)</v>
      </c>
      <c r="F438">
        <v>3</v>
      </c>
      <c r="G438" s="1">
        <v>8</v>
      </c>
      <c r="H438" s="42">
        <v>5</v>
      </c>
      <c r="W438">
        <v>36.200000000000003</v>
      </c>
      <c r="X438">
        <v>41.2</v>
      </c>
      <c r="Y438">
        <v>38.799999999999997</v>
      </c>
      <c r="Z438">
        <v>41.7</v>
      </c>
      <c r="AA438">
        <v>36.299999999999997</v>
      </c>
      <c r="AB438">
        <v>34.6</v>
      </c>
      <c r="AC438">
        <v>31.9</v>
      </c>
      <c r="AD438">
        <v>22.7</v>
      </c>
      <c r="AE438">
        <v>15.1</v>
      </c>
      <c r="AF438">
        <v>17.600000000000001</v>
      </c>
      <c r="CF438" s="6">
        <f t="shared" si="32"/>
        <v>316.10000000000002</v>
      </c>
      <c r="CG438">
        <f>VLOOKUP(D438,'Treatment Struture'!$D$2:$H$37,5,FALSE)</f>
        <v>100</v>
      </c>
      <c r="CH438">
        <f t="shared" si="33"/>
        <v>3.161</v>
      </c>
    </row>
    <row r="439" spans="1:86">
      <c r="A439" t="s">
        <v>250</v>
      </c>
      <c r="B439" s="3">
        <v>36145</v>
      </c>
      <c r="C439" t="s">
        <v>205</v>
      </c>
      <c r="D439" s="17" t="s">
        <v>63</v>
      </c>
      <c r="E439" s="1" t="str">
        <f t="shared" si="31"/>
        <v>sep_P2(100)</v>
      </c>
      <c r="F439">
        <v>3</v>
      </c>
      <c r="G439" s="1">
        <v>8</v>
      </c>
      <c r="H439" s="42">
        <v>6</v>
      </c>
      <c r="W439">
        <v>27.4</v>
      </c>
      <c r="X439">
        <v>27.7</v>
      </c>
      <c r="Y439">
        <v>30.7</v>
      </c>
      <c r="Z439">
        <v>31.8</v>
      </c>
      <c r="AA439">
        <v>26.8</v>
      </c>
      <c r="AB439">
        <v>16.899999999999999</v>
      </c>
      <c r="AC439">
        <v>2.2999999999999998</v>
      </c>
      <c r="CF439" s="6">
        <f t="shared" si="32"/>
        <v>163.60000000000002</v>
      </c>
      <c r="CG439">
        <f>VLOOKUP(D439,'Treatment Struture'!$D$2:$H$37,5,FALSE)</f>
        <v>100</v>
      </c>
      <c r="CH439">
        <f t="shared" si="33"/>
        <v>1.6360000000000003</v>
      </c>
    </row>
    <row r="440" spans="1:86">
      <c r="A440" t="s">
        <v>250</v>
      </c>
      <c r="B440" s="3">
        <v>36101</v>
      </c>
      <c r="C440" t="s">
        <v>205</v>
      </c>
      <c r="D440" t="s">
        <v>207</v>
      </c>
      <c r="E440" s="1" t="str">
        <f t="shared" ref="E440:E466" si="34">C440&amp;"_"&amp;D440</f>
        <v>sep_p3(150)</v>
      </c>
      <c r="F440">
        <v>1</v>
      </c>
      <c r="G440" s="1">
        <v>1</v>
      </c>
      <c r="H440" s="42">
        <v>1</v>
      </c>
      <c r="I440" s="42">
        <v>2.2000000000000002</v>
      </c>
      <c r="J440" s="42">
        <v>7.4</v>
      </c>
      <c r="K440" s="42">
        <v>9.6</v>
      </c>
      <c r="L440" s="42">
        <v>11.8</v>
      </c>
      <c r="M440" s="42">
        <v>14.1</v>
      </c>
      <c r="N440" s="42">
        <v>13.8</v>
      </c>
      <c r="O440" s="42">
        <v>15</v>
      </c>
      <c r="P440" s="42">
        <v>19.8</v>
      </c>
      <c r="Q440" s="42">
        <v>17.600000000000001</v>
      </c>
      <c r="AJ440" s="42">
        <v>1.6</v>
      </c>
      <c r="AK440" s="42">
        <v>1.6</v>
      </c>
      <c r="AL440" s="42">
        <v>3.3</v>
      </c>
      <c r="AM440" s="42">
        <v>6.1</v>
      </c>
      <c r="AN440" s="42"/>
      <c r="AO440" s="42"/>
      <c r="CF440" s="6">
        <f t="shared" si="32"/>
        <v>123.89999999999999</v>
      </c>
      <c r="CG440">
        <f>VLOOKUP(D440,'Treatment Struture'!$D$2:$H$37,5,FALSE)</f>
        <v>150</v>
      </c>
      <c r="CH440">
        <f t="shared" si="33"/>
        <v>1.8585</v>
      </c>
    </row>
    <row r="441" spans="1:86">
      <c r="A441" t="s">
        <v>250</v>
      </c>
      <c r="B441" s="3">
        <v>36101</v>
      </c>
      <c r="C441" t="s">
        <v>205</v>
      </c>
      <c r="D441" t="s">
        <v>207</v>
      </c>
      <c r="E441" s="1" t="str">
        <f t="shared" si="34"/>
        <v>sep_p3(150)</v>
      </c>
      <c r="F441">
        <v>1</v>
      </c>
      <c r="G441" s="1">
        <v>1</v>
      </c>
      <c r="H441" s="42">
        <v>2</v>
      </c>
      <c r="I441" s="42">
        <v>1</v>
      </c>
      <c r="J441" s="42">
        <v>4.0999999999999996</v>
      </c>
      <c r="K441" s="42">
        <v>10.6</v>
      </c>
      <c r="L441" s="42">
        <v>13.2</v>
      </c>
      <c r="M441" s="42">
        <v>10.7</v>
      </c>
      <c r="N441" s="42">
        <v>11.9</v>
      </c>
      <c r="O441" s="42">
        <v>9.3000000000000007</v>
      </c>
      <c r="P441" s="42">
        <v>13.5</v>
      </c>
      <c r="AJ441" s="42"/>
      <c r="AK441" s="42"/>
      <c r="AL441" s="42"/>
      <c r="AM441" s="42"/>
      <c r="AN441" s="42"/>
      <c r="AO441" s="42"/>
      <c r="CF441" s="6">
        <f t="shared" si="32"/>
        <v>74.3</v>
      </c>
      <c r="CG441">
        <f>VLOOKUP(D441,'Treatment Struture'!$D$2:$H$37,5,FALSE)</f>
        <v>150</v>
      </c>
      <c r="CH441">
        <f t="shared" si="33"/>
        <v>1.1145</v>
      </c>
    </row>
    <row r="442" spans="1:86">
      <c r="A442" t="s">
        <v>250</v>
      </c>
      <c r="B442" s="3">
        <v>36101</v>
      </c>
      <c r="C442" t="s">
        <v>205</v>
      </c>
      <c r="D442" t="s">
        <v>207</v>
      </c>
      <c r="E442" s="1" t="str">
        <f t="shared" si="34"/>
        <v>sep_p3(150)</v>
      </c>
      <c r="F442">
        <v>1</v>
      </c>
      <c r="G442" s="1">
        <v>1</v>
      </c>
      <c r="H442" s="42">
        <v>3</v>
      </c>
      <c r="J442" s="42">
        <v>5.7</v>
      </c>
      <c r="K442" s="42">
        <v>6.3</v>
      </c>
      <c r="L442" s="42">
        <v>9.1</v>
      </c>
      <c r="M442" s="42">
        <v>15.1</v>
      </c>
      <c r="N442" s="42">
        <v>11.5</v>
      </c>
      <c r="O442" s="42">
        <v>11.5</v>
      </c>
      <c r="AJ442" s="42"/>
      <c r="AK442" s="42"/>
      <c r="AL442" s="42"/>
      <c r="AM442" s="42"/>
      <c r="AN442" s="42"/>
      <c r="AO442" s="42"/>
      <c r="CF442" s="6">
        <f t="shared" si="32"/>
        <v>59.2</v>
      </c>
      <c r="CG442">
        <f>VLOOKUP(D442,'Treatment Struture'!$D$2:$H$37,5,FALSE)</f>
        <v>150</v>
      </c>
      <c r="CH442">
        <f t="shared" si="33"/>
        <v>0.88800000000000001</v>
      </c>
    </row>
    <row r="443" spans="1:86">
      <c r="A443" t="s">
        <v>250</v>
      </c>
      <c r="B443" s="3">
        <v>36101</v>
      </c>
      <c r="C443" t="s">
        <v>205</v>
      </c>
      <c r="D443" t="s">
        <v>207</v>
      </c>
      <c r="E443" s="1" t="str">
        <f t="shared" si="34"/>
        <v>sep_p3(150)</v>
      </c>
      <c r="F443">
        <v>1</v>
      </c>
      <c r="G443" s="1">
        <v>1</v>
      </c>
      <c r="H443" s="42">
        <v>4</v>
      </c>
      <c r="I443" s="42">
        <v>2.1</v>
      </c>
      <c r="J443" s="42">
        <v>6.5</v>
      </c>
      <c r="K443" s="42">
        <v>9.1999999999999993</v>
      </c>
      <c r="L443" s="42">
        <v>13.9</v>
      </c>
      <c r="M443" s="42">
        <v>10.7</v>
      </c>
      <c r="N443" s="42">
        <v>18.5</v>
      </c>
      <c r="O443" s="42">
        <v>17.899999999999999</v>
      </c>
      <c r="AJ443" s="42">
        <v>1.7</v>
      </c>
      <c r="AK443" s="42">
        <v>4.5</v>
      </c>
      <c r="AL443" s="42">
        <v>4.5</v>
      </c>
      <c r="AM443" s="42"/>
      <c r="AN443" s="42"/>
      <c r="AO443" s="42"/>
      <c r="CF443" s="6">
        <f t="shared" si="32"/>
        <v>89.499999999999986</v>
      </c>
      <c r="CG443">
        <f>VLOOKUP(D443,'Treatment Struture'!$D$2:$H$37,5,FALSE)</f>
        <v>150</v>
      </c>
      <c r="CH443">
        <f t="shared" si="33"/>
        <v>1.3424999999999996</v>
      </c>
    </row>
    <row r="444" spans="1:86">
      <c r="A444" t="s">
        <v>250</v>
      </c>
      <c r="B444" s="3">
        <v>36101</v>
      </c>
      <c r="C444" t="s">
        <v>205</v>
      </c>
      <c r="D444" t="s">
        <v>207</v>
      </c>
      <c r="E444" s="1" t="str">
        <f t="shared" si="34"/>
        <v>sep_p3(150)</v>
      </c>
      <c r="F444">
        <v>1</v>
      </c>
      <c r="G444" s="1">
        <v>1</v>
      </c>
      <c r="H444" s="42">
        <v>5</v>
      </c>
      <c r="I444" s="42">
        <v>1.6</v>
      </c>
      <c r="J444" s="42">
        <v>5</v>
      </c>
      <c r="K444" s="42">
        <v>7.3</v>
      </c>
      <c r="L444" s="42">
        <v>9.1</v>
      </c>
      <c r="M444" s="42">
        <v>13.1</v>
      </c>
      <c r="N444" s="42">
        <v>13.5</v>
      </c>
      <c r="O444" s="42">
        <v>13.2</v>
      </c>
      <c r="P444" s="42">
        <v>16.100000000000001</v>
      </c>
      <c r="Q444" s="42">
        <v>14.2</v>
      </c>
      <c r="AJ444" s="42"/>
      <c r="AK444" s="42"/>
      <c r="AL444" s="42"/>
      <c r="AM444" s="42"/>
      <c r="AN444" s="42"/>
      <c r="AO444" s="42"/>
      <c r="CF444" s="6">
        <f t="shared" si="32"/>
        <v>93.100000000000009</v>
      </c>
      <c r="CG444">
        <f>VLOOKUP(D444,'Treatment Struture'!$D$2:$H$37,5,FALSE)</f>
        <v>150</v>
      </c>
      <c r="CH444">
        <f t="shared" si="33"/>
        <v>1.3965000000000001</v>
      </c>
    </row>
    <row r="445" spans="1:86">
      <c r="A445" t="s">
        <v>250</v>
      </c>
      <c r="B445" s="3">
        <v>36101</v>
      </c>
      <c r="C445" t="s">
        <v>205</v>
      </c>
      <c r="D445" t="s">
        <v>207</v>
      </c>
      <c r="E445" s="1" t="str">
        <f t="shared" si="34"/>
        <v>sep_p3(150)</v>
      </c>
      <c r="F445">
        <v>1</v>
      </c>
      <c r="G445" s="1">
        <v>1</v>
      </c>
      <c r="H445" s="42">
        <v>6</v>
      </c>
      <c r="I445" s="42">
        <v>3.2</v>
      </c>
      <c r="J445" s="42">
        <v>8</v>
      </c>
      <c r="K445" s="42">
        <v>10.9</v>
      </c>
      <c r="L445" s="42">
        <v>13.2</v>
      </c>
      <c r="M445" s="42">
        <v>14.9</v>
      </c>
      <c r="N445" s="42">
        <v>15.9</v>
      </c>
      <c r="O445" s="42">
        <v>11.5</v>
      </c>
      <c r="P445" s="42">
        <v>19.2</v>
      </c>
      <c r="AJ445" s="42">
        <v>1.6</v>
      </c>
      <c r="AK445" s="42">
        <v>1.4</v>
      </c>
      <c r="AL445" s="42"/>
      <c r="AM445" s="42"/>
      <c r="AN445" s="42"/>
      <c r="AO445" s="42"/>
      <c r="CF445" s="6">
        <f t="shared" si="32"/>
        <v>99.8</v>
      </c>
      <c r="CG445">
        <f>VLOOKUP(D445,'Treatment Struture'!$D$2:$H$37,5,FALSE)</f>
        <v>150</v>
      </c>
      <c r="CH445">
        <f t="shared" si="33"/>
        <v>1.4969999999999999</v>
      </c>
    </row>
    <row r="446" spans="1:86">
      <c r="A446" t="s">
        <v>250</v>
      </c>
      <c r="B446" s="3">
        <v>36101</v>
      </c>
      <c r="C446" t="s">
        <v>205</v>
      </c>
      <c r="D446" t="s">
        <v>207</v>
      </c>
      <c r="E446" s="1" t="str">
        <f t="shared" si="34"/>
        <v>sep_p3(150)</v>
      </c>
      <c r="F446">
        <v>1</v>
      </c>
      <c r="G446" s="1">
        <v>1</v>
      </c>
      <c r="H446" s="42">
        <v>7</v>
      </c>
      <c r="I446" s="42">
        <v>3.1</v>
      </c>
      <c r="J446" s="42">
        <v>4.5</v>
      </c>
      <c r="K446" s="42">
        <v>7.1</v>
      </c>
      <c r="L446" s="42">
        <v>8.4</v>
      </c>
      <c r="M446" s="42">
        <v>10.8</v>
      </c>
      <c r="N446" s="42">
        <v>12</v>
      </c>
      <c r="O446" s="42">
        <v>11.6</v>
      </c>
      <c r="P446" s="42">
        <v>12.5</v>
      </c>
      <c r="AJ446" s="42">
        <v>2.2999999999999998</v>
      </c>
      <c r="AK446" s="42">
        <v>5.2</v>
      </c>
      <c r="AL446" s="42">
        <v>7.5</v>
      </c>
      <c r="AM446" s="42">
        <v>8</v>
      </c>
      <c r="AN446" s="42">
        <v>4.7</v>
      </c>
      <c r="AO446" s="42"/>
      <c r="CF446" s="6">
        <f t="shared" si="32"/>
        <v>97.7</v>
      </c>
      <c r="CG446">
        <f>VLOOKUP(D446,'Treatment Struture'!$D$2:$H$37,5,FALSE)</f>
        <v>150</v>
      </c>
      <c r="CH446">
        <f t="shared" si="33"/>
        <v>1.4655</v>
      </c>
    </row>
    <row r="447" spans="1:86">
      <c r="A447" t="s">
        <v>250</v>
      </c>
      <c r="B447" s="3">
        <v>36101</v>
      </c>
      <c r="C447" t="s">
        <v>205</v>
      </c>
      <c r="D447" t="s">
        <v>207</v>
      </c>
      <c r="E447" s="1" t="str">
        <f t="shared" si="34"/>
        <v>sep_p3(150)</v>
      </c>
      <c r="F447">
        <v>1</v>
      </c>
      <c r="G447" s="1">
        <v>1</v>
      </c>
      <c r="H447" s="42">
        <v>8</v>
      </c>
      <c r="I447" s="42">
        <v>7.8</v>
      </c>
      <c r="J447" s="42">
        <v>12.8</v>
      </c>
      <c r="K447" s="42">
        <v>20.8</v>
      </c>
      <c r="L447" s="42">
        <v>12.3</v>
      </c>
      <c r="M447" s="42">
        <v>8.8000000000000007</v>
      </c>
      <c r="N447" s="42">
        <v>8.9</v>
      </c>
      <c r="O447" s="42">
        <v>8.6999999999999993</v>
      </c>
      <c r="P447" s="42">
        <v>14.8</v>
      </c>
      <c r="Q447" s="42">
        <v>13.5</v>
      </c>
      <c r="AJ447" s="42">
        <v>2.4</v>
      </c>
      <c r="AK447" s="42">
        <v>5.8</v>
      </c>
      <c r="AL447" s="42">
        <v>6.2</v>
      </c>
      <c r="AM447" s="42">
        <v>8.1999999999999993</v>
      </c>
      <c r="AN447" s="42">
        <v>10.8</v>
      </c>
      <c r="AO447" s="42"/>
      <c r="CF447" s="6">
        <f t="shared" si="32"/>
        <v>141.80000000000001</v>
      </c>
      <c r="CG447">
        <f>VLOOKUP(D447,'Treatment Struture'!$D$2:$H$37,5,FALSE)</f>
        <v>150</v>
      </c>
      <c r="CH447">
        <f t="shared" si="33"/>
        <v>2.1270000000000002</v>
      </c>
    </row>
    <row r="448" spans="1:86">
      <c r="A448" t="s">
        <v>250</v>
      </c>
      <c r="B448" s="3">
        <v>36101</v>
      </c>
      <c r="C448" t="s">
        <v>205</v>
      </c>
      <c r="D448" t="s">
        <v>207</v>
      </c>
      <c r="E448" s="1" t="str">
        <f t="shared" si="34"/>
        <v>sep_p3(150)</v>
      </c>
      <c r="F448">
        <v>1</v>
      </c>
      <c r="G448" s="1">
        <v>1</v>
      </c>
      <c r="H448" s="42">
        <v>9</v>
      </c>
      <c r="I448" s="42">
        <v>4.3</v>
      </c>
      <c r="J448" s="42">
        <v>6.8</v>
      </c>
      <c r="K448" s="42">
        <v>11</v>
      </c>
      <c r="L448" s="42">
        <v>16.2</v>
      </c>
      <c r="M448" s="42">
        <v>18.399999999999999</v>
      </c>
      <c r="N448" s="42">
        <v>23.4</v>
      </c>
      <c r="O448" s="42">
        <v>23.6</v>
      </c>
      <c r="P448" s="42">
        <v>25.8</v>
      </c>
      <c r="AJ448" s="42">
        <v>1.5</v>
      </c>
      <c r="AK448" s="42">
        <v>5.6</v>
      </c>
      <c r="AL448" s="42">
        <v>9.4</v>
      </c>
      <c r="AM448" s="42">
        <v>10</v>
      </c>
      <c r="AN448" s="42">
        <v>23.4</v>
      </c>
      <c r="AO448" s="42"/>
      <c r="CF448" s="6">
        <f t="shared" si="32"/>
        <v>179.4</v>
      </c>
      <c r="CG448">
        <f>VLOOKUP(D448,'Treatment Struture'!$D$2:$H$37,5,FALSE)</f>
        <v>150</v>
      </c>
      <c r="CH448">
        <f t="shared" si="33"/>
        <v>2.6910000000000003</v>
      </c>
    </row>
    <row r="449" spans="1:86">
      <c r="A449" t="s">
        <v>250</v>
      </c>
      <c r="B449" s="3">
        <v>36101</v>
      </c>
      <c r="C449" t="s">
        <v>205</v>
      </c>
      <c r="D449" t="s">
        <v>207</v>
      </c>
      <c r="E449" s="1" t="str">
        <f t="shared" si="34"/>
        <v>sep_p3(150)</v>
      </c>
      <c r="F449">
        <v>2</v>
      </c>
      <c r="G449" s="1">
        <v>5</v>
      </c>
      <c r="H449" s="42">
        <v>1</v>
      </c>
      <c r="I449" s="42">
        <v>2.7</v>
      </c>
      <c r="J449" s="42">
        <v>6.9</v>
      </c>
      <c r="K449" s="42">
        <v>14</v>
      </c>
      <c r="L449" s="42">
        <v>22.6</v>
      </c>
      <c r="M449" s="42">
        <v>24</v>
      </c>
      <c r="N449" s="42">
        <v>14.7</v>
      </c>
      <c r="O449" s="42">
        <v>24</v>
      </c>
      <c r="P449" s="42">
        <v>18</v>
      </c>
      <c r="AJ449" s="42">
        <v>1.8</v>
      </c>
      <c r="AK449" s="42">
        <v>2.2999999999999998</v>
      </c>
      <c r="AL449" s="42">
        <v>4.8</v>
      </c>
      <c r="AM449" s="42">
        <v>7.7</v>
      </c>
      <c r="AN449" s="42"/>
      <c r="AO449" s="42"/>
      <c r="CF449" s="6">
        <f t="shared" si="32"/>
        <v>143.50000000000003</v>
      </c>
      <c r="CG449">
        <f>VLOOKUP(D449,'Treatment Struture'!$D$2:$H$37,5,FALSE)</f>
        <v>150</v>
      </c>
      <c r="CH449">
        <f t="shared" si="33"/>
        <v>2.1525000000000003</v>
      </c>
    </row>
    <row r="450" spans="1:86">
      <c r="A450" t="s">
        <v>250</v>
      </c>
      <c r="B450" s="3">
        <v>36101</v>
      </c>
      <c r="C450" t="s">
        <v>205</v>
      </c>
      <c r="D450" t="s">
        <v>207</v>
      </c>
      <c r="E450" s="1" t="str">
        <f t="shared" si="34"/>
        <v>sep_p3(150)</v>
      </c>
      <c r="F450">
        <v>2</v>
      </c>
      <c r="G450" s="1">
        <v>5</v>
      </c>
      <c r="H450" s="42">
        <v>2</v>
      </c>
      <c r="I450" s="42">
        <v>2.9</v>
      </c>
      <c r="J450" s="42">
        <v>6.9</v>
      </c>
      <c r="K450" s="42">
        <v>7.6</v>
      </c>
      <c r="L450" s="42">
        <v>15.9</v>
      </c>
      <c r="M450" s="42">
        <v>12.9</v>
      </c>
      <c r="N450" s="42">
        <v>25</v>
      </c>
      <c r="O450" s="42">
        <v>15.6</v>
      </c>
      <c r="AJ450" s="42">
        <v>4.5999999999999996</v>
      </c>
      <c r="AK450" s="42">
        <v>3.6</v>
      </c>
      <c r="AL450" s="42">
        <v>8.5</v>
      </c>
      <c r="AM450" s="42">
        <v>4.2</v>
      </c>
      <c r="AN450" s="42"/>
      <c r="AO450" s="42"/>
      <c r="CF450" s="6">
        <f t="shared" si="32"/>
        <v>107.69999999999997</v>
      </c>
      <c r="CG450">
        <f>VLOOKUP(D450,'Treatment Struture'!$D$2:$H$37,5,FALSE)</f>
        <v>150</v>
      </c>
      <c r="CH450">
        <f t="shared" si="33"/>
        <v>1.6154999999999995</v>
      </c>
    </row>
    <row r="451" spans="1:86">
      <c r="A451" t="s">
        <v>250</v>
      </c>
      <c r="B451" s="3">
        <v>36101</v>
      </c>
      <c r="C451" t="s">
        <v>205</v>
      </c>
      <c r="D451" t="s">
        <v>207</v>
      </c>
      <c r="E451" s="1" t="str">
        <f t="shared" si="34"/>
        <v>sep_p3(150)</v>
      </c>
      <c r="F451">
        <v>2</v>
      </c>
      <c r="G451" s="1">
        <v>5</v>
      </c>
      <c r="H451" s="42">
        <v>3</v>
      </c>
      <c r="I451" s="42">
        <v>3.6</v>
      </c>
      <c r="J451" s="42">
        <v>10.4</v>
      </c>
      <c r="K451" s="42">
        <v>7.2</v>
      </c>
      <c r="L451" s="42">
        <v>7.9</v>
      </c>
      <c r="M451" s="42">
        <v>9.3000000000000007</v>
      </c>
      <c r="N451" s="42">
        <v>10.3</v>
      </c>
      <c r="O451" s="42">
        <v>11</v>
      </c>
      <c r="P451" s="42">
        <v>15.2</v>
      </c>
      <c r="AJ451" s="42">
        <v>1.5</v>
      </c>
      <c r="AK451" s="42">
        <v>4</v>
      </c>
      <c r="AL451" s="42">
        <v>5</v>
      </c>
      <c r="AM451" s="42">
        <v>9</v>
      </c>
      <c r="AN451" s="42">
        <v>15</v>
      </c>
      <c r="AO451" s="42"/>
      <c r="CF451" s="6">
        <f t="shared" si="32"/>
        <v>109.4</v>
      </c>
      <c r="CG451">
        <f>VLOOKUP(D451,'Treatment Struture'!$D$2:$H$37,5,FALSE)</f>
        <v>150</v>
      </c>
      <c r="CH451">
        <f t="shared" si="33"/>
        <v>1.641</v>
      </c>
    </row>
    <row r="452" spans="1:86">
      <c r="A452" t="s">
        <v>250</v>
      </c>
      <c r="B452" s="3">
        <v>36101</v>
      </c>
      <c r="C452" t="s">
        <v>205</v>
      </c>
      <c r="D452" t="s">
        <v>207</v>
      </c>
      <c r="E452" s="1" t="str">
        <f t="shared" si="34"/>
        <v>sep_p3(150)</v>
      </c>
      <c r="F452">
        <v>2</v>
      </c>
      <c r="G452" s="1">
        <v>5</v>
      </c>
      <c r="H452" s="42">
        <v>4</v>
      </c>
      <c r="I452" s="42">
        <v>4.2</v>
      </c>
      <c r="J452" s="42">
        <v>7.9</v>
      </c>
      <c r="K452" s="42">
        <v>9.6999999999999993</v>
      </c>
      <c r="L452" s="42">
        <v>12.7</v>
      </c>
      <c r="M452" s="42">
        <v>18.5</v>
      </c>
      <c r="N452" s="42">
        <v>15.7</v>
      </c>
      <c r="O452" s="42">
        <v>13.4</v>
      </c>
      <c r="P452" s="42">
        <v>17</v>
      </c>
      <c r="AJ452" s="42">
        <v>1.9</v>
      </c>
      <c r="AK452" s="42">
        <v>4.2</v>
      </c>
      <c r="AL452" s="42">
        <v>4.2</v>
      </c>
      <c r="AM452" s="42">
        <v>8.1999999999999993</v>
      </c>
      <c r="AN452" s="42">
        <v>12.1</v>
      </c>
      <c r="AO452" s="42"/>
      <c r="CF452" s="6">
        <f t="shared" si="32"/>
        <v>129.70000000000002</v>
      </c>
      <c r="CG452">
        <f>VLOOKUP(D452,'Treatment Struture'!$D$2:$H$37,5,FALSE)</f>
        <v>150</v>
      </c>
      <c r="CH452">
        <f t="shared" si="33"/>
        <v>1.9455000000000005</v>
      </c>
    </row>
    <row r="453" spans="1:86">
      <c r="A453" t="s">
        <v>250</v>
      </c>
      <c r="B453" s="3">
        <v>36101</v>
      </c>
      <c r="C453" t="s">
        <v>205</v>
      </c>
      <c r="D453" t="s">
        <v>207</v>
      </c>
      <c r="E453" s="1" t="str">
        <f t="shared" si="34"/>
        <v>sep_p3(150)</v>
      </c>
      <c r="F453">
        <v>2</v>
      </c>
      <c r="G453" s="1">
        <v>5</v>
      </c>
      <c r="H453" s="42">
        <v>5</v>
      </c>
      <c r="I453" s="42">
        <v>5.0999999999999996</v>
      </c>
      <c r="J453" s="42">
        <v>7.9</v>
      </c>
      <c r="K453" s="42">
        <v>9.6999999999999993</v>
      </c>
      <c r="L453" s="42">
        <v>13</v>
      </c>
      <c r="M453" s="42">
        <v>20.100000000000001</v>
      </c>
      <c r="N453" s="42">
        <v>18.399999999999999</v>
      </c>
      <c r="R453" s="42">
        <v>10.9</v>
      </c>
      <c r="AJ453" s="42">
        <v>2.4</v>
      </c>
      <c r="AK453" s="42">
        <v>2</v>
      </c>
      <c r="AL453" s="42"/>
      <c r="AM453" s="42"/>
      <c r="AN453" s="42"/>
      <c r="AO453" s="42"/>
      <c r="CF453" s="6">
        <f t="shared" si="32"/>
        <v>89.500000000000014</v>
      </c>
      <c r="CG453">
        <f>VLOOKUP(D453,'Treatment Struture'!$D$2:$H$37,5,FALSE)</f>
        <v>150</v>
      </c>
      <c r="CH453">
        <f t="shared" si="33"/>
        <v>1.3425000000000002</v>
      </c>
    </row>
    <row r="454" spans="1:86">
      <c r="A454" t="s">
        <v>250</v>
      </c>
      <c r="B454" s="3">
        <v>36101</v>
      </c>
      <c r="C454" t="s">
        <v>205</v>
      </c>
      <c r="D454" t="s">
        <v>207</v>
      </c>
      <c r="E454" s="1" t="str">
        <f t="shared" si="34"/>
        <v>sep_p3(150)</v>
      </c>
      <c r="F454">
        <v>2</v>
      </c>
      <c r="G454" s="1">
        <v>5</v>
      </c>
      <c r="H454" s="42">
        <v>6</v>
      </c>
      <c r="I454" s="42">
        <v>3.3</v>
      </c>
      <c r="J454" s="42">
        <v>5.7</v>
      </c>
      <c r="K454" s="42">
        <v>8.8000000000000007</v>
      </c>
      <c r="L454" s="42">
        <v>9.4</v>
      </c>
      <c r="M454" s="42">
        <v>12.1</v>
      </c>
      <c r="N454" s="42">
        <v>12</v>
      </c>
      <c r="O454" s="42">
        <v>15</v>
      </c>
      <c r="P454" s="42">
        <v>18</v>
      </c>
      <c r="AJ454" s="42">
        <v>2.6</v>
      </c>
      <c r="AK454" s="42">
        <v>5.3</v>
      </c>
      <c r="AL454" s="42">
        <v>8.8000000000000007</v>
      </c>
      <c r="AM454" s="42">
        <v>10.9</v>
      </c>
      <c r="AN454" s="42">
        <v>14.5</v>
      </c>
      <c r="AO454" s="42"/>
      <c r="CF454" s="6">
        <f t="shared" si="32"/>
        <v>126.4</v>
      </c>
      <c r="CG454">
        <f>VLOOKUP(D454,'Treatment Struture'!$D$2:$H$37,5,FALSE)</f>
        <v>150</v>
      </c>
      <c r="CH454">
        <f t="shared" si="33"/>
        <v>1.8960000000000001</v>
      </c>
    </row>
    <row r="455" spans="1:86">
      <c r="A455" t="s">
        <v>250</v>
      </c>
      <c r="B455" s="3">
        <v>36101</v>
      </c>
      <c r="C455" t="s">
        <v>205</v>
      </c>
      <c r="D455" t="s">
        <v>207</v>
      </c>
      <c r="E455" s="1" t="str">
        <f t="shared" si="34"/>
        <v>sep_p3(150)</v>
      </c>
      <c r="F455">
        <v>2</v>
      </c>
      <c r="G455" s="1">
        <v>5</v>
      </c>
      <c r="H455" s="42">
        <v>7</v>
      </c>
      <c r="I455" s="42">
        <v>5</v>
      </c>
      <c r="J455" s="42">
        <v>8.4</v>
      </c>
      <c r="K455" s="42">
        <v>10.199999999999999</v>
      </c>
      <c r="L455" s="42">
        <v>12.5</v>
      </c>
      <c r="M455" s="42">
        <v>12.3</v>
      </c>
      <c r="N455" s="42">
        <v>23.1</v>
      </c>
      <c r="O455" s="42">
        <v>16.399999999999999</v>
      </c>
      <c r="P455" s="42">
        <v>22.8</v>
      </c>
      <c r="Q455" s="42">
        <v>17.600000000000001</v>
      </c>
      <c r="AJ455" s="42">
        <v>2.5</v>
      </c>
      <c r="AK455" s="42">
        <v>7.2</v>
      </c>
      <c r="AL455" s="42">
        <v>20</v>
      </c>
      <c r="AM455" s="42">
        <v>21</v>
      </c>
      <c r="AN455" s="42">
        <v>22.2</v>
      </c>
      <c r="AO455" s="42">
        <v>18.2</v>
      </c>
      <c r="CF455" s="6">
        <f t="shared" si="32"/>
        <v>219.39999999999998</v>
      </c>
      <c r="CG455">
        <f>VLOOKUP(D455,'Treatment Struture'!$D$2:$H$37,5,FALSE)</f>
        <v>150</v>
      </c>
      <c r="CH455">
        <f t="shared" si="33"/>
        <v>3.2909999999999995</v>
      </c>
    </row>
    <row r="456" spans="1:86">
      <c r="A456" t="s">
        <v>250</v>
      </c>
      <c r="B456" s="3">
        <v>36101</v>
      </c>
      <c r="C456" t="s">
        <v>205</v>
      </c>
      <c r="D456" t="s">
        <v>207</v>
      </c>
      <c r="E456" s="1" t="str">
        <f t="shared" si="34"/>
        <v>sep_p3(150)</v>
      </c>
      <c r="F456">
        <v>2</v>
      </c>
      <c r="G456" s="1">
        <v>5</v>
      </c>
      <c r="H456" s="42">
        <v>8</v>
      </c>
      <c r="I456" s="42">
        <v>3.8</v>
      </c>
      <c r="J456" s="42">
        <v>10.8</v>
      </c>
      <c r="K456" s="42">
        <v>9</v>
      </c>
      <c r="L456" s="42">
        <v>9.6</v>
      </c>
      <c r="M456" s="42">
        <v>12.2</v>
      </c>
      <c r="N456" s="42">
        <v>14</v>
      </c>
      <c r="O456" s="42">
        <v>19.600000000000001</v>
      </c>
      <c r="P456" s="42">
        <v>32.4</v>
      </c>
      <c r="AJ456" s="42">
        <v>2.7</v>
      </c>
      <c r="AK456" s="42">
        <v>5.2</v>
      </c>
      <c r="AL456" s="42">
        <v>9.6999999999999993</v>
      </c>
      <c r="AM456" s="42">
        <v>17.399999999999999</v>
      </c>
      <c r="AN456" s="42">
        <v>16.899999999999999</v>
      </c>
      <c r="AO456" s="42"/>
      <c r="CF456" s="6">
        <f t="shared" si="32"/>
        <v>163.30000000000001</v>
      </c>
      <c r="CG456">
        <f>VLOOKUP(D456,'Treatment Struture'!$D$2:$H$37,5,FALSE)</f>
        <v>150</v>
      </c>
      <c r="CH456">
        <f t="shared" si="33"/>
        <v>2.4495</v>
      </c>
    </row>
    <row r="457" spans="1:86">
      <c r="A457" t="s">
        <v>250</v>
      </c>
      <c r="B457" s="3">
        <v>36101</v>
      </c>
      <c r="C457" t="s">
        <v>205</v>
      </c>
      <c r="D457" t="s">
        <v>207</v>
      </c>
      <c r="E457" s="1" t="str">
        <f t="shared" si="34"/>
        <v>sep_p3(150)</v>
      </c>
      <c r="F457">
        <v>2</v>
      </c>
      <c r="G457" s="1">
        <v>5</v>
      </c>
      <c r="H457" s="42">
        <v>9</v>
      </c>
      <c r="I457" s="42">
        <v>2.8</v>
      </c>
      <c r="J457" s="42">
        <v>5.3</v>
      </c>
      <c r="K457" s="42">
        <v>7.3</v>
      </c>
      <c r="L457" s="42">
        <v>17.100000000000001</v>
      </c>
      <c r="M457" s="42">
        <v>12.1</v>
      </c>
      <c r="N457" s="42">
        <v>18</v>
      </c>
      <c r="O457" s="42">
        <v>27.1</v>
      </c>
      <c r="P457" s="42">
        <v>30.2</v>
      </c>
      <c r="Q457" s="42">
        <v>32.700000000000003</v>
      </c>
      <c r="AJ457" s="42">
        <v>1.8</v>
      </c>
      <c r="AK457" s="42">
        <v>3.1</v>
      </c>
      <c r="AL457" s="42">
        <v>6</v>
      </c>
      <c r="AM457" s="42">
        <v>12.1</v>
      </c>
      <c r="AN457" s="42">
        <v>14.8</v>
      </c>
      <c r="AO457" s="42"/>
      <c r="CF457" s="6">
        <f t="shared" ref="CF457:CF520" si="35">SUM(I457:CE457)</f>
        <v>190.40000000000003</v>
      </c>
      <c r="CG457">
        <f>VLOOKUP(D457,'Treatment Struture'!$D$2:$H$37,5,FALSE)</f>
        <v>150</v>
      </c>
      <c r="CH457">
        <f t="shared" ref="CH457:CH520" si="36">CF457/10000*CG457</f>
        <v>2.8560000000000008</v>
      </c>
    </row>
    <row r="458" spans="1:86">
      <c r="A458" t="s">
        <v>250</v>
      </c>
      <c r="B458" s="3">
        <v>36101</v>
      </c>
      <c r="C458" t="s">
        <v>205</v>
      </c>
      <c r="D458" t="s">
        <v>207</v>
      </c>
      <c r="E458" s="1" t="str">
        <f t="shared" si="34"/>
        <v>sep_p3(150)</v>
      </c>
      <c r="F458">
        <v>3</v>
      </c>
      <c r="G458" s="1">
        <v>9</v>
      </c>
      <c r="H458" s="42">
        <v>1</v>
      </c>
      <c r="I458" s="42">
        <v>3</v>
      </c>
      <c r="J458" s="42">
        <v>6.5</v>
      </c>
      <c r="K458" s="42">
        <v>7.6</v>
      </c>
      <c r="L458" s="42">
        <v>8</v>
      </c>
      <c r="M458" s="42">
        <v>10.9</v>
      </c>
      <c r="N458" s="42">
        <v>13.7</v>
      </c>
      <c r="O458" s="42">
        <v>14.2</v>
      </c>
      <c r="P458" s="42">
        <v>16.100000000000001</v>
      </c>
      <c r="Q458" s="42">
        <v>20.8</v>
      </c>
      <c r="R458" s="42">
        <v>13.4</v>
      </c>
      <c r="AJ458" s="42">
        <v>1.1000000000000001</v>
      </c>
      <c r="AK458" s="42">
        <v>1.8</v>
      </c>
      <c r="AL458" s="42">
        <v>4.0999999999999996</v>
      </c>
      <c r="AM458" s="42">
        <v>6.8</v>
      </c>
      <c r="AN458" s="42"/>
      <c r="AO458" s="42"/>
      <c r="CF458" s="6">
        <f t="shared" si="35"/>
        <v>127.99999999999999</v>
      </c>
      <c r="CG458">
        <f>VLOOKUP(D458,'Treatment Struture'!$D$2:$H$37,5,FALSE)</f>
        <v>150</v>
      </c>
      <c r="CH458">
        <f t="shared" si="36"/>
        <v>1.92</v>
      </c>
    </row>
    <row r="459" spans="1:86">
      <c r="A459" t="s">
        <v>250</v>
      </c>
      <c r="B459" s="3">
        <v>36101</v>
      </c>
      <c r="C459" t="s">
        <v>205</v>
      </c>
      <c r="D459" t="s">
        <v>207</v>
      </c>
      <c r="E459" s="1" t="str">
        <f t="shared" si="34"/>
        <v>sep_p3(150)</v>
      </c>
      <c r="F459">
        <v>3</v>
      </c>
      <c r="G459" s="1">
        <v>9</v>
      </c>
      <c r="H459" s="42">
        <v>2</v>
      </c>
      <c r="I459" s="42">
        <v>3.8</v>
      </c>
      <c r="J459" s="42">
        <v>6.8</v>
      </c>
      <c r="K459" s="42">
        <v>8.9</v>
      </c>
      <c r="L459" s="42">
        <v>10.3</v>
      </c>
      <c r="M459" s="42">
        <v>10.8</v>
      </c>
      <c r="N459" s="42">
        <v>13</v>
      </c>
      <c r="O459" s="42">
        <v>14.3</v>
      </c>
      <c r="P459" s="42">
        <v>20.7</v>
      </c>
      <c r="R459" s="42">
        <v>15.3</v>
      </c>
      <c r="AJ459" s="42">
        <v>2</v>
      </c>
      <c r="AK459" s="42">
        <v>1.8</v>
      </c>
      <c r="AL459" s="42"/>
      <c r="AM459" s="42"/>
      <c r="AN459" s="42"/>
      <c r="AO459" s="42"/>
      <c r="CF459" s="6">
        <f t="shared" si="35"/>
        <v>107.7</v>
      </c>
      <c r="CG459">
        <f>VLOOKUP(D459,'Treatment Struture'!$D$2:$H$37,5,FALSE)</f>
        <v>150</v>
      </c>
      <c r="CH459">
        <f t="shared" si="36"/>
        <v>1.6154999999999999</v>
      </c>
    </row>
    <row r="460" spans="1:86">
      <c r="A460" t="s">
        <v>250</v>
      </c>
      <c r="B460" s="3">
        <v>36101</v>
      </c>
      <c r="C460" t="s">
        <v>205</v>
      </c>
      <c r="D460" t="s">
        <v>207</v>
      </c>
      <c r="E460" s="1" t="str">
        <f t="shared" si="34"/>
        <v>sep_p3(150)</v>
      </c>
      <c r="F460">
        <v>3</v>
      </c>
      <c r="G460" s="1">
        <v>9</v>
      </c>
      <c r="H460" s="42">
        <v>3</v>
      </c>
      <c r="I460" s="42">
        <v>3.2</v>
      </c>
      <c r="J460" s="42">
        <v>6.2</v>
      </c>
      <c r="K460" s="42">
        <v>7.7</v>
      </c>
      <c r="L460" s="42">
        <v>15.6</v>
      </c>
      <c r="M460" s="42">
        <v>17.100000000000001</v>
      </c>
      <c r="N460" s="42">
        <v>18.600000000000001</v>
      </c>
      <c r="O460" s="42">
        <v>14.2</v>
      </c>
      <c r="P460" s="42">
        <v>16.399999999999999</v>
      </c>
      <c r="R460" s="42">
        <v>10.8</v>
      </c>
      <c r="AJ460" s="42">
        <v>1</v>
      </c>
      <c r="AK460" s="42">
        <v>2</v>
      </c>
      <c r="AL460" s="42"/>
      <c r="AM460" s="42"/>
      <c r="AN460" s="42"/>
      <c r="AO460" s="42"/>
      <c r="CF460" s="6">
        <f t="shared" si="35"/>
        <v>112.8</v>
      </c>
      <c r="CG460">
        <f>VLOOKUP(D460,'Treatment Struture'!$D$2:$H$37,5,FALSE)</f>
        <v>150</v>
      </c>
      <c r="CH460">
        <f t="shared" si="36"/>
        <v>1.6919999999999999</v>
      </c>
    </row>
    <row r="461" spans="1:86">
      <c r="A461" t="s">
        <v>250</v>
      </c>
      <c r="B461" s="3">
        <v>36101</v>
      </c>
      <c r="C461" t="s">
        <v>205</v>
      </c>
      <c r="D461" t="s">
        <v>207</v>
      </c>
      <c r="E461" s="1" t="str">
        <f t="shared" si="34"/>
        <v>sep_p3(150)</v>
      </c>
      <c r="F461">
        <v>3</v>
      </c>
      <c r="G461" s="1">
        <v>9</v>
      </c>
      <c r="H461" s="42">
        <v>4</v>
      </c>
      <c r="I461" s="42">
        <v>2.5</v>
      </c>
      <c r="J461" s="42">
        <v>5.3</v>
      </c>
      <c r="K461" s="42">
        <v>15</v>
      </c>
      <c r="L461" s="42">
        <v>9.6</v>
      </c>
      <c r="M461" s="42">
        <v>14.1</v>
      </c>
      <c r="N461" s="42">
        <v>17.600000000000001</v>
      </c>
      <c r="O461" s="42">
        <v>20</v>
      </c>
      <c r="P461" s="42">
        <v>20.6</v>
      </c>
      <c r="R461" s="42">
        <v>12.7</v>
      </c>
      <c r="AJ461" s="42">
        <v>0.6</v>
      </c>
      <c r="AK461" s="42"/>
      <c r="AL461" s="42"/>
      <c r="AM461" s="42"/>
      <c r="AN461" s="42"/>
      <c r="AO461" s="42"/>
      <c r="CF461" s="6">
        <f t="shared" si="35"/>
        <v>117.99999999999999</v>
      </c>
      <c r="CG461">
        <f>VLOOKUP(D461,'Treatment Struture'!$D$2:$H$37,5,FALSE)</f>
        <v>150</v>
      </c>
      <c r="CH461">
        <f t="shared" si="36"/>
        <v>1.7699999999999998</v>
      </c>
    </row>
    <row r="462" spans="1:86">
      <c r="A462" t="s">
        <v>250</v>
      </c>
      <c r="B462" s="3">
        <v>36101</v>
      </c>
      <c r="C462" t="s">
        <v>205</v>
      </c>
      <c r="D462" t="s">
        <v>207</v>
      </c>
      <c r="E462" s="1" t="str">
        <f t="shared" si="34"/>
        <v>sep_p3(150)</v>
      </c>
      <c r="F462">
        <v>3</v>
      </c>
      <c r="G462" s="1">
        <v>9</v>
      </c>
      <c r="H462" s="42">
        <v>5</v>
      </c>
      <c r="I462" s="42">
        <v>3.2</v>
      </c>
      <c r="J462" s="42">
        <v>4.9000000000000004</v>
      </c>
      <c r="K462" s="42">
        <v>9.5</v>
      </c>
      <c r="L462" s="42">
        <v>8.8000000000000007</v>
      </c>
      <c r="M462" s="42">
        <v>7.2</v>
      </c>
      <c r="N462" s="42">
        <v>10</v>
      </c>
      <c r="O462" s="42">
        <v>9.8000000000000007</v>
      </c>
      <c r="P462" s="42">
        <v>17.600000000000001</v>
      </c>
      <c r="R462" s="42">
        <v>14</v>
      </c>
      <c r="AJ462" s="42">
        <v>1.4</v>
      </c>
      <c r="AK462" s="42">
        <v>1.7</v>
      </c>
      <c r="AL462" s="42">
        <v>6.1</v>
      </c>
      <c r="AM462" s="42">
        <v>8.6</v>
      </c>
      <c r="AN462" s="42">
        <v>12.1</v>
      </c>
      <c r="AO462" s="42"/>
      <c r="CF462" s="6">
        <f t="shared" si="35"/>
        <v>114.89999999999999</v>
      </c>
      <c r="CG462">
        <f>VLOOKUP(D462,'Treatment Struture'!$D$2:$H$37,5,FALSE)</f>
        <v>150</v>
      </c>
      <c r="CH462">
        <f t="shared" si="36"/>
        <v>1.7234999999999998</v>
      </c>
    </row>
    <row r="463" spans="1:86">
      <c r="A463" t="s">
        <v>250</v>
      </c>
      <c r="B463" s="3">
        <v>36101</v>
      </c>
      <c r="C463" t="s">
        <v>205</v>
      </c>
      <c r="D463" t="s">
        <v>207</v>
      </c>
      <c r="E463" s="1" t="str">
        <f t="shared" si="34"/>
        <v>sep_p3(150)</v>
      </c>
      <c r="F463">
        <v>3</v>
      </c>
      <c r="G463" s="1">
        <v>9</v>
      </c>
      <c r="H463" s="42">
        <v>6</v>
      </c>
      <c r="I463" s="42">
        <v>2.6</v>
      </c>
      <c r="J463" s="42">
        <v>6.8</v>
      </c>
      <c r="K463" s="42">
        <v>9.6</v>
      </c>
      <c r="L463" s="42">
        <v>11</v>
      </c>
      <c r="M463" s="42">
        <v>14.8</v>
      </c>
      <c r="N463" s="42">
        <v>13.1</v>
      </c>
      <c r="O463" s="42">
        <v>19.7</v>
      </c>
      <c r="P463" s="42">
        <v>20.100000000000001</v>
      </c>
      <c r="AJ463" s="42">
        <v>4.9000000000000004</v>
      </c>
      <c r="AK463" s="42">
        <v>3.2</v>
      </c>
      <c r="AL463" s="42">
        <v>5</v>
      </c>
      <c r="AM463" s="42">
        <v>10</v>
      </c>
      <c r="AN463" s="42">
        <v>14.9</v>
      </c>
      <c r="AO463" s="42"/>
      <c r="CF463" s="6">
        <f t="shared" si="35"/>
        <v>135.69999999999999</v>
      </c>
      <c r="CG463">
        <f>VLOOKUP(D463,'Treatment Struture'!$D$2:$H$37,5,FALSE)</f>
        <v>150</v>
      </c>
      <c r="CH463">
        <f t="shared" si="36"/>
        <v>2.0354999999999999</v>
      </c>
    </row>
    <row r="464" spans="1:86">
      <c r="A464" t="s">
        <v>250</v>
      </c>
      <c r="B464" s="3">
        <v>36101</v>
      </c>
      <c r="C464" t="s">
        <v>205</v>
      </c>
      <c r="D464" t="s">
        <v>207</v>
      </c>
      <c r="E464" s="1" t="str">
        <f t="shared" si="34"/>
        <v>sep_p3(150)</v>
      </c>
      <c r="F464">
        <v>3</v>
      </c>
      <c r="G464" s="1">
        <v>9</v>
      </c>
      <c r="H464" s="42">
        <v>7</v>
      </c>
      <c r="I464" s="42">
        <v>2.7</v>
      </c>
      <c r="J464" s="42">
        <v>8.3000000000000007</v>
      </c>
      <c r="K464" s="42">
        <v>8.5</v>
      </c>
      <c r="L464" s="42">
        <v>7.9</v>
      </c>
      <c r="M464" s="42">
        <v>9.1</v>
      </c>
      <c r="N464" s="42">
        <v>10.6</v>
      </c>
      <c r="O464" s="42">
        <v>13.9</v>
      </c>
      <c r="P464" s="42">
        <v>17.2</v>
      </c>
      <c r="AJ464" s="42">
        <v>1.7</v>
      </c>
      <c r="AK464" s="42">
        <v>1.6</v>
      </c>
      <c r="AL464" s="42">
        <v>2.2000000000000002</v>
      </c>
      <c r="AM464" s="42">
        <v>5.8</v>
      </c>
      <c r="AN464" s="42"/>
      <c r="AO464" s="42"/>
      <c r="CF464" s="6">
        <f t="shared" si="35"/>
        <v>89.5</v>
      </c>
      <c r="CG464">
        <f>VLOOKUP(D464,'Treatment Struture'!$D$2:$H$37,5,FALSE)</f>
        <v>150</v>
      </c>
      <c r="CH464">
        <f t="shared" si="36"/>
        <v>1.3425</v>
      </c>
    </row>
    <row r="465" spans="1:86">
      <c r="A465" t="s">
        <v>250</v>
      </c>
      <c r="B465" s="3">
        <v>36101</v>
      </c>
      <c r="C465" t="s">
        <v>205</v>
      </c>
      <c r="D465" t="s">
        <v>207</v>
      </c>
      <c r="E465" s="1" t="str">
        <f t="shared" si="34"/>
        <v>sep_p3(150)</v>
      </c>
      <c r="F465">
        <v>3</v>
      </c>
      <c r="G465" s="1">
        <v>9</v>
      </c>
      <c r="H465" s="42">
        <v>8</v>
      </c>
      <c r="I465" s="42">
        <v>3.5</v>
      </c>
      <c r="J465" s="42">
        <v>8.6</v>
      </c>
      <c r="K465" s="42">
        <v>10.1</v>
      </c>
      <c r="L465" s="42">
        <v>12.6</v>
      </c>
      <c r="M465" s="42">
        <v>13</v>
      </c>
      <c r="N465" s="42">
        <v>13.8</v>
      </c>
      <c r="O465" s="42">
        <v>13.6</v>
      </c>
      <c r="P465" s="42">
        <v>18.899999999999999</v>
      </c>
      <c r="Q465" s="42">
        <v>16.2</v>
      </c>
      <c r="R465" s="42">
        <v>14.2</v>
      </c>
      <c r="AJ465" s="42">
        <v>2.9</v>
      </c>
      <c r="AK465" s="42">
        <v>5.2</v>
      </c>
      <c r="AL465" s="42">
        <v>7.4</v>
      </c>
      <c r="AM465" s="42">
        <v>7.7</v>
      </c>
      <c r="AN465" s="42">
        <v>10.4</v>
      </c>
      <c r="AO465" s="42"/>
      <c r="CF465" s="6">
        <f t="shared" si="35"/>
        <v>158.1</v>
      </c>
      <c r="CG465">
        <f>VLOOKUP(D465,'Treatment Struture'!$D$2:$H$37,5,FALSE)</f>
        <v>150</v>
      </c>
      <c r="CH465">
        <f t="shared" si="36"/>
        <v>2.3715000000000002</v>
      </c>
    </row>
    <row r="466" spans="1:86">
      <c r="A466" t="s">
        <v>250</v>
      </c>
      <c r="B466" s="3">
        <v>36101</v>
      </c>
      <c r="C466" t="s">
        <v>205</v>
      </c>
      <c r="D466" t="s">
        <v>207</v>
      </c>
      <c r="E466" s="1" t="str">
        <f t="shared" si="34"/>
        <v>sep_p3(150)</v>
      </c>
      <c r="F466">
        <v>3</v>
      </c>
      <c r="G466" s="1">
        <v>9</v>
      </c>
      <c r="H466" s="42">
        <v>9</v>
      </c>
      <c r="I466" s="42">
        <v>2</v>
      </c>
      <c r="J466" s="42">
        <v>6.7</v>
      </c>
      <c r="K466" s="42">
        <v>8.5</v>
      </c>
      <c r="L466" s="42">
        <v>10.4</v>
      </c>
      <c r="M466" s="42">
        <v>10.7</v>
      </c>
      <c r="N466" s="42">
        <v>17.3</v>
      </c>
      <c r="O466" s="42">
        <v>14.9</v>
      </c>
      <c r="P466" s="42">
        <v>15.7</v>
      </c>
      <c r="AJ466" s="42">
        <v>2.2000000000000002</v>
      </c>
      <c r="AK466" s="42">
        <v>4.7</v>
      </c>
      <c r="AL466" s="42">
        <v>6.4</v>
      </c>
      <c r="AM466" s="42">
        <v>12</v>
      </c>
      <c r="AN466" s="42">
        <v>10.6</v>
      </c>
      <c r="AO466" s="42">
        <v>18.100000000000001</v>
      </c>
      <c r="CF466" s="6">
        <f t="shared" si="35"/>
        <v>140.20000000000002</v>
      </c>
      <c r="CG466">
        <f>VLOOKUP(D466,'Treatment Struture'!$D$2:$H$37,5,FALSE)</f>
        <v>150</v>
      </c>
      <c r="CH466">
        <f t="shared" si="36"/>
        <v>2.1030000000000002</v>
      </c>
    </row>
    <row r="467" spans="1:86">
      <c r="A467" t="s">
        <v>250</v>
      </c>
      <c r="B467" s="3">
        <v>36129</v>
      </c>
      <c r="C467" t="s">
        <v>205</v>
      </c>
      <c r="D467" t="s">
        <v>207</v>
      </c>
      <c r="E467" s="1" t="str">
        <f t="shared" ref="E467:E493" si="37">C467&amp;"_"&amp;D467</f>
        <v>sep_p3(150)</v>
      </c>
      <c r="F467">
        <v>1</v>
      </c>
      <c r="G467" s="1">
        <v>1</v>
      </c>
      <c r="H467" s="42">
        <v>1</v>
      </c>
      <c r="I467" s="42"/>
      <c r="J467" s="42"/>
      <c r="K467" s="42"/>
      <c r="L467" s="42"/>
      <c r="M467" s="42"/>
      <c r="N467" s="42"/>
      <c r="O467">
        <v>13</v>
      </c>
      <c r="P467">
        <v>16.100000000000001</v>
      </c>
      <c r="Q467">
        <v>16.399999999999999</v>
      </c>
      <c r="R467">
        <v>21.4</v>
      </c>
      <c r="S467">
        <v>21.6</v>
      </c>
      <c r="T467">
        <v>22.5</v>
      </c>
      <c r="U467">
        <v>24.4</v>
      </c>
      <c r="V467">
        <v>28.5</v>
      </c>
      <c r="W467">
        <v>32.200000000000003</v>
      </c>
      <c r="X467">
        <v>32.299999999999997</v>
      </c>
      <c r="Y467">
        <v>27.5</v>
      </c>
      <c r="Z467">
        <v>27.7</v>
      </c>
      <c r="CF467" s="6">
        <f t="shared" si="35"/>
        <v>283.60000000000002</v>
      </c>
      <c r="CG467">
        <f>VLOOKUP(D467,'Treatment Struture'!$D$2:$H$37,5,FALSE)</f>
        <v>150</v>
      </c>
      <c r="CH467">
        <f t="shared" si="36"/>
        <v>4.2540000000000004</v>
      </c>
    </row>
    <row r="468" spans="1:86">
      <c r="A468" t="s">
        <v>250</v>
      </c>
      <c r="B468" s="3">
        <v>36129</v>
      </c>
      <c r="C468" t="s">
        <v>205</v>
      </c>
      <c r="D468" t="s">
        <v>207</v>
      </c>
      <c r="E468" s="1" t="str">
        <f t="shared" si="37"/>
        <v>sep_p3(150)</v>
      </c>
      <c r="F468">
        <v>1</v>
      </c>
      <c r="G468" s="1">
        <v>1</v>
      </c>
      <c r="H468" s="42">
        <v>2</v>
      </c>
      <c r="I468" s="42"/>
      <c r="J468" s="42"/>
      <c r="K468" s="42"/>
      <c r="L468" s="42"/>
      <c r="M468" s="42"/>
      <c r="N468" s="42"/>
      <c r="O468">
        <v>20.7</v>
      </c>
      <c r="P468">
        <v>23.3</v>
      </c>
      <c r="Q468">
        <v>25.7</v>
      </c>
      <c r="R468">
        <v>28.4</v>
      </c>
      <c r="S468">
        <v>29.5</v>
      </c>
      <c r="T468">
        <v>34.1</v>
      </c>
      <c r="U468">
        <v>32.700000000000003</v>
      </c>
      <c r="V468">
        <v>43.4</v>
      </c>
      <c r="W468">
        <v>44.4</v>
      </c>
      <c r="X468">
        <v>41.7</v>
      </c>
      <c r="Y468">
        <v>37.4</v>
      </c>
      <c r="CF468" s="6">
        <f t="shared" si="35"/>
        <v>361.29999999999995</v>
      </c>
      <c r="CG468">
        <f>VLOOKUP(D468,'Treatment Struture'!$D$2:$H$37,5,FALSE)</f>
        <v>150</v>
      </c>
      <c r="CH468">
        <f t="shared" si="36"/>
        <v>5.4194999999999993</v>
      </c>
    </row>
    <row r="469" spans="1:86">
      <c r="A469" t="s">
        <v>250</v>
      </c>
      <c r="B469" s="3">
        <v>36129</v>
      </c>
      <c r="C469" t="s">
        <v>205</v>
      </c>
      <c r="D469" t="s">
        <v>207</v>
      </c>
      <c r="E469" s="1" t="str">
        <f t="shared" si="37"/>
        <v>sep_p3(150)</v>
      </c>
      <c r="F469">
        <v>1</v>
      </c>
      <c r="G469" s="1">
        <v>1</v>
      </c>
      <c r="H469" s="42">
        <v>3</v>
      </c>
      <c r="I469" s="42"/>
      <c r="J469" s="42"/>
      <c r="K469" s="42"/>
      <c r="L469" s="42"/>
      <c r="M469" s="42"/>
      <c r="N469" s="42"/>
      <c r="O469">
        <v>10.199999999999999</v>
      </c>
      <c r="P469">
        <v>15.8</v>
      </c>
      <c r="Q469">
        <v>16.3</v>
      </c>
      <c r="R469">
        <v>21</v>
      </c>
      <c r="S469">
        <v>25.9</v>
      </c>
      <c r="T469">
        <v>23.3</v>
      </c>
      <c r="U469">
        <v>32.299999999999997</v>
      </c>
      <c r="V469">
        <v>34.299999999999997</v>
      </c>
      <c r="W469">
        <v>36.200000000000003</v>
      </c>
      <c r="X469">
        <v>31.2</v>
      </c>
      <c r="Y469">
        <v>41.4</v>
      </c>
      <c r="Z469">
        <v>36.4</v>
      </c>
      <c r="CF469" s="6">
        <f t="shared" si="35"/>
        <v>324.2999999999999</v>
      </c>
      <c r="CG469">
        <f>VLOOKUP(D469,'Treatment Struture'!$D$2:$H$37,5,FALSE)</f>
        <v>150</v>
      </c>
      <c r="CH469">
        <f t="shared" si="36"/>
        <v>4.8644999999999978</v>
      </c>
    </row>
    <row r="470" spans="1:86">
      <c r="A470" t="s">
        <v>250</v>
      </c>
      <c r="B470" s="3">
        <v>36129</v>
      </c>
      <c r="C470" t="s">
        <v>205</v>
      </c>
      <c r="D470" t="s">
        <v>207</v>
      </c>
      <c r="E470" s="1" t="str">
        <f t="shared" si="37"/>
        <v>sep_p3(150)</v>
      </c>
      <c r="F470">
        <v>1</v>
      </c>
      <c r="G470" s="1">
        <v>1</v>
      </c>
      <c r="H470" s="42">
        <v>4</v>
      </c>
      <c r="I470" s="42"/>
      <c r="J470" s="42"/>
      <c r="K470" s="42"/>
      <c r="L470" s="42"/>
      <c r="M470" s="42"/>
      <c r="N470" s="42"/>
      <c r="O470">
        <v>13.4</v>
      </c>
      <c r="P470">
        <v>16.100000000000001</v>
      </c>
      <c r="Q470">
        <v>17.399999999999999</v>
      </c>
      <c r="R470">
        <v>20.3</v>
      </c>
      <c r="S470">
        <v>18.7</v>
      </c>
      <c r="T470">
        <v>22.4</v>
      </c>
      <c r="U470">
        <v>25.3</v>
      </c>
      <c r="V470">
        <v>27.3</v>
      </c>
      <c r="W470">
        <v>31.8</v>
      </c>
      <c r="X470">
        <v>35.4</v>
      </c>
      <c r="Y470">
        <v>33.799999999999997</v>
      </c>
      <c r="Z470">
        <v>30.2</v>
      </c>
      <c r="CF470" s="6">
        <f t="shared" si="35"/>
        <v>292.10000000000002</v>
      </c>
      <c r="CG470">
        <f>VLOOKUP(D470,'Treatment Struture'!$D$2:$H$37,5,FALSE)</f>
        <v>150</v>
      </c>
      <c r="CH470">
        <f t="shared" si="36"/>
        <v>4.3815000000000008</v>
      </c>
    </row>
    <row r="471" spans="1:86">
      <c r="A471" t="s">
        <v>250</v>
      </c>
      <c r="B471" s="3">
        <v>36129</v>
      </c>
      <c r="C471" t="s">
        <v>205</v>
      </c>
      <c r="D471" t="s">
        <v>207</v>
      </c>
      <c r="E471" s="1" t="str">
        <f t="shared" si="37"/>
        <v>sep_p3(150)</v>
      </c>
      <c r="F471">
        <v>1</v>
      </c>
      <c r="G471" s="1">
        <v>1</v>
      </c>
      <c r="H471" s="42">
        <v>5</v>
      </c>
      <c r="I471" s="42"/>
      <c r="J471" s="42"/>
      <c r="K471" s="42"/>
      <c r="L471" s="42"/>
      <c r="M471" s="42"/>
      <c r="N471" s="42"/>
      <c r="O471">
        <v>14.5</v>
      </c>
      <c r="P471">
        <v>17.8</v>
      </c>
      <c r="Q471">
        <v>21</v>
      </c>
      <c r="R471">
        <v>25.3</v>
      </c>
      <c r="S471">
        <v>25.7</v>
      </c>
      <c r="T471">
        <v>29.8</v>
      </c>
      <c r="U471">
        <v>28.3</v>
      </c>
      <c r="V471">
        <v>33.1</v>
      </c>
      <c r="W471">
        <v>38.700000000000003</v>
      </c>
      <c r="X471">
        <v>34.799999999999997</v>
      </c>
      <c r="Y471">
        <v>36.9</v>
      </c>
      <c r="Z471">
        <v>36.6</v>
      </c>
      <c r="CF471" s="6">
        <f t="shared" si="35"/>
        <v>342.5</v>
      </c>
      <c r="CG471">
        <f>VLOOKUP(D471,'Treatment Struture'!$D$2:$H$37,5,FALSE)</f>
        <v>150</v>
      </c>
      <c r="CH471">
        <f t="shared" si="36"/>
        <v>5.1375000000000002</v>
      </c>
    </row>
    <row r="472" spans="1:86">
      <c r="A472" t="s">
        <v>250</v>
      </c>
      <c r="B472" s="3">
        <v>36129</v>
      </c>
      <c r="C472" t="s">
        <v>205</v>
      </c>
      <c r="D472" t="s">
        <v>207</v>
      </c>
      <c r="E472" s="1" t="str">
        <f t="shared" si="37"/>
        <v>sep_p3(150)</v>
      </c>
      <c r="F472">
        <v>1</v>
      </c>
      <c r="G472" s="1">
        <v>1</v>
      </c>
      <c r="H472" s="42">
        <v>6</v>
      </c>
      <c r="I472" s="42"/>
      <c r="J472" s="42"/>
      <c r="K472" s="42"/>
      <c r="L472" s="42"/>
      <c r="M472" s="42"/>
      <c r="N472" s="42"/>
      <c r="O472">
        <v>12.8</v>
      </c>
      <c r="P472">
        <v>18.7</v>
      </c>
      <c r="Q472">
        <v>23.7</v>
      </c>
      <c r="R472">
        <v>24.9</v>
      </c>
      <c r="S472">
        <v>25.1</v>
      </c>
      <c r="T472">
        <v>26.7</v>
      </c>
      <c r="U472">
        <v>31.5</v>
      </c>
      <c r="V472">
        <v>31.5</v>
      </c>
      <c r="W472">
        <v>28.2</v>
      </c>
      <c r="X472">
        <v>28.8</v>
      </c>
      <c r="Y472">
        <v>24.6</v>
      </c>
      <c r="CF472" s="6">
        <f t="shared" si="35"/>
        <v>276.5</v>
      </c>
      <c r="CG472">
        <f>VLOOKUP(D472,'Treatment Struture'!$D$2:$H$37,5,FALSE)</f>
        <v>150</v>
      </c>
      <c r="CH472">
        <f t="shared" si="36"/>
        <v>4.1475</v>
      </c>
    </row>
    <row r="473" spans="1:86">
      <c r="A473" t="s">
        <v>250</v>
      </c>
      <c r="B473" s="3">
        <v>36129</v>
      </c>
      <c r="C473" t="s">
        <v>205</v>
      </c>
      <c r="D473" t="s">
        <v>207</v>
      </c>
      <c r="E473" s="1" t="str">
        <f t="shared" si="37"/>
        <v>sep_p3(150)</v>
      </c>
      <c r="F473">
        <v>1</v>
      </c>
      <c r="G473" s="1">
        <v>1</v>
      </c>
      <c r="H473" s="42">
        <v>7</v>
      </c>
      <c r="I473" s="42"/>
      <c r="J473" s="42"/>
      <c r="K473" s="42"/>
      <c r="L473" s="42"/>
      <c r="M473" s="42"/>
      <c r="N473" s="42"/>
      <c r="O473">
        <v>22.5</v>
      </c>
      <c r="P473">
        <v>23.8</v>
      </c>
      <c r="Q473">
        <v>28.5</v>
      </c>
      <c r="R473">
        <v>28.8</v>
      </c>
      <c r="S473">
        <v>33.200000000000003</v>
      </c>
      <c r="T473">
        <v>35</v>
      </c>
      <c r="U473">
        <v>32.700000000000003</v>
      </c>
      <c r="V473">
        <v>35</v>
      </c>
      <c r="W473">
        <v>32</v>
      </c>
      <c r="X473">
        <v>40.1</v>
      </c>
      <c r="Y473">
        <v>46.1</v>
      </c>
      <c r="Z473">
        <v>43.9</v>
      </c>
      <c r="CF473" s="6">
        <f t="shared" si="35"/>
        <v>401.6</v>
      </c>
      <c r="CG473">
        <f>VLOOKUP(D473,'Treatment Struture'!$D$2:$H$37,5,FALSE)</f>
        <v>150</v>
      </c>
      <c r="CH473">
        <f t="shared" si="36"/>
        <v>6.024</v>
      </c>
    </row>
    <row r="474" spans="1:86">
      <c r="A474" t="s">
        <v>250</v>
      </c>
      <c r="B474" s="3">
        <v>36129</v>
      </c>
      <c r="C474" t="s">
        <v>205</v>
      </c>
      <c r="D474" t="s">
        <v>207</v>
      </c>
      <c r="E474" s="1" t="str">
        <f t="shared" si="37"/>
        <v>sep_p3(150)</v>
      </c>
      <c r="F474">
        <v>1</v>
      </c>
      <c r="G474" s="1">
        <v>1</v>
      </c>
      <c r="H474" s="42">
        <v>8</v>
      </c>
      <c r="I474" s="42"/>
      <c r="J474" s="42"/>
      <c r="K474" s="42"/>
      <c r="L474" s="42"/>
      <c r="M474" s="42"/>
      <c r="N474" s="42"/>
      <c r="O474">
        <v>14.2</v>
      </c>
      <c r="P474">
        <v>17.2</v>
      </c>
      <c r="Q474">
        <v>19.100000000000001</v>
      </c>
      <c r="R474">
        <v>26</v>
      </c>
      <c r="S474">
        <v>27.5</v>
      </c>
      <c r="T474">
        <v>27</v>
      </c>
      <c r="U474">
        <v>29.9</v>
      </c>
      <c r="V474">
        <v>31.3</v>
      </c>
      <c r="W474">
        <v>36.9</v>
      </c>
      <c r="X474">
        <v>36.799999999999997</v>
      </c>
      <c r="Y474">
        <v>44.7</v>
      </c>
      <c r="Z474">
        <v>4</v>
      </c>
      <c r="CF474" s="6">
        <f t="shared" si="35"/>
        <v>314.60000000000002</v>
      </c>
      <c r="CG474">
        <f>VLOOKUP(D474,'Treatment Struture'!$D$2:$H$37,5,FALSE)</f>
        <v>150</v>
      </c>
      <c r="CH474">
        <f t="shared" si="36"/>
        <v>4.7190000000000003</v>
      </c>
    </row>
    <row r="475" spans="1:86">
      <c r="A475" t="s">
        <v>250</v>
      </c>
      <c r="B475" s="3">
        <v>36129</v>
      </c>
      <c r="C475" t="s">
        <v>205</v>
      </c>
      <c r="D475" t="s">
        <v>207</v>
      </c>
      <c r="E475" s="1" t="str">
        <f t="shared" si="37"/>
        <v>sep_p3(150)</v>
      </c>
      <c r="F475">
        <v>1</v>
      </c>
      <c r="G475" s="1">
        <v>1</v>
      </c>
      <c r="H475" s="42">
        <v>9</v>
      </c>
      <c r="I475" s="42"/>
      <c r="J475" s="42"/>
      <c r="K475" s="42"/>
      <c r="L475" s="42"/>
      <c r="M475" s="42"/>
      <c r="N475" s="42"/>
      <c r="O475">
        <v>18.8</v>
      </c>
      <c r="P475">
        <v>19.5</v>
      </c>
      <c r="Q475">
        <v>17.5</v>
      </c>
      <c r="R475">
        <v>23.2</v>
      </c>
      <c r="S475">
        <v>24.7</v>
      </c>
      <c r="T475">
        <v>26.7</v>
      </c>
      <c r="U475">
        <v>31.2</v>
      </c>
      <c r="V475">
        <v>32.700000000000003</v>
      </c>
      <c r="W475">
        <v>42.9</v>
      </c>
      <c r="X475">
        <v>43.6</v>
      </c>
      <c r="Y475">
        <v>38.700000000000003</v>
      </c>
      <c r="CF475" s="6">
        <f t="shared" si="35"/>
        <v>319.5</v>
      </c>
      <c r="CG475">
        <f>VLOOKUP(D475,'Treatment Struture'!$D$2:$H$37,5,FALSE)</f>
        <v>150</v>
      </c>
      <c r="CH475">
        <f t="shared" si="36"/>
        <v>4.7924999999999995</v>
      </c>
    </row>
    <row r="476" spans="1:86">
      <c r="A476" t="s">
        <v>250</v>
      </c>
      <c r="B476" s="3">
        <v>36129</v>
      </c>
      <c r="C476" t="s">
        <v>205</v>
      </c>
      <c r="D476" t="s">
        <v>207</v>
      </c>
      <c r="E476" s="1" t="str">
        <f t="shared" si="37"/>
        <v>sep_p3(150)</v>
      </c>
      <c r="F476">
        <v>2</v>
      </c>
      <c r="G476" s="1">
        <v>5</v>
      </c>
      <c r="H476" s="42">
        <v>1</v>
      </c>
      <c r="I476" s="42"/>
      <c r="J476" s="42"/>
      <c r="K476" s="42"/>
      <c r="L476" s="42"/>
      <c r="M476" s="42"/>
      <c r="N476" s="42"/>
      <c r="O476">
        <v>21.4</v>
      </c>
      <c r="P476">
        <v>25.3</v>
      </c>
      <c r="Q476">
        <v>25.1</v>
      </c>
      <c r="R476">
        <v>27.7</v>
      </c>
      <c r="S476">
        <v>26.1</v>
      </c>
      <c r="T476">
        <v>34.9</v>
      </c>
      <c r="U476">
        <v>45.6</v>
      </c>
      <c r="V476">
        <v>45</v>
      </c>
      <c r="W476">
        <v>52.3</v>
      </c>
      <c r="X476">
        <v>49.6</v>
      </c>
      <c r="Y476">
        <v>44.9</v>
      </c>
      <c r="CF476" s="6">
        <f t="shared" si="35"/>
        <v>397.90000000000003</v>
      </c>
      <c r="CG476">
        <f>VLOOKUP(D476,'Treatment Struture'!$D$2:$H$37,5,FALSE)</f>
        <v>150</v>
      </c>
      <c r="CH476">
        <f t="shared" si="36"/>
        <v>5.9685000000000006</v>
      </c>
    </row>
    <row r="477" spans="1:86">
      <c r="A477" t="s">
        <v>250</v>
      </c>
      <c r="B477" s="3">
        <v>36129</v>
      </c>
      <c r="C477" t="s">
        <v>205</v>
      </c>
      <c r="D477" t="s">
        <v>207</v>
      </c>
      <c r="E477" s="1" t="str">
        <f t="shared" si="37"/>
        <v>sep_p3(150)</v>
      </c>
      <c r="F477">
        <v>2</v>
      </c>
      <c r="G477" s="1">
        <v>5</v>
      </c>
      <c r="H477" s="42">
        <v>2</v>
      </c>
      <c r="I477" s="42"/>
      <c r="J477" s="42"/>
      <c r="K477" s="42"/>
      <c r="L477" s="42"/>
      <c r="M477" s="42"/>
      <c r="N477" s="42"/>
      <c r="O477">
        <v>17</v>
      </c>
      <c r="P477">
        <v>19.3</v>
      </c>
      <c r="Q477">
        <v>24.1</v>
      </c>
      <c r="R477">
        <v>26.6</v>
      </c>
      <c r="S477">
        <v>26</v>
      </c>
      <c r="T477">
        <v>26.8</v>
      </c>
      <c r="U477">
        <v>25.5</v>
      </c>
      <c r="V477">
        <v>29.7</v>
      </c>
      <c r="W477">
        <v>36.5</v>
      </c>
      <c r="X477">
        <v>37.1</v>
      </c>
      <c r="Y477">
        <v>41.1</v>
      </c>
      <c r="Z477">
        <v>35.9</v>
      </c>
      <c r="CF477" s="6">
        <f t="shared" si="35"/>
        <v>345.6</v>
      </c>
      <c r="CG477">
        <f>VLOOKUP(D477,'Treatment Struture'!$D$2:$H$37,5,FALSE)</f>
        <v>150</v>
      </c>
      <c r="CH477">
        <f t="shared" si="36"/>
        <v>5.1840000000000002</v>
      </c>
    </row>
    <row r="478" spans="1:86">
      <c r="A478" t="s">
        <v>250</v>
      </c>
      <c r="B478" s="3">
        <v>36129</v>
      </c>
      <c r="C478" t="s">
        <v>205</v>
      </c>
      <c r="D478" t="s">
        <v>207</v>
      </c>
      <c r="E478" s="1" t="str">
        <f t="shared" si="37"/>
        <v>sep_p3(150)</v>
      </c>
      <c r="F478">
        <v>2</v>
      </c>
      <c r="G478" s="1">
        <v>5</v>
      </c>
      <c r="H478" s="42">
        <v>3</v>
      </c>
      <c r="I478" s="42"/>
      <c r="J478" s="42"/>
      <c r="K478" s="42"/>
      <c r="L478" s="42"/>
      <c r="M478" s="42"/>
      <c r="N478" s="42"/>
      <c r="O478">
        <v>14.3</v>
      </c>
      <c r="P478">
        <v>20.7</v>
      </c>
      <c r="Q478">
        <v>23</v>
      </c>
      <c r="R478">
        <v>25.2</v>
      </c>
      <c r="S478">
        <v>23.2</v>
      </c>
      <c r="T478">
        <v>25.1</v>
      </c>
      <c r="U478">
        <v>25.5</v>
      </c>
      <c r="V478">
        <v>30.3</v>
      </c>
      <c r="W478">
        <v>32.6</v>
      </c>
      <c r="X478">
        <v>31</v>
      </c>
      <c r="Y478">
        <v>34.299999999999997</v>
      </c>
      <c r="Z478">
        <v>31.2</v>
      </c>
      <c r="CF478" s="6">
        <f t="shared" si="35"/>
        <v>316.39999999999998</v>
      </c>
      <c r="CG478">
        <f>VLOOKUP(D478,'Treatment Struture'!$D$2:$H$37,5,FALSE)</f>
        <v>150</v>
      </c>
      <c r="CH478">
        <f t="shared" si="36"/>
        <v>4.7459999999999996</v>
      </c>
    </row>
    <row r="479" spans="1:86">
      <c r="A479" t="s">
        <v>250</v>
      </c>
      <c r="B479" s="3">
        <v>36129</v>
      </c>
      <c r="C479" t="s">
        <v>205</v>
      </c>
      <c r="D479" t="s">
        <v>207</v>
      </c>
      <c r="E479" s="1" t="str">
        <f t="shared" si="37"/>
        <v>sep_p3(150)</v>
      </c>
      <c r="F479">
        <v>2</v>
      </c>
      <c r="G479" s="1">
        <v>5</v>
      </c>
      <c r="H479" s="42">
        <v>4</v>
      </c>
      <c r="I479" s="42"/>
      <c r="J479" s="42"/>
      <c r="K479" s="42"/>
      <c r="L479" s="42"/>
      <c r="M479" s="42"/>
      <c r="N479" s="42"/>
      <c r="O479">
        <v>23.3</v>
      </c>
      <c r="P479">
        <v>25.7</v>
      </c>
      <c r="Q479">
        <v>33.799999999999997</v>
      </c>
      <c r="R479">
        <v>35.799999999999997</v>
      </c>
      <c r="S479">
        <v>33.4</v>
      </c>
      <c r="T479">
        <v>49.7</v>
      </c>
      <c r="U479">
        <v>45.9</v>
      </c>
      <c r="V479">
        <v>53</v>
      </c>
      <c r="W479">
        <v>47</v>
      </c>
      <c r="X479">
        <v>48.1</v>
      </c>
      <c r="Y479">
        <v>39.299999999999997</v>
      </c>
      <c r="CF479" s="6">
        <f t="shared" si="35"/>
        <v>435.00000000000006</v>
      </c>
      <c r="CG479">
        <f>VLOOKUP(D479,'Treatment Struture'!$D$2:$H$37,5,FALSE)</f>
        <v>150</v>
      </c>
      <c r="CH479">
        <f t="shared" si="36"/>
        <v>6.5250000000000004</v>
      </c>
    </row>
    <row r="480" spans="1:86">
      <c r="A480" t="s">
        <v>250</v>
      </c>
      <c r="B480" s="3">
        <v>36129</v>
      </c>
      <c r="C480" t="s">
        <v>205</v>
      </c>
      <c r="D480" t="s">
        <v>207</v>
      </c>
      <c r="E480" s="1" t="str">
        <f t="shared" si="37"/>
        <v>sep_p3(150)</v>
      </c>
      <c r="F480">
        <v>2</v>
      </c>
      <c r="G480" s="1">
        <v>5</v>
      </c>
      <c r="H480" s="42">
        <v>5</v>
      </c>
      <c r="I480" s="42"/>
      <c r="J480" s="42"/>
      <c r="K480" s="42"/>
      <c r="L480" s="42"/>
      <c r="M480" s="42"/>
      <c r="N480" s="42"/>
      <c r="O480">
        <v>18.399999999999999</v>
      </c>
      <c r="P480">
        <v>19.5</v>
      </c>
      <c r="Q480">
        <v>22.5</v>
      </c>
      <c r="R480">
        <v>23</v>
      </c>
      <c r="S480">
        <v>23.2</v>
      </c>
      <c r="T480">
        <v>24</v>
      </c>
      <c r="U480">
        <v>31.7</v>
      </c>
      <c r="V480">
        <v>31.5</v>
      </c>
      <c r="W480">
        <v>29.6</v>
      </c>
      <c r="CF480" s="6">
        <f t="shared" si="35"/>
        <v>223.4</v>
      </c>
      <c r="CG480">
        <f>VLOOKUP(D480,'Treatment Struture'!$D$2:$H$37,5,FALSE)</f>
        <v>150</v>
      </c>
      <c r="CH480">
        <f t="shared" si="36"/>
        <v>3.3510000000000004</v>
      </c>
    </row>
    <row r="481" spans="1:86">
      <c r="A481" t="s">
        <v>250</v>
      </c>
      <c r="B481" s="3">
        <v>36129</v>
      </c>
      <c r="C481" t="s">
        <v>205</v>
      </c>
      <c r="D481" t="s">
        <v>207</v>
      </c>
      <c r="E481" s="1" t="str">
        <f t="shared" si="37"/>
        <v>sep_p3(150)</v>
      </c>
      <c r="F481">
        <v>2</v>
      </c>
      <c r="G481" s="1">
        <v>5</v>
      </c>
      <c r="H481" s="42">
        <v>6</v>
      </c>
      <c r="I481" s="42"/>
      <c r="J481" s="42"/>
      <c r="K481" s="42"/>
      <c r="L481" s="42"/>
      <c r="M481" s="42"/>
      <c r="N481" s="42"/>
      <c r="O481">
        <v>20.8</v>
      </c>
      <c r="P481">
        <v>23.8</v>
      </c>
      <c r="Q481">
        <v>26.1</v>
      </c>
      <c r="R481">
        <v>31.2</v>
      </c>
      <c r="S481">
        <v>31.9</v>
      </c>
      <c r="T481">
        <v>38.5</v>
      </c>
      <c r="U481">
        <v>35.5</v>
      </c>
      <c r="V481">
        <v>42.9</v>
      </c>
      <c r="W481">
        <v>40.5</v>
      </c>
      <c r="X481">
        <v>40.5</v>
      </c>
      <c r="Y481">
        <v>35.4</v>
      </c>
      <c r="CF481" s="6">
        <f t="shared" si="35"/>
        <v>367.1</v>
      </c>
      <c r="CG481">
        <f>VLOOKUP(D481,'Treatment Struture'!$D$2:$H$37,5,FALSE)</f>
        <v>150</v>
      </c>
      <c r="CH481">
        <f t="shared" si="36"/>
        <v>5.5065</v>
      </c>
    </row>
    <row r="482" spans="1:86">
      <c r="A482" t="s">
        <v>250</v>
      </c>
      <c r="B482" s="3">
        <v>36129</v>
      </c>
      <c r="C482" t="s">
        <v>205</v>
      </c>
      <c r="D482" t="s">
        <v>207</v>
      </c>
      <c r="E482" s="1" t="str">
        <f t="shared" si="37"/>
        <v>sep_p3(150)</v>
      </c>
      <c r="F482">
        <v>2</v>
      </c>
      <c r="G482" s="1">
        <v>5</v>
      </c>
      <c r="H482" s="42">
        <v>7</v>
      </c>
      <c r="I482" s="42"/>
      <c r="J482" s="42"/>
      <c r="K482" s="42"/>
      <c r="L482" s="42"/>
      <c r="M482" s="42"/>
      <c r="N482" s="42"/>
      <c r="O482">
        <v>34.299999999999997</v>
      </c>
      <c r="P482">
        <v>36.200000000000003</v>
      </c>
      <c r="Q482">
        <v>45</v>
      </c>
      <c r="R482">
        <v>50.8</v>
      </c>
      <c r="S482">
        <v>50.6</v>
      </c>
      <c r="T482">
        <v>37.200000000000003</v>
      </c>
      <c r="CF482" s="6">
        <f t="shared" si="35"/>
        <v>254.10000000000002</v>
      </c>
      <c r="CG482">
        <f>VLOOKUP(D482,'Treatment Struture'!$D$2:$H$37,5,FALSE)</f>
        <v>150</v>
      </c>
      <c r="CH482">
        <f t="shared" si="36"/>
        <v>3.8115000000000001</v>
      </c>
    </row>
    <row r="483" spans="1:86">
      <c r="A483" t="s">
        <v>250</v>
      </c>
      <c r="B483" s="3">
        <v>36129</v>
      </c>
      <c r="C483" t="s">
        <v>205</v>
      </c>
      <c r="D483" t="s">
        <v>207</v>
      </c>
      <c r="E483" s="1" t="str">
        <f t="shared" si="37"/>
        <v>sep_p3(150)</v>
      </c>
      <c r="F483">
        <v>2</v>
      </c>
      <c r="G483" s="1">
        <v>5</v>
      </c>
      <c r="H483" s="42">
        <v>8</v>
      </c>
      <c r="I483" s="42"/>
      <c r="J483" s="42"/>
      <c r="K483" s="42"/>
      <c r="L483" s="42"/>
      <c r="M483" s="42"/>
      <c r="N483" s="42"/>
      <c r="O483">
        <v>26.2</v>
      </c>
      <c r="P483">
        <v>28.2</v>
      </c>
      <c r="Q483">
        <v>30.6</v>
      </c>
      <c r="R483">
        <v>34.299999999999997</v>
      </c>
      <c r="S483">
        <v>34.5</v>
      </c>
      <c r="T483">
        <v>39.5</v>
      </c>
      <c r="U483">
        <v>45.1</v>
      </c>
      <c r="V483">
        <v>41.8</v>
      </c>
      <c r="W483">
        <v>50</v>
      </c>
      <c r="X483">
        <v>47.4</v>
      </c>
      <c r="CF483" s="6">
        <f t="shared" si="35"/>
        <v>377.59999999999997</v>
      </c>
      <c r="CG483">
        <f>VLOOKUP(D483,'Treatment Struture'!$D$2:$H$37,5,FALSE)</f>
        <v>150</v>
      </c>
      <c r="CH483">
        <f t="shared" si="36"/>
        <v>5.6639999999999988</v>
      </c>
    </row>
    <row r="484" spans="1:86">
      <c r="A484" t="s">
        <v>250</v>
      </c>
      <c r="B484" s="3">
        <v>36129</v>
      </c>
      <c r="C484" t="s">
        <v>205</v>
      </c>
      <c r="D484" t="s">
        <v>207</v>
      </c>
      <c r="E484" s="1" t="str">
        <f t="shared" si="37"/>
        <v>sep_p3(150)</v>
      </c>
      <c r="F484">
        <v>2</v>
      </c>
      <c r="G484" s="1">
        <v>5</v>
      </c>
      <c r="H484" s="42">
        <v>9</v>
      </c>
      <c r="I484" s="42"/>
      <c r="J484" s="42"/>
      <c r="K484" s="42"/>
      <c r="L484" s="42"/>
      <c r="M484" s="42"/>
      <c r="N484" s="42"/>
      <c r="O484">
        <v>21</v>
      </c>
      <c r="P484">
        <v>22.5</v>
      </c>
      <c r="Q484">
        <v>22</v>
      </c>
      <c r="R484">
        <v>25.5</v>
      </c>
      <c r="S484">
        <v>29.7</v>
      </c>
      <c r="T484">
        <v>34.799999999999997</v>
      </c>
      <c r="U484">
        <v>39.799999999999997</v>
      </c>
      <c r="V484">
        <v>42.6</v>
      </c>
      <c r="W484">
        <v>42.8</v>
      </c>
      <c r="X484">
        <v>49.2</v>
      </c>
      <c r="Y484">
        <v>40.1</v>
      </c>
      <c r="CF484" s="6">
        <f t="shared" si="35"/>
        <v>370</v>
      </c>
      <c r="CG484">
        <f>VLOOKUP(D484,'Treatment Struture'!$D$2:$H$37,5,FALSE)</f>
        <v>150</v>
      </c>
      <c r="CH484">
        <f t="shared" si="36"/>
        <v>5.55</v>
      </c>
    </row>
    <row r="485" spans="1:86">
      <c r="A485" t="s">
        <v>250</v>
      </c>
      <c r="B485" s="3">
        <v>36129</v>
      </c>
      <c r="C485" t="s">
        <v>205</v>
      </c>
      <c r="D485" t="s">
        <v>207</v>
      </c>
      <c r="E485" s="1" t="str">
        <f t="shared" si="37"/>
        <v>sep_p3(150)</v>
      </c>
      <c r="F485">
        <v>3</v>
      </c>
      <c r="G485" s="1">
        <v>9</v>
      </c>
      <c r="H485" s="42">
        <v>1</v>
      </c>
      <c r="I485" s="42"/>
      <c r="J485" s="42"/>
      <c r="K485" s="42"/>
      <c r="L485" s="42"/>
      <c r="M485" s="42"/>
      <c r="N485" s="42"/>
      <c r="O485">
        <v>29.2</v>
      </c>
      <c r="P485">
        <v>30</v>
      </c>
      <c r="Q485">
        <v>30.6</v>
      </c>
      <c r="CF485" s="6">
        <f t="shared" si="35"/>
        <v>89.800000000000011</v>
      </c>
      <c r="CG485">
        <f>VLOOKUP(D485,'Treatment Struture'!$D$2:$H$37,5,FALSE)</f>
        <v>150</v>
      </c>
      <c r="CH485">
        <f t="shared" si="36"/>
        <v>1.3470000000000002</v>
      </c>
    </row>
    <row r="486" spans="1:86">
      <c r="A486" t="s">
        <v>250</v>
      </c>
      <c r="B486" s="3">
        <v>36129</v>
      </c>
      <c r="C486" t="s">
        <v>205</v>
      </c>
      <c r="D486" t="s">
        <v>207</v>
      </c>
      <c r="E486" s="1" t="str">
        <f t="shared" si="37"/>
        <v>sep_p3(150)</v>
      </c>
      <c r="F486">
        <v>3</v>
      </c>
      <c r="G486" s="1">
        <v>9</v>
      </c>
      <c r="H486" s="42">
        <v>2</v>
      </c>
      <c r="I486" s="42"/>
      <c r="J486" s="42"/>
      <c r="K486" s="42"/>
      <c r="L486" s="42"/>
      <c r="M486" s="42"/>
      <c r="N486" s="42"/>
      <c r="O486" s="42"/>
      <c r="P486" s="42"/>
      <c r="CF486" s="6">
        <f t="shared" si="35"/>
        <v>0</v>
      </c>
      <c r="CG486">
        <f>VLOOKUP(D486,'Treatment Struture'!$D$2:$H$37,5,FALSE)</f>
        <v>150</v>
      </c>
      <c r="CH486">
        <f t="shared" si="36"/>
        <v>0</v>
      </c>
    </row>
    <row r="487" spans="1:86">
      <c r="A487" t="s">
        <v>250</v>
      </c>
      <c r="B487" s="3">
        <v>36129</v>
      </c>
      <c r="C487" t="s">
        <v>205</v>
      </c>
      <c r="D487" t="s">
        <v>207</v>
      </c>
      <c r="E487" s="1" t="str">
        <f t="shared" si="37"/>
        <v>sep_p3(150)</v>
      </c>
      <c r="F487">
        <v>3</v>
      </c>
      <c r="G487" s="1">
        <v>9</v>
      </c>
      <c r="H487" s="42">
        <v>3</v>
      </c>
      <c r="I487" s="42"/>
      <c r="J487" s="42"/>
      <c r="K487" s="42"/>
      <c r="L487" s="42"/>
      <c r="M487" s="42"/>
      <c r="N487" s="42"/>
      <c r="O487" s="42"/>
      <c r="P487" s="42"/>
      <c r="CF487" s="6">
        <f t="shared" si="35"/>
        <v>0</v>
      </c>
      <c r="CG487">
        <f>VLOOKUP(D487,'Treatment Struture'!$D$2:$H$37,5,FALSE)</f>
        <v>150</v>
      </c>
      <c r="CH487">
        <f t="shared" si="36"/>
        <v>0</v>
      </c>
    </row>
    <row r="488" spans="1:86">
      <c r="A488" t="s">
        <v>250</v>
      </c>
      <c r="B488" s="3">
        <v>36129</v>
      </c>
      <c r="C488" t="s">
        <v>205</v>
      </c>
      <c r="D488" t="s">
        <v>207</v>
      </c>
      <c r="E488" s="1" t="str">
        <f t="shared" si="37"/>
        <v>sep_p3(150)</v>
      </c>
      <c r="F488">
        <v>3</v>
      </c>
      <c r="G488" s="1">
        <v>9</v>
      </c>
      <c r="H488" s="42">
        <v>4</v>
      </c>
      <c r="I488" s="42"/>
      <c r="J488" s="42"/>
      <c r="K488" s="42"/>
      <c r="L488" s="42"/>
      <c r="M488" s="42"/>
      <c r="N488" s="42"/>
      <c r="O488" s="42"/>
      <c r="P488" s="42"/>
      <c r="CF488" s="6">
        <f t="shared" si="35"/>
        <v>0</v>
      </c>
      <c r="CG488">
        <f>VLOOKUP(D488,'Treatment Struture'!$D$2:$H$37,5,FALSE)</f>
        <v>150</v>
      </c>
      <c r="CH488">
        <f t="shared" si="36"/>
        <v>0</v>
      </c>
    </row>
    <row r="489" spans="1:86">
      <c r="A489" t="s">
        <v>250</v>
      </c>
      <c r="B489" s="3">
        <v>36129</v>
      </c>
      <c r="C489" t="s">
        <v>205</v>
      </c>
      <c r="D489" t="s">
        <v>207</v>
      </c>
      <c r="E489" s="1" t="str">
        <f t="shared" si="37"/>
        <v>sep_p3(150)</v>
      </c>
      <c r="F489">
        <v>3</v>
      </c>
      <c r="G489" s="1">
        <v>9</v>
      </c>
      <c r="H489" s="42">
        <v>5</v>
      </c>
      <c r="I489" s="42"/>
      <c r="J489" s="42"/>
      <c r="K489" s="42"/>
      <c r="L489" s="42"/>
      <c r="M489" s="42"/>
      <c r="N489" s="42"/>
      <c r="O489" s="42"/>
      <c r="P489" s="42"/>
      <c r="CF489" s="6">
        <f t="shared" si="35"/>
        <v>0</v>
      </c>
      <c r="CG489">
        <f>VLOOKUP(D489,'Treatment Struture'!$D$2:$H$37,5,FALSE)</f>
        <v>150</v>
      </c>
      <c r="CH489">
        <f t="shared" si="36"/>
        <v>0</v>
      </c>
    </row>
    <row r="490" spans="1:86">
      <c r="A490" t="s">
        <v>250</v>
      </c>
      <c r="B490" s="3">
        <v>36129</v>
      </c>
      <c r="C490" t="s">
        <v>205</v>
      </c>
      <c r="D490" t="s">
        <v>207</v>
      </c>
      <c r="E490" s="1" t="str">
        <f t="shared" si="37"/>
        <v>sep_p3(150)</v>
      </c>
      <c r="F490">
        <v>3</v>
      </c>
      <c r="G490" s="1">
        <v>9</v>
      </c>
      <c r="H490" s="42">
        <v>6</v>
      </c>
      <c r="I490" s="42"/>
      <c r="J490" s="42"/>
      <c r="K490" s="42"/>
      <c r="L490" s="42"/>
      <c r="M490" s="42"/>
      <c r="N490" s="42"/>
      <c r="O490" s="42"/>
      <c r="P490" s="42"/>
      <c r="CF490" s="6">
        <f t="shared" si="35"/>
        <v>0</v>
      </c>
      <c r="CG490">
        <f>VLOOKUP(D490,'Treatment Struture'!$D$2:$H$37,5,FALSE)</f>
        <v>150</v>
      </c>
      <c r="CH490">
        <f t="shared" si="36"/>
        <v>0</v>
      </c>
    </row>
    <row r="491" spans="1:86">
      <c r="A491" t="s">
        <v>250</v>
      </c>
      <c r="B491" s="3">
        <v>36129</v>
      </c>
      <c r="C491" t="s">
        <v>205</v>
      </c>
      <c r="D491" t="s">
        <v>207</v>
      </c>
      <c r="E491" s="1" t="str">
        <f t="shared" si="37"/>
        <v>sep_p3(150)</v>
      </c>
      <c r="F491">
        <v>3</v>
      </c>
      <c r="G491" s="1">
        <v>9</v>
      </c>
      <c r="H491" s="42">
        <v>7</v>
      </c>
      <c r="I491" s="42"/>
      <c r="J491" s="42"/>
      <c r="K491" s="42"/>
      <c r="L491" s="42"/>
      <c r="M491" s="42"/>
      <c r="N491" s="42"/>
      <c r="O491" s="42"/>
      <c r="P491" s="42"/>
      <c r="CF491" s="6">
        <f t="shared" si="35"/>
        <v>0</v>
      </c>
      <c r="CG491">
        <f>VLOOKUP(D491,'Treatment Struture'!$D$2:$H$37,5,FALSE)</f>
        <v>150</v>
      </c>
      <c r="CH491">
        <f t="shared" si="36"/>
        <v>0</v>
      </c>
    </row>
    <row r="492" spans="1:86">
      <c r="A492" t="s">
        <v>250</v>
      </c>
      <c r="B492" s="3">
        <v>36129</v>
      </c>
      <c r="C492" t="s">
        <v>205</v>
      </c>
      <c r="D492" t="s">
        <v>207</v>
      </c>
      <c r="E492" s="1" t="str">
        <f t="shared" si="37"/>
        <v>sep_p3(150)</v>
      </c>
      <c r="F492">
        <v>3</v>
      </c>
      <c r="G492" s="1">
        <v>9</v>
      </c>
      <c r="H492" s="42">
        <v>8</v>
      </c>
      <c r="I492" s="42"/>
      <c r="J492" s="42"/>
      <c r="K492" s="42"/>
      <c r="L492" s="42"/>
      <c r="M492" s="42"/>
      <c r="N492" s="42"/>
      <c r="O492" s="42"/>
      <c r="P492" s="42"/>
      <c r="CF492" s="6">
        <f t="shared" si="35"/>
        <v>0</v>
      </c>
      <c r="CG492">
        <f>VLOOKUP(D492,'Treatment Struture'!$D$2:$H$37,5,FALSE)</f>
        <v>150</v>
      </c>
      <c r="CH492">
        <f t="shared" si="36"/>
        <v>0</v>
      </c>
    </row>
    <row r="493" spans="1:86">
      <c r="A493" t="s">
        <v>250</v>
      </c>
      <c r="B493" s="3">
        <v>36129</v>
      </c>
      <c r="C493" t="s">
        <v>205</v>
      </c>
      <c r="D493" t="s">
        <v>207</v>
      </c>
      <c r="E493" s="1" t="str">
        <f t="shared" si="37"/>
        <v>sep_p3(150)</v>
      </c>
      <c r="F493">
        <v>3</v>
      </c>
      <c r="G493" s="1">
        <v>9</v>
      </c>
      <c r="H493" s="42">
        <v>9</v>
      </c>
      <c r="I493" s="42"/>
      <c r="J493" s="42"/>
      <c r="K493" s="42"/>
      <c r="L493" s="42"/>
      <c r="M493" s="42"/>
      <c r="N493" s="42"/>
      <c r="O493" s="42"/>
      <c r="P493" s="42"/>
      <c r="CF493" s="6">
        <f t="shared" si="35"/>
        <v>0</v>
      </c>
      <c r="CG493">
        <f>VLOOKUP(D493,'Treatment Struture'!$D$2:$H$37,5,FALSE)</f>
        <v>150</v>
      </c>
      <c r="CH493">
        <f t="shared" si="36"/>
        <v>0</v>
      </c>
    </row>
    <row r="494" spans="1:86">
      <c r="A494" t="s">
        <v>250</v>
      </c>
      <c r="B494" s="3">
        <v>36145</v>
      </c>
      <c r="C494" t="s">
        <v>205</v>
      </c>
      <c r="D494" t="s">
        <v>207</v>
      </c>
      <c r="E494" s="1" t="str">
        <f t="shared" ref="E494:E520" si="38">C494&amp;"_"&amp;D494</f>
        <v>sep_p3(150)</v>
      </c>
      <c r="F494">
        <v>1</v>
      </c>
      <c r="G494" s="1">
        <v>1</v>
      </c>
      <c r="H494" s="42">
        <v>1</v>
      </c>
      <c r="I494" s="42"/>
      <c r="J494" s="42"/>
      <c r="K494" s="42"/>
      <c r="L494" s="42"/>
      <c r="M494" s="42"/>
      <c r="N494" s="42"/>
      <c r="O494" s="42"/>
      <c r="P494" s="42"/>
      <c r="W494">
        <v>36.299999999999997</v>
      </c>
      <c r="X494">
        <v>47.6</v>
      </c>
      <c r="Y494">
        <v>45.7</v>
      </c>
      <c r="Z494">
        <v>41.9</v>
      </c>
      <c r="AA494">
        <v>37.5</v>
      </c>
      <c r="AB494">
        <v>39.9</v>
      </c>
      <c r="AC494">
        <v>29.3</v>
      </c>
      <c r="AD494">
        <v>17.3</v>
      </c>
      <c r="AE494">
        <v>8.9</v>
      </c>
      <c r="CF494" s="6">
        <f t="shared" si="35"/>
        <v>304.40000000000003</v>
      </c>
      <c r="CG494">
        <f>VLOOKUP(D494,'Treatment Struture'!$D$2:$H$37,5,FALSE)</f>
        <v>150</v>
      </c>
      <c r="CH494">
        <f t="shared" si="36"/>
        <v>4.5659999999999998</v>
      </c>
    </row>
    <row r="495" spans="1:86">
      <c r="A495" t="s">
        <v>250</v>
      </c>
      <c r="B495" s="3">
        <v>36145</v>
      </c>
      <c r="C495" t="s">
        <v>205</v>
      </c>
      <c r="D495" t="s">
        <v>207</v>
      </c>
      <c r="E495" s="1" t="str">
        <f t="shared" si="38"/>
        <v>sep_p3(150)</v>
      </c>
      <c r="F495">
        <v>1</v>
      </c>
      <c r="G495" s="1">
        <v>1</v>
      </c>
      <c r="H495" s="42">
        <v>2</v>
      </c>
      <c r="I495" s="42"/>
      <c r="J495" s="42"/>
      <c r="K495" s="42"/>
      <c r="L495" s="42"/>
      <c r="M495" s="42"/>
      <c r="N495" s="42"/>
      <c r="O495" s="42"/>
      <c r="P495" s="42"/>
      <c r="W495">
        <v>37.1</v>
      </c>
      <c r="X495">
        <v>41.5</v>
      </c>
      <c r="Y495">
        <v>41.9</v>
      </c>
      <c r="Z495">
        <v>46.2</v>
      </c>
      <c r="AA495">
        <v>40.799999999999997</v>
      </c>
      <c r="AB495">
        <v>42.1</v>
      </c>
      <c r="AC495">
        <v>32</v>
      </c>
      <c r="AD495">
        <v>26.1</v>
      </c>
      <c r="AE495">
        <v>14.1</v>
      </c>
      <c r="AF495">
        <v>1.5</v>
      </c>
      <c r="CF495" s="6">
        <f t="shared" si="35"/>
        <v>323.30000000000007</v>
      </c>
      <c r="CG495">
        <f>VLOOKUP(D495,'Treatment Struture'!$D$2:$H$37,5,FALSE)</f>
        <v>150</v>
      </c>
      <c r="CH495">
        <f t="shared" si="36"/>
        <v>4.8495000000000008</v>
      </c>
    </row>
    <row r="496" spans="1:86">
      <c r="A496" t="s">
        <v>250</v>
      </c>
      <c r="B496" s="3">
        <v>36145</v>
      </c>
      <c r="C496" t="s">
        <v>205</v>
      </c>
      <c r="D496" t="s">
        <v>207</v>
      </c>
      <c r="E496" s="1" t="str">
        <f t="shared" si="38"/>
        <v>sep_p3(150)</v>
      </c>
      <c r="F496">
        <v>1</v>
      </c>
      <c r="G496" s="1">
        <v>1</v>
      </c>
      <c r="H496" s="42">
        <v>3</v>
      </c>
      <c r="I496" s="42"/>
      <c r="J496" s="42"/>
      <c r="K496" s="42"/>
      <c r="L496" s="42"/>
      <c r="M496" s="42"/>
      <c r="N496" s="42"/>
      <c r="O496" s="42"/>
      <c r="P496" s="42"/>
      <c r="W496">
        <v>29</v>
      </c>
      <c r="X496">
        <v>37.799999999999997</v>
      </c>
      <c r="Y496">
        <v>65.5</v>
      </c>
      <c r="Z496">
        <v>46.3</v>
      </c>
      <c r="AA496">
        <v>46.5</v>
      </c>
      <c r="AB496">
        <v>46</v>
      </c>
      <c r="AC496">
        <v>37.4</v>
      </c>
      <c r="AD496">
        <v>29.1</v>
      </c>
      <c r="AE496">
        <v>18.899999999999999</v>
      </c>
      <c r="AF496">
        <v>6.1</v>
      </c>
      <c r="CF496" s="6">
        <f t="shared" si="35"/>
        <v>362.6</v>
      </c>
      <c r="CG496">
        <f>VLOOKUP(D496,'Treatment Struture'!$D$2:$H$37,5,FALSE)</f>
        <v>150</v>
      </c>
      <c r="CH496">
        <f t="shared" si="36"/>
        <v>5.4390000000000001</v>
      </c>
    </row>
    <row r="497" spans="1:86">
      <c r="A497" t="s">
        <v>250</v>
      </c>
      <c r="B497" s="3">
        <v>36145</v>
      </c>
      <c r="C497" t="s">
        <v>205</v>
      </c>
      <c r="D497" t="s">
        <v>207</v>
      </c>
      <c r="E497" s="1" t="str">
        <f t="shared" si="38"/>
        <v>sep_p3(150)</v>
      </c>
      <c r="F497">
        <v>1</v>
      </c>
      <c r="G497" s="1">
        <v>1</v>
      </c>
      <c r="H497" s="42">
        <v>4</v>
      </c>
      <c r="I497" s="42"/>
      <c r="J497" s="42"/>
      <c r="K497" s="42"/>
      <c r="L497" s="42"/>
      <c r="M497" s="42"/>
      <c r="N497" s="42"/>
      <c r="O497" s="42"/>
      <c r="P497" s="42"/>
      <c r="W497">
        <v>38</v>
      </c>
      <c r="X497">
        <v>34.799999999999997</v>
      </c>
      <c r="Y497">
        <v>41.2</v>
      </c>
      <c r="Z497">
        <v>31.5</v>
      </c>
      <c r="AA497">
        <v>33.9</v>
      </c>
      <c r="AB497">
        <v>28.6</v>
      </c>
      <c r="AC497">
        <v>19.5</v>
      </c>
      <c r="AD497">
        <v>8.6999999999999993</v>
      </c>
      <c r="CF497" s="6">
        <f t="shared" si="35"/>
        <v>236.2</v>
      </c>
      <c r="CG497">
        <f>VLOOKUP(D497,'Treatment Struture'!$D$2:$H$37,5,FALSE)</f>
        <v>150</v>
      </c>
      <c r="CH497">
        <f t="shared" si="36"/>
        <v>3.5429999999999997</v>
      </c>
    </row>
    <row r="498" spans="1:86">
      <c r="A498" t="s">
        <v>250</v>
      </c>
      <c r="B498" s="3">
        <v>36145</v>
      </c>
      <c r="C498" t="s">
        <v>205</v>
      </c>
      <c r="D498" t="s">
        <v>207</v>
      </c>
      <c r="E498" s="1" t="str">
        <f t="shared" si="38"/>
        <v>sep_p3(150)</v>
      </c>
      <c r="F498">
        <v>1</v>
      </c>
      <c r="G498" s="1">
        <v>1</v>
      </c>
      <c r="H498" s="42">
        <v>5</v>
      </c>
      <c r="I498" s="42"/>
      <c r="J498" s="42"/>
      <c r="K498" s="42"/>
      <c r="L498" s="42"/>
      <c r="M498" s="42"/>
      <c r="N498" s="42"/>
      <c r="O498" s="42"/>
      <c r="P498" s="42"/>
      <c r="W498">
        <v>24.3</v>
      </c>
      <c r="X498">
        <v>30.3</v>
      </c>
      <c r="Y498">
        <v>26.3</v>
      </c>
      <c r="Z498">
        <v>45.4</v>
      </c>
      <c r="AA498">
        <v>41.7</v>
      </c>
      <c r="AB498">
        <v>44.3</v>
      </c>
      <c r="AC498">
        <v>42.1</v>
      </c>
      <c r="AD498">
        <v>35.9</v>
      </c>
      <c r="AE498">
        <v>25.9</v>
      </c>
      <c r="AF498">
        <v>18.8</v>
      </c>
      <c r="AG498">
        <v>7.5</v>
      </c>
      <c r="CF498" s="6">
        <f t="shared" si="35"/>
        <v>342.5</v>
      </c>
      <c r="CG498">
        <f>VLOOKUP(D498,'Treatment Struture'!$D$2:$H$37,5,FALSE)</f>
        <v>150</v>
      </c>
      <c r="CH498">
        <f t="shared" si="36"/>
        <v>5.1375000000000002</v>
      </c>
    </row>
    <row r="499" spans="1:86">
      <c r="A499" t="s">
        <v>250</v>
      </c>
      <c r="B499" s="3">
        <v>36145</v>
      </c>
      <c r="C499" t="s">
        <v>205</v>
      </c>
      <c r="D499" t="s">
        <v>207</v>
      </c>
      <c r="E499" s="1" t="str">
        <f t="shared" si="38"/>
        <v>sep_p3(150)</v>
      </c>
      <c r="F499">
        <v>1</v>
      </c>
      <c r="G499" s="1">
        <v>1</v>
      </c>
      <c r="H499" s="42">
        <v>6</v>
      </c>
      <c r="I499" s="42"/>
      <c r="J499" s="42"/>
      <c r="K499" s="42"/>
      <c r="L499" s="42"/>
      <c r="M499" s="42"/>
      <c r="N499" s="42"/>
      <c r="O499" s="42"/>
      <c r="P499" s="42"/>
      <c r="W499">
        <v>40.299999999999997</v>
      </c>
      <c r="X499">
        <v>35.700000000000003</v>
      </c>
      <c r="Y499">
        <v>45.9</v>
      </c>
      <c r="Z499">
        <v>45.8</v>
      </c>
      <c r="AA499">
        <v>41.2</v>
      </c>
      <c r="AB499">
        <v>44.3</v>
      </c>
      <c r="AC499">
        <v>34.299999999999997</v>
      </c>
      <c r="AD499">
        <v>24</v>
      </c>
      <c r="AE499">
        <v>15.2</v>
      </c>
      <c r="AF499">
        <v>3.6</v>
      </c>
      <c r="CF499" s="6">
        <f t="shared" si="35"/>
        <v>330.3</v>
      </c>
      <c r="CG499">
        <f>VLOOKUP(D499,'Treatment Struture'!$D$2:$H$37,5,FALSE)</f>
        <v>150</v>
      </c>
      <c r="CH499">
        <f t="shared" si="36"/>
        <v>4.9545000000000003</v>
      </c>
    </row>
    <row r="500" spans="1:86">
      <c r="A500" t="s">
        <v>250</v>
      </c>
      <c r="B500" s="3">
        <v>36145</v>
      </c>
      <c r="C500" t="s">
        <v>205</v>
      </c>
      <c r="D500" t="s">
        <v>207</v>
      </c>
      <c r="E500" s="1" t="str">
        <f t="shared" si="38"/>
        <v>sep_p3(150)</v>
      </c>
      <c r="F500">
        <v>1</v>
      </c>
      <c r="G500" s="1">
        <v>1</v>
      </c>
      <c r="H500" s="42">
        <v>7</v>
      </c>
      <c r="I500" s="42"/>
      <c r="J500" s="42"/>
      <c r="K500" s="42"/>
      <c r="L500" s="42"/>
      <c r="M500" s="42"/>
      <c r="N500" s="42"/>
      <c r="O500" s="42"/>
      <c r="P500" s="42"/>
      <c r="W500">
        <v>45.2</v>
      </c>
      <c r="X500">
        <v>47</v>
      </c>
      <c r="Y500">
        <v>38.9</v>
      </c>
      <c r="Z500">
        <v>30.3</v>
      </c>
      <c r="AA500">
        <v>20.3</v>
      </c>
      <c r="AB500">
        <v>9.1</v>
      </c>
      <c r="CF500" s="6">
        <f t="shared" si="35"/>
        <v>190.8</v>
      </c>
      <c r="CG500">
        <f>VLOOKUP(D500,'Treatment Struture'!$D$2:$H$37,5,FALSE)</f>
        <v>150</v>
      </c>
      <c r="CH500">
        <f t="shared" si="36"/>
        <v>2.8620000000000001</v>
      </c>
    </row>
    <row r="501" spans="1:86">
      <c r="A501" t="s">
        <v>250</v>
      </c>
      <c r="B501" s="3">
        <v>36145</v>
      </c>
      <c r="C501" t="s">
        <v>205</v>
      </c>
      <c r="D501" t="s">
        <v>207</v>
      </c>
      <c r="E501" s="1" t="str">
        <f t="shared" si="38"/>
        <v>sep_p3(150)</v>
      </c>
      <c r="F501">
        <v>1</v>
      </c>
      <c r="G501" s="1">
        <v>1</v>
      </c>
      <c r="H501" s="42">
        <v>8</v>
      </c>
      <c r="I501" s="42"/>
      <c r="J501" s="42"/>
      <c r="K501" s="42"/>
      <c r="L501" s="42"/>
      <c r="M501" s="42"/>
      <c r="N501" s="42"/>
      <c r="O501" s="42"/>
      <c r="P501" s="42"/>
      <c r="W501">
        <v>34.9</v>
      </c>
      <c r="X501">
        <v>37.1</v>
      </c>
      <c r="Y501">
        <v>44.6</v>
      </c>
      <c r="Z501">
        <v>47.7</v>
      </c>
      <c r="AA501">
        <v>45.5</v>
      </c>
      <c r="AB501">
        <v>47.6</v>
      </c>
      <c r="AC501">
        <v>37.6</v>
      </c>
      <c r="AD501">
        <v>28.1</v>
      </c>
      <c r="AE501">
        <v>15.2</v>
      </c>
      <c r="AF501">
        <v>4.3</v>
      </c>
      <c r="CF501" s="6">
        <f t="shared" si="35"/>
        <v>342.60000000000008</v>
      </c>
      <c r="CG501">
        <f>VLOOKUP(D501,'Treatment Struture'!$D$2:$H$37,5,FALSE)</f>
        <v>150</v>
      </c>
      <c r="CH501">
        <f t="shared" si="36"/>
        <v>5.1390000000000011</v>
      </c>
    </row>
    <row r="502" spans="1:86">
      <c r="A502" t="s">
        <v>250</v>
      </c>
      <c r="B502" s="3">
        <v>36145</v>
      </c>
      <c r="C502" t="s">
        <v>205</v>
      </c>
      <c r="D502" t="s">
        <v>207</v>
      </c>
      <c r="E502" s="1" t="str">
        <f t="shared" si="38"/>
        <v>sep_p3(150)</v>
      </c>
      <c r="F502">
        <v>1</v>
      </c>
      <c r="G502" s="1">
        <v>1</v>
      </c>
      <c r="H502" s="42">
        <v>9</v>
      </c>
      <c r="I502" s="42"/>
      <c r="J502" s="42"/>
      <c r="K502" s="42"/>
      <c r="L502" s="42"/>
      <c r="M502" s="42"/>
      <c r="N502" s="42"/>
      <c r="O502" s="42"/>
      <c r="P502" s="42"/>
      <c r="W502">
        <v>34.200000000000003</v>
      </c>
      <c r="X502">
        <v>38.1</v>
      </c>
      <c r="Y502">
        <v>43.1</v>
      </c>
      <c r="Z502">
        <v>40.4</v>
      </c>
      <c r="AA502">
        <v>43.7</v>
      </c>
      <c r="AB502">
        <v>35.700000000000003</v>
      </c>
      <c r="AC502">
        <v>29.4</v>
      </c>
      <c r="AD502">
        <v>18.2</v>
      </c>
      <c r="AE502">
        <v>6.6</v>
      </c>
      <c r="CF502" s="6">
        <f t="shared" si="35"/>
        <v>289.39999999999998</v>
      </c>
      <c r="CG502">
        <f>VLOOKUP(D502,'Treatment Struture'!$D$2:$H$37,5,FALSE)</f>
        <v>150</v>
      </c>
      <c r="CH502">
        <f t="shared" si="36"/>
        <v>4.3409999999999993</v>
      </c>
    </row>
    <row r="503" spans="1:86">
      <c r="A503" t="s">
        <v>250</v>
      </c>
      <c r="B503" s="3">
        <v>36145</v>
      </c>
      <c r="C503" t="s">
        <v>205</v>
      </c>
      <c r="D503" t="s">
        <v>207</v>
      </c>
      <c r="E503" s="1" t="str">
        <f t="shared" si="38"/>
        <v>sep_p3(150)</v>
      </c>
      <c r="F503">
        <v>2</v>
      </c>
      <c r="G503" s="1">
        <v>5</v>
      </c>
      <c r="H503" s="42">
        <v>1</v>
      </c>
      <c r="I503" s="42"/>
      <c r="J503" s="42"/>
      <c r="K503" s="42"/>
      <c r="L503" s="42"/>
      <c r="M503" s="42"/>
      <c r="N503" s="42"/>
      <c r="O503" s="42"/>
      <c r="P503" s="42"/>
      <c r="W503">
        <v>20.2</v>
      </c>
      <c r="X503">
        <v>25.8</v>
      </c>
      <c r="Y503">
        <v>23.3</v>
      </c>
      <c r="Z503">
        <v>27.2</v>
      </c>
      <c r="AA503">
        <v>31.1</v>
      </c>
      <c r="AB503">
        <v>27.9</v>
      </c>
      <c r="AC503">
        <v>24.1</v>
      </c>
      <c r="AD503">
        <v>16.2</v>
      </c>
      <c r="AE503">
        <v>5.5</v>
      </c>
      <c r="CF503" s="6">
        <f t="shared" si="35"/>
        <v>201.29999999999998</v>
      </c>
      <c r="CG503">
        <f>VLOOKUP(D503,'Treatment Struture'!$D$2:$H$37,5,FALSE)</f>
        <v>150</v>
      </c>
      <c r="CH503">
        <f t="shared" si="36"/>
        <v>3.0194999999999999</v>
      </c>
    </row>
    <row r="504" spans="1:86">
      <c r="A504" t="s">
        <v>250</v>
      </c>
      <c r="B504" s="3">
        <v>36145</v>
      </c>
      <c r="C504" t="s">
        <v>205</v>
      </c>
      <c r="D504" t="s">
        <v>207</v>
      </c>
      <c r="E504" s="1" t="str">
        <f t="shared" si="38"/>
        <v>sep_p3(150)</v>
      </c>
      <c r="F504">
        <v>2</v>
      </c>
      <c r="G504" s="1">
        <v>5</v>
      </c>
      <c r="H504" s="42">
        <v>2</v>
      </c>
      <c r="I504" s="42"/>
      <c r="J504" s="42"/>
      <c r="K504" s="42"/>
      <c r="L504" s="42"/>
      <c r="M504" s="42"/>
      <c r="N504" s="42"/>
      <c r="O504" s="42"/>
      <c r="P504" s="42"/>
      <c r="W504">
        <v>23.2</v>
      </c>
      <c r="X504">
        <v>25.6</v>
      </c>
      <c r="Y504">
        <v>22</v>
      </c>
      <c r="Z504">
        <v>19.899999999999999</v>
      </c>
      <c r="AA504">
        <v>13.1</v>
      </c>
      <c r="CF504" s="6">
        <f t="shared" si="35"/>
        <v>103.79999999999998</v>
      </c>
      <c r="CG504">
        <f>VLOOKUP(D504,'Treatment Struture'!$D$2:$H$37,5,FALSE)</f>
        <v>150</v>
      </c>
      <c r="CH504">
        <f t="shared" si="36"/>
        <v>1.5569999999999997</v>
      </c>
    </row>
    <row r="505" spans="1:86">
      <c r="A505" t="s">
        <v>250</v>
      </c>
      <c r="B505" s="3">
        <v>36145</v>
      </c>
      <c r="C505" t="s">
        <v>205</v>
      </c>
      <c r="D505" t="s">
        <v>207</v>
      </c>
      <c r="E505" s="1" t="str">
        <f t="shared" si="38"/>
        <v>sep_p3(150)</v>
      </c>
      <c r="F505">
        <v>2</v>
      </c>
      <c r="G505" s="1">
        <v>5</v>
      </c>
      <c r="H505" s="42">
        <v>3</v>
      </c>
      <c r="I505" s="42"/>
      <c r="J505" s="42"/>
      <c r="K505" s="42"/>
      <c r="L505" s="42"/>
      <c r="M505" s="42"/>
      <c r="N505" s="42"/>
      <c r="O505" s="42"/>
      <c r="P505" s="42"/>
      <c r="W505">
        <v>28.5</v>
      </c>
      <c r="X505">
        <v>31.8</v>
      </c>
      <c r="Y505">
        <v>35.200000000000003</v>
      </c>
      <c r="Z505">
        <v>26.2</v>
      </c>
      <c r="AA505">
        <v>23.2</v>
      </c>
      <c r="AB505">
        <v>12</v>
      </c>
      <c r="CF505" s="6">
        <f t="shared" si="35"/>
        <v>156.9</v>
      </c>
      <c r="CG505">
        <f>VLOOKUP(D505,'Treatment Struture'!$D$2:$H$37,5,FALSE)</f>
        <v>150</v>
      </c>
      <c r="CH505">
        <f t="shared" si="36"/>
        <v>2.3534999999999999</v>
      </c>
    </row>
    <row r="506" spans="1:86">
      <c r="A506" t="s">
        <v>250</v>
      </c>
      <c r="B506" s="3">
        <v>36145</v>
      </c>
      <c r="C506" t="s">
        <v>205</v>
      </c>
      <c r="D506" t="s">
        <v>207</v>
      </c>
      <c r="E506" s="1" t="str">
        <f t="shared" si="38"/>
        <v>sep_p3(150)</v>
      </c>
      <c r="F506">
        <v>2</v>
      </c>
      <c r="G506" s="1">
        <v>5</v>
      </c>
      <c r="H506" s="42">
        <v>4</v>
      </c>
      <c r="I506" s="42"/>
      <c r="J506" s="42"/>
      <c r="K506" s="42"/>
      <c r="L506" s="42"/>
      <c r="M506" s="42"/>
      <c r="N506" s="42"/>
      <c r="O506" s="42"/>
      <c r="P506" s="42"/>
      <c r="W506">
        <v>39.9</v>
      </c>
      <c r="X506">
        <v>44.5</v>
      </c>
      <c r="Y506">
        <v>40.6</v>
      </c>
      <c r="Z506">
        <v>40.799999999999997</v>
      </c>
      <c r="AA506">
        <v>32</v>
      </c>
      <c r="AB506">
        <v>23.1</v>
      </c>
      <c r="AC506">
        <v>13.8</v>
      </c>
      <c r="AD506">
        <v>3.2</v>
      </c>
      <c r="CF506" s="6">
        <f t="shared" si="35"/>
        <v>237.9</v>
      </c>
      <c r="CG506">
        <f>VLOOKUP(D506,'Treatment Struture'!$D$2:$H$37,5,FALSE)</f>
        <v>150</v>
      </c>
      <c r="CH506">
        <f t="shared" si="36"/>
        <v>3.5685000000000002</v>
      </c>
    </row>
    <row r="507" spans="1:86">
      <c r="A507" t="s">
        <v>250</v>
      </c>
      <c r="B507" s="3">
        <v>36145</v>
      </c>
      <c r="C507" t="s">
        <v>205</v>
      </c>
      <c r="D507" t="s">
        <v>207</v>
      </c>
      <c r="E507" s="1" t="str">
        <f t="shared" si="38"/>
        <v>sep_p3(150)</v>
      </c>
      <c r="F507">
        <v>2</v>
      </c>
      <c r="G507" s="1">
        <v>5</v>
      </c>
      <c r="H507" s="42">
        <v>5</v>
      </c>
      <c r="I507" s="42"/>
      <c r="J507" s="42"/>
      <c r="K507" s="42"/>
      <c r="L507" s="42"/>
      <c r="M507" s="42"/>
      <c r="N507" s="42"/>
      <c r="O507" s="42"/>
      <c r="P507" s="42"/>
      <c r="W507">
        <v>40.700000000000003</v>
      </c>
      <c r="X507">
        <v>42.5</v>
      </c>
      <c r="Y507">
        <v>43.7</v>
      </c>
      <c r="Z507">
        <v>42.2</v>
      </c>
      <c r="AA507">
        <v>39.4</v>
      </c>
      <c r="AB507">
        <v>31.5</v>
      </c>
      <c r="AC507">
        <v>23.5</v>
      </c>
      <c r="AD507">
        <v>13.3</v>
      </c>
      <c r="CF507" s="6">
        <f t="shared" si="35"/>
        <v>276.8</v>
      </c>
      <c r="CG507">
        <f>VLOOKUP(D507,'Treatment Struture'!$D$2:$H$37,5,FALSE)</f>
        <v>150</v>
      </c>
      <c r="CH507">
        <f t="shared" si="36"/>
        <v>4.1520000000000001</v>
      </c>
    </row>
    <row r="508" spans="1:86">
      <c r="A508" t="s">
        <v>250</v>
      </c>
      <c r="B508" s="3">
        <v>36145</v>
      </c>
      <c r="C508" t="s">
        <v>205</v>
      </c>
      <c r="D508" t="s">
        <v>207</v>
      </c>
      <c r="E508" s="1" t="str">
        <f t="shared" si="38"/>
        <v>sep_p3(150)</v>
      </c>
      <c r="F508">
        <v>2</v>
      </c>
      <c r="G508" s="1">
        <v>5</v>
      </c>
      <c r="H508" s="42">
        <v>6</v>
      </c>
      <c r="I508" s="42"/>
      <c r="J508" s="42"/>
      <c r="K508" s="42"/>
      <c r="L508" s="42"/>
      <c r="M508" s="42"/>
      <c r="N508" s="42"/>
      <c r="O508" s="42"/>
      <c r="P508" s="42"/>
      <c r="W508">
        <v>29</v>
      </c>
      <c r="X508">
        <v>35.799999999999997</v>
      </c>
      <c r="Y508">
        <v>36</v>
      </c>
      <c r="Z508">
        <v>36.4</v>
      </c>
      <c r="AA508">
        <v>40.1</v>
      </c>
      <c r="AB508">
        <v>33.6</v>
      </c>
      <c r="AC508">
        <v>28</v>
      </c>
      <c r="AD508">
        <v>19.2</v>
      </c>
      <c r="AE508">
        <v>7.3</v>
      </c>
      <c r="CF508" s="6">
        <f t="shared" si="35"/>
        <v>265.39999999999998</v>
      </c>
      <c r="CG508">
        <f>VLOOKUP(D508,'Treatment Struture'!$D$2:$H$37,5,FALSE)</f>
        <v>150</v>
      </c>
      <c r="CH508">
        <f t="shared" si="36"/>
        <v>3.9809999999999994</v>
      </c>
    </row>
    <row r="509" spans="1:86">
      <c r="A509" t="s">
        <v>250</v>
      </c>
      <c r="B509" s="3">
        <v>36145</v>
      </c>
      <c r="C509" t="s">
        <v>205</v>
      </c>
      <c r="D509" t="s">
        <v>207</v>
      </c>
      <c r="E509" s="1" t="str">
        <f t="shared" si="38"/>
        <v>sep_p3(150)</v>
      </c>
      <c r="F509">
        <v>2</v>
      </c>
      <c r="G509" s="1">
        <v>5</v>
      </c>
      <c r="H509" s="42">
        <v>7</v>
      </c>
      <c r="I509" s="42"/>
      <c r="J509" s="42"/>
      <c r="K509" s="42"/>
      <c r="L509" s="42"/>
      <c r="M509" s="42"/>
      <c r="N509" s="42"/>
      <c r="O509" s="42"/>
      <c r="P509" s="42"/>
      <c r="W509">
        <v>27.9</v>
      </c>
      <c r="X509">
        <v>30.7</v>
      </c>
      <c r="Y509">
        <v>31.1</v>
      </c>
      <c r="Z509">
        <v>30.7</v>
      </c>
      <c r="AA509">
        <v>27.3</v>
      </c>
      <c r="AB509">
        <v>18.600000000000001</v>
      </c>
      <c r="AC509">
        <v>9.9</v>
      </c>
      <c r="CF509" s="6">
        <f t="shared" si="35"/>
        <v>176.2</v>
      </c>
      <c r="CG509">
        <f>VLOOKUP(D509,'Treatment Struture'!$D$2:$H$37,5,FALSE)</f>
        <v>150</v>
      </c>
      <c r="CH509">
        <f t="shared" si="36"/>
        <v>2.6430000000000002</v>
      </c>
    </row>
    <row r="510" spans="1:86">
      <c r="A510" t="s">
        <v>250</v>
      </c>
      <c r="B510" s="3">
        <v>36145</v>
      </c>
      <c r="C510" t="s">
        <v>205</v>
      </c>
      <c r="D510" t="s">
        <v>207</v>
      </c>
      <c r="E510" s="1" t="str">
        <f t="shared" si="38"/>
        <v>sep_p3(150)</v>
      </c>
      <c r="F510">
        <v>2</v>
      </c>
      <c r="G510" s="1">
        <v>5</v>
      </c>
      <c r="H510" s="42">
        <v>8</v>
      </c>
      <c r="I510" s="42"/>
      <c r="J510" s="42"/>
      <c r="K510" s="42"/>
      <c r="L510" s="42"/>
      <c r="M510" s="42"/>
      <c r="N510" s="42"/>
      <c r="O510" s="42"/>
      <c r="P510" s="42"/>
      <c r="W510">
        <v>28.3</v>
      </c>
      <c r="X510">
        <v>27.3</v>
      </c>
      <c r="Y510">
        <v>29.2</v>
      </c>
      <c r="Z510">
        <v>27.3</v>
      </c>
      <c r="AA510">
        <v>31.3</v>
      </c>
      <c r="AB510">
        <v>33.1</v>
      </c>
      <c r="AC510">
        <v>27.6</v>
      </c>
      <c r="AD510">
        <v>30.9</v>
      </c>
      <c r="AE510">
        <v>19.399999999999999</v>
      </c>
      <c r="AF510">
        <v>10.6</v>
      </c>
      <c r="CF510" s="6">
        <f t="shared" si="35"/>
        <v>265</v>
      </c>
      <c r="CG510">
        <f>VLOOKUP(D510,'Treatment Struture'!$D$2:$H$37,5,FALSE)</f>
        <v>150</v>
      </c>
      <c r="CH510">
        <f t="shared" si="36"/>
        <v>3.9750000000000001</v>
      </c>
    </row>
    <row r="511" spans="1:86">
      <c r="A511" t="s">
        <v>250</v>
      </c>
      <c r="B511" s="3">
        <v>36145</v>
      </c>
      <c r="C511" t="s">
        <v>205</v>
      </c>
      <c r="D511" t="s">
        <v>207</v>
      </c>
      <c r="E511" s="1" t="str">
        <f t="shared" si="38"/>
        <v>sep_p3(150)</v>
      </c>
      <c r="F511">
        <v>2</v>
      </c>
      <c r="G511" s="1">
        <v>5</v>
      </c>
      <c r="H511" s="42">
        <v>9</v>
      </c>
      <c r="I511" s="42"/>
      <c r="J511" s="42"/>
      <c r="K511" s="42"/>
      <c r="L511" s="42"/>
      <c r="M511" s="42"/>
      <c r="N511" s="42"/>
      <c r="O511" s="42"/>
      <c r="P511" s="42"/>
      <c r="W511">
        <v>17.399999999999999</v>
      </c>
      <c r="X511">
        <v>25.7</v>
      </c>
      <c r="Y511">
        <v>31.9</v>
      </c>
      <c r="Z511">
        <v>37.299999999999997</v>
      </c>
      <c r="AA511">
        <v>29.7</v>
      </c>
      <c r="AB511">
        <v>4.8</v>
      </c>
      <c r="CF511" s="6">
        <f t="shared" si="35"/>
        <v>146.80000000000001</v>
      </c>
      <c r="CG511">
        <f>VLOOKUP(D511,'Treatment Struture'!$D$2:$H$37,5,FALSE)</f>
        <v>150</v>
      </c>
      <c r="CH511">
        <f t="shared" si="36"/>
        <v>2.202</v>
      </c>
    </row>
    <row r="512" spans="1:86">
      <c r="A512" t="s">
        <v>250</v>
      </c>
      <c r="B512" s="3">
        <v>36145</v>
      </c>
      <c r="C512" t="s">
        <v>205</v>
      </c>
      <c r="D512" t="s">
        <v>207</v>
      </c>
      <c r="E512" s="1" t="str">
        <f t="shared" si="38"/>
        <v>sep_p3(150)</v>
      </c>
      <c r="F512">
        <v>3</v>
      </c>
      <c r="G512" s="1">
        <v>9</v>
      </c>
      <c r="H512" s="42">
        <v>1</v>
      </c>
      <c r="I512" s="42"/>
      <c r="J512" s="42"/>
      <c r="K512" s="42"/>
      <c r="L512" s="42"/>
      <c r="M512" s="42"/>
      <c r="N512" s="42"/>
      <c r="O512" s="42"/>
      <c r="P512" s="42"/>
      <c r="W512">
        <v>25.7</v>
      </c>
      <c r="X512">
        <v>25</v>
      </c>
      <c r="Y512">
        <v>23.4</v>
      </c>
      <c r="Z512">
        <v>31.1</v>
      </c>
      <c r="AA512">
        <v>34.200000000000003</v>
      </c>
      <c r="AB512">
        <v>23.4</v>
      </c>
      <c r="AC512">
        <v>17.7</v>
      </c>
      <c r="AD512">
        <v>8.1999999999999993</v>
      </c>
      <c r="CF512" s="6">
        <f t="shared" si="35"/>
        <v>188.69999999999996</v>
      </c>
      <c r="CG512">
        <f>VLOOKUP(D512,'Treatment Struture'!$D$2:$H$37,5,FALSE)</f>
        <v>150</v>
      </c>
      <c r="CH512">
        <f t="shared" si="36"/>
        <v>2.8304999999999993</v>
      </c>
    </row>
    <row r="513" spans="1:86">
      <c r="A513" t="s">
        <v>250</v>
      </c>
      <c r="B513" s="3">
        <v>36145</v>
      </c>
      <c r="C513" t="s">
        <v>205</v>
      </c>
      <c r="D513" t="s">
        <v>207</v>
      </c>
      <c r="E513" s="1" t="str">
        <f t="shared" si="38"/>
        <v>sep_p3(150)</v>
      </c>
      <c r="F513">
        <v>3</v>
      </c>
      <c r="G513" s="1">
        <v>9</v>
      </c>
      <c r="H513" s="42">
        <v>2</v>
      </c>
      <c r="I513" s="42"/>
      <c r="J513" s="42"/>
      <c r="K513" s="42"/>
      <c r="L513" s="42"/>
      <c r="M513" s="42"/>
      <c r="N513" s="42"/>
      <c r="O513" s="42"/>
      <c r="P513" s="42"/>
      <c r="W513">
        <v>26.5</v>
      </c>
      <c r="X513">
        <v>28.4</v>
      </c>
      <c r="Y513">
        <v>27.2</v>
      </c>
      <c r="Z513">
        <v>29.9</v>
      </c>
      <c r="AA513">
        <v>29.3</v>
      </c>
      <c r="AB513">
        <v>32.200000000000003</v>
      </c>
      <c r="AC513">
        <v>21</v>
      </c>
      <c r="AD513">
        <v>16.899999999999999</v>
      </c>
      <c r="CF513" s="6">
        <f t="shared" si="35"/>
        <v>211.4</v>
      </c>
      <c r="CG513">
        <f>VLOOKUP(D513,'Treatment Struture'!$D$2:$H$37,5,FALSE)</f>
        <v>150</v>
      </c>
      <c r="CH513">
        <f t="shared" si="36"/>
        <v>3.1709999999999998</v>
      </c>
    </row>
    <row r="514" spans="1:86">
      <c r="A514" t="s">
        <v>250</v>
      </c>
      <c r="B514" s="3">
        <v>36145</v>
      </c>
      <c r="C514" t="s">
        <v>205</v>
      </c>
      <c r="D514" t="s">
        <v>207</v>
      </c>
      <c r="E514" s="1" t="str">
        <f t="shared" si="38"/>
        <v>sep_p3(150)</v>
      </c>
      <c r="F514">
        <v>3</v>
      </c>
      <c r="G514" s="1">
        <v>9</v>
      </c>
      <c r="H514" s="42">
        <v>3</v>
      </c>
      <c r="I514" s="42"/>
      <c r="J514" s="42"/>
      <c r="K514" s="42"/>
      <c r="L514" s="42"/>
      <c r="M514" s="42"/>
      <c r="N514" s="42"/>
      <c r="O514" s="42"/>
      <c r="P514" s="42"/>
      <c r="W514">
        <v>23.8</v>
      </c>
      <c r="X514">
        <v>26</v>
      </c>
      <c r="Y514">
        <v>27.1</v>
      </c>
      <c r="Z514">
        <v>27</v>
      </c>
      <c r="AA514">
        <v>27.2</v>
      </c>
      <c r="AB514">
        <v>31.7</v>
      </c>
      <c r="AC514">
        <v>22.7</v>
      </c>
      <c r="AD514">
        <v>15.3</v>
      </c>
      <c r="AE514">
        <v>6.4</v>
      </c>
      <c r="CF514" s="6">
        <f t="shared" si="35"/>
        <v>207.2</v>
      </c>
      <c r="CG514">
        <f>VLOOKUP(D514,'Treatment Struture'!$D$2:$H$37,5,FALSE)</f>
        <v>150</v>
      </c>
      <c r="CH514">
        <f t="shared" si="36"/>
        <v>3.1079999999999997</v>
      </c>
    </row>
    <row r="515" spans="1:86">
      <c r="A515" t="s">
        <v>250</v>
      </c>
      <c r="B515" s="3">
        <v>36145</v>
      </c>
      <c r="C515" t="s">
        <v>205</v>
      </c>
      <c r="D515" t="s">
        <v>207</v>
      </c>
      <c r="E515" s="1" t="str">
        <f t="shared" si="38"/>
        <v>sep_p3(150)</v>
      </c>
      <c r="F515">
        <v>3</v>
      </c>
      <c r="G515" s="1">
        <v>9</v>
      </c>
      <c r="H515" s="42">
        <v>4</v>
      </c>
      <c r="I515" s="42"/>
      <c r="J515" s="42"/>
      <c r="K515" s="42"/>
      <c r="L515" s="42"/>
      <c r="M515" s="42"/>
      <c r="N515" s="42"/>
      <c r="O515" s="42"/>
      <c r="P515" s="42"/>
      <c r="W515">
        <v>34.799999999999997</v>
      </c>
      <c r="X515">
        <v>34.700000000000003</v>
      </c>
      <c r="Y515">
        <v>34.5</v>
      </c>
      <c r="Z515">
        <v>22.3</v>
      </c>
      <c r="AA515">
        <v>15.7</v>
      </c>
      <c r="AB515">
        <v>4.5</v>
      </c>
      <c r="CF515" s="6">
        <f t="shared" si="35"/>
        <v>146.5</v>
      </c>
      <c r="CG515">
        <f>VLOOKUP(D515,'Treatment Struture'!$D$2:$H$37,5,FALSE)</f>
        <v>150</v>
      </c>
      <c r="CH515">
        <f t="shared" si="36"/>
        <v>2.1974999999999998</v>
      </c>
    </row>
    <row r="516" spans="1:86">
      <c r="A516" t="s">
        <v>250</v>
      </c>
      <c r="B516" s="3">
        <v>36145</v>
      </c>
      <c r="C516" t="s">
        <v>205</v>
      </c>
      <c r="D516" t="s">
        <v>207</v>
      </c>
      <c r="E516" s="1" t="str">
        <f t="shared" si="38"/>
        <v>sep_p3(150)</v>
      </c>
      <c r="F516">
        <v>3</v>
      </c>
      <c r="G516" s="1">
        <v>9</v>
      </c>
      <c r="H516" s="42">
        <v>5</v>
      </c>
      <c r="I516" s="42"/>
      <c r="J516" s="42"/>
      <c r="K516" s="42"/>
      <c r="L516" s="42"/>
      <c r="M516" s="42"/>
      <c r="N516" s="42"/>
      <c r="O516" s="42"/>
      <c r="P516" s="42"/>
      <c r="W516">
        <v>27.1</v>
      </c>
      <c r="X516">
        <v>29.3</v>
      </c>
      <c r="Y516">
        <v>27.6</v>
      </c>
      <c r="Z516">
        <v>25.8</v>
      </c>
      <c r="AA516">
        <v>30.2</v>
      </c>
      <c r="AB516">
        <v>21.8</v>
      </c>
      <c r="AC516">
        <v>13.1</v>
      </c>
      <c r="CF516" s="6">
        <f t="shared" si="35"/>
        <v>174.9</v>
      </c>
      <c r="CG516">
        <f>VLOOKUP(D516,'Treatment Struture'!$D$2:$H$37,5,FALSE)</f>
        <v>150</v>
      </c>
      <c r="CH516">
        <f t="shared" si="36"/>
        <v>2.6235000000000004</v>
      </c>
    </row>
    <row r="517" spans="1:86">
      <c r="A517" t="s">
        <v>250</v>
      </c>
      <c r="B517" s="3">
        <v>36145</v>
      </c>
      <c r="C517" t="s">
        <v>205</v>
      </c>
      <c r="D517" t="s">
        <v>207</v>
      </c>
      <c r="E517" s="1" t="str">
        <f t="shared" si="38"/>
        <v>sep_p3(150)</v>
      </c>
      <c r="F517">
        <v>3</v>
      </c>
      <c r="G517" s="1">
        <v>9</v>
      </c>
      <c r="H517" s="42">
        <v>6</v>
      </c>
      <c r="I517" s="42"/>
      <c r="J517" s="42"/>
      <c r="K517" s="42"/>
      <c r="L517" s="42"/>
      <c r="M517" s="42"/>
      <c r="N517" s="42"/>
      <c r="O517" s="42"/>
      <c r="P517" s="42"/>
      <c r="AF517">
        <v>33.4</v>
      </c>
      <c r="AG517">
        <v>21.1</v>
      </c>
      <c r="AH517">
        <v>14.3</v>
      </c>
      <c r="CF517" s="6">
        <f t="shared" si="35"/>
        <v>68.8</v>
      </c>
      <c r="CG517">
        <f>VLOOKUP(D517,'Treatment Struture'!$D$2:$H$37,5,FALSE)</f>
        <v>150</v>
      </c>
      <c r="CH517">
        <f t="shared" si="36"/>
        <v>1.032</v>
      </c>
    </row>
    <row r="518" spans="1:86">
      <c r="A518" t="s">
        <v>250</v>
      </c>
      <c r="B518" s="3">
        <v>36145</v>
      </c>
      <c r="C518" t="s">
        <v>205</v>
      </c>
      <c r="D518" t="s">
        <v>207</v>
      </c>
      <c r="E518" s="1" t="str">
        <f t="shared" si="38"/>
        <v>sep_p3(150)</v>
      </c>
      <c r="F518">
        <v>3</v>
      </c>
      <c r="G518" s="1">
        <v>9</v>
      </c>
      <c r="H518" s="42">
        <v>7</v>
      </c>
      <c r="I518" s="42"/>
      <c r="J518" s="42"/>
      <c r="K518" s="42"/>
      <c r="L518" s="42"/>
      <c r="M518" s="42"/>
      <c r="N518" s="42"/>
      <c r="O518" s="42"/>
      <c r="P518" s="42"/>
      <c r="W518">
        <v>41.5</v>
      </c>
      <c r="X518">
        <v>43.4</v>
      </c>
      <c r="Y518">
        <v>36.5</v>
      </c>
      <c r="Z518">
        <v>28.1</v>
      </c>
      <c r="AA518">
        <v>17.399999999999999</v>
      </c>
      <c r="CF518" s="6">
        <f t="shared" si="35"/>
        <v>166.9</v>
      </c>
      <c r="CG518">
        <f>VLOOKUP(D518,'Treatment Struture'!$D$2:$H$37,5,FALSE)</f>
        <v>150</v>
      </c>
      <c r="CH518">
        <f t="shared" si="36"/>
        <v>2.5034999999999998</v>
      </c>
    </row>
    <row r="519" spans="1:86">
      <c r="A519" t="s">
        <v>250</v>
      </c>
      <c r="B519" s="3">
        <v>36145</v>
      </c>
      <c r="C519" t="s">
        <v>205</v>
      </c>
      <c r="D519" t="s">
        <v>207</v>
      </c>
      <c r="E519" s="1" t="str">
        <f t="shared" si="38"/>
        <v>sep_p3(150)</v>
      </c>
      <c r="F519">
        <v>3</v>
      </c>
      <c r="G519" s="1">
        <v>9</v>
      </c>
      <c r="H519" s="42">
        <v>8</v>
      </c>
      <c r="I519" s="42"/>
      <c r="J519" s="42"/>
      <c r="K519" s="42"/>
      <c r="L519" s="42"/>
      <c r="M519" s="42"/>
      <c r="N519" s="42"/>
      <c r="O519" s="42"/>
      <c r="P519" s="42"/>
      <c r="W519">
        <v>30.5</v>
      </c>
      <c r="X519">
        <v>31.1</v>
      </c>
      <c r="Y519">
        <v>32.1</v>
      </c>
      <c r="Z519">
        <v>24.6</v>
      </c>
      <c r="AA519">
        <v>18.8</v>
      </c>
      <c r="AB519">
        <v>7.1</v>
      </c>
      <c r="CF519" s="6">
        <f t="shared" si="35"/>
        <v>144.20000000000002</v>
      </c>
      <c r="CG519">
        <f>VLOOKUP(D519,'Treatment Struture'!$D$2:$H$37,5,FALSE)</f>
        <v>150</v>
      </c>
      <c r="CH519">
        <f t="shared" si="36"/>
        <v>2.1630000000000003</v>
      </c>
    </row>
    <row r="520" spans="1:86">
      <c r="A520" t="s">
        <v>250</v>
      </c>
      <c r="B520" s="3">
        <v>36145</v>
      </c>
      <c r="C520" t="s">
        <v>205</v>
      </c>
      <c r="D520" t="s">
        <v>207</v>
      </c>
      <c r="E520" s="1" t="str">
        <f t="shared" si="38"/>
        <v>sep_p3(150)</v>
      </c>
      <c r="F520">
        <v>3</v>
      </c>
      <c r="G520" s="1">
        <v>9</v>
      </c>
      <c r="H520" s="42">
        <v>9</v>
      </c>
      <c r="I520" s="42"/>
      <c r="J520" s="42"/>
      <c r="K520" s="42"/>
      <c r="L520" s="42"/>
      <c r="M520" s="42"/>
      <c r="N520" s="42"/>
      <c r="O520" s="42"/>
      <c r="P520" s="42"/>
      <c r="W520">
        <v>31.3</v>
      </c>
      <c r="X520">
        <v>33</v>
      </c>
      <c r="Y520">
        <v>21.9</v>
      </c>
      <c r="Z520">
        <v>17.100000000000001</v>
      </c>
      <c r="AA520">
        <v>3.2</v>
      </c>
      <c r="CF520" s="6">
        <f t="shared" si="35"/>
        <v>106.49999999999999</v>
      </c>
      <c r="CG520">
        <f>VLOOKUP(D520,'Treatment Struture'!$D$2:$H$37,5,FALSE)</f>
        <v>150</v>
      </c>
      <c r="CH520">
        <f t="shared" si="36"/>
        <v>1.5974999999999997</v>
      </c>
    </row>
    <row r="521" spans="1:86">
      <c r="A521" t="s">
        <v>232</v>
      </c>
      <c r="B521" s="3">
        <v>36138</v>
      </c>
      <c r="C521" t="s">
        <v>240</v>
      </c>
      <c r="D521" t="s">
        <v>238</v>
      </c>
      <c r="E521" t="s">
        <v>245</v>
      </c>
      <c r="F521">
        <v>1</v>
      </c>
      <c r="G521">
        <v>5</v>
      </c>
      <c r="H521">
        <v>1</v>
      </c>
      <c r="I521">
        <v>5.0999999999999996</v>
      </c>
      <c r="J521">
        <v>15.7</v>
      </c>
      <c r="K521">
        <v>15.2</v>
      </c>
      <c r="L521">
        <v>11.1</v>
      </c>
      <c r="M521">
        <v>25.4</v>
      </c>
      <c r="N521">
        <v>38.1</v>
      </c>
      <c r="O521">
        <v>39</v>
      </c>
      <c r="P521">
        <v>47.6</v>
      </c>
      <c r="Q521">
        <v>46.9</v>
      </c>
      <c r="CF521" s="6">
        <f t="shared" ref="CF521:CF584" si="39">SUM(I521:CE521)</f>
        <v>244.1</v>
      </c>
      <c r="CG521">
        <v>100</v>
      </c>
      <c r="CH521">
        <f t="shared" ref="CH521:CH584" si="40">CF521/10000*CG521</f>
        <v>2.4410000000000003</v>
      </c>
    </row>
    <row r="522" spans="1:86">
      <c r="A522" t="s">
        <v>232</v>
      </c>
      <c r="B522" s="3">
        <v>36138</v>
      </c>
      <c r="C522" t="s">
        <v>240</v>
      </c>
      <c r="D522" t="s">
        <v>238</v>
      </c>
      <c r="E522" s="17" t="s">
        <v>245</v>
      </c>
      <c r="F522">
        <v>1</v>
      </c>
      <c r="G522" s="1">
        <v>5</v>
      </c>
      <c r="H522" s="51">
        <v>2</v>
      </c>
      <c r="I522" s="51">
        <v>10.5</v>
      </c>
      <c r="J522" s="51">
        <v>33.4</v>
      </c>
      <c r="K522" s="51">
        <v>27.7</v>
      </c>
      <c r="L522" s="51">
        <v>36</v>
      </c>
      <c r="M522" s="51">
        <v>47.6</v>
      </c>
      <c r="N522" s="51">
        <v>57.2</v>
      </c>
      <c r="O522">
        <v>42.2</v>
      </c>
      <c r="P522">
        <v>43.1</v>
      </c>
      <c r="CF522" s="6">
        <f t="shared" si="39"/>
        <v>297.7</v>
      </c>
      <c r="CG522">
        <v>100</v>
      </c>
      <c r="CH522">
        <f t="shared" si="40"/>
        <v>2.9769999999999999</v>
      </c>
    </row>
    <row r="523" spans="1:86">
      <c r="A523" t="s">
        <v>232</v>
      </c>
      <c r="B523" s="3">
        <v>36138</v>
      </c>
      <c r="C523" t="s">
        <v>240</v>
      </c>
      <c r="D523" t="s">
        <v>238</v>
      </c>
      <c r="E523" t="s">
        <v>245</v>
      </c>
      <c r="F523">
        <v>1</v>
      </c>
      <c r="G523">
        <v>5</v>
      </c>
      <c r="H523" s="51">
        <v>3</v>
      </c>
      <c r="I523" s="51">
        <v>0.9</v>
      </c>
      <c r="J523" s="51">
        <v>14.3</v>
      </c>
      <c r="K523" s="51">
        <v>14.7</v>
      </c>
      <c r="L523" s="51">
        <v>15.2</v>
      </c>
      <c r="M523" s="51">
        <v>21.3</v>
      </c>
      <c r="N523" s="51">
        <v>26.3</v>
      </c>
      <c r="O523">
        <v>28.9</v>
      </c>
      <c r="P523">
        <v>39.4</v>
      </c>
      <c r="Q523">
        <v>48.8</v>
      </c>
      <c r="R523">
        <v>48.8</v>
      </c>
      <c r="CF523" s="6">
        <f t="shared" si="39"/>
        <v>258.60000000000002</v>
      </c>
      <c r="CG523">
        <v>100</v>
      </c>
      <c r="CH523">
        <f t="shared" si="40"/>
        <v>2.5860000000000003</v>
      </c>
    </row>
    <row r="524" spans="1:86">
      <c r="A524" t="s">
        <v>232</v>
      </c>
      <c r="B524" s="3">
        <v>36138</v>
      </c>
      <c r="C524" t="s">
        <v>240</v>
      </c>
      <c r="D524" t="s">
        <v>238</v>
      </c>
      <c r="E524" t="s">
        <v>245</v>
      </c>
      <c r="F524">
        <v>1</v>
      </c>
      <c r="G524">
        <v>5</v>
      </c>
      <c r="H524" s="51">
        <v>4</v>
      </c>
      <c r="I524" s="51">
        <v>10.5</v>
      </c>
      <c r="J524" s="51">
        <v>11.6</v>
      </c>
      <c r="K524" s="51">
        <v>12.9</v>
      </c>
      <c r="L524" s="51">
        <v>15.2</v>
      </c>
      <c r="M524" s="51">
        <v>20.5</v>
      </c>
      <c r="N524" s="51">
        <v>21.9</v>
      </c>
      <c r="O524">
        <v>36.4</v>
      </c>
      <c r="P524">
        <v>41.8</v>
      </c>
      <c r="Q524">
        <v>36.4</v>
      </c>
      <c r="CF524" s="6">
        <f t="shared" si="39"/>
        <v>207.20000000000002</v>
      </c>
      <c r="CG524">
        <v>100</v>
      </c>
      <c r="CH524">
        <f t="shared" si="40"/>
        <v>2.0720000000000001</v>
      </c>
    </row>
    <row r="525" spans="1:86">
      <c r="A525" t="s">
        <v>232</v>
      </c>
      <c r="B525" s="3">
        <v>36138</v>
      </c>
      <c r="C525" t="s">
        <v>240</v>
      </c>
      <c r="D525" t="s">
        <v>238</v>
      </c>
      <c r="E525" t="s">
        <v>245</v>
      </c>
      <c r="F525">
        <v>1</v>
      </c>
      <c r="G525">
        <v>5</v>
      </c>
      <c r="H525" s="51">
        <v>5</v>
      </c>
      <c r="I525" s="51">
        <v>8.1999999999999993</v>
      </c>
      <c r="J525" s="51">
        <v>11.9</v>
      </c>
      <c r="K525" s="51">
        <v>14.4</v>
      </c>
      <c r="L525" s="51">
        <v>14.8</v>
      </c>
      <c r="M525" s="51">
        <v>22.4</v>
      </c>
      <c r="N525" s="51">
        <v>32.200000000000003</v>
      </c>
      <c r="O525">
        <v>21.9</v>
      </c>
      <c r="CF525" s="6">
        <f t="shared" si="39"/>
        <v>125.79999999999998</v>
      </c>
      <c r="CG525">
        <v>100</v>
      </c>
      <c r="CH525">
        <f t="shared" si="40"/>
        <v>1.2579999999999998</v>
      </c>
    </row>
    <row r="526" spans="1:86">
      <c r="A526" t="s">
        <v>232</v>
      </c>
      <c r="B526" s="3">
        <v>36138</v>
      </c>
      <c r="C526" t="s">
        <v>240</v>
      </c>
      <c r="D526" t="s">
        <v>238</v>
      </c>
      <c r="E526" t="s">
        <v>245</v>
      </c>
      <c r="F526">
        <v>1</v>
      </c>
      <c r="G526">
        <v>5</v>
      </c>
      <c r="H526" s="51">
        <v>6</v>
      </c>
      <c r="I526" s="51">
        <v>10.4</v>
      </c>
      <c r="J526" s="51">
        <v>14.7</v>
      </c>
      <c r="K526" s="51">
        <v>16.5</v>
      </c>
      <c r="L526" s="51">
        <v>19.899999999999999</v>
      </c>
      <c r="M526" s="51">
        <v>16</v>
      </c>
      <c r="N526" s="51">
        <v>14.2</v>
      </c>
      <c r="O526">
        <v>29.9</v>
      </c>
      <c r="P526">
        <v>40</v>
      </c>
      <c r="Q526">
        <v>45.9</v>
      </c>
      <c r="CF526" s="6">
        <f t="shared" si="39"/>
        <v>207.5</v>
      </c>
      <c r="CG526">
        <v>100</v>
      </c>
      <c r="CH526">
        <f t="shared" si="40"/>
        <v>2.0750000000000002</v>
      </c>
    </row>
    <row r="527" spans="1:86">
      <c r="A527" t="s">
        <v>232</v>
      </c>
      <c r="B527" s="3">
        <v>36138</v>
      </c>
      <c r="C527" t="s">
        <v>240</v>
      </c>
      <c r="D527" t="s">
        <v>238</v>
      </c>
      <c r="E527" t="s">
        <v>245</v>
      </c>
      <c r="F527">
        <v>2</v>
      </c>
      <c r="G527">
        <v>9</v>
      </c>
      <c r="H527" s="51">
        <v>1</v>
      </c>
      <c r="I527" s="51">
        <v>2.7</v>
      </c>
      <c r="J527" s="51">
        <v>10.199999999999999</v>
      </c>
      <c r="K527" s="51">
        <v>14.3</v>
      </c>
      <c r="L527" s="51">
        <v>16.100000000000001</v>
      </c>
      <c r="M527" s="51">
        <v>22.8</v>
      </c>
      <c r="N527" s="51">
        <v>21.3</v>
      </c>
      <c r="O527">
        <v>50.8</v>
      </c>
      <c r="P527">
        <v>54.8</v>
      </c>
      <c r="Q527">
        <v>51.2</v>
      </c>
      <c r="CF527" s="6">
        <f t="shared" si="39"/>
        <v>244.2</v>
      </c>
      <c r="CG527">
        <v>100</v>
      </c>
      <c r="CH527">
        <f t="shared" si="40"/>
        <v>2.4419999999999997</v>
      </c>
    </row>
    <row r="528" spans="1:86">
      <c r="A528" t="s">
        <v>232</v>
      </c>
      <c r="B528" s="3">
        <v>36138</v>
      </c>
      <c r="C528" t="s">
        <v>240</v>
      </c>
      <c r="D528" t="s">
        <v>238</v>
      </c>
      <c r="E528" t="s">
        <v>245</v>
      </c>
      <c r="F528">
        <v>2</v>
      </c>
      <c r="G528">
        <v>9</v>
      </c>
      <c r="H528" s="51">
        <v>2</v>
      </c>
      <c r="I528" s="51">
        <v>13.8</v>
      </c>
      <c r="J528" s="51">
        <v>24</v>
      </c>
      <c r="K528" s="51">
        <v>26.9</v>
      </c>
      <c r="L528" s="51">
        <v>25.7</v>
      </c>
      <c r="M528" s="51">
        <v>27.7</v>
      </c>
      <c r="N528" s="51">
        <v>45.1</v>
      </c>
      <c r="O528">
        <v>61.2</v>
      </c>
      <c r="P528">
        <v>73.8</v>
      </c>
      <c r="Q528">
        <v>51.5</v>
      </c>
      <c r="CF528" s="6">
        <f t="shared" si="39"/>
        <v>349.7</v>
      </c>
      <c r="CG528">
        <v>100</v>
      </c>
      <c r="CH528">
        <f t="shared" si="40"/>
        <v>3.4969999999999999</v>
      </c>
    </row>
    <row r="529" spans="1:86">
      <c r="A529" t="s">
        <v>232</v>
      </c>
      <c r="B529" s="3">
        <v>36138</v>
      </c>
      <c r="C529" t="s">
        <v>240</v>
      </c>
      <c r="D529" t="s">
        <v>238</v>
      </c>
      <c r="E529" t="s">
        <v>245</v>
      </c>
      <c r="F529">
        <v>2</v>
      </c>
      <c r="G529">
        <v>9</v>
      </c>
      <c r="H529" s="51">
        <v>3</v>
      </c>
      <c r="I529" s="51">
        <v>3.4</v>
      </c>
      <c r="J529" s="51">
        <v>24.4</v>
      </c>
      <c r="K529" s="51">
        <v>19.2</v>
      </c>
      <c r="L529" s="51">
        <v>21.4</v>
      </c>
      <c r="M529" s="51">
        <v>17.5</v>
      </c>
      <c r="N529" s="51">
        <v>26.2</v>
      </c>
      <c r="O529">
        <v>52.2</v>
      </c>
      <c r="P529">
        <v>83.7</v>
      </c>
      <c r="Q529">
        <v>65.2</v>
      </c>
      <c r="CF529" s="6">
        <f t="shared" si="39"/>
        <v>313.2</v>
      </c>
      <c r="CG529">
        <v>100</v>
      </c>
      <c r="CH529">
        <f t="shared" si="40"/>
        <v>3.1320000000000001</v>
      </c>
    </row>
    <row r="530" spans="1:86">
      <c r="A530" t="s">
        <v>232</v>
      </c>
      <c r="B530" s="3">
        <v>36138</v>
      </c>
      <c r="C530" t="s">
        <v>240</v>
      </c>
      <c r="D530" t="s">
        <v>238</v>
      </c>
      <c r="E530" t="s">
        <v>245</v>
      </c>
      <c r="F530">
        <v>2</v>
      </c>
      <c r="G530" s="1">
        <v>9</v>
      </c>
      <c r="H530" s="51">
        <v>4</v>
      </c>
      <c r="I530" s="51">
        <v>4.2</v>
      </c>
      <c r="J530" s="51">
        <v>5.2</v>
      </c>
      <c r="K530" s="51">
        <v>17.7</v>
      </c>
      <c r="L530" s="51">
        <v>18.5</v>
      </c>
      <c r="M530" s="51">
        <v>26.8</v>
      </c>
      <c r="N530" s="51">
        <v>22.4</v>
      </c>
      <c r="O530">
        <v>26.4</v>
      </c>
      <c r="P530">
        <v>46.7</v>
      </c>
      <c r="Q530">
        <v>53.8</v>
      </c>
      <c r="R530">
        <v>67.400000000000006</v>
      </c>
      <c r="CF530" s="6">
        <f t="shared" si="39"/>
        <v>289.10000000000002</v>
      </c>
      <c r="CG530">
        <v>100</v>
      </c>
      <c r="CH530">
        <f t="shared" si="40"/>
        <v>2.891</v>
      </c>
    </row>
    <row r="531" spans="1:86">
      <c r="A531" t="s">
        <v>232</v>
      </c>
      <c r="B531" s="3">
        <v>36138</v>
      </c>
      <c r="C531" t="s">
        <v>240</v>
      </c>
      <c r="D531" t="s">
        <v>238</v>
      </c>
      <c r="E531" t="s">
        <v>245</v>
      </c>
      <c r="F531">
        <v>2</v>
      </c>
      <c r="G531">
        <v>9</v>
      </c>
      <c r="H531" s="51">
        <v>5</v>
      </c>
      <c r="I531" s="51">
        <v>11.1</v>
      </c>
      <c r="J531" s="51">
        <v>11.8</v>
      </c>
      <c r="K531" s="51">
        <v>8.6</v>
      </c>
      <c r="L531" s="51">
        <v>16.899999999999999</v>
      </c>
      <c r="M531" s="51">
        <v>22.3</v>
      </c>
      <c r="N531" s="51">
        <v>50.9</v>
      </c>
      <c r="O531">
        <v>37.6</v>
      </c>
      <c r="P531">
        <v>59.5</v>
      </c>
      <c r="Q531">
        <v>67.599999999999994</v>
      </c>
      <c r="R531">
        <v>44.4</v>
      </c>
      <c r="CF531" s="6">
        <f t="shared" si="39"/>
        <v>330.69999999999993</v>
      </c>
      <c r="CG531">
        <v>100</v>
      </c>
      <c r="CH531">
        <f t="shared" si="40"/>
        <v>3.3069999999999995</v>
      </c>
    </row>
    <row r="532" spans="1:86">
      <c r="A532" t="s">
        <v>232</v>
      </c>
      <c r="B532" s="3">
        <v>36138</v>
      </c>
      <c r="C532" t="s">
        <v>240</v>
      </c>
      <c r="D532" t="s">
        <v>238</v>
      </c>
      <c r="E532" t="s">
        <v>245</v>
      </c>
      <c r="F532">
        <v>2</v>
      </c>
      <c r="G532">
        <v>9</v>
      </c>
      <c r="H532" s="51">
        <v>6</v>
      </c>
      <c r="I532" s="51">
        <v>7.7</v>
      </c>
      <c r="J532" s="51">
        <v>14</v>
      </c>
      <c r="K532" s="51">
        <v>19.7</v>
      </c>
      <c r="L532" s="51">
        <v>23.7</v>
      </c>
      <c r="M532" s="51">
        <v>22.9</v>
      </c>
      <c r="N532" s="51">
        <v>31.3</v>
      </c>
      <c r="O532">
        <v>45.1</v>
      </c>
      <c r="P532">
        <v>61.2</v>
      </c>
      <c r="Q532">
        <v>45.2</v>
      </c>
      <c r="CF532" s="6">
        <f t="shared" si="39"/>
        <v>270.8</v>
      </c>
      <c r="CG532">
        <v>100</v>
      </c>
      <c r="CH532">
        <f t="shared" si="40"/>
        <v>2.7080000000000002</v>
      </c>
    </row>
    <row r="533" spans="1:86">
      <c r="A533" t="s">
        <v>232</v>
      </c>
      <c r="B533" s="3">
        <v>36138</v>
      </c>
      <c r="C533" t="s">
        <v>240</v>
      </c>
      <c r="D533" t="s">
        <v>238</v>
      </c>
      <c r="E533" t="s">
        <v>245</v>
      </c>
      <c r="F533">
        <v>3</v>
      </c>
      <c r="G533">
        <v>14</v>
      </c>
      <c r="H533" s="51">
        <v>1</v>
      </c>
      <c r="I533" s="51">
        <v>5.4</v>
      </c>
      <c r="J533" s="51">
        <v>11.5</v>
      </c>
      <c r="K533" s="51">
        <v>16.899999999999999</v>
      </c>
      <c r="L533" s="51">
        <v>17.899999999999999</v>
      </c>
      <c r="M533" s="51">
        <v>19.5</v>
      </c>
      <c r="N533" s="51">
        <v>27.3</v>
      </c>
      <c r="O533">
        <v>35.6</v>
      </c>
      <c r="P533">
        <v>51.3</v>
      </c>
      <c r="Q533">
        <v>58.6</v>
      </c>
      <c r="R533">
        <v>59.4</v>
      </c>
      <c r="CF533" s="6">
        <f t="shared" si="39"/>
        <v>303.39999999999998</v>
      </c>
      <c r="CG533">
        <v>100</v>
      </c>
      <c r="CH533">
        <f t="shared" si="40"/>
        <v>3.0339999999999998</v>
      </c>
    </row>
    <row r="534" spans="1:86">
      <c r="A534" t="s">
        <v>232</v>
      </c>
      <c r="B534" s="3">
        <v>36138</v>
      </c>
      <c r="C534" t="s">
        <v>240</v>
      </c>
      <c r="D534" t="s">
        <v>238</v>
      </c>
      <c r="E534" t="s">
        <v>245</v>
      </c>
      <c r="F534">
        <v>3</v>
      </c>
      <c r="G534">
        <v>14</v>
      </c>
      <c r="H534" s="51">
        <v>2</v>
      </c>
      <c r="I534" s="51">
        <v>0.9</v>
      </c>
      <c r="J534" s="51">
        <v>17.100000000000001</v>
      </c>
      <c r="K534" s="51">
        <v>21.6</v>
      </c>
      <c r="L534" s="51">
        <v>19.5</v>
      </c>
      <c r="M534" s="51">
        <v>25.3</v>
      </c>
      <c r="N534" s="51">
        <v>31.9</v>
      </c>
      <c r="O534">
        <v>45.9</v>
      </c>
      <c r="P534">
        <v>61.1</v>
      </c>
      <c r="Q534">
        <v>72.099999999999994</v>
      </c>
      <c r="R534">
        <v>79.7</v>
      </c>
      <c r="S534">
        <v>49.1</v>
      </c>
      <c r="CF534" s="6">
        <f t="shared" si="39"/>
        <v>424.2</v>
      </c>
      <c r="CG534">
        <v>100</v>
      </c>
      <c r="CH534">
        <f t="shared" si="40"/>
        <v>4.242</v>
      </c>
    </row>
    <row r="535" spans="1:86">
      <c r="A535" t="s">
        <v>232</v>
      </c>
      <c r="B535" s="3">
        <v>36138</v>
      </c>
      <c r="C535" t="s">
        <v>240</v>
      </c>
      <c r="D535" t="s">
        <v>238</v>
      </c>
      <c r="E535" t="s">
        <v>245</v>
      </c>
      <c r="F535">
        <v>3</v>
      </c>
      <c r="G535">
        <v>14</v>
      </c>
      <c r="H535" s="51">
        <v>3</v>
      </c>
      <c r="I535" s="51">
        <v>4.8</v>
      </c>
      <c r="J535" s="51">
        <v>11.9</v>
      </c>
      <c r="K535" s="51">
        <v>15.3</v>
      </c>
      <c r="L535" s="51">
        <v>12</v>
      </c>
      <c r="M535" s="51">
        <v>19.5</v>
      </c>
      <c r="N535" s="51">
        <v>21.4</v>
      </c>
      <c r="O535">
        <v>28.7</v>
      </c>
      <c r="P535">
        <v>45.3</v>
      </c>
      <c r="Q535">
        <v>55.9</v>
      </c>
      <c r="R535">
        <v>54.6</v>
      </c>
      <c r="CF535" s="6">
        <f t="shared" si="39"/>
        <v>269.40000000000003</v>
      </c>
      <c r="CG535">
        <v>100</v>
      </c>
      <c r="CH535">
        <f t="shared" si="40"/>
        <v>2.6940000000000004</v>
      </c>
    </row>
    <row r="536" spans="1:86">
      <c r="A536" t="s">
        <v>232</v>
      </c>
      <c r="B536" s="3">
        <v>36138</v>
      </c>
      <c r="C536" t="s">
        <v>240</v>
      </c>
      <c r="D536" t="s">
        <v>238</v>
      </c>
      <c r="E536" t="s">
        <v>245</v>
      </c>
      <c r="F536">
        <v>3</v>
      </c>
      <c r="G536">
        <v>14</v>
      </c>
      <c r="H536" s="51">
        <v>4</v>
      </c>
      <c r="I536" s="51">
        <v>13.5</v>
      </c>
      <c r="J536" s="51">
        <v>19.399999999999999</v>
      </c>
      <c r="K536" s="51">
        <v>24.2</v>
      </c>
      <c r="L536" s="51">
        <v>27.7</v>
      </c>
      <c r="M536" s="51">
        <v>29.3</v>
      </c>
      <c r="N536" s="51">
        <v>39.200000000000003</v>
      </c>
      <c r="O536">
        <v>53.1</v>
      </c>
      <c r="P536">
        <v>63.9</v>
      </c>
      <c r="Q536">
        <v>71.099999999999994</v>
      </c>
      <c r="R536">
        <v>49.5</v>
      </c>
      <c r="CF536" s="6">
        <f t="shared" si="39"/>
        <v>390.9</v>
      </c>
      <c r="CG536">
        <v>100</v>
      </c>
      <c r="CH536">
        <f t="shared" si="40"/>
        <v>3.9089999999999998</v>
      </c>
    </row>
    <row r="537" spans="1:86">
      <c r="A537" t="s">
        <v>232</v>
      </c>
      <c r="B537" s="3">
        <v>36138</v>
      </c>
      <c r="C537" t="s">
        <v>240</v>
      </c>
      <c r="D537" t="s">
        <v>238</v>
      </c>
      <c r="E537" t="s">
        <v>245</v>
      </c>
      <c r="F537">
        <v>3</v>
      </c>
      <c r="G537">
        <v>14</v>
      </c>
      <c r="H537" s="51">
        <v>5</v>
      </c>
      <c r="I537" s="51">
        <v>14</v>
      </c>
      <c r="J537" s="51">
        <v>18.7</v>
      </c>
      <c r="K537" s="51">
        <v>16.2</v>
      </c>
      <c r="L537" s="51">
        <v>18.899999999999999</v>
      </c>
      <c r="M537" s="51">
        <v>20.9</v>
      </c>
      <c r="N537" s="51">
        <v>30.6</v>
      </c>
      <c r="O537">
        <v>65.900000000000006</v>
      </c>
      <c r="P537">
        <v>70.2</v>
      </c>
      <c r="Q537">
        <v>46.8</v>
      </c>
      <c r="CF537" s="6">
        <f t="shared" si="39"/>
        <v>302.20000000000005</v>
      </c>
      <c r="CG537">
        <v>100</v>
      </c>
      <c r="CH537">
        <f t="shared" si="40"/>
        <v>3.0220000000000002</v>
      </c>
    </row>
    <row r="538" spans="1:86">
      <c r="A538" t="s">
        <v>232</v>
      </c>
      <c r="B538" s="3">
        <v>36138</v>
      </c>
      <c r="C538" t="s">
        <v>240</v>
      </c>
      <c r="D538" t="s">
        <v>238</v>
      </c>
      <c r="E538" t="s">
        <v>245</v>
      </c>
      <c r="F538">
        <v>3</v>
      </c>
      <c r="G538" s="1">
        <v>14</v>
      </c>
      <c r="H538" s="51">
        <v>6</v>
      </c>
      <c r="I538" s="51">
        <v>16.3</v>
      </c>
      <c r="J538" s="51">
        <v>20.399999999999999</v>
      </c>
      <c r="K538" s="51">
        <v>17.8</v>
      </c>
      <c r="L538" s="51">
        <v>25.6</v>
      </c>
      <c r="M538" s="51">
        <v>24.8</v>
      </c>
      <c r="N538" s="51">
        <v>33.299999999999997</v>
      </c>
      <c r="O538">
        <v>32.1</v>
      </c>
      <c r="P538">
        <v>15.9</v>
      </c>
      <c r="CF538" s="6">
        <f t="shared" si="39"/>
        <v>186.2</v>
      </c>
      <c r="CG538">
        <v>100</v>
      </c>
      <c r="CH538">
        <f t="shared" si="40"/>
        <v>1.8619999999999997</v>
      </c>
    </row>
    <row r="539" spans="1:86">
      <c r="A539" t="s">
        <v>232</v>
      </c>
      <c r="B539" s="3">
        <v>36158</v>
      </c>
      <c r="C539" t="s">
        <v>240</v>
      </c>
      <c r="D539" t="s">
        <v>238</v>
      </c>
      <c r="E539" t="s">
        <v>245</v>
      </c>
      <c r="F539">
        <v>1</v>
      </c>
      <c r="G539">
        <v>5</v>
      </c>
      <c r="H539">
        <v>1</v>
      </c>
      <c r="I539" s="51"/>
      <c r="J539" s="51"/>
      <c r="K539" s="51"/>
      <c r="L539" s="51"/>
      <c r="M539" s="51"/>
      <c r="N539" s="51"/>
      <c r="O539">
        <v>48.5</v>
      </c>
      <c r="P539">
        <v>75.2</v>
      </c>
      <c r="Q539">
        <v>42.9</v>
      </c>
      <c r="R539">
        <v>54.6</v>
      </c>
      <c r="S539">
        <v>67.900000000000006</v>
      </c>
      <c r="T539">
        <v>77.599999999999994</v>
      </c>
      <c r="U539">
        <v>85.7</v>
      </c>
      <c r="V539">
        <v>84.3</v>
      </c>
      <c r="W539">
        <v>79.5</v>
      </c>
      <c r="X539">
        <v>73.5</v>
      </c>
      <c r="Y539">
        <v>43.6</v>
      </c>
      <c r="CF539" s="6">
        <f t="shared" si="39"/>
        <v>733.30000000000007</v>
      </c>
      <c r="CG539">
        <v>100</v>
      </c>
      <c r="CH539">
        <f t="shared" si="40"/>
        <v>7.3330000000000002</v>
      </c>
    </row>
    <row r="540" spans="1:86">
      <c r="A540" t="s">
        <v>232</v>
      </c>
      <c r="B540" s="3">
        <v>36158</v>
      </c>
      <c r="C540" t="s">
        <v>240</v>
      </c>
      <c r="D540" t="s">
        <v>238</v>
      </c>
      <c r="E540" s="17" t="s">
        <v>245</v>
      </c>
      <c r="F540">
        <v>1</v>
      </c>
      <c r="G540" s="1">
        <v>5</v>
      </c>
      <c r="H540" s="51">
        <v>2</v>
      </c>
      <c r="I540" s="51"/>
      <c r="J540" s="51"/>
      <c r="K540" s="51"/>
      <c r="L540" s="51"/>
      <c r="M540" s="51"/>
      <c r="N540" s="51"/>
      <c r="O540">
        <v>49</v>
      </c>
      <c r="P540">
        <v>62.9</v>
      </c>
      <c r="Q540">
        <v>62.9</v>
      </c>
      <c r="R540">
        <v>68.3</v>
      </c>
      <c r="S540">
        <v>84.5</v>
      </c>
      <c r="T540">
        <v>83.7</v>
      </c>
      <c r="U540">
        <v>89.2</v>
      </c>
      <c r="V540">
        <v>80.5</v>
      </c>
      <c r="W540">
        <v>83.7</v>
      </c>
      <c r="X540">
        <v>56</v>
      </c>
      <c r="CF540" s="6">
        <f t="shared" si="39"/>
        <v>720.7</v>
      </c>
      <c r="CG540">
        <v>100</v>
      </c>
      <c r="CH540">
        <f t="shared" si="40"/>
        <v>7.2070000000000007</v>
      </c>
    </row>
    <row r="541" spans="1:86">
      <c r="A541" t="s">
        <v>232</v>
      </c>
      <c r="B541" s="3">
        <v>36158</v>
      </c>
      <c r="C541" t="s">
        <v>240</v>
      </c>
      <c r="D541" t="s">
        <v>238</v>
      </c>
      <c r="E541" t="s">
        <v>245</v>
      </c>
      <c r="F541">
        <v>1</v>
      </c>
      <c r="G541">
        <v>5</v>
      </c>
      <c r="H541" s="51">
        <v>3</v>
      </c>
      <c r="I541" s="51"/>
      <c r="J541" s="51"/>
      <c r="K541" s="51"/>
      <c r="L541" s="51"/>
      <c r="M541" s="51"/>
      <c r="N541" s="51"/>
      <c r="O541">
        <v>43</v>
      </c>
      <c r="P541">
        <v>40</v>
      </c>
      <c r="Q541">
        <v>57</v>
      </c>
      <c r="R541">
        <v>52.5</v>
      </c>
      <c r="S541">
        <v>70.599999999999994</v>
      </c>
      <c r="T541">
        <v>68.099999999999994</v>
      </c>
      <c r="U541">
        <v>74.5</v>
      </c>
      <c r="V541">
        <v>69.900000000000006</v>
      </c>
      <c r="W541">
        <v>49.6</v>
      </c>
      <c r="CF541" s="6">
        <f t="shared" si="39"/>
        <v>525.20000000000005</v>
      </c>
      <c r="CG541">
        <v>100</v>
      </c>
      <c r="CH541">
        <f t="shared" si="40"/>
        <v>5.2520000000000007</v>
      </c>
    </row>
    <row r="542" spans="1:86">
      <c r="A542" t="s">
        <v>232</v>
      </c>
      <c r="B542" s="3">
        <v>36158</v>
      </c>
      <c r="C542" t="s">
        <v>240</v>
      </c>
      <c r="D542" t="s">
        <v>238</v>
      </c>
      <c r="E542" t="s">
        <v>245</v>
      </c>
      <c r="F542">
        <v>1</v>
      </c>
      <c r="G542">
        <v>5</v>
      </c>
      <c r="H542" s="51">
        <v>4</v>
      </c>
      <c r="I542" s="51"/>
      <c r="J542" s="51"/>
      <c r="K542" s="51"/>
      <c r="L542" s="51"/>
      <c r="M542" s="51"/>
      <c r="N542" s="51"/>
      <c r="O542">
        <v>48</v>
      </c>
      <c r="P542">
        <v>57.6</v>
      </c>
      <c r="Q542">
        <v>71.400000000000006</v>
      </c>
      <c r="R542">
        <v>75.2</v>
      </c>
      <c r="S542">
        <v>81.599999999999994</v>
      </c>
      <c r="T542">
        <v>83.5</v>
      </c>
      <c r="U542">
        <v>85</v>
      </c>
      <c r="V542">
        <v>82.4</v>
      </c>
      <c r="W542">
        <v>75</v>
      </c>
      <c r="X542">
        <v>58.1</v>
      </c>
      <c r="Y542">
        <v>38</v>
      </c>
      <c r="CF542" s="6">
        <f t="shared" si="39"/>
        <v>755.8</v>
      </c>
      <c r="CG542">
        <v>100</v>
      </c>
      <c r="CH542">
        <f t="shared" si="40"/>
        <v>7.5579999999999998</v>
      </c>
    </row>
    <row r="543" spans="1:86">
      <c r="A543" t="s">
        <v>232</v>
      </c>
      <c r="B543" s="3">
        <v>36158</v>
      </c>
      <c r="C543" t="s">
        <v>240</v>
      </c>
      <c r="D543" t="s">
        <v>238</v>
      </c>
      <c r="E543" t="s">
        <v>245</v>
      </c>
      <c r="F543">
        <v>1</v>
      </c>
      <c r="G543">
        <v>5</v>
      </c>
      <c r="H543" s="51">
        <v>5</v>
      </c>
      <c r="I543" s="51"/>
      <c r="J543" s="51"/>
      <c r="K543" s="51"/>
      <c r="L543" s="51"/>
      <c r="M543" s="51"/>
      <c r="N543" s="51"/>
      <c r="O543">
        <v>28.9</v>
      </c>
      <c r="P543">
        <v>44.1</v>
      </c>
      <c r="Q543">
        <v>61.2</v>
      </c>
      <c r="R543">
        <v>67.8</v>
      </c>
      <c r="S543">
        <v>67.2</v>
      </c>
      <c r="T543">
        <v>74.8</v>
      </c>
      <c r="U543">
        <v>67.7</v>
      </c>
      <c r="V543">
        <v>54.1</v>
      </c>
      <c r="W543">
        <v>44.4</v>
      </c>
      <c r="CF543" s="6">
        <f t="shared" si="39"/>
        <v>510.2</v>
      </c>
      <c r="CG543">
        <v>100</v>
      </c>
      <c r="CH543">
        <f t="shared" si="40"/>
        <v>5.1019999999999994</v>
      </c>
    </row>
    <row r="544" spans="1:86">
      <c r="A544" t="s">
        <v>232</v>
      </c>
      <c r="B544" s="3">
        <v>36158</v>
      </c>
      <c r="C544" t="s">
        <v>240</v>
      </c>
      <c r="D544" t="s">
        <v>238</v>
      </c>
      <c r="E544" t="s">
        <v>245</v>
      </c>
      <c r="F544">
        <v>1</v>
      </c>
      <c r="G544">
        <v>5</v>
      </c>
      <c r="H544" s="51">
        <v>6</v>
      </c>
      <c r="I544" s="51"/>
      <c r="J544" s="51"/>
      <c r="K544" s="51"/>
      <c r="L544" s="51"/>
      <c r="M544" s="51"/>
      <c r="N544" s="51"/>
      <c r="O544">
        <v>37.4</v>
      </c>
      <c r="P544">
        <v>31.9</v>
      </c>
      <c r="Q544">
        <v>76.5</v>
      </c>
      <c r="R544">
        <v>82.5</v>
      </c>
      <c r="S544">
        <v>77.900000000000006</v>
      </c>
      <c r="T544">
        <v>96.2</v>
      </c>
      <c r="U544">
        <v>98.2</v>
      </c>
      <c r="V544">
        <v>105.2</v>
      </c>
      <c r="W544">
        <v>94.6</v>
      </c>
      <c r="X544">
        <v>72</v>
      </c>
      <c r="Y544">
        <v>37.799999999999997</v>
      </c>
      <c r="CF544" s="6">
        <f t="shared" si="39"/>
        <v>810.2</v>
      </c>
      <c r="CG544">
        <v>100</v>
      </c>
      <c r="CH544">
        <f t="shared" si="40"/>
        <v>8.1020000000000003</v>
      </c>
    </row>
    <row r="545" spans="1:86">
      <c r="A545" t="s">
        <v>232</v>
      </c>
      <c r="B545" s="3">
        <v>36158</v>
      </c>
      <c r="C545" t="s">
        <v>240</v>
      </c>
      <c r="D545" t="s">
        <v>238</v>
      </c>
      <c r="E545" t="s">
        <v>245</v>
      </c>
      <c r="F545">
        <v>2</v>
      </c>
      <c r="G545">
        <v>9</v>
      </c>
      <c r="H545" s="51">
        <v>1</v>
      </c>
      <c r="I545" s="51"/>
      <c r="J545" s="51"/>
      <c r="K545" s="51"/>
      <c r="L545" s="51"/>
      <c r="M545" s="51"/>
      <c r="N545" s="51"/>
      <c r="O545">
        <v>56.5</v>
      </c>
      <c r="Q545">
        <v>66.5</v>
      </c>
      <c r="R545">
        <v>76.3</v>
      </c>
      <c r="S545">
        <v>143</v>
      </c>
      <c r="T545">
        <v>79.900000000000006</v>
      </c>
      <c r="U545">
        <v>88.8</v>
      </c>
      <c r="V545">
        <v>72</v>
      </c>
      <c r="W545">
        <v>40.299999999999997</v>
      </c>
      <c r="CF545" s="6">
        <f t="shared" si="39"/>
        <v>623.29999999999995</v>
      </c>
      <c r="CG545">
        <v>100</v>
      </c>
      <c r="CH545">
        <f t="shared" si="40"/>
        <v>6.2329999999999997</v>
      </c>
    </row>
    <row r="546" spans="1:86">
      <c r="A546" t="s">
        <v>232</v>
      </c>
      <c r="B546" s="3">
        <v>36158</v>
      </c>
      <c r="C546" t="s">
        <v>240</v>
      </c>
      <c r="D546" t="s">
        <v>238</v>
      </c>
      <c r="E546" t="s">
        <v>245</v>
      </c>
      <c r="F546">
        <v>2</v>
      </c>
      <c r="G546">
        <v>9</v>
      </c>
      <c r="H546" s="51">
        <v>2</v>
      </c>
      <c r="I546" s="51"/>
      <c r="J546" s="51"/>
      <c r="K546" s="51"/>
      <c r="L546" s="51"/>
      <c r="M546" s="51"/>
      <c r="N546" s="51"/>
      <c r="O546">
        <v>51.8</v>
      </c>
      <c r="P546">
        <v>63.5</v>
      </c>
      <c r="Q546">
        <v>62.1</v>
      </c>
      <c r="R546">
        <v>56.6</v>
      </c>
      <c r="S546">
        <v>58.9</v>
      </c>
      <c r="T546">
        <v>69.5</v>
      </c>
      <c r="U546">
        <v>57.4</v>
      </c>
      <c r="V546">
        <v>47.5</v>
      </c>
      <c r="CF546" s="6">
        <f t="shared" si="39"/>
        <v>467.29999999999995</v>
      </c>
      <c r="CG546">
        <v>100</v>
      </c>
      <c r="CH546">
        <f t="shared" si="40"/>
        <v>4.6729999999999992</v>
      </c>
    </row>
    <row r="547" spans="1:86">
      <c r="A547" t="s">
        <v>232</v>
      </c>
      <c r="B547" s="3">
        <v>36158</v>
      </c>
      <c r="C547" t="s">
        <v>240</v>
      </c>
      <c r="D547" t="s">
        <v>238</v>
      </c>
      <c r="E547" t="s">
        <v>245</v>
      </c>
      <c r="F547">
        <v>2</v>
      </c>
      <c r="G547">
        <v>9</v>
      </c>
      <c r="H547" s="51">
        <v>3</v>
      </c>
      <c r="I547" s="51"/>
      <c r="J547" s="51"/>
      <c r="K547" s="51"/>
      <c r="L547" s="51"/>
      <c r="M547" s="51"/>
      <c r="N547" s="51"/>
      <c r="O547">
        <v>51.8</v>
      </c>
      <c r="P547">
        <v>72</v>
      </c>
      <c r="Q547">
        <v>69.2</v>
      </c>
      <c r="R547">
        <v>84.8</v>
      </c>
      <c r="S547">
        <v>81.099999999999994</v>
      </c>
      <c r="T547">
        <v>97.1</v>
      </c>
      <c r="U547">
        <v>81.2</v>
      </c>
      <c r="V547">
        <v>66.5</v>
      </c>
      <c r="W547">
        <v>39.299999999999997</v>
      </c>
      <c r="CF547" s="6">
        <f t="shared" si="39"/>
        <v>643</v>
      </c>
      <c r="CG547">
        <v>100</v>
      </c>
      <c r="CH547">
        <f t="shared" si="40"/>
        <v>6.43</v>
      </c>
    </row>
    <row r="548" spans="1:86">
      <c r="A548" t="s">
        <v>232</v>
      </c>
      <c r="B548" s="3">
        <v>36158</v>
      </c>
      <c r="C548" t="s">
        <v>240</v>
      </c>
      <c r="D548" t="s">
        <v>238</v>
      </c>
      <c r="E548" t="s">
        <v>245</v>
      </c>
      <c r="F548">
        <v>2</v>
      </c>
      <c r="G548" s="1">
        <v>9</v>
      </c>
      <c r="H548" s="51">
        <v>4</v>
      </c>
      <c r="I548" s="51"/>
      <c r="J548" s="51"/>
      <c r="K548" s="51"/>
      <c r="L548" s="51"/>
      <c r="M548" s="51"/>
      <c r="N548" s="51"/>
      <c r="O548">
        <v>51.2</v>
      </c>
      <c r="P548">
        <v>56.2</v>
      </c>
      <c r="Q548">
        <v>58.3</v>
      </c>
      <c r="R548">
        <v>49.6</v>
      </c>
      <c r="S548">
        <v>51</v>
      </c>
      <c r="T548">
        <v>54.9</v>
      </c>
      <c r="U548">
        <v>59.6</v>
      </c>
      <c r="V548">
        <v>107.5</v>
      </c>
      <c r="CF548" s="6">
        <f t="shared" si="39"/>
        <v>488.29999999999995</v>
      </c>
      <c r="CG548">
        <v>100</v>
      </c>
      <c r="CH548">
        <f t="shared" si="40"/>
        <v>4.883</v>
      </c>
    </row>
    <row r="549" spans="1:86">
      <c r="A549" t="s">
        <v>232</v>
      </c>
      <c r="B549" s="3">
        <v>36158</v>
      </c>
      <c r="C549" t="s">
        <v>240</v>
      </c>
      <c r="D549" t="s">
        <v>238</v>
      </c>
      <c r="E549" t="s">
        <v>245</v>
      </c>
      <c r="F549">
        <v>2</v>
      </c>
      <c r="G549">
        <v>9</v>
      </c>
      <c r="H549" s="51">
        <v>5</v>
      </c>
      <c r="I549" s="51"/>
      <c r="J549" s="51"/>
      <c r="K549" s="51"/>
      <c r="L549" s="51"/>
      <c r="M549" s="51"/>
      <c r="N549" s="51"/>
      <c r="O549">
        <v>48</v>
      </c>
      <c r="P549">
        <v>62.4</v>
      </c>
      <c r="Q549">
        <v>64.5</v>
      </c>
      <c r="R549">
        <v>60.6</v>
      </c>
      <c r="S549">
        <v>62</v>
      </c>
      <c r="T549">
        <v>66.3</v>
      </c>
      <c r="U549">
        <v>73.8</v>
      </c>
      <c r="V549">
        <v>78.099999999999994</v>
      </c>
      <c r="W549">
        <v>67.400000000000006</v>
      </c>
      <c r="X549">
        <v>36.799999999999997</v>
      </c>
      <c r="CF549" s="6">
        <f t="shared" si="39"/>
        <v>619.9</v>
      </c>
      <c r="CG549">
        <v>100</v>
      </c>
      <c r="CH549">
        <f t="shared" si="40"/>
        <v>6.1989999999999998</v>
      </c>
    </row>
    <row r="550" spans="1:86">
      <c r="A550" t="s">
        <v>232</v>
      </c>
      <c r="B550" s="3">
        <v>36158</v>
      </c>
      <c r="C550" t="s">
        <v>240</v>
      </c>
      <c r="D550" t="s">
        <v>238</v>
      </c>
      <c r="E550" t="s">
        <v>245</v>
      </c>
      <c r="F550">
        <v>2</v>
      </c>
      <c r="G550">
        <v>9</v>
      </c>
      <c r="H550" s="51">
        <v>6</v>
      </c>
      <c r="I550" s="51"/>
      <c r="J550" s="51"/>
      <c r="K550" s="51"/>
      <c r="L550" s="51"/>
      <c r="M550" s="51"/>
      <c r="N550" s="51"/>
      <c r="O550">
        <v>53.6</v>
      </c>
      <c r="P550">
        <v>58.2</v>
      </c>
      <c r="Q550">
        <v>82.8</v>
      </c>
      <c r="R550">
        <v>90.4</v>
      </c>
      <c r="S550">
        <v>76.400000000000006</v>
      </c>
      <c r="T550">
        <v>71.5</v>
      </c>
      <c r="U550">
        <v>81</v>
      </c>
      <c r="V550">
        <v>54.2</v>
      </c>
      <c r="W550">
        <v>78</v>
      </c>
      <c r="X550">
        <v>39.200000000000003</v>
      </c>
      <c r="CF550" s="6">
        <f t="shared" si="39"/>
        <v>685.30000000000007</v>
      </c>
      <c r="CG550">
        <v>100</v>
      </c>
      <c r="CH550">
        <f t="shared" si="40"/>
        <v>6.8530000000000006</v>
      </c>
    </row>
    <row r="551" spans="1:86">
      <c r="A551" t="s">
        <v>232</v>
      </c>
      <c r="B551" s="3">
        <v>36158</v>
      </c>
      <c r="C551" t="s">
        <v>240</v>
      </c>
      <c r="D551" t="s">
        <v>238</v>
      </c>
      <c r="E551" t="s">
        <v>245</v>
      </c>
      <c r="F551">
        <v>3</v>
      </c>
      <c r="G551">
        <v>14</v>
      </c>
      <c r="H551" s="51">
        <v>1</v>
      </c>
      <c r="I551" s="51"/>
      <c r="J551" s="51"/>
      <c r="K551" s="51"/>
      <c r="L551" s="51"/>
      <c r="M551" s="51"/>
      <c r="N551" s="51"/>
      <c r="O551">
        <v>36</v>
      </c>
      <c r="P551">
        <v>37.6</v>
      </c>
      <c r="Q551">
        <v>65.8</v>
      </c>
      <c r="R551">
        <v>49.8</v>
      </c>
      <c r="S551">
        <v>60.8</v>
      </c>
      <c r="T551">
        <v>87.4</v>
      </c>
      <c r="U551">
        <v>87.5</v>
      </c>
      <c r="V551">
        <v>99.3</v>
      </c>
      <c r="W551">
        <v>71.599999999999994</v>
      </c>
      <c r="X551">
        <v>66</v>
      </c>
      <c r="CF551" s="6">
        <f t="shared" si="39"/>
        <v>661.8</v>
      </c>
      <c r="CG551">
        <v>100</v>
      </c>
      <c r="CH551">
        <f t="shared" si="40"/>
        <v>6.6179999999999986</v>
      </c>
    </row>
    <row r="552" spans="1:86">
      <c r="A552" t="s">
        <v>232</v>
      </c>
      <c r="B552" s="3">
        <v>36158</v>
      </c>
      <c r="C552" t="s">
        <v>240</v>
      </c>
      <c r="D552" t="s">
        <v>238</v>
      </c>
      <c r="E552" t="s">
        <v>245</v>
      </c>
      <c r="F552">
        <v>3</v>
      </c>
      <c r="G552">
        <v>14</v>
      </c>
      <c r="H552" s="51">
        <v>2</v>
      </c>
      <c r="I552" s="51"/>
      <c r="J552" s="51"/>
      <c r="K552" s="51"/>
      <c r="L552" s="51"/>
      <c r="M552" s="51"/>
      <c r="N552" s="51"/>
      <c r="O552">
        <v>57.5</v>
      </c>
      <c r="P552">
        <v>57.6</v>
      </c>
      <c r="Q552">
        <v>91.5</v>
      </c>
      <c r="R552">
        <v>69.7</v>
      </c>
      <c r="S552">
        <v>90.4</v>
      </c>
      <c r="T552">
        <v>87.7</v>
      </c>
      <c r="U552">
        <v>95.9</v>
      </c>
      <c r="V552">
        <v>83.1</v>
      </c>
      <c r="W552">
        <v>78.8</v>
      </c>
      <c r="X552">
        <v>59.7</v>
      </c>
      <c r="CF552" s="6">
        <f t="shared" si="39"/>
        <v>771.90000000000009</v>
      </c>
      <c r="CG552">
        <v>100</v>
      </c>
      <c r="CH552">
        <f t="shared" si="40"/>
        <v>7.7190000000000012</v>
      </c>
    </row>
    <row r="553" spans="1:86">
      <c r="A553" t="s">
        <v>232</v>
      </c>
      <c r="B553" s="3">
        <v>36158</v>
      </c>
      <c r="C553" t="s">
        <v>240</v>
      </c>
      <c r="D553" t="s">
        <v>238</v>
      </c>
      <c r="E553" t="s">
        <v>245</v>
      </c>
      <c r="F553">
        <v>3</v>
      </c>
      <c r="G553">
        <v>14</v>
      </c>
      <c r="H553" s="51">
        <v>3</v>
      </c>
      <c r="I553" s="51"/>
      <c r="J553" s="51"/>
      <c r="K553" s="51"/>
      <c r="L553" s="51"/>
      <c r="M553" s="51"/>
      <c r="N553" s="51"/>
      <c r="O553">
        <v>33.5</v>
      </c>
      <c r="P553">
        <v>51.3</v>
      </c>
      <c r="Q553">
        <v>54.1</v>
      </c>
      <c r="R553">
        <v>69.8</v>
      </c>
      <c r="S553">
        <v>83.2</v>
      </c>
      <c r="T553">
        <v>79.3</v>
      </c>
      <c r="U553">
        <v>97.8</v>
      </c>
      <c r="V553">
        <v>92.6</v>
      </c>
      <c r="W553">
        <v>89.5</v>
      </c>
      <c r="X553">
        <v>75.5</v>
      </c>
      <c r="CF553" s="6">
        <f t="shared" si="39"/>
        <v>726.6</v>
      </c>
      <c r="CG553">
        <v>100</v>
      </c>
      <c r="CH553">
        <f t="shared" si="40"/>
        <v>7.266</v>
      </c>
    </row>
    <row r="554" spans="1:86">
      <c r="A554" t="s">
        <v>232</v>
      </c>
      <c r="B554" s="3">
        <v>36158</v>
      </c>
      <c r="C554" t="s">
        <v>240</v>
      </c>
      <c r="D554" t="s">
        <v>238</v>
      </c>
      <c r="E554" t="s">
        <v>245</v>
      </c>
      <c r="F554">
        <v>3</v>
      </c>
      <c r="G554">
        <v>14</v>
      </c>
      <c r="H554" s="51">
        <v>4</v>
      </c>
      <c r="I554" s="51"/>
      <c r="J554" s="51"/>
      <c r="K554" s="51"/>
      <c r="L554" s="51"/>
      <c r="M554" s="51"/>
      <c r="N554" s="51"/>
      <c r="O554">
        <v>42.3</v>
      </c>
      <c r="Q554">
        <v>76.5</v>
      </c>
      <c r="R554">
        <v>62.1</v>
      </c>
      <c r="S554">
        <v>107.8</v>
      </c>
      <c r="V554">
        <v>105.7</v>
      </c>
      <c r="W554">
        <v>108</v>
      </c>
      <c r="X554">
        <v>96.3</v>
      </c>
      <c r="Y554">
        <v>83</v>
      </c>
      <c r="Z554">
        <v>52.3</v>
      </c>
      <c r="CF554" s="6">
        <f t="shared" si="39"/>
        <v>733.99999999999989</v>
      </c>
      <c r="CG554">
        <v>100</v>
      </c>
      <c r="CH554">
        <f t="shared" si="40"/>
        <v>7.339999999999999</v>
      </c>
    </row>
    <row r="555" spans="1:86">
      <c r="A555" t="s">
        <v>232</v>
      </c>
      <c r="B555" s="3">
        <v>36158</v>
      </c>
      <c r="C555" t="s">
        <v>240</v>
      </c>
      <c r="D555" t="s">
        <v>238</v>
      </c>
      <c r="E555" t="s">
        <v>245</v>
      </c>
      <c r="F555">
        <v>3</v>
      </c>
      <c r="G555">
        <v>14</v>
      </c>
      <c r="H555" s="51">
        <v>5</v>
      </c>
      <c r="I555" s="51"/>
      <c r="J555" s="51"/>
      <c r="K555" s="51"/>
      <c r="L555" s="51"/>
      <c r="M555" s="51"/>
      <c r="N555" s="51"/>
      <c r="O555">
        <v>35.4</v>
      </c>
      <c r="R555">
        <v>66.900000000000006</v>
      </c>
      <c r="S555">
        <v>66.900000000000006</v>
      </c>
      <c r="T555">
        <v>75.2</v>
      </c>
      <c r="U555">
        <v>106.4</v>
      </c>
      <c r="V555">
        <v>93</v>
      </c>
      <c r="W555">
        <v>74</v>
      </c>
      <c r="X555">
        <v>66.3</v>
      </c>
      <c r="CF555" s="6">
        <f t="shared" si="39"/>
        <v>584.1</v>
      </c>
      <c r="CG555">
        <v>100</v>
      </c>
      <c r="CH555">
        <f t="shared" si="40"/>
        <v>5.8410000000000002</v>
      </c>
    </row>
    <row r="556" spans="1:86">
      <c r="A556" t="s">
        <v>232</v>
      </c>
      <c r="B556" s="3">
        <v>36158</v>
      </c>
      <c r="C556" t="s">
        <v>240</v>
      </c>
      <c r="D556" t="s">
        <v>238</v>
      </c>
      <c r="E556" t="s">
        <v>245</v>
      </c>
      <c r="F556">
        <v>3</v>
      </c>
      <c r="G556" s="1">
        <v>14</v>
      </c>
      <c r="H556" s="51">
        <v>6</v>
      </c>
      <c r="I556" s="51"/>
      <c r="J556" s="51"/>
      <c r="K556" s="51"/>
      <c r="L556" s="51"/>
      <c r="M556" s="51"/>
      <c r="N556" s="51"/>
      <c r="O556">
        <v>58.3</v>
      </c>
      <c r="P556">
        <v>89.1</v>
      </c>
      <c r="Q556">
        <v>98.4</v>
      </c>
      <c r="R556">
        <v>95.6</v>
      </c>
      <c r="S556">
        <v>95.9</v>
      </c>
      <c r="T556">
        <v>101</v>
      </c>
      <c r="U556">
        <v>128</v>
      </c>
      <c r="V556">
        <v>95.5</v>
      </c>
      <c r="W556">
        <v>83.6</v>
      </c>
      <c r="X556">
        <v>45.1</v>
      </c>
      <c r="CF556" s="6">
        <f t="shared" si="39"/>
        <v>890.5</v>
      </c>
      <c r="CG556">
        <v>100</v>
      </c>
      <c r="CH556">
        <f t="shared" si="40"/>
        <v>8.9050000000000011</v>
      </c>
    </row>
    <row r="557" spans="1:86">
      <c r="A557" t="s">
        <v>232</v>
      </c>
      <c r="B557" s="3">
        <v>36175</v>
      </c>
      <c r="C557" t="s">
        <v>240</v>
      </c>
      <c r="D557" t="s">
        <v>238</v>
      </c>
      <c r="E557" t="s">
        <v>245</v>
      </c>
      <c r="F557">
        <v>1</v>
      </c>
      <c r="G557">
        <v>5</v>
      </c>
      <c r="H557">
        <v>1</v>
      </c>
      <c r="I557" s="51"/>
      <c r="J557" s="51"/>
      <c r="K557" s="51"/>
      <c r="L557" s="51"/>
      <c r="M557" s="51"/>
      <c r="N557" s="51"/>
      <c r="W557">
        <v>59.2</v>
      </c>
      <c r="X557">
        <v>59.3</v>
      </c>
      <c r="Y557">
        <v>38.9</v>
      </c>
      <c r="Z557">
        <v>8.9</v>
      </c>
      <c r="CF557" s="6">
        <f t="shared" si="39"/>
        <v>166.3</v>
      </c>
      <c r="CG557">
        <v>100</v>
      </c>
      <c r="CH557">
        <f t="shared" si="40"/>
        <v>1.6630000000000003</v>
      </c>
    </row>
    <row r="558" spans="1:86">
      <c r="A558" t="s">
        <v>232</v>
      </c>
      <c r="B558" s="3">
        <v>36175</v>
      </c>
      <c r="C558" t="s">
        <v>240</v>
      </c>
      <c r="D558" t="s">
        <v>238</v>
      </c>
      <c r="E558" s="17" t="s">
        <v>245</v>
      </c>
      <c r="F558">
        <v>1</v>
      </c>
      <c r="G558" s="1">
        <v>5</v>
      </c>
      <c r="H558" s="51">
        <v>2</v>
      </c>
      <c r="I558" s="51"/>
      <c r="J558" s="51"/>
      <c r="K558" s="51"/>
      <c r="L558" s="51"/>
      <c r="M558" s="51"/>
      <c r="N558" s="51"/>
      <c r="W558">
        <v>86.8</v>
      </c>
      <c r="X558">
        <v>72.5</v>
      </c>
      <c r="Y558">
        <v>74.099999999999994</v>
      </c>
      <c r="Z558">
        <v>50.3</v>
      </c>
      <c r="AA558">
        <v>29.9</v>
      </c>
      <c r="AB558">
        <v>12</v>
      </c>
      <c r="CF558" s="6">
        <f t="shared" si="39"/>
        <v>325.59999999999997</v>
      </c>
      <c r="CG558">
        <v>100</v>
      </c>
      <c r="CH558">
        <f t="shared" si="40"/>
        <v>3.2559999999999998</v>
      </c>
    </row>
    <row r="559" spans="1:86">
      <c r="A559" t="s">
        <v>232</v>
      </c>
      <c r="B559" s="3">
        <v>36175</v>
      </c>
      <c r="C559" t="s">
        <v>240</v>
      </c>
      <c r="D559" t="s">
        <v>238</v>
      </c>
      <c r="E559" t="s">
        <v>245</v>
      </c>
      <c r="F559">
        <v>1</v>
      </c>
      <c r="G559">
        <v>5</v>
      </c>
      <c r="H559" s="51">
        <v>3</v>
      </c>
      <c r="I559" s="51"/>
      <c r="J559" s="51"/>
      <c r="K559" s="51"/>
      <c r="L559" s="51"/>
      <c r="M559" s="51"/>
      <c r="N559" s="51"/>
      <c r="W559">
        <v>59</v>
      </c>
      <c r="X559">
        <v>37.9</v>
      </c>
      <c r="Y559">
        <v>15.3</v>
      </c>
      <c r="Z559">
        <v>0.7</v>
      </c>
      <c r="CF559" s="6">
        <f t="shared" si="39"/>
        <v>112.9</v>
      </c>
      <c r="CG559">
        <v>100</v>
      </c>
      <c r="CH559">
        <f t="shared" si="40"/>
        <v>1.1290000000000002</v>
      </c>
    </row>
    <row r="560" spans="1:86">
      <c r="A560" t="s">
        <v>232</v>
      </c>
      <c r="B560" s="3">
        <v>36175</v>
      </c>
      <c r="C560" t="s">
        <v>240</v>
      </c>
      <c r="D560" t="s">
        <v>238</v>
      </c>
      <c r="E560" t="s">
        <v>245</v>
      </c>
      <c r="F560">
        <v>1</v>
      </c>
      <c r="G560">
        <v>5</v>
      </c>
      <c r="H560" s="51">
        <v>4</v>
      </c>
      <c r="I560" s="51"/>
      <c r="J560" s="51"/>
      <c r="K560" s="51"/>
      <c r="L560" s="51"/>
      <c r="M560" s="51"/>
      <c r="N560" s="51"/>
      <c r="W560">
        <v>63.4</v>
      </c>
      <c r="X560">
        <v>47.4</v>
      </c>
      <c r="Y560">
        <v>36.4</v>
      </c>
      <c r="Z560">
        <v>17.100000000000001</v>
      </c>
      <c r="CF560" s="6">
        <f t="shared" si="39"/>
        <v>164.29999999999998</v>
      </c>
      <c r="CG560">
        <v>100</v>
      </c>
      <c r="CH560">
        <f t="shared" si="40"/>
        <v>1.6429999999999996</v>
      </c>
    </row>
    <row r="561" spans="1:86">
      <c r="A561" t="s">
        <v>232</v>
      </c>
      <c r="B561" s="3">
        <v>36175</v>
      </c>
      <c r="C561" t="s">
        <v>240</v>
      </c>
      <c r="D561" t="s">
        <v>238</v>
      </c>
      <c r="E561" t="s">
        <v>245</v>
      </c>
      <c r="F561">
        <v>1</v>
      </c>
      <c r="G561">
        <v>5</v>
      </c>
      <c r="H561" s="51">
        <v>5</v>
      </c>
      <c r="I561" s="51"/>
      <c r="J561" s="51"/>
      <c r="K561" s="51"/>
      <c r="L561" s="51"/>
      <c r="M561" s="51"/>
      <c r="N561" s="51"/>
      <c r="W561">
        <v>71.2</v>
      </c>
      <c r="X561">
        <v>61.6</v>
      </c>
      <c r="Y561">
        <v>52.3</v>
      </c>
      <c r="Z561">
        <v>12.2</v>
      </c>
      <c r="CF561" s="6">
        <f t="shared" si="39"/>
        <v>197.3</v>
      </c>
      <c r="CG561">
        <v>100</v>
      </c>
      <c r="CH561">
        <f t="shared" si="40"/>
        <v>1.9730000000000001</v>
      </c>
    </row>
    <row r="562" spans="1:86">
      <c r="A562" t="s">
        <v>232</v>
      </c>
      <c r="B562" s="3">
        <v>36175</v>
      </c>
      <c r="C562" t="s">
        <v>240</v>
      </c>
      <c r="D562" t="s">
        <v>238</v>
      </c>
      <c r="E562" t="s">
        <v>245</v>
      </c>
      <c r="F562">
        <v>1</v>
      </c>
      <c r="G562">
        <v>5</v>
      </c>
      <c r="H562" s="51">
        <v>6</v>
      </c>
      <c r="I562" s="51"/>
      <c r="J562" s="51"/>
      <c r="K562" s="51"/>
      <c r="L562" s="51"/>
      <c r="M562" s="51"/>
      <c r="N562" s="51"/>
      <c r="W562">
        <v>40.4</v>
      </c>
      <c r="X562">
        <v>17.2</v>
      </c>
      <c r="CF562" s="6">
        <f t="shared" si="39"/>
        <v>57.599999999999994</v>
      </c>
      <c r="CG562">
        <v>100</v>
      </c>
      <c r="CH562">
        <f t="shared" si="40"/>
        <v>0.57599999999999996</v>
      </c>
    </row>
    <row r="563" spans="1:86">
      <c r="A563" t="s">
        <v>232</v>
      </c>
      <c r="B563" s="3">
        <v>36175</v>
      </c>
      <c r="C563" t="s">
        <v>240</v>
      </c>
      <c r="D563" t="s">
        <v>238</v>
      </c>
      <c r="E563" t="s">
        <v>245</v>
      </c>
      <c r="F563">
        <v>2</v>
      </c>
      <c r="G563">
        <v>9</v>
      </c>
      <c r="H563" s="51">
        <v>1</v>
      </c>
      <c r="I563" s="51"/>
      <c r="J563" s="51"/>
      <c r="K563" s="51"/>
      <c r="L563" s="51"/>
      <c r="M563" s="51"/>
      <c r="N563" s="51"/>
      <c r="W563">
        <v>41</v>
      </c>
      <c r="X563">
        <v>25</v>
      </c>
      <c r="Y563">
        <v>9</v>
      </c>
      <c r="CF563" s="6">
        <f t="shared" si="39"/>
        <v>75</v>
      </c>
      <c r="CG563">
        <v>100</v>
      </c>
      <c r="CH563">
        <f t="shared" si="40"/>
        <v>0.75</v>
      </c>
    </row>
    <row r="564" spans="1:86">
      <c r="A564" t="s">
        <v>232</v>
      </c>
      <c r="B564" s="3">
        <v>36175</v>
      </c>
      <c r="C564" t="s">
        <v>240</v>
      </c>
      <c r="D564" t="s">
        <v>238</v>
      </c>
      <c r="E564" t="s">
        <v>245</v>
      </c>
      <c r="F564">
        <v>2</v>
      </c>
      <c r="G564">
        <v>9</v>
      </c>
      <c r="H564" s="51">
        <v>2</v>
      </c>
      <c r="I564" s="51"/>
      <c r="J564" s="51"/>
      <c r="K564" s="51"/>
      <c r="L564" s="51"/>
      <c r="M564" s="51"/>
      <c r="N564" s="51"/>
      <c r="W564">
        <v>59</v>
      </c>
      <c r="X564">
        <v>43.2</v>
      </c>
      <c r="Y564">
        <v>21.7</v>
      </c>
      <c r="Z564">
        <v>2.9</v>
      </c>
      <c r="CF564" s="6">
        <f t="shared" si="39"/>
        <v>126.80000000000001</v>
      </c>
      <c r="CG564">
        <v>100</v>
      </c>
      <c r="CH564">
        <f t="shared" si="40"/>
        <v>1.268</v>
      </c>
    </row>
    <row r="565" spans="1:86">
      <c r="A565" t="s">
        <v>232</v>
      </c>
      <c r="B565" s="3">
        <v>36175</v>
      </c>
      <c r="C565" t="s">
        <v>240</v>
      </c>
      <c r="D565" t="s">
        <v>238</v>
      </c>
      <c r="E565" t="s">
        <v>245</v>
      </c>
      <c r="F565">
        <v>2</v>
      </c>
      <c r="G565">
        <v>9</v>
      </c>
      <c r="H565" s="51">
        <v>3</v>
      </c>
      <c r="I565" s="51"/>
      <c r="J565" s="51"/>
      <c r="K565" s="51"/>
      <c r="L565" s="51"/>
      <c r="M565" s="51"/>
      <c r="N565" s="51"/>
      <c r="W565">
        <v>77.099999999999994</v>
      </c>
      <c r="X565">
        <v>61.1</v>
      </c>
      <c r="Y565">
        <v>41.4</v>
      </c>
      <c r="Z565">
        <v>19.399999999999999</v>
      </c>
      <c r="AA565">
        <v>1.6</v>
      </c>
      <c r="CF565" s="6">
        <f t="shared" si="39"/>
        <v>200.6</v>
      </c>
      <c r="CG565">
        <v>100</v>
      </c>
      <c r="CH565">
        <f t="shared" si="40"/>
        <v>2.0059999999999998</v>
      </c>
    </row>
    <row r="566" spans="1:86">
      <c r="A566" t="s">
        <v>232</v>
      </c>
      <c r="B566" s="3">
        <v>36175</v>
      </c>
      <c r="C566" t="s">
        <v>240</v>
      </c>
      <c r="D566" t="s">
        <v>238</v>
      </c>
      <c r="E566" t="s">
        <v>245</v>
      </c>
      <c r="F566">
        <v>2</v>
      </c>
      <c r="G566" s="1">
        <v>9</v>
      </c>
      <c r="H566" s="51">
        <v>4</v>
      </c>
      <c r="I566" s="51"/>
      <c r="J566" s="51"/>
      <c r="K566" s="51"/>
      <c r="L566" s="51"/>
      <c r="M566" s="51"/>
      <c r="N566" s="51"/>
      <c r="W566">
        <v>45.9</v>
      </c>
      <c r="X566">
        <v>32.1</v>
      </c>
      <c r="Y566">
        <v>16.899999999999999</v>
      </c>
      <c r="CF566" s="6">
        <f t="shared" si="39"/>
        <v>94.9</v>
      </c>
      <c r="CG566">
        <v>100</v>
      </c>
      <c r="CH566">
        <f t="shared" si="40"/>
        <v>0.94900000000000007</v>
      </c>
    </row>
    <row r="567" spans="1:86">
      <c r="A567" t="s">
        <v>232</v>
      </c>
      <c r="B567" s="3">
        <v>36175</v>
      </c>
      <c r="C567" t="s">
        <v>240</v>
      </c>
      <c r="D567" t="s">
        <v>238</v>
      </c>
      <c r="E567" t="s">
        <v>245</v>
      </c>
      <c r="F567">
        <v>2</v>
      </c>
      <c r="G567">
        <v>9</v>
      </c>
      <c r="H567" s="51">
        <v>5</v>
      </c>
      <c r="I567" s="51"/>
      <c r="J567" s="51"/>
      <c r="K567" s="51"/>
      <c r="L567" s="51"/>
      <c r="M567" s="51"/>
      <c r="N567" s="51"/>
      <c r="W567">
        <v>26</v>
      </c>
      <c r="X567">
        <v>11.8</v>
      </c>
      <c r="Y567">
        <v>0.4</v>
      </c>
      <c r="CF567" s="6">
        <f t="shared" si="39"/>
        <v>38.199999999999996</v>
      </c>
      <c r="CG567">
        <v>100</v>
      </c>
      <c r="CH567">
        <f t="shared" si="40"/>
        <v>0.38199999999999995</v>
      </c>
    </row>
    <row r="568" spans="1:86">
      <c r="A568" t="s">
        <v>232</v>
      </c>
      <c r="B568" s="3">
        <v>36175</v>
      </c>
      <c r="C568" t="s">
        <v>240</v>
      </c>
      <c r="D568" t="s">
        <v>238</v>
      </c>
      <c r="E568" t="s">
        <v>245</v>
      </c>
      <c r="F568">
        <v>2</v>
      </c>
      <c r="G568">
        <v>9</v>
      </c>
      <c r="H568" s="51">
        <v>6</v>
      </c>
      <c r="I568" s="51"/>
      <c r="J568" s="51"/>
      <c r="K568" s="51"/>
      <c r="L568" s="51"/>
      <c r="M568" s="51"/>
      <c r="N568" s="51"/>
      <c r="W568">
        <v>65</v>
      </c>
      <c r="X568">
        <v>47.4</v>
      </c>
      <c r="Y568">
        <v>35.200000000000003</v>
      </c>
      <c r="Z568">
        <v>12.8</v>
      </c>
      <c r="CF568" s="6">
        <f t="shared" si="39"/>
        <v>160.40000000000003</v>
      </c>
      <c r="CG568">
        <v>100</v>
      </c>
      <c r="CH568">
        <f t="shared" si="40"/>
        <v>1.6040000000000003</v>
      </c>
    </row>
    <row r="569" spans="1:86">
      <c r="A569" t="s">
        <v>232</v>
      </c>
      <c r="B569" s="3">
        <v>36175</v>
      </c>
      <c r="C569" t="s">
        <v>240</v>
      </c>
      <c r="D569" t="s">
        <v>238</v>
      </c>
      <c r="E569" t="s">
        <v>245</v>
      </c>
      <c r="F569">
        <v>3</v>
      </c>
      <c r="G569">
        <v>14</v>
      </c>
      <c r="H569" s="51">
        <v>1</v>
      </c>
      <c r="I569" s="51"/>
      <c r="J569" s="51"/>
      <c r="K569" s="51"/>
      <c r="L569" s="51"/>
      <c r="M569" s="51"/>
      <c r="N569" s="51"/>
      <c r="W569">
        <v>98.4</v>
      </c>
      <c r="X569">
        <v>106.4</v>
      </c>
      <c r="Y569">
        <v>84.4</v>
      </c>
      <c r="Z569">
        <v>69.400000000000006</v>
      </c>
      <c r="AA569">
        <v>46.6</v>
      </c>
      <c r="AB569">
        <v>19</v>
      </c>
      <c r="AC569">
        <v>2.1</v>
      </c>
      <c r="CF569" s="6">
        <f t="shared" si="39"/>
        <v>426.30000000000007</v>
      </c>
      <c r="CG569">
        <v>100</v>
      </c>
      <c r="CH569">
        <f t="shared" si="40"/>
        <v>4.2630000000000008</v>
      </c>
    </row>
    <row r="570" spans="1:86">
      <c r="A570" t="s">
        <v>232</v>
      </c>
      <c r="B570" s="3">
        <v>36175</v>
      </c>
      <c r="C570" t="s">
        <v>240</v>
      </c>
      <c r="D570" t="s">
        <v>238</v>
      </c>
      <c r="E570" t="s">
        <v>245</v>
      </c>
      <c r="F570">
        <v>3</v>
      </c>
      <c r="G570">
        <v>14</v>
      </c>
      <c r="H570" s="51">
        <v>2</v>
      </c>
      <c r="I570" s="51"/>
      <c r="J570" s="51"/>
      <c r="K570" s="51"/>
      <c r="L570" s="51"/>
      <c r="M570" s="51"/>
      <c r="N570" s="51"/>
      <c r="CF570" s="6">
        <f t="shared" si="39"/>
        <v>0</v>
      </c>
      <c r="CG570">
        <v>100</v>
      </c>
      <c r="CH570">
        <f t="shared" si="40"/>
        <v>0</v>
      </c>
    </row>
    <row r="571" spans="1:86">
      <c r="A571" t="s">
        <v>232</v>
      </c>
      <c r="B571" s="3">
        <v>36175</v>
      </c>
      <c r="C571" t="s">
        <v>240</v>
      </c>
      <c r="D571" t="s">
        <v>238</v>
      </c>
      <c r="E571" t="s">
        <v>245</v>
      </c>
      <c r="F571">
        <v>3</v>
      </c>
      <c r="G571">
        <v>14</v>
      </c>
      <c r="H571" s="51">
        <v>3</v>
      </c>
      <c r="I571" s="51"/>
      <c r="J571" s="51"/>
      <c r="K571" s="51"/>
      <c r="L571" s="51"/>
      <c r="M571" s="51"/>
      <c r="N571" s="51"/>
      <c r="CF571" s="6">
        <f t="shared" si="39"/>
        <v>0</v>
      </c>
      <c r="CG571">
        <v>100</v>
      </c>
      <c r="CH571">
        <f t="shared" si="40"/>
        <v>0</v>
      </c>
    </row>
    <row r="572" spans="1:86">
      <c r="A572" t="s">
        <v>232</v>
      </c>
      <c r="B572" s="3">
        <v>36175</v>
      </c>
      <c r="C572" t="s">
        <v>240</v>
      </c>
      <c r="D572" t="s">
        <v>238</v>
      </c>
      <c r="E572" t="s">
        <v>245</v>
      </c>
      <c r="F572">
        <v>3</v>
      </c>
      <c r="G572">
        <v>14</v>
      </c>
      <c r="H572" s="51">
        <v>4</v>
      </c>
      <c r="I572" s="51"/>
      <c r="J572" s="51"/>
      <c r="K572" s="51"/>
      <c r="L572" s="51"/>
      <c r="M572" s="51"/>
      <c r="N572" s="51"/>
      <c r="W572">
        <v>136.1</v>
      </c>
      <c r="X572">
        <v>45.8</v>
      </c>
      <c r="Y572">
        <v>13.9</v>
      </c>
      <c r="CF572" s="6">
        <f t="shared" si="39"/>
        <v>195.79999999999998</v>
      </c>
      <c r="CG572">
        <v>100</v>
      </c>
      <c r="CH572">
        <f t="shared" si="40"/>
        <v>1.9579999999999997</v>
      </c>
    </row>
    <row r="573" spans="1:86">
      <c r="A573" t="s">
        <v>232</v>
      </c>
      <c r="B573" s="3">
        <v>36175</v>
      </c>
      <c r="C573" t="s">
        <v>240</v>
      </c>
      <c r="D573" t="s">
        <v>238</v>
      </c>
      <c r="E573" t="s">
        <v>245</v>
      </c>
      <c r="F573">
        <v>3</v>
      </c>
      <c r="G573">
        <v>14</v>
      </c>
      <c r="H573" s="51">
        <v>5</v>
      </c>
      <c r="I573" s="51"/>
      <c r="J573" s="51"/>
      <c r="K573" s="51"/>
      <c r="L573" s="51"/>
      <c r="M573" s="51"/>
      <c r="N573" s="51"/>
      <c r="W573">
        <v>98.6</v>
      </c>
      <c r="X573">
        <v>86.7</v>
      </c>
      <c r="Y573">
        <v>73.5</v>
      </c>
      <c r="Z573">
        <v>34</v>
      </c>
      <c r="AA573">
        <v>9</v>
      </c>
      <c r="CF573" s="6">
        <f t="shared" si="39"/>
        <v>301.8</v>
      </c>
      <c r="CG573">
        <v>100</v>
      </c>
      <c r="CH573">
        <f t="shared" si="40"/>
        <v>3.0180000000000002</v>
      </c>
    </row>
    <row r="574" spans="1:86">
      <c r="A574" t="s">
        <v>232</v>
      </c>
      <c r="B574" s="3">
        <v>36175</v>
      </c>
      <c r="C574" t="s">
        <v>240</v>
      </c>
      <c r="D574" t="s">
        <v>238</v>
      </c>
      <c r="E574" t="s">
        <v>245</v>
      </c>
      <c r="F574">
        <v>3</v>
      </c>
      <c r="G574" s="1">
        <v>14</v>
      </c>
      <c r="H574" s="51">
        <v>6</v>
      </c>
      <c r="I574" s="51"/>
      <c r="J574" s="51"/>
      <c r="K574" s="51"/>
      <c r="L574" s="51"/>
      <c r="M574" s="51"/>
      <c r="N574" s="51"/>
      <c r="W574">
        <v>109.2</v>
      </c>
      <c r="X574">
        <v>89.1</v>
      </c>
      <c r="Y574">
        <v>78.8</v>
      </c>
      <c r="Z574">
        <v>59.5</v>
      </c>
      <c r="AA574">
        <v>45.4</v>
      </c>
      <c r="AB574">
        <v>39.4</v>
      </c>
      <c r="AC574">
        <v>1.2</v>
      </c>
      <c r="CF574" s="6">
        <f t="shared" si="39"/>
        <v>422.59999999999997</v>
      </c>
      <c r="CG574">
        <v>100</v>
      </c>
      <c r="CH574">
        <f t="shared" si="40"/>
        <v>4.226</v>
      </c>
    </row>
    <row r="575" spans="1:86">
      <c r="A575" t="s">
        <v>232</v>
      </c>
      <c r="B575" s="3">
        <v>36138</v>
      </c>
      <c r="C575" t="s">
        <v>240</v>
      </c>
      <c r="D575" t="s">
        <v>237</v>
      </c>
      <c r="E575" t="s">
        <v>244</v>
      </c>
      <c r="F575">
        <v>1</v>
      </c>
      <c r="G575">
        <v>4</v>
      </c>
      <c r="H575" s="51">
        <v>1</v>
      </c>
      <c r="I575" s="51">
        <v>12.1</v>
      </c>
      <c r="J575" s="51">
        <v>10.8</v>
      </c>
      <c r="K575" s="51">
        <v>21.1</v>
      </c>
      <c r="L575" s="51">
        <v>23.9</v>
      </c>
      <c r="M575" s="51">
        <v>25.6</v>
      </c>
      <c r="N575" s="51">
        <v>44.2</v>
      </c>
      <c r="O575">
        <v>54.8</v>
      </c>
      <c r="P575">
        <v>45.3</v>
      </c>
      <c r="CF575" s="6">
        <f t="shared" si="39"/>
        <v>237.8</v>
      </c>
      <c r="CG575">
        <v>100</v>
      </c>
      <c r="CH575">
        <f t="shared" si="40"/>
        <v>2.3780000000000001</v>
      </c>
    </row>
    <row r="576" spans="1:86">
      <c r="A576" t="s">
        <v>232</v>
      </c>
      <c r="B576" s="3">
        <v>36138</v>
      </c>
      <c r="C576" t="s">
        <v>240</v>
      </c>
      <c r="D576" t="s">
        <v>237</v>
      </c>
      <c r="E576" t="s">
        <v>244</v>
      </c>
      <c r="F576">
        <v>1</v>
      </c>
      <c r="G576">
        <v>4</v>
      </c>
      <c r="H576" s="51">
        <v>2</v>
      </c>
      <c r="I576" s="51">
        <v>2.8</v>
      </c>
      <c r="J576" s="51">
        <v>6.2</v>
      </c>
      <c r="K576" s="51">
        <v>9.9</v>
      </c>
      <c r="L576" s="51">
        <v>13.5</v>
      </c>
      <c r="M576" s="51">
        <v>14.9</v>
      </c>
      <c r="N576" s="51">
        <v>14.6</v>
      </c>
      <c r="O576">
        <v>28.8</v>
      </c>
      <c r="P576">
        <v>32.4</v>
      </c>
      <c r="CF576" s="6">
        <f t="shared" si="39"/>
        <v>123.1</v>
      </c>
      <c r="CG576">
        <v>100</v>
      </c>
      <c r="CH576">
        <f t="shared" si="40"/>
        <v>1.2309999999999999</v>
      </c>
    </row>
    <row r="577" spans="1:86">
      <c r="A577" t="s">
        <v>232</v>
      </c>
      <c r="B577" s="3">
        <v>36138</v>
      </c>
      <c r="C577" t="s">
        <v>240</v>
      </c>
      <c r="D577" t="s">
        <v>237</v>
      </c>
      <c r="E577" t="s">
        <v>244</v>
      </c>
      <c r="F577">
        <v>1</v>
      </c>
      <c r="G577">
        <v>4</v>
      </c>
      <c r="H577" s="51">
        <v>3</v>
      </c>
      <c r="I577" s="51">
        <v>6.6</v>
      </c>
      <c r="J577" s="51">
        <v>8.6999999999999993</v>
      </c>
      <c r="K577" s="51">
        <v>9.1</v>
      </c>
      <c r="L577" s="51">
        <v>10.5</v>
      </c>
      <c r="M577" s="51">
        <v>17</v>
      </c>
      <c r="N577" s="51">
        <v>26.7</v>
      </c>
      <c r="O577">
        <v>31.5</v>
      </c>
      <c r="P577">
        <v>52</v>
      </c>
      <c r="Q577">
        <v>55</v>
      </c>
      <c r="R577">
        <v>34.5</v>
      </c>
      <c r="AJ577">
        <v>0.9</v>
      </c>
      <c r="AK577">
        <v>16.600000000000001</v>
      </c>
      <c r="CF577" s="6">
        <f t="shared" si="39"/>
        <v>269.10000000000002</v>
      </c>
      <c r="CG577">
        <v>100</v>
      </c>
      <c r="CH577">
        <f t="shared" si="40"/>
        <v>2.6910000000000003</v>
      </c>
    </row>
    <row r="578" spans="1:86">
      <c r="A578" t="s">
        <v>232</v>
      </c>
      <c r="B578" s="3">
        <v>36138</v>
      </c>
      <c r="C578" t="s">
        <v>240</v>
      </c>
      <c r="D578" t="s">
        <v>237</v>
      </c>
      <c r="E578" t="s">
        <v>244</v>
      </c>
      <c r="F578">
        <v>1</v>
      </c>
      <c r="G578">
        <v>4</v>
      </c>
      <c r="H578" s="51">
        <v>4</v>
      </c>
      <c r="I578" s="51">
        <v>6.4</v>
      </c>
      <c r="J578" s="51">
        <v>9.1</v>
      </c>
      <c r="K578" s="51">
        <v>9.1999999999999993</v>
      </c>
      <c r="L578" s="51">
        <v>10.199999999999999</v>
      </c>
      <c r="M578" s="51">
        <v>16.100000000000001</v>
      </c>
      <c r="N578" s="51">
        <v>20.399999999999999</v>
      </c>
      <c r="O578">
        <v>28.4</v>
      </c>
      <c r="P578">
        <v>35</v>
      </c>
      <c r="Q578">
        <v>44.6</v>
      </c>
      <c r="R578">
        <v>56.1</v>
      </c>
      <c r="S578">
        <v>36.799999999999997</v>
      </c>
      <c r="CF578" s="6">
        <f t="shared" si="39"/>
        <v>272.3</v>
      </c>
      <c r="CG578">
        <v>100</v>
      </c>
      <c r="CH578">
        <f t="shared" si="40"/>
        <v>2.7229999999999999</v>
      </c>
    </row>
    <row r="579" spans="1:86">
      <c r="A579" t="s">
        <v>232</v>
      </c>
      <c r="B579" s="3">
        <v>36138</v>
      </c>
      <c r="C579" t="s">
        <v>240</v>
      </c>
      <c r="D579" t="s">
        <v>237</v>
      </c>
      <c r="E579" t="s">
        <v>244</v>
      </c>
      <c r="F579">
        <v>1</v>
      </c>
      <c r="G579">
        <v>4</v>
      </c>
      <c r="H579" s="51">
        <v>5</v>
      </c>
      <c r="I579" s="51">
        <v>6.5</v>
      </c>
      <c r="J579" s="51">
        <v>6.7</v>
      </c>
      <c r="K579" s="51">
        <v>9.5</v>
      </c>
      <c r="L579" s="51">
        <v>5.6</v>
      </c>
      <c r="M579" s="51">
        <v>5.5</v>
      </c>
      <c r="N579" s="51">
        <v>11.7</v>
      </c>
      <c r="O579">
        <v>21</v>
      </c>
      <c r="P579">
        <v>25.4</v>
      </c>
      <c r="Q579">
        <v>33.299999999999997</v>
      </c>
      <c r="R579">
        <v>53.5</v>
      </c>
      <c r="S579">
        <v>61</v>
      </c>
      <c r="AJ579">
        <v>0.6</v>
      </c>
      <c r="AK579">
        <v>3.1</v>
      </c>
      <c r="CF579" s="6">
        <f t="shared" si="39"/>
        <v>243.39999999999998</v>
      </c>
      <c r="CG579">
        <v>100</v>
      </c>
      <c r="CH579">
        <f t="shared" si="40"/>
        <v>2.4339999999999997</v>
      </c>
    </row>
    <row r="580" spans="1:86">
      <c r="A580" t="s">
        <v>232</v>
      </c>
      <c r="B580" s="3">
        <v>36138</v>
      </c>
      <c r="C580" t="s">
        <v>240</v>
      </c>
      <c r="D580" t="s">
        <v>237</v>
      </c>
      <c r="E580" t="s">
        <v>244</v>
      </c>
      <c r="F580">
        <v>1</v>
      </c>
      <c r="G580">
        <v>4</v>
      </c>
      <c r="H580" s="51">
        <v>6</v>
      </c>
      <c r="I580" s="51">
        <v>0.7</v>
      </c>
      <c r="J580" s="51">
        <v>4.9000000000000004</v>
      </c>
      <c r="K580" s="51">
        <v>6</v>
      </c>
      <c r="L580" s="51">
        <v>10.199999999999999</v>
      </c>
      <c r="M580" s="51">
        <v>15.4</v>
      </c>
      <c r="N580" s="51">
        <v>25.6</v>
      </c>
      <c r="O580">
        <v>27.4</v>
      </c>
      <c r="P580">
        <v>34.1</v>
      </c>
      <c r="Q580">
        <v>70</v>
      </c>
      <c r="R580">
        <v>56.7</v>
      </c>
      <c r="AJ580">
        <v>5.5</v>
      </c>
      <c r="AK580">
        <v>15.1</v>
      </c>
      <c r="CF580" s="6">
        <f t="shared" si="39"/>
        <v>271.60000000000002</v>
      </c>
      <c r="CG580">
        <v>100</v>
      </c>
      <c r="CH580">
        <f t="shared" si="40"/>
        <v>2.7160000000000002</v>
      </c>
    </row>
    <row r="581" spans="1:86">
      <c r="A581" t="s">
        <v>232</v>
      </c>
      <c r="B581" s="3">
        <v>36138</v>
      </c>
      <c r="C581" t="s">
        <v>240</v>
      </c>
      <c r="D581" t="s">
        <v>237</v>
      </c>
      <c r="E581" s="40" t="s">
        <v>244</v>
      </c>
      <c r="F581">
        <v>2</v>
      </c>
      <c r="G581">
        <v>12</v>
      </c>
      <c r="H581">
        <v>1</v>
      </c>
      <c r="I581" s="44">
        <v>5.4</v>
      </c>
      <c r="J581" s="44">
        <v>10.7</v>
      </c>
      <c r="K581" s="44">
        <v>11.5</v>
      </c>
      <c r="L581" s="44">
        <v>10.7</v>
      </c>
      <c r="M581" s="44">
        <v>15.2</v>
      </c>
      <c r="N581" s="44">
        <v>23.4</v>
      </c>
      <c r="O581" s="44">
        <v>34.200000000000003</v>
      </c>
      <c r="P581" s="44">
        <v>48.1</v>
      </c>
      <c r="Q581" s="44">
        <v>61.7</v>
      </c>
      <c r="CF581" s="6">
        <f t="shared" si="39"/>
        <v>220.90000000000003</v>
      </c>
      <c r="CG581">
        <v>100</v>
      </c>
      <c r="CH581">
        <f t="shared" si="40"/>
        <v>2.2090000000000001</v>
      </c>
    </row>
    <row r="582" spans="1:86">
      <c r="A582" t="s">
        <v>232</v>
      </c>
      <c r="B582" s="3">
        <v>36138</v>
      </c>
      <c r="C582" t="s">
        <v>240</v>
      </c>
      <c r="D582" t="s">
        <v>237</v>
      </c>
      <c r="E582" t="s">
        <v>244</v>
      </c>
      <c r="F582">
        <v>2</v>
      </c>
      <c r="G582">
        <v>12</v>
      </c>
      <c r="H582">
        <v>2</v>
      </c>
      <c r="I582" s="40">
        <v>1.2</v>
      </c>
      <c r="J582">
        <v>18.7</v>
      </c>
      <c r="K582">
        <v>12.4</v>
      </c>
      <c r="L582">
        <v>18.3</v>
      </c>
      <c r="M582">
        <v>28.4</v>
      </c>
      <c r="N582">
        <v>38.1</v>
      </c>
      <c r="O582">
        <v>51.9</v>
      </c>
      <c r="P582">
        <v>50.1</v>
      </c>
      <c r="AJ582">
        <v>1.18</v>
      </c>
      <c r="AK582">
        <v>9.5</v>
      </c>
      <c r="CF582" s="6">
        <f t="shared" si="39"/>
        <v>229.78</v>
      </c>
      <c r="CG582">
        <v>100</v>
      </c>
      <c r="CH582">
        <f t="shared" si="40"/>
        <v>2.2977999999999996</v>
      </c>
    </row>
    <row r="583" spans="1:86">
      <c r="A583" t="s">
        <v>232</v>
      </c>
      <c r="B583" s="3">
        <v>36138</v>
      </c>
      <c r="C583" t="s">
        <v>240</v>
      </c>
      <c r="D583" t="s">
        <v>237</v>
      </c>
      <c r="E583" s="1" t="s">
        <v>244</v>
      </c>
      <c r="F583" s="1">
        <v>2</v>
      </c>
      <c r="G583" s="1">
        <v>12</v>
      </c>
      <c r="H583" s="40">
        <v>3</v>
      </c>
      <c r="I583" s="40">
        <v>5.0999999999999996</v>
      </c>
      <c r="J583" s="40">
        <v>8.1999999999999993</v>
      </c>
      <c r="K583" s="40">
        <v>17.100000000000001</v>
      </c>
      <c r="L583" s="40">
        <v>27.7</v>
      </c>
      <c r="M583" s="40">
        <v>40.799999999999997</v>
      </c>
      <c r="N583" s="40">
        <v>48.8</v>
      </c>
      <c r="O583" s="40">
        <v>38.5</v>
      </c>
      <c r="P583" s="40"/>
      <c r="Q583" s="40"/>
      <c r="AJ583">
        <v>2.2999999999999998</v>
      </c>
      <c r="AK583">
        <v>5</v>
      </c>
      <c r="CF583" s="6">
        <f t="shared" si="39"/>
        <v>193.5</v>
      </c>
      <c r="CG583">
        <v>100</v>
      </c>
      <c r="CH583">
        <f t="shared" si="40"/>
        <v>1.9349999999999998</v>
      </c>
    </row>
    <row r="584" spans="1:86">
      <c r="A584" t="s">
        <v>232</v>
      </c>
      <c r="B584" s="3">
        <v>36138</v>
      </c>
      <c r="C584" t="s">
        <v>240</v>
      </c>
      <c r="D584" t="s">
        <v>237</v>
      </c>
      <c r="E584" t="s">
        <v>244</v>
      </c>
      <c r="F584">
        <v>2</v>
      </c>
      <c r="G584">
        <v>12</v>
      </c>
      <c r="H584">
        <v>4</v>
      </c>
      <c r="I584">
        <v>5.0999999999999996</v>
      </c>
      <c r="J584">
        <v>8.1</v>
      </c>
      <c r="K584">
        <v>11.1</v>
      </c>
      <c r="L584">
        <v>8.1</v>
      </c>
      <c r="M584">
        <v>14.1</v>
      </c>
      <c r="N584">
        <v>14</v>
      </c>
      <c r="O584">
        <v>17.2</v>
      </c>
      <c r="P584">
        <v>29.1</v>
      </c>
      <c r="Q584">
        <v>30.4</v>
      </c>
      <c r="AJ584">
        <v>0.6</v>
      </c>
      <c r="AK584">
        <v>3.4</v>
      </c>
      <c r="CF584" s="6">
        <f t="shared" si="39"/>
        <v>141.20000000000002</v>
      </c>
      <c r="CG584">
        <v>100</v>
      </c>
      <c r="CH584">
        <f t="shared" si="40"/>
        <v>1.4120000000000001</v>
      </c>
    </row>
    <row r="585" spans="1:86">
      <c r="A585" t="s">
        <v>232</v>
      </c>
      <c r="B585" s="3">
        <v>36138</v>
      </c>
      <c r="C585" t="s">
        <v>240</v>
      </c>
      <c r="D585" t="s">
        <v>237</v>
      </c>
      <c r="E585" s="17" t="s">
        <v>244</v>
      </c>
      <c r="F585">
        <v>2</v>
      </c>
      <c r="G585" s="1">
        <v>12</v>
      </c>
      <c r="H585" s="51">
        <v>5</v>
      </c>
      <c r="I585">
        <v>6.3</v>
      </c>
      <c r="J585">
        <v>9.6999999999999993</v>
      </c>
      <c r="K585">
        <v>9.6999999999999993</v>
      </c>
      <c r="L585">
        <v>8.4</v>
      </c>
      <c r="M585">
        <v>14.8</v>
      </c>
      <c r="N585">
        <v>21.2</v>
      </c>
      <c r="O585">
        <v>17.7</v>
      </c>
      <c r="P585">
        <v>30.5</v>
      </c>
      <c r="Q585">
        <v>33.6</v>
      </c>
      <c r="R585">
        <v>22.7</v>
      </c>
      <c r="CF585" s="6">
        <f t="shared" ref="CF585:CF648" si="41">SUM(I585:CE585)</f>
        <v>174.6</v>
      </c>
      <c r="CG585">
        <v>100</v>
      </c>
      <c r="CH585">
        <f t="shared" ref="CH585:CH648" si="42">CF585/10000*CG585</f>
        <v>1.746</v>
      </c>
    </row>
    <row r="586" spans="1:86">
      <c r="A586" t="s">
        <v>232</v>
      </c>
      <c r="B586" s="3">
        <v>36138</v>
      </c>
      <c r="C586" t="s">
        <v>240</v>
      </c>
      <c r="D586" t="s">
        <v>237</v>
      </c>
      <c r="E586" t="s">
        <v>244</v>
      </c>
      <c r="F586">
        <v>2</v>
      </c>
      <c r="G586">
        <v>12</v>
      </c>
      <c r="H586" s="51">
        <v>6</v>
      </c>
      <c r="I586">
        <v>5.9</v>
      </c>
      <c r="J586">
        <v>9.3000000000000007</v>
      </c>
      <c r="K586">
        <v>11.7</v>
      </c>
      <c r="L586">
        <v>10.199999999999999</v>
      </c>
      <c r="M586">
        <v>9.6</v>
      </c>
      <c r="N586">
        <v>19.399999999999999</v>
      </c>
      <c r="O586">
        <v>27.3</v>
      </c>
      <c r="P586">
        <v>41.3</v>
      </c>
      <c r="Q586">
        <v>53.4</v>
      </c>
      <c r="R586">
        <v>41.4</v>
      </c>
      <c r="CF586" s="6">
        <f t="shared" si="41"/>
        <v>229.5</v>
      </c>
      <c r="CG586">
        <v>100</v>
      </c>
      <c r="CH586">
        <f t="shared" si="42"/>
        <v>2.2950000000000004</v>
      </c>
    </row>
    <row r="587" spans="1:86">
      <c r="A587" t="s">
        <v>232</v>
      </c>
      <c r="B587" s="3">
        <v>36138</v>
      </c>
      <c r="C587" t="s">
        <v>240</v>
      </c>
      <c r="D587" t="s">
        <v>237</v>
      </c>
      <c r="E587" t="s">
        <v>244</v>
      </c>
      <c r="F587">
        <v>3</v>
      </c>
      <c r="G587">
        <v>18</v>
      </c>
      <c r="H587" s="51">
        <v>1</v>
      </c>
      <c r="I587">
        <v>5.3</v>
      </c>
      <c r="J587">
        <v>5.4</v>
      </c>
      <c r="K587">
        <v>7.8</v>
      </c>
      <c r="L587">
        <v>10.6</v>
      </c>
      <c r="M587">
        <v>14.2</v>
      </c>
      <c r="N587">
        <v>18.100000000000001</v>
      </c>
      <c r="O587">
        <v>22.2</v>
      </c>
      <c r="P587">
        <v>34.1</v>
      </c>
      <c r="Q587">
        <v>38.200000000000003</v>
      </c>
      <c r="CF587" s="6">
        <f t="shared" si="41"/>
        <v>155.89999999999998</v>
      </c>
      <c r="CG587">
        <v>100</v>
      </c>
      <c r="CH587">
        <f t="shared" si="42"/>
        <v>1.5589999999999997</v>
      </c>
    </row>
    <row r="588" spans="1:86">
      <c r="A588" t="s">
        <v>232</v>
      </c>
      <c r="B588" s="3">
        <v>36138</v>
      </c>
      <c r="C588" t="s">
        <v>240</v>
      </c>
      <c r="D588" t="s">
        <v>237</v>
      </c>
      <c r="E588" t="s">
        <v>244</v>
      </c>
      <c r="F588">
        <v>3</v>
      </c>
      <c r="G588">
        <v>18</v>
      </c>
      <c r="H588" s="51">
        <v>2</v>
      </c>
      <c r="I588">
        <v>2.8</v>
      </c>
      <c r="J588">
        <v>12.9</v>
      </c>
      <c r="K588">
        <v>11</v>
      </c>
      <c r="L588">
        <v>8.9</v>
      </c>
      <c r="M588">
        <v>12.1</v>
      </c>
      <c r="N588">
        <v>17</v>
      </c>
      <c r="O588">
        <v>19.2</v>
      </c>
      <c r="P588">
        <v>31.8</v>
      </c>
      <c r="Q588">
        <v>50.9</v>
      </c>
      <c r="R588">
        <v>31</v>
      </c>
      <c r="CF588" s="6">
        <f t="shared" si="41"/>
        <v>197.6</v>
      </c>
      <c r="CG588">
        <v>100</v>
      </c>
      <c r="CH588">
        <f t="shared" si="42"/>
        <v>1.976</v>
      </c>
    </row>
    <row r="589" spans="1:86">
      <c r="A589" t="s">
        <v>232</v>
      </c>
      <c r="B589" s="3">
        <v>36138</v>
      </c>
      <c r="C589" t="s">
        <v>240</v>
      </c>
      <c r="D589" t="s">
        <v>237</v>
      </c>
      <c r="E589" t="s">
        <v>244</v>
      </c>
      <c r="F589">
        <v>3</v>
      </c>
      <c r="G589">
        <v>18</v>
      </c>
      <c r="H589" s="51">
        <v>3</v>
      </c>
      <c r="I589">
        <v>5.2</v>
      </c>
      <c r="J589">
        <v>9.1999999999999993</v>
      </c>
      <c r="K589">
        <v>3.8</v>
      </c>
      <c r="L589">
        <v>11</v>
      </c>
      <c r="M589">
        <v>13.5</v>
      </c>
      <c r="N589">
        <v>16.5</v>
      </c>
      <c r="O589">
        <v>27</v>
      </c>
      <c r="P589">
        <v>29.8</v>
      </c>
      <c r="Q589">
        <v>28.4</v>
      </c>
      <c r="CF589" s="6">
        <f t="shared" si="41"/>
        <v>144.4</v>
      </c>
      <c r="CG589">
        <v>100</v>
      </c>
      <c r="CH589">
        <f t="shared" si="42"/>
        <v>1.444</v>
      </c>
    </row>
    <row r="590" spans="1:86">
      <c r="A590" t="s">
        <v>232</v>
      </c>
      <c r="B590" s="3">
        <v>36138</v>
      </c>
      <c r="C590" t="s">
        <v>240</v>
      </c>
      <c r="D590" t="s">
        <v>237</v>
      </c>
      <c r="E590" t="s">
        <v>244</v>
      </c>
      <c r="F590">
        <v>3</v>
      </c>
      <c r="G590">
        <v>18</v>
      </c>
      <c r="H590" s="51">
        <v>4</v>
      </c>
      <c r="I590">
        <v>7.3</v>
      </c>
      <c r="J590">
        <v>13.4</v>
      </c>
      <c r="K590">
        <v>7.4</v>
      </c>
      <c r="L590">
        <v>4.8</v>
      </c>
      <c r="M590">
        <v>11.9</v>
      </c>
      <c r="N590">
        <v>13.9</v>
      </c>
      <c r="O590">
        <v>17.600000000000001</v>
      </c>
      <c r="P590">
        <v>25.6</v>
      </c>
      <c r="Q590">
        <v>22.9</v>
      </c>
      <c r="CF590" s="6">
        <f t="shared" si="41"/>
        <v>124.80000000000001</v>
      </c>
      <c r="CG590">
        <v>100</v>
      </c>
      <c r="CH590">
        <f t="shared" si="42"/>
        <v>1.2480000000000002</v>
      </c>
    </row>
    <row r="591" spans="1:86">
      <c r="A591" t="s">
        <v>232</v>
      </c>
      <c r="B591" s="3">
        <v>36138</v>
      </c>
      <c r="C591" t="s">
        <v>240</v>
      </c>
      <c r="D591" t="s">
        <v>237</v>
      </c>
      <c r="E591" t="s">
        <v>244</v>
      </c>
      <c r="F591">
        <v>3</v>
      </c>
      <c r="G591">
        <v>18</v>
      </c>
      <c r="H591" s="51">
        <v>5</v>
      </c>
      <c r="I591">
        <v>2.4</v>
      </c>
      <c r="J591">
        <v>8.4</v>
      </c>
      <c r="K591">
        <v>9.8000000000000007</v>
      </c>
      <c r="L591">
        <v>8.3000000000000007</v>
      </c>
      <c r="M591">
        <v>13.4</v>
      </c>
      <c r="N591">
        <v>18.5</v>
      </c>
      <c r="O591">
        <v>26.2</v>
      </c>
      <c r="P591">
        <v>35.1</v>
      </c>
      <c r="Q591">
        <v>38.4</v>
      </c>
      <c r="R591">
        <v>36.9</v>
      </c>
      <c r="CF591" s="6">
        <f t="shared" si="41"/>
        <v>197.4</v>
      </c>
      <c r="CG591">
        <v>100</v>
      </c>
      <c r="CH591">
        <f t="shared" si="42"/>
        <v>1.974</v>
      </c>
    </row>
    <row r="592" spans="1:86">
      <c r="A592" t="s">
        <v>232</v>
      </c>
      <c r="B592" s="3">
        <v>36138</v>
      </c>
      <c r="C592" t="s">
        <v>240</v>
      </c>
      <c r="D592" t="s">
        <v>237</v>
      </c>
      <c r="E592" t="s">
        <v>244</v>
      </c>
      <c r="F592">
        <v>3</v>
      </c>
      <c r="G592">
        <v>18</v>
      </c>
      <c r="H592" s="51">
        <v>6</v>
      </c>
      <c r="I592">
        <v>2.1</v>
      </c>
      <c r="J592">
        <v>8.4</v>
      </c>
      <c r="K592">
        <v>13.2</v>
      </c>
      <c r="L592">
        <v>23</v>
      </c>
      <c r="M592">
        <v>28.6</v>
      </c>
      <c r="N592">
        <v>37.5</v>
      </c>
      <c r="CF592" s="6">
        <f t="shared" si="41"/>
        <v>112.80000000000001</v>
      </c>
      <c r="CG592">
        <v>100</v>
      </c>
      <c r="CH592">
        <f t="shared" si="42"/>
        <v>1.1280000000000001</v>
      </c>
    </row>
    <row r="593" spans="1:86">
      <c r="A593" t="s">
        <v>232</v>
      </c>
      <c r="B593" s="3">
        <v>36158</v>
      </c>
      <c r="C593" t="s">
        <v>240</v>
      </c>
      <c r="D593" t="s">
        <v>237</v>
      </c>
      <c r="E593" t="s">
        <v>244</v>
      </c>
      <c r="F593">
        <v>1</v>
      </c>
      <c r="G593">
        <v>4</v>
      </c>
      <c r="H593" s="51">
        <v>1</v>
      </c>
      <c r="O593">
        <v>22.5</v>
      </c>
      <c r="P593">
        <v>55.9</v>
      </c>
      <c r="Q593">
        <v>44.4</v>
      </c>
      <c r="R593">
        <v>45.4</v>
      </c>
      <c r="S593">
        <v>80.900000000000006</v>
      </c>
      <c r="T593">
        <v>72.7</v>
      </c>
      <c r="U593">
        <v>98.9</v>
      </c>
      <c r="V593">
        <v>92.6</v>
      </c>
      <c r="W593">
        <v>86.8</v>
      </c>
      <c r="X593">
        <v>72.900000000000006</v>
      </c>
      <c r="Y593">
        <v>62.3</v>
      </c>
      <c r="Z593">
        <v>40.1</v>
      </c>
      <c r="CF593" s="6">
        <f t="shared" si="41"/>
        <v>775.4</v>
      </c>
      <c r="CG593">
        <v>100</v>
      </c>
      <c r="CH593">
        <f t="shared" si="42"/>
        <v>7.7539999999999996</v>
      </c>
    </row>
    <row r="594" spans="1:86">
      <c r="A594" t="s">
        <v>232</v>
      </c>
      <c r="B594" s="3">
        <v>36158</v>
      </c>
      <c r="C594" t="s">
        <v>240</v>
      </c>
      <c r="D594" t="s">
        <v>237</v>
      </c>
      <c r="E594" t="s">
        <v>244</v>
      </c>
      <c r="F594">
        <v>1</v>
      </c>
      <c r="G594">
        <v>4</v>
      </c>
      <c r="H594" s="51">
        <v>2</v>
      </c>
      <c r="O594">
        <v>30.5</v>
      </c>
      <c r="P594">
        <v>28.9</v>
      </c>
      <c r="Q594">
        <v>62.6</v>
      </c>
      <c r="R594">
        <v>70.5</v>
      </c>
      <c r="S594">
        <v>56.6</v>
      </c>
      <c r="T594">
        <v>82.2</v>
      </c>
      <c r="U594">
        <v>93.2</v>
      </c>
      <c r="V594">
        <v>93.9</v>
      </c>
      <c r="W594">
        <v>72.400000000000006</v>
      </c>
      <c r="X594">
        <v>65.7</v>
      </c>
      <c r="Y594">
        <v>63</v>
      </c>
      <c r="CF594" s="6">
        <f t="shared" si="41"/>
        <v>719.5</v>
      </c>
      <c r="CG594">
        <v>100</v>
      </c>
      <c r="CH594">
        <f t="shared" si="42"/>
        <v>7.1950000000000003</v>
      </c>
    </row>
    <row r="595" spans="1:86">
      <c r="A595" t="s">
        <v>232</v>
      </c>
      <c r="B595" s="3">
        <v>36158</v>
      </c>
      <c r="C595" t="s">
        <v>240</v>
      </c>
      <c r="D595" t="s">
        <v>237</v>
      </c>
      <c r="E595" t="s">
        <v>244</v>
      </c>
      <c r="F595">
        <v>1</v>
      </c>
      <c r="G595">
        <v>4</v>
      </c>
      <c r="H595" s="51">
        <v>3</v>
      </c>
      <c r="O595">
        <v>37</v>
      </c>
      <c r="P595">
        <v>43</v>
      </c>
      <c r="Q595">
        <v>65.2</v>
      </c>
      <c r="R595">
        <v>39.200000000000003</v>
      </c>
      <c r="S595">
        <v>74.5</v>
      </c>
      <c r="T595">
        <v>71.099999999999994</v>
      </c>
      <c r="U595">
        <v>70.2</v>
      </c>
      <c r="V595">
        <v>44.8</v>
      </c>
      <c r="W595">
        <v>32.700000000000003</v>
      </c>
      <c r="CF595" s="6">
        <f t="shared" si="41"/>
        <v>477.7</v>
      </c>
      <c r="CG595">
        <v>100</v>
      </c>
      <c r="CH595">
        <f t="shared" si="42"/>
        <v>4.7770000000000001</v>
      </c>
    </row>
    <row r="596" spans="1:86">
      <c r="A596" t="s">
        <v>232</v>
      </c>
      <c r="B596" s="3">
        <v>36158</v>
      </c>
      <c r="C596" t="s">
        <v>240</v>
      </c>
      <c r="D596" t="s">
        <v>237</v>
      </c>
      <c r="E596" t="s">
        <v>244</v>
      </c>
      <c r="F596">
        <v>1</v>
      </c>
      <c r="G596">
        <v>4</v>
      </c>
      <c r="H596" s="51">
        <v>4</v>
      </c>
      <c r="R596">
        <v>66.599999999999994</v>
      </c>
      <c r="S596">
        <v>82.2</v>
      </c>
      <c r="T596">
        <v>80</v>
      </c>
      <c r="U596">
        <v>87</v>
      </c>
      <c r="V596">
        <v>91.4</v>
      </c>
      <c r="W596">
        <v>77</v>
      </c>
      <c r="X596">
        <v>54.4</v>
      </c>
      <c r="CF596" s="6">
        <f t="shared" si="41"/>
        <v>538.6</v>
      </c>
      <c r="CG596">
        <v>100</v>
      </c>
      <c r="CH596">
        <f t="shared" si="42"/>
        <v>5.3860000000000001</v>
      </c>
    </row>
    <row r="597" spans="1:86">
      <c r="A597" t="s">
        <v>232</v>
      </c>
      <c r="B597" s="3">
        <v>36158</v>
      </c>
      <c r="C597" t="s">
        <v>240</v>
      </c>
      <c r="D597" t="s">
        <v>237</v>
      </c>
      <c r="E597" t="s">
        <v>244</v>
      </c>
      <c r="F597">
        <v>1</v>
      </c>
      <c r="G597">
        <v>4</v>
      </c>
      <c r="H597" s="51">
        <v>5</v>
      </c>
      <c r="O597">
        <v>39.5</v>
      </c>
      <c r="P597">
        <v>56.4</v>
      </c>
      <c r="Q597">
        <v>53.3</v>
      </c>
      <c r="R597">
        <v>77</v>
      </c>
      <c r="S597">
        <v>69.3</v>
      </c>
      <c r="T597">
        <v>58</v>
      </c>
      <c r="U597">
        <v>49.2</v>
      </c>
      <c r="V597">
        <v>48.4</v>
      </c>
      <c r="CF597" s="6">
        <f t="shared" si="41"/>
        <v>451.09999999999997</v>
      </c>
      <c r="CG597">
        <v>100</v>
      </c>
      <c r="CH597">
        <f t="shared" si="42"/>
        <v>4.5110000000000001</v>
      </c>
    </row>
    <row r="598" spans="1:86">
      <c r="A598" t="s">
        <v>232</v>
      </c>
      <c r="B598" s="3">
        <v>36158</v>
      </c>
      <c r="C598" t="s">
        <v>240</v>
      </c>
      <c r="D598" t="s">
        <v>237</v>
      </c>
      <c r="E598" t="s">
        <v>244</v>
      </c>
      <c r="F598">
        <v>1</v>
      </c>
      <c r="G598">
        <v>4</v>
      </c>
      <c r="H598" s="51">
        <v>6</v>
      </c>
      <c r="R598">
        <v>52.2</v>
      </c>
      <c r="S598">
        <v>62.4</v>
      </c>
      <c r="T598">
        <v>75.400000000000006</v>
      </c>
      <c r="U598">
        <v>88.7</v>
      </c>
      <c r="V598">
        <v>92</v>
      </c>
      <c r="W598">
        <v>100.9</v>
      </c>
      <c r="X598">
        <v>72.8</v>
      </c>
      <c r="Y598">
        <v>71.099999999999994</v>
      </c>
      <c r="CF598" s="6">
        <f t="shared" si="41"/>
        <v>615.5</v>
      </c>
      <c r="CG598">
        <v>100</v>
      </c>
      <c r="CH598">
        <f t="shared" si="42"/>
        <v>6.1550000000000002</v>
      </c>
    </row>
    <row r="599" spans="1:86">
      <c r="A599" t="s">
        <v>232</v>
      </c>
      <c r="B599" s="3">
        <v>36158</v>
      </c>
      <c r="C599" t="s">
        <v>240</v>
      </c>
      <c r="D599" t="s">
        <v>237</v>
      </c>
      <c r="E599" s="40" t="s">
        <v>244</v>
      </c>
      <c r="F599">
        <v>2</v>
      </c>
      <c r="G599">
        <v>12</v>
      </c>
      <c r="H599">
        <v>1</v>
      </c>
      <c r="P599">
        <v>37</v>
      </c>
      <c r="Q599">
        <v>49.2</v>
      </c>
      <c r="R599">
        <v>50.2</v>
      </c>
      <c r="S599">
        <v>55.8</v>
      </c>
      <c r="T599">
        <v>95.4</v>
      </c>
      <c r="U599">
        <v>87.4</v>
      </c>
      <c r="V599">
        <v>98.6</v>
      </c>
      <c r="W599">
        <v>62.4</v>
      </c>
      <c r="X599">
        <v>55.2</v>
      </c>
      <c r="AP599">
        <v>45</v>
      </c>
      <c r="AQ599">
        <v>53.8</v>
      </c>
      <c r="AR599">
        <v>45</v>
      </c>
      <c r="AS599">
        <v>26.1</v>
      </c>
      <c r="CF599" s="6">
        <f t="shared" si="41"/>
        <v>761.1</v>
      </c>
      <c r="CG599">
        <v>100</v>
      </c>
      <c r="CH599">
        <f t="shared" si="42"/>
        <v>7.6109999999999998</v>
      </c>
    </row>
    <row r="600" spans="1:86">
      <c r="A600" t="s">
        <v>232</v>
      </c>
      <c r="B600" s="3">
        <v>36158</v>
      </c>
      <c r="C600" t="s">
        <v>240</v>
      </c>
      <c r="D600" t="s">
        <v>237</v>
      </c>
      <c r="E600" t="s">
        <v>244</v>
      </c>
      <c r="F600">
        <v>2</v>
      </c>
      <c r="G600">
        <v>12</v>
      </c>
      <c r="H600">
        <v>2</v>
      </c>
      <c r="O600">
        <v>27.6</v>
      </c>
      <c r="P600">
        <v>45.2</v>
      </c>
      <c r="Q600">
        <v>58.3</v>
      </c>
      <c r="R600">
        <v>54.7</v>
      </c>
      <c r="S600">
        <v>59.7</v>
      </c>
      <c r="T600">
        <v>76.7</v>
      </c>
      <c r="U600">
        <v>102.3</v>
      </c>
      <c r="V600">
        <v>104.9</v>
      </c>
      <c r="W600">
        <v>64.5</v>
      </c>
      <c r="X600">
        <v>59.5</v>
      </c>
      <c r="CF600" s="6">
        <f t="shared" si="41"/>
        <v>653.4</v>
      </c>
      <c r="CG600">
        <v>100</v>
      </c>
      <c r="CH600">
        <f t="shared" si="42"/>
        <v>6.5339999999999998</v>
      </c>
    </row>
    <row r="601" spans="1:86">
      <c r="A601" t="s">
        <v>232</v>
      </c>
      <c r="B601" s="3">
        <v>36158</v>
      </c>
      <c r="C601" t="s">
        <v>240</v>
      </c>
      <c r="D601" t="s">
        <v>237</v>
      </c>
      <c r="E601" s="1" t="s">
        <v>244</v>
      </c>
      <c r="F601" s="1">
        <v>2</v>
      </c>
      <c r="G601" s="1">
        <v>12</v>
      </c>
      <c r="H601" s="40">
        <v>3</v>
      </c>
      <c r="O601">
        <v>20.8</v>
      </c>
      <c r="P601">
        <v>32.200000000000003</v>
      </c>
      <c r="Q601">
        <v>50.6</v>
      </c>
      <c r="R601">
        <v>61.3</v>
      </c>
      <c r="S601">
        <v>77.8</v>
      </c>
      <c r="T601">
        <v>77.900000000000006</v>
      </c>
      <c r="U601">
        <v>80.8</v>
      </c>
      <c r="V601">
        <v>60.3</v>
      </c>
      <c r="W601">
        <v>67.5</v>
      </c>
      <c r="X601">
        <v>39.299999999999997</v>
      </c>
      <c r="CF601" s="6">
        <f t="shared" si="41"/>
        <v>568.5</v>
      </c>
      <c r="CG601">
        <v>100</v>
      </c>
      <c r="CH601">
        <f t="shared" si="42"/>
        <v>5.6849999999999996</v>
      </c>
    </row>
    <row r="602" spans="1:86">
      <c r="A602" t="s">
        <v>232</v>
      </c>
      <c r="B602" s="3">
        <v>36158</v>
      </c>
      <c r="C602" t="s">
        <v>240</v>
      </c>
      <c r="D602" t="s">
        <v>237</v>
      </c>
      <c r="E602" t="s">
        <v>244</v>
      </c>
      <c r="F602">
        <v>2</v>
      </c>
      <c r="G602">
        <v>12</v>
      </c>
      <c r="H602">
        <v>4</v>
      </c>
      <c r="P602">
        <v>45.9</v>
      </c>
      <c r="R602">
        <v>74.900000000000006</v>
      </c>
      <c r="S602">
        <v>73</v>
      </c>
      <c r="T602">
        <v>87.7</v>
      </c>
      <c r="U602">
        <v>86.3</v>
      </c>
      <c r="V602">
        <v>62</v>
      </c>
      <c r="W602">
        <v>58.7</v>
      </c>
      <c r="X602">
        <v>40.299999999999997</v>
      </c>
      <c r="CF602" s="6">
        <f t="shared" si="41"/>
        <v>528.79999999999995</v>
      </c>
      <c r="CG602">
        <v>100</v>
      </c>
      <c r="CH602">
        <f t="shared" si="42"/>
        <v>5.2879999999999994</v>
      </c>
    </row>
    <row r="603" spans="1:86">
      <c r="A603" t="s">
        <v>232</v>
      </c>
      <c r="B603" s="3">
        <v>36158</v>
      </c>
      <c r="C603" t="s">
        <v>240</v>
      </c>
      <c r="D603" t="s">
        <v>237</v>
      </c>
      <c r="E603" s="17" t="s">
        <v>244</v>
      </c>
      <c r="F603">
        <v>2</v>
      </c>
      <c r="G603" s="1">
        <v>12</v>
      </c>
      <c r="H603" s="51">
        <v>5</v>
      </c>
      <c r="O603">
        <v>28</v>
      </c>
      <c r="P603">
        <v>48</v>
      </c>
      <c r="Q603">
        <v>49.9</v>
      </c>
      <c r="R603">
        <v>66.599999999999994</v>
      </c>
      <c r="S603">
        <v>56.9</v>
      </c>
      <c r="T603">
        <v>82.8</v>
      </c>
      <c r="U603">
        <v>75.400000000000006</v>
      </c>
      <c r="V603">
        <v>79.599999999999994</v>
      </c>
      <c r="W603">
        <v>71.2</v>
      </c>
      <c r="X603">
        <v>57.6</v>
      </c>
      <c r="CF603" s="6">
        <f t="shared" si="41"/>
        <v>616.00000000000011</v>
      </c>
      <c r="CG603">
        <v>100</v>
      </c>
      <c r="CH603">
        <f t="shared" si="42"/>
        <v>6.160000000000001</v>
      </c>
    </row>
    <row r="604" spans="1:86">
      <c r="A604" t="s">
        <v>232</v>
      </c>
      <c r="B604" s="3">
        <v>36158</v>
      </c>
      <c r="C604" t="s">
        <v>240</v>
      </c>
      <c r="D604" t="s">
        <v>237</v>
      </c>
      <c r="E604" t="s">
        <v>244</v>
      </c>
      <c r="F604">
        <v>2</v>
      </c>
      <c r="G604">
        <v>12</v>
      </c>
      <c r="H604" s="51">
        <v>6</v>
      </c>
      <c r="O604">
        <v>25.8</v>
      </c>
      <c r="P604">
        <v>74.5</v>
      </c>
      <c r="Q604">
        <v>68.099999999999994</v>
      </c>
      <c r="R604">
        <v>68.7</v>
      </c>
      <c r="S604">
        <v>107.1</v>
      </c>
      <c r="T604">
        <v>116.1</v>
      </c>
      <c r="U604">
        <v>79.2</v>
      </c>
      <c r="V604">
        <v>56.9</v>
      </c>
      <c r="W604">
        <v>50.6</v>
      </c>
      <c r="X604">
        <v>40.299999999999997</v>
      </c>
      <c r="AP604">
        <v>37.299999999999997</v>
      </c>
      <c r="AQ604">
        <v>42.9</v>
      </c>
      <c r="AR604">
        <v>31.3</v>
      </c>
      <c r="CF604" s="6">
        <f t="shared" si="41"/>
        <v>798.79999999999984</v>
      </c>
      <c r="CG604">
        <v>100</v>
      </c>
      <c r="CH604">
        <f t="shared" si="42"/>
        <v>7.9879999999999978</v>
      </c>
    </row>
    <row r="605" spans="1:86">
      <c r="A605" t="s">
        <v>232</v>
      </c>
      <c r="B605" s="3">
        <v>36158</v>
      </c>
      <c r="C605" t="s">
        <v>240</v>
      </c>
      <c r="D605" t="s">
        <v>237</v>
      </c>
      <c r="E605" t="s">
        <v>244</v>
      </c>
      <c r="F605">
        <v>3</v>
      </c>
      <c r="G605">
        <v>18</v>
      </c>
      <c r="H605" s="51">
        <v>1</v>
      </c>
      <c r="O605">
        <v>21.8</v>
      </c>
      <c r="P605">
        <v>33.4</v>
      </c>
      <c r="Q605">
        <v>45.8</v>
      </c>
      <c r="R605">
        <v>58.4</v>
      </c>
      <c r="S605">
        <v>62.9</v>
      </c>
      <c r="T605">
        <v>69.599999999999994</v>
      </c>
      <c r="U605">
        <v>81.5</v>
      </c>
      <c r="V605">
        <v>63.7</v>
      </c>
      <c r="W605">
        <v>50.8</v>
      </c>
      <c r="X605">
        <v>43.3</v>
      </c>
      <c r="Y605">
        <v>35.6</v>
      </c>
      <c r="CF605" s="6">
        <f t="shared" si="41"/>
        <v>566.79999999999995</v>
      </c>
      <c r="CG605">
        <v>100</v>
      </c>
      <c r="CH605">
        <f t="shared" si="42"/>
        <v>5.6679999999999993</v>
      </c>
    </row>
    <row r="606" spans="1:86">
      <c r="A606" t="s">
        <v>232</v>
      </c>
      <c r="B606" s="3">
        <v>36158</v>
      </c>
      <c r="C606" t="s">
        <v>240</v>
      </c>
      <c r="D606" t="s">
        <v>237</v>
      </c>
      <c r="E606" t="s">
        <v>244</v>
      </c>
      <c r="F606">
        <v>3</v>
      </c>
      <c r="G606">
        <v>18</v>
      </c>
      <c r="H606" s="51">
        <v>2</v>
      </c>
      <c r="O606">
        <v>22.4</v>
      </c>
      <c r="P606">
        <v>24.8</v>
      </c>
      <c r="Q606">
        <v>40.799999999999997</v>
      </c>
      <c r="R606">
        <v>29.4</v>
      </c>
      <c r="S606">
        <v>57.5</v>
      </c>
      <c r="T606">
        <v>65</v>
      </c>
      <c r="U606">
        <v>57.1</v>
      </c>
      <c r="V606">
        <v>87.9</v>
      </c>
      <c r="W606">
        <v>84.1</v>
      </c>
      <c r="X606">
        <v>76.099999999999994</v>
      </c>
      <c r="Y606">
        <v>53.8</v>
      </c>
      <c r="CF606" s="6">
        <f t="shared" si="41"/>
        <v>598.9</v>
      </c>
      <c r="CG606">
        <v>100</v>
      </c>
      <c r="CH606">
        <f t="shared" si="42"/>
        <v>5.9889999999999999</v>
      </c>
    </row>
    <row r="607" spans="1:86">
      <c r="A607" t="s">
        <v>232</v>
      </c>
      <c r="B607" s="3">
        <v>36158</v>
      </c>
      <c r="C607" t="s">
        <v>240</v>
      </c>
      <c r="D607" t="s">
        <v>237</v>
      </c>
      <c r="E607" t="s">
        <v>244</v>
      </c>
      <c r="F607">
        <v>3</v>
      </c>
      <c r="G607">
        <v>18</v>
      </c>
      <c r="H607" s="51">
        <v>3</v>
      </c>
      <c r="O607">
        <v>21.6</v>
      </c>
      <c r="P607">
        <v>20.3</v>
      </c>
      <c r="Q607">
        <v>42.7</v>
      </c>
      <c r="R607">
        <v>47.6</v>
      </c>
      <c r="S607">
        <v>52.7</v>
      </c>
      <c r="T607">
        <v>65.7</v>
      </c>
      <c r="U607">
        <v>74.900000000000006</v>
      </c>
      <c r="V607">
        <v>76.5</v>
      </c>
      <c r="W607">
        <v>72.3</v>
      </c>
      <c r="X607">
        <v>67.900000000000006</v>
      </c>
      <c r="Y607">
        <v>56.6</v>
      </c>
      <c r="CF607" s="6">
        <f t="shared" si="41"/>
        <v>598.80000000000007</v>
      </c>
      <c r="CG607">
        <v>100</v>
      </c>
      <c r="CH607">
        <f t="shared" si="42"/>
        <v>5.9880000000000013</v>
      </c>
    </row>
    <row r="608" spans="1:86">
      <c r="A608" t="s">
        <v>232</v>
      </c>
      <c r="B608" s="3">
        <v>36158</v>
      </c>
      <c r="C608" t="s">
        <v>240</v>
      </c>
      <c r="D608" t="s">
        <v>237</v>
      </c>
      <c r="E608" t="s">
        <v>244</v>
      </c>
      <c r="F608">
        <v>3</v>
      </c>
      <c r="G608">
        <v>18</v>
      </c>
      <c r="H608" s="51">
        <v>4</v>
      </c>
      <c r="O608">
        <v>42.7</v>
      </c>
      <c r="P608">
        <v>47.4</v>
      </c>
      <c r="Q608">
        <v>51.2</v>
      </c>
      <c r="R608">
        <v>60.8</v>
      </c>
      <c r="S608">
        <v>60.9</v>
      </c>
      <c r="T608">
        <v>71.400000000000006</v>
      </c>
      <c r="U608">
        <v>50.7</v>
      </c>
      <c r="V608">
        <v>49.4</v>
      </c>
      <c r="W608">
        <v>33.4</v>
      </c>
      <c r="CF608" s="6">
        <f t="shared" si="41"/>
        <v>467.89999999999992</v>
      </c>
      <c r="CG608">
        <v>100</v>
      </c>
      <c r="CH608">
        <f t="shared" si="42"/>
        <v>4.6789999999999994</v>
      </c>
    </row>
    <row r="609" spans="1:86">
      <c r="A609" t="s">
        <v>232</v>
      </c>
      <c r="B609" s="3">
        <v>36158</v>
      </c>
      <c r="C609" t="s">
        <v>240</v>
      </c>
      <c r="D609" t="s">
        <v>237</v>
      </c>
      <c r="E609" t="s">
        <v>244</v>
      </c>
      <c r="F609">
        <v>3</v>
      </c>
      <c r="G609">
        <v>18</v>
      </c>
      <c r="H609" s="51">
        <v>5</v>
      </c>
      <c r="O609">
        <v>11.2</v>
      </c>
      <c r="P609">
        <v>32.9</v>
      </c>
      <c r="Q609">
        <v>29.3</v>
      </c>
      <c r="R609">
        <v>43.6</v>
      </c>
      <c r="S609">
        <v>68.3</v>
      </c>
      <c r="T609">
        <v>67.2</v>
      </c>
      <c r="U609">
        <v>70.2</v>
      </c>
      <c r="V609">
        <v>53.9</v>
      </c>
      <c r="W609">
        <v>45.5</v>
      </c>
      <c r="CF609" s="6">
        <f t="shared" si="41"/>
        <v>422.09999999999997</v>
      </c>
      <c r="CG609">
        <v>100</v>
      </c>
      <c r="CH609">
        <f t="shared" si="42"/>
        <v>4.2210000000000001</v>
      </c>
    </row>
    <row r="610" spans="1:86">
      <c r="A610" t="s">
        <v>232</v>
      </c>
      <c r="B610" s="3">
        <v>36158</v>
      </c>
      <c r="C610" t="s">
        <v>240</v>
      </c>
      <c r="D610" t="s">
        <v>237</v>
      </c>
      <c r="E610" t="s">
        <v>244</v>
      </c>
      <c r="F610">
        <v>3</v>
      </c>
      <c r="G610">
        <v>18</v>
      </c>
      <c r="H610" s="51">
        <v>6</v>
      </c>
      <c r="O610">
        <v>36.299999999999997</v>
      </c>
      <c r="P610">
        <v>43.8</v>
      </c>
      <c r="Q610">
        <v>30.5</v>
      </c>
      <c r="AP610">
        <v>42</v>
      </c>
      <c r="AQ610">
        <v>32.6</v>
      </c>
      <c r="CF610" s="6">
        <f t="shared" si="41"/>
        <v>185.2</v>
      </c>
      <c r="CG610">
        <v>100</v>
      </c>
      <c r="CH610">
        <f t="shared" si="42"/>
        <v>1.8519999999999999</v>
      </c>
    </row>
    <row r="611" spans="1:86">
      <c r="A611" t="s">
        <v>232</v>
      </c>
      <c r="B611" s="3">
        <v>36175</v>
      </c>
      <c r="C611" t="s">
        <v>240</v>
      </c>
      <c r="D611" t="s">
        <v>237</v>
      </c>
      <c r="E611" t="s">
        <v>244</v>
      </c>
      <c r="F611">
        <v>1</v>
      </c>
      <c r="G611">
        <v>4</v>
      </c>
      <c r="H611" s="51">
        <v>1</v>
      </c>
      <c r="W611">
        <v>134.80000000000001</v>
      </c>
      <c r="X611">
        <v>73</v>
      </c>
      <c r="Y611">
        <v>60.9</v>
      </c>
      <c r="Z611">
        <v>46.2</v>
      </c>
      <c r="AA611">
        <v>27.1</v>
      </c>
      <c r="AB611">
        <v>9.6999999999999993</v>
      </c>
      <c r="CF611" s="6">
        <f t="shared" si="41"/>
        <v>351.7</v>
      </c>
      <c r="CG611">
        <v>100</v>
      </c>
      <c r="CH611">
        <f t="shared" si="42"/>
        <v>3.5169999999999999</v>
      </c>
    </row>
    <row r="612" spans="1:86">
      <c r="A612" t="s">
        <v>232</v>
      </c>
      <c r="B612" s="3">
        <v>36175</v>
      </c>
      <c r="C612" t="s">
        <v>240</v>
      </c>
      <c r="D612" t="s">
        <v>237</v>
      </c>
      <c r="E612" t="s">
        <v>244</v>
      </c>
      <c r="F612">
        <v>1</v>
      </c>
      <c r="G612">
        <v>4</v>
      </c>
      <c r="H612" s="51">
        <v>2</v>
      </c>
      <c r="W612">
        <v>46.1</v>
      </c>
      <c r="X612">
        <v>38.799999999999997</v>
      </c>
      <c r="Y612">
        <v>37.1</v>
      </c>
      <c r="Z612">
        <v>27</v>
      </c>
      <c r="AA612">
        <v>11.2</v>
      </c>
      <c r="CF612" s="6">
        <f t="shared" si="41"/>
        <v>160.19999999999999</v>
      </c>
      <c r="CG612">
        <v>100</v>
      </c>
      <c r="CH612">
        <f t="shared" si="42"/>
        <v>1.6019999999999999</v>
      </c>
    </row>
    <row r="613" spans="1:86">
      <c r="A613" t="s">
        <v>232</v>
      </c>
      <c r="B613" s="3">
        <v>36175</v>
      </c>
      <c r="C613" t="s">
        <v>240</v>
      </c>
      <c r="D613" t="s">
        <v>237</v>
      </c>
      <c r="E613" t="s">
        <v>244</v>
      </c>
      <c r="F613">
        <v>1</v>
      </c>
      <c r="G613">
        <v>4</v>
      </c>
      <c r="H613" s="51">
        <v>3</v>
      </c>
      <c r="W613">
        <v>47</v>
      </c>
      <c r="X613">
        <v>44.3</v>
      </c>
      <c r="Y613">
        <v>35.6</v>
      </c>
      <c r="Z613">
        <v>27.3</v>
      </c>
      <c r="AA613">
        <v>18.8</v>
      </c>
      <c r="AB613">
        <v>2.7</v>
      </c>
      <c r="CF613" s="6">
        <f t="shared" si="41"/>
        <v>175.70000000000002</v>
      </c>
      <c r="CG613">
        <v>100</v>
      </c>
      <c r="CH613">
        <f t="shared" si="42"/>
        <v>1.7570000000000001</v>
      </c>
    </row>
    <row r="614" spans="1:86">
      <c r="A614" t="s">
        <v>232</v>
      </c>
      <c r="B614" s="3">
        <v>36175</v>
      </c>
      <c r="C614" t="s">
        <v>240</v>
      </c>
      <c r="D614" t="s">
        <v>237</v>
      </c>
      <c r="E614" t="s">
        <v>244</v>
      </c>
      <c r="F614">
        <v>1</v>
      </c>
      <c r="G614">
        <v>4</v>
      </c>
      <c r="H614" s="51">
        <v>4</v>
      </c>
      <c r="W614">
        <v>87.2</v>
      </c>
      <c r="X614">
        <v>73.099999999999994</v>
      </c>
      <c r="Y614">
        <v>68.599999999999994</v>
      </c>
      <c r="Z614">
        <v>51.7</v>
      </c>
      <c r="AA614">
        <v>43.4</v>
      </c>
      <c r="AB614">
        <v>29</v>
      </c>
      <c r="AC614">
        <v>14.9</v>
      </c>
      <c r="AD614">
        <v>1.4</v>
      </c>
      <c r="CF614" s="6">
        <f t="shared" si="41"/>
        <v>369.29999999999995</v>
      </c>
      <c r="CG614">
        <v>100</v>
      </c>
      <c r="CH614">
        <f t="shared" si="42"/>
        <v>3.6929999999999996</v>
      </c>
    </row>
    <row r="615" spans="1:86">
      <c r="A615" t="s">
        <v>232</v>
      </c>
      <c r="B615" s="3">
        <v>36175</v>
      </c>
      <c r="C615" t="s">
        <v>240</v>
      </c>
      <c r="D615" t="s">
        <v>237</v>
      </c>
      <c r="E615" t="s">
        <v>244</v>
      </c>
      <c r="F615">
        <v>1</v>
      </c>
      <c r="G615">
        <v>4</v>
      </c>
      <c r="H615" s="51">
        <v>5</v>
      </c>
      <c r="W615">
        <v>60.1</v>
      </c>
      <c r="X615">
        <v>73.099999999999994</v>
      </c>
      <c r="Y615">
        <v>60</v>
      </c>
      <c r="Z615">
        <v>48.1</v>
      </c>
      <c r="AA615">
        <v>37</v>
      </c>
      <c r="AB615">
        <v>23.5</v>
      </c>
      <c r="AC615">
        <v>8.6999999999999993</v>
      </c>
      <c r="CF615" s="6">
        <f t="shared" si="41"/>
        <v>310.49999999999994</v>
      </c>
      <c r="CG615">
        <v>100</v>
      </c>
      <c r="CH615">
        <f t="shared" si="42"/>
        <v>3.1049999999999995</v>
      </c>
    </row>
    <row r="616" spans="1:86">
      <c r="A616" t="s">
        <v>232</v>
      </c>
      <c r="B616" s="3">
        <v>36175</v>
      </c>
      <c r="C616" t="s">
        <v>240</v>
      </c>
      <c r="D616" t="s">
        <v>237</v>
      </c>
      <c r="E616" t="s">
        <v>244</v>
      </c>
      <c r="F616">
        <v>1</v>
      </c>
      <c r="G616">
        <v>4</v>
      </c>
      <c r="H616" s="51">
        <v>6</v>
      </c>
      <c r="W616">
        <v>44.7</v>
      </c>
      <c r="X616">
        <v>27.3</v>
      </c>
      <c r="Y616">
        <v>22.6</v>
      </c>
      <c r="Z616">
        <v>9</v>
      </c>
      <c r="CF616" s="6">
        <f t="shared" si="41"/>
        <v>103.6</v>
      </c>
      <c r="CG616">
        <v>100</v>
      </c>
      <c r="CH616">
        <f t="shared" si="42"/>
        <v>1.036</v>
      </c>
    </row>
    <row r="617" spans="1:86">
      <c r="A617" t="s">
        <v>232</v>
      </c>
      <c r="B617" s="3">
        <v>36175</v>
      </c>
      <c r="C617" t="s">
        <v>240</v>
      </c>
      <c r="D617" t="s">
        <v>237</v>
      </c>
      <c r="E617" s="40" t="s">
        <v>244</v>
      </c>
      <c r="F617">
        <v>2</v>
      </c>
      <c r="G617">
        <v>12</v>
      </c>
      <c r="H617">
        <v>1</v>
      </c>
      <c r="W617">
        <v>92.4</v>
      </c>
      <c r="X617">
        <v>75.099999999999994</v>
      </c>
      <c r="Y617">
        <v>94.9</v>
      </c>
      <c r="Z617">
        <v>81</v>
      </c>
      <c r="AA617">
        <v>70.900000000000006</v>
      </c>
      <c r="AB617">
        <v>55.9</v>
      </c>
      <c r="AC617">
        <v>33.4</v>
      </c>
      <c r="AD617">
        <v>3.3</v>
      </c>
      <c r="CF617" s="6">
        <f t="shared" si="41"/>
        <v>506.89999999999992</v>
      </c>
      <c r="CG617">
        <v>100</v>
      </c>
      <c r="CH617">
        <f t="shared" si="42"/>
        <v>5.0689999999999991</v>
      </c>
    </row>
    <row r="618" spans="1:86">
      <c r="A618" t="s">
        <v>232</v>
      </c>
      <c r="B618" s="3">
        <v>36175</v>
      </c>
      <c r="C618" t="s">
        <v>240</v>
      </c>
      <c r="D618" t="s">
        <v>237</v>
      </c>
      <c r="E618" t="s">
        <v>244</v>
      </c>
      <c r="F618">
        <v>2</v>
      </c>
      <c r="G618">
        <v>12</v>
      </c>
      <c r="H618">
        <v>2</v>
      </c>
      <c r="W618">
        <v>22.8</v>
      </c>
      <c r="X618">
        <v>19.3</v>
      </c>
      <c r="CF618" s="6">
        <f t="shared" si="41"/>
        <v>42.1</v>
      </c>
      <c r="CG618">
        <v>100</v>
      </c>
      <c r="CH618">
        <f t="shared" si="42"/>
        <v>0.42100000000000004</v>
      </c>
    </row>
    <row r="619" spans="1:86">
      <c r="A619" t="s">
        <v>232</v>
      </c>
      <c r="B619" s="3">
        <v>36175</v>
      </c>
      <c r="C619" t="s">
        <v>240</v>
      </c>
      <c r="D619" t="s">
        <v>237</v>
      </c>
      <c r="E619" s="1" t="s">
        <v>244</v>
      </c>
      <c r="F619" s="1">
        <v>2</v>
      </c>
      <c r="G619" s="1">
        <v>12</v>
      </c>
      <c r="H619" s="40">
        <v>3</v>
      </c>
      <c r="W619">
        <v>89.3</v>
      </c>
      <c r="Y619">
        <v>43.5</v>
      </c>
      <c r="Z619">
        <v>28.5</v>
      </c>
      <c r="AA619">
        <v>11.5</v>
      </c>
      <c r="CF619" s="6">
        <f t="shared" si="41"/>
        <v>172.8</v>
      </c>
      <c r="CG619">
        <v>100</v>
      </c>
      <c r="CH619">
        <f t="shared" si="42"/>
        <v>1.728</v>
      </c>
    </row>
    <row r="620" spans="1:86">
      <c r="A620" t="s">
        <v>232</v>
      </c>
      <c r="B620" s="3">
        <v>36175</v>
      </c>
      <c r="C620" t="s">
        <v>240</v>
      </c>
      <c r="D620" t="s">
        <v>237</v>
      </c>
      <c r="E620" t="s">
        <v>244</v>
      </c>
      <c r="F620">
        <v>2</v>
      </c>
      <c r="G620">
        <v>12</v>
      </c>
      <c r="H620">
        <v>4</v>
      </c>
      <c r="W620">
        <v>108.4</v>
      </c>
      <c r="X620">
        <v>78.900000000000006</v>
      </c>
      <c r="Y620">
        <v>47.2</v>
      </c>
      <c r="Z620">
        <v>21.4</v>
      </c>
      <c r="AA620">
        <v>2.2999999999999998</v>
      </c>
      <c r="CF620" s="6">
        <f t="shared" si="41"/>
        <v>258.2</v>
      </c>
      <c r="CG620">
        <v>100</v>
      </c>
      <c r="CH620">
        <f t="shared" si="42"/>
        <v>2.5819999999999999</v>
      </c>
    </row>
    <row r="621" spans="1:86">
      <c r="A621" t="s">
        <v>232</v>
      </c>
      <c r="B621" s="3">
        <v>36175</v>
      </c>
      <c r="C621" t="s">
        <v>240</v>
      </c>
      <c r="D621" t="s">
        <v>237</v>
      </c>
      <c r="E621" s="17" t="s">
        <v>244</v>
      </c>
      <c r="F621">
        <v>2</v>
      </c>
      <c r="G621" s="1">
        <v>12</v>
      </c>
      <c r="H621" s="51">
        <v>5</v>
      </c>
      <c r="W621">
        <v>71.2</v>
      </c>
      <c r="X621">
        <v>62.4</v>
      </c>
      <c r="Y621">
        <v>46.1</v>
      </c>
      <c r="Z621">
        <v>27.8</v>
      </c>
      <c r="AA621">
        <v>5.2</v>
      </c>
      <c r="CF621" s="6">
        <f t="shared" si="41"/>
        <v>212.7</v>
      </c>
      <c r="CG621">
        <v>100</v>
      </c>
      <c r="CH621">
        <f t="shared" si="42"/>
        <v>2.1269999999999998</v>
      </c>
    </row>
    <row r="622" spans="1:86">
      <c r="A622" t="s">
        <v>232</v>
      </c>
      <c r="B622" s="3">
        <v>36175</v>
      </c>
      <c r="C622" t="s">
        <v>240</v>
      </c>
      <c r="D622" t="s">
        <v>237</v>
      </c>
      <c r="E622" t="s">
        <v>244</v>
      </c>
      <c r="F622">
        <v>2</v>
      </c>
      <c r="G622">
        <v>12</v>
      </c>
      <c r="H622" s="51">
        <v>6</v>
      </c>
      <c r="W622">
        <v>30.2</v>
      </c>
      <c r="X622">
        <v>25</v>
      </c>
      <c r="Y622">
        <v>9.3000000000000007</v>
      </c>
      <c r="CF622" s="6">
        <f t="shared" si="41"/>
        <v>64.5</v>
      </c>
      <c r="CG622">
        <v>100</v>
      </c>
      <c r="CH622">
        <f t="shared" si="42"/>
        <v>0.64500000000000002</v>
      </c>
    </row>
    <row r="623" spans="1:86">
      <c r="A623" t="s">
        <v>232</v>
      </c>
      <c r="B623" s="3">
        <v>36175</v>
      </c>
      <c r="C623" t="s">
        <v>240</v>
      </c>
      <c r="D623" t="s">
        <v>237</v>
      </c>
      <c r="E623" t="s">
        <v>244</v>
      </c>
      <c r="F623">
        <v>3</v>
      </c>
      <c r="G623">
        <v>18</v>
      </c>
      <c r="H623" s="51">
        <v>1</v>
      </c>
      <c r="W623">
        <v>60.2</v>
      </c>
      <c r="X623">
        <v>60.4</v>
      </c>
      <c r="Y623">
        <v>55.4</v>
      </c>
      <c r="Z623">
        <v>43.4</v>
      </c>
      <c r="AA623">
        <v>35.200000000000003</v>
      </c>
      <c r="AB623">
        <v>18</v>
      </c>
      <c r="AC623">
        <v>3.9</v>
      </c>
      <c r="CF623" s="6">
        <f t="shared" si="41"/>
        <v>276.5</v>
      </c>
      <c r="CG623">
        <v>100</v>
      </c>
      <c r="CH623">
        <f t="shared" si="42"/>
        <v>2.7650000000000001</v>
      </c>
    </row>
    <row r="624" spans="1:86">
      <c r="A624" t="s">
        <v>232</v>
      </c>
      <c r="B624" s="3">
        <v>36175</v>
      </c>
      <c r="C624" t="s">
        <v>240</v>
      </c>
      <c r="D624" t="s">
        <v>237</v>
      </c>
      <c r="E624" t="s">
        <v>244</v>
      </c>
      <c r="F624">
        <v>3</v>
      </c>
      <c r="G624">
        <v>18</v>
      </c>
      <c r="H624" s="51">
        <v>2</v>
      </c>
      <c r="W624">
        <v>38.299999999999997</v>
      </c>
      <c r="X624">
        <v>39.6</v>
      </c>
      <c r="Y624">
        <v>33.700000000000003</v>
      </c>
      <c r="Z624">
        <v>25.3</v>
      </c>
      <c r="AA624">
        <v>4.7</v>
      </c>
      <c r="AB624">
        <v>0.7</v>
      </c>
      <c r="CF624" s="6">
        <f t="shared" si="41"/>
        <v>142.29999999999998</v>
      </c>
      <c r="CG624">
        <v>100</v>
      </c>
      <c r="CH624">
        <f t="shared" si="42"/>
        <v>1.4229999999999998</v>
      </c>
    </row>
    <row r="625" spans="1:86">
      <c r="A625" t="s">
        <v>232</v>
      </c>
      <c r="B625" s="3">
        <v>36175</v>
      </c>
      <c r="C625" t="s">
        <v>240</v>
      </c>
      <c r="D625" t="s">
        <v>237</v>
      </c>
      <c r="E625" t="s">
        <v>244</v>
      </c>
      <c r="F625">
        <v>3</v>
      </c>
      <c r="G625">
        <v>18</v>
      </c>
      <c r="H625" s="51">
        <v>3</v>
      </c>
      <c r="W625">
        <v>34.799999999999997</v>
      </c>
      <c r="X625">
        <v>23.9</v>
      </c>
      <c r="Y625">
        <v>15.3</v>
      </c>
      <c r="Z625">
        <v>7.4</v>
      </c>
      <c r="CF625" s="6">
        <f t="shared" si="41"/>
        <v>81.400000000000006</v>
      </c>
      <c r="CG625">
        <v>100</v>
      </c>
      <c r="CH625">
        <f t="shared" si="42"/>
        <v>0.81400000000000017</v>
      </c>
    </row>
    <row r="626" spans="1:86">
      <c r="A626" t="s">
        <v>232</v>
      </c>
      <c r="B626" s="3">
        <v>36175</v>
      </c>
      <c r="C626" t="s">
        <v>240</v>
      </c>
      <c r="D626" t="s">
        <v>237</v>
      </c>
      <c r="E626" t="s">
        <v>244</v>
      </c>
      <c r="F626">
        <v>3</v>
      </c>
      <c r="G626">
        <v>18</v>
      </c>
      <c r="H626" s="51">
        <v>4</v>
      </c>
      <c r="W626">
        <v>50.4</v>
      </c>
      <c r="X626">
        <v>43.6</v>
      </c>
      <c r="Y626">
        <v>37.6</v>
      </c>
      <c r="Z626">
        <v>32.299999999999997</v>
      </c>
      <c r="AA626">
        <v>22.4</v>
      </c>
      <c r="AB626">
        <v>11.3</v>
      </c>
      <c r="CF626" s="6">
        <f t="shared" si="41"/>
        <v>197.6</v>
      </c>
      <c r="CG626">
        <v>100</v>
      </c>
      <c r="CH626">
        <f t="shared" si="42"/>
        <v>1.976</v>
      </c>
    </row>
    <row r="627" spans="1:86">
      <c r="A627" t="s">
        <v>232</v>
      </c>
      <c r="B627" s="3">
        <v>36175</v>
      </c>
      <c r="C627" t="s">
        <v>240</v>
      </c>
      <c r="D627" t="s">
        <v>237</v>
      </c>
      <c r="E627" t="s">
        <v>244</v>
      </c>
      <c r="F627">
        <v>3</v>
      </c>
      <c r="G627">
        <v>18</v>
      </c>
      <c r="H627" s="51">
        <v>5</v>
      </c>
      <c r="W627">
        <v>29.2</v>
      </c>
      <c r="X627">
        <v>12.7</v>
      </c>
      <c r="CF627" s="6">
        <f t="shared" si="41"/>
        <v>41.9</v>
      </c>
      <c r="CG627">
        <v>100</v>
      </c>
      <c r="CH627">
        <f t="shared" si="42"/>
        <v>0.41900000000000004</v>
      </c>
    </row>
    <row r="628" spans="1:86">
      <c r="A628" t="s">
        <v>232</v>
      </c>
      <c r="B628" s="3">
        <v>36175</v>
      </c>
      <c r="C628" t="s">
        <v>240</v>
      </c>
      <c r="D628" t="s">
        <v>237</v>
      </c>
      <c r="E628" t="s">
        <v>244</v>
      </c>
      <c r="F628">
        <v>3</v>
      </c>
      <c r="G628">
        <v>18</v>
      </c>
      <c r="H628" s="51">
        <v>6</v>
      </c>
      <c r="CF628" s="6">
        <f t="shared" si="41"/>
        <v>0</v>
      </c>
      <c r="CG628">
        <v>100</v>
      </c>
      <c r="CH628">
        <f t="shared" si="42"/>
        <v>0</v>
      </c>
    </row>
    <row r="629" spans="1:86">
      <c r="A629" t="s">
        <v>232</v>
      </c>
      <c r="B629" s="3">
        <v>36138</v>
      </c>
      <c r="C629" t="s">
        <v>240</v>
      </c>
      <c r="D629" t="s">
        <v>236</v>
      </c>
      <c r="E629" t="s">
        <v>243</v>
      </c>
      <c r="F629">
        <v>1</v>
      </c>
      <c r="G629">
        <v>3</v>
      </c>
      <c r="H629" s="51">
        <v>1</v>
      </c>
      <c r="I629" s="51">
        <v>7</v>
      </c>
      <c r="J629">
        <v>13.1</v>
      </c>
      <c r="K629">
        <v>11.4</v>
      </c>
      <c r="L629">
        <v>18.8</v>
      </c>
      <c r="M629">
        <v>23.2</v>
      </c>
      <c r="N629">
        <v>28.3</v>
      </c>
      <c r="O629">
        <v>47</v>
      </c>
      <c r="P629">
        <v>44.6</v>
      </c>
      <c r="Q629">
        <v>45.1</v>
      </c>
      <c r="AJ629">
        <v>2.5</v>
      </c>
      <c r="AK629">
        <v>6.1</v>
      </c>
      <c r="AL629">
        <v>12.4</v>
      </c>
      <c r="AM629">
        <v>27.1</v>
      </c>
      <c r="AN629">
        <v>41.2</v>
      </c>
      <c r="AO629">
        <v>36.200000000000003</v>
      </c>
      <c r="AP629">
        <v>30</v>
      </c>
      <c r="CF629" s="6">
        <f t="shared" si="41"/>
        <v>394</v>
      </c>
      <c r="CG629">
        <v>100</v>
      </c>
      <c r="CH629">
        <f t="shared" si="42"/>
        <v>3.94</v>
      </c>
    </row>
    <row r="630" spans="1:86">
      <c r="A630" t="s">
        <v>232</v>
      </c>
      <c r="B630" s="3">
        <v>36138</v>
      </c>
      <c r="C630" t="s">
        <v>240</v>
      </c>
      <c r="D630" t="s">
        <v>236</v>
      </c>
      <c r="E630" t="s">
        <v>243</v>
      </c>
      <c r="F630">
        <v>1</v>
      </c>
      <c r="G630">
        <v>3</v>
      </c>
      <c r="H630" s="51">
        <v>2</v>
      </c>
      <c r="I630">
        <v>9.4</v>
      </c>
      <c r="J630">
        <v>13.5</v>
      </c>
      <c r="K630">
        <v>11.6</v>
      </c>
      <c r="L630">
        <v>14</v>
      </c>
      <c r="M630">
        <v>26.8</v>
      </c>
      <c r="N630">
        <v>34.1</v>
      </c>
      <c r="O630">
        <v>56</v>
      </c>
      <c r="P630">
        <v>51</v>
      </c>
      <c r="Q630">
        <v>37.799999999999997</v>
      </c>
      <c r="CF630" s="6">
        <f t="shared" si="41"/>
        <v>254.2</v>
      </c>
      <c r="CG630">
        <v>100</v>
      </c>
      <c r="CH630">
        <f t="shared" si="42"/>
        <v>2.5419999999999998</v>
      </c>
    </row>
    <row r="631" spans="1:86">
      <c r="A631" t="s">
        <v>232</v>
      </c>
      <c r="B631" s="3">
        <v>36138</v>
      </c>
      <c r="C631" t="s">
        <v>240</v>
      </c>
      <c r="D631" t="s">
        <v>236</v>
      </c>
      <c r="E631" t="s">
        <v>243</v>
      </c>
      <c r="F631">
        <v>1</v>
      </c>
      <c r="G631">
        <v>3</v>
      </c>
      <c r="H631" s="51">
        <v>3</v>
      </c>
      <c r="I631">
        <v>11</v>
      </c>
      <c r="J631">
        <v>20.100000000000001</v>
      </c>
      <c r="K631">
        <v>17.3</v>
      </c>
      <c r="L631">
        <v>11</v>
      </c>
      <c r="N631">
        <v>36.299999999999997</v>
      </c>
      <c r="O631">
        <v>49.2</v>
      </c>
      <c r="P631">
        <v>64.5</v>
      </c>
      <c r="Q631">
        <v>35.6</v>
      </c>
      <c r="AJ631">
        <v>1.6</v>
      </c>
      <c r="AK631">
        <v>2.7</v>
      </c>
      <c r="AL631">
        <v>1</v>
      </c>
      <c r="AM631">
        <v>12.7</v>
      </c>
      <c r="AN631">
        <v>28.9</v>
      </c>
      <c r="CF631" s="6">
        <f t="shared" si="41"/>
        <v>291.89999999999998</v>
      </c>
      <c r="CG631">
        <v>100</v>
      </c>
      <c r="CH631">
        <f t="shared" si="42"/>
        <v>2.9189999999999996</v>
      </c>
    </row>
    <row r="632" spans="1:86">
      <c r="A632" t="s">
        <v>232</v>
      </c>
      <c r="B632" s="3">
        <v>36138</v>
      </c>
      <c r="C632" t="s">
        <v>240</v>
      </c>
      <c r="D632" t="s">
        <v>236</v>
      </c>
      <c r="E632" t="s">
        <v>243</v>
      </c>
      <c r="F632">
        <v>1</v>
      </c>
      <c r="G632">
        <v>3</v>
      </c>
      <c r="H632" s="51">
        <v>4</v>
      </c>
      <c r="I632">
        <v>6</v>
      </c>
      <c r="J632">
        <v>8.6999999999999993</v>
      </c>
      <c r="K632">
        <v>5.0999999999999996</v>
      </c>
      <c r="L632">
        <v>8.3000000000000007</v>
      </c>
      <c r="M632">
        <v>8.6</v>
      </c>
      <c r="N632">
        <v>19.7</v>
      </c>
      <c r="O632">
        <v>36.4</v>
      </c>
      <c r="P632">
        <v>39</v>
      </c>
      <c r="CF632" s="6">
        <f t="shared" si="41"/>
        <v>131.79999999999998</v>
      </c>
      <c r="CG632">
        <v>100</v>
      </c>
      <c r="CH632">
        <f t="shared" si="42"/>
        <v>1.3179999999999998</v>
      </c>
    </row>
    <row r="633" spans="1:86">
      <c r="A633" t="s">
        <v>232</v>
      </c>
      <c r="B633" s="3">
        <v>36138</v>
      </c>
      <c r="C633" t="s">
        <v>240</v>
      </c>
      <c r="D633" t="s">
        <v>236</v>
      </c>
      <c r="E633" t="s">
        <v>243</v>
      </c>
      <c r="F633">
        <v>1</v>
      </c>
      <c r="G633">
        <v>3</v>
      </c>
      <c r="H633" s="51">
        <v>5</v>
      </c>
      <c r="I633" s="51">
        <v>1.2</v>
      </c>
      <c r="J633" s="51">
        <v>9.6</v>
      </c>
      <c r="K633" s="51">
        <v>10.3</v>
      </c>
      <c r="L633">
        <v>9.1999999999999993</v>
      </c>
      <c r="M633">
        <v>8.4</v>
      </c>
      <c r="N633">
        <v>11.2</v>
      </c>
      <c r="O633">
        <v>31.7</v>
      </c>
      <c r="P633">
        <v>31.5</v>
      </c>
      <c r="Q633">
        <v>32.299999999999997</v>
      </c>
      <c r="AJ633">
        <v>2.8</v>
      </c>
      <c r="AK633">
        <v>7.6</v>
      </c>
      <c r="AL633">
        <v>13.6</v>
      </c>
      <c r="AM633">
        <v>36.6</v>
      </c>
      <c r="AN633">
        <v>35.6</v>
      </c>
      <c r="AO633">
        <v>27.2</v>
      </c>
      <c r="CF633" s="6">
        <f t="shared" si="41"/>
        <v>268.8</v>
      </c>
      <c r="CG633">
        <v>100</v>
      </c>
      <c r="CH633">
        <f t="shared" si="42"/>
        <v>2.6880000000000002</v>
      </c>
    </row>
    <row r="634" spans="1:86">
      <c r="A634" t="s">
        <v>232</v>
      </c>
      <c r="B634" s="3">
        <v>36138</v>
      </c>
      <c r="C634" t="s">
        <v>240</v>
      </c>
      <c r="D634" t="s">
        <v>236</v>
      </c>
      <c r="E634" t="s">
        <v>243</v>
      </c>
      <c r="F634">
        <v>1</v>
      </c>
      <c r="G634">
        <v>3</v>
      </c>
      <c r="H634" s="51">
        <v>6</v>
      </c>
      <c r="I634">
        <v>7.7</v>
      </c>
      <c r="J634">
        <v>9.1</v>
      </c>
      <c r="K634">
        <v>8.1</v>
      </c>
      <c r="L634">
        <v>9.9</v>
      </c>
      <c r="M634">
        <v>11.9</v>
      </c>
      <c r="N634">
        <v>18</v>
      </c>
      <c r="O634">
        <v>28.7</v>
      </c>
      <c r="P634">
        <v>28.2</v>
      </c>
      <c r="Q634">
        <v>27.9</v>
      </c>
      <c r="R634">
        <v>17.899999999999999</v>
      </c>
      <c r="AJ634">
        <v>1.6</v>
      </c>
      <c r="AK634">
        <v>7.3</v>
      </c>
      <c r="AL634">
        <v>11</v>
      </c>
      <c r="AM634">
        <v>17.3</v>
      </c>
      <c r="AN634">
        <v>19.399999999999999</v>
      </c>
      <c r="AO634">
        <v>20.9</v>
      </c>
      <c r="CF634" s="6">
        <f t="shared" si="41"/>
        <v>244.90000000000003</v>
      </c>
      <c r="CG634">
        <v>100</v>
      </c>
      <c r="CH634">
        <f t="shared" si="42"/>
        <v>2.4490000000000003</v>
      </c>
    </row>
    <row r="635" spans="1:86">
      <c r="A635" t="s">
        <v>232</v>
      </c>
      <c r="B635" s="3">
        <v>36138</v>
      </c>
      <c r="C635" t="s">
        <v>240</v>
      </c>
      <c r="D635" t="s">
        <v>236</v>
      </c>
      <c r="E635" t="s">
        <v>243</v>
      </c>
      <c r="F635">
        <v>2</v>
      </c>
      <c r="G635">
        <v>7</v>
      </c>
      <c r="H635" s="51">
        <v>1</v>
      </c>
      <c r="I635">
        <v>7.9</v>
      </c>
      <c r="J635">
        <v>6.1</v>
      </c>
      <c r="K635">
        <v>5.5</v>
      </c>
      <c r="L635">
        <v>12.7</v>
      </c>
      <c r="M635">
        <v>12.6</v>
      </c>
      <c r="N635">
        <v>15.3</v>
      </c>
      <c r="O635">
        <v>23.5</v>
      </c>
      <c r="P635">
        <v>26.3</v>
      </c>
      <c r="Q635">
        <v>30.5</v>
      </c>
      <c r="R635">
        <v>52.2</v>
      </c>
      <c r="AJ635">
        <v>1.8</v>
      </c>
      <c r="AK635">
        <v>4.0999999999999996</v>
      </c>
      <c r="CF635" s="6">
        <f t="shared" si="41"/>
        <v>198.50000000000003</v>
      </c>
      <c r="CG635">
        <v>100</v>
      </c>
      <c r="CH635">
        <f t="shared" si="42"/>
        <v>1.9850000000000003</v>
      </c>
    </row>
    <row r="636" spans="1:86">
      <c r="A636" t="s">
        <v>232</v>
      </c>
      <c r="B636" s="3">
        <v>36138</v>
      </c>
      <c r="C636" t="s">
        <v>240</v>
      </c>
      <c r="D636" t="s">
        <v>236</v>
      </c>
      <c r="E636" t="s">
        <v>243</v>
      </c>
      <c r="F636">
        <v>2</v>
      </c>
      <c r="G636">
        <v>7</v>
      </c>
      <c r="H636" s="40">
        <v>2</v>
      </c>
      <c r="I636" s="49">
        <v>6.1</v>
      </c>
      <c r="J636" s="49">
        <v>9.5</v>
      </c>
      <c r="K636" s="49">
        <v>11</v>
      </c>
      <c r="L636" s="49">
        <v>12.2</v>
      </c>
      <c r="M636" s="49">
        <v>18.3</v>
      </c>
      <c r="N636" s="49">
        <v>28.8</v>
      </c>
      <c r="O636" s="49">
        <v>37.9</v>
      </c>
      <c r="P636" s="49">
        <v>39.9</v>
      </c>
      <c r="Q636" s="49"/>
      <c r="CF636" s="6">
        <f t="shared" si="41"/>
        <v>163.69999999999999</v>
      </c>
      <c r="CG636">
        <v>100</v>
      </c>
      <c r="CH636">
        <f t="shared" si="42"/>
        <v>1.637</v>
      </c>
    </row>
    <row r="637" spans="1:86">
      <c r="A637" t="s">
        <v>232</v>
      </c>
      <c r="B637" s="3">
        <v>36138</v>
      </c>
      <c r="C637" t="s">
        <v>240</v>
      </c>
      <c r="D637" t="s">
        <v>236</v>
      </c>
      <c r="E637" t="s">
        <v>243</v>
      </c>
      <c r="F637">
        <v>2</v>
      </c>
      <c r="G637" s="1">
        <v>7</v>
      </c>
      <c r="H637" s="51">
        <v>3</v>
      </c>
      <c r="I637">
        <v>11.3</v>
      </c>
      <c r="J637">
        <v>12.5</v>
      </c>
      <c r="K637">
        <v>17.5</v>
      </c>
      <c r="L637">
        <v>20.8</v>
      </c>
      <c r="M637">
        <v>25.4</v>
      </c>
      <c r="N637">
        <v>16.899999999999999</v>
      </c>
      <c r="CF637" s="6">
        <f t="shared" si="41"/>
        <v>104.4</v>
      </c>
      <c r="CG637">
        <v>100</v>
      </c>
      <c r="CH637">
        <f t="shared" si="42"/>
        <v>1.044</v>
      </c>
    </row>
    <row r="638" spans="1:86">
      <c r="A638" t="s">
        <v>232</v>
      </c>
      <c r="B638" s="3">
        <v>36138</v>
      </c>
      <c r="C638" t="s">
        <v>240</v>
      </c>
      <c r="D638" t="s">
        <v>236</v>
      </c>
      <c r="E638" t="s">
        <v>243</v>
      </c>
      <c r="F638">
        <v>2</v>
      </c>
      <c r="G638">
        <v>7</v>
      </c>
      <c r="H638" s="51">
        <v>4</v>
      </c>
      <c r="I638">
        <v>2.9</v>
      </c>
      <c r="J638">
        <v>10</v>
      </c>
      <c r="K638">
        <v>6.7</v>
      </c>
      <c r="L638">
        <v>9.6999999999999993</v>
      </c>
      <c r="M638">
        <v>13</v>
      </c>
      <c r="N638">
        <v>17.5</v>
      </c>
      <c r="O638">
        <v>25.8</v>
      </c>
      <c r="P638">
        <v>25.6</v>
      </c>
      <c r="Q638">
        <v>21</v>
      </c>
      <c r="AJ638">
        <v>2.7</v>
      </c>
      <c r="AK638">
        <v>6.3</v>
      </c>
      <c r="AL638">
        <v>5.8</v>
      </c>
      <c r="AM638">
        <v>11.9</v>
      </c>
      <c r="CF638" s="6">
        <f t="shared" si="41"/>
        <v>158.9</v>
      </c>
      <c r="CG638">
        <v>100</v>
      </c>
      <c r="CH638">
        <f t="shared" si="42"/>
        <v>1.5890000000000002</v>
      </c>
    </row>
    <row r="639" spans="1:86">
      <c r="A639" t="s">
        <v>232</v>
      </c>
      <c r="B639" s="3">
        <v>36138</v>
      </c>
      <c r="C639" t="s">
        <v>240</v>
      </c>
      <c r="D639" t="s">
        <v>236</v>
      </c>
      <c r="E639" t="s">
        <v>243</v>
      </c>
      <c r="F639">
        <v>2</v>
      </c>
      <c r="G639">
        <v>7</v>
      </c>
      <c r="H639" s="51">
        <v>5</v>
      </c>
      <c r="I639">
        <v>5.3</v>
      </c>
      <c r="J639">
        <v>12.9</v>
      </c>
      <c r="K639">
        <v>10.6</v>
      </c>
      <c r="L639">
        <v>21</v>
      </c>
      <c r="M639">
        <v>9.6999999999999993</v>
      </c>
      <c r="N639">
        <v>17.2</v>
      </c>
      <c r="O639">
        <v>52.6</v>
      </c>
      <c r="P639">
        <v>43</v>
      </c>
      <c r="CF639" s="6">
        <f t="shared" si="41"/>
        <v>172.3</v>
      </c>
      <c r="CG639">
        <v>100</v>
      </c>
      <c r="CH639">
        <f t="shared" si="42"/>
        <v>1.7230000000000003</v>
      </c>
    </row>
    <row r="640" spans="1:86">
      <c r="A640" t="s">
        <v>232</v>
      </c>
      <c r="B640" s="3">
        <v>36138</v>
      </c>
      <c r="C640" t="s">
        <v>240</v>
      </c>
      <c r="D640" t="s">
        <v>236</v>
      </c>
      <c r="E640" t="s">
        <v>243</v>
      </c>
      <c r="F640">
        <v>2</v>
      </c>
      <c r="G640">
        <v>7</v>
      </c>
      <c r="H640" s="51">
        <v>6</v>
      </c>
      <c r="I640">
        <v>3.1</v>
      </c>
      <c r="J640">
        <v>12</v>
      </c>
      <c r="K640">
        <v>11.1</v>
      </c>
      <c r="L640">
        <v>21</v>
      </c>
      <c r="M640">
        <v>24.3</v>
      </c>
      <c r="N640">
        <v>33</v>
      </c>
      <c r="O640">
        <v>24.5</v>
      </c>
      <c r="AJ640">
        <v>4.0999999999999996</v>
      </c>
      <c r="AK640">
        <v>7.1</v>
      </c>
      <c r="AL640">
        <v>6.9</v>
      </c>
      <c r="CF640" s="6">
        <f t="shared" si="41"/>
        <v>147.1</v>
      </c>
      <c r="CG640">
        <v>100</v>
      </c>
      <c r="CH640">
        <f t="shared" si="42"/>
        <v>1.4709999999999999</v>
      </c>
    </row>
    <row r="641" spans="1:86">
      <c r="A641" t="s">
        <v>232</v>
      </c>
      <c r="B641" s="3">
        <v>36138</v>
      </c>
      <c r="C641" t="s">
        <v>240</v>
      </c>
      <c r="D641" t="s">
        <v>236</v>
      </c>
      <c r="E641" t="s">
        <v>243</v>
      </c>
      <c r="F641">
        <v>3</v>
      </c>
      <c r="G641">
        <v>13</v>
      </c>
      <c r="H641" s="51">
        <v>1</v>
      </c>
      <c r="I641">
        <v>12.2</v>
      </c>
      <c r="J641">
        <v>14.9</v>
      </c>
      <c r="K641">
        <v>15.5</v>
      </c>
      <c r="L641">
        <v>21.3</v>
      </c>
      <c r="M641">
        <v>24.3</v>
      </c>
      <c r="N641">
        <v>33.5</v>
      </c>
      <c r="O641">
        <v>55.7</v>
      </c>
      <c r="P641">
        <v>53.1</v>
      </c>
      <c r="Q641">
        <v>24.8</v>
      </c>
      <c r="AJ641">
        <v>4.9000000000000004</v>
      </c>
      <c r="AK641">
        <v>10.9</v>
      </c>
      <c r="CF641" s="6">
        <f t="shared" si="41"/>
        <v>271.09999999999997</v>
      </c>
      <c r="CG641">
        <v>100</v>
      </c>
      <c r="CH641">
        <f t="shared" si="42"/>
        <v>2.7109999999999994</v>
      </c>
    </row>
    <row r="642" spans="1:86">
      <c r="A642" t="s">
        <v>232</v>
      </c>
      <c r="B642" s="3">
        <v>36138</v>
      </c>
      <c r="C642" t="s">
        <v>240</v>
      </c>
      <c r="D642" t="s">
        <v>236</v>
      </c>
      <c r="E642" t="s">
        <v>243</v>
      </c>
      <c r="F642">
        <v>3</v>
      </c>
      <c r="G642">
        <v>13</v>
      </c>
      <c r="H642" s="51">
        <v>2</v>
      </c>
      <c r="I642">
        <v>3</v>
      </c>
      <c r="J642">
        <v>6.4</v>
      </c>
      <c r="K642">
        <v>5.2</v>
      </c>
      <c r="L642">
        <v>7.5</v>
      </c>
      <c r="M642">
        <v>10.199999999999999</v>
      </c>
      <c r="N642">
        <v>14.8</v>
      </c>
      <c r="O642">
        <v>27.2</v>
      </c>
      <c r="P642">
        <v>28.6</v>
      </c>
      <c r="Q642">
        <v>29.5</v>
      </c>
      <c r="CF642" s="6">
        <f t="shared" si="41"/>
        <v>132.4</v>
      </c>
      <c r="CG642">
        <v>100</v>
      </c>
      <c r="CH642">
        <f t="shared" si="42"/>
        <v>1.3240000000000001</v>
      </c>
    </row>
    <row r="643" spans="1:86">
      <c r="A643" t="s">
        <v>232</v>
      </c>
      <c r="B643" s="3">
        <v>36138</v>
      </c>
      <c r="C643" t="s">
        <v>240</v>
      </c>
      <c r="D643" t="s">
        <v>236</v>
      </c>
      <c r="E643" t="s">
        <v>243</v>
      </c>
      <c r="F643">
        <v>3</v>
      </c>
      <c r="G643">
        <v>13</v>
      </c>
      <c r="H643" s="51">
        <v>3</v>
      </c>
      <c r="I643">
        <v>6.1</v>
      </c>
      <c r="J643">
        <v>9.5</v>
      </c>
      <c r="K643">
        <v>10.8</v>
      </c>
      <c r="L643">
        <v>11.5</v>
      </c>
      <c r="M643">
        <v>17.8</v>
      </c>
      <c r="N643">
        <v>30.7</v>
      </c>
      <c r="O643">
        <v>40.799999999999997</v>
      </c>
      <c r="P643">
        <v>48.8</v>
      </c>
      <c r="Q643">
        <v>74</v>
      </c>
      <c r="CF643" s="6">
        <f t="shared" si="41"/>
        <v>250</v>
      </c>
      <c r="CG643">
        <v>100</v>
      </c>
      <c r="CH643">
        <f t="shared" si="42"/>
        <v>2.5</v>
      </c>
    </row>
    <row r="644" spans="1:86">
      <c r="A644" t="s">
        <v>232</v>
      </c>
      <c r="B644" s="3">
        <v>36138</v>
      </c>
      <c r="C644" t="s">
        <v>240</v>
      </c>
      <c r="D644" t="s">
        <v>236</v>
      </c>
      <c r="E644" t="s">
        <v>243</v>
      </c>
      <c r="F644">
        <v>3</v>
      </c>
      <c r="G644">
        <v>13</v>
      </c>
      <c r="H644" s="51">
        <v>4</v>
      </c>
      <c r="I644">
        <v>9.9</v>
      </c>
      <c r="J644">
        <v>10.9</v>
      </c>
      <c r="K644">
        <v>9.3000000000000007</v>
      </c>
      <c r="L644">
        <v>11</v>
      </c>
      <c r="M644">
        <v>14</v>
      </c>
      <c r="N644">
        <v>22.5</v>
      </c>
      <c r="O644">
        <v>28.9</v>
      </c>
      <c r="P644">
        <v>29.5</v>
      </c>
      <c r="Q644">
        <v>27.4</v>
      </c>
      <c r="AJ644">
        <v>1.4</v>
      </c>
      <c r="AK644">
        <v>3.4</v>
      </c>
      <c r="AL644">
        <v>5</v>
      </c>
      <c r="AM644">
        <v>13.2</v>
      </c>
      <c r="AN644">
        <v>23.3</v>
      </c>
      <c r="AO644">
        <v>22.8</v>
      </c>
      <c r="CF644" s="6">
        <f t="shared" si="41"/>
        <v>232.50000000000003</v>
      </c>
      <c r="CG644">
        <v>100</v>
      </c>
      <c r="CH644">
        <f t="shared" si="42"/>
        <v>2.3250000000000002</v>
      </c>
    </row>
    <row r="645" spans="1:86">
      <c r="A645" t="s">
        <v>232</v>
      </c>
      <c r="B645" s="3">
        <v>36138</v>
      </c>
      <c r="C645" t="s">
        <v>240</v>
      </c>
      <c r="D645" t="s">
        <v>236</v>
      </c>
      <c r="E645" t="s">
        <v>243</v>
      </c>
      <c r="F645">
        <v>3</v>
      </c>
      <c r="G645">
        <v>13</v>
      </c>
      <c r="H645" s="40">
        <v>5</v>
      </c>
      <c r="I645" s="49">
        <v>9</v>
      </c>
      <c r="J645" s="49">
        <v>8.4</v>
      </c>
      <c r="K645" s="49">
        <v>11</v>
      </c>
      <c r="L645" s="49">
        <v>5</v>
      </c>
      <c r="M645" s="49">
        <v>12.8</v>
      </c>
      <c r="N645" s="49">
        <v>19.5</v>
      </c>
      <c r="O645" s="49">
        <v>28.7</v>
      </c>
      <c r="P645" s="49">
        <v>42.3</v>
      </c>
      <c r="Q645" s="49">
        <v>39.799999999999997</v>
      </c>
      <c r="R645">
        <v>35</v>
      </c>
      <c r="CF645" s="6">
        <f t="shared" si="41"/>
        <v>211.5</v>
      </c>
      <c r="CG645">
        <v>100</v>
      </c>
      <c r="CH645">
        <f t="shared" si="42"/>
        <v>2.1149999999999998</v>
      </c>
    </row>
    <row r="646" spans="1:86">
      <c r="A646" t="s">
        <v>232</v>
      </c>
      <c r="B646" s="3">
        <v>36138</v>
      </c>
      <c r="C646" t="s">
        <v>240</v>
      </c>
      <c r="D646" t="s">
        <v>236</v>
      </c>
      <c r="E646" s="6" t="s">
        <v>243</v>
      </c>
      <c r="F646" s="6">
        <v>3</v>
      </c>
      <c r="G646" s="25">
        <v>13</v>
      </c>
      <c r="H646" s="6">
        <v>6</v>
      </c>
      <c r="I646" s="44">
        <v>8</v>
      </c>
      <c r="J646" s="44">
        <v>9.5</v>
      </c>
      <c r="K646" s="44">
        <v>10.199999999999999</v>
      </c>
      <c r="L646" s="44">
        <v>9</v>
      </c>
      <c r="M646" s="44">
        <v>13.6</v>
      </c>
      <c r="N646" s="44">
        <v>23.1</v>
      </c>
      <c r="O646" s="44">
        <v>32.6</v>
      </c>
      <c r="P646" s="44">
        <v>40.200000000000003</v>
      </c>
      <c r="Q646" s="44">
        <v>46.3</v>
      </c>
      <c r="R646" s="6">
        <v>23.2</v>
      </c>
      <c r="S646" s="6"/>
      <c r="AE646" s="6"/>
      <c r="AF646" s="6"/>
      <c r="AJ646">
        <v>4.0999999999999996</v>
      </c>
      <c r="AK646">
        <v>6.9</v>
      </c>
      <c r="AP646" s="6"/>
      <c r="AQ646" s="6"/>
      <c r="AR646" s="6"/>
      <c r="AS646" s="6"/>
      <c r="AT646" s="6"/>
      <c r="AU646" s="6"/>
      <c r="AV646" s="6"/>
      <c r="AW646" s="6"/>
      <c r="AX646" s="6"/>
      <c r="CF646" s="6">
        <f t="shared" si="41"/>
        <v>226.7</v>
      </c>
      <c r="CG646">
        <v>100</v>
      </c>
      <c r="CH646">
        <f t="shared" si="42"/>
        <v>2.2669999999999999</v>
      </c>
    </row>
    <row r="647" spans="1:86">
      <c r="A647" t="s">
        <v>232</v>
      </c>
      <c r="B647" s="3">
        <v>36158</v>
      </c>
      <c r="C647" t="s">
        <v>240</v>
      </c>
      <c r="D647" t="s">
        <v>236</v>
      </c>
      <c r="E647" t="s">
        <v>243</v>
      </c>
      <c r="F647">
        <v>1</v>
      </c>
      <c r="G647">
        <v>3</v>
      </c>
      <c r="H647" s="51">
        <v>1</v>
      </c>
      <c r="I647" s="44"/>
      <c r="J647" s="44"/>
      <c r="K647" s="44"/>
      <c r="L647" s="44"/>
      <c r="M647" s="44"/>
      <c r="N647" s="44"/>
      <c r="O647">
        <v>26.1</v>
      </c>
      <c r="Q647">
        <v>18</v>
      </c>
      <c r="R647">
        <v>21.2</v>
      </c>
      <c r="S647">
        <v>51.6</v>
      </c>
      <c r="T647">
        <v>55.3</v>
      </c>
      <c r="U647">
        <v>41.2</v>
      </c>
      <c r="V647">
        <v>36.1</v>
      </c>
      <c r="W647">
        <v>37.1</v>
      </c>
      <c r="X647">
        <v>23.8</v>
      </c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CF647" s="6">
        <f t="shared" si="41"/>
        <v>310.39999999999998</v>
      </c>
      <c r="CG647">
        <v>100</v>
      </c>
      <c r="CH647">
        <f t="shared" si="42"/>
        <v>3.1039999999999996</v>
      </c>
    </row>
    <row r="648" spans="1:86">
      <c r="A648" t="s">
        <v>232</v>
      </c>
      <c r="B648" s="3">
        <v>36158</v>
      </c>
      <c r="C648" t="s">
        <v>240</v>
      </c>
      <c r="D648" t="s">
        <v>236</v>
      </c>
      <c r="E648" t="s">
        <v>243</v>
      </c>
      <c r="F648">
        <v>1</v>
      </c>
      <c r="G648">
        <v>3</v>
      </c>
      <c r="H648" s="51">
        <v>2</v>
      </c>
      <c r="I648" s="44"/>
      <c r="J648" s="44"/>
      <c r="K648" s="44"/>
      <c r="L648" s="44"/>
      <c r="M648" s="44"/>
      <c r="N648" s="44"/>
      <c r="O648">
        <v>23.3</v>
      </c>
      <c r="P648">
        <v>72.8</v>
      </c>
      <c r="Q648">
        <v>75.400000000000006</v>
      </c>
      <c r="R648">
        <v>57.8</v>
      </c>
      <c r="S648">
        <v>42.9</v>
      </c>
      <c r="T648">
        <v>36.1</v>
      </c>
      <c r="U648">
        <v>31</v>
      </c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CF648" s="6">
        <f t="shared" si="41"/>
        <v>339.3</v>
      </c>
      <c r="CG648">
        <v>100</v>
      </c>
      <c r="CH648">
        <f t="shared" si="42"/>
        <v>3.3930000000000002</v>
      </c>
    </row>
    <row r="649" spans="1:86">
      <c r="A649" t="s">
        <v>232</v>
      </c>
      <c r="B649" s="3">
        <v>36158</v>
      </c>
      <c r="C649" t="s">
        <v>240</v>
      </c>
      <c r="D649" t="s">
        <v>236</v>
      </c>
      <c r="E649" t="s">
        <v>243</v>
      </c>
      <c r="F649">
        <v>1</v>
      </c>
      <c r="G649">
        <v>3</v>
      </c>
      <c r="H649" s="51">
        <v>3</v>
      </c>
      <c r="I649" s="44"/>
      <c r="J649" s="44"/>
      <c r="K649" s="44"/>
      <c r="L649" s="44"/>
      <c r="M649" s="44"/>
      <c r="N649" s="44"/>
      <c r="O649">
        <v>26.2</v>
      </c>
      <c r="P649">
        <v>45.1</v>
      </c>
      <c r="Q649">
        <v>41.9</v>
      </c>
      <c r="R649">
        <v>28.6</v>
      </c>
      <c r="S649">
        <v>28.4</v>
      </c>
      <c r="T649">
        <v>28.7</v>
      </c>
      <c r="U649">
        <v>26</v>
      </c>
      <c r="V649">
        <v>13.9</v>
      </c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CF649" s="6">
        <f t="shared" ref="CF649:CF712" si="43">SUM(I649:CE649)</f>
        <v>238.79999999999998</v>
      </c>
      <c r="CG649">
        <v>100</v>
      </c>
      <c r="CH649">
        <f t="shared" ref="CH649:CH712" si="44">CF649/10000*CG649</f>
        <v>2.3879999999999999</v>
      </c>
    </row>
    <row r="650" spans="1:86">
      <c r="A650" t="s">
        <v>232</v>
      </c>
      <c r="B650" s="3">
        <v>36158</v>
      </c>
      <c r="C650" t="s">
        <v>240</v>
      </c>
      <c r="D650" t="s">
        <v>236</v>
      </c>
      <c r="E650" t="s">
        <v>243</v>
      </c>
      <c r="F650">
        <v>1</v>
      </c>
      <c r="G650">
        <v>3</v>
      </c>
      <c r="H650" s="51">
        <v>4</v>
      </c>
      <c r="I650" s="44"/>
      <c r="J650" s="44"/>
      <c r="K650" s="44"/>
      <c r="L650" s="44"/>
      <c r="M650" s="44"/>
      <c r="N650" s="44"/>
      <c r="O650">
        <v>26.4</v>
      </c>
      <c r="P650">
        <v>41.6</v>
      </c>
      <c r="Q650">
        <v>71.599999999999994</v>
      </c>
      <c r="R650">
        <v>81.7</v>
      </c>
      <c r="S650">
        <v>65.5</v>
      </c>
      <c r="T650">
        <v>62.4</v>
      </c>
      <c r="U650">
        <v>62.5</v>
      </c>
      <c r="V650">
        <v>48.3</v>
      </c>
      <c r="W650">
        <v>42.2</v>
      </c>
      <c r="X650">
        <v>30.7</v>
      </c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CF650" s="6">
        <f t="shared" si="43"/>
        <v>532.9</v>
      </c>
      <c r="CG650">
        <v>100</v>
      </c>
      <c r="CH650">
        <f t="shared" si="44"/>
        <v>5.3289999999999997</v>
      </c>
    </row>
    <row r="651" spans="1:86">
      <c r="A651" t="s">
        <v>232</v>
      </c>
      <c r="B651" s="3">
        <v>36158</v>
      </c>
      <c r="C651" t="s">
        <v>240</v>
      </c>
      <c r="D651" t="s">
        <v>236</v>
      </c>
      <c r="E651" t="s">
        <v>243</v>
      </c>
      <c r="F651">
        <v>1</v>
      </c>
      <c r="G651">
        <v>3</v>
      </c>
      <c r="H651" s="51">
        <v>5</v>
      </c>
      <c r="I651" s="44"/>
      <c r="J651" s="44"/>
      <c r="K651" s="44"/>
      <c r="L651" s="44"/>
      <c r="M651" s="44"/>
      <c r="N651" s="44"/>
      <c r="O651">
        <v>41.4</v>
      </c>
      <c r="P651">
        <v>66.2</v>
      </c>
      <c r="Q651">
        <v>81.900000000000006</v>
      </c>
      <c r="R651">
        <v>91.3</v>
      </c>
      <c r="S651">
        <v>68.599999999999994</v>
      </c>
      <c r="T651">
        <v>65.2</v>
      </c>
      <c r="U651">
        <v>42.8</v>
      </c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>
        <v>44.9</v>
      </c>
      <c r="AQ651" s="6">
        <v>43.1</v>
      </c>
      <c r="AR651" s="6">
        <v>29.1</v>
      </c>
      <c r="AS651" s="6"/>
      <c r="AT651" s="6"/>
      <c r="AU651" s="6"/>
      <c r="AV651" s="6"/>
      <c r="AW651" s="6"/>
      <c r="AX651" s="6"/>
      <c r="CF651" s="6">
        <f t="shared" si="43"/>
        <v>574.5</v>
      </c>
      <c r="CG651">
        <v>100</v>
      </c>
      <c r="CH651">
        <f t="shared" si="44"/>
        <v>5.7450000000000001</v>
      </c>
    </row>
    <row r="652" spans="1:86">
      <c r="A652" t="s">
        <v>232</v>
      </c>
      <c r="B652" s="3">
        <v>36158</v>
      </c>
      <c r="C652" t="s">
        <v>240</v>
      </c>
      <c r="D652" t="s">
        <v>236</v>
      </c>
      <c r="E652" t="s">
        <v>243</v>
      </c>
      <c r="F652">
        <v>1</v>
      </c>
      <c r="G652">
        <v>3</v>
      </c>
      <c r="H652" s="51">
        <v>6</v>
      </c>
      <c r="I652" s="44"/>
      <c r="J652" s="44"/>
      <c r="K652" s="44"/>
      <c r="L652" s="44"/>
      <c r="M652" s="44"/>
      <c r="N652" s="44"/>
      <c r="O652">
        <v>42.4</v>
      </c>
      <c r="P652">
        <v>50.7</v>
      </c>
      <c r="Q652">
        <v>71.7</v>
      </c>
      <c r="R652">
        <v>77.8</v>
      </c>
      <c r="S652">
        <v>93.2</v>
      </c>
      <c r="T652">
        <v>77.3</v>
      </c>
      <c r="U652">
        <v>70.5</v>
      </c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>
        <v>47.7</v>
      </c>
      <c r="AQ652" s="6">
        <v>59.9</v>
      </c>
      <c r="AR652" s="6">
        <v>43</v>
      </c>
      <c r="AS652" s="6">
        <v>52.1</v>
      </c>
      <c r="AT652" s="6"/>
      <c r="AU652" s="6"/>
      <c r="AV652" s="6"/>
      <c r="AW652" s="6"/>
      <c r="AX652" s="6"/>
      <c r="CF652" s="6">
        <f t="shared" si="43"/>
        <v>686.30000000000007</v>
      </c>
      <c r="CG652">
        <v>100</v>
      </c>
      <c r="CH652">
        <f t="shared" si="44"/>
        <v>6.8630000000000013</v>
      </c>
    </row>
    <row r="653" spans="1:86">
      <c r="A653" t="s">
        <v>232</v>
      </c>
      <c r="B653" s="3">
        <v>36158</v>
      </c>
      <c r="C653" t="s">
        <v>240</v>
      </c>
      <c r="D653" t="s">
        <v>236</v>
      </c>
      <c r="E653" t="s">
        <v>243</v>
      </c>
      <c r="F653">
        <v>2</v>
      </c>
      <c r="G653">
        <v>7</v>
      </c>
      <c r="H653" s="51">
        <v>1</v>
      </c>
      <c r="I653" s="44"/>
      <c r="J653" s="44"/>
      <c r="K653" s="44"/>
      <c r="L653" s="44"/>
      <c r="M653" s="44"/>
      <c r="N653" s="44"/>
      <c r="O653">
        <v>30.5</v>
      </c>
      <c r="P653">
        <v>42.1</v>
      </c>
      <c r="Q653">
        <v>52.3</v>
      </c>
      <c r="R653">
        <v>54</v>
      </c>
      <c r="S653">
        <v>63.8</v>
      </c>
      <c r="T653">
        <v>77.2</v>
      </c>
      <c r="U653">
        <v>74.400000000000006</v>
      </c>
      <c r="V653">
        <v>63.6</v>
      </c>
      <c r="W653">
        <v>46.7</v>
      </c>
      <c r="X653">
        <v>30.7</v>
      </c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CF653" s="6">
        <f t="shared" si="43"/>
        <v>535.29999999999995</v>
      </c>
      <c r="CG653">
        <v>100</v>
      </c>
      <c r="CH653">
        <f t="shared" si="44"/>
        <v>5.3529999999999998</v>
      </c>
    </row>
    <row r="654" spans="1:86">
      <c r="A654" t="s">
        <v>232</v>
      </c>
      <c r="B654" s="3">
        <v>36158</v>
      </c>
      <c r="C654" t="s">
        <v>240</v>
      </c>
      <c r="D654" t="s">
        <v>236</v>
      </c>
      <c r="E654" t="s">
        <v>243</v>
      </c>
      <c r="F654">
        <v>2</v>
      </c>
      <c r="G654">
        <v>7</v>
      </c>
      <c r="H654" s="40">
        <v>2</v>
      </c>
      <c r="I654" s="44"/>
      <c r="J654" s="44"/>
      <c r="K654" s="44"/>
      <c r="L654" s="44"/>
      <c r="M654" s="44"/>
      <c r="N654" s="44"/>
      <c r="O654">
        <v>43.1</v>
      </c>
      <c r="P654">
        <v>44.8</v>
      </c>
      <c r="Q654">
        <v>45.7</v>
      </c>
      <c r="R654">
        <v>45.8</v>
      </c>
      <c r="S654">
        <v>39.1</v>
      </c>
      <c r="T654">
        <v>37.1</v>
      </c>
      <c r="U654">
        <v>26.6</v>
      </c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CF654" s="6">
        <f t="shared" si="43"/>
        <v>282.20000000000005</v>
      </c>
      <c r="CG654">
        <v>100</v>
      </c>
      <c r="CH654">
        <f t="shared" si="44"/>
        <v>2.8220000000000005</v>
      </c>
    </row>
    <row r="655" spans="1:86">
      <c r="A655" t="s">
        <v>232</v>
      </c>
      <c r="B655" s="3">
        <v>36158</v>
      </c>
      <c r="C655" t="s">
        <v>240</v>
      </c>
      <c r="D655" t="s">
        <v>236</v>
      </c>
      <c r="E655" t="s">
        <v>243</v>
      </c>
      <c r="F655">
        <v>2</v>
      </c>
      <c r="G655" s="1">
        <v>7</v>
      </c>
      <c r="H655" s="51">
        <v>3</v>
      </c>
      <c r="I655" s="44"/>
      <c r="J655" s="44"/>
      <c r="K655" s="44"/>
      <c r="L655" s="44"/>
      <c r="M655" s="44"/>
      <c r="N655" s="44"/>
      <c r="O655">
        <v>22.3</v>
      </c>
      <c r="P655">
        <v>31</v>
      </c>
      <c r="Q655">
        <v>34.6</v>
      </c>
      <c r="R655">
        <v>32.4</v>
      </c>
      <c r="S655">
        <v>38.6</v>
      </c>
      <c r="T655">
        <v>27.4</v>
      </c>
      <c r="U655">
        <v>42.5</v>
      </c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CF655" s="6">
        <f t="shared" si="43"/>
        <v>228.8</v>
      </c>
      <c r="CG655">
        <v>100</v>
      </c>
      <c r="CH655">
        <f t="shared" si="44"/>
        <v>2.2880000000000003</v>
      </c>
    </row>
    <row r="656" spans="1:86">
      <c r="A656" t="s">
        <v>232</v>
      </c>
      <c r="B656" s="3">
        <v>36158</v>
      </c>
      <c r="C656" t="s">
        <v>240</v>
      </c>
      <c r="D656" t="s">
        <v>236</v>
      </c>
      <c r="E656" t="s">
        <v>243</v>
      </c>
      <c r="F656">
        <v>2</v>
      </c>
      <c r="G656">
        <v>7</v>
      </c>
      <c r="H656" s="51">
        <v>4</v>
      </c>
      <c r="I656" s="44"/>
      <c r="J656" s="44"/>
      <c r="K656" s="44"/>
      <c r="L656" s="44"/>
      <c r="M656" s="44"/>
      <c r="N656" s="44"/>
      <c r="O656">
        <v>56.7</v>
      </c>
      <c r="P656">
        <v>63.9</v>
      </c>
      <c r="Q656">
        <v>68.7</v>
      </c>
      <c r="R656">
        <v>77.2</v>
      </c>
      <c r="S656">
        <v>64</v>
      </c>
      <c r="T656">
        <v>50.2</v>
      </c>
      <c r="U656">
        <v>35.700000000000003</v>
      </c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CF656" s="6">
        <f t="shared" si="43"/>
        <v>416.4</v>
      </c>
      <c r="CG656">
        <v>100</v>
      </c>
      <c r="CH656">
        <f t="shared" si="44"/>
        <v>4.1639999999999997</v>
      </c>
    </row>
    <row r="657" spans="1:86">
      <c r="A657" t="s">
        <v>232</v>
      </c>
      <c r="B657" s="3">
        <v>36158</v>
      </c>
      <c r="C657" t="s">
        <v>240</v>
      </c>
      <c r="D657" t="s">
        <v>236</v>
      </c>
      <c r="E657" t="s">
        <v>243</v>
      </c>
      <c r="F657">
        <v>2</v>
      </c>
      <c r="G657">
        <v>7</v>
      </c>
      <c r="H657" s="51">
        <v>5</v>
      </c>
      <c r="I657" s="44"/>
      <c r="J657" s="44"/>
      <c r="K657" s="44"/>
      <c r="L657" s="44"/>
      <c r="M657" s="44"/>
      <c r="N657" s="44"/>
      <c r="O657">
        <v>28.8</v>
      </c>
      <c r="P657">
        <v>35.9</v>
      </c>
      <c r="Q657">
        <v>41.5</v>
      </c>
      <c r="R657">
        <v>39.6</v>
      </c>
      <c r="S657">
        <v>43.1</v>
      </c>
      <c r="T657">
        <v>43.5</v>
      </c>
      <c r="U657">
        <v>33.9</v>
      </c>
      <c r="V657">
        <v>32.299999999999997</v>
      </c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CF657" s="6">
        <f t="shared" si="43"/>
        <v>298.60000000000002</v>
      </c>
      <c r="CG657">
        <v>100</v>
      </c>
      <c r="CH657">
        <f t="shared" si="44"/>
        <v>2.9860000000000002</v>
      </c>
    </row>
    <row r="658" spans="1:86">
      <c r="A658" t="s">
        <v>232</v>
      </c>
      <c r="B658" s="3">
        <v>36158</v>
      </c>
      <c r="C658" t="s">
        <v>240</v>
      </c>
      <c r="D658" t="s">
        <v>236</v>
      </c>
      <c r="E658" t="s">
        <v>243</v>
      </c>
      <c r="F658">
        <v>2</v>
      </c>
      <c r="G658">
        <v>7</v>
      </c>
      <c r="H658" s="51">
        <v>6</v>
      </c>
      <c r="I658" s="44"/>
      <c r="J658" s="44"/>
      <c r="K658" s="44"/>
      <c r="L658" s="44"/>
      <c r="M658" s="44"/>
      <c r="N658" s="44"/>
      <c r="O658">
        <v>40</v>
      </c>
      <c r="P658">
        <v>57.6</v>
      </c>
      <c r="Q658">
        <v>57.2</v>
      </c>
      <c r="R658">
        <v>65.2</v>
      </c>
      <c r="S658">
        <v>58.7</v>
      </c>
      <c r="T658">
        <v>82.2</v>
      </c>
      <c r="U658">
        <v>74.599999999999994</v>
      </c>
      <c r="V658">
        <v>58.3</v>
      </c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CF658" s="6">
        <f t="shared" si="43"/>
        <v>493.8</v>
      </c>
      <c r="CG658">
        <v>100</v>
      </c>
      <c r="CH658">
        <f t="shared" si="44"/>
        <v>4.9379999999999997</v>
      </c>
    </row>
    <row r="659" spans="1:86">
      <c r="A659" t="s">
        <v>232</v>
      </c>
      <c r="B659" s="3">
        <v>36158</v>
      </c>
      <c r="C659" t="s">
        <v>240</v>
      </c>
      <c r="D659" t="s">
        <v>236</v>
      </c>
      <c r="E659" t="s">
        <v>243</v>
      </c>
      <c r="F659">
        <v>3</v>
      </c>
      <c r="G659">
        <v>13</v>
      </c>
      <c r="H659" s="51">
        <v>1</v>
      </c>
      <c r="I659" s="44"/>
      <c r="J659" s="44"/>
      <c r="K659" s="44"/>
      <c r="L659" s="44"/>
      <c r="M659" s="44"/>
      <c r="N659" s="44"/>
      <c r="O659">
        <v>24.2</v>
      </c>
      <c r="P659">
        <v>72.099999999999994</v>
      </c>
      <c r="Q659">
        <v>70</v>
      </c>
      <c r="R659">
        <v>80.400000000000006</v>
      </c>
      <c r="S659">
        <v>82.2</v>
      </c>
      <c r="T659">
        <v>116</v>
      </c>
      <c r="U659">
        <v>105</v>
      </c>
      <c r="V659">
        <v>102.6</v>
      </c>
      <c r="W659">
        <v>88.2</v>
      </c>
      <c r="X659">
        <v>74.8</v>
      </c>
      <c r="Y659">
        <v>53</v>
      </c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CF659" s="6">
        <f t="shared" si="43"/>
        <v>868.50000000000011</v>
      </c>
      <c r="CG659">
        <v>100</v>
      </c>
      <c r="CH659">
        <f t="shared" si="44"/>
        <v>8.6850000000000005</v>
      </c>
    </row>
    <row r="660" spans="1:86">
      <c r="A660" t="s">
        <v>232</v>
      </c>
      <c r="B660" s="3">
        <v>36158</v>
      </c>
      <c r="C660" t="s">
        <v>240</v>
      </c>
      <c r="D660" t="s">
        <v>236</v>
      </c>
      <c r="E660" t="s">
        <v>243</v>
      </c>
      <c r="F660">
        <v>3</v>
      </c>
      <c r="G660">
        <v>13</v>
      </c>
      <c r="H660" s="51">
        <v>2</v>
      </c>
      <c r="I660" s="44"/>
      <c r="J660" s="44"/>
      <c r="K660" s="44"/>
      <c r="L660" s="44"/>
      <c r="M660" s="44"/>
      <c r="N660" s="44"/>
      <c r="O660">
        <v>21.1</v>
      </c>
      <c r="P660">
        <v>46.7</v>
      </c>
      <c r="Q660">
        <v>45.3</v>
      </c>
      <c r="R660">
        <v>36.799999999999997</v>
      </c>
      <c r="S660">
        <v>60.4</v>
      </c>
      <c r="T660">
        <v>92.2</v>
      </c>
      <c r="U660">
        <v>93.5</v>
      </c>
      <c r="V660">
        <v>93.7</v>
      </c>
      <c r="W660">
        <v>93.7</v>
      </c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CF660" s="6">
        <f t="shared" si="43"/>
        <v>583.4</v>
      </c>
      <c r="CG660">
        <v>100</v>
      </c>
      <c r="CH660">
        <f t="shared" si="44"/>
        <v>5.8339999999999996</v>
      </c>
    </row>
    <row r="661" spans="1:86">
      <c r="A661" t="s">
        <v>232</v>
      </c>
      <c r="B661" s="3">
        <v>36158</v>
      </c>
      <c r="C661" t="s">
        <v>240</v>
      </c>
      <c r="D661" t="s">
        <v>236</v>
      </c>
      <c r="E661" t="s">
        <v>243</v>
      </c>
      <c r="F661">
        <v>3</v>
      </c>
      <c r="G661">
        <v>13</v>
      </c>
      <c r="H661" s="51">
        <v>3</v>
      </c>
      <c r="I661" s="44"/>
      <c r="J661" s="44"/>
      <c r="K661" s="44"/>
      <c r="L661" s="44"/>
      <c r="M661" s="44"/>
      <c r="N661" s="44"/>
      <c r="P661">
        <v>36.200000000000003</v>
      </c>
      <c r="Q661">
        <v>47.1</v>
      </c>
      <c r="R661">
        <v>59.2</v>
      </c>
      <c r="S661">
        <v>67.3</v>
      </c>
      <c r="T661">
        <v>79</v>
      </c>
      <c r="U661">
        <v>85.4</v>
      </c>
      <c r="V661">
        <v>69.2</v>
      </c>
      <c r="W661">
        <v>53.7</v>
      </c>
      <c r="X661">
        <v>56.9</v>
      </c>
      <c r="Y661">
        <v>37.4</v>
      </c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CF661" s="6">
        <f t="shared" si="43"/>
        <v>591.4</v>
      </c>
      <c r="CG661">
        <v>100</v>
      </c>
      <c r="CH661">
        <f t="shared" si="44"/>
        <v>5.9139999999999997</v>
      </c>
    </row>
    <row r="662" spans="1:86">
      <c r="A662" t="s">
        <v>232</v>
      </c>
      <c r="B662" s="3">
        <v>36158</v>
      </c>
      <c r="C662" t="s">
        <v>240</v>
      </c>
      <c r="D662" t="s">
        <v>236</v>
      </c>
      <c r="E662" t="s">
        <v>243</v>
      </c>
      <c r="F662">
        <v>3</v>
      </c>
      <c r="G662">
        <v>13</v>
      </c>
      <c r="H662" s="51">
        <v>4</v>
      </c>
      <c r="I662" s="44"/>
      <c r="J662" s="44"/>
      <c r="K662" s="44"/>
      <c r="L662" s="44"/>
      <c r="M662" s="44"/>
      <c r="N662" s="44"/>
      <c r="O662">
        <v>20.5</v>
      </c>
      <c r="P662">
        <v>31.2</v>
      </c>
      <c r="Q662">
        <v>71.900000000000006</v>
      </c>
      <c r="R662">
        <v>87.2</v>
      </c>
      <c r="S662">
        <v>107.9</v>
      </c>
      <c r="T662">
        <v>101</v>
      </c>
      <c r="U662">
        <v>93.5</v>
      </c>
      <c r="V662">
        <v>90.7</v>
      </c>
      <c r="W662">
        <v>72.5</v>
      </c>
      <c r="X662">
        <v>49.8</v>
      </c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CF662" s="6">
        <f t="shared" si="43"/>
        <v>726.2</v>
      </c>
      <c r="CG662">
        <v>100</v>
      </c>
      <c r="CH662">
        <f t="shared" si="44"/>
        <v>7.2620000000000005</v>
      </c>
    </row>
    <row r="663" spans="1:86">
      <c r="A663" t="s">
        <v>232</v>
      </c>
      <c r="B663" s="3">
        <v>36158</v>
      </c>
      <c r="C663" t="s">
        <v>240</v>
      </c>
      <c r="D663" t="s">
        <v>236</v>
      </c>
      <c r="E663" t="s">
        <v>243</v>
      </c>
      <c r="F663">
        <v>3</v>
      </c>
      <c r="G663">
        <v>13</v>
      </c>
      <c r="H663" s="40">
        <v>5</v>
      </c>
      <c r="I663" s="44"/>
      <c r="J663" s="44"/>
      <c r="K663" s="44"/>
      <c r="L663" s="44"/>
      <c r="M663" s="44"/>
      <c r="N663" s="44"/>
      <c r="O663">
        <v>45.4</v>
      </c>
      <c r="P663">
        <v>23.5</v>
      </c>
      <c r="Q663">
        <v>44.5</v>
      </c>
      <c r="R663">
        <v>83.7</v>
      </c>
      <c r="S663">
        <v>83.9</v>
      </c>
      <c r="T663">
        <v>120.2</v>
      </c>
      <c r="U663">
        <v>94.3</v>
      </c>
      <c r="V663">
        <v>53.9</v>
      </c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>
        <v>60.8</v>
      </c>
      <c r="AQ663" s="6">
        <v>60.3</v>
      </c>
      <c r="AR663" s="6">
        <v>75.5</v>
      </c>
      <c r="AS663" s="6">
        <v>40.299999999999997</v>
      </c>
      <c r="AT663" s="6">
        <v>65.3</v>
      </c>
      <c r="AU663" s="6"/>
      <c r="AV663" s="6"/>
      <c r="AW663" s="6"/>
      <c r="AX663" s="6"/>
      <c r="CF663" s="6">
        <f t="shared" si="43"/>
        <v>851.5999999999998</v>
      </c>
      <c r="CG663">
        <v>100</v>
      </c>
      <c r="CH663">
        <f t="shared" si="44"/>
        <v>8.5159999999999982</v>
      </c>
    </row>
    <row r="664" spans="1:86">
      <c r="A664" t="s">
        <v>232</v>
      </c>
      <c r="B664" s="3">
        <v>36158</v>
      </c>
      <c r="C664" t="s">
        <v>240</v>
      </c>
      <c r="D664" t="s">
        <v>236</v>
      </c>
      <c r="E664" s="6" t="s">
        <v>243</v>
      </c>
      <c r="F664" s="6">
        <v>3</v>
      </c>
      <c r="G664" s="25">
        <v>13</v>
      </c>
      <c r="H664" s="6">
        <v>6</v>
      </c>
      <c r="I664" s="44"/>
      <c r="J664" s="44"/>
      <c r="K664" s="44"/>
      <c r="L664" s="44"/>
      <c r="M664" s="44"/>
      <c r="N664" s="44"/>
      <c r="O664" s="6">
        <v>43.4</v>
      </c>
      <c r="P664" s="6">
        <v>60.5</v>
      </c>
      <c r="Q664" s="6">
        <v>63.3</v>
      </c>
      <c r="R664" s="6">
        <v>63.6</v>
      </c>
      <c r="S664" s="6">
        <v>92</v>
      </c>
      <c r="T664" s="6">
        <v>72.400000000000006</v>
      </c>
      <c r="U664" s="6">
        <v>60.7</v>
      </c>
      <c r="V664" s="6">
        <v>35.6</v>
      </c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>
        <v>61</v>
      </c>
      <c r="AQ664" s="6">
        <v>80.8</v>
      </c>
      <c r="AR664" s="6">
        <v>89.8</v>
      </c>
      <c r="AS664" s="6">
        <v>93.6</v>
      </c>
      <c r="AT664" s="6">
        <v>84.7</v>
      </c>
      <c r="AU664" s="6">
        <v>57.7</v>
      </c>
      <c r="AV664" s="6"/>
      <c r="AW664" s="6"/>
      <c r="AX664" s="6"/>
      <c r="CF664" s="6">
        <f t="shared" si="43"/>
        <v>959.1</v>
      </c>
      <c r="CG664">
        <v>100</v>
      </c>
      <c r="CH664">
        <f t="shared" si="44"/>
        <v>9.5910000000000011</v>
      </c>
    </row>
    <row r="665" spans="1:86">
      <c r="A665" t="s">
        <v>232</v>
      </c>
      <c r="B665" s="3">
        <v>36175</v>
      </c>
      <c r="C665" t="s">
        <v>240</v>
      </c>
      <c r="D665" t="s">
        <v>236</v>
      </c>
      <c r="E665" t="s">
        <v>243</v>
      </c>
      <c r="F665">
        <v>1</v>
      </c>
      <c r="G665">
        <v>3</v>
      </c>
      <c r="H665" s="51">
        <v>1</v>
      </c>
      <c r="I665" s="44"/>
      <c r="J665" s="44"/>
      <c r="K665" s="44"/>
      <c r="L665" s="44"/>
      <c r="M665" s="44"/>
      <c r="N665" s="44"/>
      <c r="O665" s="44"/>
      <c r="P665" s="44"/>
      <c r="Q665" s="44"/>
      <c r="R665" s="6"/>
      <c r="S665" s="6"/>
      <c r="T665" s="6"/>
      <c r="U665" s="6"/>
      <c r="V665" s="6"/>
      <c r="W665">
        <v>74.599999999999994</v>
      </c>
      <c r="X665">
        <v>60.9</v>
      </c>
      <c r="Y665">
        <v>25.1</v>
      </c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CF665" s="6">
        <f t="shared" si="43"/>
        <v>160.6</v>
      </c>
      <c r="CG665">
        <v>100</v>
      </c>
      <c r="CH665">
        <f t="shared" si="44"/>
        <v>1.6059999999999999</v>
      </c>
    </row>
    <row r="666" spans="1:86">
      <c r="A666" t="s">
        <v>232</v>
      </c>
      <c r="B666" s="3">
        <v>36175</v>
      </c>
      <c r="C666" t="s">
        <v>240</v>
      </c>
      <c r="D666" t="s">
        <v>236</v>
      </c>
      <c r="E666" t="s">
        <v>243</v>
      </c>
      <c r="F666">
        <v>1</v>
      </c>
      <c r="G666">
        <v>3</v>
      </c>
      <c r="H666" s="51">
        <v>2</v>
      </c>
      <c r="I666" s="44"/>
      <c r="J666" s="44"/>
      <c r="K666" s="44"/>
      <c r="L666" s="44"/>
      <c r="M666" s="44"/>
      <c r="N666" s="44"/>
      <c r="O666" s="44"/>
      <c r="P666" s="44"/>
      <c r="Q666" s="44"/>
      <c r="R666" s="6"/>
      <c r="S666" s="6"/>
      <c r="T666" s="6"/>
      <c r="U666" s="6"/>
      <c r="V666" s="6"/>
      <c r="W666">
        <v>60.8</v>
      </c>
      <c r="X666">
        <v>45.3</v>
      </c>
      <c r="Y666">
        <v>28.7</v>
      </c>
      <c r="Z666">
        <v>5.3</v>
      </c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CF666" s="6">
        <f t="shared" si="43"/>
        <v>140.1</v>
      </c>
      <c r="CG666">
        <v>100</v>
      </c>
      <c r="CH666">
        <f t="shared" si="44"/>
        <v>1.401</v>
      </c>
    </row>
    <row r="667" spans="1:86">
      <c r="A667" t="s">
        <v>232</v>
      </c>
      <c r="B667" s="3">
        <v>36175</v>
      </c>
      <c r="C667" t="s">
        <v>240</v>
      </c>
      <c r="D667" t="s">
        <v>236</v>
      </c>
      <c r="E667" t="s">
        <v>243</v>
      </c>
      <c r="F667">
        <v>1</v>
      </c>
      <c r="G667">
        <v>3</v>
      </c>
      <c r="H667" s="51">
        <v>3</v>
      </c>
      <c r="I667" s="44"/>
      <c r="J667" s="44"/>
      <c r="K667" s="44"/>
      <c r="L667" s="44"/>
      <c r="M667" s="44"/>
      <c r="N667" s="44"/>
      <c r="O667" s="44"/>
      <c r="P667" s="44"/>
      <c r="Q667" s="44"/>
      <c r="R667" s="6"/>
      <c r="S667" s="6"/>
      <c r="T667" s="6"/>
      <c r="U667" s="6"/>
      <c r="V667" s="6"/>
      <c r="W667">
        <v>69.2</v>
      </c>
      <c r="X667">
        <v>43.9</v>
      </c>
      <c r="Y667">
        <v>17</v>
      </c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CF667" s="6">
        <f t="shared" si="43"/>
        <v>130.1</v>
      </c>
      <c r="CG667">
        <v>100</v>
      </c>
      <c r="CH667">
        <f t="shared" si="44"/>
        <v>1.3009999999999999</v>
      </c>
    </row>
    <row r="668" spans="1:86">
      <c r="A668" t="s">
        <v>232</v>
      </c>
      <c r="B668" s="3">
        <v>36175</v>
      </c>
      <c r="C668" t="s">
        <v>240</v>
      </c>
      <c r="D668" t="s">
        <v>236</v>
      </c>
      <c r="E668" t="s">
        <v>243</v>
      </c>
      <c r="F668">
        <v>1</v>
      </c>
      <c r="G668">
        <v>3</v>
      </c>
      <c r="H668" s="51">
        <v>4</v>
      </c>
      <c r="I668" s="44"/>
      <c r="J668" s="44"/>
      <c r="K668" s="44"/>
      <c r="L668" s="44"/>
      <c r="M668" s="44"/>
      <c r="N668" s="44"/>
      <c r="O668" s="44"/>
      <c r="P668" s="44"/>
      <c r="Q668" s="44"/>
      <c r="R668" s="6"/>
      <c r="S668" s="6"/>
      <c r="T668" s="6"/>
      <c r="U668" s="6"/>
      <c r="V668" s="6"/>
      <c r="W668">
        <v>29.5</v>
      </c>
      <c r="X668">
        <v>21.5</v>
      </c>
      <c r="Y668">
        <v>17.5</v>
      </c>
      <c r="Z668">
        <v>20.9</v>
      </c>
      <c r="AA668">
        <v>3.5</v>
      </c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CF668" s="6">
        <f t="shared" si="43"/>
        <v>92.9</v>
      </c>
      <c r="CG668">
        <v>100</v>
      </c>
      <c r="CH668">
        <f t="shared" si="44"/>
        <v>0.92900000000000016</v>
      </c>
    </row>
    <row r="669" spans="1:86">
      <c r="A669" t="s">
        <v>232</v>
      </c>
      <c r="B669" s="3">
        <v>36175</v>
      </c>
      <c r="C669" t="s">
        <v>240</v>
      </c>
      <c r="D669" t="s">
        <v>236</v>
      </c>
      <c r="E669" t="s">
        <v>243</v>
      </c>
      <c r="F669">
        <v>1</v>
      </c>
      <c r="G669">
        <v>3</v>
      </c>
      <c r="H669" s="51">
        <v>5</v>
      </c>
      <c r="I669" s="44"/>
      <c r="J669" s="44"/>
      <c r="K669" s="44"/>
      <c r="L669" s="44"/>
      <c r="M669" s="44"/>
      <c r="N669" s="44"/>
      <c r="O669" s="44"/>
      <c r="P669" s="44"/>
      <c r="Q669" s="44"/>
      <c r="R669" s="6"/>
      <c r="S669" s="6"/>
      <c r="T669" s="6"/>
      <c r="U669" s="6"/>
      <c r="V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CF669" s="6">
        <f t="shared" si="43"/>
        <v>0</v>
      </c>
      <c r="CG669">
        <v>100</v>
      </c>
      <c r="CH669">
        <f t="shared" si="44"/>
        <v>0</v>
      </c>
    </row>
    <row r="670" spans="1:86">
      <c r="A670" t="s">
        <v>232</v>
      </c>
      <c r="B670" s="3">
        <v>36175</v>
      </c>
      <c r="C670" t="s">
        <v>240</v>
      </c>
      <c r="D670" t="s">
        <v>236</v>
      </c>
      <c r="E670" t="s">
        <v>243</v>
      </c>
      <c r="F670">
        <v>1</v>
      </c>
      <c r="G670">
        <v>3</v>
      </c>
      <c r="H670" s="51">
        <v>6</v>
      </c>
      <c r="I670" s="44"/>
      <c r="J670" s="44"/>
      <c r="K670" s="44"/>
      <c r="L670" s="44"/>
      <c r="M670" s="44"/>
      <c r="N670" s="44"/>
      <c r="O670" s="44"/>
      <c r="P670" s="44"/>
      <c r="Q670" s="44"/>
      <c r="R670" s="6"/>
      <c r="S670" s="6"/>
      <c r="T670" s="6"/>
      <c r="U670" s="6"/>
      <c r="V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CF670" s="6">
        <f t="shared" si="43"/>
        <v>0</v>
      </c>
      <c r="CG670">
        <v>100</v>
      </c>
      <c r="CH670">
        <f t="shared" si="44"/>
        <v>0</v>
      </c>
    </row>
    <row r="671" spans="1:86">
      <c r="A671" t="s">
        <v>232</v>
      </c>
      <c r="B671" s="3">
        <v>36175</v>
      </c>
      <c r="C671" t="s">
        <v>240</v>
      </c>
      <c r="D671" t="s">
        <v>236</v>
      </c>
      <c r="E671" t="s">
        <v>243</v>
      </c>
      <c r="F671">
        <v>2</v>
      </c>
      <c r="G671">
        <v>7</v>
      </c>
      <c r="H671" s="51">
        <v>1</v>
      </c>
      <c r="I671" s="44"/>
      <c r="J671" s="44"/>
      <c r="K671" s="44"/>
      <c r="L671" s="44"/>
      <c r="M671" s="44"/>
      <c r="N671" s="44"/>
      <c r="O671" s="44"/>
      <c r="P671" s="44"/>
      <c r="Q671" s="44"/>
      <c r="R671" s="6"/>
      <c r="S671" s="6"/>
      <c r="T671" s="6"/>
      <c r="U671" s="6"/>
      <c r="V671" s="6"/>
      <c r="W671">
        <v>35.4</v>
      </c>
      <c r="X671">
        <v>26.5</v>
      </c>
      <c r="Y671">
        <v>18.399999999999999</v>
      </c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CF671" s="6">
        <f t="shared" si="43"/>
        <v>80.3</v>
      </c>
      <c r="CG671">
        <v>100</v>
      </c>
      <c r="CH671">
        <f t="shared" si="44"/>
        <v>0.80299999999999994</v>
      </c>
    </row>
    <row r="672" spans="1:86">
      <c r="A672" t="s">
        <v>232</v>
      </c>
      <c r="B672" s="3">
        <v>36175</v>
      </c>
      <c r="C672" t="s">
        <v>240</v>
      </c>
      <c r="D672" t="s">
        <v>236</v>
      </c>
      <c r="E672" t="s">
        <v>243</v>
      </c>
      <c r="F672">
        <v>2</v>
      </c>
      <c r="G672">
        <v>7</v>
      </c>
      <c r="H672" s="40">
        <v>2</v>
      </c>
      <c r="I672" s="44"/>
      <c r="J672" s="44"/>
      <c r="K672" s="44"/>
      <c r="L672" s="44"/>
      <c r="M672" s="44"/>
      <c r="N672" s="44"/>
      <c r="O672" s="44"/>
      <c r="P672" s="44"/>
      <c r="Q672" s="44"/>
      <c r="R672" s="6"/>
      <c r="S672" s="6"/>
      <c r="T672" s="6"/>
      <c r="U672" s="6"/>
      <c r="V672" s="6"/>
      <c r="W672">
        <v>7.8</v>
      </c>
      <c r="X672">
        <v>3.3</v>
      </c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CF672" s="6">
        <f t="shared" si="43"/>
        <v>11.1</v>
      </c>
      <c r="CG672">
        <v>100</v>
      </c>
      <c r="CH672">
        <f t="shared" si="44"/>
        <v>0.11099999999999999</v>
      </c>
    </row>
    <row r="673" spans="1:86">
      <c r="A673" t="s">
        <v>232</v>
      </c>
      <c r="B673" s="3">
        <v>36175</v>
      </c>
      <c r="C673" t="s">
        <v>240</v>
      </c>
      <c r="D673" t="s">
        <v>236</v>
      </c>
      <c r="E673" t="s">
        <v>243</v>
      </c>
      <c r="F673">
        <v>2</v>
      </c>
      <c r="G673" s="1">
        <v>7</v>
      </c>
      <c r="H673" s="51">
        <v>3</v>
      </c>
      <c r="I673" s="44"/>
      <c r="J673" s="44"/>
      <c r="K673" s="44"/>
      <c r="L673" s="44"/>
      <c r="M673" s="44"/>
      <c r="N673" s="44"/>
      <c r="O673" s="44"/>
      <c r="P673" s="44"/>
      <c r="Q673" s="44"/>
      <c r="R673" s="6"/>
      <c r="S673" s="6"/>
      <c r="T673" s="6"/>
      <c r="U673" s="6"/>
      <c r="V673" s="6"/>
      <c r="W673">
        <v>30.2</v>
      </c>
      <c r="X673">
        <v>24</v>
      </c>
      <c r="Y673">
        <v>14.8</v>
      </c>
      <c r="Z673">
        <v>10.9</v>
      </c>
      <c r="AA673">
        <v>2.1</v>
      </c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CF673" s="6">
        <f t="shared" si="43"/>
        <v>82</v>
      </c>
      <c r="CG673">
        <v>100</v>
      </c>
      <c r="CH673">
        <f t="shared" si="44"/>
        <v>0.82000000000000006</v>
      </c>
    </row>
    <row r="674" spans="1:86">
      <c r="A674" t="s">
        <v>232</v>
      </c>
      <c r="B674" s="3">
        <v>36175</v>
      </c>
      <c r="C674" t="s">
        <v>240</v>
      </c>
      <c r="D674" t="s">
        <v>236</v>
      </c>
      <c r="E674" t="s">
        <v>243</v>
      </c>
      <c r="F674">
        <v>2</v>
      </c>
      <c r="G674">
        <v>7</v>
      </c>
      <c r="H674" s="51">
        <v>4</v>
      </c>
      <c r="I674" s="44"/>
      <c r="J674" s="44"/>
      <c r="K674" s="44"/>
      <c r="L674" s="44"/>
      <c r="M674" s="44"/>
      <c r="N674" s="44"/>
      <c r="O674" s="44"/>
      <c r="P674" s="44"/>
      <c r="Q674" s="44"/>
      <c r="R674" s="6"/>
      <c r="S674" s="6"/>
      <c r="T674" s="6"/>
      <c r="U674" s="6"/>
      <c r="V674" s="6"/>
      <c r="W674">
        <v>40.299999999999997</v>
      </c>
      <c r="X674">
        <v>21.8</v>
      </c>
      <c r="Y674">
        <v>14.2</v>
      </c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CF674" s="6">
        <f t="shared" si="43"/>
        <v>76.3</v>
      </c>
      <c r="CG674">
        <v>100</v>
      </c>
      <c r="CH674">
        <f t="shared" si="44"/>
        <v>0.76300000000000001</v>
      </c>
    </row>
    <row r="675" spans="1:86">
      <c r="A675" t="s">
        <v>232</v>
      </c>
      <c r="B675" s="3">
        <v>36175</v>
      </c>
      <c r="C675" t="s">
        <v>240</v>
      </c>
      <c r="D675" t="s">
        <v>236</v>
      </c>
      <c r="E675" t="s">
        <v>243</v>
      </c>
      <c r="F675">
        <v>2</v>
      </c>
      <c r="G675">
        <v>7</v>
      </c>
      <c r="H675" s="51">
        <v>5</v>
      </c>
      <c r="I675" s="44"/>
      <c r="J675" s="44"/>
      <c r="K675" s="44"/>
      <c r="L675" s="44"/>
      <c r="M675" s="44"/>
      <c r="N675" s="44"/>
      <c r="O675" s="44"/>
      <c r="P675" s="44"/>
      <c r="Q675" s="44"/>
      <c r="R675" s="6"/>
      <c r="S675" s="6"/>
      <c r="T675" s="6"/>
      <c r="U675" s="6"/>
      <c r="V675" s="6"/>
      <c r="W675">
        <v>41.1</v>
      </c>
      <c r="X675">
        <v>38.9</v>
      </c>
      <c r="Y675">
        <v>38</v>
      </c>
      <c r="Z675">
        <v>29.7</v>
      </c>
      <c r="AA675">
        <v>23.8</v>
      </c>
      <c r="AB675">
        <v>8.6</v>
      </c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CF675" s="6">
        <f t="shared" si="43"/>
        <v>180.1</v>
      </c>
      <c r="CG675">
        <v>100</v>
      </c>
      <c r="CH675">
        <f t="shared" si="44"/>
        <v>1.8009999999999997</v>
      </c>
    </row>
    <row r="676" spans="1:86">
      <c r="A676" t="s">
        <v>232</v>
      </c>
      <c r="B676" s="3">
        <v>36175</v>
      </c>
      <c r="C676" t="s">
        <v>240</v>
      </c>
      <c r="D676" t="s">
        <v>236</v>
      </c>
      <c r="E676" t="s">
        <v>243</v>
      </c>
      <c r="F676">
        <v>2</v>
      </c>
      <c r="G676">
        <v>7</v>
      </c>
      <c r="H676" s="51">
        <v>6</v>
      </c>
      <c r="I676" s="44"/>
      <c r="J676" s="44"/>
      <c r="K676" s="44"/>
      <c r="L676" s="44"/>
      <c r="M676" s="44"/>
      <c r="N676" s="44"/>
      <c r="O676" s="44"/>
      <c r="P676" s="44"/>
      <c r="Q676" s="44"/>
      <c r="R676" s="6"/>
      <c r="S676" s="6"/>
      <c r="T676" s="6"/>
      <c r="U676" s="6"/>
      <c r="V676" s="6"/>
      <c r="W676">
        <v>44.6</v>
      </c>
      <c r="X676">
        <v>36.6</v>
      </c>
      <c r="Y676">
        <v>29.6</v>
      </c>
      <c r="Z676">
        <v>17.899999999999999</v>
      </c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CF676" s="6">
        <f t="shared" si="43"/>
        <v>128.70000000000002</v>
      </c>
      <c r="CG676">
        <v>100</v>
      </c>
      <c r="CH676">
        <f t="shared" si="44"/>
        <v>1.2870000000000001</v>
      </c>
    </row>
    <row r="677" spans="1:86">
      <c r="A677" t="s">
        <v>232</v>
      </c>
      <c r="B677" s="3">
        <v>36175</v>
      </c>
      <c r="C677" t="s">
        <v>240</v>
      </c>
      <c r="D677" t="s">
        <v>236</v>
      </c>
      <c r="E677" t="s">
        <v>243</v>
      </c>
      <c r="F677">
        <v>3</v>
      </c>
      <c r="G677">
        <v>13</v>
      </c>
      <c r="H677" s="51">
        <v>1</v>
      </c>
      <c r="I677" s="44"/>
      <c r="J677" s="44"/>
      <c r="K677" s="44"/>
      <c r="L677" s="44"/>
      <c r="M677" s="44"/>
      <c r="N677" s="44"/>
      <c r="O677" s="44"/>
      <c r="P677" s="44"/>
      <c r="Q677" s="44"/>
      <c r="R677" s="6"/>
      <c r="S677" s="6"/>
      <c r="T677" s="6"/>
      <c r="U677" s="6"/>
      <c r="V677" s="6"/>
      <c r="W677">
        <v>56.4</v>
      </c>
      <c r="X677">
        <v>49.4</v>
      </c>
      <c r="Y677">
        <v>44.6</v>
      </c>
      <c r="Z677">
        <v>42.8</v>
      </c>
      <c r="AA677">
        <v>35.5</v>
      </c>
      <c r="AB677">
        <v>23</v>
      </c>
      <c r="AC677">
        <v>6.8</v>
      </c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CF677" s="6">
        <f t="shared" si="43"/>
        <v>258.5</v>
      </c>
      <c r="CG677">
        <v>100</v>
      </c>
      <c r="CH677">
        <f t="shared" si="44"/>
        <v>2.585</v>
      </c>
    </row>
    <row r="678" spans="1:86">
      <c r="A678" t="s">
        <v>232</v>
      </c>
      <c r="B678" s="3">
        <v>36175</v>
      </c>
      <c r="C678" t="s">
        <v>240</v>
      </c>
      <c r="D678" t="s">
        <v>236</v>
      </c>
      <c r="E678" t="s">
        <v>243</v>
      </c>
      <c r="F678">
        <v>3</v>
      </c>
      <c r="G678">
        <v>13</v>
      </c>
      <c r="H678" s="51">
        <v>2</v>
      </c>
      <c r="I678" s="44"/>
      <c r="J678" s="44"/>
      <c r="K678" s="44"/>
      <c r="L678" s="44"/>
      <c r="M678" s="44"/>
      <c r="N678" s="44"/>
      <c r="O678" s="44"/>
      <c r="P678" s="44"/>
      <c r="Q678" s="44"/>
      <c r="R678" s="6"/>
      <c r="S678" s="6"/>
      <c r="T678" s="6"/>
      <c r="U678" s="6"/>
      <c r="V678" s="6"/>
      <c r="W678">
        <v>25.7</v>
      </c>
      <c r="X678">
        <v>31.5</v>
      </c>
      <c r="Y678">
        <v>23.8</v>
      </c>
      <c r="Z678">
        <v>4.3</v>
      </c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CF678" s="6">
        <f t="shared" si="43"/>
        <v>85.3</v>
      </c>
      <c r="CG678">
        <v>100</v>
      </c>
      <c r="CH678">
        <f t="shared" si="44"/>
        <v>0.85299999999999998</v>
      </c>
    </row>
    <row r="679" spans="1:86">
      <c r="A679" t="s">
        <v>232</v>
      </c>
      <c r="B679" s="3">
        <v>36175</v>
      </c>
      <c r="C679" t="s">
        <v>240</v>
      </c>
      <c r="D679" t="s">
        <v>236</v>
      </c>
      <c r="E679" t="s">
        <v>243</v>
      </c>
      <c r="F679">
        <v>3</v>
      </c>
      <c r="G679">
        <v>13</v>
      </c>
      <c r="H679" s="51">
        <v>3</v>
      </c>
      <c r="I679" s="44"/>
      <c r="J679" s="44"/>
      <c r="K679" s="44"/>
      <c r="L679" s="44"/>
      <c r="M679" s="44"/>
      <c r="N679" s="44"/>
      <c r="O679" s="44"/>
      <c r="P679" s="44"/>
      <c r="Q679" s="44"/>
      <c r="R679" s="6"/>
      <c r="S679" s="6"/>
      <c r="T679" s="6"/>
      <c r="U679" s="6"/>
      <c r="V679" s="6"/>
      <c r="W679">
        <v>46.2</v>
      </c>
      <c r="X679">
        <v>36.1</v>
      </c>
      <c r="Y679">
        <v>21</v>
      </c>
      <c r="Z679">
        <v>8.6999999999999993</v>
      </c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CF679" s="6">
        <f t="shared" si="43"/>
        <v>112.00000000000001</v>
      </c>
      <c r="CG679">
        <v>100</v>
      </c>
      <c r="CH679">
        <f t="shared" si="44"/>
        <v>1.1200000000000001</v>
      </c>
    </row>
    <row r="680" spans="1:86">
      <c r="A680" t="s">
        <v>232</v>
      </c>
      <c r="B680" s="3">
        <v>36175</v>
      </c>
      <c r="C680" t="s">
        <v>240</v>
      </c>
      <c r="D680" t="s">
        <v>236</v>
      </c>
      <c r="E680" t="s">
        <v>243</v>
      </c>
      <c r="F680">
        <v>3</v>
      </c>
      <c r="G680">
        <v>13</v>
      </c>
      <c r="H680" s="51">
        <v>4</v>
      </c>
      <c r="I680" s="44"/>
      <c r="J680" s="44"/>
      <c r="K680" s="44"/>
      <c r="L680" s="44"/>
      <c r="M680" s="44"/>
      <c r="N680" s="44"/>
      <c r="O680" s="44"/>
      <c r="P680" s="44"/>
      <c r="Q680" s="44"/>
      <c r="R680" s="6"/>
      <c r="S680" s="6"/>
      <c r="T680" s="6"/>
      <c r="U680" s="6"/>
      <c r="V680" s="6"/>
      <c r="W680">
        <v>35.9</v>
      </c>
      <c r="X680">
        <v>30.6</v>
      </c>
      <c r="Y680">
        <v>21.9</v>
      </c>
      <c r="Z680">
        <v>10.6</v>
      </c>
      <c r="AA680">
        <v>0.8</v>
      </c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CF680" s="6">
        <f t="shared" si="43"/>
        <v>99.8</v>
      </c>
      <c r="CG680">
        <v>100</v>
      </c>
      <c r="CH680">
        <f t="shared" si="44"/>
        <v>0.99799999999999989</v>
      </c>
    </row>
    <row r="681" spans="1:86">
      <c r="A681" t="s">
        <v>232</v>
      </c>
      <c r="B681" s="3">
        <v>36175</v>
      </c>
      <c r="C681" t="s">
        <v>240</v>
      </c>
      <c r="D681" t="s">
        <v>236</v>
      </c>
      <c r="E681" t="s">
        <v>243</v>
      </c>
      <c r="F681">
        <v>3</v>
      </c>
      <c r="G681">
        <v>13</v>
      </c>
      <c r="H681" s="40">
        <v>5</v>
      </c>
      <c r="I681" s="44"/>
      <c r="J681" s="44"/>
      <c r="K681" s="44"/>
      <c r="L681" s="44"/>
      <c r="M681" s="44"/>
      <c r="N681" s="44"/>
      <c r="O681" s="44"/>
      <c r="P681" s="44"/>
      <c r="Q681" s="44"/>
      <c r="R681" s="6"/>
      <c r="S681" s="6"/>
      <c r="T681" s="6"/>
      <c r="U681" s="6"/>
      <c r="V681" s="6"/>
      <c r="W681">
        <v>37.4</v>
      </c>
      <c r="X681">
        <v>45.5</v>
      </c>
      <c r="Y681">
        <v>38.5</v>
      </c>
      <c r="Z681">
        <v>36.1</v>
      </c>
      <c r="AA681">
        <v>22.6</v>
      </c>
      <c r="AB681">
        <v>4.9000000000000004</v>
      </c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CF681" s="6">
        <f t="shared" si="43"/>
        <v>185</v>
      </c>
      <c r="CG681">
        <v>100</v>
      </c>
      <c r="CH681">
        <f t="shared" si="44"/>
        <v>1.8499999999999999</v>
      </c>
    </row>
    <row r="682" spans="1:86">
      <c r="A682" t="s">
        <v>232</v>
      </c>
      <c r="B682" s="3">
        <v>36175</v>
      </c>
      <c r="C682" t="s">
        <v>240</v>
      </c>
      <c r="D682" t="s">
        <v>236</v>
      </c>
      <c r="E682" s="6" t="s">
        <v>243</v>
      </c>
      <c r="F682" s="6">
        <v>3</v>
      </c>
      <c r="G682" s="25">
        <v>13</v>
      </c>
      <c r="H682" s="6">
        <v>6</v>
      </c>
      <c r="I682" s="44"/>
      <c r="J682" s="44"/>
      <c r="K682" s="44"/>
      <c r="L682" s="44"/>
      <c r="M682" s="44"/>
      <c r="N682" s="44"/>
      <c r="O682" s="44"/>
      <c r="P682" s="44"/>
      <c r="Q682" s="44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CF682" s="6">
        <f t="shared" si="43"/>
        <v>0</v>
      </c>
      <c r="CG682">
        <v>100</v>
      </c>
      <c r="CH682">
        <f t="shared" si="44"/>
        <v>0</v>
      </c>
    </row>
    <row r="683" spans="1:86">
      <c r="A683" t="s">
        <v>232</v>
      </c>
      <c r="B683" s="3">
        <v>36138</v>
      </c>
      <c r="C683" t="s">
        <v>240</v>
      </c>
      <c r="D683" t="s">
        <v>239</v>
      </c>
      <c r="E683" t="s">
        <v>246</v>
      </c>
      <c r="F683">
        <v>1</v>
      </c>
      <c r="G683">
        <v>6</v>
      </c>
      <c r="H683">
        <v>1</v>
      </c>
      <c r="I683">
        <v>0.6</v>
      </c>
      <c r="J683">
        <v>1.4</v>
      </c>
      <c r="K683">
        <v>9.9</v>
      </c>
      <c r="L683">
        <v>10.9</v>
      </c>
      <c r="M683">
        <v>12.7</v>
      </c>
      <c r="N683">
        <v>11.5</v>
      </c>
      <c r="O683">
        <v>23.6</v>
      </c>
      <c r="P683">
        <v>28.6</v>
      </c>
      <c r="Q683">
        <v>21.4</v>
      </c>
      <c r="CF683" s="6">
        <f t="shared" si="43"/>
        <v>120.6</v>
      </c>
      <c r="CG683">
        <v>100</v>
      </c>
      <c r="CH683">
        <f t="shared" si="44"/>
        <v>1.206</v>
      </c>
    </row>
    <row r="684" spans="1:86">
      <c r="A684" t="s">
        <v>232</v>
      </c>
      <c r="B684" s="3">
        <v>36138</v>
      </c>
      <c r="C684" t="s">
        <v>240</v>
      </c>
      <c r="D684" t="s">
        <v>239</v>
      </c>
      <c r="E684" t="s">
        <v>246</v>
      </c>
      <c r="F684">
        <v>1</v>
      </c>
      <c r="G684">
        <v>6</v>
      </c>
      <c r="H684">
        <v>2</v>
      </c>
      <c r="I684">
        <v>3.6</v>
      </c>
      <c r="J684">
        <v>7.9</v>
      </c>
      <c r="K684">
        <v>7.5</v>
      </c>
      <c r="L684">
        <v>7.5</v>
      </c>
      <c r="M684">
        <v>9.6</v>
      </c>
      <c r="N684">
        <v>12</v>
      </c>
      <c r="O684">
        <v>19.7</v>
      </c>
      <c r="P684">
        <v>28.1</v>
      </c>
      <c r="Q684">
        <v>23.8</v>
      </c>
      <c r="R684">
        <v>20.399999999999999</v>
      </c>
      <c r="AJ684">
        <v>0.5</v>
      </c>
      <c r="AK684">
        <v>1.9</v>
      </c>
      <c r="AL684">
        <v>7</v>
      </c>
      <c r="AM684">
        <v>8</v>
      </c>
      <c r="CF684" s="6">
        <f t="shared" si="43"/>
        <v>157.5</v>
      </c>
      <c r="CG684">
        <v>100</v>
      </c>
      <c r="CH684">
        <f t="shared" si="44"/>
        <v>1.575</v>
      </c>
    </row>
    <row r="685" spans="1:86">
      <c r="A685" t="s">
        <v>232</v>
      </c>
      <c r="B685" s="3">
        <v>36138</v>
      </c>
      <c r="C685" t="s">
        <v>240</v>
      </c>
      <c r="D685" t="s">
        <v>239</v>
      </c>
      <c r="E685" t="s">
        <v>246</v>
      </c>
      <c r="F685">
        <v>1</v>
      </c>
      <c r="G685">
        <v>6</v>
      </c>
      <c r="H685">
        <v>3</v>
      </c>
      <c r="I685">
        <v>0.8</v>
      </c>
      <c r="J685">
        <v>8.1999999999999993</v>
      </c>
      <c r="K685">
        <v>8.9</v>
      </c>
      <c r="L685">
        <v>12.3</v>
      </c>
      <c r="M685">
        <v>14.7</v>
      </c>
      <c r="N685">
        <v>16.100000000000001</v>
      </c>
      <c r="O685">
        <v>27.3</v>
      </c>
      <c r="P685">
        <v>27.5</v>
      </c>
      <c r="Q685">
        <v>46.9</v>
      </c>
      <c r="R685">
        <v>44.2</v>
      </c>
      <c r="S685">
        <v>36.5</v>
      </c>
      <c r="CF685" s="6">
        <f t="shared" si="43"/>
        <v>243.39999999999998</v>
      </c>
      <c r="CG685">
        <v>100</v>
      </c>
      <c r="CH685">
        <f t="shared" si="44"/>
        <v>2.4339999999999997</v>
      </c>
    </row>
    <row r="686" spans="1:86">
      <c r="A686" t="s">
        <v>232</v>
      </c>
      <c r="B686" s="3">
        <v>36138</v>
      </c>
      <c r="C686" t="s">
        <v>240</v>
      </c>
      <c r="D686" t="s">
        <v>239</v>
      </c>
      <c r="E686" t="s">
        <v>246</v>
      </c>
      <c r="F686">
        <v>1</v>
      </c>
      <c r="G686">
        <v>6</v>
      </c>
      <c r="H686">
        <v>4</v>
      </c>
      <c r="I686">
        <v>5.7</v>
      </c>
      <c r="J686">
        <v>7.2</v>
      </c>
      <c r="K686">
        <v>9.1999999999999993</v>
      </c>
      <c r="L686">
        <v>14.4</v>
      </c>
      <c r="M686">
        <v>19.600000000000001</v>
      </c>
      <c r="N686">
        <v>30.1</v>
      </c>
      <c r="O686">
        <v>43.4</v>
      </c>
      <c r="P686">
        <v>51.3</v>
      </c>
      <c r="Q686">
        <v>35.1</v>
      </c>
      <c r="CF686" s="6">
        <f t="shared" si="43"/>
        <v>215.99999999999997</v>
      </c>
      <c r="CG686">
        <v>100</v>
      </c>
      <c r="CH686">
        <f t="shared" si="44"/>
        <v>2.1599999999999997</v>
      </c>
    </row>
    <row r="687" spans="1:86">
      <c r="A687" t="s">
        <v>232</v>
      </c>
      <c r="B687" s="3">
        <v>36138</v>
      </c>
      <c r="C687" t="s">
        <v>240</v>
      </c>
      <c r="D687" t="s">
        <v>239</v>
      </c>
      <c r="E687" t="s">
        <v>246</v>
      </c>
      <c r="F687">
        <v>1</v>
      </c>
      <c r="G687">
        <v>6</v>
      </c>
      <c r="H687">
        <v>5</v>
      </c>
      <c r="I687">
        <v>3.2</v>
      </c>
      <c r="J687">
        <v>6.7</v>
      </c>
      <c r="K687">
        <v>4.8</v>
      </c>
      <c r="L687">
        <v>9</v>
      </c>
      <c r="M687">
        <v>11.6</v>
      </c>
      <c r="N687">
        <v>21.3</v>
      </c>
      <c r="O687">
        <v>28.2</v>
      </c>
      <c r="P687">
        <v>34.1</v>
      </c>
      <c r="Q687">
        <v>70.900000000000006</v>
      </c>
      <c r="CF687" s="6">
        <f t="shared" si="43"/>
        <v>189.8</v>
      </c>
      <c r="CG687">
        <v>100</v>
      </c>
      <c r="CH687">
        <f t="shared" si="44"/>
        <v>1.8980000000000001</v>
      </c>
    </row>
    <row r="688" spans="1:86">
      <c r="A688" t="s">
        <v>232</v>
      </c>
      <c r="B688" s="3">
        <v>36138</v>
      </c>
      <c r="C688" t="s">
        <v>240</v>
      </c>
      <c r="D688" t="s">
        <v>239</v>
      </c>
      <c r="E688" t="s">
        <v>246</v>
      </c>
      <c r="F688">
        <v>1</v>
      </c>
      <c r="G688">
        <v>6</v>
      </c>
      <c r="H688">
        <v>6</v>
      </c>
      <c r="I688">
        <v>3.4</v>
      </c>
      <c r="J688">
        <v>3.2</v>
      </c>
      <c r="K688">
        <v>7.5</v>
      </c>
      <c r="L688">
        <v>10.7</v>
      </c>
      <c r="M688">
        <v>12.8</v>
      </c>
      <c r="N688">
        <v>19.899999999999999</v>
      </c>
      <c r="O688">
        <v>16.2</v>
      </c>
      <c r="P688">
        <v>30.5</v>
      </c>
      <c r="Q688">
        <v>38.4</v>
      </c>
      <c r="R688">
        <v>37.299999999999997</v>
      </c>
      <c r="CF688" s="6">
        <f t="shared" si="43"/>
        <v>179.89999999999998</v>
      </c>
      <c r="CG688">
        <v>100</v>
      </c>
      <c r="CH688">
        <f t="shared" si="44"/>
        <v>1.7989999999999999</v>
      </c>
    </row>
    <row r="689" spans="1:86">
      <c r="A689" t="s">
        <v>232</v>
      </c>
      <c r="B689" s="3">
        <v>36138</v>
      </c>
      <c r="C689" t="s">
        <v>240</v>
      </c>
      <c r="D689" t="s">
        <v>239</v>
      </c>
      <c r="E689" t="s">
        <v>246</v>
      </c>
      <c r="F689">
        <v>2</v>
      </c>
      <c r="G689">
        <v>11</v>
      </c>
      <c r="H689">
        <v>1</v>
      </c>
      <c r="I689">
        <v>4.5999999999999996</v>
      </c>
      <c r="J689">
        <v>8.6999999999999993</v>
      </c>
      <c r="K689">
        <v>11.9</v>
      </c>
      <c r="L689">
        <v>13</v>
      </c>
      <c r="M689">
        <v>14.9</v>
      </c>
      <c r="N689">
        <v>14.6</v>
      </c>
      <c r="O689">
        <v>18.899999999999999</v>
      </c>
      <c r="P689">
        <v>28.7</v>
      </c>
      <c r="Q689">
        <v>44.8</v>
      </c>
      <c r="R689">
        <v>41.6</v>
      </c>
      <c r="CF689" s="6">
        <f t="shared" si="43"/>
        <v>201.7</v>
      </c>
      <c r="CG689">
        <v>100</v>
      </c>
      <c r="CH689">
        <f t="shared" si="44"/>
        <v>2.0169999999999999</v>
      </c>
    </row>
    <row r="690" spans="1:86">
      <c r="A690" t="s">
        <v>232</v>
      </c>
      <c r="B690" s="3">
        <v>36138</v>
      </c>
      <c r="C690" t="s">
        <v>240</v>
      </c>
      <c r="D690" t="s">
        <v>239</v>
      </c>
      <c r="E690" t="s">
        <v>246</v>
      </c>
      <c r="F690">
        <v>2</v>
      </c>
      <c r="G690">
        <v>11</v>
      </c>
      <c r="H690">
        <v>2</v>
      </c>
      <c r="I690">
        <v>5.0999999999999996</v>
      </c>
      <c r="J690">
        <v>4.8</v>
      </c>
      <c r="K690">
        <v>16.899999999999999</v>
      </c>
      <c r="L690">
        <v>13.9</v>
      </c>
      <c r="M690">
        <v>14.6</v>
      </c>
      <c r="N690">
        <v>25.4</v>
      </c>
      <c r="O690">
        <v>32.799999999999997</v>
      </c>
      <c r="P690">
        <v>53.9</v>
      </c>
      <c r="Q690">
        <v>81</v>
      </c>
      <c r="R690">
        <v>86.8</v>
      </c>
      <c r="S690">
        <v>50.3</v>
      </c>
      <c r="CF690" s="6">
        <f t="shared" si="43"/>
        <v>385.5</v>
      </c>
      <c r="CG690">
        <v>100</v>
      </c>
      <c r="CH690">
        <f t="shared" si="44"/>
        <v>3.855</v>
      </c>
    </row>
    <row r="691" spans="1:86">
      <c r="A691" t="s">
        <v>232</v>
      </c>
      <c r="B691" s="3">
        <v>36138</v>
      </c>
      <c r="C691" t="s">
        <v>240</v>
      </c>
      <c r="D691" t="s">
        <v>239</v>
      </c>
      <c r="E691" t="s">
        <v>246</v>
      </c>
      <c r="F691">
        <v>2</v>
      </c>
      <c r="G691">
        <v>11</v>
      </c>
      <c r="H691">
        <v>3</v>
      </c>
      <c r="I691">
        <v>4.7</v>
      </c>
      <c r="J691">
        <v>13.1</v>
      </c>
      <c r="K691">
        <v>11.8</v>
      </c>
      <c r="L691">
        <v>15.4</v>
      </c>
      <c r="M691">
        <v>17</v>
      </c>
      <c r="N691">
        <v>22.3</v>
      </c>
      <c r="O691">
        <v>29.3</v>
      </c>
      <c r="P691">
        <v>29.8</v>
      </c>
      <c r="Q691">
        <v>51.3</v>
      </c>
      <c r="R691">
        <v>76.599999999999994</v>
      </c>
      <c r="S691">
        <v>67.2</v>
      </c>
      <c r="CF691" s="6">
        <f t="shared" si="43"/>
        <v>338.49999999999994</v>
      </c>
      <c r="CG691">
        <v>100</v>
      </c>
      <c r="CH691">
        <f t="shared" si="44"/>
        <v>3.3849999999999989</v>
      </c>
    </row>
    <row r="692" spans="1:86">
      <c r="A692" t="s">
        <v>232</v>
      </c>
      <c r="B692" s="3">
        <v>36138</v>
      </c>
      <c r="C692" t="s">
        <v>240</v>
      </c>
      <c r="D692" t="s">
        <v>239</v>
      </c>
      <c r="E692" t="s">
        <v>246</v>
      </c>
      <c r="F692">
        <v>2</v>
      </c>
      <c r="G692">
        <v>11</v>
      </c>
      <c r="H692">
        <v>4</v>
      </c>
      <c r="I692">
        <v>7.4</v>
      </c>
      <c r="J692">
        <v>9</v>
      </c>
      <c r="K692">
        <v>15.5</v>
      </c>
      <c r="L692">
        <v>33.5</v>
      </c>
      <c r="M692">
        <v>46.2</v>
      </c>
      <c r="CF692" s="6">
        <f t="shared" si="43"/>
        <v>111.60000000000001</v>
      </c>
      <c r="CG692">
        <v>100</v>
      </c>
      <c r="CH692">
        <f t="shared" si="44"/>
        <v>1.1160000000000001</v>
      </c>
    </row>
    <row r="693" spans="1:86">
      <c r="A693" t="s">
        <v>232</v>
      </c>
      <c r="B693" s="3">
        <v>36138</v>
      </c>
      <c r="C693" t="s">
        <v>240</v>
      </c>
      <c r="D693" t="s">
        <v>239</v>
      </c>
      <c r="E693" t="s">
        <v>246</v>
      </c>
      <c r="F693">
        <v>2</v>
      </c>
      <c r="G693">
        <v>11</v>
      </c>
      <c r="H693">
        <v>5</v>
      </c>
      <c r="I693">
        <v>4.9000000000000004</v>
      </c>
      <c r="J693">
        <v>5.6</v>
      </c>
      <c r="K693">
        <v>14.8</v>
      </c>
      <c r="L693">
        <v>16</v>
      </c>
      <c r="M693">
        <v>35.5</v>
      </c>
      <c r="N693">
        <v>45.6</v>
      </c>
      <c r="O693">
        <v>31.9</v>
      </c>
      <c r="CF693" s="6">
        <f t="shared" si="43"/>
        <v>154.30000000000001</v>
      </c>
      <c r="CG693">
        <v>100</v>
      </c>
      <c r="CH693">
        <f t="shared" si="44"/>
        <v>1.5430000000000001</v>
      </c>
    </row>
    <row r="694" spans="1:86">
      <c r="A694" t="s">
        <v>232</v>
      </c>
      <c r="B694" s="3">
        <v>36138</v>
      </c>
      <c r="C694" t="s">
        <v>240</v>
      </c>
      <c r="D694" t="s">
        <v>239</v>
      </c>
      <c r="E694" t="s">
        <v>246</v>
      </c>
      <c r="F694">
        <v>2</v>
      </c>
      <c r="G694">
        <v>11</v>
      </c>
      <c r="H694">
        <v>6</v>
      </c>
      <c r="I694">
        <v>7</v>
      </c>
      <c r="J694">
        <v>11.3</v>
      </c>
      <c r="K694">
        <v>7.5</v>
      </c>
      <c r="L694">
        <v>16.5</v>
      </c>
      <c r="M694">
        <v>15.3</v>
      </c>
      <c r="N694">
        <v>18.8</v>
      </c>
      <c r="O694">
        <v>26.8</v>
      </c>
      <c r="P694">
        <v>42.8</v>
      </c>
      <c r="Q694">
        <v>50.4</v>
      </c>
      <c r="CF694" s="6">
        <f t="shared" si="43"/>
        <v>196.4</v>
      </c>
      <c r="CG694">
        <v>100</v>
      </c>
      <c r="CH694">
        <f t="shared" si="44"/>
        <v>1.9640000000000002</v>
      </c>
    </row>
    <row r="695" spans="1:86">
      <c r="A695" t="s">
        <v>232</v>
      </c>
      <c r="B695" s="3">
        <v>36138</v>
      </c>
      <c r="C695" t="s">
        <v>240</v>
      </c>
      <c r="D695" t="s">
        <v>239</v>
      </c>
      <c r="E695" t="s">
        <v>246</v>
      </c>
      <c r="F695">
        <v>3</v>
      </c>
      <c r="G695">
        <v>16</v>
      </c>
      <c r="H695">
        <v>1</v>
      </c>
      <c r="I695">
        <v>0.8</v>
      </c>
      <c r="J695">
        <v>0.9</v>
      </c>
      <c r="K695">
        <v>4.7</v>
      </c>
      <c r="L695">
        <v>6.4</v>
      </c>
      <c r="M695">
        <v>5.8</v>
      </c>
      <c r="N695">
        <v>19.3</v>
      </c>
      <c r="O695">
        <v>18</v>
      </c>
      <c r="AJ695">
        <v>4.9000000000000004</v>
      </c>
      <c r="AK695">
        <v>5.4</v>
      </c>
      <c r="AL695">
        <v>21.5</v>
      </c>
      <c r="AM695">
        <v>17.8</v>
      </c>
      <c r="CF695" s="6">
        <f t="shared" si="43"/>
        <v>105.5</v>
      </c>
      <c r="CG695">
        <v>100</v>
      </c>
      <c r="CH695">
        <f t="shared" si="44"/>
        <v>1.0549999999999999</v>
      </c>
    </row>
    <row r="696" spans="1:86">
      <c r="A696" t="s">
        <v>232</v>
      </c>
      <c r="B696" s="3">
        <v>36138</v>
      </c>
      <c r="C696" t="s">
        <v>240</v>
      </c>
      <c r="D696" t="s">
        <v>239</v>
      </c>
      <c r="E696" t="s">
        <v>246</v>
      </c>
      <c r="F696">
        <v>3</v>
      </c>
      <c r="G696">
        <v>16</v>
      </c>
      <c r="H696">
        <v>2</v>
      </c>
      <c r="I696">
        <v>2</v>
      </c>
      <c r="J696">
        <v>6.9</v>
      </c>
      <c r="K696">
        <v>22.4</v>
      </c>
      <c r="L696">
        <v>26.1</v>
      </c>
      <c r="M696">
        <v>17.7</v>
      </c>
      <c r="N696">
        <v>24.7</v>
      </c>
      <c r="O696">
        <v>47.2</v>
      </c>
      <c r="P696">
        <v>51.4</v>
      </c>
      <c r="CF696" s="6">
        <f t="shared" si="43"/>
        <v>198.4</v>
      </c>
      <c r="CG696">
        <v>100</v>
      </c>
      <c r="CH696">
        <f t="shared" si="44"/>
        <v>1.984</v>
      </c>
    </row>
    <row r="697" spans="1:86">
      <c r="A697" t="s">
        <v>232</v>
      </c>
      <c r="B697" s="3">
        <v>36138</v>
      </c>
      <c r="C697" t="s">
        <v>240</v>
      </c>
      <c r="D697" t="s">
        <v>239</v>
      </c>
      <c r="E697" t="s">
        <v>246</v>
      </c>
      <c r="F697">
        <v>3</v>
      </c>
      <c r="G697">
        <v>16</v>
      </c>
      <c r="H697">
        <v>3</v>
      </c>
      <c r="I697">
        <v>3.9</v>
      </c>
      <c r="J697">
        <v>9.6999999999999993</v>
      </c>
      <c r="K697">
        <v>26.1</v>
      </c>
      <c r="L697">
        <v>23.3</v>
      </c>
      <c r="M697">
        <v>20.7</v>
      </c>
      <c r="AJ697">
        <v>1.7</v>
      </c>
      <c r="AK697">
        <v>4.3</v>
      </c>
      <c r="AL697">
        <v>4.5</v>
      </c>
      <c r="AM697">
        <v>8.1</v>
      </c>
      <c r="AN697">
        <v>10.199999999999999</v>
      </c>
      <c r="CF697" s="6">
        <f t="shared" si="43"/>
        <v>112.5</v>
      </c>
      <c r="CG697">
        <v>100</v>
      </c>
      <c r="CH697">
        <f t="shared" si="44"/>
        <v>1.125</v>
      </c>
    </row>
    <row r="698" spans="1:86">
      <c r="A698" t="s">
        <v>232</v>
      </c>
      <c r="B698" s="3">
        <v>36138</v>
      </c>
      <c r="C698" t="s">
        <v>240</v>
      </c>
      <c r="D698" t="s">
        <v>239</v>
      </c>
      <c r="E698" t="s">
        <v>246</v>
      </c>
      <c r="F698">
        <v>3</v>
      </c>
      <c r="G698">
        <v>16</v>
      </c>
      <c r="H698">
        <v>4</v>
      </c>
      <c r="I698">
        <v>3.7</v>
      </c>
      <c r="J698">
        <v>1.4</v>
      </c>
      <c r="K698">
        <v>10.7</v>
      </c>
      <c r="L698">
        <v>18.7</v>
      </c>
      <c r="M698">
        <v>32.9</v>
      </c>
      <c r="N698">
        <v>21.2</v>
      </c>
      <c r="AJ698">
        <v>5.5</v>
      </c>
      <c r="AK698">
        <v>3.6</v>
      </c>
      <c r="AL698">
        <v>11.5</v>
      </c>
      <c r="AM698">
        <v>18.7</v>
      </c>
      <c r="AN698">
        <v>21.8</v>
      </c>
      <c r="CF698" s="6">
        <f t="shared" si="43"/>
        <v>149.70000000000002</v>
      </c>
      <c r="CG698">
        <v>100</v>
      </c>
      <c r="CH698">
        <f t="shared" si="44"/>
        <v>1.4970000000000003</v>
      </c>
    </row>
    <row r="699" spans="1:86">
      <c r="A699" t="s">
        <v>232</v>
      </c>
      <c r="B699" s="3">
        <v>36138</v>
      </c>
      <c r="C699" t="s">
        <v>240</v>
      </c>
      <c r="D699" t="s">
        <v>239</v>
      </c>
      <c r="E699" t="s">
        <v>246</v>
      </c>
      <c r="F699">
        <v>3</v>
      </c>
      <c r="G699">
        <v>16</v>
      </c>
      <c r="H699">
        <v>5</v>
      </c>
      <c r="I699">
        <v>1.1000000000000001</v>
      </c>
      <c r="J699">
        <v>11.4</v>
      </c>
      <c r="K699">
        <v>12.9</v>
      </c>
      <c r="L699">
        <v>13.2</v>
      </c>
      <c r="M699">
        <v>13.8</v>
      </c>
      <c r="N699">
        <v>16.899999999999999</v>
      </c>
      <c r="O699">
        <v>24.5</v>
      </c>
      <c r="P699">
        <v>35.9</v>
      </c>
      <c r="Q699">
        <v>34.4</v>
      </c>
      <c r="CF699" s="6">
        <f t="shared" si="43"/>
        <v>164.1</v>
      </c>
      <c r="CG699">
        <v>100</v>
      </c>
      <c r="CH699">
        <f t="shared" si="44"/>
        <v>1.641</v>
      </c>
    </row>
    <row r="700" spans="1:86">
      <c r="A700" t="s">
        <v>232</v>
      </c>
      <c r="B700" s="3">
        <v>36138</v>
      </c>
      <c r="C700" t="s">
        <v>240</v>
      </c>
      <c r="D700" t="s">
        <v>239</v>
      </c>
      <c r="E700" t="s">
        <v>246</v>
      </c>
      <c r="F700">
        <v>3</v>
      </c>
      <c r="G700">
        <v>16</v>
      </c>
      <c r="H700">
        <v>6</v>
      </c>
      <c r="I700">
        <v>1.6</v>
      </c>
      <c r="J700">
        <v>6.3</v>
      </c>
      <c r="K700">
        <v>10.9</v>
      </c>
      <c r="L700">
        <v>10.7</v>
      </c>
      <c r="M700">
        <v>11.2</v>
      </c>
      <c r="N700">
        <v>12.1</v>
      </c>
      <c r="O700">
        <v>14.9</v>
      </c>
      <c r="P700">
        <v>17.899999999999999</v>
      </c>
      <c r="Q700">
        <v>16.100000000000001</v>
      </c>
      <c r="R700">
        <v>19.899999999999999</v>
      </c>
      <c r="CF700" s="6">
        <f t="shared" si="43"/>
        <v>121.6</v>
      </c>
      <c r="CG700">
        <v>100</v>
      </c>
      <c r="CH700">
        <f t="shared" si="44"/>
        <v>1.216</v>
      </c>
    </row>
    <row r="701" spans="1:86">
      <c r="A701" t="s">
        <v>232</v>
      </c>
      <c r="B701" s="3">
        <v>36158</v>
      </c>
      <c r="C701" t="s">
        <v>240</v>
      </c>
      <c r="D701" t="s">
        <v>239</v>
      </c>
      <c r="E701" t="s">
        <v>246</v>
      </c>
      <c r="F701">
        <v>1</v>
      </c>
      <c r="G701">
        <v>6</v>
      </c>
      <c r="H701">
        <v>1</v>
      </c>
      <c r="O701">
        <v>34.700000000000003</v>
      </c>
      <c r="P701">
        <v>42.6</v>
      </c>
      <c r="Q701">
        <v>58</v>
      </c>
      <c r="R701">
        <v>50.3</v>
      </c>
      <c r="S701">
        <v>62.3</v>
      </c>
      <c r="T701">
        <v>63.5</v>
      </c>
      <c r="U701">
        <v>53.4</v>
      </c>
      <c r="V701">
        <v>44.1</v>
      </c>
      <c r="W701">
        <v>38.1</v>
      </c>
      <c r="CF701" s="6">
        <f t="shared" si="43"/>
        <v>447.00000000000006</v>
      </c>
      <c r="CG701">
        <v>100</v>
      </c>
      <c r="CH701">
        <f t="shared" si="44"/>
        <v>4.4700000000000006</v>
      </c>
    </row>
    <row r="702" spans="1:86">
      <c r="A702" t="s">
        <v>232</v>
      </c>
      <c r="B702" s="3">
        <v>36158</v>
      </c>
      <c r="C702" t="s">
        <v>240</v>
      </c>
      <c r="D702" t="s">
        <v>239</v>
      </c>
      <c r="E702" t="s">
        <v>246</v>
      </c>
      <c r="F702">
        <v>1</v>
      </c>
      <c r="G702">
        <v>6</v>
      </c>
      <c r="H702">
        <v>2</v>
      </c>
      <c r="O702">
        <v>56.4</v>
      </c>
      <c r="P702">
        <v>68.400000000000006</v>
      </c>
      <c r="Q702">
        <v>71</v>
      </c>
      <c r="R702">
        <v>78.2</v>
      </c>
      <c r="S702">
        <v>75</v>
      </c>
      <c r="T702">
        <v>87.6</v>
      </c>
      <c r="U702">
        <v>92.6</v>
      </c>
      <c r="V702">
        <v>70.900000000000006</v>
      </c>
      <c r="W702">
        <v>55.5</v>
      </c>
      <c r="CF702" s="6">
        <f t="shared" si="43"/>
        <v>655.6</v>
      </c>
      <c r="CG702">
        <v>100</v>
      </c>
      <c r="CH702">
        <f t="shared" si="44"/>
        <v>6.5560000000000009</v>
      </c>
    </row>
    <row r="703" spans="1:86">
      <c r="A703" t="s">
        <v>232</v>
      </c>
      <c r="B703" s="3">
        <v>36158</v>
      </c>
      <c r="C703" t="s">
        <v>240</v>
      </c>
      <c r="D703" t="s">
        <v>239</v>
      </c>
      <c r="E703" t="s">
        <v>246</v>
      </c>
      <c r="F703">
        <v>1</v>
      </c>
      <c r="G703">
        <v>6</v>
      </c>
      <c r="H703">
        <v>3</v>
      </c>
      <c r="O703">
        <v>28</v>
      </c>
      <c r="P703">
        <v>39.5</v>
      </c>
      <c r="Q703">
        <v>60.2</v>
      </c>
      <c r="R703">
        <v>58.8</v>
      </c>
      <c r="S703">
        <v>73.2</v>
      </c>
      <c r="T703">
        <v>69.900000000000006</v>
      </c>
      <c r="U703">
        <v>66.099999999999994</v>
      </c>
      <c r="V703">
        <v>60.8</v>
      </c>
      <c r="W703">
        <v>55.1</v>
      </c>
      <c r="X703">
        <v>49.7</v>
      </c>
      <c r="CF703" s="6">
        <f t="shared" si="43"/>
        <v>561.30000000000007</v>
      </c>
      <c r="CG703">
        <v>100</v>
      </c>
      <c r="CH703">
        <f t="shared" si="44"/>
        <v>5.6130000000000004</v>
      </c>
    </row>
    <row r="704" spans="1:86">
      <c r="A704" t="s">
        <v>232</v>
      </c>
      <c r="B704" s="3">
        <v>36158</v>
      </c>
      <c r="C704" t="s">
        <v>240</v>
      </c>
      <c r="D704" t="s">
        <v>239</v>
      </c>
      <c r="E704" t="s">
        <v>246</v>
      </c>
      <c r="F704">
        <v>1</v>
      </c>
      <c r="G704">
        <v>6</v>
      </c>
      <c r="H704">
        <v>4</v>
      </c>
      <c r="O704">
        <v>38.299999999999997</v>
      </c>
      <c r="P704">
        <v>57.4</v>
      </c>
      <c r="Q704">
        <v>68</v>
      </c>
      <c r="R704">
        <v>79.099999999999994</v>
      </c>
      <c r="S704">
        <v>77.7</v>
      </c>
      <c r="T704">
        <v>92.3</v>
      </c>
      <c r="U704">
        <v>65.7</v>
      </c>
      <c r="CF704" s="6">
        <f t="shared" si="43"/>
        <v>478.5</v>
      </c>
      <c r="CG704">
        <v>100</v>
      </c>
      <c r="CH704">
        <f t="shared" si="44"/>
        <v>4.7849999999999993</v>
      </c>
    </row>
    <row r="705" spans="1:86">
      <c r="A705" t="s">
        <v>232</v>
      </c>
      <c r="B705" s="3">
        <v>36158</v>
      </c>
      <c r="C705" t="s">
        <v>240</v>
      </c>
      <c r="D705" t="s">
        <v>239</v>
      </c>
      <c r="E705" t="s">
        <v>246</v>
      </c>
      <c r="F705">
        <v>1</v>
      </c>
      <c r="G705">
        <v>6</v>
      </c>
      <c r="H705">
        <v>5</v>
      </c>
      <c r="O705">
        <v>28</v>
      </c>
      <c r="P705">
        <v>50.5</v>
      </c>
      <c r="Q705">
        <v>47.6</v>
      </c>
      <c r="R705">
        <v>64.2</v>
      </c>
      <c r="S705">
        <v>76.099999999999994</v>
      </c>
      <c r="T705">
        <v>82.5</v>
      </c>
      <c r="U705">
        <v>78.599999999999994</v>
      </c>
      <c r="V705">
        <v>86</v>
      </c>
      <c r="W705">
        <v>69.2</v>
      </c>
      <c r="X705">
        <v>71.099999999999994</v>
      </c>
      <c r="Y705">
        <v>39.9</v>
      </c>
      <c r="CF705" s="6">
        <f t="shared" si="43"/>
        <v>693.7</v>
      </c>
      <c r="CG705">
        <v>100</v>
      </c>
      <c r="CH705">
        <f t="shared" si="44"/>
        <v>6.9370000000000003</v>
      </c>
    </row>
    <row r="706" spans="1:86">
      <c r="A706" t="s">
        <v>232</v>
      </c>
      <c r="B706" s="3">
        <v>36158</v>
      </c>
      <c r="C706" t="s">
        <v>240</v>
      </c>
      <c r="D706" t="s">
        <v>239</v>
      </c>
      <c r="E706" t="s">
        <v>246</v>
      </c>
      <c r="F706">
        <v>1</v>
      </c>
      <c r="G706">
        <v>6</v>
      </c>
      <c r="H706">
        <v>6</v>
      </c>
      <c r="O706">
        <v>38.299999999999997</v>
      </c>
      <c r="P706">
        <v>48.9</v>
      </c>
      <c r="Q706">
        <v>76.400000000000006</v>
      </c>
      <c r="R706">
        <v>82.4</v>
      </c>
      <c r="S706">
        <v>86.7</v>
      </c>
      <c r="T706">
        <v>87.9</v>
      </c>
      <c r="U706">
        <v>79.900000000000006</v>
      </c>
      <c r="V706">
        <v>81.900000000000006</v>
      </c>
      <c r="W706">
        <v>72.400000000000006</v>
      </c>
      <c r="X706">
        <v>57.1</v>
      </c>
      <c r="CF706" s="6">
        <f t="shared" si="43"/>
        <v>711.9</v>
      </c>
      <c r="CG706">
        <v>100</v>
      </c>
      <c r="CH706">
        <f t="shared" si="44"/>
        <v>7.1190000000000007</v>
      </c>
    </row>
    <row r="707" spans="1:86">
      <c r="A707" t="s">
        <v>232</v>
      </c>
      <c r="B707" s="3">
        <v>36158</v>
      </c>
      <c r="C707" t="s">
        <v>240</v>
      </c>
      <c r="D707" t="s">
        <v>239</v>
      </c>
      <c r="E707" t="s">
        <v>246</v>
      </c>
      <c r="F707">
        <v>2</v>
      </c>
      <c r="G707">
        <v>11</v>
      </c>
      <c r="H707">
        <v>1</v>
      </c>
      <c r="O707">
        <v>30.6</v>
      </c>
      <c r="P707">
        <v>36.799999999999997</v>
      </c>
      <c r="Q707">
        <v>36.700000000000003</v>
      </c>
      <c r="R707">
        <v>51.1</v>
      </c>
      <c r="S707">
        <v>51.4</v>
      </c>
      <c r="T707">
        <v>49.4</v>
      </c>
      <c r="U707">
        <v>46</v>
      </c>
      <c r="V707">
        <v>32.1</v>
      </c>
      <c r="CF707" s="6">
        <f t="shared" si="43"/>
        <v>334.1</v>
      </c>
      <c r="CG707">
        <v>100</v>
      </c>
      <c r="CH707">
        <f t="shared" si="44"/>
        <v>3.3410000000000002</v>
      </c>
    </row>
    <row r="708" spans="1:86">
      <c r="A708" t="s">
        <v>232</v>
      </c>
      <c r="B708" s="3">
        <v>36158</v>
      </c>
      <c r="C708" t="s">
        <v>240</v>
      </c>
      <c r="D708" t="s">
        <v>239</v>
      </c>
      <c r="E708" t="s">
        <v>246</v>
      </c>
      <c r="F708">
        <v>2</v>
      </c>
      <c r="G708">
        <v>11</v>
      </c>
      <c r="H708">
        <v>2</v>
      </c>
      <c r="O708">
        <v>20.9</v>
      </c>
      <c r="P708">
        <v>39.9</v>
      </c>
      <c r="Q708">
        <v>63.2</v>
      </c>
      <c r="R708">
        <v>83.2</v>
      </c>
      <c r="S708">
        <v>88.2</v>
      </c>
      <c r="T708">
        <v>78.400000000000006</v>
      </c>
      <c r="U708">
        <v>86.1</v>
      </c>
      <c r="V708">
        <v>69</v>
      </c>
      <c r="W708">
        <v>47</v>
      </c>
      <c r="X708">
        <v>43.5</v>
      </c>
      <c r="CF708" s="6">
        <f t="shared" si="43"/>
        <v>619.4</v>
      </c>
      <c r="CG708">
        <v>100</v>
      </c>
      <c r="CH708">
        <f t="shared" si="44"/>
        <v>6.1939999999999991</v>
      </c>
    </row>
    <row r="709" spans="1:86">
      <c r="A709" t="s">
        <v>232</v>
      </c>
      <c r="B709" s="3">
        <v>36158</v>
      </c>
      <c r="C709" t="s">
        <v>240</v>
      </c>
      <c r="D709" t="s">
        <v>239</v>
      </c>
      <c r="E709" t="s">
        <v>246</v>
      </c>
      <c r="F709">
        <v>2</v>
      </c>
      <c r="G709">
        <v>11</v>
      </c>
      <c r="H709">
        <v>3</v>
      </c>
      <c r="O709">
        <v>25.4</v>
      </c>
      <c r="P709">
        <v>41.3</v>
      </c>
      <c r="Q709">
        <v>47.5</v>
      </c>
      <c r="R709">
        <v>48.4</v>
      </c>
      <c r="S709">
        <v>90.7</v>
      </c>
      <c r="T709">
        <v>89</v>
      </c>
      <c r="U709">
        <v>85</v>
      </c>
      <c r="V709">
        <v>75.599999999999994</v>
      </c>
      <c r="W709">
        <v>62.8</v>
      </c>
      <c r="X709">
        <v>46.9</v>
      </c>
      <c r="CF709" s="6">
        <f t="shared" si="43"/>
        <v>612.59999999999991</v>
      </c>
      <c r="CG709">
        <v>100</v>
      </c>
      <c r="CH709">
        <f t="shared" si="44"/>
        <v>6.1259999999999986</v>
      </c>
    </row>
    <row r="710" spans="1:86">
      <c r="A710" t="s">
        <v>232</v>
      </c>
      <c r="B710" s="3">
        <v>36158</v>
      </c>
      <c r="C710" t="s">
        <v>240</v>
      </c>
      <c r="D710" t="s">
        <v>239</v>
      </c>
      <c r="E710" t="s">
        <v>246</v>
      </c>
      <c r="F710">
        <v>2</v>
      </c>
      <c r="G710">
        <v>11</v>
      </c>
      <c r="H710">
        <v>4</v>
      </c>
      <c r="O710">
        <v>23.1</v>
      </c>
      <c r="P710">
        <v>52.5</v>
      </c>
      <c r="Q710">
        <v>73.599999999999994</v>
      </c>
      <c r="R710">
        <v>79.900000000000006</v>
      </c>
      <c r="S710">
        <v>79.099999999999994</v>
      </c>
      <c r="T710">
        <v>92.3</v>
      </c>
      <c r="U710">
        <v>95.5</v>
      </c>
      <c r="V710">
        <v>83.1</v>
      </c>
      <c r="W710">
        <v>71.7</v>
      </c>
      <c r="X710">
        <v>50.5</v>
      </c>
      <c r="CF710" s="6">
        <f t="shared" si="43"/>
        <v>701.30000000000007</v>
      </c>
      <c r="CG710">
        <v>100</v>
      </c>
      <c r="CH710">
        <f t="shared" si="44"/>
        <v>7.0130000000000008</v>
      </c>
    </row>
    <row r="711" spans="1:86">
      <c r="A711" t="s">
        <v>232</v>
      </c>
      <c r="B711" s="3">
        <v>36158</v>
      </c>
      <c r="C711" t="s">
        <v>240</v>
      </c>
      <c r="D711" t="s">
        <v>239</v>
      </c>
      <c r="E711" t="s">
        <v>246</v>
      </c>
      <c r="F711">
        <v>2</v>
      </c>
      <c r="G711">
        <v>11</v>
      </c>
      <c r="H711">
        <v>5</v>
      </c>
      <c r="O711">
        <v>32</v>
      </c>
      <c r="P711">
        <v>56.6</v>
      </c>
      <c r="Q711">
        <v>65</v>
      </c>
      <c r="R711">
        <v>86.4</v>
      </c>
      <c r="S711">
        <v>90</v>
      </c>
      <c r="T711">
        <v>80.3</v>
      </c>
      <c r="U711">
        <v>61.9</v>
      </c>
      <c r="AP711">
        <v>30.7</v>
      </c>
      <c r="AQ711">
        <v>27.1</v>
      </c>
      <c r="AR711">
        <v>45.9</v>
      </c>
      <c r="AS711">
        <v>59.9</v>
      </c>
      <c r="AT711">
        <v>75.2</v>
      </c>
      <c r="AU711">
        <v>71.099999999999994</v>
      </c>
      <c r="AV711">
        <v>36.200000000000003</v>
      </c>
      <c r="AW711">
        <v>53.4</v>
      </c>
      <c r="AX711" t="s">
        <v>252</v>
      </c>
      <c r="CF711" s="6">
        <f t="shared" si="43"/>
        <v>871.7</v>
      </c>
      <c r="CG711">
        <v>100</v>
      </c>
      <c r="CH711">
        <f t="shared" si="44"/>
        <v>8.7170000000000005</v>
      </c>
    </row>
    <row r="712" spans="1:86">
      <c r="A712" t="s">
        <v>232</v>
      </c>
      <c r="B712" s="3">
        <v>36158</v>
      </c>
      <c r="C712" t="s">
        <v>240</v>
      </c>
      <c r="D712" t="s">
        <v>239</v>
      </c>
      <c r="E712" t="s">
        <v>246</v>
      </c>
      <c r="F712">
        <v>2</v>
      </c>
      <c r="G712">
        <v>11</v>
      </c>
      <c r="H712">
        <v>6</v>
      </c>
      <c r="O712">
        <v>30.8</v>
      </c>
      <c r="P712">
        <v>51.6</v>
      </c>
      <c r="Q712">
        <v>60.2</v>
      </c>
      <c r="R712">
        <v>66.8</v>
      </c>
      <c r="S712">
        <v>72.900000000000006</v>
      </c>
      <c r="T712">
        <v>78.599999999999994</v>
      </c>
      <c r="U712">
        <v>78.5</v>
      </c>
      <c r="V712">
        <v>71.7</v>
      </c>
      <c r="W712">
        <v>66.400000000000006</v>
      </c>
      <c r="X712">
        <v>42.4</v>
      </c>
      <c r="AP712">
        <v>51</v>
      </c>
      <c r="AQ712">
        <v>47.4</v>
      </c>
      <c r="AR712">
        <v>65.7</v>
      </c>
      <c r="AS712">
        <v>57.1</v>
      </c>
      <c r="AT712">
        <v>75</v>
      </c>
      <c r="AU712">
        <v>56</v>
      </c>
      <c r="CF712" s="6">
        <f t="shared" si="43"/>
        <v>972.10000000000014</v>
      </c>
      <c r="CG712">
        <v>100</v>
      </c>
      <c r="CH712">
        <f t="shared" si="44"/>
        <v>9.7210000000000019</v>
      </c>
    </row>
    <row r="713" spans="1:86">
      <c r="A713" t="s">
        <v>232</v>
      </c>
      <c r="B713" s="3">
        <v>36158</v>
      </c>
      <c r="C713" t="s">
        <v>240</v>
      </c>
      <c r="D713" t="s">
        <v>239</v>
      </c>
      <c r="E713" t="s">
        <v>246</v>
      </c>
      <c r="F713">
        <v>3</v>
      </c>
      <c r="G713">
        <v>16</v>
      </c>
      <c r="H713">
        <v>1</v>
      </c>
      <c r="O713">
        <v>27.7</v>
      </c>
      <c r="P713">
        <v>43.9</v>
      </c>
      <c r="Q713">
        <v>55.7</v>
      </c>
      <c r="R713">
        <v>63.5</v>
      </c>
      <c r="S713">
        <v>66.400000000000006</v>
      </c>
      <c r="T713">
        <v>67.900000000000006</v>
      </c>
      <c r="U713">
        <v>68.3</v>
      </c>
      <c r="W713">
        <v>57.3</v>
      </c>
      <c r="X713">
        <v>39.299999999999997</v>
      </c>
      <c r="CF713" s="6">
        <f t="shared" ref="CF713:CF776" si="45">SUM(I713:CE713)</f>
        <v>490.00000000000006</v>
      </c>
      <c r="CG713">
        <v>100</v>
      </c>
      <c r="CH713">
        <f t="shared" ref="CH713:CH776" si="46">CF713/10000*CG713</f>
        <v>4.9000000000000012</v>
      </c>
    </row>
    <row r="714" spans="1:86">
      <c r="A714" t="s">
        <v>232</v>
      </c>
      <c r="B714" s="3">
        <v>36158</v>
      </c>
      <c r="C714" t="s">
        <v>240</v>
      </c>
      <c r="D714" t="s">
        <v>239</v>
      </c>
      <c r="E714" t="s">
        <v>246</v>
      </c>
      <c r="F714">
        <v>3</v>
      </c>
      <c r="G714">
        <v>16</v>
      </c>
      <c r="H714">
        <v>2</v>
      </c>
      <c r="O714">
        <v>20.8</v>
      </c>
      <c r="P714">
        <v>30.8</v>
      </c>
      <c r="Q714">
        <v>33.5</v>
      </c>
      <c r="R714">
        <v>51</v>
      </c>
      <c r="S714">
        <v>40.1</v>
      </c>
      <c r="T714">
        <v>55</v>
      </c>
      <c r="U714">
        <v>37.5</v>
      </c>
      <c r="V714">
        <v>47.8</v>
      </c>
      <c r="W714">
        <v>33.6</v>
      </c>
      <c r="X714">
        <v>28.2</v>
      </c>
      <c r="CF714" s="6">
        <f t="shared" si="45"/>
        <v>378.3</v>
      </c>
      <c r="CG714">
        <v>100</v>
      </c>
      <c r="CH714">
        <f t="shared" si="46"/>
        <v>3.7830000000000004</v>
      </c>
    </row>
    <row r="715" spans="1:86">
      <c r="A715" t="s">
        <v>232</v>
      </c>
      <c r="B715" s="3">
        <v>36158</v>
      </c>
      <c r="C715" t="s">
        <v>240</v>
      </c>
      <c r="D715" t="s">
        <v>239</v>
      </c>
      <c r="E715" t="s">
        <v>246</v>
      </c>
      <c r="F715">
        <v>3</v>
      </c>
      <c r="G715">
        <v>16</v>
      </c>
      <c r="H715">
        <v>3</v>
      </c>
      <c r="O715">
        <v>17.2</v>
      </c>
      <c r="P715">
        <v>26.1</v>
      </c>
      <c r="Q715">
        <v>32</v>
      </c>
      <c r="R715">
        <v>53.4</v>
      </c>
      <c r="S715">
        <v>48.7</v>
      </c>
      <c r="T715">
        <v>56.3</v>
      </c>
      <c r="U715">
        <v>47.3</v>
      </c>
      <c r="V715">
        <v>66.599999999999994</v>
      </c>
      <c r="W715">
        <v>49.9</v>
      </c>
      <c r="X715">
        <v>43.1</v>
      </c>
      <c r="Y715">
        <v>30.7</v>
      </c>
      <c r="CF715" s="6">
        <f t="shared" si="45"/>
        <v>471.3</v>
      </c>
      <c r="CG715">
        <v>100</v>
      </c>
      <c r="CH715">
        <f t="shared" si="46"/>
        <v>4.7130000000000001</v>
      </c>
    </row>
    <row r="716" spans="1:86">
      <c r="A716" t="s">
        <v>232</v>
      </c>
      <c r="B716" s="3">
        <v>36158</v>
      </c>
      <c r="C716" t="s">
        <v>240</v>
      </c>
      <c r="D716" t="s">
        <v>239</v>
      </c>
      <c r="E716" t="s">
        <v>246</v>
      </c>
      <c r="F716">
        <v>3</v>
      </c>
      <c r="G716">
        <v>16</v>
      </c>
      <c r="H716">
        <v>4</v>
      </c>
      <c r="O716">
        <v>41.8</v>
      </c>
      <c r="P716">
        <v>53.5</v>
      </c>
      <c r="Q716">
        <v>59.1</v>
      </c>
      <c r="R716">
        <v>77.3</v>
      </c>
      <c r="S716">
        <v>75.8</v>
      </c>
      <c r="T716">
        <v>70.3</v>
      </c>
      <c r="U716">
        <v>43.9</v>
      </c>
      <c r="CF716" s="6">
        <f t="shared" si="45"/>
        <v>421.7</v>
      </c>
      <c r="CG716">
        <v>100</v>
      </c>
      <c r="CH716">
        <f t="shared" si="46"/>
        <v>4.2169999999999996</v>
      </c>
    </row>
    <row r="717" spans="1:86">
      <c r="A717" t="s">
        <v>232</v>
      </c>
      <c r="B717" s="3">
        <v>36158</v>
      </c>
      <c r="C717" t="s">
        <v>240</v>
      </c>
      <c r="D717" t="s">
        <v>239</v>
      </c>
      <c r="E717" t="s">
        <v>246</v>
      </c>
      <c r="F717">
        <v>3</v>
      </c>
      <c r="G717">
        <v>16</v>
      </c>
      <c r="H717">
        <v>5</v>
      </c>
      <c r="P717">
        <v>41</v>
      </c>
      <c r="R717">
        <v>74.5</v>
      </c>
      <c r="S717">
        <v>75.400000000000006</v>
      </c>
      <c r="T717">
        <v>86.1</v>
      </c>
      <c r="U717">
        <v>84.6</v>
      </c>
      <c r="V717">
        <v>87.6</v>
      </c>
      <c r="W717">
        <v>57.5</v>
      </c>
      <c r="X717">
        <v>47.8</v>
      </c>
      <c r="Y717">
        <v>38</v>
      </c>
      <c r="CF717" s="6">
        <f t="shared" si="45"/>
        <v>592.5</v>
      </c>
      <c r="CG717">
        <v>100</v>
      </c>
      <c r="CH717">
        <f t="shared" si="46"/>
        <v>5.9249999999999998</v>
      </c>
    </row>
    <row r="718" spans="1:86">
      <c r="A718" t="s">
        <v>232</v>
      </c>
      <c r="B718" s="3">
        <v>36158</v>
      </c>
      <c r="C718" t="s">
        <v>240</v>
      </c>
      <c r="D718" t="s">
        <v>239</v>
      </c>
      <c r="E718" t="s">
        <v>246</v>
      </c>
      <c r="F718">
        <v>3</v>
      </c>
      <c r="G718">
        <v>16</v>
      </c>
      <c r="H718">
        <v>6</v>
      </c>
      <c r="O718">
        <v>19.600000000000001</v>
      </c>
      <c r="P718">
        <v>33.799999999999997</v>
      </c>
      <c r="Q718">
        <v>51.5</v>
      </c>
      <c r="R718">
        <v>68</v>
      </c>
      <c r="S718">
        <v>76</v>
      </c>
      <c r="T718">
        <v>78.8</v>
      </c>
      <c r="U718">
        <v>79.099999999999994</v>
      </c>
      <c r="V718">
        <v>68.900000000000006</v>
      </c>
      <c r="W718">
        <v>72.3</v>
      </c>
      <c r="X718">
        <v>65.2</v>
      </c>
      <c r="Y718">
        <v>56.5</v>
      </c>
      <c r="CF718" s="6">
        <f t="shared" si="45"/>
        <v>669.69999999999993</v>
      </c>
      <c r="CG718">
        <v>100</v>
      </c>
      <c r="CH718">
        <f t="shared" si="46"/>
        <v>6.6969999999999992</v>
      </c>
    </row>
    <row r="719" spans="1:86">
      <c r="A719" t="s">
        <v>232</v>
      </c>
      <c r="B719" s="3">
        <v>36175</v>
      </c>
      <c r="C719" t="s">
        <v>240</v>
      </c>
      <c r="D719" t="s">
        <v>239</v>
      </c>
      <c r="E719" t="s">
        <v>246</v>
      </c>
      <c r="F719">
        <v>1</v>
      </c>
      <c r="G719">
        <v>6</v>
      </c>
      <c r="H719">
        <v>1</v>
      </c>
      <c r="W719">
        <v>53.6</v>
      </c>
      <c r="X719">
        <v>42.7</v>
      </c>
      <c r="Y719">
        <v>26.8</v>
      </c>
      <c r="Z719">
        <v>13.4</v>
      </c>
      <c r="CF719" s="6">
        <f t="shared" si="45"/>
        <v>136.5</v>
      </c>
      <c r="CG719">
        <v>100</v>
      </c>
      <c r="CH719">
        <f t="shared" si="46"/>
        <v>1.365</v>
      </c>
    </row>
    <row r="720" spans="1:86">
      <c r="A720" t="s">
        <v>232</v>
      </c>
      <c r="B720" s="3">
        <v>36175</v>
      </c>
      <c r="C720" t="s">
        <v>240</v>
      </c>
      <c r="D720" t="s">
        <v>239</v>
      </c>
      <c r="E720" t="s">
        <v>246</v>
      </c>
      <c r="F720">
        <v>1</v>
      </c>
      <c r="G720">
        <v>6</v>
      </c>
      <c r="H720">
        <v>2</v>
      </c>
      <c r="W720">
        <v>66.7</v>
      </c>
      <c r="X720">
        <v>65.599999999999994</v>
      </c>
      <c r="Y720">
        <v>45.1</v>
      </c>
      <c r="Z720">
        <v>35.200000000000003</v>
      </c>
      <c r="AA720">
        <v>22.4</v>
      </c>
      <c r="CF720" s="6">
        <f t="shared" si="45"/>
        <v>235.00000000000003</v>
      </c>
      <c r="CG720">
        <v>100</v>
      </c>
      <c r="CH720">
        <f t="shared" si="46"/>
        <v>2.3500000000000005</v>
      </c>
    </row>
    <row r="721" spans="1:86">
      <c r="A721" t="s">
        <v>232</v>
      </c>
      <c r="B721" s="3">
        <v>36175</v>
      </c>
      <c r="C721" t="s">
        <v>240</v>
      </c>
      <c r="D721" t="s">
        <v>239</v>
      </c>
      <c r="E721" t="s">
        <v>246</v>
      </c>
      <c r="F721">
        <v>1</v>
      </c>
      <c r="G721">
        <v>6</v>
      </c>
      <c r="H721">
        <v>3</v>
      </c>
      <c r="W721">
        <v>48.4</v>
      </c>
      <c r="X721">
        <v>25.2</v>
      </c>
      <c r="Y721">
        <v>14.3</v>
      </c>
      <c r="CF721" s="6">
        <f t="shared" si="45"/>
        <v>87.899999999999991</v>
      </c>
      <c r="CG721">
        <v>100</v>
      </c>
      <c r="CH721">
        <f t="shared" si="46"/>
        <v>0.87899999999999989</v>
      </c>
    </row>
    <row r="722" spans="1:86">
      <c r="A722" t="s">
        <v>232</v>
      </c>
      <c r="B722" s="3">
        <v>36175</v>
      </c>
      <c r="C722" t="s">
        <v>240</v>
      </c>
      <c r="D722" t="s">
        <v>239</v>
      </c>
      <c r="E722" t="s">
        <v>246</v>
      </c>
      <c r="F722">
        <v>1</v>
      </c>
      <c r="G722">
        <v>6</v>
      </c>
      <c r="H722">
        <v>4</v>
      </c>
      <c r="W722">
        <v>33.200000000000003</v>
      </c>
      <c r="X722">
        <v>22.4</v>
      </c>
      <c r="Y722">
        <v>9</v>
      </c>
      <c r="CF722" s="6">
        <f t="shared" si="45"/>
        <v>64.599999999999994</v>
      </c>
      <c r="CG722">
        <v>100</v>
      </c>
      <c r="CH722">
        <f t="shared" si="46"/>
        <v>0.64599999999999991</v>
      </c>
    </row>
    <row r="723" spans="1:86">
      <c r="A723" t="s">
        <v>232</v>
      </c>
      <c r="B723" s="3">
        <v>36175</v>
      </c>
      <c r="C723" t="s">
        <v>240</v>
      </c>
      <c r="D723" t="s">
        <v>239</v>
      </c>
      <c r="E723" t="s">
        <v>246</v>
      </c>
      <c r="F723">
        <v>1</v>
      </c>
      <c r="G723">
        <v>6</v>
      </c>
      <c r="H723">
        <v>5</v>
      </c>
      <c r="W723">
        <v>50.8</v>
      </c>
      <c r="X723">
        <v>41.1</v>
      </c>
      <c r="Y723">
        <v>21.4</v>
      </c>
      <c r="Z723">
        <v>10.3</v>
      </c>
      <c r="CF723" s="6">
        <f t="shared" si="45"/>
        <v>123.60000000000001</v>
      </c>
      <c r="CG723">
        <v>100</v>
      </c>
      <c r="CH723">
        <f t="shared" si="46"/>
        <v>1.2360000000000002</v>
      </c>
    </row>
    <row r="724" spans="1:86">
      <c r="A724" t="s">
        <v>232</v>
      </c>
      <c r="B724" s="3">
        <v>36175</v>
      </c>
      <c r="C724" t="s">
        <v>240</v>
      </c>
      <c r="D724" t="s">
        <v>239</v>
      </c>
      <c r="E724" t="s">
        <v>246</v>
      </c>
      <c r="F724">
        <v>1</v>
      </c>
      <c r="G724">
        <v>6</v>
      </c>
      <c r="H724">
        <v>6</v>
      </c>
      <c r="W724">
        <v>32.6</v>
      </c>
      <c r="X724">
        <v>29.2</v>
      </c>
      <c r="Y724">
        <v>12.1</v>
      </c>
      <c r="CF724" s="6">
        <f t="shared" si="45"/>
        <v>73.899999999999991</v>
      </c>
      <c r="CG724">
        <v>100</v>
      </c>
      <c r="CH724">
        <f t="shared" si="46"/>
        <v>0.73899999999999988</v>
      </c>
    </row>
    <row r="725" spans="1:86">
      <c r="A725" t="s">
        <v>232</v>
      </c>
      <c r="B725" s="3">
        <v>36175</v>
      </c>
      <c r="C725" t="s">
        <v>240</v>
      </c>
      <c r="D725" t="s">
        <v>239</v>
      </c>
      <c r="E725" t="s">
        <v>246</v>
      </c>
      <c r="F725">
        <v>2</v>
      </c>
      <c r="G725">
        <v>11</v>
      </c>
      <c r="H725">
        <v>1</v>
      </c>
      <c r="W725">
        <v>69.900000000000006</v>
      </c>
      <c r="X725">
        <v>54.3</v>
      </c>
      <c r="Y725">
        <v>41</v>
      </c>
      <c r="Z725">
        <v>31.5</v>
      </c>
      <c r="AA725">
        <v>7.5</v>
      </c>
      <c r="CF725" s="6">
        <f t="shared" si="45"/>
        <v>204.2</v>
      </c>
      <c r="CG725">
        <v>100</v>
      </c>
      <c r="CH725">
        <f t="shared" si="46"/>
        <v>2.0419999999999998</v>
      </c>
    </row>
    <row r="726" spans="1:86">
      <c r="A726" t="s">
        <v>232</v>
      </c>
      <c r="B726" s="3">
        <v>36175</v>
      </c>
      <c r="C726" t="s">
        <v>240</v>
      </c>
      <c r="D726" t="s">
        <v>239</v>
      </c>
      <c r="E726" t="s">
        <v>246</v>
      </c>
      <c r="F726">
        <v>2</v>
      </c>
      <c r="G726">
        <v>11</v>
      </c>
      <c r="H726">
        <v>2</v>
      </c>
      <c r="W726">
        <v>63.4</v>
      </c>
      <c r="X726">
        <v>52.9</v>
      </c>
      <c r="Y726">
        <v>47.6</v>
      </c>
      <c r="Z726">
        <v>24.4</v>
      </c>
      <c r="AA726">
        <v>13.3</v>
      </c>
      <c r="AB726">
        <v>1.4</v>
      </c>
      <c r="CF726" s="6">
        <f t="shared" si="45"/>
        <v>203.00000000000003</v>
      </c>
      <c r="CG726">
        <v>100</v>
      </c>
      <c r="CH726">
        <f t="shared" si="46"/>
        <v>2.0300000000000002</v>
      </c>
    </row>
    <row r="727" spans="1:86">
      <c r="A727" t="s">
        <v>232</v>
      </c>
      <c r="B727" s="3">
        <v>36175</v>
      </c>
      <c r="C727" t="s">
        <v>240</v>
      </c>
      <c r="D727" t="s">
        <v>239</v>
      </c>
      <c r="E727" t="s">
        <v>246</v>
      </c>
      <c r="F727">
        <v>2</v>
      </c>
      <c r="G727">
        <v>11</v>
      </c>
      <c r="H727">
        <v>3</v>
      </c>
      <c r="W727">
        <v>46.7</v>
      </c>
      <c r="X727">
        <v>35.200000000000003</v>
      </c>
      <c r="Y727">
        <v>30.8</v>
      </c>
      <c r="Z727">
        <v>22.7</v>
      </c>
      <c r="AA727">
        <v>11.5</v>
      </c>
      <c r="AB727">
        <v>1.6</v>
      </c>
      <c r="CF727" s="6">
        <f t="shared" si="45"/>
        <v>148.5</v>
      </c>
      <c r="CG727">
        <v>100</v>
      </c>
      <c r="CH727">
        <f t="shared" si="46"/>
        <v>1.4850000000000001</v>
      </c>
    </row>
    <row r="728" spans="1:86">
      <c r="A728" t="s">
        <v>232</v>
      </c>
      <c r="B728" s="3">
        <v>36175</v>
      </c>
      <c r="C728" t="s">
        <v>240</v>
      </c>
      <c r="D728" t="s">
        <v>239</v>
      </c>
      <c r="E728" t="s">
        <v>246</v>
      </c>
      <c r="F728">
        <v>2</v>
      </c>
      <c r="G728">
        <v>11</v>
      </c>
      <c r="H728">
        <v>4</v>
      </c>
      <c r="W728">
        <v>43.2</v>
      </c>
      <c r="X728">
        <v>33.200000000000003</v>
      </c>
      <c r="Y728">
        <v>17.5</v>
      </c>
      <c r="Z728">
        <v>0.8</v>
      </c>
      <c r="CF728" s="6">
        <f t="shared" si="45"/>
        <v>94.7</v>
      </c>
      <c r="CG728">
        <v>100</v>
      </c>
      <c r="CH728">
        <f t="shared" si="46"/>
        <v>0.94700000000000006</v>
      </c>
    </row>
    <row r="729" spans="1:86">
      <c r="A729" t="s">
        <v>232</v>
      </c>
      <c r="B729" s="3">
        <v>36175</v>
      </c>
      <c r="C729" t="s">
        <v>240</v>
      </c>
      <c r="D729" t="s">
        <v>239</v>
      </c>
      <c r="E729" t="s">
        <v>246</v>
      </c>
      <c r="F729">
        <v>2</v>
      </c>
      <c r="G729">
        <v>11</v>
      </c>
      <c r="H729">
        <v>5</v>
      </c>
      <c r="W729">
        <v>69.3</v>
      </c>
      <c r="X729">
        <v>57.6</v>
      </c>
      <c r="Y729">
        <v>46</v>
      </c>
      <c r="Z729">
        <v>35.299999999999997</v>
      </c>
      <c r="AA729">
        <v>9.3000000000000007</v>
      </c>
      <c r="CF729" s="6">
        <f t="shared" si="45"/>
        <v>217.5</v>
      </c>
      <c r="CG729">
        <v>100</v>
      </c>
      <c r="CH729">
        <f t="shared" si="46"/>
        <v>2.1749999999999998</v>
      </c>
    </row>
    <row r="730" spans="1:86">
      <c r="A730" t="s">
        <v>232</v>
      </c>
      <c r="B730" s="3">
        <v>36175</v>
      </c>
      <c r="C730" t="s">
        <v>240</v>
      </c>
      <c r="D730" t="s">
        <v>239</v>
      </c>
      <c r="E730" t="s">
        <v>246</v>
      </c>
      <c r="F730">
        <v>2</v>
      </c>
      <c r="G730">
        <v>11</v>
      </c>
      <c r="H730">
        <v>6</v>
      </c>
      <c r="CF730" s="6">
        <f t="shared" si="45"/>
        <v>0</v>
      </c>
      <c r="CG730">
        <v>100</v>
      </c>
      <c r="CH730">
        <f t="shared" si="46"/>
        <v>0</v>
      </c>
    </row>
    <row r="731" spans="1:86">
      <c r="A731" t="s">
        <v>232</v>
      </c>
      <c r="B731" s="3">
        <v>36175</v>
      </c>
      <c r="C731" t="s">
        <v>240</v>
      </c>
      <c r="D731" t="s">
        <v>239</v>
      </c>
      <c r="E731" t="s">
        <v>246</v>
      </c>
      <c r="F731">
        <v>3</v>
      </c>
      <c r="G731">
        <v>16</v>
      </c>
      <c r="H731">
        <v>1</v>
      </c>
      <c r="W731">
        <v>53</v>
      </c>
      <c r="X731">
        <v>34.299999999999997</v>
      </c>
      <c r="Y731">
        <v>23.8</v>
      </c>
      <c r="Z731">
        <v>7.7</v>
      </c>
      <c r="CF731" s="6">
        <f t="shared" si="45"/>
        <v>118.8</v>
      </c>
      <c r="CG731">
        <v>100</v>
      </c>
      <c r="CH731">
        <f t="shared" si="46"/>
        <v>1.1879999999999999</v>
      </c>
    </row>
    <row r="732" spans="1:86">
      <c r="A732" t="s">
        <v>232</v>
      </c>
      <c r="B732" s="3">
        <v>36175</v>
      </c>
      <c r="C732" t="s">
        <v>240</v>
      </c>
      <c r="D732" t="s">
        <v>239</v>
      </c>
      <c r="E732" t="s">
        <v>246</v>
      </c>
      <c r="F732">
        <v>3</v>
      </c>
      <c r="G732">
        <v>16</v>
      </c>
      <c r="H732">
        <v>2</v>
      </c>
      <c r="W732">
        <v>112.8</v>
      </c>
      <c r="X732">
        <v>58.8</v>
      </c>
      <c r="Y732">
        <v>58.1</v>
      </c>
      <c r="Z732">
        <v>36</v>
      </c>
      <c r="AA732">
        <v>21.1</v>
      </c>
      <c r="AB732">
        <v>1.4</v>
      </c>
      <c r="CF732" s="6">
        <f t="shared" si="45"/>
        <v>288.2</v>
      </c>
      <c r="CG732">
        <v>100</v>
      </c>
      <c r="CH732">
        <f t="shared" si="46"/>
        <v>2.8819999999999997</v>
      </c>
    </row>
    <row r="733" spans="1:86">
      <c r="A733" t="s">
        <v>232</v>
      </c>
      <c r="B733" s="3">
        <v>36175</v>
      </c>
      <c r="C733" t="s">
        <v>240</v>
      </c>
      <c r="D733" t="s">
        <v>239</v>
      </c>
      <c r="E733" t="s">
        <v>246</v>
      </c>
      <c r="F733">
        <v>3</v>
      </c>
      <c r="G733">
        <v>16</v>
      </c>
      <c r="H733">
        <v>3</v>
      </c>
      <c r="W733">
        <v>50.4</v>
      </c>
      <c r="X733">
        <v>43.9</v>
      </c>
      <c r="Y733">
        <v>29</v>
      </c>
      <c r="Z733">
        <v>16.3</v>
      </c>
      <c r="AA733">
        <v>3.1</v>
      </c>
      <c r="CF733" s="6">
        <f t="shared" si="45"/>
        <v>142.69999999999999</v>
      </c>
      <c r="CG733">
        <v>100</v>
      </c>
      <c r="CH733">
        <f t="shared" si="46"/>
        <v>1.427</v>
      </c>
    </row>
    <row r="734" spans="1:86">
      <c r="A734" t="s">
        <v>232</v>
      </c>
      <c r="B734" s="3">
        <v>36175</v>
      </c>
      <c r="C734" t="s">
        <v>240</v>
      </c>
      <c r="D734" t="s">
        <v>239</v>
      </c>
      <c r="E734" t="s">
        <v>246</v>
      </c>
      <c r="F734">
        <v>3</v>
      </c>
      <c r="G734">
        <v>16</v>
      </c>
      <c r="H734">
        <v>4</v>
      </c>
      <c r="W734">
        <v>60.5</v>
      </c>
      <c r="X734">
        <v>106.6</v>
      </c>
      <c r="Y734">
        <v>40.5</v>
      </c>
      <c r="Z734">
        <v>31.2</v>
      </c>
      <c r="AA734">
        <v>15.3</v>
      </c>
      <c r="AB734">
        <v>7.6</v>
      </c>
      <c r="CF734" s="6">
        <f t="shared" si="45"/>
        <v>261.7</v>
      </c>
      <c r="CG734">
        <v>100</v>
      </c>
      <c r="CH734">
        <f t="shared" si="46"/>
        <v>2.617</v>
      </c>
    </row>
    <row r="735" spans="1:86">
      <c r="A735" t="s">
        <v>232</v>
      </c>
      <c r="B735" s="3">
        <v>36175</v>
      </c>
      <c r="C735" t="s">
        <v>240</v>
      </c>
      <c r="D735" t="s">
        <v>239</v>
      </c>
      <c r="E735" t="s">
        <v>246</v>
      </c>
      <c r="F735">
        <v>3</v>
      </c>
      <c r="G735">
        <v>16</v>
      </c>
      <c r="H735">
        <v>5</v>
      </c>
      <c r="W735">
        <v>41.6</v>
      </c>
      <c r="X735">
        <v>23.7</v>
      </c>
      <c r="Y735">
        <v>15.2</v>
      </c>
      <c r="Z735">
        <v>0.5</v>
      </c>
      <c r="CF735" s="6">
        <f t="shared" si="45"/>
        <v>81</v>
      </c>
      <c r="CG735">
        <v>100</v>
      </c>
      <c r="CH735">
        <f t="shared" si="46"/>
        <v>0.80999999999999994</v>
      </c>
    </row>
    <row r="736" spans="1:86">
      <c r="A736" t="s">
        <v>232</v>
      </c>
      <c r="B736" s="3">
        <v>36175</v>
      </c>
      <c r="C736" t="s">
        <v>240</v>
      </c>
      <c r="D736" t="s">
        <v>239</v>
      </c>
      <c r="E736" t="s">
        <v>246</v>
      </c>
      <c r="F736">
        <v>3</v>
      </c>
      <c r="G736">
        <v>16</v>
      </c>
      <c r="H736">
        <v>6</v>
      </c>
      <c r="W736">
        <v>44.8</v>
      </c>
      <c r="X736">
        <v>31.9</v>
      </c>
      <c r="Y736">
        <v>23.4</v>
      </c>
      <c r="Z736">
        <v>9.3000000000000007</v>
      </c>
      <c r="CF736" s="6">
        <f t="shared" si="45"/>
        <v>109.39999999999999</v>
      </c>
      <c r="CG736">
        <v>100</v>
      </c>
      <c r="CH736">
        <f t="shared" si="46"/>
        <v>1.0939999999999999</v>
      </c>
    </row>
    <row r="737" spans="1:86">
      <c r="A737" t="s">
        <v>232</v>
      </c>
      <c r="B737" s="3">
        <v>36138</v>
      </c>
      <c r="C737" t="s">
        <v>240</v>
      </c>
      <c r="D737" t="s">
        <v>235</v>
      </c>
      <c r="E737" t="s">
        <v>242</v>
      </c>
      <c r="F737">
        <v>1</v>
      </c>
      <c r="G737">
        <v>2</v>
      </c>
      <c r="H737">
        <v>1</v>
      </c>
      <c r="I737">
        <v>1.8</v>
      </c>
      <c r="J737">
        <v>2.9</v>
      </c>
      <c r="K737">
        <v>10.1</v>
      </c>
      <c r="L737">
        <v>16.2</v>
      </c>
      <c r="M737">
        <v>24.9</v>
      </c>
      <c r="N737">
        <v>44</v>
      </c>
      <c r="O737">
        <v>44.8</v>
      </c>
      <c r="P737">
        <v>31.3</v>
      </c>
      <c r="CF737" s="6">
        <f t="shared" si="45"/>
        <v>176</v>
      </c>
      <c r="CG737">
        <v>100</v>
      </c>
      <c r="CH737">
        <f t="shared" si="46"/>
        <v>1.76</v>
      </c>
    </row>
    <row r="738" spans="1:86">
      <c r="A738" t="s">
        <v>232</v>
      </c>
      <c r="B738" s="3">
        <v>36138</v>
      </c>
      <c r="C738" t="s">
        <v>240</v>
      </c>
      <c r="D738" t="s">
        <v>235</v>
      </c>
      <c r="E738" t="s">
        <v>242</v>
      </c>
      <c r="F738">
        <v>1</v>
      </c>
      <c r="G738">
        <v>2</v>
      </c>
      <c r="H738">
        <v>2</v>
      </c>
      <c r="I738">
        <v>7.1</v>
      </c>
      <c r="J738">
        <v>11.1</v>
      </c>
      <c r="K738">
        <v>11</v>
      </c>
      <c r="L738">
        <v>12.5</v>
      </c>
      <c r="M738">
        <v>15.8</v>
      </c>
      <c r="N738">
        <v>21.1</v>
      </c>
      <c r="O738">
        <v>31.3</v>
      </c>
      <c r="P738">
        <v>50.8</v>
      </c>
      <c r="Q738">
        <v>66.5</v>
      </c>
      <c r="R738">
        <v>36.1</v>
      </c>
      <c r="CF738" s="6">
        <f t="shared" si="45"/>
        <v>263.3</v>
      </c>
      <c r="CG738">
        <v>100</v>
      </c>
      <c r="CH738">
        <f t="shared" si="46"/>
        <v>2.6330000000000005</v>
      </c>
    </row>
    <row r="739" spans="1:86">
      <c r="A739" t="s">
        <v>232</v>
      </c>
      <c r="B739" s="3">
        <v>36138</v>
      </c>
      <c r="C739" t="s">
        <v>240</v>
      </c>
      <c r="D739" t="s">
        <v>235</v>
      </c>
      <c r="E739" t="s">
        <v>242</v>
      </c>
      <c r="F739">
        <v>1</v>
      </c>
      <c r="G739">
        <v>2</v>
      </c>
      <c r="H739">
        <v>3</v>
      </c>
      <c r="I739">
        <v>2</v>
      </c>
      <c r="J739">
        <v>8.4</v>
      </c>
      <c r="K739">
        <v>23.9</v>
      </c>
      <c r="L739">
        <v>14.8</v>
      </c>
      <c r="M739">
        <v>13.7</v>
      </c>
      <c r="N739">
        <v>8.4</v>
      </c>
      <c r="O739">
        <v>17</v>
      </c>
      <c r="P739">
        <v>39.9</v>
      </c>
      <c r="Q739">
        <v>53.5</v>
      </c>
      <c r="R739">
        <v>41.3</v>
      </c>
      <c r="CF739" s="6">
        <f t="shared" si="45"/>
        <v>222.89999999999998</v>
      </c>
      <c r="CG739">
        <v>100</v>
      </c>
      <c r="CH739">
        <f t="shared" si="46"/>
        <v>2.2289999999999996</v>
      </c>
    </row>
    <row r="740" spans="1:86">
      <c r="A740" t="s">
        <v>232</v>
      </c>
      <c r="B740" s="3">
        <v>36138</v>
      </c>
      <c r="C740" t="s">
        <v>240</v>
      </c>
      <c r="D740" t="s">
        <v>235</v>
      </c>
      <c r="E740" t="s">
        <v>242</v>
      </c>
      <c r="F740">
        <v>1</v>
      </c>
      <c r="G740">
        <v>2</v>
      </c>
      <c r="H740">
        <v>4</v>
      </c>
      <c r="I740">
        <v>0.6</v>
      </c>
      <c r="J740">
        <v>5.6</v>
      </c>
      <c r="K740">
        <v>6.8</v>
      </c>
      <c r="L740">
        <v>14</v>
      </c>
      <c r="M740">
        <v>38.200000000000003</v>
      </c>
      <c r="N740">
        <v>47.9</v>
      </c>
      <c r="O740">
        <v>57.9</v>
      </c>
      <c r="P740">
        <v>38</v>
      </c>
      <c r="AJ740">
        <v>5</v>
      </c>
      <c r="AK740">
        <v>7</v>
      </c>
      <c r="AL740">
        <v>10.6</v>
      </c>
      <c r="AM740">
        <v>9.9</v>
      </c>
      <c r="AN740">
        <v>4.7</v>
      </c>
      <c r="CF740" s="6">
        <f t="shared" si="45"/>
        <v>246.2</v>
      </c>
      <c r="CG740">
        <v>100</v>
      </c>
      <c r="CH740">
        <f t="shared" si="46"/>
        <v>2.4619999999999997</v>
      </c>
    </row>
    <row r="741" spans="1:86">
      <c r="A741" t="s">
        <v>232</v>
      </c>
      <c r="B741" s="3">
        <v>36138</v>
      </c>
      <c r="C741" t="s">
        <v>240</v>
      </c>
      <c r="D741" t="s">
        <v>235</v>
      </c>
      <c r="E741" t="s">
        <v>242</v>
      </c>
      <c r="F741">
        <v>1</v>
      </c>
      <c r="G741">
        <v>2</v>
      </c>
      <c r="H741">
        <v>5</v>
      </c>
      <c r="I741">
        <v>1.8</v>
      </c>
      <c r="J741">
        <v>5.6</v>
      </c>
      <c r="K741">
        <v>9.5</v>
      </c>
      <c r="L741">
        <v>5.7</v>
      </c>
      <c r="M741">
        <v>8.3000000000000007</v>
      </c>
      <c r="N741">
        <v>16.399999999999999</v>
      </c>
      <c r="O741">
        <v>26.9</v>
      </c>
      <c r="P741">
        <v>31.2</v>
      </c>
      <c r="Q741">
        <v>51</v>
      </c>
      <c r="R741">
        <v>55.5</v>
      </c>
      <c r="S741">
        <v>39.4</v>
      </c>
      <c r="CF741" s="6">
        <f t="shared" si="45"/>
        <v>251.29999999999998</v>
      </c>
      <c r="CG741">
        <v>100</v>
      </c>
      <c r="CH741">
        <f t="shared" si="46"/>
        <v>2.5129999999999999</v>
      </c>
    </row>
    <row r="742" spans="1:86">
      <c r="A742" t="s">
        <v>232</v>
      </c>
      <c r="B742" s="3">
        <v>36138</v>
      </c>
      <c r="C742" t="s">
        <v>240</v>
      </c>
      <c r="D742" t="s">
        <v>235</v>
      </c>
      <c r="E742" t="s">
        <v>242</v>
      </c>
      <c r="F742">
        <v>1</v>
      </c>
      <c r="G742">
        <v>2</v>
      </c>
      <c r="H742">
        <v>6</v>
      </c>
      <c r="I742">
        <v>8.1999999999999993</v>
      </c>
      <c r="J742">
        <v>8.6999999999999993</v>
      </c>
      <c r="K742">
        <v>13.5</v>
      </c>
      <c r="L742">
        <v>9.5</v>
      </c>
      <c r="M742">
        <v>12</v>
      </c>
      <c r="N742">
        <v>18.2</v>
      </c>
      <c r="O742">
        <v>34.5</v>
      </c>
      <c r="P742">
        <v>47.3</v>
      </c>
      <c r="Q742">
        <v>42.1</v>
      </c>
      <c r="AJ742">
        <v>3</v>
      </c>
      <c r="AK742">
        <v>7.1</v>
      </c>
      <c r="CF742" s="6">
        <f t="shared" si="45"/>
        <v>204.09999999999997</v>
      </c>
      <c r="CG742">
        <v>100</v>
      </c>
      <c r="CH742">
        <f t="shared" si="46"/>
        <v>2.0409999999999999</v>
      </c>
    </row>
    <row r="743" spans="1:86">
      <c r="A743" t="s">
        <v>232</v>
      </c>
      <c r="B743" s="3">
        <v>36138</v>
      </c>
      <c r="C743" t="s">
        <v>240</v>
      </c>
      <c r="D743" t="s">
        <v>235</v>
      </c>
      <c r="E743" t="s">
        <v>242</v>
      </c>
      <c r="F743">
        <v>2</v>
      </c>
      <c r="G743">
        <v>10</v>
      </c>
      <c r="H743">
        <v>1</v>
      </c>
      <c r="I743">
        <v>8.3000000000000007</v>
      </c>
      <c r="J743">
        <v>11.5</v>
      </c>
      <c r="K743">
        <v>12.9</v>
      </c>
      <c r="L743">
        <v>8.6999999999999993</v>
      </c>
      <c r="M743">
        <v>22.9</v>
      </c>
      <c r="N743">
        <v>44.4</v>
      </c>
      <c r="O743">
        <v>51.8</v>
      </c>
      <c r="P743">
        <v>55.6</v>
      </c>
      <c r="CF743" s="6">
        <f t="shared" si="45"/>
        <v>216.1</v>
      </c>
      <c r="CG743">
        <v>100</v>
      </c>
      <c r="CH743">
        <f t="shared" si="46"/>
        <v>2.161</v>
      </c>
    </row>
    <row r="744" spans="1:86">
      <c r="A744" t="s">
        <v>232</v>
      </c>
      <c r="B744" s="3">
        <v>36138</v>
      </c>
      <c r="C744" t="s">
        <v>240</v>
      </c>
      <c r="D744" t="s">
        <v>235</v>
      </c>
      <c r="E744" t="s">
        <v>242</v>
      </c>
      <c r="F744">
        <v>2</v>
      </c>
      <c r="G744">
        <v>10</v>
      </c>
      <c r="H744">
        <v>2</v>
      </c>
      <c r="I744">
        <v>4.5999999999999996</v>
      </c>
      <c r="J744">
        <v>11.5</v>
      </c>
      <c r="K744">
        <v>12.9</v>
      </c>
      <c r="L744">
        <v>8.6999999999999993</v>
      </c>
      <c r="M744">
        <v>22.9</v>
      </c>
      <c r="N744">
        <v>44.4</v>
      </c>
      <c r="O744">
        <v>51.8</v>
      </c>
      <c r="P744">
        <v>55.6</v>
      </c>
      <c r="CF744" s="6">
        <f t="shared" si="45"/>
        <v>212.4</v>
      </c>
      <c r="CG744">
        <v>100</v>
      </c>
      <c r="CH744">
        <f t="shared" si="46"/>
        <v>2.1240000000000001</v>
      </c>
    </row>
    <row r="745" spans="1:86">
      <c r="A745" t="s">
        <v>232</v>
      </c>
      <c r="B745" s="3">
        <v>36138</v>
      </c>
      <c r="C745" t="s">
        <v>240</v>
      </c>
      <c r="D745" t="s">
        <v>235</v>
      </c>
      <c r="E745" t="s">
        <v>242</v>
      </c>
      <c r="F745">
        <v>2</v>
      </c>
      <c r="G745">
        <v>10</v>
      </c>
      <c r="H745">
        <v>3</v>
      </c>
      <c r="I745">
        <v>7.6</v>
      </c>
      <c r="J745">
        <v>11.2</v>
      </c>
      <c r="K745">
        <v>8.8000000000000007</v>
      </c>
      <c r="L745">
        <v>10.4</v>
      </c>
      <c r="M745">
        <v>12.7</v>
      </c>
      <c r="N745">
        <v>16.899999999999999</v>
      </c>
      <c r="O745">
        <v>26.2</v>
      </c>
      <c r="P745">
        <v>41.1</v>
      </c>
      <c r="Q745">
        <v>31.6</v>
      </c>
      <c r="AJ745">
        <v>2</v>
      </c>
      <c r="AK745">
        <v>9.1999999999999993</v>
      </c>
      <c r="AL745">
        <v>9.9</v>
      </c>
      <c r="AM745">
        <v>12.7</v>
      </c>
      <c r="AN745">
        <v>20.100000000000001</v>
      </c>
      <c r="AO745">
        <v>30.9</v>
      </c>
      <c r="CF745" s="6">
        <f t="shared" si="45"/>
        <v>251.29999999999998</v>
      </c>
      <c r="CG745">
        <v>100</v>
      </c>
      <c r="CH745">
        <f t="shared" si="46"/>
        <v>2.5129999999999999</v>
      </c>
    </row>
    <row r="746" spans="1:86">
      <c r="A746" t="s">
        <v>232</v>
      </c>
      <c r="B746" s="3">
        <v>36138</v>
      </c>
      <c r="C746" t="s">
        <v>240</v>
      </c>
      <c r="D746" t="s">
        <v>235</v>
      </c>
      <c r="E746" t="s">
        <v>242</v>
      </c>
      <c r="F746">
        <v>2</v>
      </c>
      <c r="G746">
        <v>10</v>
      </c>
      <c r="H746">
        <v>4</v>
      </c>
      <c r="I746">
        <v>2.1</v>
      </c>
      <c r="J746">
        <v>8.5</v>
      </c>
      <c r="K746">
        <v>7.4</v>
      </c>
      <c r="L746">
        <v>14.5</v>
      </c>
      <c r="M746">
        <v>25</v>
      </c>
      <c r="N746">
        <v>37.1</v>
      </c>
      <c r="O746">
        <v>42.6</v>
      </c>
      <c r="CF746" s="6">
        <f t="shared" si="45"/>
        <v>137.19999999999999</v>
      </c>
      <c r="CG746">
        <v>100</v>
      </c>
      <c r="CH746">
        <f t="shared" si="46"/>
        <v>1.3719999999999999</v>
      </c>
    </row>
    <row r="747" spans="1:86">
      <c r="A747" t="s">
        <v>232</v>
      </c>
      <c r="B747" s="3">
        <v>36138</v>
      </c>
      <c r="C747" t="s">
        <v>240</v>
      </c>
      <c r="D747" t="s">
        <v>235</v>
      </c>
      <c r="E747" t="s">
        <v>242</v>
      </c>
      <c r="F747">
        <v>2</v>
      </c>
      <c r="G747">
        <v>10</v>
      </c>
      <c r="H747">
        <v>5</v>
      </c>
      <c r="I747">
        <v>7.8</v>
      </c>
      <c r="J747">
        <v>9.8000000000000007</v>
      </c>
      <c r="K747">
        <v>7.2</v>
      </c>
      <c r="L747">
        <v>9.6</v>
      </c>
      <c r="M747">
        <v>16.100000000000001</v>
      </c>
      <c r="N747">
        <v>23.4</v>
      </c>
      <c r="O747">
        <v>26.4</v>
      </c>
      <c r="P747">
        <v>39.799999999999997</v>
      </c>
      <c r="Q747">
        <v>53</v>
      </c>
      <c r="AJ747">
        <v>0.6</v>
      </c>
      <c r="AK747">
        <v>4.7</v>
      </c>
      <c r="AL747">
        <v>11.4</v>
      </c>
      <c r="CF747" s="6">
        <f t="shared" si="45"/>
        <v>209.8</v>
      </c>
      <c r="CG747">
        <v>100</v>
      </c>
      <c r="CH747">
        <f t="shared" si="46"/>
        <v>2.0980000000000003</v>
      </c>
    </row>
    <row r="748" spans="1:86">
      <c r="A748" t="s">
        <v>232</v>
      </c>
      <c r="B748" s="3">
        <v>36138</v>
      </c>
      <c r="C748" t="s">
        <v>240</v>
      </c>
      <c r="D748" t="s">
        <v>235</v>
      </c>
      <c r="E748" t="s">
        <v>242</v>
      </c>
      <c r="F748">
        <v>2</v>
      </c>
      <c r="G748">
        <v>10</v>
      </c>
      <c r="H748">
        <v>6</v>
      </c>
      <c r="I748">
        <v>8.4</v>
      </c>
      <c r="J748">
        <v>10.199999999999999</v>
      </c>
      <c r="K748">
        <v>9.3000000000000007</v>
      </c>
      <c r="L748">
        <v>13.8</v>
      </c>
      <c r="M748">
        <v>21.8</v>
      </c>
      <c r="N748">
        <v>29.4</v>
      </c>
      <c r="O748">
        <v>40.200000000000003</v>
      </c>
      <c r="P748">
        <v>65.3</v>
      </c>
      <c r="Q748">
        <v>60.7</v>
      </c>
      <c r="AJ748">
        <v>1.7</v>
      </c>
      <c r="AK748">
        <v>7.8</v>
      </c>
      <c r="AL748">
        <v>12.8</v>
      </c>
      <c r="AM748">
        <v>29.2</v>
      </c>
      <c r="AN748">
        <v>31.4</v>
      </c>
      <c r="AO748">
        <v>32</v>
      </c>
      <c r="CF748" s="6">
        <f t="shared" si="45"/>
        <v>374</v>
      </c>
      <c r="CG748">
        <v>100</v>
      </c>
      <c r="CH748">
        <f t="shared" si="46"/>
        <v>3.74</v>
      </c>
    </row>
    <row r="749" spans="1:86">
      <c r="A749" t="s">
        <v>232</v>
      </c>
      <c r="B749" s="3">
        <v>36138</v>
      </c>
      <c r="C749" t="s">
        <v>240</v>
      </c>
      <c r="D749" t="s">
        <v>235</v>
      </c>
      <c r="E749" t="s">
        <v>242</v>
      </c>
      <c r="F749">
        <v>3</v>
      </c>
      <c r="G749">
        <v>17</v>
      </c>
      <c r="H749">
        <v>1</v>
      </c>
      <c r="I749">
        <v>4.9000000000000004</v>
      </c>
      <c r="J749">
        <v>5</v>
      </c>
      <c r="K749">
        <v>12.8</v>
      </c>
      <c r="L749">
        <v>9.6</v>
      </c>
      <c r="M749">
        <v>10.8</v>
      </c>
      <c r="N749">
        <v>19.8</v>
      </c>
      <c r="O749">
        <v>28.9</v>
      </c>
      <c r="P749">
        <v>42.3</v>
      </c>
      <c r="Q749">
        <v>53.3</v>
      </c>
      <c r="CF749" s="6">
        <f t="shared" si="45"/>
        <v>187.40000000000003</v>
      </c>
      <c r="CG749">
        <v>100</v>
      </c>
      <c r="CH749">
        <f t="shared" si="46"/>
        <v>1.8740000000000003</v>
      </c>
    </row>
    <row r="750" spans="1:86">
      <c r="A750" t="s">
        <v>232</v>
      </c>
      <c r="B750" s="3">
        <v>36138</v>
      </c>
      <c r="C750" t="s">
        <v>240</v>
      </c>
      <c r="D750" t="s">
        <v>235</v>
      </c>
      <c r="E750" t="s">
        <v>242</v>
      </c>
      <c r="F750">
        <v>3</v>
      </c>
      <c r="G750">
        <v>17</v>
      </c>
      <c r="H750">
        <v>2</v>
      </c>
      <c r="I750">
        <v>3.2</v>
      </c>
      <c r="J750">
        <v>8.6</v>
      </c>
      <c r="K750">
        <v>6.5</v>
      </c>
      <c r="L750">
        <v>11.8</v>
      </c>
      <c r="M750">
        <v>13.7</v>
      </c>
      <c r="N750">
        <v>19</v>
      </c>
      <c r="O750">
        <v>32.200000000000003</v>
      </c>
      <c r="P750">
        <v>46.7</v>
      </c>
      <c r="AJ750">
        <v>1.6</v>
      </c>
      <c r="AK750">
        <v>3.6</v>
      </c>
      <c r="AL750">
        <v>2.9</v>
      </c>
      <c r="AM750">
        <v>7.2</v>
      </c>
      <c r="AN750">
        <v>9.5</v>
      </c>
      <c r="CF750" s="6">
        <f t="shared" si="45"/>
        <v>166.49999999999997</v>
      </c>
      <c r="CG750">
        <v>100</v>
      </c>
      <c r="CH750">
        <f t="shared" si="46"/>
        <v>1.6649999999999998</v>
      </c>
    </row>
    <row r="751" spans="1:86">
      <c r="A751" t="s">
        <v>232</v>
      </c>
      <c r="B751" s="3">
        <v>36138</v>
      </c>
      <c r="C751" t="s">
        <v>240</v>
      </c>
      <c r="D751" t="s">
        <v>235</v>
      </c>
      <c r="E751" t="s">
        <v>242</v>
      </c>
      <c r="F751">
        <v>3</v>
      </c>
      <c r="G751">
        <v>17</v>
      </c>
      <c r="H751">
        <v>3</v>
      </c>
      <c r="I751">
        <v>2.7</v>
      </c>
      <c r="J751">
        <v>14.2</v>
      </c>
      <c r="K751">
        <v>10.5</v>
      </c>
      <c r="L751">
        <v>17</v>
      </c>
      <c r="M751">
        <v>19.399999999999999</v>
      </c>
      <c r="N751">
        <v>23.2</v>
      </c>
      <c r="O751">
        <v>33.299999999999997</v>
      </c>
      <c r="P751">
        <v>34.4</v>
      </c>
      <c r="Q751">
        <v>68.599999999999994</v>
      </c>
      <c r="R751">
        <v>48.4</v>
      </c>
      <c r="CF751" s="6">
        <f t="shared" si="45"/>
        <v>271.7</v>
      </c>
      <c r="CG751">
        <v>100</v>
      </c>
      <c r="CH751">
        <f t="shared" si="46"/>
        <v>2.7170000000000001</v>
      </c>
    </row>
    <row r="752" spans="1:86">
      <c r="A752" t="s">
        <v>232</v>
      </c>
      <c r="B752" s="3">
        <v>36138</v>
      </c>
      <c r="C752" t="s">
        <v>240</v>
      </c>
      <c r="D752" t="s">
        <v>235</v>
      </c>
      <c r="E752" t="s">
        <v>242</v>
      </c>
      <c r="F752">
        <v>3</v>
      </c>
      <c r="G752">
        <v>17</v>
      </c>
      <c r="H752">
        <v>4</v>
      </c>
      <c r="I752">
        <v>3.1</v>
      </c>
      <c r="J752">
        <v>8.9</v>
      </c>
      <c r="K752">
        <v>14.4</v>
      </c>
      <c r="L752">
        <v>12.2</v>
      </c>
      <c r="M752">
        <v>14.3</v>
      </c>
      <c r="N752">
        <v>23.3</v>
      </c>
      <c r="O752">
        <v>29.1</v>
      </c>
      <c r="P752">
        <v>40.1</v>
      </c>
      <c r="Q752">
        <v>38.299999999999997</v>
      </c>
      <c r="CF752" s="6">
        <f t="shared" si="45"/>
        <v>183.7</v>
      </c>
      <c r="CG752">
        <v>100</v>
      </c>
      <c r="CH752">
        <f t="shared" si="46"/>
        <v>1.8369999999999997</v>
      </c>
    </row>
    <row r="753" spans="1:86">
      <c r="A753" t="s">
        <v>232</v>
      </c>
      <c r="B753" s="3">
        <v>36138</v>
      </c>
      <c r="C753" t="s">
        <v>240</v>
      </c>
      <c r="D753" t="s">
        <v>235</v>
      </c>
      <c r="E753" t="s">
        <v>242</v>
      </c>
      <c r="F753">
        <v>3</v>
      </c>
      <c r="G753">
        <v>17</v>
      </c>
      <c r="H753">
        <v>5</v>
      </c>
      <c r="I753">
        <v>7.9</v>
      </c>
      <c r="J753">
        <v>13</v>
      </c>
      <c r="K753">
        <v>12.8</v>
      </c>
      <c r="L753">
        <v>10.3</v>
      </c>
      <c r="M753">
        <v>13.8</v>
      </c>
      <c r="N753">
        <v>29.6</v>
      </c>
      <c r="O753">
        <v>43.3</v>
      </c>
      <c r="P753">
        <v>49.1</v>
      </c>
      <c r="Q753">
        <v>40.5</v>
      </c>
      <c r="AJ753">
        <v>2.5</v>
      </c>
      <c r="AK753">
        <v>3.5</v>
      </c>
      <c r="AL753">
        <v>4.4000000000000004</v>
      </c>
      <c r="AM753">
        <v>7.7</v>
      </c>
      <c r="CF753" s="6">
        <f t="shared" si="45"/>
        <v>238.39999999999998</v>
      </c>
      <c r="CG753">
        <v>100</v>
      </c>
      <c r="CH753">
        <f t="shared" si="46"/>
        <v>2.3839999999999995</v>
      </c>
    </row>
    <row r="754" spans="1:86">
      <c r="A754" t="s">
        <v>232</v>
      </c>
      <c r="B754" s="3">
        <v>36138</v>
      </c>
      <c r="C754" t="s">
        <v>240</v>
      </c>
      <c r="D754" t="s">
        <v>235</v>
      </c>
      <c r="E754" t="s">
        <v>242</v>
      </c>
      <c r="F754">
        <v>3</v>
      </c>
      <c r="G754">
        <v>17</v>
      </c>
      <c r="H754">
        <v>6</v>
      </c>
      <c r="I754">
        <v>9.1999999999999993</v>
      </c>
      <c r="J754">
        <v>8.1</v>
      </c>
      <c r="K754">
        <v>11.6</v>
      </c>
      <c r="L754">
        <v>11</v>
      </c>
      <c r="M754">
        <v>9.1999999999999993</v>
      </c>
      <c r="N754">
        <v>18.7</v>
      </c>
      <c r="O754">
        <v>20.5</v>
      </c>
      <c r="P754">
        <v>27</v>
      </c>
      <c r="Q754">
        <v>52.8</v>
      </c>
      <c r="AJ754">
        <v>2.6</v>
      </c>
      <c r="AK754">
        <v>5</v>
      </c>
      <c r="AL754">
        <v>13.2</v>
      </c>
      <c r="AM754">
        <v>25.3</v>
      </c>
      <c r="AN754">
        <v>35.6</v>
      </c>
      <c r="AO754">
        <v>42.2</v>
      </c>
      <c r="CF754" s="6">
        <f t="shared" si="45"/>
        <v>292</v>
      </c>
      <c r="CG754">
        <v>100</v>
      </c>
      <c r="CH754">
        <f t="shared" si="46"/>
        <v>2.92</v>
      </c>
    </row>
    <row r="755" spans="1:86">
      <c r="A755" t="s">
        <v>232</v>
      </c>
      <c r="B755" s="3">
        <v>36158</v>
      </c>
      <c r="C755" t="s">
        <v>240</v>
      </c>
      <c r="D755" t="s">
        <v>235</v>
      </c>
      <c r="E755" t="s">
        <v>242</v>
      </c>
      <c r="F755">
        <v>1</v>
      </c>
      <c r="G755">
        <v>2</v>
      </c>
      <c r="H755">
        <v>1</v>
      </c>
      <c r="O755">
        <v>35.4</v>
      </c>
      <c r="P755">
        <v>42.2</v>
      </c>
      <c r="Q755">
        <v>60.7</v>
      </c>
      <c r="R755">
        <v>55</v>
      </c>
      <c r="S755">
        <v>67.099999999999994</v>
      </c>
      <c r="T755">
        <v>63.7</v>
      </c>
      <c r="U755">
        <v>61.1</v>
      </c>
      <c r="V755">
        <v>57.2</v>
      </c>
      <c r="W755">
        <v>52.1</v>
      </c>
      <c r="X755">
        <v>31.9</v>
      </c>
      <c r="Y755">
        <v>36.4</v>
      </c>
      <c r="AP755">
        <v>41.7</v>
      </c>
      <c r="AQ755">
        <v>19.600000000000001</v>
      </c>
      <c r="CF755" s="6">
        <f t="shared" si="45"/>
        <v>624.1</v>
      </c>
      <c r="CG755">
        <v>100</v>
      </c>
      <c r="CH755">
        <f t="shared" si="46"/>
        <v>6.2409999999999997</v>
      </c>
    </row>
    <row r="756" spans="1:86">
      <c r="A756" t="s">
        <v>232</v>
      </c>
      <c r="B756" s="3">
        <v>36158</v>
      </c>
      <c r="C756" t="s">
        <v>240</v>
      </c>
      <c r="D756" t="s">
        <v>235</v>
      </c>
      <c r="E756" t="s">
        <v>242</v>
      </c>
      <c r="F756">
        <v>1</v>
      </c>
      <c r="G756">
        <v>2</v>
      </c>
      <c r="H756">
        <v>2</v>
      </c>
      <c r="O756">
        <v>23.6</v>
      </c>
      <c r="P756">
        <v>38.299999999999997</v>
      </c>
      <c r="Q756">
        <v>42</v>
      </c>
      <c r="R756">
        <v>43.8</v>
      </c>
      <c r="S756">
        <v>52.7</v>
      </c>
      <c r="T756">
        <v>58</v>
      </c>
      <c r="U756">
        <v>48.2</v>
      </c>
      <c r="V756">
        <v>52.3</v>
      </c>
      <c r="W756">
        <v>56.9</v>
      </c>
      <c r="X756">
        <v>48.7</v>
      </c>
      <c r="Y756">
        <v>39.5</v>
      </c>
      <c r="AP756">
        <v>43.7</v>
      </c>
      <c r="AQ756">
        <v>55.5</v>
      </c>
      <c r="AR756">
        <v>67.2</v>
      </c>
      <c r="AS756">
        <v>58.7</v>
      </c>
      <c r="AT756">
        <v>62.7</v>
      </c>
      <c r="AU756">
        <v>65.8</v>
      </c>
      <c r="AV756">
        <v>55.4</v>
      </c>
      <c r="AW756">
        <v>38.299999999999997</v>
      </c>
      <c r="CF756" s="6">
        <f t="shared" si="45"/>
        <v>951.3</v>
      </c>
      <c r="CG756">
        <v>100</v>
      </c>
      <c r="CH756">
        <f t="shared" si="46"/>
        <v>9.5129999999999999</v>
      </c>
    </row>
    <row r="757" spans="1:86">
      <c r="A757" t="s">
        <v>232</v>
      </c>
      <c r="B757" s="3">
        <v>36158</v>
      </c>
      <c r="C757" t="s">
        <v>240</v>
      </c>
      <c r="D757" t="s">
        <v>235</v>
      </c>
      <c r="E757" t="s">
        <v>242</v>
      </c>
      <c r="F757">
        <v>1</v>
      </c>
      <c r="G757">
        <v>2</v>
      </c>
      <c r="H757">
        <v>3</v>
      </c>
      <c r="P757">
        <v>43</v>
      </c>
      <c r="Q757">
        <v>49.9</v>
      </c>
      <c r="R757">
        <v>51.2</v>
      </c>
      <c r="S757">
        <v>60.3</v>
      </c>
      <c r="T757">
        <v>86.1</v>
      </c>
      <c r="U757">
        <v>87.3</v>
      </c>
      <c r="V757">
        <v>75.7</v>
      </c>
      <c r="W757">
        <v>76.099999999999994</v>
      </c>
      <c r="X757">
        <v>49.9</v>
      </c>
      <c r="CF757" s="6">
        <f t="shared" si="45"/>
        <v>579.5</v>
      </c>
      <c r="CG757">
        <v>100</v>
      </c>
      <c r="CH757">
        <f t="shared" si="46"/>
        <v>5.7949999999999999</v>
      </c>
    </row>
    <row r="758" spans="1:86">
      <c r="A758" t="s">
        <v>232</v>
      </c>
      <c r="B758" s="3">
        <v>36158</v>
      </c>
      <c r="C758" t="s">
        <v>240</v>
      </c>
      <c r="D758" t="s">
        <v>235</v>
      </c>
      <c r="E758" t="s">
        <v>242</v>
      </c>
      <c r="F758">
        <v>1</v>
      </c>
      <c r="G758">
        <v>2</v>
      </c>
      <c r="H758">
        <v>4</v>
      </c>
      <c r="Q758">
        <v>55.6</v>
      </c>
      <c r="R758">
        <v>61.5</v>
      </c>
      <c r="S758">
        <v>72.2</v>
      </c>
      <c r="T758">
        <v>73.3</v>
      </c>
      <c r="U758">
        <v>87.6</v>
      </c>
      <c r="V758">
        <v>91.6</v>
      </c>
      <c r="W758">
        <v>64.400000000000006</v>
      </c>
      <c r="X758">
        <v>68.3</v>
      </c>
      <c r="Y758">
        <v>53.7</v>
      </c>
      <c r="CF758" s="6">
        <f t="shared" si="45"/>
        <v>628.20000000000005</v>
      </c>
      <c r="CG758">
        <v>100</v>
      </c>
      <c r="CH758">
        <f t="shared" si="46"/>
        <v>6.282</v>
      </c>
    </row>
    <row r="759" spans="1:86">
      <c r="A759" t="s">
        <v>232</v>
      </c>
      <c r="B759" s="3">
        <v>36158</v>
      </c>
      <c r="C759" t="s">
        <v>240</v>
      </c>
      <c r="D759" t="s">
        <v>235</v>
      </c>
      <c r="E759" t="s">
        <v>242</v>
      </c>
      <c r="F759">
        <v>1</v>
      </c>
      <c r="G759">
        <v>2</v>
      </c>
      <c r="H759">
        <v>5</v>
      </c>
      <c r="Q759">
        <v>45</v>
      </c>
      <c r="R759">
        <v>50.8</v>
      </c>
      <c r="S759">
        <v>53.7</v>
      </c>
      <c r="T759">
        <v>64.3</v>
      </c>
      <c r="U759">
        <v>79.7</v>
      </c>
      <c r="V759">
        <v>73.099999999999994</v>
      </c>
      <c r="W759">
        <v>72.400000000000006</v>
      </c>
      <c r="X759">
        <v>59.8</v>
      </c>
      <c r="CF759" s="6">
        <f t="shared" si="45"/>
        <v>498.8</v>
      </c>
      <c r="CG759">
        <v>100</v>
      </c>
      <c r="CH759">
        <f t="shared" si="46"/>
        <v>4.9880000000000004</v>
      </c>
    </row>
    <row r="760" spans="1:86">
      <c r="A760" t="s">
        <v>232</v>
      </c>
      <c r="B760" s="3">
        <v>36158</v>
      </c>
      <c r="C760" t="s">
        <v>240</v>
      </c>
      <c r="D760" t="s">
        <v>235</v>
      </c>
      <c r="E760" t="s">
        <v>242</v>
      </c>
      <c r="F760">
        <v>1</v>
      </c>
      <c r="G760">
        <v>2</v>
      </c>
      <c r="H760">
        <v>6</v>
      </c>
      <c r="P760">
        <v>18</v>
      </c>
      <c r="Q760">
        <v>35</v>
      </c>
      <c r="R760">
        <v>41.8</v>
      </c>
      <c r="S760">
        <v>49.1</v>
      </c>
      <c r="T760">
        <v>55.5</v>
      </c>
      <c r="U760">
        <v>39.200000000000003</v>
      </c>
      <c r="AP760">
        <v>35.200000000000003</v>
      </c>
      <c r="AQ760">
        <v>46.5</v>
      </c>
      <c r="AR760">
        <v>54</v>
      </c>
      <c r="AS760">
        <v>49.9</v>
      </c>
      <c r="AT760">
        <v>50.1</v>
      </c>
      <c r="AU760">
        <v>59.4</v>
      </c>
      <c r="AV760">
        <v>45.2</v>
      </c>
      <c r="CF760" s="6">
        <f t="shared" si="45"/>
        <v>578.90000000000009</v>
      </c>
      <c r="CG760">
        <v>100</v>
      </c>
      <c r="CH760">
        <f t="shared" si="46"/>
        <v>5.7890000000000015</v>
      </c>
    </row>
    <row r="761" spans="1:86">
      <c r="A761" t="s">
        <v>232</v>
      </c>
      <c r="B761" s="3">
        <v>36158</v>
      </c>
      <c r="C761" t="s">
        <v>240</v>
      </c>
      <c r="D761" t="s">
        <v>235</v>
      </c>
      <c r="E761" t="s">
        <v>242</v>
      </c>
      <c r="F761">
        <v>2</v>
      </c>
      <c r="G761">
        <v>10</v>
      </c>
      <c r="H761">
        <v>1</v>
      </c>
      <c r="O761">
        <v>29.1</v>
      </c>
      <c r="P761">
        <v>45.8</v>
      </c>
      <c r="Q761">
        <v>57</v>
      </c>
      <c r="R761">
        <v>61.5</v>
      </c>
      <c r="S761">
        <v>72.8</v>
      </c>
      <c r="T761">
        <v>77.3</v>
      </c>
      <c r="U761">
        <v>82.6</v>
      </c>
      <c r="V761">
        <v>65</v>
      </c>
      <c r="W761">
        <v>76.2</v>
      </c>
      <c r="X761">
        <v>73.7</v>
      </c>
      <c r="Y761">
        <v>54.3</v>
      </c>
      <c r="CF761" s="6">
        <f t="shared" si="45"/>
        <v>695.30000000000007</v>
      </c>
      <c r="CG761">
        <v>100</v>
      </c>
      <c r="CH761">
        <f t="shared" si="46"/>
        <v>6.9530000000000012</v>
      </c>
    </row>
    <row r="762" spans="1:86">
      <c r="A762" t="s">
        <v>232</v>
      </c>
      <c r="B762" s="3">
        <v>36158</v>
      </c>
      <c r="C762" t="s">
        <v>240</v>
      </c>
      <c r="D762" t="s">
        <v>235</v>
      </c>
      <c r="E762" t="s">
        <v>242</v>
      </c>
      <c r="F762">
        <v>2</v>
      </c>
      <c r="G762">
        <v>10</v>
      </c>
      <c r="H762">
        <v>2</v>
      </c>
      <c r="O762">
        <v>16.5</v>
      </c>
      <c r="P762">
        <v>27.1</v>
      </c>
      <c r="Q762">
        <v>34.700000000000003</v>
      </c>
      <c r="R762">
        <v>42.3</v>
      </c>
      <c r="S762">
        <v>40.799999999999997</v>
      </c>
      <c r="T762">
        <v>43</v>
      </c>
      <c r="U762">
        <v>49.5</v>
      </c>
      <c r="V762">
        <v>46.8</v>
      </c>
      <c r="W762">
        <v>34.200000000000003</v>
      </c>
      <c r="CF762" s="6">
        <f t="shared" si="45"/>
        <v>334.9</v>
      </c>
      <c r="CG762">
        <v>100</v>
      </c>
      <c r="CH762">
        <f t="shared" si="46"/>
        <v>3.3489999999999998</v>
      </c>
    </row>
    <row r="763" spans="1:86">
      <c r="A763" t="s">
        <v>232</v>
      </c>
      <c r="B763" s="3">
        <v>36158</v>
      </c>
      <c r="C763" t="s">
        <v>240</v>
      </c>
      <c r="D763" t="s">
        <v>235</v>
      </c>
      <c r="E763" t="s">
        <v>242</v>
      </c>
      <c r="F763">
        <v>2</v>
      </c>
      <c r="G763">
        <v>10</v>
      </c>
      <c r="H763">
        <v>3</v>
      </c>
      <c r="O763">
        <v>61.8</v>
      </c>
      <c r="P763">
        <v>53.8</v>
      </c>
      <c r="Q763">
        <v>86.4</v>
      </c>
      <c r="R763">
        <v>60.1</v>
      </c>
      <c r="S763">
        <v>51.5</v>
      </c>
      <c r="CF763" s="6">
        <f t="shared" si="45"/>
        <v>313.60000000000002</v>
      </c>
      <c r="CG763">
        <v>100</v>
      </c>
      <c r="CH763">
        <f t="shared" si="46"/>
        <v>3.1360000000000001</v>
      </c>
    </row>
    <row r="764" spans="1:86">
      <c r="A764" t="s">
        <v>232</v>
      </c>
      <c r="B764" s="3">
        <v>36158</v>
      </c>
      <c r="C764" t="s">
        <v>240</v>
      </c>
      <c r="D764" t="s">
        <v>235</v>
      </c>
      <c r="E764" t="s">
        <v>242</v>
      </c>
      <c r="F764">
        <v>2</v>
      </c>
      <c r="G764">
        <v>10</v>
      </c>
      <c r="H764">
        <v>4</v>
      </c>
      <c r="O764">
        <v>27.6</v>
      </c>
      <c r="P764">
        <v>38.200000000000003</v>
      </c>
      <c r="Q764">
        <v>59</v>
      </c>
      <c r="R764">
        <v>49.4</v>
      </c>
      <c r="S764">
        <v>72.3</v>
      </c>
      <c r="T764">
        <v>66</v>
      </c>
      <c r="U764">
        <v>81.2</v>
      </c>
      <c r="V764">
        <v>79.8</v>
      </c>
      <c r="W764">
        <v>58.5</v>
      </c>
      <c r="X764">
        <v>67</v>
      </c>
      <c r="Y764">
        <v>60.2</v>
      </c>
      <c r="CF764" s="6">
        <f t="shared" si="45"/>
        <v>659.2</v>
      </c>
      <c r="CG764">
        <v>100</v>
      </c>
      <c r="CH764">
        <f t="shared" si="46"/>
        <v>6.5920000000000005</v>
      </c>
    </row>
    <row r="765" spans="1:86">
      <c r="A765" t="s">
        <v>232</v>
      </c>
      <c r="B765" s="3">
        <v>36158</v>
      </c>
      <c r="C765" t="s">
        <v>240</v>
      </c>
      <c r="D765" t="s">
        <v>235</v>
      </c>
      <c r="E765" t="s">
        <v>242</v>
      </c>
      <c r="F765">
        <v>2</v>
      </c>
      <c r="G765">
        <v>10</v>
      </c>
      <c r="H765">
        <v>5</v>
      </c>
      <c r="O765">
        <v>55</v>
      </c>
      <c r="P765">
        <v>67.900000000000006</v>
      </c>
      <c r="Q765">
        <v>78.3</v>
      </c>
      <c r="R765">
        <v>92.9</v>
      </c>
      <c r="S765">
        <v>83.4</v>
      </c>
      <c r="T765">
        <v>72.5</v>
      </c>
      <c r="U765">
        <v>93.8</v>
      </c>
      <c r="V765">
        <v>58.6</v>
      </c>
      <c r="W765">
        <v>43.6</v>
      </c>
      <c r="CF765" s="6">
        <f t="shared" si="45"/>
        <v>646</v>
      </c>
      <c r="CG765">
        <v>100</v>
      </c>
      <c r="CH765">
        <f t="shared" si="46"/>
        <v>6.4600000000000009</v>
      </c>
    </row>
    <row r="766" spans="1:86">
      <c r="A766" t="s">
        <v>232</v>
      </c>
      <c r="B766" s="3">
        <v>36158</v>
      </c>
      <c r="C766" t="s">
        <v>240</v>
      </c>
      <c r="D766" t="s">
        <v>235</v>
      </c>
      <c r="E766" t="s">
        <v>242</v>
      </c>
      <c r="F766">
        <v>2</v>
      </c>
      <c r="G766">
        <v>10</v>
      </c>
      <c r="H766">
        <v>6</v>
      </c>
      <c r="O766">
        <v>29.2</v>
      </c>
      <c r="P766">
        <v>51.2</v>
      </c>
      <c r="Q766">
        <v>57.3</v>
      </c>
      <c r="R766">
        <v>61.9</v>
      </c>
      <c r="S766">
        <v>72.400000000000006</v>
      </c>
      <c r="T766">
        <v>65.900000000000006</v>
      </c>
      <c r="U766">
        <v>74.599999999999994</v>
      </c>
      <c r="V766">
        <v>87.2</v>
      </c>
      <c r="W766">
        <v>82.4</v>
      </c>
      <c r="X766">
        <v>80.599999999999994</v>
      </c>
      <c r="Y766">
        <v>70.400000000000006</v>
      </c>
      <c r="Z766">
        <v>52.7</v>
      </c>
      <c r="CF766" s="6">
        <f t="shared" si="45"/>
        <v>785.80000000000007</v>
      </c>
      <c r="CG766">
        <v>100</v>
      </c>
      <c r="CH766">
        <f t="shared" si="46"/>
        <v>7.8580000000000014</v>
      </c>
    </row>
    <row r="767" spans="1:86">
      <c r="A767" t="s">
        <v>232</v>
      </c>
      <c r="B767" s="3">
        <v>36158</v>
      </c>
      <c r="C767" t="s">
        <v>240</v>
      </c>
      <c r="D767" t="s">
        <v>235</v>
      </c>
      <c r="E767" t="s">
        <v>242</v>
      </c>
      <c r="F767">
        <v>3</v>
      </c>
      <c r="G767">
        <v>17</v>
      </c>
      <c r="H767">
        <v>1</v>
      </c>
      <c r="O767">
        <v>18.100000000000001</v>
      </c>
      <c r="P767">
        <v>29.1</v>
      </c>
      <c r="Q767">
        <v>44.9</v>
      </c>
      <c r="R767">
        <v>47.3</v>
      </c>
      <c r="S767">
        <v>60.5</v>
      </c>
      <c r="T767">
        <v>62.6</v>
      </c>
      <c r="U767">
        <v>80.099999999999994</v>
      </c>
      <c r="V767">
        <v>56.2</v>
      </c>
      <c r="W767">
        <v>49.3</v>
      </c>
      <c r="CF767" s="6">
        <f t="shared" si="45"/>
        <v>448.1</v>
      </c>
      <c r="CG767">
        <v>100</v>
      </c>
      <c r="CH767">
        <f t="shared" si="46"/>
        <v>4.4809999999999999</v>
      </c>
    </row>
    <row r="768" spans="1:86">
      <c r="A768" t="s">
        <v>232</v>
      </c>
      <c r="B768" s="3">
        <v>36158</v>
      </c>
      <c r="C768" t="s">
        <v>240</v>
      </c>
      <c r="D768" t="s">
        <v>235</v>
      </c>
      <c r="E768" t="s">
        <v>242</v>
      </c>
      <c r="F768">
        <v>3</v>
      </c>
      <c r="G768">
        <v>17</v>
      </c>
      <c r="H768">
        <v>2</v>
      </c>
      <c r="O768">
        <v>25.8</v>
      </c>
      <c r="P768">
        <v>37.6</v>
      </c>
      <c r="Q768">
        <v>54.8</v>
      </c>
      <c r="R768">
        <v>46.7</v>
      </c>
      <c r="S768">
        <v>50</v>
      </c>
      <c r="T768">
        <v>53.6</v>
      </c>
      <c r="U768">
        <v>66.7</v>
      </c>
      <c r="V768">
        <v>73.900000000000006</v>
      </c>
      <c r="W768">
        <v>69.099999999999994</v>
      </c>
      <c r="X768">
        <v>47.4</v>
      </c>
      <c r="CF768" s="6">
        <f t="shared" si="45"/>
        <v>525.6</v>
      </c>
      <c r="CG768">
        <v>100</v>
      </c>
      <c r="CH768">
        <f t="shared" si="46"/>
        <v>5.2560000000000002</v>
      </c>
    </row>
    <row r="769" spans="1:86">
      <c r="A769" t="s">
        <v>232</v>
      </c>
      <c r="B769" s="3">
        <v>36158</v>
      </c>
      <c r="C769" t="s">
        <v>240</v>
      </c>
      <c r="D769" t="s">
        <v>235</v>
      </c>
      <c r="E769" t="s">
        <v>242</v>
      </c>
      <c r="F769">
        <v>3</v>
      </c>
      <c r="G769">
        <v>17</v>
      </c>
      <c r="H769">
        <v>3</v>
      </c>
      <c r="O769">
        <v>24.1</v>
      </c>
      <c r="P769">
        <v>34</v>
      </c>
      <c r="Q769">
        <v>50</v>
      </c>
      <c r="R769">
        <v>59.2</v>
      </c>
      <c r="S769">
        <v>62.3</v>
      </c>
      <c r="T769">
        <v>62.3</v>
      </c>
      <c r="U769">
        <v>73</v>
      </c>
      <c r="V769">
        <v>72.8</v>
      </c>
      <c r="W769">
        <v>62.6</v>
      </c>
      <c r="X769">
        <v>44.4</v>
      </c>
      <c r="CF769" s="6">
        <f t="shared" si="45"/>
        <v>544.70000000000005</v>
      </c>
      <c r="CG769">
        <v>100</v>
      </c>
      <c r="CH769">
        <f t="shared" si="46"/>
        <v>5.4470000000000001</v>
      </c>
    </row>
    <row r="770" spans="1:86">
      <c r="A770" t="s">
        <v>232</v>
      </c>
      <c r="B770" s="3">
        <v>36158</v>
      </c>
      <c r="C770" t="s">
        <v>240</v>
      </c>
      <c r="D770" t="s">
        <v>235</v>
      </c>
      <c r="E770" t="s">
        <v>242</v>
      </c>
      <c r="F770">
        <v>3</v>
      </c>
      <c r="G770">
        <v>17</v>
      </c>
      <c r="H770">
        <v>4</v>
      </c>
      <c r="O770">
        <v>42</v>
      </c>
      <c r="P770">
        <v>46.5</v>
      </c>
      <c r="Q770">
        <v>51.8</v>
      </c>
      <c r="R770">
        <v>48.1</v>
      </c>
      <c r="S770">
        <v>44.6</v>
      </c>
      <c r="T770">
        <v>38.9</v>
      </c>
      <c r="CF770" s="6">
        <f t="shared" si="45"/>
        <v>271.89999999999998</v>
      </c>
      <c r="CG770">
        <v>100</v>
      </c>
      <c r="CH770">
        <f t="shared" si="46"/>
        <v>2.7189999999999999</v>
      </c>
    </row>
    <row r="771" spans="1:86">
      <c r="A771" t="s">
        <v>232</v>
      </c>
      <c r="B771" s="3">
        <v>36158</v>
      </c>
      <c r="C771" t="s">
        <v>240</v>
      </c>
      <c r="D771" t="s">
        <v>235</v>
      </c>
      <c r="E771" t="s">
        <v>242</v>
      </c>
      <c r="F771">
        <v>3</v>
      </c>
      <c r="G771">
        <v>17</v>
      </c>
      <c r="H771">
        <v>5</v>
      </c>
      <c r="O771">
        <v>21.9</v>
      </c>
      <c r="P771">
        <v>33.5</v>
      </c>
      <c r="Q771">
        <v>39.6</v>
      </c>
      <c r="R771">
        <v>47.4</v>
      </c>
      <c r="S771">
        <v>54.5</v>
      </c>
      <c r="T771">
        <v>63.1</v>
      </c>
      <c r="U771">
        <v>74.5</v>
      </c>
      <c r="V771">
        <v>55.6</v>
      </c>
      <c r="W771">
        <v>53.8</v>
      </c>
      <c r="CF771" s="6">
        <f t="shared" si="45"/>
        <v>443.90000000000003</v>
      </c>
      <c r="CG771">
        <v>100</v>
      </c>
      <c r="CH771">
        <f t="shared" si="46"/>
        <v>4.4390000000000009</v>
      </c>
    </row>
    <row r="772" spans="1:86">
      <c r="A772" t="s">
        <v>232</v>
      </c>
      <c r="B772" s="3">
        <v>36158</v>
      </c>
      <c r="C772" t="s">
        <v>240</v>
      </c>
      <c r="D772" t="s">
        <v>235</v>
      </c>
      <c r="E772" t="s">
        <v>242</v>
      </c>
      <c r="F772">
        <v>3</v>
      </c>
      <c r="G772">
        <v>17</v>
      </c>
      <c r="H772">
        <v>6</v>
      </c>
      <c r="O772">
        <v>29.1</v>
      </c>
      <c r="P772">
        <v>40.1</v>
      </c>
      <c r="Q772">
        <v>41.2</v>
      </c>
      <c r="R772">
        <v>32.1</v>
      </c>
      <c r="S772">
        <v>43.4</v>
      </c>
      <c r="T772">
        <v>78.900000000000006</v>
      </c>
      <c r="U772">
        <v>87.1</v>
      </c>
      <c r="V772">
        <v>77.599999999999994</v>
      </c>
      <c r="W772">
        <v>69.599999999999994</v>
      </c>
      <c r="X772">
        <v>36.799999999999997</v>
      </c>
      <c r="CF772" s="6">
        <f t="shared" si="45"/>
        <v>535.9</v>
      </c>
      <c r="CG772">
        <v>100</v>
      </c>
      <c r="CH772">
        <f t="shared" si="46"/>
        <v>5.359</v>
      </c>
    </row>
    <row r="773" spans="1:86">
      <c r="A773" t="s">
        <v>232</v>
      </c>
      <c r="B773" s="3">
        <v>36175</v>
      </c>
      <c r="C773" t="s">
        <v>240</v>
      </c>
      <c r="D773" t="s">
        <v>235</v>
      </c>
      <c r="E773" t="s">
        <v>242</v>
      </c>
      <c r="F773">
        <v>1</v>
      </c>
      <c r="G773">
        <v>2</v>
      </c>
      <c r="H773">
        <v>1</v>
      </c>
      <c r="W773">
        <v>96.6</v>
      </c>
      <c r="X773">
        <v>96.8</v>
      </c>
      <c r="Y773">
        <v>65.5</v>
      </c>
      <c r="Z773">
        <v>52.1</v>
      </c>
      <c r="AA773">
        <v>39.799999999999997</v>
      </c>
      <c r="AB773">
        <v>32</v>
      </c>
      <c r="AC773">
        <v>14.2</v>
      </c>
      <c r="AD773">
        <v>2.9</v>
      </c>
      <c r="CF773" s="6">
        <f t="shared" si="45"/>
        <v>399.9</v>
      </c>
      <c r="CG773">
        <v>100</v>
      </c>
      <c r="CH773">
        <f t="shared" si="46"/>
        <v>3.9989999999999997</v>
      </c>
    </row>
    <row r="774" spans="1:86">
      <c r="A774" t="s">
        <v>232</v>
      </c>
      <c r="B774" s="3">
        <v>36175</v>
      </c>
      <c r="C774" t="s">
        <v>240</v>
      </c>
      <c r="D774" t="s">
        <v>235</v>
      </c>
      <c r="E774" t="s">
        <v>242</v>
      </c>
      <c r="F774">
        <v>1</v>
      </c>
      <c r="G774">
        <v>2</v>
      </c>
      <c r="H774">
        <v>2</v>
      </c>
      <c r="W774">
        <v>41.3</v>
      </c>
      <c r="X774">
        <v>31.2</v>
      </c>
      <c r="Y774">
        <v>22.1</v>
      </c>
      <c r="Z774">
        <v>1.9</v>
      </c>
      <c r="CF774" s="6">
        <f t="shared" si="45"/>
        <v>96.5</v>
      </c>
      <c r="CG774">
        <v>100</v>
      </c>
      <c r="CH774">
        <f t="shared" si="46"/>
        <v>0.96500000000000008</v>
      </c>
    </row>
    <row r="775" spans="1:86">
      <c r="A775" t="s">
        <v>232</v>
      </c>
      <c r="B775" s="3">
        <v>36175</v>
      </c>
      <c r="C775" t="s">
        <v>240</v>
      </c>
      <c r="D775" t="s">
        <v>235</v>
      </c>
      <c r="E775" t="s">
        <v>242</v>
      </c>
      <c r="F775">
        <v>1</v>
      </c>
      <c r="G775">
        <v>2</v>
      </c>
      <c r="H775">
        <v>3</v>
      </c>
      <c r="W775">
        <v>82.6</v>
      </c>
      <c r="X775">
        <v>74.5</v>
      </c>
      <c r="Y775">
        <v>57.8</v>
      </c>
      <c r="Z775">
        <v>42.4</v>
      </c>
      <c r="AA775">
        <v>27</v>
      </c>
      <c r="AB775">
        <v>12.3</v>
      </c>
      <c r="AC775">
        <v>5.2</v>
      </c>
      <c r="CF775" s="6">
        <f t="shared" si="45"/>
        <v>301.79999999999995</v>
      </c>
      <c r="CG775">
        <v>100</v>
      </c>
      <c r="CH775">
        <f t="shared" si="46"/>
        <v>3.0179999999999993</v>
      </c>
    </row>
    <row r="776" spans="1:86">
      <c r="A776" t="s">
        <v>232</v>
      </c>
      <c r="B776" s="3">
        <v>36175</v>
      </c>
      <c r="C776" t="s">
        <v>240</v>
      </c>
      <c r="D776" t="s">
        <v>235</v>
      </c>
      <c r="E776" t="s">
        <v>242</v>
      </c>
      <c r="F776">
        <v>1</v>
      </c>
      <c r="G776">
        <v>2</v>
      </c>
      <c r="H776">
        <v>4</v>
      </c>
      <c r="W776">
        <v>67.599999999999994</v>
      </c>
      <c r="X776">
        <v>54.2</v>
      </c>
      <c r="Y776">
        <v>46.9</v>
      </c>
      <c r="Z776">
        <v>21.5</v>
      </c>
      <c r="AA776">
        <v>2.1</v>
      </c>
      <c r="CF776" s="6">
        <f t="shared" si="45"/>
        <v>192.29999999999998</v>
      </c>
      <c r="CG776">
        <v>100</v>
      </c>
      <c r="CH776">
        <f t="shared" si="46"/>
        <v>1.9229999999999996</v>
      </c>
    </row>
    <row r="777" spans="1:86">
      <c r="A777" t="s">
        <v>232</v>
      </c>
      <c r="B777" s="3">
        <v>36175</v>
      </c>
      <c r="C777" t="s">
        <v>240</v>
      </c>
      <c r="D777" t="s">
        <v>235</v>
      </c>
      <c r="E777" t="s">
        <v>242</v>
      </c>
      <c r="F777">
        <v>1</v>
      </c>
      <c r="G777">
        <v>2</v>
      </c>
      <c r="H777">
        <v>5</v>
      </c>
      <c r="W777">
        <v>63.8</v>
      </c>
      <c r="X777">
        <v>54.5</v>
      </c>
      <c r="Y777">
        <v>32.700000000000003</v>
      </c>
      <c r="Z777">
        <v>25.9</v>
      </c>
      <c r="AA777">
        <v>4.2</v>
      </c>
      <c r="CF777" s="6">
        <f t="shared" ref="CF777:CF840" si="47">SUM(I777:CE777)</f>
        <v>181.1</v>
      </c>
      <c r="CG777">
        <v>100</v>
      </c>
      <c r="CH777">
        <f t="shared" ref="CH777:CH840" si="48">CF777/10000*CG777</f>
        <v>1.8110000000000002</v>
      </c>
    </row>
    <row r="778" spans="1:86">
      <c r="A778" t="s">
        <v>232</v>
      </c>
      <c r="B778" s="3">
        <v>36175</v>
      </c>
      <c r="C778" t="s">
        <v>240</v>
      </c>
      <c r="D778" t="s">
        <v>235</v>
      </c>
      <c r="E778" t="s">
        <v>242</v>
      </c>
      <c r="F778">
        <v>1</v>
      </c>
      <c r="G778">
        <v>2</v>
      </c>
      <c r="H778">
        <v>6</v>
      </c>
      <c r="W778">
        <v>42.5</v>
      </c>
      <c r="X778">
        <v>32.200000000000003</v>
      </c>
      <c r="Y778">
        <v>9.8000000000000007</v>
      </c>
      <c r="CF778" s="6">
        <f t="shared" si="47"/>
        <v>84.5</v>
      </c>
      <c r="CG778">
        <v>100</v>
      </c>
      <c r="CH778">
        <f t="shared" si="48"/>
        <v>0.84499999999999997</v>
      </c>
    </row>
    <row r="779" spans="1:86">
      <c r="A779" t="s">
        <v>232</v>
      </c>
      <c r="B779" s="3">
        <v>36175</v>
      </c>
      <c r="C779" t="s">
        <v>240</v>
      </c>
      <c r="D779" t="s">
        <v>235</v>
      </c>
      <c r="E779" t="s">
        <v>242</v>
      </c>
      <c r="F779">
        <v>2</v>
      </c>
      <c r="G779">
        <v>10</v>
      </c>
      <c r="H779">
        <v>1</v>
      </c>
      <c r="W779">
        <v>67.5</v>
      </c>
      <c r="X779">
        <v>58</v>
      </c>
      <c r="Y779">
        <v>54.2</v>
      </c>
      <c r="Z779">
        <v>37.1</v>
      </c>
      <c r="AA779">
        <v>21.6</v>
      </c>
      <c r="AB779">
        <v>12.4</v>
      </c>
      <c r="CF779" s="6">
        <f t="shared" si="47"/>
        <v>250.79999999999998</v>
      </c>
      <c r="CG779">
        <v>100</v>
      </c>
      <c r="CH779">
        <f t="shared" si="48"/>
        <v>2.508</v>
      </c>
    </row>
    <row r="780" spans="1:86">
      <c r="A780" t="s">
        <v>232</v>
      </c>
      <c r="B780" s="3">
        <v>36175</v>
      </c>
      <c r="C780" t="s">
        <v>240</v>
      </c>
      <c r="D780" t="s">
        <v>235</v>
      </c>
      <c r="E780" t="s">
        <v>242</v>
      </c>
      <c r="F780">
        <v>2</v>
      </c>
      <c r="G780">
        <v>10</v>
      </c>
      <c r="H780">
        <v>2</v>
      </c>
      <c r="W780">
        <v>72.599999999999994</v>
      </c>
      <c r="X780">
        <v>58.9</v>
      </c>
      <c r="Y780">
        <v>39.9</v>
      </c>
      <c r="Z780">
        <v>33.4</v>
      </c>
      <c r="AA780">
        <v>27.8</v>
      </c>
      <c r="AB780">
        <v>5.4</v>
      </c>
      <c r="CF780" s="6">
        <f t="shared" si="47"/>
        <v>238.00000000000003</v>
      </c>
      <c r="CG780">
        <v>100</v>
      </c>
      <c r="CH780">
        <f t="shared" si="48"/>
        <v>2.3800000000000003</v>
      </c>
    </row>
    <row r="781" spans="1:86">
      <c r="A781" t="s">
        <v>232</v>
      </c>
      <c r="B781" s="3">
        <v>36175</v>
      </c>
      <c r="C781" t="s">
        <v>240</v>
      </c>
      <c r="D781" t="s">
        <v>235</v>
      </c>
      <c r="E781" t="s">
        <v>242</v>
      </c>
      <c r="F781">
        <v>2</v>
      </c>
      <c r="G781">
        <v>10</v>
      </c>
      <c r="H781">
        <v>3</v>
      </c>
      <c r="W781">
        <v>48.1</v>
      </c>
      <c r="X781">
        <v>29.3</v>
      </c>
      <c r="Y781">
        <v>9.8000000000000007</v>
      </c>
      <c r="CF781" s="6">
        <f t="shared" si="47"/>
        <v>87.2</v>
      </c>
      <c r="CG781">
        <v>100</v>
      </c>
      <c r="CH781">
        <f t="shared" si="48"/>
        <v>0.872</v>
      </c>
    </row>
    <row r="782" spans="1:86">
      <c r="A782" t="s">
        <v>232</v>
      </c>
      <c r="B782" s="3">
        <v>36175</v>
      </c>
      <c r="C782" t="s">
        <v>240</v>
      </c>
      <c r="D782" t="s">
        <v>235</v>
      </c>
      <c r="E782" t="s">
        <v>242</v>
      </c>
      <c r="F782">
        <v>2</v>
      </c>
      <c r="G782">
        <v>10</v>
      </c>
      <c r="H782">
        <v>4</v>
      </c>
      <c r="W782">
        <v>55.4</v>
      </c>
      <c r="X782">
        <v>62.5</v>
      </c>
      <c r="Y782">
        <v>47.2</v>
      </c>
      <c r="Z782">
        <v>34.1</v>
      </c>
      <c r="AA782">
        <v>15.9</v>
      </c>
      <c r="AB782">
        <v>0.6</v>
      </c>
      <c r="CF782" s="6">
        <f t="shared" si="47"/>
        <v>215.70000000000002</v>
      </c>
      <c r="CG782">
        <v>100</v>
      </c>
      <c r="CH782">
        <f t="shared" si="48"/>
        <v>2.157</v>
      </c>
    </row>
    <row r="783" spans="1:86">
      <c r="A783" t="s">
        <v>232</v>
      </c>
      <c r="B783" s="3">
        <v>36175</v>
      </c>
      <c r="C783" t="s">
        <v>240</v>
      </c>
      <c r="D783" t="s">
        <v>235</v>
      </c>
      <c r="E783" t="s">
        <v>242</v>
      </c>
      <c r="F783">
        <v>2</v>
      </c>
      <c r="G783">
        <v>10</v>
      </c>
      <c r="H783">
        <v>5</v>
      </c>
      <c r="W783">
        <v>70.5</v>
      </c>
      <c r="X783">
        <v>58.8</v>
      </c>
      <c r="Y783">
        <v>48.3</v>
      </c>
      <c r="Z783">
        <v>28.8</v>
      </c>
      <c r="AA783">
        <v>13.3</v>
      </c>
      <c r="AB783">
        <v>2.9</v>
      </c>
      <c r="CF783" s="6">
        <f t="shared" si="47"/>
        <v>222.60000000000005</v>
      </c>
      <c r="CG783">
        <v>100</v>
      </c>
      <c r="CH783">
        <f t="shared" si="48"/>
        <v>2.2260000000000004</v>
      </c>
    </row>
    <row r="784" spans="1:86">
      <c r="A784" t="s">
        <v>232</v>
      </c>
      <c r="B784" s="3">
        <v>36175</v>
      </c>
      <c r="C784" t="s">
        <v>240</v>
      </c>
      <c r="D784" t="s">
        <v>235</v>
      </c>
      <c r="E784" t="s">
        <v>242</v>
      </c>
      <c r="F784">
        <v>2</v>
      </c>
      <c r="G784">
        <v>10</v>
      </c>
      <c r="H784">
        <v>6</v>
      </c>
      <c r="W784">
        <v>60.7</v>
      </c>
      <c r="X784">
        <v>61.6</v>
      </c>
      <c r="Y784">
        <v>44.4</v>
      </c>
      <c r="Z784">
        <v>33</v>
      </c>
      <c r="CF784" s="6">
        <f t="shared" si="47"/>
        <v>199.70000000000002</v>
      </c>
      <c r="CG784">
        <v>100</v>
      </c>
      <c r="CH784">
        <f t="shared" si="48"/>
        <v>1.9970000000000001</v>
      </c>
    </row>
    <row r="785" spans="1:86">
      <c r="A785" t="s">
        <v>232</v>
      </c>
      <c r="B785" s="3">
        <v>36175</v>
      </c>
      <c r="C785" t="s">
        <v>240</v>
      </c>
      <c r="D785" t="s">
        <v>235</v>
      </c>
      <c r="E785" t="s">
        <v>242</v>
      </c>
      <c r="F785">
        <v>3</v>
      </c>
      <c r="G785">
        <v>17</v>
      </c>
      <c r="H785">
        <v>1</v>
      </c>
      <c r="W785">
        <v>67.5</v>
      </c>
      <c r="X785">
        <v>55</v>
      </c>
      <c r="Y785">
        <v>41.5</v>
      </c>
      <c r="Z785">
        <v>23.7</v>
      </c>
      <c r="AA785">
        <v>4.3</v>
      </c>
      <c r="CF785" s="6">
        <f t="shared" si="47"/>
        <v>192</v>
      </c>
      <c r="CG785">
        <v>100</v>
      </c>
      <c r="CH785">
        <f t="shared" si="48"/>
        <v>1.92</v>
      </c>
    </row>
    <row r="786" spans="1:86">
      <c r="A786" t="s">
        <v>232</v>
      </c>
      <c r="B786" s="3">
        <v>36175</v>
      </c>
      <c r="C786" t="s">
        <v>240</v>
      </c>
      <c r="D786" t="s">
        <v>235</v>
      </c>
      <c r="E786" t="s">
        <v>242</v>
      </c>
      <c r="F786">
        <v>3</v>
      </c>
      <c r="G786">
        <v>17</v>
      </c>
      <c r="H786">
        <v>2</v>
      </c>
      <c r="W786">
        <v>31.1</v>
      </c>
      <c r="X786">
        <v>20.399999999999999</v>
      </c>
      <c r="Y786">
        <v>10.4</v>
      </c>
      <c r="CF786" s="6">
        <f t="shared" si="47"/>
        <v>61.9</v>
      </c>
      <c r="CG786">
        <v>100</v>
      </c>
      <c r="CH786">
        <f t="shared" si="48"/>
        <v>0.61899999999999999</v>
      </c>
    </row>
    <row r="787" spans="1:86">
      <c r="A787" t="s">
        <v>232</v>
      </c>
      <c r="B787" s="3">
        <v>36175</v>
      </c>
      <c r="C787" t="s">
        <v>240</v>
      </c>
      <c r="D787" t="s">
        <v>235</v>
      </c>
      <c r="E787" t="s">
        <v>242</v>
      </c>
      <c r="F787">
        <v>3</v>
      </c>
      <c r="G787">
        <v>17</v>
      </c>
      <c r="H787">
        <v>3</v>
      </c>
      <c r="W787">
        <v>41.4</v>
      </c>
      <c r="X787">
        <v>28.8</v>
      </c>
      <c r="Y787">
        <v>12.2</v>
      </c>
      <c r="CF787" s="6">
        <f t="shared" si="47"/>
        <v>82.4</v>
      </c>
      <c r="CG787">
        <v>100</v>
      </c>
      <c r="CH787">
        <f t="shared" si="48"/>
        <v>0.82400000000000007</v>
      </c>
    </row>
    <row r="788" spans="1:86">
      <c r="A788" t="s">
        <v>232</v>
      </c>
      <c r="B788" s="3">
        <v>36175</v>
      </c>
      <c r="C788" t="s">
        <v>240</v>
      </c>
      <c r="D788" t="s">
        <v>235</v>
      </c>
      <c r="E788" t="s">
        <v>242</v>
      </c>
      <c r="F788">
        <v>3</v>
      </c>
      <c r="G788">
        <v>17</v>
      </c>
      <c r="H788">
        <v>4</v>
      </c>
      <c r="W788">
        <v>50.4</v>
      </c>
      <c r="X788">
        <v>37.200000000000003</v>
      </c>
      <c r="Y788">
        <v>24.6</v>
      </c>
      <c r="Z788">
        <v>12</v>
      </c>
      <c r="CF788" s="6">
        <f t="shared" si="47"/>
        <v>124.19999999999999</v>
      </c>
      <c r="CG788">
        <v>100</v>
      </c>
      <c r="CH788">
        <f t="shared" si="48"/>
        <v>1.2419999999999998</v>
      </c>
    </row>
    <row r="789" spans="1:86">
      <c r="A789" t="s">
        <v>232</v>
      </c>
      <c r="B789" s="3">
        <v>36175</v>
      </c>
      <c r="C789" t="s">
        <v>240</v>
      </c>
      <c r="D789" t="s">
        <v>235</v>
      </c>
      <c r="E789" t="s">
        <v>242</v>
      </c>
      <c r="F789">
        <v>3</v>
      </c>
      <c r="G789">
        <v>17</v>
      </c>
      <c r="H789">
        <v>5</v>
      </c>
      <c r="W789">
        <v>42.2</v>
      </c>
      <c r="X789">
        <v>33.4</v>
      </c>
      <c r="Y789">
        <v>21.4</v>
      </c>
      <c r="Z789">
        <v>6.7</v>
      </c>
      <c r="CF789" s="6">
        <f t="shared" si="47"/>
        <v>103.7</v>
      </c>
      <c r="CG789">
        <v>100</v>
      </c>
      <c r="CH789">
        <f t="shared" si="48"/>
        <v>1.0370000000000001</v>
      </c>
    </row>
    <row r="790" spans="1:86">
      <c r="A790" t="s">
        <v>232</v>
      </c>
      <c r="B790" s="3">
        <v>36175</v>
      </c>
      <c r="C790" t="s">
        <v>240</v>
      </c>
      <c r="D790" t="s">
        <v>235</v>
      </c>
      <c r="E790" t="s">
        <v>242</v>
      </c>
      <c r="F790">
        <v>3</v>
      </c>
      <c r="G790">
        <v>17</v>
      </c>
      <c r="H790">
        <v>6</v>
      </c>
      <c r="W790">
        <v>36.6</v>
      </c>
      <c r="X790">
        <v>30.4</v>
      </c>
      <c r="Y790">
        <v>12.7</v>
      </c>
      <c r="Z790">
        <v>2.9</v>
      </c>
      <c r="CF790" s="6">
        <f t="shared" si="47"/>
        <v>82.600000000000009</v>
      </c>
      <c r="CG790">
        <v>100</v>
      </c>
      <c r="CH790">
        <f t="shared" si="48"/>
        <v>0.82600000000000018</v>
      </c>
    </row>
    <row r="791" spans="1:86">
      <c r="A791" t="s">
        <v>232</v>
      </c>
      <c r="B791" s="3">
        <v>36138</v>
      </c>
      <c r="C791" t="s">
        <v>240</v>
      </c>
      <c r="D791" t="s">
        <v>234</v>
      </c>
      <c r="E791" t="s">
        <v>241</v>
      </c>
      <c r="F791">
        <v>1</v>
      </c>
      <c r="G791">
        <v>1</v>
      </c>
      <c r="H791">
        <v>1</v>
      </c>
      <c r="I791">
        <v>3.6</v>
      </c>
      <c r="J791">
        <v>3.9</v>
      </c>
      <c r="K791">
        <v>6.6</v>
      </c>
      <c r="L791">
        <v>5.4</v>
      </c>
      <c r="M791">
        <v>16.600000000000001</v>
      </c>
      <c r="N791">
        <v>36.299999999999997</v>
      </c>
      <c r="O791">
        <v>61.9</v>
      </c>
      <c r="P791">
        <v>68.8</v>
      </c>
      <c r="Q791">
        <v>124.6</v>
      </c>
      <c r="R791">
        <v>119.7</v>
      </c>
      <c r="CF791" s="6">
        <f t="shared" si="47"/>
        <v>447.40000000000003</v>
      </c>
      <c r="CG791">
        <v>100</v>
      </c>
      <c r="CH791">
        <f t="shared" si="48"/>
        <v>4.4740000000000002</v>
      </c>
    </row>
    <row r="792" spans="1:86">
      <c r="A792" t="s">
        <v>232</v>
      </c>
      <c r="B792" s="3">
        <v>36138</v>
      </c>
      <c r="C792" t="s">
        <v>240</v>
      </c>
      <c r="D792" t="s">
        <v>234</v>
      </c>
      <c r="E792" t="s">
        <v>241</v>
      </c>
      <c r="F792">
        <v>1</v>
      </c>
      <c r="G792">
        <v>1</v>
      </c>
      <c r="H792">
        <v>2</v>
      </c>
      <c r="I792">
        <v>1.8</v>
      </c>
      <c r="J792">
        <v>9.1</v>
      </c>
      <c r="K792">
        <v>9.1999999999999993</v>
      </c>
      <c r="L792">
        <v>6.5</v>
      </c>
      <c r="M792">
        <v>17.2</v>
      </c>
      <c r="N792">
        <v>29.6</v>
      </c>
      <c r="O792">
        <v>39.9</v>
      </c>
      <c r="P792">
        <v>61</v>
      </c>
      <c r="Q792">
        <v>57.1</v>
      </c>
      <c r="R792">
        <v>30.5</v>
      </c>
      <c r="CF792" s="6">
        <f t="shared" si="47"/>
        <v>261.89999999999998</v>
      </c>
      <c r="CG792">
        <v>100</v>
      </c>
      <c r="CH792">
        <f t="shared" si="48"/>
        <v>2.6189999999999998</v>
      </c>
    </row>
    <row r="793" spans="1:86">
      <c r="A793" t="s">
        <v>232</v>
      </c>
      <c r="B793" s="3">
        <v>36138</v>
      </c>
      <c r="C793" t="s">
        <v>240</v>
      </c>
      <c r="D793" t="s">
        <v>234</v>
      </c>
      <c r="E793" t="s">
        <v>241</v>
      </c>
      <c r="F793">
        <v>1</v>
      </c>
      <c r="G793">
        <v>1</v>
      </c>
      <c r="H793">
        <v>3</v>
      </c>
      <c r="I793">
        <v>25.3</v>
      </c>
      <c r="J793">
        <v>13.3</v>
      </c>
      <c r="K793">
        <v>8.8000000000000007</v>
      </c>
      <c r="L793">
        <v>18.8</v>
      </c>
      <c r="M793">
        <v>28.9</v>
      </c>
      <c r="N793">
        <v>53.9</v>
      </c>
      <c r="O793">
        <v>75</v>
      </c>
      <c r="P793">
        <v>76.400000000000006</v>
      </c>
      <c r="Q793">
        <v>82.3</v>
      </c>
      <c r="R793">
        <v>40.299999999999997</v>
      </c>
      <c r="CF793" s="6">
        <f t="shared" si="47"/>
        <v>423</v>
      </c>
      <c r="CG793">
        <v>100</v>
      </c>
      <c r="CH793">
        <f t="shared" si="48"/>
        <v>4.2299999999999995</v>
      </c>
    </row>
    <row r="794" spans="1:86">
      <c r="A794" t="s">
        <v>232</v>
      </c>
      <c r="B794" s="3">
        <v>36138</v>
      </c>
      <c r="C794" t="s">
        <v>240</v>
      </c>
      <c r="D794" t="s">
        <v>234</v>
      </c>
      <c r="E794" t="s">
        <v>241</v>
      </c>
      <c r="F794">
        <v>1</v>
      </c>
      <c r="G794">
        <v>1</v>
      </c>
      <c r="H794">
        <v>4</v>
      </c>
      <c r="I794">
        <v>11.3</v>
      </c>
      <c r="J794">
        <v>9.4</v>
      </c>
      <c r="K794">
        <v>7.7</v>
      </c>
      <c r="L794">
        <v>14.2</v>
      </c>
      <c r="M794">
        <v>25.5</v>
      </c>
      <c r="N794">
        <v>60.2</v>
      </c>
      <c r="O794">
        <v>33.299999999999997</v>
      </c>
      <c r="P794">
        <v>53.2</v>
      </c>
      <c r="Q794">
        <v>62.9</v>
      </c>
      <c r="R794">
        <v>35.200000000000003</v>
      </c>
      <c r="CF794" s="6">
        <f t="shared" si="47"/>
        <v>312.89999999999998</v>
      </c>
      <c r="CG794">
        <v>100</v>
      </c>
      <c r="CH794">
        <f t="shared" si="48"/>
        <v>3.129</v>
      </c>
    </row>
    <row r="795" spans="1:86">
      <c r="A795" t="s">
        <v>232</v>
      </c>
      <c r="B795" s="3">
        <v>36138</v>
      </c>
      <c r="C795" t="s">
        <v>240</v>
      </c>
      <c r="D795" t="s">
        <v>234</v>
      </c>
      <c r="E795" t="s">
        <v>241</v>
      </c>
      <c r="F795">
        <v>1</v>
      </c>
      <c r="G795">
        <v>1</v>
      </c>
      <c r="H795">
        <v>5</v>
      </c>
      <c r="I795">
        <v>0.6</v>
      </c>
      <c r="J795">
        <v>7.7</v>
      </c>
      <c r="K795">
        <v>7.7</v>
      </c>
      <c r="L795">
        <v>12.1</v>
      </c>
      <c r="M795">
        <v>9.3000000000000007</v>
      </c>
      <c r="N795">
        <v>25</v>
      </c>
      <c r="O795">
        <v>32.9</v>
      </c>
      <c r="P795">
        <v>39.9</v>
      </c>
      <c r="Q795">
        <v>62.4</v>
      </c>
      <c r="R795">
        <v>84.1</v>
      </c>
      <c r="S795">
        <v>65.8</v>
      </c>
      <c r="CF795" s="6">
        <f t="shared" si="47"/>
        <v>347.50000000000006</v>
      </c>
      <c r="CG795">
        <v>100</v>
      </c>
      <c r="CH795">
        <f t="shared" si="48"/>
        <v>3.4750000000000005</v>
      </c>
    </row>
    <row r="796" spans="1:86">
      <c r="A796" t="s">
        <v>232</v>
      </c>
      <c r="B796" s="3">
        <v>36138</v>
      </c>
      <c r="C796" t="s">
        <v>240</v>
      </c>
      <c r="D796" t="s">
        <v>234</v>
      </c>
      <c r="E796" t="s">
        <v>241</v>
      </c>
      <c r="F796">
        <v>1</v>
      </c>
      <c r="G796">
        <v>1</v>
      </c>
      <c r="H796">
        <v>6</v>
      </c>
      <c r="I796">
        <v>1</v>
      </c>
      <c r="J796">
        <v>0.8</v>
      </c>
      <c r="K796">
        <v>14.3</v>
      </c>
      <c r="L796">
        <v>17.3</v>
      </c>
      <c r="M796">
        <v>15.9</v>
      </c>
      <c r="N796">
        <v>30.3</v>
      </c>
      <c r="O796">
        <v>105.2</v>
      </c>
      <c r="P796">
        <v>36.799999999999997</v>
      </c>
      <c r="CF796" s="6">
        <f t="shared" si="47"/>
        <v>221.60000000000002</v>
      </c>
      <c r="CG796">
        <v>100</v>
      </c>
      <c r="CH796">
        <f t="shared" si="48"/>
        <v>2.2160000000000002</v>
      </c>
    </row>
    <row r="797" spans="1:86">
      <c r="A797" t="s">
        <v>232</v>
      </c>
      <c r="B797" s="3">
        <v>36138</v>
      </c>
      <c r="C797" t="s">
        <v>240</v>
      </c>
      <c r="D797" t="s">
        <v>234</v>
      </c>
      <c r="E797" t="s">
        <v>241</v>
      </c>
      <c r="F797">
        <v>2</v>
      </c>
      <c r="G797">
        <v>8</v>
      </c>
      <c r="H797">
        <v>1</v>
      </c>
      <c r="I797">
        <v>3.1</v>
      </c>
      <c r="J797">
        <v>9</v>
      </c>
      <c r="K797">
        <v>7.8</v>
      </c>
      <c r="L797">
        <v>9.3000000000000007</v>
      </c>
      <c r="M797">
        <v>16.3</v>
      </c>
      <c r="N797">
        <v>32.799999999999997</v>
      </c>
      <c r="O797">
        <v>42.5</v>
      </c>
      <c r="P797">
        <v>54</v>
      </c>
      <c r="Q797">
        <v>53.5</v>
      </c>
      <c r="R797">
        <v>44.9</v>
      </c>
      <c r="CF797" s="6">
        <f t="shared" si="47"/>
        <v>273.2</v>
      </c>
      <c r="CG797">
        <v>100</v>
      </c>
      <c r="CH797">
        <f t="shared" si="48"/>
        <v>2.7320000000000002</v>
      </c>
    </row>
    <row r="798" spans="1:86">
      <c r="A798" t="s">
        <v>232</v>
      </c>
      <c r="B798" s="3">
        <v>36138</v>
      </c>
      <c r="C798" t="s">
        <v>240</v>
      </c>
      <c r="D798" t="s">
        <v>234</v>
      </c>
      <c r="E798" t="s">
        <v>241</v>
      </c>
      <c r="F798">
        <v>2</v>
      </c>
      <c r="G798">
        <v>8</v>
      </c>
      <c r="H798">
        <v>2</v>
      </c>
      <c r="I798">
        <v>3.3</v>
      </c>
      <c r="J798">
        <v>13.2</v>
      </c>
      <c r="K798">
        <v>5.0999999999999996</v>
      </c>
      <c r="L798">
        <v>10</v>
      </c>
      <c r="M798">
        <v>12.2</v>
      </c>
      <c r="N798">
        <v>20</v>
      </c>
      <c r="O798">
        <v>29.3</v>
      </c>
      <c r="P798">
        <v>35.4</v>
      </c>
      <c r="Q798">
        <v>34.299999999999997</v>
      </c>
      <c r="CF798" s="6">
        <f t="shared" si="47"/>
        <v>162.80000000000001</v>
      </c>
      <c r="CG798">
        <v>100</v>
      </c>
      <c r="CH798">
        <f t="shared" si="48"/>
        <v>1.6280000000000003</v>
      </c>
    </row>
    <row r="799" spans="1:86">
      <c r="A799" t="s">
        <v>232</v>
      </c>
      <c r="B799" s="3">
        <v>36138</v>
      </c>
      <c r="C799" t="s">
        <v>240</v>
      </c>
      <c r="D799" t="s">
        <v>234</v>
      </c>
      <c r="E799" t="s">
        <v>241</v>
      </c>
      <c r="F799">
        <v>2</v>
      </c>
      <c r="G799">
        <v>8</v>
      </c>
      <c r="H799">
        <v>3</v>
      </c>
      <c r="I799">
        <v>3.2</v>
      </c>
      <c r="J799">
        <v>13.1</v>
      </c>
      <c r="K799">
        <v>14.1</v>
      </c>
      <c r="L799">
        <v>11.9</v>
      </c>
      <c r="M799">
        <v>17</v>
      </c>
      <c r="N799">
        <v>24</v>
      </c>
      <c r="O799">
        <v>32.700000000000003</v>
      </c>
      <c r="P799">
        <v>43.4</v>
      </c>
      <c r="Q799">
        <v>47.2</v>
      </c>
      <c r="CF799" s="6">
        <f t="shared" si="47"/>
        <v>206.60000000000002</v>
      </c>
      <c r="CG799">
        <v>100</v>
      </c>
      <c r="CH799">
        <f t="shared" si="48"/>
        <v>2.0660000000000003</v>
      </c>
    </row>
    <row r="800" spans="1:86">
      <c r="A800" t="s">
        <v>232</v>
      </c>
      <c r="B800" s="3">
        <v>36138</v>
      </c>
      <c r="C800" t="s">
        <v>240</v>
      </c>
      <c r="D800" t="s">
        <v>234</v>
      </c>
      <c r="E800" t="s">
        <v>241</v>
      </c>
      <c r="F800">
        <v>2</v>
      </c>
      <c r="G800">
        <v>8</v>
      </c>
      <c r="H800">
        <v>4</v>
      </c>
      <c r="I800">
        <v>7</v>
      </c>
      <c r="J800">
        <v>12.1</v>
      </c>
      <c r="K800">
        <v>11.3</v>
      </c>
      <c r="L800">
        <v>17</v>
      </c>
      <c r="M800">
        <v>18.7</v>
      </c>
      <c r="N800">
        <v>29.9</v>
      </c>
      <c r="O800">
        <v>39.200000000000003</v>
      </c>
      <c r="P800">
        <v>43.9</v>
      </c>
      <c r="Q800">
        <v>40.799999999999997</v>
      </c>
      <c r="CF800" s="6">
        <f t="shared" si="47"/>
        <v>219.89999999999998</v>
      </c>
      <c r="CG800">
        <v>100</v>
      </c>
      <c r="CH800">
        <f t="shared" si="48"/>
        <v>2.1989999999999998</v>
      </c>
    </row>
    <row r="801" spans="1:86">
      <c r="A801" t="s">
        <v>232</v>
      </c>
      <c r="B801" s="3">
        <v>36138</v>
      </c>
      <c r="C801" t="s">
        <v>240</v>
      </c>
      <c r="D801" t="s">
        <v>234</v>
      </c>
      <c r="E801" t="s">
        <v>241</v>
      </c>
      <c r="F801">
        <v>2</v>
      </c>
      <c r="G801">
        <v>8</v>
      </c>
      <c r="H801">
        <v>5</v>
      </c>
      <c r="I801">
        <v>0.9</v>
      </c>
      <c r="J801">
        <v>4.9000000000000004</v>
      </c>
      <c r="K801">
        <v>7.6</v>
      </c>
      <c r="L801">
        <v>12.5</v>
      </c>
      <c r="M801">
        <v>11.5</v>
      </c>
      <c r="N801">
        <v>20</v>
      </c>
      <c r="O801">
        <v>30.5</v>
      </c>
      <c r="P801">
        <v>41.8</v>
      </c>
      <c r="Q801">
        <v>49.8</v>
      </c>
      <c r="R801">
        <v>51.7</v>
      </c>
      <c r="CF801" s="6">
        <f t="shared" si="47"/>
        <v>231.2</v>
      </c>
      <c r="CG801">
        <v>100</v>
      </c>
      <c r="CH801">
        <f t="shared" si="48"/>
        <v>2.3119999999999998</v>
      </c>
    </row>
    <row r="802" spans="1:86">
      <c r="A802" t="s">
        <v>232</v>
      </c>
      <c r="B802" s="3">
        <v>36138</v>
      </c>
      <c r="C802" t="s">
        <v>240</v>
      </c>
      <c r="D802" t="s">
        <v>234</v>
      </c>
      <c r="E802" t="s">
        <v>241</v>
      </c>
      <c r="F802">
        <v>2</v>
      </c>
      <c r="G802">
        <v>8</v>
      </c>
      <c r="H802">
        <v>6</v>
      </c>
      <c r="I802">
        <v>5.0999999999999996</v>
      </c>
      <c r="J802">
        <v>13.1</v>
      </c>
      <c r="K802">
        <v>12.9</v>
      </c>
      <c r="L802">
        <v>8.1</v>
      </c>
      <c r="M802">
        <v>12.2</v>
      </c>
      <c r="N802">
        <v>22.9</v>
      </c>
      <c r="O802">
        <v>32.200000000000003</v>
      </c>
      <c r="P802">
        <v>48.1</v>
      </c>
      <c r="Q802">
        <v>50.2</v>
      </c>
      <c r="R802">
        <v>55.1</v>
      </c>
      <c r="CF802" s="6">
        <f t="shared" si="47"/>
        <v>259.90000000000003</v>
      </c>
      <c r="CG802">
        <v>100</v>
      </c>
      <c r="CH802">
        <f t="shared" si="48"/>
        <v>2.5990000000000002</v>
      </c>
    </row>
    <row r="803" spans="1:86">
      <c r="A803" t="s">
        <v>232</v>
      </c>
      <c r="B803" s="3">
        <v>36138</v>
      </c>
      <c r="C803" t="s">
        <v>240</v>
      </c>
      <c r="D803" t="s">
        <v>234</v>
      </c>
      <c r="E803" t="s">
        <v>241</v>
      </c>
      <c r="F803">
        <v>3</v>
      </c>
      <c r="G803">
        <v>15</v>
      </c>
      <c r="H803">
        <v>1</v>
      </c>
      <c r="I803">
        <v>6.5</v>
      </c>
      <c r="J803">
        <v>11.5</v>
      </c>
      <c r="K803">
        <v>12.3</v>
      </c>
      <c r="L803">
        <v>10.1</v>
      </c>
      <c r="M803">
        <v>16</v>
      </c>
      <c r="N803">
        <v>19.899999999999999</v>
      </c>
      <c r="O803">
        <v>29.9</v>
      </c>
      <c r="P803">
        <v>36.200000000000003</v>
      </c>
      <c r="Q803">
        <v>39.9</v>
      </c>
      <c r="CF803" s="6">
        <f t="shared" si="47"/>
        <v>182.29999999999998</v>
      </c>
      <c r="CG803">
        <v>100</v>
      </c>
      <c r="CH803">
        <f t="shared" si="48"/>
        <v>1.823</v>
      </c>
    </row>
    <row r="804" spans="1:86">
      <c r="A804" t="s">
        <v>232</v>
      </c>
      <c r="B804" s="3">
        <v>36138</v>
      </c>
      <c r="C804" t="s">
        <v>240</v>
      </c>
      <c r="D804" t="s">
        <v>234</v>
      </c>
      <c r="E804" t="s">
        <v>241</v>
      </c>
      <c r="F804">
        <v>3</v>
      </c>
      <c r="G804">
        <v>15</v>
      </c>
      <c r="H804">
        <v>2</v>
      </c>
      <c r="I804">
        <v>4.4000000000000004</v>
      </c>
      <c r="J804">
        <v>2.6</v>
      </c>
      <c r="K804">
        <v>6.1</v>
      </c>
      <c r="L804">
        <v>11.6</v>
      </c>
      <c r="M804">
        <v>8.6</v>
      </c>
      <c r="N804">
        <v>10.8</v>
      </c>
      <c r="O804">
        <v>18.8</v>
      </c>
      <c r="P804">
        <v>25.2</v>
      </c>
      <c r="Q804">
        <v>38.200000000000003</v>
      </c>
      <c r="R804">
        <v>41.6</v>
      </c>
      <c r="S804">
        <v>86.7</v>
      </c>
      <c r="CF804" s="6">
        <f t="shared" si="47"/>
        <v>254.60000000000002</v>
      </c>
      <c r="CG804">
        <v>100</v>
      </c>
      <c r="CH804">
        <f t="shared" si="48"/>
        <v>2.5460000000000003</v>
      </c>
    </row>
    <row r="805" spans="1:86">
      <c r="A805" t="s">
        <v>232</v>
      </c>
      <c r="B805" s="3">
        <v>36138</v>
      </c>
      <c r="C805" t="s">
        <v>240</v>
      </c>
      <c r="D805" t="s">
        <v>234</v>
      </c>
      <c r="E805" t="s">
        <v>241</v>
      </c>
      <c r="F805">
        <v>3</v>
      </c>
      <c r="G805">
        <v>15</v>
      </c>
      <c r="H805">
        <v>3</v>
      </c>
      <c r="I805">
        <v>2.4</v>
      </c>
      <c r="J805">
        <v>9</v>
      </c>
      <c r="K805">
        <v>13.2</v>
      </c>
      <c r="L805">
        <v>13.7</v>
      </c>
      <c r="M805">
        <v>13.3</v>
      </c>
      <c r="N805">
        <v>24.5</v>
      </c>
      <c r="O805">
        <v>33.700000000000003</v>
      </c>
      <c r="P805">
        <v>39.1</v>
      </c>
      <c r="Q805">
        <v>42.2</v>
      </c>
      <c r="CF805" s="6">
        <f t="shared" si="47"/>
        <v>191.10000000000002</v>
      </c>
      <c r="CG805">
        <v>100</v>
      </c>
      <c r="CH805">
        <f t="shared" si="48"/>
        <v>1.9110000000000003</v>
      </c>
    </row>
    <row r="806" spans="1:86">
      <c r="A806" t="s">
        <v>232</v>
      </c>
      <c r="B806" s="3">
        <v>36138</v>
      </c>
      <c r="C806" t="s">
        <v>240</v>
      </c>
      <c r="D806" t="s">
        <v>234</v>
      </c>
      <c r="E806" t="s">
        <v>241</v>
      </c>
      <c r="F806">
        <v>3</v>
      </c>
      <c r="G806">
        <v>15</v>
      </c>
      <c r="H806">
        <v>4</v>
      </c>
      <c r="I806">
        <v>1.6</v>
      </c>
      <c r="J806">
        <v>8.1999999999999993</v>
      </c>
      <c r="K806">
        <v>11.8</v>
      </c>
      <c r="L806">
        <v>9.1999999999999993</v>
      </c>
      <c r="M806">
        <v>14.6</v>
      </c>
      <c r="N806">
        <v>18.7</v>
      </c>
      <c r="O806">
        <v>27.4</v>
      </c>
      <c r="P806">
        <v>37.9</v>
      </c>
      <c r="Q806">
        <v>44.8</v>
      </c>
      <c r="R806">
        <v>43.3</v>
      </c>
      <c r="S806">
        <v>26.6</v>
      </c>
      <c r="CF806" s="6">
        <f t="shared" si="47"/>
        <v>244.1</v>
      </c>
      <c r="CG806">
        <v>100</v>
      </c>
      <c r="CH806">
        <f t="shared" si="48"/>
        <v>2.4410000000000003</v>
      </c>
    </row>
    <row r="807" spans="1:86">
      <c r="A807" t="s">
        <v>232</v>
      </c>
      <c r="B807" s="3">
        <v>36138</v>
      </c>
      <c r="C807" t="s">
        <v>240</v>
      </c>
      <c r="D807" t="s">
        <v>234</v>
      </c>
      <c r="E807" t="s">
        <v>241</v>
      </c>
      <c r="F807">
        <v>3</v>
      </c>
      <c r="G807">
        <v>15</v>
      </c>
      <c r="H807">
        <v>5</v>
      </c>
      <c r="I807">
        <v>10.8</v>
      </c>
      <c r="J807">
        <v>11.3</v>
      </c>
      <c r="K807">
        <v>6.3</v>
      </c>
      <c r="L807">
        <v>15.3</v>
      </c>
      <c r="M807">
        <v>17.7</v>
      </c>
      <c r="N807">
        <v>26.7</v>
      </c>
      <c r="O807">
        <v>31.5</v>
      </c>
      <c r="P807">
        <v>49.6</v>
      </c>
      <c r="Q807">
        <v>46.2</v>
      </c>
      <c r="R807">
        <v>41.4</v>
      </c>
      <c r="CF807" s="6">
        <f t="shared" si="47"/>
        <v>256.8</v>
      </c>
      <c r="CG807">
        <v>100</v>
      </c>
      <c r="CH807">
        <f t="shared" si="48"/>
        <v>2.5680000000000001</v>
      </c>
    </row>
    <row r="808" spans="1:86">
      <c r="A808" t="s">
        <v>232</v>
      </c>
      <c r="B808" s="3">
        <v>36138</v>
      </c>
      <c r="C808" t="s">
        <v>240</v>
      </c>
      <c r="D808" t="s">
        <v>234</v>
      </c>
      <c r="E808" t="s">
        <v>241</v>
      </c>
      <c r="F808">
        <v>3</v>
      </c>
      <c r="G808">
        <v>15</v>
      </c>
      <c r="H808">
        <v>6</v>
      </c>
      <c r="I808">
        <v>1.3</v>
      </c>
      <c r="J808">
        <v>12.3</v>
      </c>
      <c r="K808">
        <v>11.5</v>
      </c>
      <c r="L808">
        <v>15.2</v>
      </c>
      <c r="M808">
        <v>20.3</v>
      </c>
      <c r="N808">
        <v>23</v>
      </c>
      <c r="O808">
        <v>27.3</v>
      </c>
      <c r="P808">
        <v>41.2</v>
      </c>
      <c r="Q808">
        <v>37</v>
      </c>
      <c r="R808">
        <v>37.4</v>
      </c>
      <c r="CF808" s="6">
        <f t="shared" si="47"/>
        <v>226.5</v>
      </c>
      <c r="CG808">
        <v>100</v>
      </c>
      <c r="CH808">
        <f t="shared" si="48"/>
        <v>2.2650000000000001</v>
      </c>
    </row>
    <row r="809" spans="1:86">
      <c r="A809" t="s">
        <v>232</v>
      </c>
      <c r="B809" s="3">
        <v>36158</v>
      </c>
      <c r="C809" t="s">
        <v>240</v>
      </c>
      <c r="D809" t="s">
        <v>234</v>
      </c>
      <c r="E809" t="s">
        <v>241</v>
      </c>
      <c r="F809">
        <v>1</v>
      </c>
      <c r="G809">
        <v>1</v>
      </c>
      <c r="H809">
        <v>1</v>
      </c>
      <c r="O809">
        <v>52.1</v>
      </c>
      <c r="P809">
        <v>51.9</v>
      </c>
      <c r="Q809">
        <v>55.6</v>
      </c>
      <c r="R809">
        <v>67.099999999999994</v>
      </c>
      <c r="S809">
        <v>80.3</v>
      </c>
      <c r="T809">
        <v>57.9</v>
      </c>
      <c r="CF809" s="6">
        <f t="shared" si="47"/>
        <v>364.9</v>
      </c>
      <c r="CG809">
        <v>100</v>
      </c>
      <c r="CH809">
        <f t="shared" si="48"/>
        <v>3.6489999999999996</v>
      </c>
    </row>
    <row r="810" spans="1:86">
      <c r="A810" t="s">
        <v>232</v>
      </c>
      <c r="B810" s="3">
        <v>36158</v>
      </c>
      <c r="C810" t="s">
        <v>240</v>
      </c>
      <c r="D810" t="s">
        <v>234</v>
      </c>
      <c r="E810" t="s">
        <v>241</v>
      </c>
      <c r="F810">
        <v>1</v>
      </c>
      <c r="G810">
        <v>1</v>
      </c>
      <c r="H810">
        <v>2</v>
      </c>
      <c r="P810">
        <v>32.700000000000003</v>
      </c>
      <c r="Q810">
        <v>25.2</v>
      </c>
      <c r="R810">
        <v>45.1</v>
      </c>
      <c r="S810">
        <v>58.5</v>
      </c>
      <c r="T810">
        <v>83.2</v>
      </c>
      <c r="U810">
        <v>74.900000000000006</v>
      </c>
      <c r="V810">
        <v>78.5</v>
      </c>
      <c r="W810">
        <v>46</v>
      </c>
      <c r="CF810" s="6">
        <f t="shared" si="47"/>
        <v>444.1</v>
      </c>
      <c r="CG810">
        <v>100</v>
      </c>
      <c r="CH810">
        <f t="shared" si="48"/>
        <v>4.4410000000000007</v>
      </c>
    </row>
    <row r="811" spans="1:86">
      <c r="A811" t="s">
        <v>232</v>
      </c>
      <c r="B811" s="3">
        <v>36158</v>
      </c>
      <c r="C811" t="s">
        <v>240</v>
      </c>
      <c r="D811" t="s">
        <v>234</v>
      </c>
      <c r="E811" t="s">
        <v>241</v>
      </c>
      <c r="F811">
        <v>1</v>
      </c>
      <c r="G811">
        <v>1</v>
      </c>
      <c r="H811">
        <v>3</v>
      </c>
      <c r="R811">
        <v>51.7</v>
      </c>
      <c r="S811">
        <v>76.599999999999994</v>
      </c>
      <c r="T811">
        <v>98.3</v>
      </c>
      <c r="U811">
        <v>97.6</v>
      </c>
      <c r="V811">
        <v>90.9</v>
      </c>
      <c r="W811">
        <v>79.900000000000006</v>
      </c>
      <c r="X811">
        <v>55</v>
      </c>
      <c r="CF811" s="6">
        <f t="shared" si="47"/>
        <v>550</v>
      </c>
      <c r="CG811">
        <v>100</v>
      </c>
      <c r="CH811">
        <f t="shared" si="48"/>
        <v>5.5</v>
      </c>
    </row>
    <row r="812" spans="1:86">
      <c r="A812" t="s">
        <v>232</v>
      </c>
      <c r="B812" s="3">
        <v>36158</v>
      </c>
      <c r="C812" t="s">
        <v>240</v>
      </c>
      <c r="D812" t="s">
        <v>234</v>
      </c>
      <c r="E812" t="s">
        <v>241</v>
      </c>
      <c r="F812">
        <v>1</v>
      </c>
      <c r="G812">
        <v>1</v>
      </c>
      <c r="H812">
        <v>4</v>
      </c>
      <c r="O812">
        <v>48.2</v>
      </c>
      <c r="P812">
        <v>64.5</v>
      </c>
      <c r="Q812">
        <v>63.6</v>
      </c>
      <c r="R812">
        <v>74.599999999999994</v>
      </c>
      <c r="S812">
        <v>74.7</v>
      </c>
      <c r="T812">
        <v>71.2</v>
      </c>
      <c r="U812">
        <v>66.7</v>
      </c>
      <c r="V812">
        <v>49</v>
      </c>
      <c r="CF812" s="6">
        <f t="shared" si="47"/>
        <v>512.5</v>
      </c>
      <c r="CG812">
        <v>100</v>
      </c>
      <c r="CH812">
        <f t="shared" si="48"/>
        <v>5.125</v>
      </c>
    </row>
    <row r="813" spans="1:86">
      <c r="A813" t="s">
        <v>232</v>
      </c>
      <c r="B813" s="3">
        <v>36158</v>
      </c>
      <c r="C813" t="s">
        <v>240</v>
      </c>
      <c r="D813" t="s">
        <v>234</v>
      </c>
      <c r="E813" t="s">
        <v>241</v>
      </c>
      <c r="F813">
        <v>1</v>
      </c>
      <c r="G813">
        <v>1</v>
      </c>
      <c r="H813">
        <v>5</v>
      </c>
      <c r="Q813">
        <v>63.4</v>
      </c>
      <c r="R813">
        <v>84.8</v>
      </c>
      <c r="S813">
        <v>104.5</v>
      </c>
      <c r="T813">
        <v>102</v>
      </c>
      <c r="U813">
        <v>58.8</v>
      </c>
      <c r="V813">
        <v>71.400000000000006</v>
      </c>
      <c r="W813">
        <v>45.9</v>
      </c>
      <c r="X813">
        <v>30.5</v>
      </c>
      <c r="CF813" s="6">
        <f t="shared" si="47"/>
        <v>561.29999999999995</v>
      </c>
      <c r="CG813">
        <v>100</v>
      </c>
      <c r="CH813">
        <f t="shared" si="48"/>
        <v>5.6129999999999995</v>
      </c>
    </row>
    <row r="814" spans="1:86">
      <c r="A814" t="s">
        <v>232</v>
      </c>
      <c r="B814" s="3">
        <v>36158</v>
      </c>
      <c r="C814" t="s">
        <v>240</v>
      </c>
      <c r="D814" t="s">
        <v>234</v>
      </c>
      <c r="E814" t="s">
        <v>241</v>
      </c>
      <c r="F814">
        <v>1</v>
      </c>
      <c r="G814">
        <v>1</v>
      </c>
      <c r="H814">
        <v>6</v>
      </c>
      <c r="CF814" s="6">
        <f t="shared" si="47"/>
        <v>0</v>
      </c>
      <c r="CG814">
        <v>100</v>
      </c>
      <c r="CH814">
        <f t="shared" si="48"/>
        <v>0</v>
      </c>
    </row>
    <row r="815" spans="1:86">
      <c r="A815" t="s">
        <v>232</v>
      </c>
      <c r="B815" s="3">
        <v>36158</v>
      </c>
      <c r="C815" t="s">
        <v>240</v>
      </c>
      <c r="D815" t="s">
        <v>234</v>
      </c>
      <c r="E815" t="s">
        <v>241</v>
      </c>
      <c r="F815">
        <v>2</v>
      </c>
      <c r="G815">
        <v>8</v>
      </c>
      <c r="H815">
        <v>1</v>
      </c>
      <c r="O815">
        <v>31.3</v>
      </c>
      <c r="P815">
        <v>38.9</v>
      </c>
      <c r="Q815">
        <v>56.6</v>
      </c>
      <c r="R815">
        <v>69.900000000000006</v>
      </c>
      <c r="S815">
        <v>65.8</v>
      </c>
      <c r="T815">
        <v>60.8</v>
      </c>
      <c r="U815">
        <v>85.3</v>
      </c>
      <c r="V815">
        <v>70.8</v>
      </c>
      <c r="W815">
        <v>53</v>
      </c>
      <c r="CF815" s="6">
        <f t="shared" si="47"/>
        <v>532.40000000000009</v>
      </c>
      <c r="CG815">
        <v>100</v>
      </c>
      <c r="CH815">
        <f t="shared" si="48"/>
        <v>5.3240000000000007</v>
      </c>
    </row>
    <row r="816" spans="1:86">
      <c r="A816" t="s">
        <v>232</v>
      </c>
      <c r="B816" s="3">
        <v>36158</v>
      </c>
      <c r="C816" t="s">
        <v>240</v>
      </c>
      <c r="D816" t="s">
        <v>234</v>
      </c>
      <c r="E816" t="s">
        <v>241</v>
      </c>
      <c r="F816">
        <v>2</v>
      </c>
      <c r="G816">
        <v>8</v>
      </c>
      <c r="H816">
        <v>2</v>
      </c>
      <c r="O816">
        <v>40.9</v>
      </c>
      <c r="P816">
        <v>39.299999999999997</v>
      </c>
      <c r="Q816">
        <v>52.4</v>
      </c>
      <c r="R816">
        <v>57</v>
      </c>
      <c r="S816">
        <v>58.6</v>
      </c>
      <c r="T816">
        <v>70</v>
      </c>
      <c r="U816">
        <v>52.6</v>
      </c>
      <c r="CF816" s="6">
        <f t="shared" si="47"/>
        <v>370.8</v>
      </c>
      <c r="CG816">
        <v>100</v>
      </c>
      <c r="CH816">
        <f t="shared" si="48"/>
        <v>3.7080000000000002</v>
      </c>
    </row>
    <row r="817" spans="1:86">
      <c r="A817" t="s">
        <v>232</v>
      </c>
      <c r="B817" s="3">
        <v>36158</v>
      </c>
      <c r="C817" t="s">
        <v>240</v>
      </c>
      <c r="D817" t="s">
        <v>234</v>
      </c>
      <c r="E817" t="s">
        <v>241</v>
      </c>
      <c r="F817">
        <v>2</v>
      </c>
      <c r="G817">
        <v>8</v>
      </c>
      <c r="H817">
        <v>3</v>
      </c>
      <c r="O817">
        <v>37</v>
      </c>
      <c r="P817">
        <v>44.9</v>
      </c>
      <c r="Q817">
        <v>55.9</v>
      </c>
      <c r="R817">
        <v>53</v>
      </c>
      <c r="S817">
        <v>43.5</v>
      </c>
      <c r="T817">
        <v>61.4</v>
      </c>
      <c r="U817">
        <v>45.1</v>
      </c>
      <c r="CF817" s="6">
        <f t="shared" si="47"/>
        <v>340.8</v>
      </c>
      <c r="CG817">
        <v>100</v>
      </c>
      <c r="CH817">
        <f t="shared" si="48"/>
        <v>3.4079999999999999</v>
      </c>
    </row>
    <row r="818" spans="1:86">
      <c r="A818" t="s">
        <v>232</v>
      </c>
      <c r="B818" s="3">
        <v>36158</v>
      </c>
      <c r="C818" t="s">
        <v>240</v>
      </c>
      <c r="D818" t="s">
        <v>234</v>
      </c>
      <c r="E818" t="s">
        <v>241</v>
      </c>
      <c r="F818">
        <v>2</v>
      </c>
      <c r="G818">
        <v>8</v>
      </c>
      <c r="H818">
        <v>4</v>
      </c>
      <c r="O818">
        <v>30</v>
      </c>
      <c r="P818">
        <v>41.6</v>
      </c>
      <c r="Q818">
        <v>46.6</v>
      </c>
      <c r="R818">
        <v>51.8</v>
      </c>
      <c r="S818">
        <v>53.1</v>
      </c>
      <c r="T818">
        <v>49.7</v>
      </c>
      <c r="U818">
        <v>48.9</v>
      </c>
      <c r="CF818" s="6">
        <f t="shared" si="47"/>
        <v>321.7</v>
      </c>
      <c r="CG818">
        <v>100</v>
      </c>
      <c r="CH818">
        <f t="shared" si="48"/>
        <v>3.2169999999999996</v>
      </c>
    </row>
    <row r="819" spans="1:86">
      <c r="A819" t="s">
        <v>232</v>
      </c>
      <c r="B819" s="3">
        <v>36158</v>
      </c>
      <c r="C819" t="s">
        <v>240</v>
      </c>
      <c r="D819" t="s">
        <v>234</v>
      </c>
      <c r="E819" t="s">
        <v>241</v>
      </c>
      <c r="F819">
        <v>2</v>
      </c>
      <c r="G819">
        <v>8</v>
      </c>
      <c r="H819">
        <v>5</v>
      </c>
      <c r="O819">
        <v>26.4</v>
      </c>
      <c r="P819">
        <v>34</v>
      </c>
      <c r="Q819">
        <v>43.9</v>
      </c>
      <c r="R819">
        <v>48</v>
      </c>
      <c r="S819">
        <v>53.8</v>
      </c>
      <c r="T819">
        <v>59</v>
      </c>
      <c r="U819">
        <v>63.9</v>
      </c>
      <c r="V819">
        <v>59.3</v>
      </c>
      <c r="W819">
        <v>53.3</v>
      </c>
      <c r="X819">
        <v>37.299999999999997</v>
      </c>
      <c r="CF819" s="6">
        <f t="shared" si="47"/>
        <v>478.90000000000003</v>
      </c>
      <c r="CG819">
        <v>100</v>
      </c>
      <c r="CH819">
        <f t="shared" si="48"/>
        <v>4.7890000000000006</v>
      </c>
    </row>
    <row r="820" spans="1:86">
      <c r="A820" t="s">
        <v>232</v>
      </c>
      <c r="B820" s="3">
        <v>36158</v>
      </c>
      <c r="C820" t="s">
        <v>240</v>
      </c>
      <c r="D820" t="s">
        <v>234</v>
      </c>
      <c r="E820" t="s">
        <v>241</v>
      </c>
      <c r="F820">
        <v>2</v>
      </c>
      <c r="G820">
        <v>8</v>
      </c>
      <c r="H820">
        <v>6</v>
      </c>
      <c r="O820">
        <v>18.5</v>
      </c>
      <c r="P820">
        <v>34</v>
      </c>
      <c r="Q820">
        <v>39</v>
      </c>
      <c r="R820">
        <v>50.6</v>
      </c>
      <c r="S820">
        <v>68.400000000000006</v>
      </c>
      <c r="T820">
        <v>64.5</v>
      </c>
      <c r="U820">
        <v>71.2</v>
      </c>
      <c r="V820">
        <v>84.8</v>
      </c>
      <c r="W820">
        <v>81.3</v>
      </c>
      <c r="X820">
        <v>69.2</v>
      </c>
      <c r="Y820">
        <v>58.2</v>
      </c>
      <c r="Z820">
        <v>52.2</v>
      </c>
      <c r="CF820" s="6">
        <f t="shared" si="47"/>
        <v>691.90000000000009</v>
      </c>
      <c r="CG820">
        <v>100</v>
      </c>
      <c r="CH820">
        <f t="shared" si="48"/>
        <v>6.9190000000000014</v>
      </c>
    </row>
    <row r="821" spans="1:86">
      <c r="A821" t="s">
        <v>232</v>
      </c>
      <c r="B821" s="3">
        <v>36158</v>
      </c>
      <c r="C821" t="s">
        <v>240</v>
      </c>
      <c r="D821" t="s">
        <v>234</v>
      </c>
      <c r="E821" t="s">
        <v>241</v>
      </c>
      <c r="F821">
        <v>3</v>
      </c>
      <c r="G821">
        <v>15</v>
      </c>
      <c r="H821">
        <v>1</v>
      </c>
      <c r="O821">
        <v>44.4</v>
      </c>
      <c r="P821">
        <v>50.8</v>
      </c>
      <c r="Q821">
        <v>57.4</v>
      </c>
      <c r="R821">
        <v>72.8</v>
      </c>
      <c r="S821">
        <v>77.7</v>
      </c>
      <c r="T821">
        <v>74.599999999999994</v>
      </c>
      <c r="U821">
        <v>63.4</v>
      </c>
      <c r="V821">
        <v>45.3</v>
      </c>
      <c r="W821">
        <v>38.6</v>
      </c>
      <c r="X821">
        <v>27.9</v>
      </c>
      <c r="CF821" s="6">
        <f t="shared" si="47"/>
        <v>552.89999999999986</v>
      </c>
      <c r="CG821">
        <v>100</v>
      </c>
      <c r="CH821">
        <f t="shared" si="48"/>
        <v>5.5289999999999981</v>
      </c>
    </row>
    <row r="822" spans="1:86">
      <c r="A822" t="s">
        <v>232</v>
      </c>
      <c r="B822" s="3">
        <v>36158</v>
      </c>
      <c r="C822" t="s">
        <v>240</v>
      </c>
      <c r="D822" t="s">
        <v>234</v>
      </c>
      <c r="E822" t="s">
        <v>241</v>
      </c>
      <c r="F822">
        <v>3</v>
      </c>
      <c r="G822">
        <v>15</v>
      </c>
      <c r="H822">
        <v>2</v>
      </c>
      <c r="O822">
        <v>27.3</v>
      </c>
      <c r="P822">
        <v>44.2</v>
      </c>
      <c r="Q822">
        <v>56.4</v>
      </c>
      <c r="R822">
        <v>54.2</v>
      </c>
      <c r="S822">
        <v>80.900000000000006</v>
      </c>
      <c r="T822">
        <v>82.7</v>
      </c>
      <c r="U822">
        <v>67.099999999999994</v>
      </c>
      <c r="V822">
        <v>61.1</v>
      </c>
      <c r="W822">
        <v>58.6</v>
      </c>
      <c r="CF822" s="6">
        <f t="shared" si="47"/>
        <v>532.5</v>
      </c>
      <c r="CG822">
        <v>100</v>
      </c>
      <c r="CH822">
        <f t="shared" si="48"/>
        <v>5.3250000000000002</v>
      </c>
    </row>
    <row r="823" spans="1:86">
      <c r="A823" t="s">
        <v>232</v>
      </c>
      <c r="B823" s="3">
        <v>36158</v>
      </c>
      <c r="C823" t="s">
        <v>240</v>
      </c>
      <c r="D823" t="s">
        <v>234</v>
      </c>
      <c r="E823" t="s">
        <v>241</v>
      </c>
      <c r="F823">
        <v>3</v>
      </c>
      <c r="G823">
        <v>15</v>
      </c>
      <c r="H823">
        <v>3</v>
      </c>
      <c r="O823">
        <v>31.2</v>
      </c>
      <c r="P823">
        <v>47.7</v>
      </c>
      <c r="Q823">
        <v>55.1</v>
      </c>
      <c r="R823">
        <v>61.9</v>
      </c>
      <c r="S823">
        <v>73.5</v>
      </c>
      <c r="T823">
        <v>87.5</v>
      </c>
      <c r="U823">
        <v>73.099999999999994</v>
      </c>
      <c r="V823">
        <v>64.3</v>
      </c>
      <c r="W823">
        <v>48.1</v>
      </c>
      <c r="CF823" s="6">
        <f t="shared" si="47"/>
        <v>542.4</v>
      </c>
      <c r="CG823">
        <v>100</v>
      </c>
      <c r="CH823">
        <f t="shared" si="48"/>
        <v>5.4239999999999995</v>
      </c>
    </row>
    <row r="824" spans="1:86">
      <c r="A824" t="s">
        <v>232</v>
      </c>
      <c r="B824" s="3">
        <v>36158</v>
      </c>
      <c r="C824" t="s">
        <v>240</v>
      </c>
      <c r="D824" t="s">
        <v>234</v>
      </c>
      <c r="E824" t="s">
        <v>241</v>
      </c>
      <c r="F824">
        <v>3</v>
      </c>
      <c r="G824">
        <v>15</v>
      </c>
      <c r="H824">
        <v>4</v>
      </c>
      <c r="O824">
        <v>47.1</v>
      </c>
      <c r="P824">
        <v>49.8</v>
      </c>
      <c r="Q824">
        <v>66.5</v>
      </c>
      <c r="R824">
        <v>57.7</v>
      </c>
      <c r="S824">
        <v>74.400000000000006</v>
      </c>
      <c r="T824">
        <v>76.900000000000006</v>
      </c>
      <c r="U824">
        <v>71.5</v>
      </c>
      <c r="V824">
        <v>69.8</v>
      </c>
      <c r="W824">
        <v>65.099999999999994</v>
      </c>
      <c r="X824">
        <v>40.6</v>
      </c>
      <c r="CF824" s="6">
        <f t="shared" si="47"/>
        <v>619.4</v>
      </c>
      <c r="CG824">
        <v>100</v>
      </c>
      <c r="CH824">
        <f t="shared" si="48"/>
        <v>6.1939999999999991</v>
      </c>
    </row>
    <row r="825" spans="1:86">
      <c r="A825" t="s">
        <v>232</v>
      </c>
      <c r="B825" s="3">
        <v>36158</v>
      </c>
      <c r="C825" t="s">
        <v>240</v>
      </c>
      <c r="D825" t="s">
        <v>234</v>
      </c>
      <c r="E825" t="s">
        <v>241</v>
      </c>
      <c r="F825">
        <v>3</v>
      </c>
      <c r="G825">
        <v>15</v>
      </c>
      <c r="H825">
        <v>5</v>
      </c>
      <c r="O825">
        <v>35.9</v>
      </c>
      <c r="P825">
        <v>57.2</v>
      </c>
      <c r="Q825">
        <v>62.3</v>
      </c>
      <c r="R825">
        <v>54.8</v>
      </c>
      <c r="S825">
        <v>99.7</v>
      </c>
      <c r="T825">
        <v>88.7</v>
      </c>
      <c r="U825">
        <v>73.8</v>
      </c>
      <c r="V825">
        <v>64.2</v>
      </c>
      <c r="W825">
        <v>47.5</v>
      </c>
      <c r="CF825" s="6">
        <f t="shared" si="47"/>
        <v>584.1</v>
      </c>
      <c r="CG825">
        <v>100</v>
      </c>
      <c r="CH825">
        <f t="shared" si="48"/>
        <v>5.8410000000000002</v>
      </c>
    </row>
    <row r="826" spans="1:86">
      <c r="A826" t="s">
        <v>232</v>
      </c>
      <c r="B826" s="3">
        <v>36158</v>
      </c>
      <c r="C826" t="s">
        <v>240</v>
      </c>
      <c r="D826" t="s">
        <v>234</v>
      </c>
      <c r="E826" t="s">
        <v>241</v>
      </c>
      <c r="F826">
        <v>3</v>
      </c>
      <c r="G826">
        <v>15</v>
      </c>
      <c r="H826">
        <v>6</v>
      </c>
      <c r="O826">
        <v>34.5</v>
      </c>
      <c r="P826">
        <v>54.7</v>
      </c>
      <c r="Q826">
        <v>67.2</v>
      </c>
      <c r="R826">
        <v>69.400000000000006</v>
      </c>
      <c r="S826">
        <v>74.400000000000006</v>
      </c>
      <c r="T826">
        <v>74.400000000000006</v>
      </c>
      <c r="U826">
        <v>58.7</v>
      </c>
      <c r="CF826" s="6">
        <f t="shared" si="47"/>
        <v>433.3</v>
      </c>
      <c r="CG826">
        <v>100</v>
      </c>
      <c r="CH826">
        <f t="shared" si="48"/>
        <v>4.3330000000000002</v>
      </c>
    </row>
    <row r="827" spans="1:86">
      <c r="A827" t="s">
        <v>232</v>
      </c>
      <c r="B827" s="3">
        <v>36175</v>
      </c>
      <c r="C827" t="s">
        <v>240</v>
      </c>
      <c r="D827" t="s">
        <v>234</v>
      </c>
      <c r="E827" t="s">
        <v>241</v>
      </c>
      <c r="F827">
        <v>1</v>
      </c>
      <c r="G827">
        <v>1</v>
      </c>
      <c r="H827">
        <v>1</v>
      </c>
      <c r="W827">
        <v>108.6</v>
      </c>
      <c r="X827">
        <v>41.1</v>
      </c>
      <c r="Y827">
        <v>46.5</v>
      </c>
      <c r="Z827">
        <v>70.900000000000006</v>
      </c>
      <c r="AA827">
        <v>63.4</v>
      </c>
      <c r="AB827">
        <v>46.1</v>
      </c>
      <c r="AC827">
        <v>24.7</v>
      </c>
      <c r="AD827">
        <v>8.8000000000000007</v>
      </c>
      <c r="CF827" s="6">
        <f t="shared" si="47"/>
        <v>410.1</v>
      </c>
      <c r="CG827">
        <v>100</v>
      </c>
      <c r="CH827">
        <f t="shared" si="48"/>
        <v>4.1010000000000009</v>
      </c>
    </row>
    <row r="828" spans="1:86">
      <c r="A828" t="s">
        <v>232</v>
      </c>
      <c r="B828" s="3">
        <v>36175</v>
      </c>
      <c r="C828" t="s">
        <v>240</v>
      </c>
      <c r="D828" t="s">
        <v>234</v>
      </c>
      <c r="E828" t="s">
        <v>241</v>
      </c>
      <c r="F828">
        <v>1</v>
      </c>
      <c r="G828">
        <v>1</v>
      </c>
      <c r="H828">
        <v>2</v>
      </c>
      <c r="X828">
        <v>85.4</v>
      </c>
      <c r="Y828">
        <v>89.5</v>
      </c>
      <c r="Z828">
        <v>76.400000000000006</v>
      </c>
      <c r="AA828">
        <v>53.7</v>
      </c>
      <c r="AB828">
        <v>32.799999999999997</v>
      </c>
      <c r="AC828">
        <v>2.2000000000000002</v>
      </c>
      <c r="CF828" s="6">
        <f t="shared" si="47"/>
        <v>340</v>
      </c>
      <c r="CG828">
        <v>100</v>
      </c>
      <c r="CH828">
        <f t="shared" si="48"/>
        <v>3.4000000000000004</v>
      </c>
    </row>
    <row r="829" spans="1:86">
      <c r="A829" t="s">
        <v>232</v>
      </c>
      <c r="B829" s="3">
        <v>36175</v>
      </c>
      <c r="C829" t="s">
        <v>240</v>
      </c>
      <c r="D829" t="s">
        <v>234</v>
      </c>
      <c r="E829" t="s">
        <v>241</v>
      </c>
      <c r="F829">
        <v>1</v>
      </c>
      <c r="G829">
        <v>1</v>
      </c>
      <c r="H829">
        <v>3</v>
      </c>
      <c r="W829">
        <v>72</v>
      </c>
      <c r="X829">
        <v>59.3</v>
      </c>
      <c r="Y829">
        <v>43.2</v>
      </c>
      <c r="CF829" s="6">
        <f t="shared" si="47"/>
        <v>174.5</v>
      </c>
      <c r="CG829">
        <v>100</v>
      </c>
      <c r="CH829">
        <f t="shared" si="48"/>
        <v>1.7450000000000001</v>
      </c>
    </row>
    <row r="830" spans="1:86">
      <c r="A830" t="s">
        <v>232</v>
      </c>
      <c r="B830" s="3">
        <v>36175</v>
      </c>
      <c r="C830" t="s">
        <v>240</v>
      </c>
      <c r="D830" t="s">
        <v>234</v>
      </c>
      <c r="E830" t="s">
        <v>241</v>
      </c>
      <c r="F830">
        <v>1</v>
      </c>
      <c r="G830">
        <v>1</v>
      </c>
      <c r="H830">
        <v>4</v>
      </c>
      <c r="W830">
        <v>94.3</v>
      </c>
      <c r="X830">
        <v>66.5</v>
      </c>
      <c r="Y830">
        <v>53.2</v>
      </c>
      <c r="Z830">
        <v>22.7</v>
      </c>
      <c r="AA830">
        <v>9.8000000000000007</v>
      </c>
      <c r="CF830" s="6">
        <f t="shared" si="47"/>
        <v>246.5</v>
      </c>
      <c r="CG830">
        <v>100</v>
      </c>
      <c r="CH830">
        <f t="shared" si="48"/>
        <v>2.4649999999999999</v>
      </c>
    </row>
    <row r="831" spans="1:86">
      <c r="A831" t="s">
        <v>232</v>
      </c>
      <c r="B831" s="3">
        <v>36175</v>
      </c>
      <c r="C831" t="s">
        <v>240</v>
      </c>
      <c r="D831" t="s">
        <v>234</v>
      </c>
      <c r="E831" t="s">
        <v>241</v>
      </c>
      <c r="F831">
        <v>1</v>
      </c>
      <c r="G831">
        <v>1</v>
      </c>
      <c r="H831">
        <v>5</v>
      </c>
      <c r="W831">
        <v>70.2</v>
      </c>
      <c r="X831">
        <v>56.8</v>
      </c>
      <c r="Y831">
        <v>35.6</v>
      </c>
      <c r="Z831">
        <v>22</v>
      </c>
      <c r="AA831">
        <v>2.4</v>
      </c>
      <c r="CF831" s="6">
        <f t="shared" si="47"/>
        <v>187</v>
      </c>
      <c r="CG831">
        <v>100</v>
      </c>
      <c r="CH831">
        <f t="shared" si="48"/>
        <v>1.87</v>
      </c>
    </row>
    <row r="832" spans="1:86">
      <c r="A832" t="s">
        <v>232</v>
      </c>
      <c r="B832" s="3">
        <v>36175</v>
      </c>
      <c r="C832" t="s">
        <v>240</v>
      </c>
      <c r="D832" t="s">
        <v>234</v>
      </c>
      <c r="E832" t="s">
        <v>241</v>
      </c>
      <c r="F832">
        <v>1</v>
      </c>
      <c r="G832">
        <v>1</v>
      </c>
      <c r="H832">
        <v>6</v>
      </c>
      <c r="W832">
        <v>29</v>
      </c>
      <c r="X832">
        <v>17</v>
      </c>
      <c r="Y832">
        <v>1.8</v>
      </c>
      <c r="CF832" s="6">
        <f t="shared" si="47"/>
        <v>47.8</v>
      </c>
      <c r="CG832">
        <v>100</v>
      </c>
      <c r="CH832">
        <f t="shared" si="48"/>
        <v>0.47799999999999998</v>
      </c>
    </row>
    <row r="833" spans="1:86">
      <c r="A833" t="s">
        <v>232</v>
      </c>
      <c r="B833" s="3">
        <v>36175</v>
      </c>
      <c r="C833" t="s">
        <v>240</v>
      </c>
      <c r="D833" t="s">
        <v>234</v>
      </c>
      <c r="E833" t="s">
        <v>241</v>
      </c>
      <c r="F833">
        <v>2</v>
      </c>
      <c r="G833">
        <v>8</v>
      </c>
      <c r="H833">
        <v>1</v>
      </c>
      <c r="W833">
        <v>49.6</v>
      </c>
      <c r="X833">
        <v>44.5</v>
      </c>
      <c r="Y833">
        <v>29.5</v>
      </c>
      <c r="CF833" s="6">
        <f t="shared" si="47"/>
        <v>123.6</v>
      </c>
      <c r="CG833">
        <v>100</v>
      </c>
      <c r="CH833">
        <f t="shared" si="48"/>
        <v>1.236</v>
      </c>
    </row>
    <row r="834" spans="1:86">
      <c r="A834" t="s">
        <v>232</v>
      </c>
      <c r="B834" s="3">
        <v>36175</v>
      </c>
      <c r="C834" t="s">
        <v>240</v>
      </c>
      <c r="D834" t="s">
        <v>234</v>
      </c>
      <c r="E834" t="s">
        <v>241</v>
      </c>
      <c r="F834">
        <v>2</v>
      </c>
      <c r="G834">
        <v>8</v>
      </c>
      <c r="H834">
        <v>2</v>
      </c>
      <c r="W834">
        <v>36.6</v>
      </c>
      <c r="X834">
        <v>20.399999999999999</v>
      </c>
      <c r="Y834">
        <v>8.4</v>
      </c>
      <c r="CF834" s="6">
        <f t="shared" si="47"/>
        <v>65.400000000000006</v>
      </c>
      <c r="CG834">
        <v>100</v>
      </c>
      <c r="CH834">
        <f t="shared" si="48"/>
        <v>0.65400000000000003</v>
      </c>
    </row>
    <row r="835" spans="1:86">
      <c r="A835" t="s">
        <v>232</v>
      </c>
      <c r="B835" s="3">
        <v>36175</v>
      </c>
      <c r="C835" t="s">
        <v>240</v>
      </c>
      <c r="D835" t="s">
        <v>234</v>
      </c>
      <c r="E835" t="s">
        <v>241</v>
      </c>
      <c r="F835">
        <v>2</v>
      </c>
      <c r="G835">
        <v>8</v>
      </c>
      <c r="H835">
        <v>3</v>
      </c>
      <c r="W835">
        <v>66.599999999999994</v>
      </c>
      <c r="X835">
        <v>59.8</v>
      </c>
      <c r="Y835">
        <v>46.7</v>
      </c>
      <c r="Z835">
        <v>31.9</v>
      </c>
      <c r="AA835">
        <v>12</v>
      </c>
      <c r="CF835" s="6">
        <f t="shared" si="47"/>
        <v>217</v>
      </c>
      <c r="CG835">
        <v>100</v>
      </c>
      <c r="CH835">
        <f t="shared" si="48"/>
        <v>2.17</v>
      </c>
    </row>
    <row r="836" spans="1:86">
      <c r="A836" t="s">
        <v>232</v>
      </c>
      <c r="B836" s="3">
        <v>36175</v>
      </c>
      <c r="C836" t="s">
        <v>240</v>
      </c>
      <c r="D836" t="s">
        <v>234</v>
      </c>
      <c r="E836" t="s">
        <v>241</v>
      </c>
      <c r="F836">
        <v>2</v>
      </c>
      <c r="G836">
        <v>8</v>
      </c>
      <c r="H836">
        <v>4</v>
      </c>
      <c r="W836">
        <v>75.7</v>
      </c>
      <c r="X836">
        <v>62.3</v>
      </c>
      <c r="Y836">
        <v>47.5</v>
      </c>
      <c r="Z836">
        <v>24.4</v>
      </c>
      <c r="AA836">
        <v>1.6</v>
      </c>
      <c r="CF836" s="6">
        <f t="shared" si="47"/>
        <v>211.5</v>
      </c>
      <c r="CG836">
        <v>100</v>
      </c>
      <c r="CH836">
        <f t="shared" si="48"/>
        <v>2.1149999999999998</v>
      </c>
    </row>
    <row r="837" spans="1:86">
      <c r="A837" t="s">
        <v>232</v>
      </c>
      <c r="B837" s="3">
        <v>36175</v>
      </c>
      <c r="C837" t="s">
        <v>240</v>
      </c>
      <c r="D837" t="s">
        <v>234</v>
      </c>
      <c r="E837" t="s">
        <v>241</v>
      </c>
      <c r="F837">
        <v>2</v>
      </c>
      <c r="G837">
        <v>8</v>
      </c>
      <c r="H837">
        <v>5</v>
      </c>
      <c r="W837">
        <v>57.4</v>
      </c>
      <c r="X837">
        <v>45.2</v>
      </c>
      <c r="Y837">
        <v>19.600000000000001</v>
      </c>
      <c r="CF837" s="6">
        <f t="shared" si="47"/>
        <v>122.19999999999999</v>
      </c>
      <c r="CG837">
        <v>100</v>
      </c>
      <c r="CH837">
        <f t="shared" si="48"/>
        <v>1.2219999999999998</v>
      </c>
    </row>
    <row r="838" spans="1:86">
      <c r="A838" t="s">
        <v>232</v>
      </c>
      <c r="B838" s="3">
        <v>36175</v>
      </c>
      <c r="C838" t="s">
        <v>240</v>
      </c>
      <c r="D838" t="s">
        <v>234</v>
      </c>
      <c r="E838" t="s">
        <v>241</v>
      </c>
      <c r="F838">
        <v>2</v>
      </c>
      <c r="G838">
        <v>8</v>
      </c>
      <c r="H838">
        <v>6</v>
      </c>
      <c r="W838">
        <v>64.2</v>
      </c>
      <c r="X838">
        <v>52</v>
      </c>
      <c r="Y838">
        <v>33</v>
      </c>
      <c r="Z838">
        <v>7.9</v>
      </c>
      <c r="CF838" s="6">
        <f t="shared" si="47"/>
        <v>157.1</v>
      </c>
      <c r="CG838">
        <v>100</v>
      </c>
      <c r="CH838">
        <f t="shared" si="48"/>
        <v>1.5709999999999997</v>
      </c>
    </row>
    <row r="839" spans="1:86">
      <c r="A839" t="s">
        <v>232</v>
      </c>
      <c r="B839" s="3">
        <v>36175</v>
      </c>
      <c r="C839" t="s">
        <v>240</v>
      </c>
      <c r="D839" t="s">
        <v>234</v>
      </c>
      <c r="E839" t="s">
        <v>241</v>
      </c>
      <c r="F839">
        <v>3</v>
      </c>
      <c r="G839">
        <v>15</v>
      </c>
      <c r="H839">
        <v>1</v>
      </c>
      <c r="W839">
        <v>70.5</v>
      </c>
      <c r="X839">
        <v>75.7</v>
      </c>
      <c r="Y839">
        <v>42.5</v>
      </c>
      <c r="Z839">
        <v>39</v>
      </c>
      <c r="AA839">
        <v>19.2</v>
      </c>
      <c r="CF839" s="6">
        <f t="shared" si="47"/>
        <v>246.89999999999998</v>
      </c>
      <c r="CG839">
        <v>100</v>
      </c>
      <c r="CH839">
        <f t="shared" si="48"/>
        <v>2.4689999999999999</v>
      </c>
    </row>
    <row r="840" spans="1:86">
      <c r="A840" t="s">
        <v>232</v>
      </c>
      <c r="B840" s="3">
        <v>36175</v>
      </c>
      <c r="C840" t="s">
        <v>240</v>
      </c>
      <c r="D840" t="s">
        <v>234</v>
      </c>
      <c r="E840" t="s">
        <v>241</v>
      </c>
      <c r="F840">
        <v>3</v>
      </c>
      <c r="G840">
        <v>15</v>
      </c>
      <c r="H840">
        <v>2</v>
      </c>
      <c r="W840">
        <v>70.2</v>
      </c>
      <c r="X840">
        <v>75.099999999999994</v>
      </c>
      <c r="Y840">
        <v>59.4</v>
      </c>
      <c r="Z840">
        <v>46.2</v>
      </c>
      <c r="AA840">
        <v>27.7</v>
      </c>
      <c r="AB840">
        <v>3.1</v>
      </c>
      <c r="CF840" s="6">
        <f t="shared" si="47"/>
        <v>281.70000000000005</v>
      </c>
      <c r="CG840">
        <v>100</v>
      </c>
      <c r="CH840">
        <f t="shared" si="48"/>
        <v>2.8170000000000006</v>
      </c>
    </row>
    <row r="841" spans="1:86">
      <c r="A841" t="s">
        <v>232</v>
      </c>
      <c r="B841" s="3">
        <v>36175</v>
      </c>
      <c r="C841" t="s">
        <v>240</v>
      </c>
      <c r="D841" t="s">
        <v>234</v>
      </c>
      <c r="E841" t="s">
        <v>241</v>
      </c>
      <c r="F841">
        <v>3</v>
      </c>
      <c r="G841">
        <v>15</v>
      </c>
      <c r="H841">
        <v>3</v>
      </c>
      <c r="W841">
        <v>79.2</v>
      </c>
      <c r="X841">
        <v>74</v>
      </c>
      <c r="Y841">
        <v>61</v>
      </c>
      <c r="Z841">
        <v>47</v>
      </c>
      <c r="AA841">
        <v>21.9</v>
      </c>
      <c r="CF841" s="6">
        <f t="shared" ref="CF841:CF844" si="49">SUM(I841:CE841)</f>
        <v>283.09999999999997</v>
      </c>
      <c r="CG841">
        <v>100</v>
      </c>
      <c r="CH841">
        <f t="shared" ref="CH841:CH844" si="50">CF841/10000*CG841</f>
        <v>2.8309999999999995</v>
      </c>
    </row>
    <row r="842" spans="1:86">
      <c r="A842" t="s">
        <v>232</v>
      </c>
      <c r="B842" s="3">
        <v>36175</v>
      </c>
      <c r="C842" t="s">
        <v>240</v>
      </c>
      <c r="D842" t="s">
        <v>234</v>
      </c>
      <c r="E842" t="s">
        <v>241</v>
      </c>
      <c r="F842">
        <v>3</v>
      </c>
      <c r="G842">
        <v>15</v>
      </c>
      <c r="H842">
        <v>4</v>
      </c>
      <c r="W842">
        <v>85.5</v>
      </c>
      <c r="X842">
        <v>71.2</v>
      </c>
      <c r="Y842">
        <v>57.6</v>
      </c>
      <c r="Z842">
        <v>40.700000000000003</v>
      </c>
      <c r="AA842">
        <v>16.600000000000001</v>
      </c>
      <c r="CF842" s="6">
        <f t="shared" si="49"/>
        <v>271.60000000000002</v>
      </c>
      <c r="CG842">
        <v>100</v>
      </c>
      <c r="CH842">
        <f t="shared" si="50"/>
        <v>2.7160000000000002</v>
      </c>
    </row>
    <row r="843" spans="1:86">
      <c r="A843" t="s">
        <v>232</v>
      </c>
      <c r="B843" s="3">
        <v>36175</v>
      </c>
      <c r="C843" t="s">
        <v>240</v>
      </c>
      <c r="D843" t="s">
        <v>234</v>
      </c>
      <c r="E843" t="s">
        <v>241</v>
      </c>
      <c r="F843">
        <v>3</v>
      </c>
      <c r="G843">
        <v>15</v>
      </c>
      <c r="H843">
        <v>5</v>
      </c>
      <c r="W843">
        <v>79.8</v>
      </c>
      <c r="X843">
        <v>64.8</v>
      </c>
      <c r="Y843">
        <v>49.9</v>
      </c>
      <c r="Z843">
        <v>28.4</v>
      </c>
      <c r="AA843">
        <v>8.1999999999999993</v>
      </c>
      <c r="CF843" s="6">
        <f t="shared" si="49"/>
        <v>231.1</v>
      </c>
      <c r="CG843">
        <v>100</v>
      </c>
      <c r="CH843">
        <f t="shared" si="50"/>
        <v>2.3109999999999999</v>
      </c>
    </row>
    <row r="844" spans="1:86">
      <c r="A844" t="s">
        <v>232</v>
      </c>
      <c r="B844" s="3">
        <v>36175</v>
      </c>
      <c r="C844" t="s">
        <v>240</v>
      </c>
      <c r="D844" t="s">
        <v>234</v>
      </c>
      <c r="E844" t="s">
        <v>241</v>
      </c>
      <c r="F844">
        <v>3</v>
      </c>
      <c r="G844">
        <v>15</v>
      </c>
      <c r="H844">
        <v>6</v>
      </c>
      <c r="W844">
        <v>68.7</v>
      </c>
      <c r="X844">
        <v>54.4</v>
      </c>
      <c r="Y844">
        <v>54.3</v>
      </c>
      <c r="Z844">
        <v>27.9</v>
      </c>
      <c r="AA844">
        <v>7.2</v>
      </c>
      <c r="CF844" s="6">
        <f t="shared" si="49"/>
        <v>212.49999999999997</v>
      </c>
      <c r="CG844">
        <v>100</v>
      </c>
      <c r="CH844">
        <f t="shared" si="50"/>
        <v>2.125</v>
      </c>
    </row>
  </sheetData>
  <mergeCells count="3">
    <mergeCell ref="BH6:CE6"/>
    <mergeCell ref="AJ6:BG6"/>
    <mergeCell ref="I6:AI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3:J28"/>
  <sheetViews>
    <sheetView tabSelected="1" topLeftCell="F1" workbookViewId="0">
      <selection activeCell="J3" sqref="J3"/>
    </sheetView>
  </sheetViews>
  <sheetFormatPr defaultRowHeight="15"/>
  <cols>
    <col min="1" max="1" width="14.140625" bestFit="1" customWidth="1"/>
    <col min="2" max="2" width="14.5703125" bestFit="1" customWidth="1"/>
    <col min="3" max="3" width="14.140625" bestFit="1" customWidth="1"/>
    <col min="4" max="4" width="7.5703125" bestFit="1" customWidth="1"/>
    <col min="5" max="5" width="12" customWidth="1"/>
    <col min="6" max="6" width="16.5703125" bestFit="1" customWidth="1"/>
    <col min="7" max="7" width="17.5703125" bestFit="1" customWidth="1"/>
    <col min="8" max="8" width="17" bestFit="1" customWidth="1"/>
  </cols>
  <sheetData>
    <row r="3" spans="1:10">
      <c r="B3" s="7" t="s">
        <v>156</v>
      </c>
    </row>
    <row r="4" spans="1:10">
      <c r="A4" s="7" t="s">
        <v>52</v>
      </c>
      <c r="B4" t="s">
        <v>193</v>
      </c>
      <c r="C4" t="s">
        <v>194</v>
      </c>
    </row>
    <row r="5" spans="1:10">
      <c r="A5" s="27" t="s">
        <v>75</v>
      </c>
      <c r="B5" s="2">
        <v>18.146341463414632</v>
      </c>
      <c r="C5" s="2"/>
      <c r="E5" s="53">
        <v>40625</v>
      </c>
      <c r="F5">
        <f>E5-DATE(YEAR(E5),1,2)</f>
        <v>80</v>
      </c>
      <c r="G5">
        <f>[1]!day_length(F5,-43,-6)</f>
        <v>13.194050788879395</v>
      </c>
      <c r="H5" s="2">
        <f>B5</f>
        <v>18.146341463414632</v>
      </c>
      <c r="I5" s="62">
        <v>28</v>
      </c>
      <c r="J5" s="2">
        <f>I5-H5</f>
        <v>9.8536585365853675</v>
      </c>
    </row>
    <row r="6" spans="1:10">
      <c r="A6" s="39" t="s">
        <v>62</v>
      </c>
      <c r="B6" s="2">
        <v>18.407407407407408</v>
      </c>
      <c r="C6" s="2"/>
    </row>
    <row r="7" spans="1:10">
      <c r="A7" s="39" t="s">
        <v>63</v>
      </c>
      <c r="B7" s="2">
        <v>18.142857142857142</v>
      </c>
      <c r="C7" s="2"/>
    </row>
    <row r="8" spans="1:10">
      <c r="A8" s="39" t="s">
        <v>64</v>
      </c>
      <c r="B8" s="2">
        <v>17.888888888888889</v>
      </c>
      <c r="C8" s="2"/>
    </row>
    <row r="9" spans="1:10">
      <c r="A9" s="27" t="s">
        <v>77</v>
      </c>
      <c r="B9" s="2">
        <v>15.679012345679013</v>
      </c>
      <c r="C9" s="2"/>
      <c r="E9" s="53">
        <v>40902</v>
      </c>
      <c r="F9">
        <f>E9-DATE(YEAR(E9),1,2)</f>
        <v>357</v>
      </c>
      <c r="G9">
        <f>[1]!day_length(F9,-43,-6)</f>
        <v>16.522487640380859</v>
      </c>
      <c r="H9" s="2">
        <f>B9</f>
        <v>15.679012345679013</v>
      </c>
      <c r="I9" s="62">
        <v>20</v>
      </c>
      <c r="J9" s="2">
        <f>I9-H9</f>
        <v>4.3209876543209873</v>
      </c>
    </row>
    <row r="10" spans="1:10">
      <c r="A10" s="39" t="s">
        <v>62</v>
      </c>
      <c r="B10" s="2">
        <v>15.74074074074074</v>
      </c>
      <c r="C10" s="2"/>
    </row>
    <row r="11" spans="1:10">
      <c r="A11" s="39" t="s">
        <v>63</v>
      </c>
      <c r="B11" s="2">
        <v>15.793103448275861</v>
      </c>
      <c r="C11" s="2"/>
    </row>
    <row r="12" spans="1:10">
      <c r="A12" s="39" t="s">
        <v>64</v>
      </c>
      <c r="B12" s="2">
        <v>15.48</v>
      </c>
      <c r="C12" s="2"/>
    </row>
    <row r="13" spans="1:10">
      <c r="A13" s="27" t="s">
        <v>74</v>
      </c>
      <c r="B13" s="2">
        <v>15.574712643678161</v>
      </c>
      <c r="C13" s="2">
        <v>20.85542168674699</v>
      </c>
      <c r="E13" s="53">
        <v>40558</v>
      </c>
      <c r="F13">
        <f>E13-DATE(YEAR(E13),1,2)</f>
        <v>13</v>
      </c>
      <c r="G13">
        <f>[1]!day_length(F13,-43,-6)</f>
        <v>16.216461181640625</v>
      </c>
      <c r="H13" s="2">
        <f>B13</f>
        <v>15.574712643678161</v>
      </c>
      <c r="I13" s="2">
        <f>C13</f>
        <v>20.85542168674699</v>
      </c>
      <c r="J13" s="2">
        <f>I13-H13</f>
        <v>5.2807090430688284</v>
      </c>
    </row>
    <row r="14" spans="1:10">
      <c r="A14" s="39" t="s">
        <v>62</v>
      </c>
      <c r="B14" s="2">
        <v>15.724137931034482</v>
      </c>
      <c r="C14" s="2">
        <v>21.724137931034484</v>
      </c>
    </row>
    <row r="15" spans="1:10">
      <c r="A15" s="39" t="s">
        <v>63</v>
      </c>
      <c r="B15" s="2">
        <v>15.6</v>
      </c>
      <c r="C15" s="2">
        <v>20.413793103448278</v>
      </c>
    </row>
    <row r="16" spans="1:10">
      <c r="A16" s="39" t="s">
        <v>64</v>
      </c>
      <c r="B16" s="2">
        <v>15.392857142857142</v>
      </c>
      <c r="C16" s="2">
        <v>20.36</v>
      </c>
    </row>
    <row r="17" spans="1:10">
      <c r="A17" s="27" t="s">
        <v>76</v>
      </c>
      <c r="B17" s="2">
        <v>16.430232558139537</v>
      </c>
      <c r="C17" s="2">
        <v>23.985294117647058</v>
      </c>
      <c r="E17" s="53">
        <v>40841</v>
      </c>
      <c r="F17">
        <f>E17-DATE(YEAR(E17),1,2)</f>
        <v>296</v>
      </c>
      <c r="G17">
        <f>[1]!day_length(F17,-43,-6)</f>
        <v>14.663347244262695</v>
      </c>
      <c r="H17" s="2">
        <f>B17</f>
        <v>16.430232558139537</v>
      </c>
      <c r="I17" s="2">
        <f>C17</f>
        <v>23.985294117647058</v>
      </c>
      <c r="J17" s="2">
        <f>I17-H17</f>
        <v>7.5550615595075215</v>
      </c>
    </row>
    <row r="18" spans="1:10">
      <c r="A18" s="39" t="s">
        <v>62</v>
      </c>
      <c r="B18" s="2">
        <v>16.5</v>
      </c>
      <c r="C18" s="2">
        <v>24</v>
      </c>
    </row>
    <row r="19" spans="1:10">
      <c r="A19" s="39" t="s">
        <v>63</v>
      </c>
      <c r="B19" s="2">
        <v>16.307692307692307</v>
      </c>
      <c r="C19" s="2">
        <v>23.80952380952381</v>
      </c>
    </row>
    <row r="20" spans="1:10">
      <c r="A20" s="39" t="s">
        <v>64</v>
      </c>
      <c r="B20" s="2">
        <v>16.466666666666665</v>
      </c>
      <c r="C20" s="2">
        <v>24.136363636363637</v>
      </c>
    </row>
    <row r="21" spans="1:10">
      <c r="A21" s="27" t="s">
        <v>240</v>
      </c>
      <c r="B21" s="2">
        <v>12.32</v>
      </c>
      <c r="C21" s="2">
        <v>18.168604651162791</v>
      </c>
    </row>
    <row r="22" spans="1:10">
      <c r="A22" s="39" t="s">
        <v>238</v>
      </c>
      <c r="B22" s="2">
        <v>12.4</v>
      </c>
      <c r="C22" s="2">
        <v>18.172413793103448</v>
      </c>
      <c r="E22" s="53">
        <v>40881</v>
      </c>
      <c r="F22">
        <f>E22-DATE(YEAR(E22),1,2)</f>
        <v>336</v>
      </c>
      <c r="G22">
        <f>[1]!day_length(F22,-43,-6)</f>
        <v>16.264736175537109</v>
      </c>
      <c r="H22" s="2">
        <f>B22</f>
        <v>12.4</v>
      </c>
      <c r="I22" s="2">
        <f>C22</f>
        <v>18.172413793103448</v>
      </c>
      <c r="J22" s="2">
        <f>I22-H22</f>
        <v>5.772413793103448</v>
      </c>
    </row>
    <row r="23" spans="1:10">
      <c r="A23" s="39" t="s">
        <v>234</v>
      </c>
      <c r="B23" s="2">
        <v>12.433333333333334</v>
      </c>
      <c r="C23" s="2">
        <v>18.655172413793103</v>
      </c>
    </row>
    <row r="24" spans="1:10">
      <c r="A24" s="39" t="s">
        <v>235</v>
      </c>
      <c r="B24" s="2">
        <v>12</v>
      </c>
      <c r="C24" s="2">
        <v>18.428571428571427</v>
      </c>
    </row>
    <row r="25" spans="1:10">
      <c r="A25" s="39" t="s">
        <v>236</v>
      </c>
      <c r="B25" s="2">
        <v>12</v>
      </c>
      <c r="C25" s="2">
        <v>17.482758620689655</v>
      </c>
    </row>
    <row r="26" spans="1:10">
      <c r="A26" s="39" t="s">
        <v>237</v>
      </c>
      <c r="B26" s="2">
        <v>12.933333333333334</v>
      </c>
      <c r="C26" s="2">
        <v>18.3</v>
      </c>
    </row>
    <row r="27" spans="1:10">
      <c r="A27" s="39" t="s">
        <v>239</v>
      </c>
      <c r="B27" s="2">
        <v>12.115384615384615</v>
      </c>
      <c r="C27" s="2">
        <v>17.962962962962962</v>
      </c>
    </row>
    <row r="28" spans="1:10">
      <c r="A28" s="27" t="s">
        <v>53</v>
      </c>
      <c r="B28" s="2">
        <v>15.033268101761253</v>
      </c>
      <c r="C28" s="2">
        <v>20.08359133126935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I541"/>
  <sheetViews>
    <sheetView workbookViewId="0">
      <pane xSplit="6" ySplit="1" topLeftCell="G2" activePane="bottomRight" state="frozen"/>
      <selection pane="topRight" activeCell="F1" sqref="F1"/>
      <selection pane="bottomLeft" activeCell="A2" sqref="A2"/>
      <selection pane="bottomRight" activeCell="E34" sqref="E34"/>
    </sheetView>
  </sheetViews>
  <sheetFormatPr defaultRowHeight="15"/>
  <sheetData>
    <row r="1" spans="1:9">
      <c r="A1" t="s">
        <v>231</v>
      </c>
      <c r="B1" t="s">
        <v>79</v>
      </c>
      <c r="C1" t="s">
        <v>192</v>
      </c>
      <c r="D1" s="16" t="s">
        <v>51</v>
      </c>
      <c r="E1" s="16" t="s">
        <v>183</v>
      </c>
      <c r="F1" s="16" t="s">
        <v>25</v>
      </c>
      <c r="G1" s="1" t="s">
        <v>189</v>
      </c>
      <c r="H1" s="29" t="s">
        <v>190</v>
      </c>
      <c r="I1" s="23" t="s">
        <v>191</v>
      </c>
    </row>
    <row r="2" spans="1:9">
      <c r="A2" t="s">
        <v>253</v>
      </c>
      <c r="B2" t="s">
        <v>74</v>
      </c>
      <c r="C2">
        <v>1</v>
      </c>
      <c r="D2" t="str">
        <f>VLOOKUP(C2,'Treatment Struture'!$E$2:$G$10,3,FALSE)</f>
        <v>P3(150)</v>
      </c>
      <c r="E2">
        <f>VLOOKUP(C2,'Treatment Struture'!$E$2:$G$10,2,FALSE)</f>
        <v>1</v>
      </c>
      <c r="F2" s="23">
        <v>1</v>
      </c>
      <c r="G2" s="23">
        <v>16</v>
      </c>
      <c r="H2" s="23">
        <v>20</v>
      </c>
      <c r="I2" s="23">
        <f>(H2-G2)</f>
        <v>4</v>
      </c>
    </row>
    <row r="3" spans="1:9">
      <c r="A3" t="s">
        <v>253</v>
      </c>
      <c r="B3" t="s">
        <v>74</v>
      </c>
      <c r="C3">
        <v>1</v>
      </c>
      <c r="D3" t="str">
        <f>VLOOKUP(C3,'Treatment Struture'!$E$2:$G$10,3,FALSE)</f>
        <v>P3(150)</v>
      </c>
      <c r="E3">
        <f>VLOOKUP(C3,'Treatment Struture'!$E$2:$G$10,2,FALSE)</f>
        <v>1</v>
      </c>
      <c r="F3" s="23">
        <v>2</v>
      </c>
      <c r="G3" s="23">
        <v>15</v>
      </c>
      <c r="H3" s="23">
        <v>19</v>
      </c>
      <c r="I3" s="23">
        <f>(H3-G3)</f>
        <v>4</v>
      </c>
    </row>
    <row r="4" spans="1:9">
      <c r="A4" t="s">
        <v>253</v>
      </c>
      <c r="B4" t="s">
        <v>74</v>
      </c>
      <c r="C4">
        <v>1</v>
      </c>
      <c r="D4" t="str">
        <f>VLOOKUP(C4,'Treatment Struture'!$E$2:$G$10,3,FALSE)</f>
        <v>P3(150)</v>
      </c>
      <c r="E4">
        <f>VLOOKUP(C4,'Treatment Struture'!$E$2:$G$10,2,FALSE)</f>
        <v>1</v>
      </c>
      <c r="F4" s="23">
        <v>3</v>
      </c>
    </row>
    <row r="5" spans="1:9">
      <c r="A5" t="s">
        <v>253</v>
      </c>
      <c r="B5" t="s">
        <v>74</v>
      </c>
      <c r="C5">
        <v>1</v>
      </c>
      <c r="D5" t="str">
        <f>VLOOKUP(C5,'Treatment Struture'!$E$2:$G$10,3,FALSE)</f>
        <v>P3(150)</v>
      </c>
      <c r="E5">
        <f>VLOOKUP(C5,'Treatment Struture'!$E$2:$G$10,2,FALSE)</f>
        <v>1</v>
      </c>
      <c r="F5" s="23">
        <v>4</v>
      </c>
      <c r="G5" s="23">
        <v>15</v>
      </c>
      <c r="H5" s="23">
        <v>19</v>
      </c>
      <c r="I5" s="23">
        <f>(H5-G5)</f>
        <v>4</v>
      </c>
    </row>
    <row r="6" spans="1:9">
      <c r="A6" t="s">
        <v>253</v>
      </c>
      <c r="B6" t="s">
        <v>74</v>
      </c>
      <c r="C6">
        <v>1</v>
      </c>
      <c r="D6" t="str">
        <f>VLOOKUP(C6,'Treatment Struture'!$E$2:$G$10,3,FALSE)</f>
        <v>P3(150)</v>
      </c>
      <c r="E6">
        <f>VLOOKUP(C6,'Treatment Struture'!$E$2:$G$10,2,FALSE)</f>
        <v>1</v>
      </c>
      <c r="F6" s="23">
        <v>5</v>
      </c>
      <c r="G6" s="23">
        <v>15</v>
      </c>
      <c r="H6" s="23">
        <v>20</v>
      </c>
      <c r="I6" s="23">
        <f>(H6-G6)</f>
        <v>5</v>
      </c>
    </row>
    <row r="7" spans="1:9">
      <c r="A7" t="s">
        <v>253</v>
      </c>
      <c r="B7" t="s">
        <v>74</v>
      </c>
      <c r="C7">
        <v>1</v>
      </c>
      <c r="D7" t="str">
        <f>VLOOKUP(C7,'Treatment Struture'!$E$2:$G$10,3,FALSE)</f>
        <v>P3(150)</v>
      </c>
      <c r="E7">
        <f>VLOOKUP(C7,'Treatment Struture'!$E$2:$G$10,2,FALSE)</f>
        <v>1</v>
      </c>
      <c r="F7" s="23">
        <v>6</v>
      </c>
      <c r="G7" s="23">
        <v>14</v>
      </c>
      <c r="H7" s="23">
        <v>18</v>
      </c>
      <c r="I7" s="23">
        <f>(H7-G7)</f>
        <v>4</v>
      </c>
    </row>
    <row r="8" spans="1:9">
      <c r="A8" t="s">
        <v>253</v>
      </c>
      <c r="B8" t="s">
        <v>74</v>
      </c>
      <c r="C8">
        <v>1</v>
      </c>
      <c r="D8" t="str">
        <f>VLOOKUP(C8,'Treatment Struture'!$E$2:$G$10,3,FALSE)</f>
        <v>P3(150)</v>
      </c>
      <c r="E8">
        <f>VLOOKUP(C8,'Treatment Struture'!$E$2:$G$10,2,FALSE)</f>
        <v>1</v>
      </c>
      <c r="F8" s="23">
        <v>7</v>
      </c>
      <c r="G8" s="23">
        <v>16</v>
      </c>
      <c r="H8" s="23">
        <v>22</v>
      </c>
      <c r="I8" s="23">
        <f>(H8-G8)</f>
        <v>6</v>
      </c>
    </row>
    <row r="9" spans="1:9">
      <c r="A9" t="s">
        <v>253</v>
      </c>
      <c r="B9" t="s">
        <v>74</v>
      </c>
      <c r="C9">
        <v>1</v>
      </c>
      <c r="D9" t="str">
        <f>VLOOKUP(C9,'Treatment Struture'!$E$2:$G$10,3,FALSE)</f>
        <v>P3(150)</v>
      </c>
      <c r="E9">
        <f>VLOOKUP(C9,'Treatment Struture'!$E$2:$G$10,2,FALSE)</f>
        <v>1</v>
      </c>
      <c r="F9" s="23">
        <v>8</v>
      </c>
      <c r="G9" s="23">
        <v>16</v>
      </c>
    </row>
    <row r="10" spans="1:9">
      <c r="A10" t="s">
        <v>253</v>
      </c>
      <c r="B10" t="s">
        <v>74</v>
      </c>
      <c r="C10">
        <v>1</v>
      </c>
      <c r="D10" t="str">
        <f>VLOOKUP(C10,'Treatment Struture'!$E$2:$G$10,3,FALSE)</f>
        <v>P3(150)</v>
      </c>
      <c r="E10">
        <f>VLOOKUP(C10,'Treatment Struture'!$E$2:$G$10,2,FALSE)</f>
        <v>1</v>
      </c>
      <c r="F10" s="23">
        <v>9</v>
      </c>
      <c r="G10" s="23">
        <v>15</v>
      </c>
      <c r="H10" s="23">
        <v>20</v>
      </c>
      <c r="I10" s="23">
        <f>(H10-G10)</f>
        <v>5</v>
      </c>
    </row>
    <row r="11" spans="1:9">
      <c r="A11" t="s">
        <v>253</v>
      </c>
      <c r="B11" t="s">
        <v>74</v>
      </c>
      <c r="C11">
        <v>1</v>
      </c>
      <c r="D11" t="str">
        <f>VLOOKUP(C11,'Treatment Struture'!$E$2:$G$10,3,FALSE)</f>
        <v>P3(150)</v>
      </c>
      <c r="E11">
        <f>VLOOKUP(C11,'Treatment Struture'!$E$2:$G$10,2,FALSE)</f>
        <v>1</v>
      </c>
      <c r="F11" s="23">
        <v>10</v>
      </c>
      <c r="G11" s="23">
        <v>15</v>
      </c>
      <c r="H11" s="23">
        <v>20</v>
      </c>
      <c r="I11" s="23">
        <f>(H11-G11)</f>
        <v>5</v>
      </c>
    </row>
    <row r="12" spans="1:9">
      <c r="A12" t="s">
        <v>253</v>
      </c>
      <c r="B12" t="s">
        <v>74</v>
      </c>
      <c r="C12">
        <v>2</v>
      </c>
      <c r="D12" t="str">
        <f>VLOOKUP(C12,'Treatment Struture'!$E$2:$G$10,3,FALSE)</f>
        <v>P1(50)</v>
      </c>
      <c r="E12">
        <f>VLOOKUP(C12,'Treatment Struture'!$E$2:$G$10,2,FALSE)</f>
        <v>1</v>
      </c>
      <c r="F12" s="23">
        <v>1</v>
      </c>
      <c r="G12" s="23">
        <v>17</v>
      </c>
      <c r="H12" s="23">
        <v>22</v>
      </c>
      <c r="I12" s="23">
        <f t="shared" ref="I12:I21" si="0">(H12-G12)</f>
        <v>5</v>
      </c>
    </row>
    <row r="13" spans="1:9">
      <c r="A13" t="s">
        <v>253</v>
      </c>
      <c r="B13" t="s">
        <v>74</v>
      </c>
      <c r="C13">
        <v>2</v>
      </c>
      <c r="D13" t="str">
        <f>VLOOKUP(C13,'Treatment Struture'!$E$2:$G$10,3,FALSE)</f>
        <v>P1(50)</v>
      </c>
      <c r="E13">
        <f>VLOOKUP(C13,'Treatment Struture'!$E$2:$G$10,2,FALSE)</f>
        <v>1</v>
      </c>
      <c r="F13" s="23">
        <v>2</v>
      </c>
      <c r="G13" s="23">
        <v>16</v>
      </c>
      <c r="H13" s="23">
        <v>22</v>
      </c>
      <c r="I13" s="23">
        <f t="shared" si="0"/>
        <v>6</v>
      </c>
    </row>
    <row r="14" spans="1:9">
      <c r="A14" t="s">
        <v>253</v>
      </c>
      <c r="B14" t="s">
        <v>74</v>
      </c>
      <c r="C14">
        <v>2</v>
      </c>
      <c r="D14" t="str">
        <f>VLOOKUP(C14,'Treatment Struture'!$E$2:$G$10,3,FALSE)</f>
        <v>P1(50)</v>
      </c>
      <c r="E14">
        <f>VLOOKUP(C14,'Treatment Struture'!$E$2:$G$10,2,FALSE)</f>
        <v>1</v>
      </c>
      <c r="F14" s="23">
        <v>3</v>
      </c>
      <c r="G14" s="23">
        <v>16</v>
      </c>
      <c r="H14" s="23">
        <v>22</v>
      </c>
      <c r="I14" s="23">
        <f t="shared" si="0"/>
        <v>6</v>
      </c>
    </row>
    <row r="15" spans="1:9">
      <c r="A15" t="s">
        <v>253</v>
      </c>
      <c r="B15" t="s">
        <v>74</v>
      </c>
      <c r="C15">
        <v>2</v>
      </c>
      <c r="D15" t="str">
        <f>VLOOKUP(C15,'Treatment Struture'!$E$2:$G$10,3,FALSE)</f>
        <v>P1(50)</v>
      </c>
      <c r="E15">
        <f>VLOOKUP(C15,'Treatment Struture'!$E$2:$G$10,2,FALSE)</f>
        <v>1</v>
      </c>
      <c r="F15" s="23">
        <v>4</v>
      </c>
      <c r="G15" s="23">
        <v>17</v>
      </c>
      <c r="H15" s="23">
        <v>23</v>
      </c>
      <c r="I15" s="23">
        <f t="shared" si="0"/>
        <v>6</v>
      </c>
    </row>
    <row r="16" spans="1:9">
      <c r="A16" t="s">
        <v>253</v>
      </c>
      <c r="B16" t="s">
        <v>74</v>
      </c>
      <c r="C16">
        <v>2</v>
      </c>
      <c r="D16" t="str">
        <f>VLOOKUP(C16,'Treatment Struture'!$E$2:$G$10,3,FALSE)</f>
        <v>P1(50)</v>
      </c>
      <c r="E16">
        <f>VLOOKUP(C16,'Treatment Struture'!$E$2:$G$10,2,FALSE)</f>
        <v>1</v>
      </c>
      <c r="F16" s="23">
        <v>5</v>
      </c>
      <c r="G16" s="23">
        <v>16</v>
      </c>
      <c r="H16" s="23">
        <v>22</v>
      </c>
      <c r="I16" s="23">
        <f t="shared" si="0"/>
        <v>6</v>
      </c>
    </row>
    <row r="17" spans="1:9">
      <c r="A17" t="s">
        <v>253</v>
      </c>
      <c r="B17" t="s">
        <v>74</v>
      </c>
      <c r="C17">
        <v>2</v>
      </c>
      <c r="D17" t="str">
        <f>VLOOKUP(C17,'Treatment Struture'!$E$2:$G$10,3,FALSE)</f>
        <v>P1(50)</v>
      </c>
      <c r="E17">
        <f>VLOOKUP(C17,'Treatment Struture'!$E$2:$G$10,2,FALSE)</f>
        <v>1</v>
      </c>
      <c r="F17" s="23">
        <v>6</v>
      </c>
      <c r="G17" s="23">
        <v>17</v>
      </c>
      <c r="H17" s="23">
        <v>21</v>
      </c>
      <c r="I17" s="23">
        <f t="shared" si="0"/>
        <v>4</v>
      </c>
    </row>
    <row r="18" spans="1:9">
      <c r="A18" t="s">
        <v>253</v>
      </c>
      <c r="B18" t="s">
        <v>74</v>
      </c>
      <c r="C18">
        <v>2</v>
      </c>
      <c r="D18" t="str">
        <f>VLOOKUP(C18,'Treatment Struture'!$E$2:$G$10,3,FALSE)</f>
        <v>P1(50)</v>
      </c>
      <c r="E18">
        <f>VLOOKUP(C18,'Treatment Struture'!$E$2:$G$10,2,FALSE)</f>
        <v>1</v>
      </c>
      <c r="F18" s="23">
        <v>7</v>
      </c>
      <c r="G18" s="23">
        <v>15</v>
      </c>
      <c r="H18" s="23">
        <v>21</v>
      </c>
      <c r="I18" s="23">
        <f t="shared" si="0"/>
        <v>6</v>
      </c>
    </row>
    <row r="19" spans="1:9">
      <c r="A19" t="s">
        <v>253</v>
      </c>
      <c r="B19" t="s">
        <v>74</v>
      </c>
      <c r="C19">
        <v>2</v>
      </c>
      <c r="D19" t="str">
        <f>VLOOKUP(C19,'Treatment Struture'!$E$2:$G$10,3,FALSE)</f>
        <v>P1(50)</v>
      </c>
      <c r="E19">
        <f>VLOOKUP(C19,'Treatment Struture'!$E$2:$G$10,2,FALSE)</f>
        <v>1</v>
      </c>
      <c r="F19" s="23">
        <v>8</v>
      </c>
      <c r="G19" s="23">
        <v>14</v>
      </c>
      <c r="H19" s="23">
        <v>22</v>
      </c>
      <c r="I19" s="23">
        <f t="shared" si="0"/>
        <v>8</v>
      </c>
    </row>
    <row r="20" spans="1:9">
      <c r="A20" t="s">
        <v>253</v>
      </c>
      <c r="B20" t="s">
        <v>74</v>
      </c>
      <c r="C20">
        <v>2</v>
      </c>
      <c r="D20" t="str">
        <f>VLOOKUP(C20,'Treatment Struture'!$E$2:$G$10,3,FALSE)</f>
        <v>P1(50)</v>
      </c>
      <c r="E20">
        <f>VLOOKUP(C20,'Treatment Struture'!$E$2:$G$10,2,FALSE)</f>
        <v>1</v>
      </c>
      <c r="F20" s="23">
        <v>9</v>
      </c>
      <c r="G20" s="23">
        <v>15</v>
      </c>
      <c r="H20" s="23">
        <v>21</v>
      </c>
      <c r="I20" s="23">
        <f t="shared" si="0"/>
        <v>6</v>
      </c>
    </row>
    <row r="21" spans="1:9">
      <c r="A21" t="s">
        <v>253</v>
      </c>
      <c r="B21" t="s">
        <v>74</v>
      </c>
      <c r="C21">
        <v>2</v>
      </c>
      <c r="D21" t="str">
        <f>VLOOKUP(C21,'Treatment Struture'!$E$2:$G$10,3,FALSE)</f>
        <v>P1(50)</v>
      </c>
      <c r="E21">
        <f>VLOOKUP(C21,'Treatment Struture'!$E$2:$G$10,2,FALSE)</f>
        <v>1</v>
      </c>
      <c r="F21" s="23">
        <v>10</v>
      </c>
      <c r="G21" s="23">
        <v>15</v>
      </c>
      <c r="H21" s="23">
        <v>22</v>
      </c>
      <c r="I21" s="23">
        <f t="shared" si="0"/>
        <v>7</v>
      </c>
    </row>
    <row r="22" spans="1:9">
      <c r="A22" t="s">
        <v>253</v>
      </c>
      <c r="B22" t="s">
        <v>74</v>
      </c>
      <c r="C22">
        <v>3</v>
      </c>
      <c r="D22" t="str">
        <f>VLOOKUP(C22,'Treatment Struture'!$E$2:$G$10,3,FALSE)</f>
        <v>P2(100)</v>
      </c>
      <c r="E22">
        <f>VLOOKUP(C22,'Treatment Struture'!$E$2:$G$10,2,FALSE)</f>
        <v>1</v>
      </c>
      <c r="F22" s="23">
        <v>1</v>
      </c>
      <c r="G22" s="23">
        <v>17</v>
      </c>
      <c r="H22" s="23">
        <v>21</v>
      </c>
      <c r="I22" s="23">
        <f>(H22-G22)</f>
        <v>4</v>
      </c>
    </row>
    <row r="23" spans="1:9">
      <c r="A23" t="s">
        <v>253</v>
      </c>
      <c r="B23" t="s">
        <v>74</v>
      </c>
      <c r="C23">
        <v>3</v>
      </c>
      <c r="D23" t="str">
        <f>VLOOKUP(C23,'Treatment Struture'!$E$2:$G$10,3,FALSE)</f>
        <v>P2(100)</v>
      </c>
      <c r="E23">
        <f>VLOOKUP(C23,'Treatment Struture'!$E$2:$G$10,2,FALSE)</f>
        <v>1</v>
      </c>
      <c r="F23" s="23">
        <v>2</v>
      </c>
      <c r="G23" s="23">
        <v>16</v>
      </c>
      <c r="H23" s="23">
        <v>20</v>
      </c>
      <c r="I23" s="23">
        <f>(H23-G23)</f>
        <v>4</v>
      </c>
    </row>
    <row r="24" spans="1:9">
      <c r="A24" t="s">
        <v>253</v>
      </c>
      <c r="B24" t="s">
        <v>74</v>
      </c>
      <c r="C24">
        <v>3</v>
      </c>
      <c r="D24" t="str">
        <f>VLOOKUP(C24,'Treatment Struture'!$E$2:$G$10,3,FALSE)</f>
        <v>P2(100)</v>
      </c>
      <c r="E24">
        <f>VLOOKUP(C24,'Treatment Struture'!$E$2:$G$10,2,FALSE)</f>
        <v>1</v>
      </c>
      <c r="F24" s="23">
        <v>3</v>
      </c>
      <c r="G24" s="23">
        <v>15</v>
      </c>
      <c r="H24" s="23">
        <v>20</v>
      </c>
      <c r="I24" s="23">
        <f>(H24-G24)</f>
        <v>5</v>
      </c>
    </row>
    <row r="25" spans="1:9">
      <c r="A25" t="s">
        <v>253</v>
      </c>
      <c r="B25" t="s">
        <v>74</v>
      </c>
      <c r="C25">
        <v>3</v>
      </c>
      <c r="D25" t="str">
        <f>VLOOKUP(C25,'Treatment Struture'!$E$2:$G$10,3,FALSE)</f>
        <v>P2(100)</v>
      </c>
      <c r="E25">
        <f>VLOOKUP(C25,'Treatment Struture'!$E$2:$G$10,2,FALSE)</f>
        <v>1</v>
      </c>
      <c r="F25" s="23">
        <v>4</v>
      </c>
      <c r="G25" s="23">
        <v>16</v>
      </c>
    </row>
    <row r="26" spans="1:9">
      <c r="A26" t="s">
        <v>253</v>
      </c>
      <c r="B26" t="s">
        <v>74</v>
      </c>
      <c r="C26">
        <v>3</v>
      </c>
      <c r="D26" t="str">
        <f>VLOOKUP(C26,'Treatment Struture'!$E$2:$G$10,3,FALSE)</f>
        <v>P2(100)</v>
      </c>
      <c r="E26">
        <f>VLOOKUP(C26,'Treatment Struture'!$E$2:$G$10,2,FALSE)</f>
        <v>1</v>
      </c>
      <c r="F26" s="23">
        <v>5</v>
      </c>
      <c r="G26" s="23">
        <v>17</v>
      </c>
      <c r="H26" s="23">
        <v>20</v>
      </c>
      <c r="I26" s="23">
        <f t="shared" ref="I26:I31" si="1">(H26-G26)</f>
        <v>3</v>
      </c>
    </row>
    <row r="27" spans="1:9">
      <c r="A27" t="s">
        <v>253</v>
      </c>
      <c r="B27" t="s">
        <v>74</v>
      </c>
      <c r="C27">
        <v>3</v>
      </c>
      <c r="D27" t="str">
        <f>VLOOKUP(C27,'Treatment Struture'!$E$2:$G$10,3,FALSE)</f>
        <v>P2(100)</v>
      </c>
      <c r="E27">
        <f>VLOOKUP(C27,'Treatment Struture'!$E$2:$G$10,2,FALSE)</f>
        <v>1</v>
      </c>
      <c r="F27" s="23">
        <v>6</v>
      </c>
      <c r="G27" s="23">
        <v>15</v>
      </c>
      <c r="H27" s="23">
        <v>20</v>
      </c>
      <c r="I27" s="23">
        <f t="shared" si="1"/>
        <v>5</v>
      </c>
    </row>
    <row r="28" spans="1:9">
      <c r="A28" t="s">
        <v>253</v>
      </c>
      <c r="B28" t="s">
        <v>74</v>
      </c>
      <c r="C28">
        <v>3</v>
      </c>
      <c r="D28" t="str">
        <f>VLOOKUP(C28,'Treatment Struture'!$E$2:$G$10,3,FALSE)</f>
        <v>P2(100)</v>
      </c>
      <c r="E28">
        <f>VLOOKUP(C28,'Treatment Struture'!$E$2:$G$10,2,FALSE)</f>
        <v>1</v>
      </c>
      <c r="F28" s="23">
        <v>7</v>
      </c>
      <c r="G28" s="23">
        <v>15</v>
      </c>
      <c r="H28" s="23">
        <v>19</v>
      </c>
      <c r="I28" s="23">
        <f t="shared" si="1"/>
        <v>4</v>
      </c>
    </row>
    <row r="29" spans="1:9">
      <c r="A29" t="s">
        <v>253</v>
      </c>
      <c r="B29" t="s">
        <v>74</v>
      </c>
      <c r="C29">
        <v>3</v>
      </c>
      <c r="D29" t="str">
        <f>VLOOKUP(C29,'Treatment Struture'!$E$2:$G$10,3,FALSE)</f>
        <v>P2(100)</v>
      </c>
      <c r="E29">
        <f>VLOOKUP(C29,'Treatment Struture'!$E$2:$G$10,2,FALSE)</f>
        <v>1</v>
      </c>
      <c r="F29" s="23">
        <v>8</v>
      </c>
      <c r="G29" s="23">
        <v>15</v>
      </c>
      <c r="H29" s="23">
        <v>19</v>
      </c>
      <c r="I29" s="23">
        <f t="shared" si="1"/>
        <v>4</v>
      </c>
    </row>
    <row r="30" spans="1:9">
      <c r="A30" t="s">
        <v>253</v>
      </c>
      <c r="B30" t="s">
        <v>74</v>
      </c>
      <c r="C30">
        <v>3</v>
      </c>
      <c r="D30" t="str">
        <f>VLOOKUP(C30,'Treatment Struture'!$E$2:$G$10,3,FALSE)</f>
        <v>P2(100)</v>
      </c>
      <c r="E30">
        <f>VLOOKUP(C30,'Treatment Struture'!$E$2:$G$10,2,FALSE)</f>
        <v>1</v>
      </c>
      <c r="F30" s="23">
        <v>9</v>
      </c>
      <c r="G30" s="23">
        <v>16</v>
      </c>
      <c r="H30" s="23">
        <v>22</v>
      </c>
      <c r="I30" s="23">
        <f t="shared" si="1"/>
        <v>6</v>
      </c>
    </row>
    <row r="31" spans="1:9">
      <c r="A31" t="s">
        <v>253</v>
      </c>
      <c r="B31" t="s">
        <v>74</v>
      </c>
      <c r="C31">
        <v>3</v>
      </c>
      <c r="D31" t="str">
        <f>VLOOKUP(C31,'Treatment Struture'!$E$2:$G$10,3,FALSE)</f>
        <v>P2(100)</v>
      </c>
      <c r="E31">
        <f>VLOOKUP(C31,'Treatment Struture'!$E$2:$G$10,2,FALSE)</f>
        <v>1</v>
      </c>
      <c r="F31" s="23">
        <v>10</v>
      </c>
      <c r="G31" s="23">
        <v>16</v>
      </c>
      <c r="H31" s="23">
        <v>21</v>
      </c>
      <c r="I31" s="23">
        <f t="shared" si="1"/>
        <v>5</v>
      </c>
    </row>
    <row r="32" spans="1:9">
      <c r="A32" t="s">
        <v>253</v>
      </c>
      <c r="B32" t="s">
        <v>74</v>
      </c>
      <c r="C32">
        <v>4</v>
      </c>
      <c r="D32" t="str">
        <f>VLOOKUP(C32,'Treatment Struture'!$E$2:$G$10,3,FALSE)</f>
        <v>P2(100)</v>
      </c>
      <c r="E32">
        <f>VLOOKUP(C32,'Treatment Struture'!$E$2:$G$10,2,FALSE)</f>
        <v>2</v>
      </c>
      <c r="F32" s="23">
        <v>1</v>
      </c>
      <c r="G32" s="23">
        <v>16</v>
      </c>
      <c r="H32" s="23">
        <v>22</v>
      </c>
      <c r="I32" s="23">
        <f t="shared" ref="I32:I41" si="2">(H32-G32)</f>
        <v>6</v>
      </c>
    </row>
    <row r="33" spans="1:9">
      <c r="A33" t="s">
        <v>253</v>
      </c>
      <c r="B33" t="s">
        <v>74</v>
      </c>
      <c r="C33">
        <v>4</v>
      </c>
      <c r="D33" t="str">
        <f>VLOOKUP(C33,'Treatment Struture'!$E$2:$G$10,3,FALSE)</f>
        <v>P2(100)</v>
      </c>
      <c r="E33">
        <f>VLOOKUP(C33,'Treatment Struture'!$E$2:$G$10,2,FALSE)</f>
        <v>2</v>
      </c>
      <c r="F33" s="23">
        <v>2</v>
      </c>
      <c r="G33" s="23">
        <v>15</v>
      </c>
      <c r="H33" s="23">
        <v>18</v>
      </c>
      <c r="I33" s="23">
        <f t="shared" si="2"/>
        <v>3</v>
      </c>
    </row>
    <row r="34" spans="1:9">
      <c r="A34" t="s">
        <v>253</v>
      </c>
      <c r="B34" t="s">
        <v>74</v>
      </c>
      <c r="C34">
        <v>4</v>
      </c>
      <c r="D34" t="str">
        <f>VLOOKUP(C34,'Treatment Struture'!$E$2:$G$10,3,FALSE)</f>
        <v>P2(100)</v>
      </c>
      <c r="E34">
        <f>VLOOKUP(C34,'Treatment Struture'!$E$2:$G$10,2,FALSE)</f>
        <v>2</v>
      </c>
      <c r="F34" s="23">
        <v>3</v>
      </c>
      <c r="G34" s="23">
        <v>16</v>
      </c>
      <c r="H34" s="23">
        <v>21</v>
      </c>
      <c r="I34" s="23">
        <f t="shared" si="2"/>
        <v>5</v>
      </c>
    </row>
    <row r="35" spans="1:9">
      <c r="A35" t="s">
        <v>253</v>
      </c>
      <c r="B35" t="s">
        <v>74</v>
      </c>
      <c r="C35">
        <v>4</v>
      </c>
      <c r="D35" t="str">
        <f>VLOOKUP(C35,'Treatment Struture'!$E$2:$G$10,3,FALSE)</f>
        <v>P2(100)</v>
      </c>
      <c r="E35">
        <f>VLOOKUP(C35,'Treatment Struture'!$E$2:$G$10,2,FALSE)</f>
        <v>2</v>
      </c>
      <c r="F35" s="23">
        <v>4</v>
      </c>
      <c r="G35" s="23">
        <v>15</v>
      </c>
      <c r="H35" s="23">
        <v>21</v>
      </c>
      <c r="I35" s="23">
        <f t="shared" si="2"/>
        <v>6</v>
      </c>
    </row>
    <row r="36" spans="1:9">
      <c r="A36" t="s">
        <v>253</v>
      </c>
      <c r="B36" t="s">
        <v>74</v>
      </c>
      <c r="C36">
        <v>4</v>
      </c>
      <c r="D36" t="str">
        <f>VLOOKUP(C36,'Treatment Struture'!$E$2:$G$10,3,FALSE)</f>
        <v>P2(100)</v>
      </c>
      <c r="E36">
        <f>VLOOKUP(C36,'Treatment Struture'!$E$2:$G$10,2,FALSE)</f>
        <v>2</v>
      </c>
      <c r="F36" s="23">
        <v>5</v>
      </c>
      <c r="G36" s="23">
        <v>15</v>
      </c>
      <c r="H36" s="23">
        <v>21</v>
      </c>
      <c r="I36" s="23">
        <f t="shared" si="2"/>
        <v>6</v>
      </c>
    </row>
    <row r="37" spans="1:9">
      <c r="A37" t="s">
        <v>253</v>
      </c>
      <c r="B37" t="s">
        <v>74</v>
      </c>
      <c r="C37">
        <v>4</v>
      </c>
      <c r="D37" t="str">
        <f>VLOOKUP(C37,'Treatment Struture'!$E$2:$G$10,3,FALSE)</f>
        <v>P2(100)</v>
      </c>
      <c r="E37">
        <f>VLOOKUP(C37,'Treatment Struture'!$E$2:$G$10,2,FALSE)</f>
        <v>2</v>
      </c>
      <c r="F37" s="23">
        <v>6</v>
      </c>
      <c r="G37" s="23">
        <v>15</v>
      </c>
      <c r="H37" s="23">
        <v>20</v>
      </c>
      <c r="I37" s="23">
        <f t="shared" si="2"/>
        <v>5</v>
      </c>
    </row>
    <row r="38" spans="1:9">
      <c r="A38" t="s">
        <v>253</v>
      </c>
      <c r="B38" t="s">
        <v>74</v>
      </c>
      <c r="C38">
        <v>4</v>
      </c>
      <c r="D38" t="str">
        <f>VLOOKUP(C38,'Treatment Struture'!$E$2:$G$10,3,FALSE)</f>
        <v>P2(100)</v>
      </c>
      <c r="E38">
        <f>VLOOKUP(C38,'Treatment Struture'!$E$2:$G$10,2,FALSE)</f>
        <v>2</v>
      </c>
      <c r="F38" s="23">
        <v>7</v>
      </c>
      <c r="G38" s="23">
        <v>15</v>
      </c>
      <c r="H38" s="23">
        <v>20</v>
      </c>
      <c r="I38" s="23">
        <f t="shared" si="2"/>
        <v>5</v>
      </c>
    </row>
    <row r="39" spans="1:9">
      <c r="A39" t="s">
        <v>253</v>
      </c>
      <c r="B39" t="s">
        <v>74</v>
      </c>
      <c r="C39">
        <v>4</v>
      </c>
      <c r="D39" t="str">
        <f>VLOOKUP(C39,'Treatment Struture'!$E$2:$G$10,3,FALSE)</f>
        <v>P2(100)</v>
      </c>
      <c r="E39">
        <f>VLOOKUP(C39,'Treatment Struture'!$E$2:$G$10,2,FALSE)</f>
        <v>2</v>
      </c>
      <c r="F39" s="23">
        <v>8</v>
      </c>
      <c r="G39" s="23">
        <v>16</v>
      </c>
      <c r="H39" s="23">
        <v>20</v>
      </c>
      <c r="I39" s="23">
        <f t="shared" si="2"/>
        <v>4</v>
      </c>
    </row>
    <row r="40" spans="1:9">
      <c r="A40" t="s">
        <v>253</v>
      </c>
      <c r="B40" t="s">
        <v>74</v>
      </c>
      <c r="C40">
        <v>4</v>
      </c>
      <c r="D40" t="str">
        <f>VLOOKUP(C40,'Treatment Struture'!$E$2:$G$10,3,FALSE)</f>
        <v>P2(100)</v>
      </c>
      <c r="E40">
        <f>VLOOKUP(C40,'Treatment Struture'!$E$2:$G$10,2,FALSE)</f>
        <v>2</v>
      </c>
      <c r="F40" s="23">
        <v>9</v>
      </c>
      <c r="G40" s="23">
        <v>16</v>
      </c>
      <c r="H40" s="23">
        <v>20</v>
      </c>
      <c r="I40" s="23">
        <f t="shared" si="2"/>
        <v>4</v>
      </c>
    </row>
    <row r="41" spans="1:9">
      <c r="A41" t="s">
        <v>253</v>
      </c>
      <c r="B41" t="s">
        <v>74</v>
      </c>
      <c r="C41">
        <v>4</v>
      </c>
      <c r="D41" t="str">
        <f>VLOOKUP(C41,'Treatment Struture'!$E$2:$G$10,3,FALSE)</f>
        <v>P2(100)</v>
      </c>
      <c r="E41">
        <f>VLOOKUP(C41,'Treatment Struture'!$E$2:$G$10,2,FALSE)</f>
        <v>2</v>
      </c>
      <c r="F41" s="23">
        <v>10</v>
      </c>
      <c r="G41" s="23">
        <v>17</v>
      </c>
      <c r="H41" s="23">
        <v>19</v>
      </c>
      <c r="I41" s="23">
        <f t="shared" si="2"/>
        <v>2</v>
      </c>
    </row>
    <row r="42" spans="1:9">
      <c r="A42" t="s">
        <v>253</v>
      </c>
      <c r="B42" t="s">
        <v>74</v>
      </c>
      <c r="C42">
        <v>5</v>
      </c>
      <c r="D42" t="str">
        <f>VLOOKUP(C42,'Treatment Struture'!$E$2:$G$10,3,FALSE)</f>
        <v>P3(150)</v>
      </c>
      <c r="E42">
        <f>VLOOKUP(C42,'Treatment Struture'!$E$2:$G$10,2,FALSE)</f>
        <v>2</v>
      </c>
      <c r="F42" s="23">
        <v>1</v>
      </c>
      <c r="G42" s="23">
        <v>15</v>
      </c>
      <c r="H42" s="23">
        <v>20</v>
      </c>
      <c r="I42" s="23">
        <f>(H42-G42)</f>
        <v>5</v>
      </c>
    </row>
    <row r="43" spans="1:9">
      <c r="A43" t="s">
        <v>253</v>
      </c>
      <c r="B43" t="s">
        <v>74</v>
      </c>
      <c r="C43">
        <v>5</v>
      </c>
      <c r="D43" t="str">
        <f>VLOOKUP(C43,'Treatment Struture'!$E$2:$G$10,3,FALSE)</f>
        <v>P3(150)</v>
      </c>
      <c r="E43">
        <f>VLOOKUP(C43,'Treatment Struture'!$E$2:$G$10,2,FALSE)</f>
        <v>2</v>
      </c>
      <c r="F43" s="23">
        <v>2</v>
      </c>
      <c r="G43" s="23">
        <v>16</v>
      </c>
      <c r="H43" s="23">
        <v>21</v>
      </c>
      <c r="I43" s="23">
        <f>(H43-G43)</f>
        <v>5</v>
      </c>
    </row>
    <row r="44" spans="1:9">
      <c r="A44" t="s">
        <v>253</v>
      </c>
      <c r="B44" t="s">
        <v>74</v>
      </c>
      <c r="C44">
        <v>5</v>
      </c>
      <c r="D44" t="str">
        <f>VLOOKUP(C44,'Treatment Struture'!$E$2:$G$10,3,FALSE)</f>
        <v>P3(150)</v>
      </c>
      <c r="E44">
        <f>VLOOKUP(C44,'Treatment Struture'!$E$2:$G$10,2,FALSE)</f>
        <v>2</v>
      </c>
      <c r="F44" s="23">
        <v>3</v>
      </c>
      <c r="G44" s="23">
        <v>16</v>
      </c>
      <c r="H44" s="23">
        <v>20</v>
      </c>
      <c r="I44" s="23">
        <f>(H44-G44)</f>
        <v>4</v>
      </c>
    </row>
    <row r="45" spans="1:9">
      <c r="A45" t="s">
        <v>253</v>
      </c>
      <c r="B45" t="s">
        <v>74</v>
      </c>
      <c r="C45">
        <v>5</v>
      </c>
      <c r="D45" t="str">
        <f>VLOOKUP(C45,'Treatment Struture'!$E$2:$G$10,3,FALSE)</f>
        <v>P3(150)</v>
      </c>
      <c r="E45">
        <f>VLOOKUP(C45,'Treatment Struture'!$E$2:$G$10,2,FALSE)</f>
        <v>2</v>
      </c>
      <c r="F45" s="23">
        <v>4</v>
      </c>
      <c r="G45" s="23">
        <v>15</v>
      </c>
    </row>
    <row r="46" spans="1:9">
      <c r="A46" t="s">
        <v>253</v>
      </c>
      <c r="B46" t="s">
        <v>74</v>
      </c>
      <c r="C46">
        <v>5</v>
      </c>
      <c r="D46" t="str">
        <f>VLOOKUP(C46,'Treatment Struture'!$E$2:$G$10,3,FALSE)</f>
        <v>P3(150)</v>
      </c>
      <c r="E46">
        <f>VLOOKUP(C46,'Treatment Struture'!$E$2:$G$10,2,FALSE)</f>
        <v>2</v>
      </c>
      <c r="F46" s="23">
        <v>5</v>
      </c>
      <c r="G46" s="23">
        <v>16</v>
      </c>
      <c r="H46" s="23">
        <v>21</v>
      </c>
      <c r="I46" s="23">
        <f>(H46-G46)</f>
        <v>5</v>
      </c>
    </row>
    <row r="47" spans="1:9">
      <c r="A47" t="s">
        <v>253</v>
      </c>
      <c r="B47" t="s">
        <v>74</v>
      </c>
      <c r="C47">
        <v>5</v>
      </c>
      <c r="D47" t="str">
        <f>VLOOKUP(C47,'Treatment Struture'!$E$2:$G$10,3,FALSE)</f>
        <v>P3(150)</v>
      </c>
      <c r="E47">
        <f>VLOOKUP(C47,'Treatment Struture'!$E$2:$G$10,2,FALSE)</f>
        <v>2</v>
      </c>
      <c r="F47" s="23">
        <v>6</v>
      </c>
      <c r="G47" s="23">
        <v>15</v>
      </c>
      <c r="H47" s="23">
        <v>20</v>
      </c>
      <c r="I47" s="23">
        <f>(H47-G47)</f>
        <v>5</v>
      </c>
    </row>
    <row r="48" spans="1:9">
      <c r="A48" t="s">
        <v>253</v>
      </c>
      <c r="B48" t="s">
        <v>74</v>
      </c>
      <c r="C48">
        <v>5</v>
      </c>
      <c r="D48" t="str">
        <f>VLOOKUP(C48,'Treatment Struture'!$E$2:$G$10,3,FALSE)</f>
        <v>P3(150)</v>
      </c>
      <c r="E48">
        <f>VLOOKUP(C48,'Treatment Struture'!$E$2:$G$10,2,FALSE)</f>
        <v>2</v>
      </c>
      <c r="F48" s="23">
        <v>7</v>
      </c>
      <c r="G48" s="23">
        <v>16</v>
      </c>
      <c r="H48" s="23">
        <v>21</v>
      </c>
      <c r="I48" s="23">
        <f>(H48-G48)</f>
        <v>5</v>
      </c>
    </row>
    <row r="49" spans="1:9">
      <c r="A49" t="s">
        <v>253</v>
      </c>
      <c r="B49" t="s">
        <v>74</v>
      </c>
      <c r="C49">
        <v>5</v>
      </c>
      <c r="D49" t="str">
        <f>VLOOKUP(C49,'Treatment Struture'!$E$2:$G$10,3,FALSE)</f>
        <v>P3(150)</v>
      </c>
      <c r="E49">
        <f>VLOOKUP(C49,'Treatment Struture'!$E$2:$G$10,2,FALSE)</f>
        <v>2</v>
      </c>
      <c r="F49" s="23">
        <v>8</v>
      </c>
      <c r="G49" s="23">
        <v>16</v>
      </c>
      <c r="H49" s="23">
        <v>22</v>
      </c>
      <c r="I49" s="23">
        <f>(H49-G49)</f>
        <v>6</v>
      </c>
    </row>
    <row r="50" spans="1:9">
      <c r="A50" t="s">
        <v>253</v>
      </c>
      <c r="B50" t="s">
        <v>74</v>
      </c>
      <c r="C50">
        <v>5</v>
      </c>
      <c r="D50" t="str">
        <f>VLOOKUP(C50,'Treatment Struture'!$E$2:$G$10,3,FALSE)</f>
        <v>P3(150)</v>
      </c>
      <c r="E50">
        <f>VLOOKUP(C50,'Treatment Struture'!$E$2:$G$10,2,FALSE)</f>
        <v>2</v>
      </c>
      <c r="F50" s="23">
        <v>9</v>
      </c>
      <c r="G50" s="23">
        <v>15</v>
      </c>
    </row>
    <row r="51" spans="1:9">
      <c r="A51" t="s">
        <v>253</v>
      </c>
      <c r="B51" t="s">
        <v>74</v>
      </c>
      <c r="C51">
        <v>5</v>
      </c>
      <c r="D51" t="str">
        <f>VLOOKUP(C51,'Treatment Struture'!$E$2:$G$10,3,FALSE)</f>
        <v>P3(150)</v>
      </c>
      <c r="E51">
        <f>VLOOKUP(C51,'Treatment Struture'!$E$2:$G$10,2,FALSE)</f>
        <v>2</v>
      </c>
      <c r="F51" s="23">
        <v>10</v>
      </c>
      <c r="G51" s="23">
        <v>15</v>
      </c>
      <c r="H51" s="23">
        <v>21</v>
      </c>
      <c r="I51" s="23">
        <f>(H51-G51)</f>
        <v>6</v>
      </c>
    </row>
    <row r="52" spans="1:9">
      <c r="A52" t="s">
        <v>253</v>
      </c>
      <c r="B52" t="s">
        <v>74</v>
      </c>
      <c r="C52">
        <v>6</v>
      </c>
      <c r="D52" t="str">
        <f>VLOOKUP(C52,'Treatment Struture'!$E$2:$G$10,3,FALSE)</f>
        <v>P1(50)</v>
      </c>
      <c r="E52">
        <f>VLOOKUP(C52,'Treatment Struture'!$E$2:$G$10,2,FALSE)</f>
        <v>2</v>
      </c>
      <c r="F52" s="23">
        <v>1</v>
      </c>
      <c r="G52" s="23">
        <v>15</v>
      </c>
      <c r="H52" s="23">
        <v>22</v>
      </c>
      <c r="I52" s="23">
        <f t="shared" ref="I52:I61" si="3">(H52-G52)</f>
        <v>7</v>
      </c>
    </row>
    <row r="53" spans="1:9">
      <c r="A53" t="s">
        <v>253</v>
      </c>
      <c r="B53" t="s">
        <v>74</v>
      </c>
      <c r="C53">
        <v>6</v>
      </c>
      <c r="D53" t="str">
        <f>VLOOKUP(C53,'Treatment Struture'!$E$2:$G$10,3,FALSE)</f>
        <v>P1(50)</v>
      </c>
      <c r="E53">
        <f>VLOOKUP(C53,'Treatment Struture'!$E$2:$G$10,2,FALSE)</f>
        <v>2</v>
      </c>
      <c r="F53" s="23">
        <v>2</v>
      </c>
      <c r="G53" s="23">
        <v>15</v>
      </c>
      <c r="H53" s="23">
        <v>22</v>
      </c>
      <c r="I53" s="23">
        <f t="shared" si="3"/>
        <v>7</v>
      </c>
    </row>
    <row r="54" spans="1:9">
      <c r="A54" t="s">
        <v>253</v>
      </c>
      <c r="B54" t="s">
        <v>74</v>
      </c>
      <c r="C54">
        <v>6</v>
      </c>
      <c r="D54" t="str">
        <f>VLOOKUP(C54,'Treatment Struture'!$E$2:$G$10,3,FALSE)</f>
        <v>P1(50)</v>
      </c>
      <c r="E54">
        <f>VLOOKUP(C54,'Treatment Struture'!$E$2:$G$10,2,FALSE)</f>
        <v>2</v>
      </c>
      <c r="F54" s="23">
        <v>3</v>
      </c>
      <c r="G54" s="23">
        <v>15</v>
      </c>
      <c r="H54" s="23">
        <v>24</v>
      </c>
      <c r="I54" s="23">
        <f t="shared" si="3"/>
        <v>9</v>
      </c>
    </row>
    <row r="55" spans="1:9">
      <c r="A55" t="s">
        <v>253</v>
      </c>
      <c r="B55" t="s">
        <v>74</v>
      </c>
      <c r="C55">
        <v>6</v>
      </c>
      <c r="D55" t="str">
        <f>VLOOKUP(C55,'Treatment Struture'!$E$2:$G$10,3,FALSE)</f>
        <v>P1(50)</v>
      </c>
      <c r="E55">
        <f>VLOOKUP(C55,'Treatment Struture'!$E$2:$G$10,2,FALSE)</f>
        <v>2</v>
      </c>
      <c r="F55" s="23">
        <v>4</v>
      </c>
      <c r="G55" s="23">
        <v>16</v>
      </c>
      <c r="H55" s="23">
        <v>23</v>
      </c>
      <c r="I55" s="23">
        <f t="shared" si="3"/>
        <v>7</v>
      </c>
    </row>
    <row r="56" spans="1:9">
      <c r="A56" t="s">
        <v>253</v>
      </c>
      <c r="B56" t="s">
        <v>74</v>
      </c>
      <c r="C56">
        <v>6</v>
      </c>
      <c r="D56" t="str">
        <f>VLOOKUP(C56,'Treatment Struture'!$E$2:$G$10,3,FALSE)</f>
        <v>P1(50)</v>
      </c>
      <c r="E56">
        <f>VLOOKUP(C56,'Treatment Struture'!$E$2:$G$10,2,FALSE)</f>
        <v>2</v>
      </c>
      <c r="F56" s="23">
        <v>5</v>
      </c>
      <c r="G56" s="23">
        <v>15</v>
      </c>
      <c r="H56" s="23">
        <v>22</v>
      </c>
      <c r="I56" s="23">
        <f t="shared" si="3"/>
        <v>7</v>
      </c>
    </row>
    <row r="57" spans="1:9">
      <c r="A57" t="s">
        <v>253</v>
      </c>
      <c r="B57" t="s">
        <v>74</v>
      </c>
      <c r="C57">
        <v>6</v>
      </c>
      <c r="D57" t="str">
        <f>VLOOKUP(C57,'Treatment Struture'!$E$2:$G$10,3,FALSE)</f>
        <v>P1(50)</v>
      </c>
      <c r="E57">
        <f>VLOOKUP(C57,'Treatment Struture'!$E$2:$G$10,2,FALSE)</f>
        <v>2</v>
      </c>
      <c r="F57" s="23">
        <v>6</v>
      </c>
      <c r="G57" s="23">
        <v>17</v>
      </c>
      <c r="H57" s="23">
        <v>23</v>
      </c>
      <c r="I57" s="23">
        <f t="shared" si="3"/>
        <v>6</v>
      </c>
    </row>
    <row r="58" spans="1:9">
      <c r="A58" t="s">
        <v>253</v>
      </c>
      <c r="B58" t="s">
        <v>74</v>
      </c>
      <c r="C58">
        <v>6</v>
      </c>
      <c r="D58" t="str">
        <f>VLOOKUP(C58,'Treatment Struture'!$E$2:$G$10,3,FALSE)</f>
        <v>P1(50)</v>
      </c>
      <c r="E58">
        <f>VLOOKUP(C58,'Treatment Struture'!$E$2:$G$10,2,FALSE)</f>
        <v>2</v>
      </c>
      <c r="F58" s="23">
        <v>7</v>
      </c>
      <c r="G58" s="23">
        <v>17</v>
      </c>
      <c r="H58" s="23">
        <v>23</v>
      </c>
      <c r="I58" s="23">
        <f t="shared" si="3"/>
        <v>6</v>
      </c>
    </row>
    <row r="59" spans="1:9">
      <c r="A59" t="s">
        <v>253</v>
      </c>
      <c r="B59" t="s">
        <v>74</v>
      </c>
      <c r="C59">
        <v>6</v>
      </c>
      <c r="D59" t="str">
        <f>VLOOKUP(C59,'Treatment Struture'!$E$2:$G$10,3,FALSE)</f>
        <v>P1(50)</v>
      </c>
      <c r="E59">
        <f>VLOOKUP(C59,'Treatment Struture'!$E$2:$G$10,2,FALSE)</f>
        <v>2</v>
      </c>
      <c r="F59" s="23">
        <v>8</v>
      </c>
      <c r="G59" s="23">
        <v>15</v>
      </c>
      <c r="H59" s="23">
        <v>21</v>
      </c>
      <c r="I59" s="23">
        <f t="shared" si="3"/>
        <v>6</v>
      </c>
    </row>
    <row r="60" spans="1:9">
      <c r="A60" t="s">
        <v>253</v>
      </c>
      <c r="B60" t="s">
        <v>74</v>
      </c>
      <c r="C60">
        <v>6</v>
      </c>
      <c r="D60" t="str">
        <f>VLOOKUP(C60,'Treatment Struture'!$E$2:$G$10,3,FALSE)</f>
        <v>P1(50)</v>
      </c>
      <c r="E60">
        <f>VLOOKUP(C60,'Treatment Struture'!$E$2:$G$10,2,FALSE)</f>
        <v>2</v>
      </c>
      <c r="F60" s="23">
        <v>9</v>
      </c>
      <c r="G60" s="23">
        <v>17</v>
      </c>
      <c r="H60" s="23">
        <v>23</v>
      </c>
      <c r="I60" s="23">
        <f t="shared" si="3"/>
        <v>6</v>
      </c>
    </row>
    <row r="61" spans="1:9">
      <c r="A61" t="s">
        <v>253</v>
      </c>
      <c r="B61" t="s">
        <v>74</v>
      </c>
      <c r="C61">
        <v>6</v>
      </c>
      <c r="D61" t="str">
        <f>VLOOKUP(C61,'Treatment Struture'!$E$2:$G$10,3,FALSE)</f>
        <v>P1(50)</v>
      </c>
      <c r="E61">
        <f>VLOOKUP(C61,'Treatment Struture'!$E$2:$G$10,2,FALSE)</f>
        <v>2</v>
      </c>
      <c r="F61" s="23">
        <v>10</v>
      </c>
      <c r="G61" s="23">
        <v>15</v>
      </c>
      <c r="H61" s="23">
        <v>22</v>
      </c>
      <c r="I61" s="23">
        <f t="shared" si="3"/>
        <v>7</v>
      </c>
    </row>
    <row r="62" spans="1:9">
      <c r="A62" t="s">
        <v>253</v>
      </c>
      <c r="B62" t="s">
        <v>74</v>
      </c>
      <c r="C62">
        <v>7</v>
      </c>
      <c r="D62" t="str">
        <f>VLOOKUP(C62,'Treatment Struture'!$E$2:$G$10,3,FALSE)</f>
        <v>P1(50)</v>
      </c>
      <c r="E62">
        <f>VLOOKUP(C62,'Treatment Struture'!$E$2:$G$10,2,FALSE)</f>
        <v>3</v>
      </c>
      <c r="F62" s="23">
        <v>1</v>
      </c>
      <c r="G62" s="23">
        <v>16</v>
      </c>
      <c r="H62" s="23">
        <v>20</v>
      </c>
      <c r="I62" s="23">
        <f>(H62-G62)</f>
        <v>4</v>
      </c>
    </row>
    <row r="63" spans="1:9">
      <c r="A63" t="s">
        <v>253</v>
      </c>
      <c r="B63" t="s">
        <v>74</v>
      </c>
      <c r="C63">
        <v>7</v>
      </c>
      <c r="D63" t="str">
        <f>VLOOKUP(C63,'Treatment Struture'!$E$2:$G$10,3,FALSE)</f>
        <v>P1(50)</v>
      </c>
      <c r="E63">
        <f>VLOOKUP(C63,'Treatment Struture'!$E$2:$G$10,2,FALSE)</f>
        <v>3</v>
      </c>
      <c r="F63" s="23">
        <v>2</v>
      </c>
      <c r="G63" s="23">
        <v>14</v>
      </c>
      <c r="H63" s="23">
        <v>20</v>
      </c>
      <c r="I63" s="23">
        <f>(H63-G63)</f>
        <v>6</v>
      </c>
    </row>
    <row r="64" spans="1:9">
      <c r="A64" t="s">
        <v>253</v>
      </c>
      <c r="B64" t="s">
        <v>74</v>
      </c>
      <c r="C64">
        <v>7</v>
      </c>
      <c r="D64" t="str">
        <f>VLOOKUP(C64,'Treatment Struture'!$E$2:$G$10,3,FALSE)</f>
        <v>P1(50)</v>
      </c>
      <c r="E64">
        <f>VLOOKUP(C64,'Treatment Struture'!$E$2:$G$10,2,FALSE)</f>
        <v>3</v>
      </c>
      <c r="F64" s="23">
        <v>3</v>
      </c>
      <c r="G64" s="23">
        <v>16</v>
      </c>
      <c r="H64" s="23">
        <v>21</v>
      </c>
      <c r="I64" s="23">
        <f>(H64-G64)</f>
        <v>5</v>
      </c>
    </row>
    <row r="65" spans="1:9">
      <c r="A65" t="s">
        <v>253</v>
      </c>
      <c r="B65" t="s">
        <v>74</v>
      </c>
      <c r="C65">
        <v>7</v>
      </c>
      <c r="D65" t="str">
        <f>VLOOKUP(C65,'Treatment Struture'!$E$2:$G$10,3,FALSE)</f>
        <v>P1(50)</v>
      </c>
      <c r="E65">
        <f>VLOOKUP(C65,'Treatment Struture'!$E$2:$G$10,2,FALSE)</f>
        <v>3</v>
      </c>
      <c r="F65" s="23">
        <v>4</v>
      </c>
    </row>
    <row r="66" spans="1:9">
      <c r="A66" t="s">
        <v>253</v>
      </c>
      <c r="B66" t="s">
        <v>74</v>
      </c>
      <c r="C66">
        <v>7</v>
      </c>
      <c r="D66" t="str">
        <f>VLOOKUP(C66,'Treatment Struture'!$E$2:$G$10,3,FALSE)</f>
        <v>P1(50)</v>
      </c>
      <c r="E66">
        <f>VLOOKUP(C66,'Treatment Struture'!$E$2:$G$10,2,FALSE)</f>
        <v>3</v>
      </c>
      <c r="F66" s="23">
        <v>5</v>
      </c>
      <c r="G66" s="23">
        <v>15</v>
      </c>
      <c r="H66" s="23">
        <v>20</v>
      </c>
      <c r="I66" s="23">
        <f t="shared" ref="I66:I71" si="4">(H66-G66)</f>
        <v>5</v>
      </c>
    </row>
    <row r="67" spans="1:9">
      <c r="A67" t="s">
        <v>253</v>
      </c>
      <c r="B67" t="s">
        <v>74</v>
      </c>
      <c r="C67">
        <v>7</v>
      </c>
      <c r="D67" t="str">
        <f>VLOOKUP(C67,'Treatment Struture'!$E$2:$G$10,3,FALSE)</f>
        <v>P1(50)</v>
      </c>
      <c r="E67">
        <f>VLOOKUP(C67,'Treatment Struture'!$E$2:$G$10,2,FALSE)</f>
        <v>3</v>
      </c>
      <c r="F67" s="23">
        <v>6</v>
      </c>
      <c r="G67" s="23">
        <v>16</v>
      </c>
      <c r="H67" s="23">
        <v>22</v>
      </c>
      <c r="I67" s="23">
        <f t="shared" si="4"/>
        <v>6</v>
      </c>
    </row>
    <row r="68" spans="1:9">
      <c r="A68" t="s">
        <v>253</v>
      </c>
      <c r="B68" t="s">
        <v>74</v>
      </c>
      <c r="C68">
        <v>7</v>
      </c>
      <c r="D68" t="str">
        <f>VLOOKUP(C68,'Treatment Struture'!$E$2:$G$10,3,FALSE)</f>
        <v>P1(50)</v>
      </c>
      <c r="E68">
        <f>VLOOKUP(C68,'Treatment Struture'!$E$2:$G$10,2,FALSE)</f>
        <v>3</v>
      </c>
      <c r="F68" s="23">
        <v>7</v>
      </c>
      <c r="G68" s="23">
        <v>15</v>
      </c>
      <c r="H68" s="23">
        <v>20</v>
      </c>
      <c r="I68" s="23">
        <f t="shared" si="4"/>
        <v>5</v>
      </c>
    </row>
    <row r="69" spans="1:9">
      <c r="A69" t="s">
        <v>253</v>
      </c>
      <c r="B69" t="s">
        <v>74</v>
      </c>
      <c r="C69">
        <v>7</v>
      </c>
      <c r="D69" t="str">
        <f>VLOOKUP(C69,'Treatment Struture'!$E$2:$G$10,3,FALSE)</f>
        <v>P1(50)</v>
      </c>
      <c r="E69">
        <f>VLOOKUP(C69,'Treatment Struture'!$E$2:$G$10,2,FALSE)</f>
        <v>3</v>
      </c>
      <c r="F69" s="23">
        <v>8</v>
      </c>
      <c r="G69" s="23">
        <v>15</v>
      </c>
      <c r="H69" s="23">
        <v>21</v>
      </c>
      <c r="I69" s="23">
        <f t="shared" si="4"/>
        <v>6</v>
      </c>
    </row>
    <row r="70" spans="1:9">
      <c r="A70" t="s">
        <v>253</v>
      </c>
      <c r="B70" t="s">
        <v>74</v>
      </c>
      <c r="C70">
        <v>7</v>
      </c>
      <c r="D70" t="str">
        <f>VLOOKUP(C70,'Treatment Struture'!$E$2:$G$10,3,FALSE)</f>
        <v>P1(50)</v>
      </c>
      <c r="E70">
        <f>VLOOKUP(C70,'Treatment Struture'!$E$2:$G$10,2,FALSE)</f>
        <v>3</v>
      </c>
      <c r="F70" s="23">
        <v>9</v>
      </c>
      <c r="G70" s="23">
        <v>16</v>
      </c>
      <c r="H70" s="23">
        <v>21</v>
      </c>
      <c r="I70" s="23">
        <f t="shared" si="4"/>
        <v>5</v>
      </c>
    </row>
    <row r="71" spans="1:9">
      <c r="A71" t="s">
        <v>253</v>
      </c>
      <c r="B71" t="s">
        <v>74</v>
      </c>
      <c r="C71">
        <v>7</v>
      </c>
      <c r="D71" t="str">
        <f>VLOOKUP(C71,'Treatment Struture'!$E$2:$G$10,3,FALSE)</f>
        <v>P1(50)</v>
      </c>
      <c r="E71">
        <f>VLOOKUP(C71,'Treatment Struture'!$E$2:$G$10,2,FALSE)</f>
        <v>3</v>
      </c>
      <c r="F71" s="23">
        <v>10</v>
      </c>
      <c r="G71" s="23">
        <v>18</v>
      </c>
      <c r="H71" s="23">
        <v>22</v>
      </c>
      <c r="I71" s="23">
        <f t="shared" si="4"/>
        <v>4</v>
      </c>
    </row>
    <row r="72" spans="1:9">
      <c r="A72" t="s">
        <v>253</v>
      </c>
      <c r="B72" t="s">
        <v>74</v>
      </c>
      <c r="C72">
        <v>8</v>
      </c>
      <c r="D72" t="str">
        <f>VLOOKUP(C72,'Treatment Struture'!$E$2:$G$10,3,FALSE)</f>
        <v>P2(100)</v>
      </c>
      <c r="E72">
        <f>VLOOKUP(C72,'Treatment Struture'!$E$2:$G$10,2,FALSE)</f>
        <v>3</v>
      </c>
      <c r="F72" s="23">
        <v>1</v>
      </c>
      <c r="G72" s="23">
        <v>17</v>
      </c>
      <c r="H72" s="23">
        <v>21</v>
      </c>
      <c r="I72" s="23">
        <f t="shared" ref="I72:I81" si="5">(H72-G72)</f>
        <v>4</v>
      </c>
    </row>
    <row r="73" spans="1:9">
      <c r="A73" t="s">
        <v>253</v>
      </c>
      <c r="B73" t="s">
        <v>74</v>
      </c>
      <c r="C73">
        <v>8</v>
      </c>
      <c r="D73" t="str">
        <f>VLOOKUP(C73,'Treatment Struture'!$E$2:$G$10,3,FALSE)</f>
        <v>P2(100)</v>
      </c>
      <c r="E73">
        <f>VLOOKUP(C73,'Treatment Struture'!$E$2:$G$10,2,FALSE)</f>
        <v>3</v>
      </c>
      <c r="F73" s="23">
        <v>2</v>
      </c>
      <c r="G73" s="23">
        <v>15</v>
      </c>
      <c r="H73" s="23">
        <v>19</v>
      </c>
      <c r="I73" s="23">
        <f t="shared" si="5"/>
        <v>4</v>
      </c>
    </row>
    <row r="74" spans="1:9">
      <c r="A74" t="s">
        <v>253</v>
      </c>
      <c r="B74" t="s">
        <v>74</v>
      </c>
      <c r="C74">
        <v>8</v>
      </c>
      <c r="D74" t="str">
        <f>VLOOKUP(C74,'Treatment Struture'!$E$2:$G$10,3,FALSE)</f>
        <v>P2(100)</v>
      </c>
      <c r="E74">
        <f>VLOOKUP(C74,'Treatment Struture'!$E$2:$G$10,2,FALSE)</f>
        <v>3</v>
      </c>
      <c r="F74" s="23">
        <v>3</v>
      </c>
      <c r="G74" s="23">
        <v>16</v>
      </c>
      <c r="H74" s="23">
        <v>21</v>
      </c>
      <c r="I74" s="23">
        <f t="shared" si="5"/>
        <v>5</v>
      </c>
    </row>
    <row r="75" spans="1:9">
      <c r="A75" t="s">
        <v>253</v>
      </c>
      <c r="B75" t="s">
        <v>74</v>
      </c>
      <c r="C75">
        <v>8</v>
      </c>
      <c r="D75" t="str">
        <f>VLOOKUP(C75,'Treatment Struture'!$E$2:$G$10,3,FALSE)</f>
        <v>P2(100)</v>
      </c>
      <c r="E75">
        <f>VLOOKUP(C75,'Treatment Struture'!$E$2:$G$10,2,FALSE)</f>
        <v>3</v>
      </c>
      <c r="F75" s="23">
        <v>4</v>
      </c>
      <c r="G75" s="23">
        <v>15</v>
      </c>
      <c r="H75" s="23">
        <v>21</v>
      </c>
      <c r="I75" s="23">
        <f t="shared" si="5"/>
        <v>6</v>
      </c>
    </row>
    <row r="76" spans="1:9">
      <c r="A76" t="s">
        <v>253</v>
      </c>
      <c r="B76" t="s">
        <v>74</v>
      </c>
      <c r="C76">
        <v>8</v>
      </c>
      <c r="D76" t="str">
        <f>VLOOKUP(C76,'Treatment Struture'!$E$2:$G$10,3,FALSE)</f>
        <v>P2(100)</v>
      </c>
      <c r="E76">
        <f>VLOOKUP(C76,'Treatment Struture'!$E$2:$G$10,2,FALSE)</f>
        <v>3</v>
      </c>
      <c r="F76" s="23">
        <v>5</v>
      </c>
      <c r="G76" s="23">
        <v>15</v>
      </c>
      <c r="H76" s="23">
        <v>22</v>
      </c>
      <c r="I76" s="23">
        <f t="shared" si="5"/>
        <v>7</v>
      </c>
    </row>
    <row r="77" spans="1:9">
      <c r="A77" t="s">
        <v>253</v>
      </c>
      <c r="B77" t="s">
        <v>74</v>
      </c>
      <c r="C77">
        <v>8</v>
      </c>
      <c r="D77" t="str">
        <f>VLOOKUP(C77,'Treatment Struture'!$E$2:$G$10,3,FALSE)</f>
        <v>P2(100)</v>
      </c>
      <c r="E77">
        <f>VLOOKUP(C77,'Treatment Struture'!$E$2:$G$10,2,FALSE)</f>
        <v>3</v>
      </c>
      <c r="F77" s="23">
        <v>6</v>
      </c>
      <c r="G77" s="23">
        <v>15</v>
      </c>
      <c r="H77" s="23">
        <v>21</v>
      </c>
      <c r="I77" s="23">
        <f t="shared" si="5"/>
        <v>6</v>
      </c>
    </row>
    <row r="78" spans="1:9">
      <c r="A78" t="s">
        <v>253</v>
      </c>
      <c r="B78" t="s">
        <v>74</v>
      </c>
      <c r="C78">
        <v>8</v>
      </c>
      <c r="D78" t="str">
        <f>VLOOKUP(C78,'Treatment Struture'!$E$2:$G$10,3,FALSE)</f>
        <v>P2(100)</v>
      </c>
      <c r="E78">
        <f>VLOOKUP(C78,'Treatment Struture'!$E$2:$G$10,2,FALSE)</f>
        <v>3</v>
      </c>
      <c r="F78" s="23">
        <v>7</v>
      </c>
      <c r="G78" s="23">
        <v>15</v>
      </c>
      <c r="H78" s="23">
        <v>19</v>
      </c>
      <c r="I78" s="23">
        <f t="shared" si="5"/>
        <v>4</v>
      </c>
    </row>
    <row r="79" spans="1:9">
      <c r="A79" t="s">
        <v>253</v>
      </c>
      <c r="B79" t="s">
        <v>74</v>
      </c>
      <c r="C79">
        <v>8</v>
      </c>
      <c r="D79" t="str">
        <f>VLOOKUP(C79,'Treatment Struture'!$E$2:$G$10,3,FALSE)</f>
        <v>P2(100)</v>
      </c>
      <c r="E79">
        <f>VLOOKUP(C79,'Treatment Struture'!$E$2:$G$10,2,FALSE)</f>
        <v>3</v>
      </c>
      <c r="F79" s="23">
        <v>8</v>
      </c>
      <c r="G79" s="23">
        <v>14</v>
      </c>
      <c r="H79" s="23">
        <v>20</v>
      </c>
      <c r="I79" s="23">
        <f t="shared" si="5"/>
        <v>6</v>
      </c>
    </row>
    <row r="80" spans="1:9">
      <c r="A80" t="s">
        <v>253</v>
      </c>
      <c r="B80" t="s">
        <v>74</v>
      </c>
      <c r="C80">
        <v>8</v>
      </c>
      <c r="D80" t="str">
        <f>VLOOKUP(C80,'Treatment Struture'!$E$2:$G$10,3,FALSE)</f>
        <v>P2(100)</v>
      </c>
      <c r="E80">
        <f>VLOOKUP(C80,'Treatment Struture'!$E$2:$G$10,2,FALSE)</f>
        <v>3</v>
      </c>
      <c r="F80" s="23">
        <v>9</v>
      </c>
      <c r="G80" s="23">
        <v>15</v>
      </c>
      <c r="H80" s="23">
        <v>20</v>
      </c>
      <c r="I80" s="23">
        <f t="shared" si="5"/>
        <v>5</v>
      </c>
    </row>
    <row r="81" spans="1:9">
      <c r="A81" t="s">
        <v>253</v>
      </c>
      <c r="B81" t="s">
        <v>74</v>
      </c>
      <c r="C81">
        <v>8</v>
      </c>
      <c r="D81" t="str">
        <f>VLOOKUP(C81,'Treatment Struture'!$E$2:$G$10,3,FALSE)</f>
        <v>P2(100)</v>
      </c>
      <c r="E81">
        <f>VLOOKUP(C81,'Treatment Struture'!$E$2:$G$10,2,FALSE)</f>
        <v>3</v>
      </c>
      <c r="F81" s="23">
        <v>10</v>
      </c>
      <c r="G81" s="23">
        <v>17</v>
      </c>
      <c r="H81" s="23">
        <v>24</v>
      </c>
      <c r="I81" s="23">
        <f t="shared" si="5"/>
        <v>7</v>
      </c>
    </row>
    <row r="82" spans="1:9">
      <c r="A82" t="s">
        <v>253</v>
      </c>
      <c r="B82" t="s">
        <v>74</v>
      </c>
      <c r="C82">
        <v>9</v>
      </c>
      <c r="D82" t="str">
        <f>VLOOKUP(C82,'Treatment Struture'!$E$2:$G$10,3,FALSE)</f>
        <v>P3(150)</v>
      </c>
      <c r="E82">
        <f>VLOOKUP(C82,'Treatment Struture'!$E$2:$G$10,2,FALSE)</f>
        <v>3</v>
      </c>
      <c r="F82" s="23">
        <v>1</v>
      </c>
      <c r="G82" s="23">
        <v>16</v>
      </c>
      <c r="H82" s="23">
        <v>21</v>
      </c>
      <c r="I82" s="23">
        <f t="shared" ref="I82:I89" si="6">(H82-G82)</f>
        <v>5</v>
      </c>
    </row>
    <row r="83" spans="1:9">
      <c r="A83" t="s">
        <v>253</v>
      </c>
      <c r="B83" t="s">
        <v>74</v>
      </c>
      <c r="C83">
        <v>9</v>
      </c>
      <c r="D83" t="str">
        <f>VLOOKUP(C83,'Treatment Struture'!$E$2:$G$10,3,FALSE)</f>
        <v>P3(150)</v>
      </c>
      <c r="E83">
        <f>VLOOKUP(C83,'Treatment Struture'!$E$2:$G$10,2,FALSE)</f>
        <v>3</v>
      </c>
      <c r="F83" s="23">
        <v>2</v>
      </c>
      <c r="G83" s="23">
        <v>15</v>
      </c>
      <c r="H83" s="23">
        <v>20</v>
      </c>
      <c r="I83" s="23">
        <f t="shared" si="6"/>
        <v>5</v>
      </c>
    </row>
    <row r="84" spans="1:9">
      <c r="A84" t="s">
        <v>253</v>
      </c>
      <c r="B84" t="s">
        <v>74</v>
      </c>
      <c r="C84">
        <v>9</v>
      </c>
      <c r="D84" t="str">
        <f>VLOOKUP(C84,'Treatment Struture'!$E$2:$G$10,3,FALSE)</f>
        <v>P3(150)</v>
      </c>
      <c r="E84">
        <f>VLOOKUP(C84,'Treatment Struture'!$E$2:$G$10,2,FALSE)</f>
        <v>3</v>
      </c>
      <c r="F84" s="23">
        <v>3</v>
      </c>
      <c r="G84" s="23">
        <v>17</v>
      </c>
      <c r="H84" s="23">
        <v>22</v>
      </c>
      <c r="I84" s="23">
        <f t="shared" si="6"/>
        <v>5</v>
      </c>
    </row>
    <row r="85" spans="1:9">
      <c r="A85" t="s">
        <v>253</v>
      </c>
      <c r="B85" t="s">
        <v>74</v>
      </c>
      <c r="C85">
        <v>9</v>
      </c>
      <c r="D85" t="str">
        <f>VLOOKUP(C85,'Treatment Struture'!$E$2:$G$10,3,FALSE)</f>
        <v>P3(150)</v>
      </c>
      <c r="E85">
        <f>VLOOKUP(C85,'Treatment Struture'!$E$2:$G$10,2,FALSE)</f>
        <v>3</v>
      </c>
      <c r="F85" s="23">
        <v>4</v>
      </c>
      <c r="G85" s="23">
        <v>15</v>
      </c>
      <c r="H85" s="23">
        <v>20</v>
      </c>
      <c r="I85" s="23">
        <f t="shared" si="6"/>
        <v>5</v>
      </c>
    </row>
    <row r="86" spans="1:9">
      <c r="A86" t="s">
        <v>253</v>
      </c>
      <c r="B86" t="s">
        <v>74</v>
      </c>
      <c r="C86">
        <v>9</v>
      </c>
      <c r="D86" t="str">
        <f>VLOOKUP(C86,'Treatment Struture'!$E$2:$G$10,3,FALSE)</f>
        <v>P3(150)</v>
      </c>
      <c r="E86">
        <f>VLOOKUP(C86,'Treatment Struture'!$E$2:$G$10,2,FALSE)</f>
        <v>3</v>
      </c>
      <c r="F86" s="23">
        <v>5</v>
      </c>
      <c r="G86" s="23">
        <v>15</v>
      </c>
      <c r="H86" s="23">
        <v>20</v>
      </c>
      <c r="I86" s="23">
        <f t="shared" si="6"/>
        <v>5</v>
      </c>
    </row>
    <row r="87" spans="1:9">
      <c r="A87" t="s">
        <v>253</v>
      </c>
      <c r="B87" t="s">
        <v>74</v>
      </c>
      <c r="C87">
        <v>9</v>
      </c>
      <c r="D87" t="str">
        <f>VLOOKUP(C87,'Treatment Struture'!$E$2:$G$10,3,FALSE)</f>
        <v>P3(150)</v>
      </c>
      <c r="E87">
        <f>VLOOKUP(C87,'Treatment Struture'!$E$2:$G$10,2,FALSE)</f>
        <v>3</v>
      </c>
      <c r="F87" s="23">
        <v>6</v>
      </c>
      <c r="G87" s="23">
        <v>16</v>
      </c>
      <c r="H87" s="23">
        <v>21</v>
      </c>
      <c r="I87" s="23">
        <f t="shared" si="6"/>
        <v>5</v>
      </c>
    </row>
    <row r="88" spans="1:9">
      <c r="A88" t="s">
        <v>253</v>
      </c>
      <c r="B88" t="s">
        <v>74</v>
      </c>
      <c r="C88">
        <v>9</v>
      </c>
      <c r="D88" t="str">
        <f>VLOOKUP(C88,'Treatment Struture'!$E$2:$G$10,3,FALSE)</f>
        <v>P3(150)</v>
      </c>
      <c r="E88">
        <f>VLOOKUP(C88,'Treatment Struture'!$E$2:$G$10,2,FALSE)</f>
        <v>3</v>
      </c>
      <c r="F88" s="23">
        <v>7</v>
      </c>
      <c r="G88" s="23">
        <v>15</v>
      </c>
      <c r="H88" s="23">
        <v>20</v>
      </c>
      <c r="I88" s="23">
        <f t="shared" si="6"/>
        <v>5</v>
      </c>
    </row>
    <row r="89" spans="1:9">
      <c r="A89" t="s">
        <v>253</v>
      </c>
      <c r="B89" t="s">
        <v>74</v>
      </c>
      <c r="C89">
        <v>9</v>
      </c>
      <c r="D89" t="str">
        <f>VLOOKUP(C89,'Treatment Struture'!$E$2:$G$10,3,FALSE)</f>
        <v>P3(150)</v>
      </c>
      <c r="E89">
        <f>VLOOKUP(C89,'Treatment Struture'!$E$2:$G$10,2,FALSE)</f>
        <v>3</v>
      </c>
      <c r="F89" s="23">
        <v>8</v>
      </c>
      <c r="G89" s="23">
        <v>15</v>
      </c>
      <c r="H89" s="23">
        <v>21</v>
      </c>
      <c r="I89" s="23">
        <f t="shared" si="6"/>
        <v>6</v>
      </c>
    </row>
    <row r="90" spans="1:9">
      <c r="A90" t="s">
        <v>253</v>
      </c>
      <c r="B90" t="s">
        <v>74</v>
      </c>
      <c r="C90">
        <v>9</v>
      </c>
      <c r="D90" t="str">
        <f>VLOOKUP(C90,'Treatment Struture'!$E$2:$G$10,3,FALSE)</f>
        <v>P3(150)</v>
      </c>
      <c r="E90">
        <f>VLOOKUP(C90,'Treatment Struture'!$E$2:$G$10,2,FALSE)</f>
        <v>3</v>
      </c>
      <c r="F90" s="23">
        <v>9</v>
      </c>
    </row>
    <row r="91" spans="1:9">
      <c r="A91" t="s">
        <v>253</v>
      </c>
      <c r="B91" t="s">
        <v>74</v>
      </c>
      <c r="C91">
        <v>9</v>
      </c>
      <c r="D91" t="str">
        <f>VLOOKUP(C91,'Treatment Struture'!$E$2:$G$10,3,FALSE)</f>
        <v>P3(150)</v>
      </c>
      <c r="E91">
        <f>VLOOKUP(C91,'Treatment Struture'!$E$2:$G$10,2,FALSE)</f>
        <v>3</v>
      </c>
      <c r="F91" s="23">
        <v>10</v>
      </c>
      <c r="G91" s="23">
        <v>15</v>
      </c>
      <c r="H91" s="23">
        <v>20</v>
      </c>
      <c r="I91" s="23">
        <f>(H91-G91)</f>
        <v>5</v>
      </c>
    </row>
    <row r="92" spans="1:9">
      <c r="A92" t="s">
        <v>253</v>
      </c>
      <c r="B92" t="s">
        <v>75</v>
      </c>
      <c r="C92">
        <v>1</v>
      </c>
      <c r="D92" t="str">
        <f>VLOOKUP(C92,'Treatment Struture'!$E$2:$G$10,3,FALSE)</f>
        <v>P3(150)</v>
      </c>
      <c r="E92">
        <f>VLOOKUP(C92,'Treatment Struture'!$E$2:$G$10,2,FALSE)</f>
        <v>1</v>
      </c>
      <c r="F92" s="23">
        <v>1</v>
      </c>
      <c r="G92">
        <v>18</v>
      </c>
      <c r="H92" s="30"/>
      <c r="I92" s="30"/>
    </row>
    <row r="93" spans="1:9">
      <c r="A93" t="s">
        <v>253</v>
      </c>
      <c r="B93" t="s">
        <v>75</v>
      </c>
      <c r="C93">
        <v>1</v>
      </c>
      <c r="D93" t="str">
        <f>VLOOKUP(C93,'Treatment Struture'!$E$2:$G$10,3,FALSE)</f>
        <v>P3(150)</v>
      </c>
      <c r="E93">
        <f>VLOOKUP(C93,'Treatment Struture'!$E$2:$G$10,2,FALSE)</f>
        <v>1</v>
      </c>
      <c r="F93" s="23">
        <v>2</v>
      </c>
      <c r="G93">
        <v>19</v>
      </c>
    </row>
    <row r="94" spans="1:9">
      <c r="A94" t="s">
        <v>253</v>
      </c>
      <c r="B94" t="s">
        <v>75</v>
      </c>
      <c r="C94">
        <v>1</v>
      </c>
      <c r="D94" t="str">
        <f>VLOOKUP(C94,'Treatment Struture'!$E$2:$G$10,3,FALSE)</f>
        <v>P3(150)</v>
      </c>
      <c r="E94">
        <f>VLOOKUP(C94,'Treatment Struture'!$E$2:$G$10,2,FALSE)</f>
        <v>1</v>
      </c>
      <c r="F94" s="23">
        <v>3</v>
      </c>
      <c r="G94">
        <v>20</v>
      </c>
    </row>
    <row r="95" spans="1:9">
      <c r="A95" t="s">
        <v>253</v>
      </c>
      <c r="B95" t="s">
        <v>75</v>
      </c>
      <c r="C95">
        <v>1</v>
      </c>
      <c r="D95" t="str">
        <f>VLOOKUP(C95,'Treatment Struture'!$E$2:$G$10,3,FALSE)</f>
        <v>P3(150)</v>
      </c>
      <c r="E95">
        <f>VLOOKUP(C95,'Treatment Struture'!$E$2:$G$10,2,FALSE)</f>
        <v>1</v>
      </c>
      <c r="F95" s="23">
        <v>4</v>
      </c>
      <c r="G95">
        <v>17</v>
      </c>
    </row>
    <row r="96" spans="1:9">
      <c r="A96" t="s">
        <v>253</v>
      </c>
      <c r="B96" t="s">
        <v>75</v>
      </c>
      <c r="C96">
        <v>1</v>
      </c>
      <c r="D96" t="str">
        <f>VLOOKUP(C96,'Treatment Struture'!$E$2:$G$10,3,FALSE)</f>
        <v>P3(150)</v>
      </c>
      <c r="E96">
        <f>VLOOKUP(C96,'Treatment Struture'!$E$2:$G$10,2,FALSE)</f>
        <v>1</v>
      </c>
      <c r="F96" s="23">
        <v>5</v>
      </c>
      <c r="G96">
        <v>18</v>
      </c>
    </row>
    <row r="97" spans="1:7">
      <c r="A97" t="s">
        <v>253</v>
      </c>
      <c r="B97" t="s">
        <v>75</v>
      </c>
      <c r="C97">
        <v>1</v>
      </c>
      <c r="D97" t="str">
        <f>VLOOKUP(C97,'Treatment Struture'!$E$2:$G$10,3,FALSE)</f>
        <v>P3(150)</v>
      </c>
      <c r="E97">
        <f>VLOOKUP(C97,'Treatment Struture'!$E$2:$G$10,2,FALSE)</f>
        <v>1</v>
      </c>
      <c r="F97" s="23">
        <v>6</v>
      </c>
      <c r="G97">
        <v>17</v>
      </c>
    </row>
    <row r="98" spans="1:7">
      <c r="A98" t="s">
        <v>253</v>
      </c>
      <c r="B98" t="s">
        <v>75</v>
      </c>
      <c r="C98">
        <v>1</v>
      </c>
      <c r="D98" t="str">
        <f>VLOOKUP(C98,'Treatment Struture'!$E$2:$G$10,3,FALSE)</f>
        <v>P3(150)</v>
      </c>
      <c r="E98">
        <f>VLOOKUP(C98,'Treatment Struture'!$E$2:$G$10,2,FALSE)</f>
        <v>1</v>
      </c>
      <c r="F98" s="23">
        <v>7</v>
      </c>
      <c r="G98">
        <v>17</v>
      </c>
    </row>
    <row r="99" spans="1:7">
      <c r="A99" t="s">
        <v>253</v>
      </c>
      <c r="B99" t="s">
        <v>75</v>
      </c>
      <c r="C99">
        <v>1</v>
      </c>
      <c r="D99" t="str">
        <f>VLOOKUP(C99,'Treatment Struture'!$E$2:$G$10,3,FALSE)</f>
        <v>P3(150)</v>
      </c>
      <c r="E99">
        <f>VLOOKUP(C99,'Treatment Struture'!$E$2:$G$10,2,FALSE)</f>
        <v>1</v>
      </c>
      <c r="F99" s="23">
        <v>8</v>
      </c>
      <c r="G99">
        <v>18</v>
      </c>
    </row>
    <row r="100" spans="1:7">
      <c r="A100" t="s">
        <v>253</v>
      </c>
      <c r="B100" t="s">
        <v>75</v>
      </c>
      <c r="C100">
        <v>1</v>
      </c>
      <c r="D100" t="str">
        <f>VLOOKUP(C100,'Treatment Struture'!$E$2:$G$10,3,FALSE)</f>
        <v>P3(150)</v>
      </c>
      <c r="E100">
        <f>VLOOKUP(C100,'Treatment Struture'!$E$2:$G$10,2,FALSE)</f>
        <v>1</v>
      </c>
      <c r="F100" s="23">
        <v>9</v>
      </c>
      <c r="G100">
        <v>17</v>
      </c>
    </row>
    <row r="101" spans="1:7">
      <c r="A101" t="s">
        <v>253</v>
      </c>
      <c r="B101" t="s">
        <v>75</v>
      </c>
      <c r="C101">
        <v>1</v>
      </c>
      <c r="D101" t="str">
        <f>VLOOKUP(C101,'Treatment Struture'!$E$2:$G$10,3,FALSE)</f>
        <v>P3(150)</v>
      </c>
      <c r="E101">
        <f>VLOOKUP(C101,'Treatment Struture'!$E$2:$G$10,2,FALSE)</f>
        <v>1</v>
      </c>
      <c r="F101" s="23">
        <v>10</v>
      </c>
      <c r="G101">
        <v>17</v>
      </c>
    </row>
    <row r="102" spans="1:7">
      <c r="A102" t="s">
        <v>253</v>
      </c>
      <c r="B102" t="s">
        <v>75</v>
      </c>
      <c r="C102">
        <v>2</v>
      </c>
      <c r="D102" t="str">
        <f>VLOOKUP(C102,'Treatment Struture'!$E$2:$G$10,3,FALSE)</f>
        <v>P1(50)</v>
      </c>
      <c r="E102">
        <f>VLOOKUP(C102,'Treatment Struture'!$E$2:$G$10,2,FALSE)</f>
        <v>1</v>
      </c>
      <c r="F102" s="23">
        <v>1</v>
      </c>
      <c r="G102">
        <v>19</v>
      </c>
    </row>
    <row r="103" spans="1:7">
      <c r="A103" t="s">
        <v>253</v>
      </c>
      <c r="B103" t="s">
        <v>75</v>
      </c>
      <c r="C103">
        <v>2</v>
      </c>
      <c r="D103" t="str">
        <f>VLOOKUP(C103,'Treatment Struture'!$E$2:$G$10,3,FALSE)</f>
        <v>P1(50)</v>
      </c>
      <c r="E103">
        <f>VLOOKUP(C103,'Treatment Struture'!$E$2:$G$10,2,FALSE)</f>
        <v>1</v>
      </c>
      <c r="F103" s="23">
        <v>2</v>
      </c>
      <c r="G103">
        <v>18</v>
      </c>
    </row>
    <row r="104" spans="1:7">
      <c r="A104" t="s">
        <v>253</v>
      </c>
      <c r="B104" t="s">
        <v>75</v>
      </c>
      <c r="C104">
        <v>2</v>
      </c>
      <c r="D104" t="str">
        <f>VLOOKUP(C104,'Treatment Struture'!$E$2:$G$10,3,FALSE)</f>
        <v>P1(50)</v>
      </c>
      <c r="E104">
        <f>VLOOKUP(C104,'Treatment Struture'!$E$2:$G$10,2,FALSE)</f>
        <v>1</v>
      </c>
      <c r="F104" s="23">
        <v>3</v>
      </c>
      <c r="G104">
        <v>18</v>
      </c>
    </row>
    <row r="105" spans="1:7">
      <c r="A105" t="s">
        <v>253</v>
      </c>
      <c r="B105" t="s">
        <v>75</v>
      </c>
      <c r="C105">
        <v>2</v>
      </c>
      <c r="D105" t="str">
        <f>VLOOKUP(C105,'Treatment Struture'!$E$2:$G$10,3,FALSE)</f>
        <v>P1(50)</v>
      </c>
      <c r="E105">
        <f>VLOOKUP(C105,'Treatment Struture'!$E$2:$G$10,2,FALSE)</f>
        <v>1</v>
      </c>
      <c r="F105" s="23">
        <v>4</v>
      </c>
      <c r="G105">
        <v>18</v>
      </c>
    </row>
    <row r="106" spans="1:7">
      <c r="A106" t="s">
        <v>253</v>
      </c>
      <c r="B106" t="s">
        <v>75</v>
      </c>
      <c r="C106">
        <v>2</v>
      </c>
      <c r="D106" t="str">
        <f>VLOOKUP(C106,'Treatment Struture'!$E$2:$G$10,3,FALSE)</f>
        <v>P1(50)</v>
      </c>
      <c r="E106">
        <f>VLOOKUP(C106,'Treatment Struture'!$E$2:$G$10,2,FALSE)</f>
        <v>1</v>
      </c>
      <c r="F106" s="23">
        <v>5</v>
      </c>
      <c r="G106">
        <v>18</v>
      </c>
    </row>
    <row r="107" spans="1:7">
      <c r="A107" t="s">
        <v>253</v>
      </c>
      <c r="B107" t="s">
        <v>75</v>
      </c>
      <c r="C107">
        <v>2</v>
      </c>
      <c r="D107" t="str">
        <f>VLOOKUP(C107,'Treatment Struture'!$E$2:$G$10,3,FALSE)</f>
        <v>P1(50)</v>
      </c>
      <c r="E107">
        <f>VLOOKUP(C107,'Treatment Struture'!$E$2:$G$10,2,FALSE)</f>
        <v>1</v>
      </c>
      <c r="F107" s="23">
        <v>6</v>
      </c>
      <c r="G107">
        <v>18</v>
      </c>
    </row>
    <row r="108" spans="1:7">
      <c r="A108" t="s">
        <v>253</v>
      </c>
      <c r="B108" t="s">
        <v>75</v>
      </c>
      <c r="C108">
        <v>2</v>
      </c>
      <c r="D108" t="str">
        <f>VLOOKUP(C108,'Treatment Struture'!$E$2:$G$10,3,FALSE)</f>
        <v>P1(50)</v>
      </c>
      <c r="E108">
        <f>VLOOKUP(C108,'Treatment Struture'!$E$2:$G$10,2,FALSE)</f>
        <v>1</v>
      </c>
      <c r="F108" s="23">
        <v>7</v>
      </c>
      <c r="G108">
        <v>19</v>
      </c>
    </row>
    <row r="109" spans="1:7">
      <c r="A109" t="s">
        <v>253</v>
      </c>
      <c r="B109" t="s">
        <v>75</v>
      </c>
      <c r="C109">
        <v>2</v>
      </c>
      <c r="D109" t="str">
        <f>VLOOKUP(C109,'Treatment Struture'!$E$2:$G$10,3,FALSE)</f>
        <v>P1(50)</v>
      </c>
      <c r="E109">
        <f>VLOOKUP(C109,'Treatment Struture'!$E$2:$G$10,2,FALSE)</f>
        <v>1</v>
      </c>
      <c r="F109" s="23">
        <v>8</v>
      </c>
      <c r="G109">
        <v>19</v>
      </c>
    </row>
    <row r="110" spans="1:7">
      <c r="A110" t="s">
        <v>253</v>
      </c>
      <c r="B110" t="s">
        <v>75</v>
      </c>
      <c r="C110">
        <v>2</v>
      </c>
      <c r="D110" t="str">
        <f>VLOOKUP(C110,'Treatment Struture'!$E$2:$G$10,3,FALSE)</f>
        <v>P1(50)</v>
      </c>
      <c r="E110">
        <f>VLOOKUP(C110,'Treatment Struture'!$E$2:$G$10,2,FALSE)</f>
        <v>1</v>
      </c>
      <c r="F110" s="23">
        <v>9</v>
      </c>
      <c r="G110">
        <v>18</v>
      </c>
    </row>
    <row r="111" spans="1:7">
      <c r="A111" t="s">
        <v>253</v>
      </c>
      <c r="B111" t="s">
        <v>75</v>
      </c>
      <c r="C111">
        <v>2</v>
      </c>
      <c r="D111" t="str">
        <f>VLOOKUP(C111,'Treatment Struture'!$E$2:$G$10,3,FALSE)</f>
        <v>P1(50)</v>
      </c>
      <c r="E111">
        <f>VLOOKUP(C111,'Treatment Struture'!$E$2:$G$10,2,FALSE)</f>
        <v>1</v>
      </c>
      <c r="F111" s="23">
        <v>10</v>
      </c>
      <c r="G111">
        <v>18</v>
      </c>
    </row>
    <row r="112" spans="1:7">
      <c r="A112" t="s">
        <v>253</v>
      </c>
      <c r="B112" t="s">
        <v>75</v>
      </c>
      <c r="C112">
        <v>3</v>
      </c>
      <c r="D112" t="str">
        <f>VLOOKUP(C112,'Treatment Struture'!$E$2:$G$10,3,FALSE)</f>
        <v>P2(100)</v>
      </c>
      <c r="E112">
        <f>VLOOKUP(C112,'Treatment Struture'!$E$2:$G$10,2,FALSE)</f>
        <v>1</v>
      </c>
      <c r="F112" s="23">
        <v>1</v>
      </c>
      <c r="G112">
        <v>19</v>
      </c>
    </row>
    <row r="113" spans="1:7">
      <c r="A113" t="s">
        <v>253</v>
      </c>
      <c r="B113" t="s">
        <v>75</v>
      </c>
      <c r="C113">
        <v>3</v>
      </c>
      <c r="D113" t="str">
        <f>VLOOKUP(C113,'Treatment Struture'!$E$2:$G$10,3,FALSE)</f>
        <v>P2(100)</v>
      </c>
      <c r="E113">
        <f>VLOOKUP(C113,'Treatment Struture'!$E$2:$G$10,2,FALSE)</f>
        <v>1</v>
      </c>
      <c r="F113" s="23">
        <v>2</v>
      </c>
      <c r="G113">
        <v>18</v>
      </c>
    </row>
    <row r="114" spans="1:7">
      <c r="A114" t="s">
        <v>253</v>
      </c>
      <c r="B114" t="s">
        <v>75</v>
      </c>
      <c r="C114">
        <v>3</v>
      </c>
      <c r="D114" t="str">
        <f>VLOOKUP(C114,'Treatment Struture'!$E$2:$G$10,3,FALSE)</f>
        <v>P2(100)</v>
      </c>
      <c r="E114">
        <f>VLOOKUP(C114,'Treatment Struture'!$E$2:$G$10,2,FALSE)</f>
        <v>1</v>
      </c>
      <c r="F114" s="23">
        <v>3</v>
      </c>
      <c r="G114">
        <v>19</v>
      </c>
    </row>
    <row r="115" spans="1:7">
      <c r="A115" t="s">
        <v>253</v>
      </c>
      <c r="B115" t="s">
        <v>75</v>
      </c>
      <c r="C115">
        <v>3</v>
      </c>
      <c r="D115" t="str">
        <f>VLOOKUP(C115,'Treatment Struture'!$E$2:$G$10,3,FALSE)</f>
        <v>P2(100)</v>
      </c>
      <c r="E115">
        <f>VLOOKUP(C115,'Treatment Struture'!$E$2:$G$10,2,FALSE)</f>
        <v>1</v>
      </c>
      <c r="F115" s="23">
        <v>4</v>
      </c>
      <c r="G115">
        <v>18</v>
      </c>
    </row>
    <row r="116" spans="1:7">
      <c r="A116" t="s">
        <v>253</v>
      </c>
      <c r="B116" t="s">
        <v>75</v>
      </c>
      <c r="C116">
        <v>3</v>
      </c>
      <c r="D116" t="str">
        <f>VLOOKUP(C116,'Treatment Struture'!$E$2:$G$10,3,FALSE)</f>
        <v>P2(100)</v>
      </c>
      <c r="E116">
        <f>VLOOKUP(C116,'Treatment Struture'!$E$2:$G$10,2,FALSE)</f>
        <v>1</v>
      </c>
      <c r="F116" s="23">
        <v>5</v>
      </c>
      <c r="G116">
        <v>19</v>
      </c>
    </row>
    <row r="117" spans="1:7">
      <c r="A117" t="s">
        <v>253</v>
      </c>
      <c r="B117" t="s">
        <v>75</v>
      </c>
      <c r="C117">
        <v>3</v>
      </c>
      <c r="D117" t="str">
        <f>VLOOKUP(C117,'Treatment Struture'!$E$2:$G$10,3,FALSE)</f>
        <v>P2(100)</v>
      </c>
      <c r="E117">
        <f>VLOOKUP(C117,'Treatment Struture'!$E$2:$G$10,2,FALSE)</f>
        <v>1</v>
      </c>
      <c r="F117" s="23">
        <v>6</v>
      </c>
      <c r="G117">
        <v>18</v>
      </c>
    </row>
    <row r="118" spans="1:7">
      <c r="A118" t="s">
        <v>253</v>
      </c>
      <c r="B118" t="s">
        <v>75</v>
      </c>
      <c r="C118">
        <v>3</v>
      </c>
      <c r="D118" t="str">
        <f>VLOOKUP(C118,'Treatment Struture'!$E$2:$G$10,3,FALSE)</f>
        <v>P2(100)</v>
      </c>
      <c r="E118">
        <f>VLOOKUP(C118,'Treatment Struture'!$E$2:$G$10,2,FALSE)</f>
        <v>1</v>
      </c>
      <c r="F118" s="23">
        <v>7</v>
      </c>
      <c r="G118">
        <v>19</v>
      </c>
    </row>
    <row r="119" spans="1:7">
      <c r="A119" t="s">
        <v>253</v>
      </c>
      <c r="B119" t="s">
        <v>75</v>
      </c>
      <c r="C119">
        <v>3</v>
      </c>
      <c r="D119" t="str">
        <f>VLOOKUP(C119,'Treatment Struture'!$E$2:$G$10,3,FALSE)</f>
        <v>P2(100)</v>
      </c>
      <c r="E119">
        <f>VLOOKUP(C119,'Treatment Struture'!$E$2:$G$10,2,FALSE)</f>
        <v>1</v>
      </c>
      <c r="F119" s="23">
        <v>8</v>
      </c>
    </row>
    <row r="120" spans="1:7">
      <c r="A120" t="s">
        <v>253</v>
      </c>
      <c r="B120" t="s">
        <v>75</v>
      </c>
      <c r="C120">
        <v>3</v>
      </c>
      <c r="D120" t="str">
        <f>VLOOKUP(C120,'Treatment Struture'!$E$2:$G$10,3,FALSE)</f>
        <v>P2(100)</v>
      </c>
      <c r="E120">
        <f>VLOOKUP(C120,'Treatment Struture'!$E$2:$G$10,2,FALSE)</f>
        <v>1</v>
      </c>
      <c r="F120" s="23">
        <v>9</v>
      </c>
      <c r="G120">
        <v>18</v>
      </c>
    </row>
    <row r="121" spans="1:7">
      <c r="A121" t="s">
        <v>253</v>
      </c>
      <c r="B121" t="s">
        <v>75</v>
      </c>
      <c r="C121">
        <v>3</v>
      </c>
      <c r="D121" t="str">
        <f>VLOOKUP(C121,'Treatment Struture'!$E$2:$G$10,3,FALSE)</f>
        <v>P2(100)</v>
      </c>
      <c r="E121">
        <f>VLOOKUP(C121,'Treatment Struture'!$E$2:$G$10,2,FALSE)</f>
        <v>1</v>
      </c>
      <c r="F121" s="23">
        <v>10</v>
      </c>
      <c r="G121">
        <v>19</v>
      </c>
    </row>
    <row r="122" spans="1:7">
      <c r="A122" t="s">
        <v>253</v>
      </c>
      <c r="B122" t="s">
        <v>75</v>
      </c>
      <c r="C122">
        <v>4</v>
      </c>
      <c r="D122" t="str">
        <f>VLOOKUP(C122,'Treatment Struture'!$E$2:$G$10,3,FALSE)</f>
        <v>P2(100)</v>
      </c>
      <c r="E122">
        <f>VLOOKUP(C122,'Treatment Struture'!$E$2:$G$10,2,FALSE)</f>
        <v>2</v>
      </c>
      <c r="F122" s="23">
        <v>1</v>
      </c>
      <c r="G122">
        <v>18</v>
      </c>
    </row>
    <row r="123" spans="1:7">
      <c r="A123" t="s">
        <v>253</v>
      </c>
      <c r="B123" t="s">
        <v>75</v>
      </c>
      <c r="C123">
        <v>4</v>
      </c>
      <c r="D123" t="str">
        <f>VLOOKUP(C123,'Treatment Struture'!$E$2:$G$10,3,FALSE)</f>
        <v>P2(100)</v>
      </c>
      <c r="E123">
        <f>VLOOKUP(C123,'Treatment Struture'!$E$2:$G$10,2,FALSE)</f>
        <v>2</v>
      </c>
      <c r="F123" s="23">
        <v>2</v>
      </c>
      <c r="G123">
        <v>18</v>
      </c>
    </row>
    <row r="124" spans="1:7">
      <c r="A124" t="s">
        <v>253</v>
      </c>
      <c r="B124" t="s">
        <v>75</v>
      </c>
      <c r="C124">
        <v>4</v>
      </c>
      <c r="D124" t="str">
        <f>VLOOKUP(C124,'Treatment Struture'!$E$2:$G$10,3,FALSE)</f>
        <v>P2(100)</v>
      </c>
      <c r="E124">
        <f>VLOOKUP(C124,'Treatment Struture'!$E$2:$G$10,2,FALSE)</f>
        <v>2</v>
      </c>
      <c r="F124" s="23">
        <v>3</v>
      </c>
      <c r="G124">
        <v>18</v>
      </c>
    </row>
    <row r="125" spans="1:7">
      <c r="A125" t="s">
        <v>253</v>
      </c>
      <c r="B125" t="s">
        <v>75</v>
      </c>
      <c r="C125">
        <v>4</v>
      </c>
      <c r="D125" t="str">
        <f>VLOOKUP(C125,'Treatment Struture'!$E$2:$G$10,3,FALSE)</f>
        <v>P2(100)</v>
      </c>
      <c r="E125">
        <f>VLOOKUP(C125,'Treatment Struture'!$E$2:$G$10,2,FALSE)</f>
        <v>2</v>
      </c>
      <c r="F125" s="23">
        <v>4</v>
      </c>
      <c r="G125">
        <v>18</v>
      </c>
    </row>
    <row r="126" spans="1:7">
      <c r="A126" t="s">
        <v>253</v>
      </c>
      <c r="B126" t="s">
        <v>75</v>
      </c>
      <c r="C126">
        <v>4</v>
      </c>
      <c r="D126" t="str">
        <f>VLOOKUP(C126,'Treatment Struture'!$E$2:$G$10,3,FALSE)</f>
        <v>P2(100)</v>
      </c>
      <c r="E126">
        <f>VLOOKUP(C126,'Treatment Struture'!$E$2:$G$10,2,FALSE)</f>
        <v>2</v>
      </c>
      <c r="F126" s="23">
        <v>5</v>
      </c>
      <c r="G126">
        <v>18</v>
      </c>
    </row>
    <row r="127" spans="1:7">
      <c r="A127" t="s">
        <v>253</v>
      </c>
      <c r="B127" t="s">
        <v>75</v>
      </c>
      <c r="C127">
        <v>4</v>
      </c>
      <c r="D127" t="str">
        <f>VLOOKUP(C127,'Treatment Struture'!$E$2:$G$10,3,FALSE)</f>
        <v>P2(100)</v>
      </c>
      <c r="E127">
        <f>VLOOKUP(C127,'Treatment Struture'!$E$2:$G$10,2,FALSE)</f>
        <v>2</v>
      </c>
      <c r="F127" s="23">
        <v>6</v>
      </c>
      <c r="G127">
        <v>17</v>
      </c>
    </row>
    <row r="128" spans="1:7">
      <c r="A128" t="s">
        <v>253</v>
      </c>
      <c r="B128" t="s">
        <v>75</v>
      </c>
      <c r="C128">
        <v>4</v>
      </c>
      <c r="D128" t="str">
        <f>VLOOKUP(C128,'Treatment Struture'!$E$2:$G$10,3,FALSE)</f>
        <v>P2(100)</v>
      </c>
      <c r="E128">
        <f>VLOOKUP(C128,'Treatment Struture'!$E$2:$G$10,2,FALSE)</f>
        <v>2</v>
      </c>
      <c r="F128" s="23">
        <v>7</v>
      </c>
      <c r="G128">
        <v>17</v>
      </c>
    </row>
    <row r="129" spans="1:7">
      <c r="A129" t="s">
        <v>253</v>
      </c>
      <c r="B129" t="s">
        <v>75</v>
      </c>
      <c r="C129">
        <v>4</v>
      </c>
      <c r="D129" t="str">
        <f>VLOOKUP(C129,'Treatment Struture'!$E$2:$G$10,3,FALSE)</f>
        <v>P2(100)</v>
      </c>
      <c r="E129">
        <f>VLOOKUP(C129,'Treatment Struture'!$E$2:$G$10,2,FALSE)</f>
        <v>2</v>
      </c>
      <c r="F129" s="23">
        <v>8</v>
      </c>
      <c r="G129">
        <v>18</v>
      </c>
    </row>
    <row r="130" spans="1:7">
      <c r="A130" t="s">
        <v>253</v>
      </c>
      <c r="B130" t="s">
        <v>75</v>
      </c>
      <c r="C130">
        <v>4</v>
      </c>
      <c r="D130" t="str">
        <f>VLOOKUP(C130,'Treatment Struture'!$E$2:$G$10,3,FALSE)</f>
        <v>P2(100)</v>
      </c>
      <c r="E130">
        <f>VLOOKUP(C130,'Treatment Struture'!$E$2:$G$10,2,FALSE)</f>
        <v>2</v>
      </c>
      <c r="F130" s="23">
        <v>9</v>
      </c>
      <c r="G130">
        <v>18</v>
      </c>
    </row>
    <row r="131" spans="1:7">
      <c r="A131" t="s">
        <v>253</v>
      </c>
      <c r="B131" t="s">
        <v>75</v>
      </c>
      <c r="C131">
        <v>4</v>
      </c>
      <c r="D131" t="str">
        <f>VLOOKUP(C131,'Treatment Struture'!$E$2:$G$10,3,FALSE)</f>
        <v>P2(100)</v>
      </c>
      <c r="E131">
        <f>VLOOKUP(C131,'Treatment Struture'!$E$2:$G$10,2,FALSE)</f>
        <v>2</v>
      </c>
      <c r="F131" s="23">
        <v>10</v>
      </c>
      <c r="G131">
        <v>19</v>
      </c>
    </row>
    <row r="132" spans="1:7">
      <c r="A132" t="s">
        <v>253</v>
      </c>
      <c r="B132" t="s">
        <v>75</v>
      </c>
      <c r="C132">
        <v>5</v>
      </c>
      <c r="D132" t="str">
        <f>VLOOKUP(C132,'Treatment Struture'!$E$2:$G$10,3,FALSE)</f>
        <v>P3(150)</v>
      </c>
      <c r="E132">
        <f>VLOOKUP(C132,'Treatment Struture'!$E$2:$G$10,2,FALSE)</f>
        <v>2</v>
      </c>
      <c r="F132" s="23">
        <v>1</v>
      </c>
      <c r="G132">
        <v>17</v>
      </c>
    </row>
    <row r="133" spans="1:7">
      <c r="A133" t="s">
        <v>253</v>
      </c>
      <c r="B133" t="s">
        <v>75</v>
      </c>
      <c r="C133">
        <v>5</v>
      </c>
      <c r="D133" t="str">
        <f>VLOOKUP(C133,'Treatment Struture'!$E$2:$G$10,3,FALSE)</f>
        <v>P3(150)</v>
      </c>
      <c r="E133">
        <f>VLOOKUP(C133,'Treatment Struture'!$E$2:$G$10,2,FALSE)</f>
        <v>2</v>
      </c>
      <c r="F133" s="23">
        <v>2</v>
      </c>
      <c r="G133">
        <v>18</v>
      </c>
    </row>
    <row r="134" spans="1:7">
      <c r="A134" t="s">
        <v>253</v>
      </c>
      <c r="B134" t="s">
        <v>75</v>
      </c>
      <c r="C134">
        <v>5</v>
      </c>
      <c r="D134" t="str">
        <f>VLOOKUP(C134,'Treatment Struture'!$E$2:$G$10,3,FALSE)</f>
        <v>P3(150)</v>
      </c>
      <c r="E134">
        <f>VLOOKUP(C134,'Treatment Struture'!$E$2:$G$10,2,FALSE)</f>
        <v>2</v>
      </c>
      <c r="F134" s="23">
        <v>3</v>
      </c>
      <c r="G134">
        <v>17</v>
      </c>
    </row>
    <row r="135" spans="1:7">
      <c r="A135" t="s">
        <v>253</v>
      </c>
      <c r="B135" t="s">
        <v>75</v>
      </c>
      <c r="C135">
        <v>5</v>
      </c>
      <c r="D135" t="str">
        <f>VLOOKUP(C135,'Treatment Struture'!$E$2:$G$10,3,FALSE)</f>
        <v>P3(150)</v>
      </c>
      <c r="E135">
        <f>VLOOKUP(C135,'Treatment Struture'!$E$2:$G$10,2,FALSE)</f>
        <v>2</v>
      </c>
      <c r="F135" s="23">
        <v>4</v>
      </c>
      <c r="G135">
        <v>19</v>
      </c>
    </row>
    <row r="136" spans="1:7">
      <c r="A136" t="s">
        <v>253</v>
      </c>
      <c r="B136" t="s">
        <v>75</v>
      </c>
      <c r="C136">
        <v>5</v>
      </c>
      <c r="D136" t="str">
        <f>VLOOKUP(C136,'Treatment Struture'!$E$2:$G$10,3,FALSE)</f>
        <v>P3(150)</v>
      </c>
      <c r="E136">
        <f>VLOOKUP(C136,'Treatment Struture'!$E$2:$G$10,2,FALSE)</f>
        <v>2</v>
      </c>
      <c r="F136" s="23">
        <v>5</v>
      </c>
      <c r="G136">
        <v>18</v>
      </c>
    </row>
    <row r="137" spans="1:7">
      <c r="A137" t="s">
        <v>253</v>
      </c>
      <c r="B137" t="s">
        <v>75</v>
      </c>
      <c r="C137">
        <v>5</v>
      </c>
      <c r="D137" t="str">
        <f>VLOOKUP(C137,'Treatment Struture'!$E$2:$G$10,3,FALSE)</f>
        <v>P3(150)</v>
      </c>
      <c r="E137">
        <f>VLOOKUP(C137,'Treatment Struture'!$E$2:$G$10,2,FALSE)</f>
        <v>2</v>
      </c>
      <c r="F137" s="23">
        <v>6</v>
      </c>
      <c r="G137">
        <v>17</v>
      </c>
    </row>
    <row r="138" spans="1:7">
      <c r="A138" t="s">
        <v>253</v>
      </c>
      <c r="B138" t="s">
        <v>75</v>
      </c>
      <c r="C138">
        <v>5</v>
      </c>
      <c r="D138" t="str">
        <f>VLOOKUP(C138,'Treatment Struture'!$E$2:$G$10,3,FALSE)</f>
        <v>P3(150)</v>
      </c>
      <c r="E138">
        <f>VLOOKUP(C138,'Treatment Struture'!$E$2:$G$10,2,FALSE)</f>
        <v>2</v>
      </c>
      <c r="F138" s="23">
        <v>7</v>
      </c>
      <c r="G138">
        <v>17</v>
      </c>
    </row>
    <row r="139" spans="1:7">
      <c r="A139" t="s">
        <v>253</v>
      </c>
      <c r="B139" t="s">
        <v>75</v>
      </c>
      <c r="C139">
        <v>5</v>
      </c>
      <c r="D139" t="str">
        <f>VLOOKUP(C139,'Treatment Struture'!$E$2:$G$10,3,FALSE)</f>
        <v>P3(150)</v>
      </c>
      <c r="E139">
        <f>VLOOKUP(C139,'Treatment Struture'!$E$2:$G$10,2,FALSE)</f>
        <v>2</v>
      </c>
      <c r="F139" s="23">
        <v>8</v>
      </c>
    </row>
    <row r="140" spans="1:7">
      <c r="A140" t="s">
        <v>253</v>
      </c>
      <c r="B140" t="s">
        <v>75</v>
      </c>
      <c r="C140">
        <v>5</v>
      </c>
      <c r="D140" t="str">
        <f>VLOOKUP(C140,'Treatment Struture'!$E$2:$G$10,3,FALSE)</f>
        <v>P3(150)</v>
      </c>
      <c r="E140">
        <f>VLOOKUP(C140,'Treatment Struture'!$E$2:$G$10,2,FALSE)</f>
        <v>2</v>
      </c>
      <c r="F140" s="23">
        <v>9</v>
      </c>
      <c r="G140">
        <v>18</v>
      </c>
    </row>
    <row r="141" spans="1:7">
      <c r="A141" t="s">
        <v>253</v>
      </c>
      <c r="B141" t="s">
        <v>75</v>
      </c>
      <c r="C141">
        <v>5</v>
      </c>
      <c r="D141" t="str">
        <f>VLOOKUP(C141,'Treatment Struture'!$E$2:$G$10,3,FALSE)</f>
        <v>P3(150)</v>
      </c>
      <c r="E141">
        <f>VLOOKUP(C141,'Treatment Struture'!$E$2:$G$10,2,FALSE)</f>
        <v>2</v>
      </c>
      <c r="F141" s="23">
        <v>10</v>
      </c>
    </row>
    <row r="142" spans="1:7">
      <c r="A142" t="s">
        <v>253</v>
      </c>
      <c r="B142" t="s">
        <v>75</v>
      </c>
      <c r="C142">
        <v>6</v>
      </c>
      <c r="D142" t="str">
        <f>VLOOKUP(C142,'Treatment Struture'!$E$2:$G$10,3,FALSE)</f>
        <v>P1(50)</v>
      </c>
      <c r="E142">
        <f>VLOOKUP(C142,'Treatment Struture'!$E$2:$G$10,2,FALSE)</f>
        <v>2</v>
      </c>
      <c r="F142" s="23">
        <v>1</v>
      </c>
    </row>
    <row r="143" spans="1:7">
      <c r="A143" t="s">
        <v>253</v>
      </c>
      <c r="B143" t="s">
        <v>75</v>
      </c>
      <c r="C143">
        <v>6</v>
      </c>
      <c r="D143" t="str">
        <f>VLOOKUP(C143,'Treatment Struture'!$E$2:$G$10,3,FALSE)</f>
        <v>P1(50)</v>
      </c>
      <c r="E143">
        <f>VLOOKUP(C143,'Treatment Struture'!$E$2:$G$10,2,FALSE)</f>
        <v>2</v>
      </c>
      <c r="F143" s="23">
        <v>2</v>
      </c>
      <c r="G143">
        <v>19</v>
      </c>
    </row>
    <row r="144" spans="1:7">
      <c r="A144" t="s">
        <v>253</v>
      </c>
      <c r="B144" t="s">
        <v>75</v>
      </c>
      <c r="C144">
        <v>6</v>
      </c>
      <c r="D144" t="str">
        <f>VLOOKUP(C144,'Treatment Struture'!$E$2:$G$10,3,FALSE)</f>
        <v>P1(50)</v>
      </c>
      <c r="E144">
        <f>VLOOKUP(C144,'Treatment Struture'!$E$2:$G$10,2,FALSE)</f>
        <v>2</v>
      </c>
      <c r="F144" s="23">
        <v>3</v>
      </c>
      <c r="G144">
        <v>18</v>
      </c>
    </row>
    <row r="145" spans="1:7">
      <c r="A145" t="s">
        <v>253</v>
      </c>
      <c r="B145" t="s">
        <v>75</v>
      </c>
      <c r="C145">
        <v>6</v>
      </c>
      <c r="D145" t="str">
        <f>VLOOKUP(C145,'Treatment Struture'!$E$2:$G$10,3,FALSE)</f>
        <v>P1(50)</v>
      </c>
      <c r="E145">
        <f>VLOOKUP(C145,'Treatment Struture'!$E$2:$G$10,2,FALSE)</f>
        <v>2</v>
      </c>
      <c r="F145" s="23">
        <v>4</v>
      </c>
      <c r="G145">
        <v>20</v>
      </c>
    </row>
    <row r="146" spans="1:7">
      <c r="A146" t="s">
        <v>253</v>
      </c>
      <c r="B146" t="s">
        <v>75</v>
      </c>
      <c r="C146">
        <v>6</v>
      </c>
      <c r="D146" t="str">
        <f>VLOOKUP(C146,'Treatment Struture'!$E$2:$G$10,3,FALSE)</f>
        <v>P1(50)</v>
      </c>
      <c r="E146">
        <f>VLOOKUP(C146,'Treatment Struture'!$E$2:$G$10,2,FALSE)</f>
        <v>2</v>
      </c>
      <c r="F146" s="23">
        <v>5</v>
      </c>
      <c r="G146">
        <v>18</v>
      </c>
    </row>
    <row r="147" spans="1:7">
      <c r="A147" t="s">
        <v>253</v>
      </c>
      <c r="B147" t="s">
        <v>75</v>
      </c>
      <c r="C147">
        <v>6</v>
      </c>
      <c r="D147" t="str">
        <f>VLOOKUP(C147,'Treatment Struture'!$E$2:$G$10,3,FALSE)</f>
        <v>P1(50)</v>
      </c>
      <c r="E147">
        <f>VLOOKUP(C147,'Treatment Struture'!$E$2:$G$10,2,FALSE)</f>
        <v>2</v>
      </c>
      <c r="F147" s="23">
        <v>6</v>
      </c>
      <c r="G147">
        <v>18</v>
      </c>
    </row>
    <row r="148" spans="1:7">
      <c r="A148" t="s">
        <v>253</v>
      </c>
      <c r="B148" t="s">
        <v>75</v>
      </c>
      <c r="C148">
        <v>6</v>
      </c>
      <c r="D148" t="str">
        <f>VLOOKUP(C148,'Treatment Struture'!$E$2:$G$10,3,FALSE)</f>
        <v>P1(50)</v>
      </c>
      <c r="E148">
        <f>VLOOKUP(C148,'Treatment Struture'!$E$2:$G$10,2,FALSE)</f>
        <v>2</v>
      </c>
      <c r="F148" s="23">
        <v>7</v>
      </c>
      <c r="G148">
        <v>20</v>
      </c>
    </row>
    <row r="149" spans="1:7">
      <c r="A149" t="s">
        <v>253</v>
      </c>
      <c r="B149" t="s">
        <v>75</v>
      </c>
      <c r="C149">
        <v>6</v>
      </c>
      <c r="D149" t="str">
        <f>VLOOKUP(C149,'Treatment Struture'!$E$2:$G$10,3,FALSE)</f>
        <v>P1(50)</v>
      </c>
      <c r="E149">
        <f>VLOOKUP(C149,'Treatment Struture'!$E$2:$G$10,2,FALSE)</f>
        <v>2</v>
      </c>
      <c r="F149" s="23">
        <v>8</v>
      </c>
      <c r="G149">
        <v>19</v>
      </c>
    </row>
    <row r="150" spans="1:7">
      <c r="A150" t="s">
        <v>253</v>
      </c>
      <c r="B150" t="s">
        <v>75</v>
      </c>
      <c r="C150">
        <v>6</v>
      </c>
      <c r="D150" t="str">
        <f>VLOOKUP(C150,'Treatment Struture'!$E$2:$G$10,3,FALSE)</f>
        <v>P1(50)</v>
      </c>
      <c r="E150">
        <f>VLOOKUP(C150,'Treatment Struture'!$E$2:$G$10,2,FALSE)</f>
        <v>2</v>
      </c>
      <c r="F150" s="23">
        <v>9</v>
      </c>
      <c r="G150">
        <v>18</v>
      </c>
    </row>
    <row r="151" spans="1:7">
      <c r="A151" t="s">
        <v>253</v>
      </c>
      <c r="B151" t="s">
        <v>75</v>
      </c>
      <c r="C151">
        <v>6</v>
      </c>
      <c r="D151" t="str">
        <f>VLOOKUP(C151,'Treatment Struture'!$E$2:$G$10,3,FALSE)</f>
        <v>P1(50)</v>
      </c>
      <c r="E151">
        <f>VLOOKUP(C151,'Treatment Struture'!$E$2:$G$10,2,FALSE)</f>
        <v>2</v>
      </c>
      <c r="F151" s="23">
        <v>10</v>
      </c>
    </row>
    <row r="152" spans="1:7">
      <c r="A152" t="s">
        <v>253</v>
      </c>
      <c r="B152" t="s">
        <v>75</v>
      </c>
      <c r="C152">
        <v>7</v>
      </c>
      <c r="D152" t="str">
        <f>VLOOKUP(C152,'Treatment Struture'!$E$2:$G$10,3,FALSE)</f>
        <v>P1(50)</v>
      </c>
      <c r="E152">
        <f>VLOOKUP(C152,'Treatment Struture'!$E$2:$G$10,2,FALSE)</f>
        <v>3</v>
      </c>
      <c r="F152" s="23">
        <v>1</v>
      </c>
    </row>
    <row r="153" spans="1:7">
      <c r="A153" t="s">
        <v>253</v>
      </c>
      <c r="B153" t="s">
        <v>75</v>
      </c>
      <c r="C153">
        <v>7</v>
      </c>
      <c r="D153" t="str">
        <f>VLOOKUP(C153,'Treatment Struture'!$E$2:$G$10,3,FALSE)</f>
        <v>P1(50)</v>
      </c>
      <c r="E153">
        <f>VLOOKUP(C153,'Treatment Struture'!$E$2:$G$10,2,FALSE)</f>
        <v>3</v>
      </c>
      <c r="F153" s="23">
        <v>2</v>
      </c>
      <c r="G153">
        <v>18</v>
      </c>
    </row>
    <row r="154" spans="1:7">
      <c r="A154" t="s">
        <v>253</v>
      </c>
      <c r="B154" t="s">
        <v>75</v>
      </c>
      <c r="C154">
        <v>7</v>
      </c>
      <c r="D154" t="str">
        <f>VLOOKUP(C154,'Treatment Struture'!$E$2:$G$10,3,FALSE)</f>
        <v>P1(50)</v>
      </c>
      <c r="E154">
        <f>VLOOKUP(C154,'Treatment Struture'!$E$2:$G$10,2,FALSE)</f>
        <v>3</v>
      </c>
      <c r="F154" s="23">
        <v>3</v>
      </c>
      <c r="G154">
        <v>18</v>
      </c>
    </row>
    <row r="155" spans="1:7">
      <c r="A155" t="s">
        <v>253</v>
      </c>
      <c r="B155" t="s">
        <v>75</v>
      </c>
      <c r="C155">
        <v>7</v>
      </c>
      <c r="D155" t="str">
        <f>VLOOKUP(C155,'Treatment Struture'!$E$2:$G$10,3,FALSE)</f>
        <v>P1(50)</v>
      </c>
      <c r="E155">
        <f>VLOOKUP(C155,'Treatment Struture'!$E$2:$G$10,2,FALSE)</f>
        <v>3</v>
      </c>
      <c r="F155" s="23">
        <v>4</v>
      </c>
      <c r="G155">
        <v>18</v>
      </c>
    </row>
    <row r="156" spans="1:7">
      <c r="A156" t="s">
        <v>253</v>
      </c>
      <c r="B156" t="s">
        <v>75</v>
      </c>
      <c r="C156">
        <v>7</v>
      </c>
      <c r="D156" t="str">
        <f>VLOOKUP(C156,'Treatment Struture'!$E$2:$G$10,3,FALSE)</f>
        <v>P1(50)</v>
      </c>
      <c r="E156">
        <f>VLOOKUP(C156,'Treatment Struture'!$E$2:$G$10,2,FALSE)</f>
        <v>3</v>
      </c>
      <c r="F156" s="23">
        <v>5</v>
      </c>
      <c r="G156">
        <v>18</v>
      </c>
    </row>
    <row r="157" spans="1:7">
      <c r="A157" t="s">
        <v>253</v>
      </c>
      <c r="B157" t="s">
        <v>75</v>
      </c>
      <c r="C157">
        <v>7</v>
      </c>
      <c r="D157" t="str">
        <f>VLOOKUP(C157,'Treatment Struture'!$E$2:$G$10,3,FALSE)</f>
        <v>P1(50)</v>
      </c>
      <c r="E157">
        <f>VLOOKUP(C157,'Treatment Struture'!$E$2:$G$10,2,FALSE)</f>
        <v>3</v>
      </c>
      <c r="F157" s="23">
        <v>6</v>
      </c>
      <c r="G157">
        <v>18</v>
      </c>
    </row>
    <row r="158" spans="1:7">
      <c r="A158" t="s">
        <v>253</v>
      </c>
      <c r="B158" t="s">
        <v>75</v>
      </c>
      <c r="C158">
        <v>7</v>
      </c>
      <c r="D158" t="str">
        <f>VLOOKUP(C158,'Treatment Struture'!$E$2:$G$10,3,FALSE)</f>
        <v>P1(50)</v>
      </c>
      <c r="E158">
        <f>VLOOKUP(C158,'Treatment Struture'!$E$2:$G$10,2,FALSE)</f>
        <v>3</v>
      </c>
      <c r="F158" s="23">
        <v>7</v>
      </c>
      <c r="G158">
        <v>19</v>
      </c>
    </row>
    <row r="159" spans="1:7">
      <c r="A159" t="s">
        <v>253</v>
      </c>
      <c r="B159" t="s">
        <v>75</v>
      </c>
      <c r="C159">
        <v>7</v>
      </c>
      <c r="D159" t="str">
        <f>VLOOKUP(C159,'Treatment Struture'!$E$2:$G$10,3,FALSE)</f>
        <v>P1(50)</v>
      </c>
      <c r="E159">
        <f>VLOOKUP(C159,'Treatment Struture'!$E$2:$G$10,2,FALSE)</f>
        <v>3</v>
      </c>
      <c r="F159" s="23">
        <v>8</v>
      </c>
      <c r="G159">
        <v>19</v>
      </c>
    </row>
    <row r="160" spans="1:7">
      <c r="A160" t="s">
        <v>253</v>
      </c>
      <c r="B160" t="s">
        <v>75</v>
      </c>
      <c r="C160">
        <v>7</v>
      </c>
      <c r="D160" t="str">
        <f>VLOOKUP(C160,'Treatment Struture'!$E$2:$G$10,3,FALSE)</f>
        <v>P1(50)</v>
      </c>
      <c r="E160">
        <f>VLOOKUP(C160,'Treatment Struture'!$E$2:$G$10,2,FALSE)</f>
        <v>3</v>
      </c>
      <c r="F160" s="23">
        <v>9</v>
      </c>
      <c r="G160">
        <v>18</v>
      </c>
    </row>
    <row r="161" spans="1:7">
      <c r="A161" t="s">
        <v>253</v>
      </c>
      <c r="B161" t="s">
        <v>75</v>
      </c>
      <c r="C161">
        <v>7</v>
      </c>
      <c r="D161" t="str">
        <f>VLOOKUP(C161,'Treatment Struture'!$E$2:$G$10,3,FALSE)</f>
        <v>P1(50)</v>
      </c>
      <c r="E161">
        <f>VLOOKUP(C161,'Treatment Struture'!$E$2:$G$10,2,FALSE)</f>
        <v>3</v>
      </c>
      <c r="F161" s="23">
        <v>10</v>
      </c>
      <c r="G161">
        <v>18</v>
      </c>
    </row>
    <row r="162" spans="1:7">
      <c r="A162" t="s">
        <v>253</v>
      </c>
      <c r="B162" t="s">
        <v>75</v>
      </c>
      <c r="C162">
        <v>8</v>
      </c>
      <c r="D162" t="str">
        <f>VLOOKUP(C162,'Treatment Struture'!$E$2:$G$10,3,FALSE)</f>
        <v>P2(100)</v>
      </c>
      <c r="E162">
        <f>VLOOKUP(C162,'Treatment Struture'!$E$2:$G$10,2,FALSE)</f>
        <v>3</v>
      </c>
      <c r="F162" s="23">
        <v>1</v>
      </c>
      <c r="G162">
        <v>18</v>
      </c>
    </row>
    <row r="163" spans="1:7">
      <c r="A163" t="s">
        <v>253</v>
      </c>
      <c r="B163" t="s">
        <v>75</v>
      </c>
      <c r="C163">
        <v>8</v>
      </c>
      <c r="D163" t="str">
        <f>VLOOKUP(C163,'Treatment Struture'!$E$2:$G$10,3,FALSE)</f>
        <v>P2(100)</v>
      </c>
      <c r="E163">
        <f>VLOOKUP(C163,'Treatment Struture'!$E$2:$G$10,2,FALSE)</f>
        <v>3</v>
      </c>
      <c r="F163" s="23">
        <v>2</v>
      </c>
      <c r="G163">
        <v>19</v>
      </c>
    </row>
    <row r="164" spans="1:7">
      <c r="A164" t="s">
        <v>253</v>
      </c>
      <c r="B164" t="s">
        <v>75</v>
      </c>
      <c r="C164">
        <v>8</v>
      </c>
      <c r="D164" t="str">
        <f>VLOOKUP(C164,'Treatment Struture'!$E$2:$G$10,3,FALSE)</f>
        <v>P2(100)</v>
      </c>
      <c r="E164">
        <f>VLOOKUP(C164,'Treatment Struture'!$E$2:$G$10,2,FALSE)</f>
        <v>3</v>
      </c>
      <c r="F164" s="23">
        <v>3</v>
      </c>
      <c r="G164">
        <v>18</v>
      </c>
    </row>
    <row r="165" spans="1:7">
      <c r="A165" t="s">
        <v>253</v>
      </c>
      <c r="B165" t="s">
        <v>75</v>
      </c>
      <c r="C165">
        <v>8</v>
      </c>
      <c r="D165" t="str">
        <f>VLOOKUP(C165,'Treatment Struture'!$E$2:$G$10,3,FALSE)</f>
        <v>P2(100)</v>
      </c>
      <c r="E165">
        <f>VLOOKUP(C165,'Treatment Struture'!$E$2:$G$10,2,FALSE)</f>
        <v>3</v>
      </c>
      <c r="F165" s="23">
        <v>4</v>
      </c>
      <c r="G165">
        <v>18</v>
      </c>
    </row>
    <row r="166" spans="1:7">
      <c r="A166" t="s">
        <v>253</v>
      </c>
      <c r="B166" t="s">
        <v>75</v>
      </c>
      <c r="C166">
        <v>8</v>
      </c>
      <c r="D166" t="str">
        <f>VLOOKUP(C166,'Treatment Struture'!$E$2:$G$10,3,FALSE)</f>
        <v>P2(100)</v>
      </c>
      <c r="E166">
        <f>VLOOKUP(C166,'Treatment Struture'!$E$2:$G$10,2,FALSE)</f>
        <v>3</v>
      </c>
      <c r="F166" s="23">
        <v>5</v>
      </c>
      <c r="G166">
        <v>16</v>
      </c>
    </row>
    <row r="167" spans="1:7">
      <c r="A167" t="s">
        <v>253</v>
      </c>
      <c r="B167" t="s">
        <v>75</v>
      </c>
      <c r="C167">
        <v>8</v>
      </c>
      <c r="D167" t="str">
        <f>VLOOKUP(C167,'Treatment Struture'!$E$2:$G$10,3,FALSE)</f>
        <v>P2(100)</v>
      </c>
      <c r="E167">
        <f>VLOOKUP(C167,'Treatment Struture'!$E$2:$G$10,2,FALSE)</f>
        <v>3</v>
      </c>
      <c r="F167" s="23">
        <v>6</v>
      </c>
    </row>
    <row r="168" spans="1:7">
      <c r="A168" t="s">
        <v>253</v>
      </c>
      <c r="B168" t="s">
        <v>75</v>
      </c>
      <c r="C168">
        <v>8</v>
      </c>
      <c r="D168" t="str">
        <f>VLOOKUP(C168,'Treatment Struture'!$E$2:$G$10,3,FALSE)</f>
        <v>P2(100)</v>
      </c>
      <c r="E168">
        <f>VLOOKUP(C168,'Treatment Struture'!$E$2:$G$10,2,FALSE)</f>
        <v>3</v>
      </c>
      <c r="F168" s="23">
        <v>7</v>
      </c>
      <c r="G168">
        <v>18</v>
      </c>
    </row>
    <row r="169" spans="1:7">
      <c r="A169" t="s">
        <v>253</v>
      </c>
      <c r="B169" t="s">
        <v>75</v>
      </c>
      <c r="C169">
        <v>8</v>
      </c>
      <c r="D169" t="str">
        <f>VLOOKUP(C169,'Treatment Struture'!$E$2:$G$10,3,FALSE)</f>
        <v>P2(100)</v>
      </c>
      <c r="E169">
        <f>VLOOKUP(C169,'Treatment Struture'!$E$2:$G$10,2,FALSE)</f>
        <v>3</v>
      </c>
      <c r="F169" s="23">
        <v>8</v>
      </c>
      <c r="G169">
        <v>19</v>
      </c>
    </row>
    <row r="170" spans="1:7">
      <c r="A170" t="s">
        <v>253</v>
      </c>
      <c r="B170" t="s">
        <v>75</v>
      </c>
      <c r="C170">
        <v>8</v>
      </c>
      <c r="D170" t="str">
        <f>VLOOKUP(C170,'Treatment Struture'!$E$2:$G$10,3,FALSE)</f>
        <v>P2(100)</v>
      </c>
      <c r="E170">
        <f>VLOOKUP(C170,'Treatment Struture'!$E$2:$G$10,2,FALSE)</f>
        <v>3</v>
      </c>
      <c r="F170" s="23">
        <v>9</v>
      </c>
      <c r="G170">
        <v>18</v>
      </c>
    </row>
    <row r="171" spans="1:7">
      <c r="A171" t="s">
        <v>253</v>
      </c>
      <c r="B171" t="s">
        <v>75</v>
      </c>
      <c r="C171">
        <v>8</v>
      </c>
      <c r="D171" t="str">
        <f>VLOOKUP(C171,'Treatment Struture'!$E$2:$G$10,3,FALSE)</f>
        <v>P2(100)</v>
      </c>
      <c r="E171">
        <f>VLOOKUP(C171,'Treatment Struture'!$E$2:$G$10,2,FALSE)</f>
        <v>3</v>
      </c>
      <c r="F171" s="23">
        <v>10</v>
      </c>
      <c r="G171">
        <v>18</v>
      </c>
    </row>
    <row r="172" spans="1:7">
      <c r="A172" t="s">
        <v>253</v>
      </c>
      <c r="B172" t="s">
        <v>75</v>
      </c>
      <c r="C172">
        <v>9</v>
      </c>
      <c r="D172" t="str">
        <f>VLOOKUP(C172,'Treatment Struture'!$E$2:$G$10,3,FALSE)</f>
        <v>P3(150)</v>
      </c>
      <c r="E172">
        <f>VLOOKUP(C172,'Treatment Struture'!$E$2:$G$10,2,FALSE)</f>
        <v>3</v>
      </c>
      <c r="F172" s="23">
        <v>1</v>
      </c>
      <c r="G172">
        <v>18</v>
      </c>
    </row>
    <row r="173" spans="1:7">
      <c r="A173" t="s">
        <v>253</v>
      </c>
      <c r="B173" t="s">
        <v>75</v>
      </c>
      <c r="C173">
        <v>9</v>
      </c>
      <c r="D173" t="str">
        <f>VLOOKUP(C173,'Treatment Struture'!$E$2:$G$10,3,FALSE)</f>
        <v>P3(150)</v>
      </c>
      <c r="E173">
        <f>VLOOKUP(C173,'Treatment Struture'!$E$2:$G$10,2,FALSE)</f>
        <v>3</v>
      </c>
      <c r="F173" s="23">
        <v>2</v>
      </c>
      <c r="G173">
        <v>19</v>
      </c>
    </row>
    <row r="174" spans="1:7">
      <c r="A174" t="s">
        <v>253</v>
      </c>
      <c r="B174" t="s">
        <v>75</v>
      </c>
      <c r="C174">
        <v>9</v>
      </c>
      <c r="D174" t="str">
        <f>VLOOKUP(C174,'Treatment Struture'!$E$2:$G$10,3,FALSE)</f>
        <v>P3(150)</v>
      </c>
      <c r="E174">
        <f>VLOOKUP(C174,'Treatment Struture'!$E$2:$G$10,2,FALSE)</f>
        <v>3</v>
      </c>
      <c r="F174" s="23">
        <v>3</v>
      </c>
      <c r="G174">
        <v>19</v>
      </c>
    </row>
    <row r="175" spans="1:7">
      <c r="A175" t="s">
        <v>253</v>
      </c>
      <c r="B175" t="s">
        <v>75</v>
      </c>
      <c r="C175">
        <v>9</v>
      </c>
      <c r="D175" t="str">
        <f>VLOOKUP(C175,'Treatment Struture'!$E$2:$G$10,3,FALSE)</f>
        <v>P3(150)</v>
      </c>
      <c r="E175">
        <f>VLOOKUP(C175,'Treatment Struture'!$E$2:$G$10,2,FALSE)</f>
        <v>3</v>
      </c>
      <c r="F175" s="23">
        <v>4</v>
      </c>
      <c r="G175">
        <v>18</v>
      </c>
    </row>
    <row r="176" spans="1:7">
      <c r="A176" t="s">
        <v>253</v>
      </c>
      <c r="B176" t="s">
        <v>75</v>
      </c>
      <c r="C176">
        <v>9</v>
      </c>
      <c r="D176" t="str">
        <f>VLOOKUP(C176,'Treatment Struture'!$E$2:$G$10,3,FALSE)</f>
        <v>P3(150)</v>
      </c>
      <c r="E176">
        <f>VLOOKUP(C176,'Treatment Struture'!$E$2:$G$10,2,FALSE)</f>
        <v>3</v>
      </c>
      <c r="F176" s="23">
        <v>5</v>
      </c>
    </row>
    <row r="177" spans="1:7">
      <c r="A177" t="s">
        <v>253</v>
      </c>
      <c r="B177" t="s">
        <v>75</v>
      </c>
      <c r="C177">
        <v>9</v>
      </c>
      <c r="D177" t="str">
        <f>VLOOKUP(C177,'Treatment Struture'!$E$2:$G$10,3,FALSE)</f>
        <v>P3(150)</v>
      </c>
      <c r="E177">
        <f>VLOOKUP(C177,'Treatment Struture'!$E$2:$G$10,2,FALSE)</f>
        <v>3</v>
      </c>
      <c r="F177" s="23">
        <v>6</v>
      </c>
      <c r="G177">
        <v>18</v>
      </c>
    </row>
    <row r="178" spans="1:7">
      <c r="A178" t="s">
        <v>253</v>
      </c>
      <c r="B178" t="s">
        <v>75</v>
      </c>
      <c r="C178">
        <v>9</v>
      </c>
      <c r="D178" t="str">
        <f>VLOOKUP(C178,'Treatment Struture'!$E$2:$G$10,3,FALSE)</f>
        <v>P3(150)</v>
      </c>
      <c r="E178">
        <f>VLOOKUP(C178,'Treatment Struture'!$E$2:$G$10,2,FALSE)</f>
        <v>3</v>
      </c>
      <c r="F178" s="23">
        <v>7</v>
      </c>
      <c r="G178">
        <v>18</v>
      </c>
    </row>
    <row r="179" spans="1:7">
      <c r="A179" t="s">
        <v>253</v>
      </c>
      <c r="B179" t="s">
        <v>75</v>
      </c>
      <c r="C179">
        <v>9</v>
      </c>
      <c r="D179" t="str">
        <f>VLOOKUP(C179,'Treatment Struture'!$E$2:$G$10,3,FALSE)</f>
        <v>P3(150)</v>
      </c>
      <c r="E179">
        <f>VLOOKUP(C179,'Treatment Struture'!$E$2:$G$10,2,FALSE)</f>
        <v>3</v>
      </c>
      <c r="F179" s="23">
        <v>8</v>
      </c>
      <c r="G179">
        <v>18</v>
      </c>
    </row>
    <row r="180" spans="1:7">
      <c r="A180" t="s">
        <v>253</v>
      </c>
      <c r="B180" t="s">
        <v>75</v>
      </c>
      <c r="C180">
        <v>9</v>
      </c>
      <c r="D180" t="str">
        <f>VLOOKUP(C180,'Treatment Struture'!$E$2:$G$10,3,FALSE)</f>
        <v>P3(150)</v>
      </c>
      <c r="E180">
        <f>VLOOKUP(C180,'Treatment Struture'!$E$2:$G$10,2,FALSE)</f>
        <v>3</v>
      </c>
      <c r="F180" s="23">
        <v>9</v>
      </c>
      <c r="G180">
        <v>18</v>
      </c>
    </row>
    <row r="181" spans="1:7">
      <c r="A181" t="s">
        <v>253</v>
      </c>
      <c r="B181" t="s">
        <v>75</v>
      </c>
      <c r="C181">
        <v>9</v>
      </c>
      <c r="D181" t="str">
        <f>VLOOKUP(C181,'Treatment Struture'!$E$2:$G$10,3,FALSE)</f>
        <v>P3(150)</v>
      </c>
      <c r="E181">
        <f>VLOOKUP(C181,'Treatment Struture'!$E$2:$G$10,2,FALSE)</f>
        <v>3</v>
      </c>
      <c r="F181" s="23">
        <v>10</v>
      </c>
      <c r="G181">
        <v>18</v>
      </c>
    </row>
    <row r="182" spans="1:7">
      <c r="A182" t="s">
        <v>253</v>
      </c>
      <c r="B182" t="s">
        <v>77</v>
      </c>
      <c r="C182">
        <v>1</v>
      </c>
      <c r="D182" t="str">
        <f>VLOOKUP(C182,'Treatment Struture'!$E$2:$G$10,3,FALSE)</f>
        <v>P3(150)</v>
      </c>
      <c r="E182">
        <f>VLOOKUP(C182,'Treatment Struture'!$E$2:$G$10,2,FALSE)</f>
        <v>1</v>
      </c>
      <c r="F182" s="23">
        <v>1</v>
      </c>
      <c r="G182" s="2">
        <v>16</v>
      </c>
    </row>
    <row r="183" spans="1:7">
      <c r="A183" t="s">
        <v>253</v>
      </c>
      <c r="B183" t="s">
        <v>77</v>
      </c>
      <c r="C183">
        <v>1</v>
      </c>
      <c r="D183" t="str">
        <f>VLOOKUP(C183,'Treatment Struture'!$E$2:$G$10,3,FALSE)</f>
        <v>P3(150)</v>
      </c>
      <c r="E183">
        <f>VLOOKUP(C183,'Treatment Struture'!$E$2:$G$10,2,FALSE)</f>
        <v>1</v>
      </c>
      <c r="F183" s="23">
        <v>2</v>
      </c>
      <c r="G183" s="2">
        <v>16</v>
      </c>
    </row>
    <row r="184" spans="1:7">
      <c r="A184" t="s">
        <v>253</v>
      </c>
      <c r="B184" t="s">
        <v>77</v>
      </c>
      <c r="C184">
        <v>1</v>
      </c>
      <c r="D184" t="str">
        <f>VLOOKUP(C184,'Treatment Struture'!$E$2:$G$10,3,FALSE)</f>
        <v>P3(150)</v>
      </c>
      <c r="E184">
        <f>VLOOKUP(C184,'Treatment Struture'!$E$2:$G$10,2,FALSE)</f>
        <v>1</v>
      </c>
      <c r="F184" s="23">
        <v>3</v>
      </c>
      <c r="G184" s="2">
        <v>16</v>
      </c>
    </row>
    <row r="185" spans="1:7">
      <c r="A185" t="s">
        <v>253</v>
      </c>
      <c r="B185" t="s">
        <v>77</v>
      </c>
      <c r="C185">
        <v>1</v>
      </c>
      <c r="D185" t="str">
        <f>VLOOKUP(C185,'Treatment Struture'!$E$2:$G$10,3,FALSE)</f>
        <v>P3(150)</v>
      </c>
      <c r="E185">
        <f>VLOOKUP(C185,'Treatment Struture'!$E$2:$G$10,2,FALSE)</f>
        <v>1</v>
      </c>
      <c r="F185" s="23">
        <v>4</v>
      </c>
      <c r="G185" s="2">
        <v>16</v>
      </c>
    </row>
    <row r="186" spans="1:7">
      <c r="A186" t="s">
        <v>253</v>
      </c>
      <c r="B186" t="s">
        <v>77</v>
      </c>
      <c r="C186">
        <v>1</v>
      </c>
      <c r="D186" t="str">
        <f>VLOOKUP(C186,'Treatment Struture'!$E$2:$G$10,3,FALSE)</f>
        <v>P3(150)</v>
      </c>
      <c r="E186">
        <f>VLOOKUP(C186,'Treatment Struture'!$E$2:$G$10,2,FALSE)</f>
        <v>1</v>
      </c>
      <c r="F186" s="23">
        <v>5</v>
      </c>
      <c r="G186" s="2">
        <v>15</v>
      </c>
    </row>
    <row r="187" spans="1:7">
      <c r="A187" t="s">
        <v>253</v>
      </c>
      <c r="B187" t="s">
        <v>77</v>
      </c>
      <c r="C187">
        <v>1</v>
      </c>
      <c r="D187" t="str">
        <f>VLOOKUP(C187,'Treatment Struture'!$E$2:$G$10,3,FALSE)</f>
        <v>P3(150)</v>
      </c>
      <c r="E187">
        <f>VLOOKUP(C187,'Treatment Struture'!$E$2:$G$10,2,FALSE)</f>
        <v>1</v>
      </c>
      <c r="F187" s="23">
        <v>6</v>
      </c>
    </row>
    <row r="188" spans="1:7">
      <c r="A188" t="s">
        <v>253</v>
      </c>
      <c r="B188" t="s">
        <v>77</v>
      </c>
      <c r="C188">
        <v>1</v>
      </c>
      <c r="D188" t="str">
        <f>VLOOKUP(C188,'Treatment Struture'!$E$2:$G$10,3,FALSE)</f>
        <v>P3(150)</v>
      </c>
      <c r="E188">
        <f>VLOOKUP(C188,'Treatment Struture'!$E$2:$G$10,2,FALSE)</f>
        <v>1</v>
      </c>
      <c r="F188" s="23">
        <v>7</v>
      </c>
      <c r="G188" s="2">
        <v>16</v>
      </c>
    </row>
    <row r="189" spans="1:7">
      <c r="A189" t="s">
        <v>253</v>
      </c>
      <c r="B189" t="s">
        <v>77</v>
      </c>
      <c r="C189">
        <v>1</v>
      </c>
      <c r="D189" t="str">
        <f>VLOOKUP(C189,'Treatment Struture'!$E$2:$G$10,3,FALSE)</f>
        <v>P3(150)</v>
      </c>
      <c r="E189">
        <f>VLOOKUP(C189,'Treatment Struture'!$E$2:$G$10,2,FALSE)</f>
        <v>1</v>
      </c>
      <c r="F189" s="23">
        <v>8</v>
      </c>
    </row>
    <row r="190" spans="1:7">
      <c r="A190" t="s">
        <v>253</v>
      </c>
      <c r="B190" t="s">
        <v>77</v>
      </c>
      <c r="C190">
        <v>1</v>
      </c>
      <c r="D190" t="str">
        <f>VLOOKUP(C190,'Treatment Struture'!$E$2:$G$10,3,FALSE)</f>
        <v>P3(150)</v>
      </c>
      <c r="E190">
        <f>VLOOKUP(C190,'Treatment Struture'!$E$2:$G$10,2,FALSE)</f>
        <v>1</v>
      </c>
      <c r="F190" s="23">
        <v>9</v>
      </c>
      <c r="G190" s="2">
        <v>17</v>
      </c>
    </row>
    <row r="191" spans="1:7">
      <c r="A191" t="s">
        <v>253</v>
      </c>
      <c r="B191" t="s">
        <v>77</v>
      </c>
      <c r="C191">
        <v>1</v>
      </c>
      <c r="D191" t="str">
        <f>VLOOKUP(C191,'Treatment Struture'!$E$2:$G$10,3,FALSE)</f>
        <v>P3(150)</v>
      </c>
      <c r="E191">
        <f>VLOOKUP(C191,'Treatment Struture'!$E$2:$G$10,2,FALSE)</f>
        <v>1</v>
      </c>
      <c r="F191" s="23">
        <v>10</v>
      </c>
      <c r="G191" s="2">
        <v>16</v>
      </c>
    </row>
    <row r="192" spans="1:7">
      <c r="A192" t="s">
        <v>253</v>
      </c>
      <c r="B192" t="s">
        <v>77</v>
      </c>
      <c r="C192">
        <v>2</v>
      </c>
      <c r="D192" t="str">
        <f>VLOOKUP(C192,'Treatment Struture'!$E$2:$G$10,3,FALSE)</f>
        <v>P1(50)</v>
      </c>
      <c r="E192">
        <f>VLOOKUP(C192,'Treatment Struture'!$E$2:$G$10,2,FALSE)</f>
        <v>1</v>
      </c>
      <c r="F192" s="23">
        <v>1</v>
      </c>
      <c r="G192" s="2">
        <v>15</v>
      </c>
    </row>
    <row r="193" spans="1:7">
      <c r="A193" t="s">
        <v>253</v>
      </c>
      <c r="B193" t="s">
        <v>77</v>
      </c>
      <c r="C193">
        <v>2</v>
      </c>
      <c r="D193" t="str">
        <f>VLOOKUP(C193,'Treatment Struture'!$E$2:$G$10,3,FALSE)</f>
        <v>P1(50)</v>
      </c>
      <c r="E193">
        <f>VLOOKUP(C193,'Treatment Struture'!$E$2:$G$10,2,FALSE)</f>
        <v>1</v>
      </c>
      <c r="F193" s="23">
        <v>2</v>
      </c>
    </row>
    <row r="194" spans="1:7">
      <c r="A194" t="s">
        <v>253</v>
      </c>
      <c r="B194" t="s">
        <v>77</v>
      </c>
      <c r="C194">
        <v>2</v>
      </c>
      <c r="D194" t="str">
        <f>VLOOKUP(C194,'Treatment Struture'!$E$2:$G$10,3,FALSE)</f>
        <v>P1(50)</v>
      </c>
      <c r="E194">
        <f>VLOOKUP(C194,'Treatment Struture'!$E$2:$G$10,2,FALSE)</f>
        <v>1</v>
      </c>
      <c r="F194" s="23">
        <v>3</v>
      </c>
    </row>
    <row r="195" spans="1:7">
      <c r="A195" t="s">
        <v>253</v>
      </c>
      <c r="B195" t="s">
        <v>77</v>
      </c>
      <c r="C195">
        <v>2</v>
      </c>
      <c r="D195" t="str">
        <f>VLOOKUP(C195,'Treatment Struture'!$E$2:$G$10,3,FALSE)</f>
        <v>P1(50)</v>
      </c>
      <c r="E195">
        <f>VLOOKUP(C195,'Treatment Struture'!$E$2:$G$10,2,FALSE)</f>
        <v>1</v>
      </c>
      <c r="F195" s="23">
        <v>4</v>
      </c>
      <c r="G195" s="2">
        <v>16</v>
      </c>
    </row>
    <row r="196" spans="1:7">
      <c r="A196" t="s">
        <v>253</v>
      </c>
      <c r="B196" t="s">
        <v>77</v>
      </c>
      <c r="C196">
        <v>2</v>
      </c>
      <c r="D196" t="str">
        <f>VLOOKUP(C196,'Treatment Struture'!$E$2:$G$10,3,FALSE)</f>
        <v>P1(50)</v>
      </c>
      <c r="E196">
        <f>VLOOKUP(C196,'Treatment Struture'!$E$2:$G$10,2,FALSE)</f>
        <v>1</v>
      </c>
      <c r="F196" s="23">
        <v>5</v>
      </c>
      <c r="G196" s="2">
        <v>15</v>
      </c>
    </row>
    <row r="197" spans="1:7">
      <c r="A197" t="s">
        <v>253</v>
      </c>
      <c r="B197" t="s">
        <v>77</v>
      </c>
      <c r="C197">
        <v>2</v>
      </c>
      <c r="D197" t="str">
        <f>VLOOKUP(C197,'Treatment Struture'!$E$2:$G$10,3,FALSE)</f>
        <v>P1(50)</v>
      </c>
      <c r="E197">
        <f>VLOOKUP(C197,'Treatment Struture'!$E$2:$G$10,2,FALSE)</f>
        <v>1</v>
      </c>
      <c r="F197" s="23">
        <v>6</v>
      </c>
      <c r="G197" s="2">
        <v>15</v>
      </c>
    </row>
    <row r="198" spans="1:7">
      <c r="A198" t="s">
        <v>253</v>
      </c>
      <c r="B198" t="s">
        <v>77</v>
      </c>
      <c r="C198">
        <v>2</v>
      </c>
      <c r="D198" t="str">
        <f>VLOOKUP(C198,'Treatment Struture'!$E$2:$G$10,3,FALSE)</f>
        <v>P1(50)</v>
      </c>
      <c r="E198">
        <f>VLOOKUP(C198,'Treatment Struture'!$E$2:$G$10,2,FALSE)</f>
        <v>1</v>
      </c>
      <c r="F198" s="23">
        <v>7</v>
      </c>
      <c r="G198" s="2">
        <v>15</v>
      </c>
    </row>
    <row r="199" spans="1:7">
      <c r="A199" t="s">
        <v>253</v>
      </c>
      <c r="B199" t="s">
        <v>77</v>
      </c>
      <c r="C199">
        <v>2</v>
      </c>
      <c r="D199" t="str">
        <f>VLOOKUP(C199,'Treatment Struture'!$E$2:$G$10,3,FALSE)</f>
        <v>P1(50)</v>
      </c>
      <c r="E199">
        <f>VLOOKUP(C199,'Treatment Struture'!$E$2:$G$10,2,FALSE)</f>
        <v>1</v>
      </c>
      <c r="F199" s="23">
        <v>8</v>
      </c>
      <c r="G199" s="2">
        <v>15</v>
      </c>
    </row>
    <row r="200" spans="1:7">
      <c r="A200" t="s">
        <v>253</v>
      </c>
      <c r="B200" t="s">
        <v>77</v>
      </c>
      <c r="C200">
        <v>2</v>
      </c>
      <c r="D200" t="str">
        <f>VLOOKUP(C200,'Treatment Struture'!$E$2:$G$10,3,FALSE)</f>
        <v>P1(50)</v>
      </c>
      <c r="E200">
        <f>VLOOKUP(C200,'Treatment Struture'!$E$2:$G$10,2,FALSE)</f>
        <v>1</v>
      </c>
      <c r="F200" s="23">
        <v>9</v>
      </c>
      <c r="G200" s="2">
        <v>16</v>
      </c>
    </row>
    <row r="201" spans="1:7">
      <c r="A201" t="s">
        <v>253</v>
      </c>
      <c r="B201" t="s">
        <v>77</v>
      </c>
      <c r="C201">
        <v>2</v>
      </c>
      <c r="D201" t="str">
        <f>VLOOKUP(C201,'Treatment Struture'!$E$2:$G$10,3,FALSE)</f>
        <v>P1(50)</v>
      </c>
      <c r="E201">
        <f>VLOOKUP(C201,'Treatment Struture'!$E$2:$G$10,2,FALSE)</f>
        <v>1</v>
      </c>
      <c r="F201" s="23">
        <v>10</v>
      </c>
      <c r="G201" s="2">
        <v>16</v>
      </c>
    </row>
    <row r="202" spans="1:7">
      <c r="A202" t="s">
        <v>253</v>
      </c>
      <c r="B202" t="s">
        <v>77</v>
      </c>
      <c r="C202">
        <v>3</v>
      </c>
      <c r="D202" t="str">
        <f>VLOOKUP(C202,'Treatment Struture'!$E$2:$G$10,3,FALSE)</f>
        <v>P2(100)</v>
      </c>
      <c r="E202">
        <f>VLOOKUP(C202,'Treatment Struture'!$E$2:$G$10,2,FALSE)</f>
        <v>1</v>
      </c>
      <c r="F202" s="23">
        <v>1</v>
      </c>
      <c r="G202" s="2">
        <v>16</v>
      </c>
    </row>
    <row r="203" spans="1:7">
      <c r="A203" t="s">
        <v>253</v>
      </c>
      <c r="B203" t="s">
        <v>77</v>
      </c>
      <c r="C203">
        <v>3</v>
      </c>
      <c r="D203" t="str">
        <f>VLOOKUP(C203,'Treatment Struture'!$E$2:$G$10,3,FALSE)</f>
        <v>P2(100)</v>
      </c>
      <c r="E203">
        <f>VLOOKUP(C203,'Treatment Struture'!$E$2:$G$10,2,FALSE)</f>
        <v>1</v>
      </c>
      <c r="F203" s="23">
        <v>2</v>
      </c>
      <c r="G203" s="2">
        <v>17</v>
      </c>
    </row>
    <row r="204" spans="1:7">
      <c r="A204" t="s">
        <v>253</v>
      </c>
      <c r="B204" t="s">
        <v>77</v>
      </c>
      <c r="C204">
        <v>3</v>
      </c>
      <c r="D204" t="str">
        <f>VLOOKUP(C204,'Treatment Struture'!$E$2:$G$10,3,FALSE)</f>
        <v>P2(100)</v>
      </c>
      <c r="E204">
        <f>VLOOKUP(C204,'Treatment Struture'!$E$2:$G$10,2,FALSE)</f>
        <v>1</v>
      </c>
      <c r="F204" s="23">
        <v>3</v>
      </c>
      <c r="G204" s="2">
        <v>15</v>
      </c>
    </row>
    <row r="205" spans="1:7">
      <c r="A205" t="s">
        <v>253</v>
      </c>
      <c r="B205" t="s">
        <v>77</v>
      </c>
      <c r="C205">
        <v>3</v>
      </c>
      <c r="D205" t="str">
        <f>VLOOKUP(C205,'Treatment Struture'!$E$2:$G$10,3,FALSE)</f>
        <v>P2(100)</v>
      </c>
      <c r="E205">
        <f>VLOOKUP(C205,'Treatment Struture'!$E$2:$G$10,2,FALSE)</f>
        <v>1</v>
      </c>
      <c r="F205" s="23">
        <v>4</v>
      </c>
      <c r="G205" s="2">
        <v>15</v>
      </c>
    </row>
    <row r="206" spans="1:7">
      <c r="A206" t="s">
        <v>253</v>
      </c>
      <c r="B206" t="s">
        <v>77</v>
      </c>
      <c r="C206">
        <v>3</v>
      </c>
      <c r="D206" t="str">
        <f>VLOOKUP(C206,'Treatment Struture'!$E$2:$G$10,3,FALSE)</f>
        <v>P2(100)</v>
      </c>
      <c r="E206">
        <f>VLOOKUP(C206,'Treatment Struture'!$E$2:$G$10,2,FALSE)</f>
        <v>1</v>
      </c>
      <c r="F206" s="23">
        <v>5</v>
      </c>
      <c r="G206" s="2">
        <v>15</v>
      </c>
    </row>
    <row r="207" spans="1:7">
      <c r="A207" t="s">
        <v>253</v>
      </c>
      <c r="B207" t="s">
        <v>77</v>
      </c>
      <c r="C207">
        <v>3</v>
      </c>
      <c r="D207" t="str">
        <f>VLOOKUP(C207,'Treatment Struture'!$E$2:$G$10,3,FALSE)</f>
        <v>P2(100)</v>
      </c>
      <c r="E207">
        <f>VLOOKUP(C207,'Treatment Struture'!$E$2:$G$10,2,FALSE)</f>
        <v>1</v>
      </c>
      <c r="F207" s="23">
        <v>6</v>
      </c>
    </row>
    <row r="208" spans="1:7">
      <c r="A208" t="s">
        <v>253</v>
      </c>
      <c r="B208" t="s">
        <v>77</v>
      </c>
      <c r="C208">
        <v>3</v>
      </c>
      <c r="D208" t="str">
        <f>VLOOKUP(C208,'Treatment Struture'!$E$2:$G$10,3,FALSE)</f>
        <v>P2(100)</v>
      </c>
      <c r="E208">
        <f>VLOOKUP(C208,'Treatment Struture'!$E$2:$G$10,2,FALSE)</f>
        <v>1</v>
      </c>
      <c r="F208" s="23">
        <v>7</v>
      </c>
      <c r="G208" s="2">
        <v>16</v>
      </c>
    </row>
    <row r="209" spans="1:7">
      <c r="A209" t="s">
        <v>253</v>
      </c>
      <c r="B209" t="s">
        <v>77</v>
      </c>
      <c r="C209">
        <v>3</v>
      </c>
      <c r="D209" t="str">
        <f>VLOOKUP(C209,'Treatment Struture'!$E$2:$G$10,3,FALSE)</f>
        <v>P2(100)</v>
      </c>
      <c r="E209">
        <f>VLOOKUP(C209,'Treatment Struture'!$E$2:$G$10,2,FALSE)</f>
        <v>1</v>
      </c>
      <c r="F209" s="23">
        <v>8</v>
      </c>
      <c r="G209" s="2">
        <v>16</v>
      </c>
    </row>
    <row r="210" spans="1:7">
      <c r="A210" t="s">
        <v>253</v>
      </c>
      <c r="B210" t="s">
        <v>77</v>
      </c>
      <c r="C210">
        <v>3</v>
      </c>
      <c r="D210" t="str">
        <f>VLOOKUP(C210,'Treatment Struture'!$E$2:$G$10,3,FALSE)</f>
        <v>P2(100)</v>
      </c>
      <c r="E210">
        <f>VLOOKUP(C210,'Treatment Struture'!$E$2:$G$10,2,FALSE)</f>
        <v>1</v>
      </c>
      <c r="F210" s="23">
        <v>9</v>
      </c>
      <c r="G210" s="2">
        <v>16</v>
      </c>
    </row>
    <row r="211" spans="1:7">
      <c r="A211" t="s">
        <v>253</v>
      </c>
      <c r="B211" t="s">
        <v>77</v>
      </c>
      <c r="C211">
        <v>3</v>
      </c>
      <c r="D211" t="str">
        <f>VLOOKUP(C211,'Treatment Struture'!$E$2:$G$10,3,FALSE)</f>
        <v>P2(100)</v>
      </c>
      <c r="E211">
        <f>VLOOKUP(C211,'Treatment Struture'!$E$2:$G$10,2,FALSE)</f>
        <v>1</v>
      </c>
      <c r="F211" s="23">
        <v>10</v>
      </c>
      <c r="G211" s="2">
        <v>16</v>
      </c>
    </row>
    <row r="212" spans="1:7">
      <c r="A212" t="s">
        <v>253</v>
      </c>
      <c r="B212" t="s">
        <v>77</v>
      </c>
      <c r="C212">
        <v>4</v>
      </c>
      <c r="D212" t="str">
        <f>VLOOKUP(C212,'Treatment Struture'!$E$2:$G$10,3,FALSE)</f>
        <v>P2(100)</v>
      </c>
      <c r="E212">
        <f>VLOOKUP(C212,'Treatment Struture'!$E$2:$G$10,2,FALSE)</f>
        <v>2</v>
      </c>
      <c r="F212" s="23">
        <v>1</v>
      </c>
      <c r="G212" s="2">
        <v>16</v>
      </c>
    </row>
    <row r="213" spans="1:7">
      <c r="A213" t="s">
        <v>253</v>
      </c>
      <c r="B213" t="s">
        <v>77</v>
      </c>
      <c r="C213">
        <v>4</v>
      </c>
      <c r="D213" t="str">
        <f>VLOOKUP(C213,'Treatment Struture'!$E$2:$G$10,3,FALSE)</f>
        <v>P2(100)</v>
      </c>
      <c r="E213">
        <f>VLOOKUP(C213,'Treatment Struture'!$E$2:$G$10,2,FALSE)</f>
        <v>2</v>
      </c>
      <c r="F213" s="23">
        <v>2</v>
      </c>
      <c r="G213" s="2">
        <v>16</v>
      </c>
    </row>
    <row r="214" spans="1:7">
      <c r="A214" t="s">
        <v>253</v>
      </c>
      <c r="B214" t="s">
        <v>77</v>
      </c>
      <c r="C214">
        <v>4</v>
      </c>
      <c r="D214" t="str">
        <f>VLOOKUP(C214,'Treatment Struture'!$E$2:$G$10,3,FALSE)</f>
        <v>P2(100)</v>
      </c>
      <c r="E214">
        <f>VLOOKUP(C214,'Treatment Struture'!$E$2:$G$10,2,FALSE)</f>
        <v>2</v>
      </c>
      <c r="F214" s="23">
        <v>3</v>
      </c>
      <c r="G214" s="2">
        <v>14</v>
      </c>
    </row>
    <row r="215" spans="1:7">
      <c r="A215" t="s">
        <v>253</v>
      </c>
      <c r="B215" t="s">
        <v>77</v>
      </c>
      <c r="C215">
        <v>4</v>
      </c>
      <c r="D215" t="str">
        <f>VLOOKUP(C215,'Treatment Struture'!$E$2:$G$10,3,FALSE)</f>
        <v>P2(100)</v>
      </c>
      <c r="E215">
        <f>VLOOKUP(C215,'Treatment Struture'!$E$2:$G$10,2,FALSE)</f>
        <v>2</v>
      </c>
      <c r="F215" s="23">
        <v>4</v>
      </c>
      <c r="G215" s="2">
        <v>16</v>
      </c>
    </row>
    <row r="216" spans="1:7">
      <c r="A216" t="s">
        <v>253</v>
      </c>
      <c r="B216" t="s">
        <v>77</v>
      </c>
      <c r="C216">
        <v>4</v>
      </c>
      <c r="D216" t="str">
        <f>VLOOKUP(C216,'Treatment Struture'!$E$2:$G$10,3,FALSE)</f>
        <v>P2(100)</v>
      </c>
      <c r="E216">
        <f>VLOOKUP(C216,'Treatment Struture'!$E$2:$G$10,2,FALSE)</f>
        <v>2</v>
      </c>
      <c r="F216" s="23">
        <v>5</v>
      </c>
      <c r="G216" s="2">
        <v>17</v>
      </c>
    </row>
    <row r="217" spans="1:7">
      <c r="A217" t="s">
        <v>253</v>
      </c>
      <c r="B217" t="s">
        <v>77</v>
      </c>
      <c r="C217">
        <v>4</v>
      </c>
      <c r="D217" t="str">
        <f>VLOOKUP(C217,'Treatment Struture'!$E$2:$G$10,3,FALSE)</f>
        <v>P2(100)</v>
      </c>
      <c r="E217">
        <f>VLOOKUP(C217,'Treatment Struture'!$E$2:$G$10,2,FALSE)</f>
        <v>2</v>
      </c>
      <c r="F217" s="23">
        <v>6</v>
      </c>
      <c r="G217" s="2">
        <v>15</v>
      </c>
    </row>
    <row r="218" spans="1:7">
      <c r="A218" t="s">
        <v>253</v>
      </c>
      <c r="B218" t="s">
        <v>77</v>
      </c>
      <c r="C218">
        <v>4</v>
      </c>
      <c r="D218" t="str">
        <f>VLOOKUP(C218,'Treatment Struture'!$E$2:$G$10,3,FALSE)</f>
        <v>P2(100)</v>
      </c>
      <c r="E218">
        <f>VLOOKUP(C218,'Treatment Struture'!$E$2:$G$10,2,FALSE)</f>
        <v>2</v>
      </c>
      <c r="F218" s="23">
        <v>7</v>
      </c>
      <c r="G218" s="2">
        <v>18</v>
      </c>
    </row>
    <row r="219" spans="1:7">
      <c r="A219" t="s">
        <v>253</v>
      </c>
      <c r="B219" t="s">
        <v>77</v>
      </c>
      <c r="C219">
        <v>4</v>
      </c>
      <c r="D219" t="str">
        <f>VLOOKUP(C219,'Treatment Struture'!$E$2:$G$10,3,FALSE)</f>
        <v>P2(100)</v>
      </c>
      <c r="E219">
        <f>VLOOKUP(C219,'Treatment Struture'!$E$2:$G$10,2,FALSE)</f>
        <v>2</v>
      </c>
      <c r="F219" s="23">
        <v>8</v>
      </c>
      <c r="G219" s="2">
        <v>16</v>
      </c>
    </row>
    <row r="220" spans="1:7">
      <c r="A220" t="s">
        <v>253</v>
      </c>
      <c r="B220" t="s">
        <v>77</v>
      </c>
      <c r="C220">
        <v>4</v>
      </c>
      <c r="D220" t="str">
        <f>VLOOKUP(C220,'Treatment Struture'!$E$2:$G$10,3,FALSE)</f>
        <v>P2(100)</v>
      </c>
      <c r="E220">
        <f>VLOOKUP(C220,'Treatment Struture'!$E$2:$G$10,2,FALSE)</f>
        <v>2</v>
      </c>
      <c r="F220" s="23">
        <v>9</v>
      </c>
      <c r="G220" s="2">
        <v>15</v>
      </c>
    </row>
    <row r="221" spans="1:7">
      <c r="A221" t="s">
        <v>253</v>
      </c>
      <c r="B221" t="s">
        <v>77</v>
      </c>
      <c r="C221">
        <v>4</v>
      </c>
      <c r="D221" t="str">
        <f>VLOOKUP(C221,'Treatment Struture'!$E$2:$G$10,3,FALSE)</f>
        <v>P2(100)</v>
      </c>
      <c r="E221">
        <f>VLOOKUP(C221,'Treatment Struture'!$E$2:$G$10,2,FALSE)</f>
        <v>2</v>
      </c>
      <c r="F221" s="23">
        <v>10</v>
      </c>
      <c r="G221" s="2">
        <v>16</v>
      </c>
    </row>
    <row r="222" spans="1:7">
      <c r="A222" t="s">
        <v>253</v>
      </c>
      <c r="B222" t="s">
        <v>77</v>
      </c>
      <c r="C222">
        <v>5</v>
      </c>
      <c r="D222" t="str">
        <f>VLOOKUP(C222,'Treatment Struture'!$E$2:$G$10,3,FALSE)</f>
        <v>P3(150)</v>
      </c>
      <c r="E222">
        <f>VLOOKUP(C222,'Treatment Struture'!$E$2:$G$10,2,FALSE)</f>
        <v>2</v>
      </c>
      <c r="F222" s="23">
        <v>1</v>
      </c>
      <c r="G222" s="2">
        <v>15</v>
      </c>
    </row>
    <row r="223" spans="1:7">
      <c r="A223" t="s">
        <v>253</v>
      </c>
      <c r="B223" t="s">
        <v>77</v>
      </c>
      <c r="C223">
        <v>5</v>
      </c>
      <c r="D223" t="str">
        <f>VLOOKUP(C223,'Treatment Struture'!$E$2:$G$10,3,FALSE)</f>
        <v>P3(150)</v>
      </c>
      <c r="E223">
        <f>VLOOKUP(C223,'Treatment Struture'!$E$2:$G$10,2,FALSE)</f>
        <v>2</v>
      </c>
      <c r="F223" s="23">
        <v>2</v>
      </c>
      <c r="G223" s="2">
        <v>14</v>
      </c>
    </row>
    <row r="224" spans="1:7">
      <c r="A224" t="s">
        <v>253</v>
      </c>
      <c r="B224" t="s">
        <v>77</v>
      </c>
      <c r="C224">
        <v>5</v>
      </c>
      <c r="D224" t="str">
        <f>VLOOKUP(C224,'Treatment Struture'!$E$2:$G$10,3,FALSE)</f>
        <v>P3(150)</v>
      </c>
      <c r="E224">
        <f>VLOOKUP(C224,'Treatment Struture'!$E$2:$G$10,2,FALSE)</f>
        <v>2</v>
      </c>
      <c r="F224" s="23">
        <v>3</v>
      </c>
      <c r="G224" s="2">
        <v>16</v>
      </c>
    </row>
    <row r="225" spans="1:7">
      <c r="A225" t="s">
        <v>253</v>
      </c>
      <c r="B225" t="s">
        <v>77</v>
      </c>
      <c r="C225">
        <v>5</v>
      </c>
      <c r="D225" t="str">
        <f>VLOOKUP(C225,'Treatment Struture'!$E$2:$G$10,3,FALSE)</f>
        <v>P3(150)</v>
      </c>
      <c r="E225">
        <f>VLOOKUP(C225,'Treatment Struture'!$E$2:$G$10,2,FALSE)</f>
        <v>2</v>
      </c>
      <c r="F225" s="23">
        <v>4</v>
      </c>
      <c r="G225" s="2">
        <v>17</v>
      </c>
    </row>
    <row r="226" spans="1:7">
      <c r="A226" t="s">
        <v>253</v>
      </c>
      <c r="B226" t="s">
        <v>77</v>
      </c>
      <c r="C226">
        <v>5</v>
      </c>
      <c r="D226" t="str">
        <f>VLOOKUP(C226,'Treatment Struture'!$E$2:$G$10,3,FALSE)</f>
        <v>P3(150)</v>
      </c>
      <c r="E226">
        <f>VLOOKUP(C226,'Treatment Struture'!$E$2:$G$10,2,FALSE)</f>
        <v>2</v>
      </c>
      <c r="F226" s="23">
        <v>5</v>
      </c>
    </row>
    <row r="227" spans="1:7">
      <c r="A227" t="s">
        <v>253</v>
      </c>
      <c r="B227" t="s">
        <v>77</v>
      </c>
      <c r="C227">
        <v>5</v>
      </c>
      <c r="D227" t="str">
        <f>VLOOKUP(C227,'Treatment Struture'!$E$2:$G$10,3,FALSE)</f>
        <v>P3(150)</v>
      </c>
      <c r="E227">
        <f>VLOOKUP(C227,'Treatment Struture'!$E$2:$G$10,2,FALSE)</f>
        <v>2</v>
      </c>
      <c r="F227" s="23">
        <v>6</v>
      </c>
      <c r="G227" s="2">
        <v>15</v>
      </c>
    </row>
    <row r="228" spans="1:7">
      <c r="A228" t="s">
        <v>253</v>
      </c>
      <c r="B228" t="s">
        <v>77</v>
      </c>
      <c r="C228">
        <v>5</v>
      </c>
      <c r="D228" t="str">
        <f>VLOOKUP(C228,'Treatment Struture'!$E$2:$G$10,3,FALSE)</f>
        <v>P3(150)</v>
      </c>
      <c r="E228">
        <f>VLOOKUP(C228,'Treatment Struture'!$E$2:$G$10,2,FALSE)</f>
        <v>2</v>
      </c>
      <c r="F228" s="23">
        <v>7</v>
      </c>
      <c r="G228" s="2">
        <v>16</v>
      </c>
    </row>
    <row r="229" spans="1:7">
      <c r="A229" t="s">
        <v>253</v>
      </c>
      <c r="B229" t="s">
        <v>77</v>
      </c>
      <c r="C229">
        <v>5</v>
      </c>
      <c r="D229" t="str">
        <f>VLOOKUP(C229,'Treatment Struture'!$E$2:$G$10,3,FALSE)</f>
        <v>P3(150)</v>
      </c>
      <c r="E229">
        <f>VLOOKUP(C229,'Treatment Struture'!$E$2:$G$10,2,FALSE)</f>
        <v>2</v>
      </c>
      <c r="F229" s="23">
        <v>8</v>
      </c>
      <c r="G229" s="2">
        <v>15</v>
      </c>
    </row>
    <row r="230" spans="1:7">
      <c r="A230" t="s">
        <v>253</v>
      </c>
      <c r="B230" t="s">
        <v>77</v>
      </c>
      <c r="C230">
        <v>5</v>
      </c>
      <c r="D230" t="str">
        <f>VLOOKUP(C230,'Treatment Struture'!$E$2:$G$10,3,FALSE)</f>
        <v>P3(150)</v>
      </c>
      <c r="E230">
        <f>VLOOKUP(C230,'Treatment Struture'!$E$2:$G$10,2,FALSE)</f>
        <v>2</v>
      </c>
      <c r="F230" s="23">
        <v>9</v>
      </c>
    </row>
    <row r="231" spans="1:7">
      <c r="A231" t="s">
        <v>253</v>
      </c>
      <c r="B231" t="s">
        <v>77</v>
      </c>
      <c r="C231">
        <v>5</v>
      </c>
      <c r="D231" t="str">
        <f>VLOOKUP(C231,'Treatment Struture'!$E$2:$G$10,3,FALSE)</f>
        <v>P3(150)</v>
      </c>
      <c r="E231">
        <f>VLOOKUP(C231,'Treatment Struture'!$E$2:$G$10,2,FALSE)</f>
        <v>2</v>
      </c>
      <c r="F231" s="23">
        <v>10</v>
      </c>
      <c r="G231" s="2">
        <v>15</v>
      </c>
    </row>
    <row r="232" spans="1:7">
      <c r="A232" t="s">
        <v>253</v>
      </c>
      <c r="B232" t="s">
        <v>77</v>
      </c>
      <c r="C232">
        <v>6</v>
      </c>
      <c r="D232" t="str">
        <f>VLOOKUP(C232,'Treatment Struture'!$E$2:$G$10,3,FALSE)</f>
        <v>P1(50)</v>
      </c>
      <c r="E232">
        <f>VLOOKUP(C232,'Treatment Struture'!$E$2:$G$10,2,FALSE)</f>
        <v>2</v>
      </c>
      <c r="F232" s="23">
        <v>1</v>
      </c>
      <c r="G232" s="2">
        <v>15</v>
      </c>
    </row>
    <row r="233" spans="1:7">
      <c r="A233" t="s">
        <v>253</v>
      </c>
      <c r="B233" t="s">
        <v>77</v>
      </c>
      <c r="C233">
        <v>6</v>
      </c>
      <c r="D233" t="str">
        <f>VLOOKUP(C233,'Treatment Struture'!$E$2:$G$10,3,FALSE)</f>
        <v>P1(50)</v>
      </c>
      <c r="E233">
        <f>VLOOKUP(C233,'Treatment Struture'!$E$2:$G$10,2,FALSE)</f>
        <v>2</v>
      </c>
      <c r="F233" s="23">
        <v>2</v>
      </c>
      <c r="G233" s="2">
        <v>18</v>
      </c>
    </row>
    <row r="234" spans="1:7">
      <c r="A234" t="s">
        <v>253</v>
      </c>
      <c r="B234" t="s">
        <v>77</v>
      </c>
      <c r="C234">
        <v>6</v>
      </c>
      <c r="D234" t="str">
        <f>VLOOKUP(C234,'Treatment Struture'!$E$2:$G$10,3,FALSE)</f>
        <v>P1(50)</v>
      </c>
      <c r="E234">
        <f>VLOOKUP(C234,'Treatment Struture'!$E$2:$G$10,2,FALSE)</f>
        <v>2</v>
      </c>
      <c r="F234" s="23">
        <v>3</v>
      </c>
      <c r="G234" s="2">
        <v>16</v>
      </c>
    </row>
    <row r="235" spans="1:7">
      <c r="A235" t="s">
        <v>253</v>
      </c>
      <c r="B235" t="s">
        <v>77</v>
      </c>
      <c r="C235">
        <v>6</v>
      </c>
      <c r="D235" t="str">
        <f>VLOOKUP(C235,'Treatment Struture'!$E$2:$G$10,3,FALSE)</f>
        <v>P1(50)</v>
      </c>
      <c r="E235">
        <f>VLOOKUP(C235,'Treatment Struture'!$E$2:$G$10,2,FALSE)</f>
        <v>2</v>
      </c>
      <c r="F235" s="23">
        <v>4</v>
      </c>
      <c r="G235" s="2">
        <v>17</v>
      </c>
    </row>
    <row r="236" spans="1:7">
      <c r="A236" t="s">
        <v>253</v>
      </c>
      <c r="B236" t="s">
        <v>77</v>
      </c>
      <c r="C236">
        <v>6</v>
      </c>
      <c r="D236" t="str">
        <f>VLOOKUP(C236,'Treatment Struture'!$E$2:$G$10,3,FALSE)</f>
        <v>P1(50)</v>
      </c>
      <c r="E236">
        <f>VLOOKUP(C236,'Treatment Struture'!$E$2:$G$10,2,FALSE)</f>
        <v>2</v>
      </c>
      <c r="F236" s="23">
        <v>5</v>
      </c>
      <c r="G236" s="2">
        <v>16</v>
      </c>
    </row>
    <row r="237" spans="1:7">
      <c r="A237" t="s">
        <v>253</v>
      </c>
      <c r="B237" t="s">
        <v>77</v>
      </c>
      <c r="C237">
        <v>6</v>
      </c>
      <c r="D237" t="str">
        <f>VLOOKUP(C237,'Treatment Struture'!$E$2:$G$10,3,FALSE)</f>
        <v>P1(50)</v>
      </c>
      <c r="E237">
        <f>VLOOKUP(C237,'Treatment Struture'!$E$2:$G$10,2,FALSE)</f>
        <v>2</v>
      </c>
      <c r="F237" s="23">
        <v>6</v>
      </c>
      <c r="G237" s="2">
        <v>16</v>
      </c>
    </row>
    <row r="238" spans="1:7">
      <c r="A238" t="s">
        <v>253</v>
      </c>
      <c r="B238" t="s">
        <v>77</v>
      </c>
      <c r="C238">
        <v>6</v>
      </c>
      <c r="D238" t="str">
        <f>VLOOKUP(C238,'Treatment Struture'!$E$2:$G$10,3,FALSE)</f>
        <v>P1(50)</v>
      </c>
      <c r="E238">
        <f>VLOOKUP(C238,'Treatment Struture'!$E$2:$G$10,2,FALSE)</f>
        <v>2</v>
      </c>
      <c r="F238" s="23">
        <v>7</v>
      </c>
      <c r="G238" s="2">
        <v>16</v>
      </c>
    </row>
    <row r="239" spans="1:7">
      <c r="A239" t="s">
        <v>253</v>
      </c>
      <c r="B239" t="s">
        <v>77</v>
      </c>
      <c r="C239">
        <v>6</v>
      </c>
      <c r="D239" t="str">
        <f>VLOOKUP(C239,'Treatment Struture'!$E$2:$G$10,3,FALSE)</f>
        <v>P1(50)</v>
      </c>
      <c r="E239">
        <f>VLOOKUP(C239,'Treatment Struture'!$E$2:$G$10,2,FALSE)</f>
        <v>2</v>
      </c>
      <c r="F239" s="23">
        <v>8</v>
      </c>
      <c r="G239" s="2">
        <v>14</v>
      </c>
    </row>
    <row r="240" spans="1:7">
      <c r="A240" t="s">
        <v>253</v>
      </c>
      <c r="B240" t="s">
        <v>77</v>
      </c>
      <c r="C240">
        <v>6</v>
      </c>
      <c r="D240" t="str">
        <f>VLOOKUP(C240,'Treatment Struture'!$E$2:$G$10,3,FALSE)</f>
        <v>P1(50)</v>
      </c>
      <c r="E240">
        <f>VLOOKUP(C240,'Treatment Struture'!$E$2:$G$10,2,FALSE)</f>
        <v>2</v>
      </c>
      <c r="F240" s="23">
        <v>9</v>
      </c>
      <c r="G240" s="2">
        <v>16</v>
      </c>
    </row>
    <row r="241" spans="1:7">
      <c r="A241" t="s">
        <v>253</v>
      </c>
      <c r="B241" t="s">
        <v>77</v>
      </c>
      <c r="C241">
        <v>6</v>
      </c>
      <c r="D241" t="str">
        <f>VLOOKUP(C241,'Treatment Struture'!$E$2:$G$10,3,FALSE)</f>
        <v>P1(50)</v>
      </c>
      <c r="E241">
        <f>VLOOKUP(C241,'Treatment Struture'!$E$2:$G$10,2,FALSE)</f>
        <v>2</v>
      </c>
      <c r="F241" s="23">
        <v>10</v>
      </c>
      <c r="G241" s="2">
        <v>17</v>
      </c>
    </row>
    <row r="242" spans="1:7">
      <c r="A242" t="s">
        <v>253</v>
      </c>
      <c r="B242" t="s">
        <v>77</v>
      </c>
      <c r="C242">
        <v>7</v>
      </c>
      <c r="D242" t="str">
        <f>VLOOKUP(C242,'Treatment Struture'!$E$2:$G$10,3,FALSE)</f>
        <v>P1(50)</v>
      </c>
      <c r="E242">
        <f>VLOOKUP(C242,'Treatment Struture'!$E$2:$G$10,2,FALSE)</f>
        <v>3</v>
      </c>
      <c r="F242" s="23">
        <v>1</v>
      </c>
      <c r="G242" s="2">
        <v>16</v>
      </c>
    </row>
    <row r="243" spans="1:7">
      <c r="A243" t="s">
        <v>253</v>
      </c>
      <c r="B243" t="s">
        <v>77</v>
      </c>
      <c r="C243">
        <v>7</v>
      </c>
      <c r="D243" t="str">
        <f>VLOOKUP(C243,'Treatment Struture'!$E$2:$G$10,3,FALSE)</f>
        <v>P1(50)</v>
      </c>
      <c r="E243">
        <f>VLOOKUP(C243,'Treatment Struture'!$E$2:$G$10,2,FALSE)</f>
        <v>3</v>
      </c>
      <c r="F243" s="23">
        <v>2</v>
      </c>
      <c r="G243" s="2">
        <v>17</v>
      </c>
    </row>
    <row r="244" spans="1:7">
      <c r="A244" t="s">
        <v>253</v>
      </c>
      <c r="B244" t="s">
        <v>77</v>
      </c>
      <c r="C244">
        <v>7</v>
      </c>
      <c r="D244" t="str">
        <f>VLOOKUP(C244,'Treatment Struture'!$E$2:$G$10,3,FALSE)</f>
        <v>P1(50)</v>
      </c>
      <c r="E244">
        <f>VLOOKUP(C244,'Treatment Struture'!$E$2:$G$10,2,FALSE)</f>
        <v>3</v>
      </c>
      <c r="F244" s="23">
        <v>3</v>
      </c>
      <c r="G244" s="2">
        <v>16</v>
      </c>
    </row>
    <row r="245" spans="1:7">
      <c r="A245" t="s">
        <v>253</v>
      </c>
      <c r="B245" t="s">
        <v>77</v>
      </c>
      <c r="C245">
        <v>7</v>
      </c>
      <c r="D245" t="str">
        <f>VLOOKUP(C245,'Treatment Struture'!$E$2:$G$10,3,FALSE)</f>
        <v>P1(50)</v>
      </c>
      <c r="E245">
        <f>VLOOKUP(C245,'Treatment Struture'!$E$2:$G$10,2,FALSE)</f>
        <v>3</v>
      </c>
      <c r="F245" s="23">
        <v>4</v>
      </c>
      <c r="G245" s="2">
        <v>17</v>
      </c>
    </row>
    <row r="246" spans="1:7">
      <c r="A246" t="s">
        <v>253</v>
      </c>
      <c r="B246" t="s">
        <v>77</v>
      </c>
      <c r="C246">
        <v>7</v>
      </c>
      <c r="D246" t="str">
        <f>VLOOKUP(C246,'Treatment Struture'!$E$2:$G$10,3,FALSE)</f>
        <v>P1(50)</v>
      </c>
      <c r="E246">
        <f>VLOOKUP(C246,'Treatment Struture'!$E$2:$G$10,2,FALSE)</f>
        <v>3</v>
      </c>
      <c r="F246" s="23">
        <v>5</v>
      </c>
      <c r="G246" s="2">
        <v>14</v>
      </c>
    </row>
    <row r="247" spans="1:7">
      <c r="A247" t="s">
        <v>253</v>
      </c>
      <c r="B247" t="s">
        <v>77</v>
      </c>
      <c r="C247">
        <v>7</v>
      </c>
      <c r="D247" t="str">
        <f>VLOOKUP(C247,'Treatment Struture'!$E$2:$G$10,3,FALSE)</f>
        <v>P1(50)</v>
      </c>
      <c r="E247">
        <f>VLOOKUP(C247,'Treatment Struture'!$E$2:$G$10,2,FALSE)</f>
        <v>3</v>
      </c>
      <c r="F247" s="23">
        <v>6</v>
      </c>
      <c r="G247" s="2">
        <v>15</v>
      </c>
    </row>
    <row r="248" spans="1:7">
      <c r="A248" t="s">
        <v>253</v>
      </c>
      <c r="B248" t="s">
        <v>77</v>
      </c>
      <c r="C248">
        <v>7</v>
      </c>
      <c r="D248" t="str">
        <f>VLOOKUP(C248,'Treatment Struture'!$E$2:$G$10,3,FALSE)</f>
        <v>P1(50)</v>
      </c>
      <c r="E248">
        <f>VLOOKUP(C248,'Treatment Struture'!$E$2:$G$10,2,FALSE)</f>
        <v>3</v>
      </c>
      <c r="F248" s="23">
        <v>7</v>
      </c>
      <c r="G248" s="2">
        <v>14</v>
      </c>
    </row>
    <row r="249" spans="1:7">
      <c r="A249" t="s">
        <v>253</v>
      </c>
      <c r="B249" t="s">
        <v>77</v>
      </c>
      <c r="C249">
        <v>7</v>
      </c>
      <c r="D249" t="str">
        <f>VLOOKUP(C249,'Treatment Struture'!$E$2:$G$10,3,FALSE)</f>
        <v>P1(50)</v>
      </c>
      <c r="E249">
        <f>VLOOKUP(C249,'Treatment Struture'!$E$2:$G$10,2,FALSE)</f>
        <v>3</v>
      </c>
      <c r="F249" s="23">
        <v>8</v>
      </c>
      <c r="G249" s="2">
        <v>16</v>
      </c>
    </row>
    <row r="250" spans="1:7">
      <c r="A250" t="s">
        <v>253</v>
      </c>
      <c r="B250" t="s">
        <v>77</v>
      </c>
      <c r="C250">
        <v>7</v>
      </c>
      <c r="D250" t="str">
        <f>VLOOKUP(C250,'Treatment Struture'!$E$2:$G$10,3,FALSE)</f>
        <v>P1(50)</v>
      </c>
      <c r="E250">
        <f>VLOOKUP(C250,'Treatment Struture'!$E$2:$G$10,2,FALSE)</f>
        <v>3</v>
      </c>
      <c r="F250" s="23">
        <v>9</v>
      </c>
    </row>
    <row r="251" spans="1:7">
      <c r="A251" t="s">
        <v>253</v>
      </c>
      <c r="B251" t="s">
        <v>77</v>
      </c>
      <c r="C251">
        <v>7</v>
      </c>
      <c r="D251" t="str">
        <f>VLOOKUP(C251,'Treatment Struture'!$E$2:$G$10,3,FALSE)</f>
        <v>P1(50)</v>
      </c>
      <c r="E251">
        <f>VLOOKUP(C251,'Treatment Struture'!$E$2:$G$10,2,FALSE)</f>
        <v>3</v>
      </c>
      <c r="F251" s="23">
        <v>10</v>
      </c>
      <c r="G251" s="2">
        <v>16</v>
      </c>
    </row>
    <row r="252" spans="1:7">
      <c r="A252" t="s">
        <v>253</v>
      </c>
      <c r="B252" t="s">
        <v>77</v>
      </c>
      <c r="C252">
        <v>8</v>
      </c>
      <c r="D252" t="str">
        <f>VLOOKUP(C252,'Treatment Struture'!$E$2:$G$10,3,FALSE)</f>
        <v>P2(100)</v>
      </c>
      <c r="E252">
        <f>VLOOKUP(C252,'Treatment Struture'!$E$2:$G$10,2,FALSE)</f>
        <v>3</v>
      </c>
      <c r="F252" s="23">
        <v>1</v>
      </c>
      <c r="G252" s="2">
        <v>16</v>
      </c>
    </row>
    <row r="253" spans="1:7">
      <c r="A253" t="s">
        <v>253</v>
      </c>
      <c r="B253" t="s">
        <v>77</v>
      </c>
      <c r="C253">
        <v>8</v>
      </c>
      <c r="D253" t="str">
        <f>VLOOKUP(C253,'Treatment Struture'!$E$2:$G$10,3,FALSE)</f>
        <v>P2(100)</v>
      </c>
      <c r="E253">
        <f>VLOOKUP(C253,'Treatment Struture'!$E$2:$G$10,2,FALSE)</f>
        <v>3</v>
      </c>
      <c r="F253" s="23">
        <v>2</v>
      </c>
      <c r="G253" s="2">
        <v>16</v>
      </c>
    </row>
    <row r="254" spans="1:7">
      <c r="A254" t="s">
        <v>253</v>
      </c>
      <c r="B254" t="s">
        <v>77</v>
      </c>
      <c r="C254">
        <v>8</v>
      </c>
      <c r="D254" t="str">
        <f>VLOOKUP(C254,'Treatment Struture'!$E$2:$G$10,3,FALSE)</f>
        <v>P2(100)</v>
      </c>
      <c r="E254">
        <f>VLOOKUP(C254,'Treatment Struture'!$E$2:$G$10,2,FALSE)</f>
        <v>3</v>
      </c>
      <c r="F254" s="23">
        <v>3</v>
      </c>
      <c r="G254" s="2">
        <v>16</v>
      </c>
    </row>
    <row r="255" spans="1:7">
      <c r="A255" t="s">
        <v>253</v>
      </c>
      <c r="B255" t="s">
        <v>77</v>
      </c>
      <c r="C255">
        <v>8</v>
      </c>
      <c r="D255" t="str">
        <f>VLOOKUP(C255,'Treatment Struture'!$E$2:$G$10,3,FALSE)</f>
        <v>P2(100)</v>
      </c>
      <c r="E255">
        <f>VLOOKUP(C255,'Treatment Struture'!$E$2:$G$10,2,FALSE)</f>
        <v>3</v>
      </c>
      <c r="F255" s="23">
        <v>4</v>
      </c>
      <c r="G255" s="2">
        <v>16</v>
      </c>
    </row>
    <row r="256" spans="1:7">
      <c r="A256" t="s">
        <v>253</v>
      </c>
      <c r="B256" t="s">
        <v>77</v>
      </c>
      <c r="C256">
        <v>8</v>
      </c>
      <c r="D256" t="str">
        <f>VLOOKUP(C256,'Treatment Struture'!$E$2:$G$10,3,FALSE)</f>
        <v>P2(100)</v>
      </c>
      <c r="E256">
        <f>VLOOKUP(C256,'Treatment Struture'!$E$2:$G$10,2,FALSE)</f>
        <v>3</v>
      </c>
      <c r="F256" s="23">
        <v>5</v>
      </c>
      <c r="G256" s="2">
        <v>16</v>
      </c>
    </row>
    <row r="257" spans="1:9">
      <c r="A257" t="s">
        <v>253</v>
      </c>
      <c r="B257" t="s">
        <v>77</v>
      </c>
      <c r="C257">
        <v>8</v>
      </c>
      <c r="D257" t="str">
        <f>VLOOKUP(C257,'Treatment Struture'!$E$2:$G$10,3,FALSE)</f>
        <v>P2(100)</v>
      </c>
      <c r="E257">
        <f>VLOOKUP(C257,'Treatment Struture'!$E$2:$G$10,2,FALSE)</f>
        <v>3</v>
      </c>
      <c r="F257" s="23">
        <v>6</v>
      </c>
      <c r="G257" s="2">
        <v>16</v>
      </c>
    </row>
    <row r="258" spans="1:9">
      <c r="A258" t="s">
        <v>253</v>
      </c>
      <c r="B258" t="s">
        <v>77</v>
      </c>
      <c r="C258">
        <v>8</v>
      </c>
      <c r="D258" t="str">
        <f>VLOOKUP(C258,'Treatment Struture'!$E$2:$G$10,3,FALSE)</f>
        <v>P2(100)</v>
      </c>
      <c r="E258">
        <f>VLOOKUP(C258,'Treatment Struture'!$E$2:$G$10,2,FALSE)</f>
        <v>3</v>
      </c>
      <c r="F258" s="23">
        <v>7</v>
      </c>
      <c r="G258" s="2">
        <v>13</v>
      </c>
    </row>
    <row r="259" spans="1:9">
      <c r="A259" t="s">
        <v>253</v>
      </c>
      <c r="B259" t="s">
        <v>77</v>
      </c>
      <c r="C259">
        <v>8</v>
      </c>
      <c r="D259" t="str">
        <f>VLOOKUP(C259,'Treatment Struture'!$E$2:$G$10,3,FALSE)</f>
        <v>P2(100)</v>
      </c>
      <c r="E259">
        <f>VLOOKUP(C259,'Treatment Struture'!$E$2:$G$10,2,FALSE)</f>
        <v>3</v>
      </c>
      <c r="F259" s="23">
        <v>8</v>
      </c>
      <c r="G259" s="2">
        <v>16</v>
      </c>
    </row>
    <row r="260" spans="1:9">
      <c r="A260" t="s">
        <v>253</v>
      </c>
      <c r="B260" t="s">
        <v>77</v>
      </c>
      <c r="C260">
        <v>8</v>
      </c>
      <c r="D260" t="str">
        <f>VLOOKUP(C260,'Treatment Struture'!$E$2:$G$10,3,FALSE)</f>
        <v>P2(100)</v>
      </c>
      <c r="E260">
        <f>VLOOKUP(C260,'Treatment Struture'!$E$2:$G$10,2,FALSE)</f>
        <v>3</v>
      </c>
      <c r="F260" s="23">
        <v>9</v>
      </c>
      <c r="G260" s="2">
        <v>16</v>
      </c>
    </row>
    <row r="261" spans="1:9">
      <c r="A261" t="s">
        <v>253</v>
      </c>
      <c r="B261" t="s">
        <v>77</v>
      </c>
      <c r="C261">
        <v>8</v>
      </c>
      <c r="D261" t="str">
        <f>VLOOKUP(C261,'Treatment Struture'!$E$2:$G$10,3,FALSE)</f>
        <v>P2(100)</v>
      </c>
      <c r="E261">
        <f>VLOOKUP(C261,'Treatment Struture'!$E$2:$G$10,2,FALSE)</f>
        <v>3</v>
      </c>
      <c r="F261" s="23">
        <v>10</v>
      </c>
      <c r="G261" s="2">
        <v>16</v>
      </c>
    </row>
    <row r="262" spans="1:9">
      <c r="A262" t="s">
        <v>253</v>
      </c>
      <c r="B262" t="s">
        <v>77</v>
      </c>
      <c r="C262">
        <v>9</v>
      </c>
      <c r="D262" t="str">
        <f>VLOOKUP(C262,'Treatment Struture'!$E$2:$G$10,3,FALSE)</f>
        <v>P3(150)</v>
      </c>
      <c r="E262">
        <f>VLOOKUP(C262,'Treatment Struture'!$E$2:$G$10,2,FALSE)</f>
        <v>3</v>
      </c>
      <c r="F262" s="23">
        <v>1</v>
      </c>
      <c r="G262" s="2">
        <v>17</v>
      </c>
    </row>
    <row r="263" spans="1:9">
      <c r="A263" t="s">
        <v>253</v>
      </c>
      <c r="B263" t="s">
        <v>77</v>
      </c>
      <c r="C263">
        <v>9</v>
      </c>
      <c r="D263" t="str">
        <f>VLOOKUP(C263,'Treatment Struture'!$E$2:$G$10,3,FALSE)</f>
        <v>P3(150)</v>
      </c>
      <c r="E263">
        <f>VLOOKUP(C263,'Treatment Struture'!$E$2:$G$10,2,FALSE)</f>
        <v>3</v>
      </c>
      <c r="F263" s="23">
        <v>2</v>
      </c>
      <c r="G263" s="2">
        <v>13</v>
      </c>
    </row>
    <row r="264" spans="1:9">
      <c r="A264" t="s">
        <v>253</v>
      </c>
      <c r="B264" t="s">
        <v>77</v>
      </c>
      <c r="C264">
        <v>9</v>
      </c>
      <c r="D264" t="str">
        <f>VLOOKUP(C264,'Treatment Struture'!$E$2:$G$10,3,FALSE)</f>
        <v>P3(150)</v>
      </c>
      <c r="E264">
        <f>VLOOKUP(C264,'Treatment Struture'!$E$2:$G$10,2,FALSE)</f>
        <v>3</v>
      </c>
      <c r="F264" s="23">
        <v>3</v>
      </c>
      <c r="G264" s="2">
        <v>15</v>
      </c>
    </row>
    <row r="265" spans="1:9">
      <c r="A265" t="s">
        <v>253</v>
      </c>
      <c r="B265" t="s">
        <v>77</v>
      </c>
      <c r="C265">
        <v>9</v>
      </c>
      <c r="D265" t="str">
        <f>VLOOKUP(C265,'Treatment Struture'!$E$2:$G$10,3,FALSE)</f>
        <v>P3(150)</v>
      </c>
      <c r="E265">
        <f>VLOOKUP(C265,'Treatment Struture'!$E$2:$G$10,2,FALSE)</f>
        <v>3</v>
      </c>
      <c r="F265" s="23">
        <v>4</v>
      </c>
      <c r="G265" s="2">
        <v>16</v>
      </c>
    </row>
    <row r="266" spans="1:9">
      <c r="A266" t="s">
        <v>253</v>
      </c>
      <c r="B266" t="s">
        <v>77</v>
      </c>
      <c r="C266">
        <v>9</v>
      </c>
      <c r="D266" t="str">
        <f>VLOOKUP(C266,'Treatment Struture'!$E$2:$G$10,3,FALSE)</f>
        <v>P3(150)</v>
      </c>
      <c r="E266">
        <f>VLOOKUP(C266,'Treatment Struture'!$E$2:$G$10,2,FALSE)</f>
        <v>3</v>
      </c>
      <c r="F266" s="23">
        <v>5</v>
      </c>
      <c r="G266" s="2">
        <v>16</v>
      </c>
    </row>
    <row r="267" spans="1:9">
      <c r="A267" t="s">
        <v>253</v>
      </c>
      <c r="B267" t="s">
        <v>77</v>
      </c>
      <c r="C267">
        <v>9</v>
      </c>
      <c r="D267" t="str">
        <f>VLOOKUP(C267,'Treatment Struture'!$E$2:$G$10,3,FALSE)</f>
        <v>P3(150)</v>
      </c>
      <c r="E267">
        <f>VLOOKUP(C267,'Treatment Struture'!$E$2:$G$10,2,FALSE)</f>
        <v>3</v>
      </c>
      <c r="F267" s="23">
        <v>6</v>
      </c>
      <c r="G267" s="2">
        <v>15</v>
      </c>
    </row>
    <row r="268" spans="1:9">
      <c r="A268" t="s">
        <v>253</v>
      </c>
      <c r="B268" t="s">
        <v>77</v>
      </c>
      <c r="C268">
        <v>9</v>
      </c>
      <c r="D268" t="str">
        <f>VLOOKUP(C268,'Treatment Struture'!$E$2:$G$10,3,FALSE)</f>
        <v>P3(150)</v>
      </c>
      <c r="E268">
        <f>VLOOKUP(C268,'Treatment Struture'!$E$2:$G$10,2,FALSE)</f>
        <v>3</v>
      </c>
      <c r="F268" s="23">
        <v>7</v>
      </c>
      <c r="G268" s="2">
        <v>16</v>
      </c>
    </row>
    <row r="269" spans="1:9">
      <c r="A269" t="s">
        <v>253</v>
      </c>
      <c r="B269" t="s">
        <v>77</v>
      </c>
      <c r="C269">
        <v>9</v>
      </c>
      <c r="D269" t="str">
        <f>VLOOKUP(C269,'Treatment Struture'!$E$2:$G$10,3,FALSE)</f>
        <v>P3(150)</v>
      </c>
      <c r="E269">
        <f>VLOOKUP(C269,'Treatment Struture'!$E$2:$G$10,2,FALSE)</f>
        <v>3</v>
      </c>
      <c r="F269" s="23">
        <v>8</v>
      </c>
      <c r="G269" s="2">
        <v>15</v>
      </c>
    </row>
    <row r="270" spans="1:9">
      <c r="A270" t="s">
        <v>253</v>
      </c>
      <c r="B270" t="s">
        <v>77</v>
      </c>
      <c r="C270">
        <v>9</v>
      </c>
      <c r="D270" t="str">
        <f>VLOOKUP(C270,'Treatment Struture'!$E$2:$G$10,3,FALSE)</f>
        <v>P3(150)</v>
      </c>
      <c r="E270">
        <f>VLOOKUP(C270,'Treatment Struture'!$E$2:$G$10,2,FALSE)</f>
        <v>3</v>
      </c>
      <c r="F270" s="23">
        <v>9</v>
      </c>
      <c r="G270" s="2">
        <v>13</v>
      </c>
    </row>
    <row r="271" spans="1:9">
      <c r="A271" t="s">
        <v>253</v>
      </c>
      <c r="B271" t="s">
        <v>77</v>
      </c>
      <c r="C271">
        <v>9</v>
      </c>
      <c r="D271" t="str">
        <f>VLOOKUP(C271,'Treatment Struture'!$E$2:$G$10,3,FALSE)</f>
        <v>P3(150)</v>
      </c>
      <c r="E271">
        <f>VLOOKUP(C271,'Treatment Struture'!$E$2:$G$10,2,FALSE)</f>
        <v>3</v>
      </c>
      <c r="F271" s="23">
        <v>10</v>
      </c>
    </row>
    <row r="272" spans="1:9">
      <c r="A272" t="s">
        <v>253</v>
      </c>
      <c r="B272" t="s">
        <v>76</v>
      </c>
      <c r="C272">
        <v>1</v>
      </c>
      <c r="D272" t="str">
        <f>VLOOKUP(C272,'Treatment Struture'!$E$2:$G$10,3,FALSE)</f>
        <v>P3(150)</v>
      </c>
      <c r="E272">
        <f>VLOOKUP(C272,'Treatment Struture'!$E$2:$G$10,2,FALSE)</f>
        <v>1</v>
      </c>
      <c r="F272" s="23">
        <v>1</v>
      </c>
      <c r="G272" s="23">
        <v>16</v>
      </c>
      <c r="H272" s="23">
        <v>24</v>
      </c>
      <c r="I272" s="23">
        <f>(H272-G272)</f>
        <v>8</v>
      </c>
    </row>
    <row r="273" spans="1:9">
      <c r="A273" t="s">
        <v>253</v>
      </c>
      <c r="B273" t="s">
        <v>76</v>
      </c>
      <c r="C273">
        <v>1</v>
      </c>
      <c r="D273" t="str">
        <f>VLOOKUP(C273,'Treatment Struture'!$E$2:$G$10,3,FALSE)</f>
        <v>P3(150)</v>
      </c>
      <c r="E273">
        <f>VLOOKUP(C273,'Treatment Struture'!$E$2:$G$10,2,FALSE)</f>
        <v>1</v>
      </c>
      <c r="F273" s="23">
        <v>2</v>
      </c>
      <c r="G273" s="23">
        <v>16</v>
      </c>
    </row>
    <row r="274" spans="1:9">
      <c r="A274" t="s">
        <v>253</v>
      </c>
      <c r="B274" t="s">
        <v>76</v>
      </c>
      <c r="C274">
        <v>1</v>
      </c>
      <c r="D274" t="str">
        <f>VLOOKUP(C274,'Treatment Struture'!$E$2:$G$10,3,FALSE)</f>
        <v>P3(150)</v>
      </c>
      <c r="E274">
        <f>VLOOKUP(C274,'Treatment Struture'!$E$2:$G$10,2,FALSE)</f>
        <v>1</v>
      </c>
      <c r="F274" s="23">
        <v>3</v>
      </c>
      <c r="G274" s="23">
        <v>16</v>
      </c>
      <c r="H274" s="23">
        <v>27</v>
      </c>
      <c r="I274" s="23">
        <f>(H274-G274)</f>
        <v>11</v>
      </c>
    </row>
    <row r="275" spans="1:9">
      <c r="A275" t="s">
        <v>253</v>
      </c>
      <c r="B275" t="s">
        <v>76</v>
      </c>
      <c r="C275">
        <v>1</v>
      </c>
      <c r="D275" t="str">
        <f>VLOOKUP(C275,'Treatment Struture'!$E$2:$G$10,3,FALSE)</f>
        <v>P3(150)</v>
      </c>
      <c r="E275">
        <f>VLOOKUP(C275,'Treatment Struture'!$E$2:$G$10,2,FALSE)</f>
        <v>1</v>
      </c>
      <c r="F275" s="23">
        <v>4</v>
      </c>
      <c r="G275" s="23">
        <v>16</v>
      </c>
      <c r="H275" s="23">
        <v>29</v>
      </c>
      <c r="I275" s="23">
        <f>(H275-G275)</f>
        <v>13</v>
      </c>
    </row>
    <row r="276" spans="1:9">
      <c r="A276" t="s">
        <v>253</v>
      </c>
      <c r="B276" t="s">
        <v>76</v>
      </c>
      <c r="C276">
        <v>1</v>
      </c>
      <c r="D276" t="str">
        <f>VLOOKUP(C276,'Treatment Struture'!$E$2:$G$10,3,FALSE)</f>
        <v>P3(150)</v>
      </c>
      <c r="E276">
        <f>VLOOKUP(C276,'Treatment Struture'!$E$2:$G$10,2,FALSE)</f>
        <v>1</v>
      </c>
      <c r="F276" s="23">
        <v>5</v>
      </c>
      <c r="G276" s="23">
        <v>16</v>
      </c>
      <c r="H276" s="23">
        <v>24</v>
      </c>
      <c r="I276" s="23">
        <f>(H276-G276)</f>
        <v>8</v>
      </c>
    </row>
    <row r="277" spans="1:9">
      <c r="A277" t="s">
        <v>253</v>
      </c>
      <c r="B277" t="s">
        <v>76</v>
      </c>
      <c r="C277">
        <v>1</v>
      </c>
      <c r="D277" t="str">
        <f>VLOOKUP(C277,'Treatment Struture'!$E$2:$G$10,3,FALSE)</f>
        <v>P3(150)</v>
      </c>
      <c r="E277">
        <f>VLOOKUP(C277,'Treatment Struture'!$E$2:$G$10,2,FALSE)</f>
        <v>1</v>
      </c>
      <c r="F277" s="23">
        <v>6</v>
      </c>
      <c r="G277" s="23">
        <v>17</v>
      </c>
    </row>
    <row r="278" spans="1:9">
      <c r="A278" t="s">
        <v>253</v>
      </c>
      <c r="B278" t="s">
        <v>76</v>
      </c>
      <c r="C278">
        <v>1</v>
      </c>
      <c r="D278" t="str">
        <f>VLOOKUP(C278,'Treatment Struture'!$E$2:$G$10,3,FALSE)</f>
        <v>P3(150)</v>
      </c>
      <c r="E278">
        <f>VLOOKUP(C278,'Treatment Struture'!$E$2:$G$10,2,FALSE)</f>
        <v>1</v>
      </c>
      <c r="F278" s="23">
        <v>7</v>
      </c>
      <c r="G278" s="23">
        <v>16</v>
      </c>
      <c r="H278" s="23">
        <v>22</v>
      </c>
      <c r="I278" s="23">
        <f>(H278-G278)</f>
        <v>6</v>
      </c>
    </row>
    <row r="279" spans="1:9">
      <c r="A279" t="s">
        <v>253</v>
      </c>
      <c r="B279" t="s">
        <v>76</v>
      </c>
      <c r="C279">
        <v>1</v>
      </c>
      <c r="D279" t="str">
        <f>VLOOKUP(C279,'Treatment Struture'!$E$2:$G$10,3,FALSE)</f>
        <v>P3(150)</v>
      </c>
      <c r="E279">
        <f>VLOOKUP(C279,'Treatment Struture'!$E$2:$G$10,2,FALSE)</f>
        <v>1</v>
      </c>
      <c r="F279" s="23">
        <v>8</v>
      </c>
      <c r="G279" s="23">
        <v>17</v>
      </c>
      <c r="H279" s="23">
        <v>24</v>
      </c>
      <c r="I279" s="23">
        <f>(H279-G279)</f>
        <v>7</v>
      </c>
    </row>
    <row r="280" spans="1:9">
      <c r="A280" t="s">
        <v>253</v>
      </c>
      <c r="B280" t="s">
        <v>76</v>
      </c>
      <c r="C280">
        <v>1</v>
      </c>
      <c r="D280" t="str">
        <f>VLOOKUP(C280,'Treatment Struture'!$E$2:$G$10,3,FALSE)</f>
        <v>P3(150)</v>
      </c>
      <c r="E280">
        <f>VLOOKUP(C280,'Treatment Struture'!$E$2:$G$10,2,FALSE)</f>
        <v>1</v>
      </c>
      <c r="F280" s="23">
        <v>9</v>
      </c>
      <c r="G280" s="23">
        <v>18</v>
      </c>
      <c r="H280" s="23">
        <v>23</v>
      </c>
      <c r="I280" s="23">
        <f>(H280-G280)</f>
        <v>5</v>
      </c>
    </row>
    <row r="281" spans="1:9">
      <c r="A281" t="s">
        <v>253</v>
      </c>
      <c r="B281" t="s">
        <v>76</v>
      </c>
      <c r="C281">
        <v>1</v>
      </c>
      <c r="D281" t="str">
        <f>VLOOKUP(C281,'Treatment Struture'!$E$2:$G$10,3,FALSE)</f>
        <v>P3(150)</v>
      </c>
      <c r="E281">
        <f>VLOOKUP(C281,'Treatment Struture'!$E$2:$G$10,2,FALSE)</f>
        <v>1</v>
      </c>
      <c r="F281" s="23">
        <v>10</v>
      </c>
      <c r="G281" s="23">
        <v>17</v>
      </c>
      <c r="H281" s="23">
        <v>24</v>
      </c>
      <c r="I281" s="23">
        <f>(H281-G281)</f>
        <v>7</v>
      </c>
    </row>
    <row r="282" spans="1:9">
      <c r="A282" t="s">
        <v>253</v>
      </c>
      <c r="B282" t="s">
        <v>76</v>
      </c>
      <c r="C282">
        <v>2</v>
      </c>
      <c r="D282" t="str">
        <f>VLOOKUP(C282,'Treatment Struture'!$E$2:$G$10,3,FALSE)</f>
        <v>P1(50)</v>
      </c>
      <c r="E282">
        <f>VLOOKUP(C282,'Treatment Struture'!$E$2:$G$10,2,FALSE)</f>
        <v>1</v>
      </c>
      <c r="F282" s="23">
        <v>1</v>
      </c>
      <c r="G282" s="23">
        <v>16</v>
      </c>
    </row>
    <row r="283" spans="1:9">
      <c r="A283" t="s">
        <v>253</v>
      </c>
      <c r="B283" t="s">
        <v>76</v>
      </c>
      <c r="C283">
        <v>2</v>
      </c>
      <c r="D283" t="str">
        <f>VLOOKUP(C283,'Treatment Struture'!$E$2:$G$10,3,FALSE)</f>
        <v>P1(50)</v>
      </c>
      <c r="E283">
        <f>VLOOKUP(C283,'Treatment Struture'!$E$2:$G$10,2,FALSE)</f>
        <v>1</v>
      </c>
      <c r="F283" s="23">
        <v>2</v>
      </c>
      <c r="G283" s="23">
        <v>16</v>
      </c>
      <c r="H283" s="23">
        <v>25</v>
      </c>
      <c r="I283" s="23">
        <f>(H283-G283)</f>
        <v>9</v>
      </c>
    </row>
    <row r="284" spans="1:9">
      <c r="A284" t="s">
        <v>253</v>
      </c>
      <c r="B284" t="s">
        <v>76</v>
      </c>
      <c r="C284">
        <v>2</v>
      </c>
      <c r="D284" t="str">
        <f>VLOOKUP(C284,'Treatment Struture'!$E$2:$G$10,3,FALSE)</f>
        <v>P1(50)</v>
      </c>
      <c r="E284">
        <f>VLOOKUP(C284,'Treatment Struture'!$E$2:$G$10,2,FALSE)</f>
        <v>1</v>
      </c>
      <c r="F284" s="23">
        <v>3</v>
      </c>
      <c r="G284" s="23">
        <v>17</v>
      </c>
    </row>
    <row r="285" spans="1:9">
      <c r="A285" t="s">
        <v>253</v>
      </c>
      <c r="B285" t="s">
        <v>76</v>
      </c>
      <c r="C285">
        <v>2</v>
      </c>
      <c r="D285" t="str">
        <f>VLOOKUP(C285,'Treatment Struture'!$E$2:$G$10,3,FALSE)</f>
        <v>P1(50)</v>
      </c>
      <c r="E285">
        <f>VLOOKUP(C285,'Treatment Struture'!$E$2:$G$10,2,FALSE)</f>
        <v>1</v>
      </c>
      <c r="F285" s="23">
        <v>4</v>
      </c>
      <c r="G285" s="23">
        <v>18</v>
      </c>
      <c r="H285" s="23">
        <v>28</v>
      </c>
      <c r="I285" s="23">
        <f t="shared" ref="I285:I291" si="7">(H285-G285)</f>
        <v>10</v>
      </c>
    </row>
    <row r="286" spans="1:9">
      <c r="A286" t="s">
        <v>253</v>
      </c>
      <c r="B286" t="s">
        <v>76</v>
      </c>
      <c r="C286">
        <v>2</v>
      </c>
      <c r="D286" t="str">
        <f>VLOOKUP(C286,'Treatment Struture'!$E$2:$G$10,3,FALSE)</f>
        <v>P1(50)</v>
      </c>
      <c r="E286">
        <f>VLOOKUP(C286,'Treatment Struture'!$E$2:$G$10,2,FALSE)</f>
        <v>1</v>
      </c>
      <c r="F286" s="23">
        <v>5</v>
      </c>
      <c r="G286" s="23">
        <v>16</v>
      </c>
      <c r="H286" s="23">
        <v>26</v>
      </c>
      <c r="I286" s="23">
        <f t="shared" si="7"/>
        <v>10</v>
      </c>
    </row>
    <row r="287" spans="1:9">
      <c r="A287" t="s">
        <v>253</v>
      </c>
      <c r="B287" t="s">
        <v>76</v>
      </c>
      <c r="C287">
        <v>2</v>
      </c>
      <c r="D287" t="str">
        <f>VLOOKUP(C287,'Treatment Struture'!$E$2:$G$10,3,FALSE)</f>
        <v>P1(50)</v>
      </c>
      <c r="E287">
        <f>VLOOKUP(C287,'Treatment Struture'!$E$2:$G$10,2,FALSE)</f>
        <v>1</v>
      </c>
      <c r="F287" s="23">
        <v>6</v>
      </c>
      <c r="G287" s="23">
        <v>17</v>
      </c>
      <c r="H287" s="23">
        <v>25</v>
      </c>
      <c r="I287" s="23">
        <f t="shared" si="7"/>
        <v>8</v>
      </c>
    </row>
    <row r="288" spans="1:9">
      <c r="A288" t="s">
        <v>253</v>
      </c>
      <c r="B288" t="s">
        <v>76</v>
      </c>
      <c r="C288">
        <v>2</v>
      </c>
      <c r="D288" t="str">
        <f>VLOOKUP(C288,'Treatment Struture'!$E$2:$G$10,3,FALSE)</f>
        <v>P1(50)</v>
      </c>
      <c r="E288">
        <f>VLOOKUP(C288,'Treatment Struture'!$E$2:$G$10,2,FALSE)</f>
        <v>1</v>
      </c>
      <c r="F288" s="23">
        <v>7</v>
      </c>
      <c r="G288" s="23">
        <v>16</v>
      </c>
      <c r="H288" s="23">
        <v>25</v>
      </c>
      <c r="I288" s="23">
        <f t="shared" si="7"/>
        <v>9</v>
      </c>
    </row>
    <row r="289" spans="1:9">
      <c r="A289" t="s">
        <v>253</v>
      </c>
      <c r="B289" t="s">
        <v>76</v>
      </c>
      <c r="C289">
        <v>2</v>
      </c>
      <c r="D289" t="str">
        <f>VLOOKUP(C289,'Treatment Struture'!$E$2:$G$10,3,FALSE)</f>
        <v>P1(50)</v>
      </c>
      <c r="E289">
        <f>VLOOKUP(C289,'Treatment Struture'!$E$2:$G$10,2,FALSE)</f>
        <v>1</v>
      </c>
      <c r="F289" s="23">
        <v>8</v>
      </c>
      <c r="G289" s="23">
        <v>16</v>
      </c>
      <c r="H289" s="23">
        <v>26</v>
      </c>
      <c r="I289" s="23">
        <f t="shared" si="7"/>
        <v>10</v>
      </c>
    </row>
    <row r="290" spans="1:9">
      <c r="A290" t="s">
        <v>253</v>
      </c>
      <c r="B290" t="s">
        <v>76</v>
      </c>
      <c r="C290">
        <v>2</v>
      </c>
      <c r="D290" t="str">
        <f>VLOOKUP(C290,'Treatment Struture'!$E$2:$G$10,3,FALSE)</f>
        <v>P1(50)</v>
      </c>
      <c r="E290">
        <f>VLOOKUP(C290,'Treatment Struture'!$E$2:$G$10,2,FALSE)</f>
        <v>1</v>
      </c>
      <c r="F290" s="23">
        <v>9</v>
      </c>
      <c r="G290" s="23">
        <v>16</v>
      </c>
      <c r="H290" s="23">
        <v>26</v>
      </c>
      <c r="I290" s="23">
        <f t="shared" si="7"/>
        <v>10</v>
      </c>
    </row>
    <row r="291" spans="1:9">
      <c r="A291" t="s">
        <v>253</v>
      </c>
      <c r="B291" t="s">
        <v>76</v>
      </c>
      <c r="C291">
        <v>2</v>
      </c>
      <c r="D291" t="str">
        <f>VLOOKUP(C291,'Treatment Struture'!$E$2:$G$10,3,FALSE)</f>
        <v>P1(50)</v>
      </c>
      <c r="E291">
        <f>VLOOKUP(C291,'Treatment Struture'!$E$2:$G$10,2,FALSE)</f>
        <v>1</v>
      </c>
      <c r="F291" s="23">
        <v>10</v>
      </c>
      <c r="G291" s="23">
        <v>17</v>
      </c>
      <c r="H291" s="23">
        <v>25</v>
      </c>
      <c r="I291" s="23">
        <f t="shared" si="7"/>
        <v>8</v>
      </c>
    </row>
    <row r="292" spans="1:9">
      <c r="A292" t="s">
        <v>253</v>
      </c>
      <c r="B292" t="s">
        <v>76</v>
      </c>
      <c r="C292">
        <v>3</v>
      </c>
      <c r="D292" t="str">
        <f>VLOOKUP(C292,'Treatment Struture'!$E$2:$G$10,3,FALSE)</f>
        <v>P2(100)</v>
      </c>
      <c r="E292">
        <f>VLOOKUP(C292,'Treatment Struture'!$E$2:$G$10,2,FALSE)</f>
        <v>1</v>
      </c>
      <c r="F292" s="23">
        <v>1</v>
      </c>
      <c r="G292" s="23">
        <v>16</v>
      </c>
      <c r="H292" s="23">
        <v>24</v>
      </c>
      <c r="I292" s="23">
        <f>(H292-G292)</f>
        <v>8</v>
      </c>
    </row>
    <row r="293" spans="1:9">
      <c r="A293" t="s">
        <v>253</v>
      </c>
      <c r="B293" t="s">
        <v>76</v>
      </c>
      <c r="C293">
        <v>3</v>
      </c>
      <c r="D293" t="str">
        <f>VLOOKUP(C293,'Treatment Struture'!$E$2:$G$10,3,FALSE)</f>
        <v>P2(100)</v>
      </c>
      <c r="E293">
        <f>VLOOKUP(C293,'Treatment Struture'!$E$2:$G$10,2,FALSE)</f>
        <v>1</v>
      </c>
      <c r="F293" s="23">
        <v>2</v>
      </c>
      <c r="G293" s="23">
        <v>15</v>
      </c>
      <c r="H293" s="23">
        <v>27</v>
      </c>
      <c r="I293" s="23">
        <f>(H293-G293)</f>
        <v>12</v>
      </c>
    </row>
    <row r="294" spans="1:9">
      <c r="A294" t="s">
        <v>253</v>
      </c>
      <c r="B294" t="s">
        <v>76</v>
      </c>
      <c r="C294">
        <v>3</v>
      </c>
      <c r="D294" t="str">
        <f>VLOOKUP(C294,'Treatment Struture'!$E$2:$G$10,3,FALSE)</f>
        <v>P2(100)</v>
      </c>
      <c r="E294">
        <f>VLOOKUP(C294,'Treatment Struture'!$E$2:$G$10,2,FALSE)</f>
        <v>1</v>
      </c>
      <c r="F294" s="23">
        <v>3</v>
      </c>
      <c r="G294" s="23">
        <v>16</v>
      </c>
    </row>
    <row r="295" spans="1:9">
      <c r="A295" t="s">
        <v>253</v>
      </c>
      <c r="B295" t="s">
        <v>76</v>
      </c>
      <c r="C295">
        <v>3</v>
      </c>
      <c r="D295" t="str">
        <f>VLOOKUP(C295,'Treatment Struture'!$E$2:$G$10,3,FALSE)</f>
        <v>P2(100)</v>
      </c>
      <c r="E295">
        <f>VLOOKUP(C295,'Treatment Struture'!$E$2:$G$10,2,FALSE)</f>
        <v>1</v>
      </c>
      <c r="F295" s="23">
        <v>4</v>
      </c>
      <c r="G295" s="23">
        <v>16</v>
      </c>
      <c r="H295" s="23">
        <v>26</v>
      </c>
      <c r="I295" s="23">
        <f>(H295-G295)</f>
        <v>10</v>
      </c>
    </row>
    <row r="296" spans="1:9">
      <c r="A296" t="s">
        <v>253</v>
      </c>
      <c r="B296" t="s">
        <v>76</v>
      </c>
      <c r="C296">
        <v>3</v>
      </c>
      <c r="D296" t="str">
        <f>VLOOKUP(C296,'Treatment Struture'!$E$2:$G$10,3,FALSE)</f>
        <v>P2(100)</v>
      </c>
      <c r="E296">
        <f>VLOOKUP(C296,'Treatment Struture'!$E$2:$G$10,2,FALSE)</f>
        <v>1</v>
      </c>
      <c r="F296" s="23">
        <v>5</v>
      </c>
      <c r="H296" s="23">
        <v>28</v>
      </c>
    </row>
    <row r="297" spans="1:9">
      <c r="A297" t="s">
        <v>253</v>
      </c>
      <c r="B297" t="s">
        <v>76</v>
      </c>
      <c r="C297">
        <v>3</v>
      </c>
      <c r="D297" t="str">
        <f>VLOOKUP(C297,'Treatment Struture'!$E$2:$G$10,3,FALSE)</f>
        <v>P2(100)</v>
      </c>
      <c r="E297">
        <f>VLOOKUP(C297,'Treatment Struture'!$E$2:$G$10,2,FALSE)</f>
        <v>1</v>
      </c>
      <c r="F297" s="23">
        <v>6</v>
      </c>
      <c r="G297" s="23">
        <v>15</v>
      </c>
      <c r="H297" s="23">
        <v>23</v>
      </c>
      <c r="I297" s="23">
        <f>(H297-G297)</f>
        <v>8</v>
      </c>
    </row>
    <row r="298" spans="1:9">
      <c r="A298" t="s">
        <v>253</v>
      </c>
      <c r="B298" t="s">
        <v>76</v>
      </c>
      <c r="C298">
        <v>3</v>
      </c>
      <c r="D298" t="str">
        <f>VLOOKUP(C298,'Treatment Struture'!$E$2:$G$10,3,FALSE)</f>
        <v>P2(100)</v>
      </c>
      <c r="E298">
        <f>VLOOKUP(C298,'Treatment Struture'!$E$2:$G$10,2,FALSE)</f>
        <v>1</v>
      </c>
      <c r="F298" s="23">
        <v>7</v>
      </c>
      <c r="G298" s="23">
        <v>17</v>
      </c>
      <c r="H298" s="23">
        <v>25</v>
      </c>
      <c r="I298" s="23">
        <f>(H298-G298)</f>
        <v>8</v>
      </c>
    </row>
    <row r="299" spans="1:9">
      <c r="A299" t="s">
        <v>253</v>
      </c>
      <c r="B299" t="s">
        <v>76</v>
      </c>
      <c r="C299">
        <v>3</v>
      </c>
      <c r="D299" t="str">
        <f>VLOOKUP(C299,'Treatment Struture'!$E$2:$G$10,3,FALSE)</f>
        <v>P2(100)</v>
      </c>
      <c r="E299">
        <f>VLOOKUP(C299,'Treatment Struture'!$E$2:$G$10,2,FALSE)</f>
        <v>1</v>
      </c>
      <c r="F299" s="23">
        <v>8</v>
      </c>
      <c r="G299" s="23">
        <v>16</v>
      </c>
    </row>
    <row r="300" spans="1:9">
      <c r="A300" t="s">
        <v>253</v>
      </c>
      <c r="B300" t="s">
        <v>76</v>
      </c>
      <c r="C300">
        <v>3</v>
      </c>
      <c r="D300" t="str">
        <f>VLOOKUP(C300,'Treatment Struture'!$E$2:$G$10,3,FALSE)</f>
        <v>P2(100)</v>
      </c>
      <c r="E300">
        <f>VLOOKUP(C300,'Treatment Struture'!$E$2:$G$10,2,FALSE)</f>
        <v>1</v>
      </c>
      <c r="F300" s="23">
        <v>9</v>
      </c>
      <c r="G300" s="23">
        <v>16</v>
      </c>
      <c r="H300" s="23">
        <v>25</v>
      </c>
      <c r="I300" s="23">
        <f>(H300-G300)</f>
        <v>9</v>
      </c>
    </row>
    <row r="301" spans="1:9">
      <c r="A301" t="s">
        <v>253</v>
      </c>
      <c r="B301" t="s">
        <v>76</v>
      </c>
      <c r="C301">
        <v>3</v>
      </c>
      <c r="D301" t="str">
        <f>VLOOKUP(C301,'Treatment Struture'!$E$2:$G$10,3,FALSE)</f>
        <v>P2(100)</v>
      </c>
      <c r="E301">
        <f>VLOOKUP(C301,'Treatment Struture'!$E$2:$G$10,2,FALSE)</f>
        <v>1</v>
      </c>
      <c r="F301" s="23">
        <v>10</v>
      </c>
      <c r="G301" s="23">
        <v>17</v>
      </c>
      <c r="H301" s="23">
        <v>23</v>
      </c>
      <c r="I301" s="23">
        <f>(H301-G301)</f>
        <v>6</v>
      </c>
    </row>
    <row r="302" spans="1:9">
      <c r="A302" t="s">
        <v>253</v>
      </c>
      <c r="B302" t="s">
        <v>76</v>
      </c>
      <c r="C302">
        <v>4</v>
      </c>
      <c r="D302" t="str">
        <f>VLOOKUP(C302,'Treatment Struture'!$E$2:$G$10,3,FALSE)</f>
        <v>P2(100)</v>
      </c>
      <c r="E302">
        <f>VLOOKUP(C302,'Treatment Struture'!$E$2:$G$10,2,FALSE)</f>
        <v>2</v>
      </c>
      <c r="F302" s="23">
        <v>1</v>
      </c>
      <c r="G302" s="23">
        <v>16</v>
      </c>
    </row>
    <row r="303" spans="1:9">
      <c r="A303" t="s">
        <v>253</v>
      </c>
      <c r="B303" t="s">
        <v>76</v>
      </c>
      <c r="C303">
        <v>4</v>
      </c>
      <c r="D303" t="str">
        <f>VLOOKUP(C303,'Treatment Struture'!$E$2:$G$10,3,FALSE)</f>
        <v>P2(100)</v>
      </c>
      <c r="E303">
        <f>VLOOKUP(C303,'Treatment Struture'!$E$2:$G$10,2,FALSE)</f>
        <v>2</v>
      </c>
      <c r="F303" s="23">
        <v>2</v>
      </c>
      <c r="G303" s="23">
        <v>16</v>
      </c>
      <c r="H303" s="23">
        <v>22</v>
      </c>
      <c r="I303" s="23">
        <f>(H303-G303)</f>
        <v>6</v>
      </c>
    </row>
    <row r="304" spans="1:9">
      <c r="A304" t="s">
        <v>253</v>
      </c>
      <c r="B304" t="s">
        <v>76</v>
      </c>
      <c r="C304">
        <v>4</v>
      </c>
      <c r="D304" t="str">
        <f>VLOOKUP(C304,'Treatment Struture'!$E$2:$G$10,3,FALSE)</f>
        <v>P2(100)</v>
      </c>
      <c r="E304">
        <f>VLOOKUP(C304,'Treatment Struture'!$E$2:$G$10,2,FALSE)</f>
        <v>2</v>
      </c>
      <c r="F304" s="23">
        <v>3</v>
      </c>
      <c r="G304" s="23">
        <v>16</v>
      </c>
      <c r="H304" s="23">
        <v>22</v>
      </c>
      <c r="I304" s="23">
        <f>(H304-G304)</f>
        <v>6</v>
      </c>
    </row>
    <row r="305" spans="1:9">
      <c r="A305" t="s">
        <v>253</v>
      </c>
      <c r="B305" t="s">
        <v>76</v>
      </c>
      <c r="C305">
        <v>4</v>
      </c>
      <c r="D305" t="str">
        <f>VLOOKUP(C305,'Treatment Struture'!$E$2:$G$10,3,FALSE)</f>
        <v>P2(100)</v>
      </c>
      <c r="E305">
        <f>VLOOKUP(C305,'Treatment Struture'!$E$2:$G$10,2,FALSE)</f>
        <v>2</v>
      </c>
      <c r="F305" s="23">
        <v>4</v>
      </c>
    </row>
    <row r="306" spans="1:9">
      <c r="A306" t="s">
        <v>253</v>
      </c>
      <c r="B306" t="s">
        <v>76</v>
      </c>
      <c r="C306">
        <v>4</v>
      </c>
      <c r="D306" t="str">
        <f>VLOOKUP(C306,'Treatment Struture'!$E$2:$G$10,3,FALSE)</f>
        <v>P2(100)</v>
      </c>
      <c r="E306">
        <f>VLOOKUP(C306,'Treatment Struture'!$E$2:$G$10,2,FALSE)</f>
        <v>2</v>
      </c>
      <c r="F306" s="23">
        <v>5</v>
      </c>
      <c r="G306" s="23">
        <v>17</v>
      </c>
    </row>
    <row r="307" spans="1:9">
      <c r="A307" t="s">
        <v>253</v>
      </c>
      <c r="B307" t="s">
        <v>76</v>
      </c>
      <c r="C307">
        <v>4</v>
      </c>
      <c r="D307" t="str">
        <f>VLOOKUP(C307,'Treatment Struture'!$E$2:$G$10,3,FALSE)</f>
        <v>P2(100)</v>
      </c>
      <c r="E307">
        <f>VLOOKUP(C307,'Treatment Struture'!$E$2:$G$10,2,FALSE)</f>
        <v>2</v>
      </c>
      <c r="F307" s="23">
        <v>6</v>
      </c>
      <c r="G307" s="23">
        <v>17</v>
      </c>
      <c r="H307" s="23">
        <v>25</v>
      </c>
      <c r="I307" s="23">
        <f>(H307-G307)</f>
        <v>8</v>
      </c>
    </row>
    <row r="308" spans="1:9">
      <c r="A308" t="s">
        <v>253</v>
      </c>
      <c r="B308" t="s">
        <v>76</v>
      </c>
      <c r="C308">
        <v>4</v>
      </c>
      <c r="D308" t="str">
        <f>VLOOKUP(C308,'Treatment Struture'!$E$2:$G$10,3,FALSE)</f>
        <v>P2(100)</v>
      </c>
      <c r="E308">
        <f>VLOOKUP(C308,'Treatment Struture'!$E$2:$G$10,2,FALSE)</f>
        <v>2</v>
      </c>
      <c r="F308" s="23">
        <v>7</v>
      </c>
      <c r="G308" s="23">
        <v>17</v>
      </c>
      <c r="H308" s="23">
        <v>23</v>
      </c>
      <c r="I308" s="23">
        <f>(H308-G308)</f>
        <v>6</v>
      </c>
    </row>
    <row r="309" spans="1:9">
      <c r="A309" t="s">
        <v>253</v>
      </c>
      <c r="B309" t="s">
        <v>76</v>
      </c>
      <c r="C309">
        <v>4</v>
      </c>
      <c r="D309" t="str">
        <f>VLOOKUP(C309,'Treatment Struture'!$E$2:$G$10,3,FALSE)</f>
        <v>P2(100)</v>
      </c>
      <c r="E309">
        <f>VLOOKUP(C309,'Treatment Struture'!$E$2:$G$10,2,FALSE)</f>
        <v>2</v>
      </c>
      <c r="F309" s="23">
        <v>8</v>
      </c>
      <c r="G309" s="23">
        <v>17</v>
      </c>
    </row>
    <row r="310" spans="1:9">
      <c r="A310" t="s">
        <v>253</v>
      </c>
      <c r="B310" t="s">
        <v>76</v>
      </c>
      <c r="C310">
        <v>4</v>
      </c>
      <c r="D310" t="str">
        <f>VLOOKUP(C310,'Treatment Struture'!$E$2:$G$10,3,FALSE)</f>
        <v>P2(100)</v>
      </c>
      <c r="E310">
        <f>VLOOKUP(C310,'Treatment Struture'!$E$2:$G$10,2,FALSE)</f>
        <v>2</v>
      </c>
      <c r="F310" s="23">
        <v>9</v>
      </c>
      <c r="H310" s="23">
        <v>22</v>
      </c>
    </row>
    <row r="311" spans="1:9">
      <c r="A311" t="s">
        <v>253</v>
      </c>
      <c r="B311" t="s">
        <v>76</v>
      </c>
      <c r="C311">
        <v>4</v>
      </c>
      <c r="D311" t="str">
        <f>VLOOKUP(C311,'Treatment Struture'!$E$2:$G$10,3,FALSE)</f>
        <v>P2(100)</v>
      </c>
      <c r="E311">
        <f>VLOOKUP(C311,'Treatment Struture'!$E$2:$G$10,2,FALSE)</f>
        <v>2</v>
      </c>
      <c r="F311" s="23">
        <v>10</v>
      </c>
      <c r="G311" s="23">
        <v>17</v>
      </c>
      <c r="H311" s="23">
        <v>26</v>
      </c>
      <c r="I311" s="23">
        <f>(H311-G311)</f>
        <v>9</v>
      </c>
    </row>
    <row r="312" spans="1:9">
      <c r="A312" t="s">
        <v>253</v>
      </c>
      <c r="B312" t="s">
        <v>76</v>
      </c>
      <c r="C312">
        <v>5</v>
      </c>
      <c r="D312" t="str">
        <f>VLOOKUP(C312,'Treatment Struture'!$E$2:$G$10,3,FALSE)</f>
        <v>P3(150)</v>
      </c>
      <c r="E312">
        <f>VLOOKUP(C312,'Treatment Struture'!$E$2:$G$10,2,FALSE)</f>
        <v>2</v>
      </c>
      <c r="F312" s="23">
        <v>1</v>
      </c>
      <c r="G312" s="23">
        <v>16</v>
      </c>
      <c r="H312" s="23">
        <v>23</v>
      </c>
      <c r="I312" s="23">
        <f>(H312-G312)</f>
        <v>7</v>
      </c>
    </row>
    <row r="313" spans="1:9">
      <c r="A313" t="s">
        <v>253</v>
      </c>
      <c r="B313" t="s">
        <v>76</v>
      </c>
      <c r="C313">
        <v>5</v>
      </c>
      <c r="D313" t="str">
        <f>VLOOKUP(C313,'Treatment Struture'!$E$2:$G$10,3,FALSE)</f>
        <v>P3(150)</v>
      </c>
      <c r="E313">
        <f>VLOOKUP(C313,'Treatment Struture'!$E$2:$G$10,2,FALSE)</f>
        <v>2</v>
      </c>
      <c r="F313" s="23">
        <v>2</v>
      </c>
      <c r="G313" s="23">
        <v>16</v>
      </c>
      <c r="H313" s="23">
        <v>24</v>
      </c>
      <c r="I313" s="23">
        <f>(H313-G313)</f>
        <v>8</v>
      </c>
    </row>
    <row r="314" spans="1:9">
      <c r="A314" t="s">
        <v>253</v>
      </c>
      <c r="B314" t="s">
        <v>76</v>
      </c>
      <c r="C314">
        <v>5</v>
      </c>
      <c r="D314" t="str">
        <f>VLOOKUP(C314,'Treatment Struture'!$E$2:$G$10,3,FALSE)</f>
        <v>P3(150)</v>
      </c>
      <c r="E314">
        <f>VLOOKUP(C314,'Treatment Struture'!$E$2:$G$10,2,FALSE)</f>
        <v>2</v>
      </c>
      <c r="F314" s="23">
        <v>3</v>
      </c>
      <c r="G314" s="23">
        <v>16</v>
      </c>
    </row>
    <row r="315" spans="1:9">
      <c r="A315" t="s">
        <v>253</v>
      </c>
      <c r="B315" t="s">
        <v>76</v>
      </c>
      <c r="C315">
        <v>5</v>
      </c>
      <c r="D315" t="str">
        <f>VLOOKUP(C315,'Treatment Struture'!$E$2:$G$10,3,FALSE)</f>
        <v>P3(150)</v>
      </c>
      <c r="E315">
        <f>VLOOKUP(C315,'Treatment Struture'!$E$2:$G$10,2,FALSE)</f>
        <v>2</v>
      </c>
      <c r="F315" s="23">
        <v>4</v>
      </c>
      <c r="G315" s="23">
        <v>15</v>
      </c>
    </row>
    <row r="316" spans="1:9">
      <c r="A316" t="s">
        <v>253</v>
      </c>
      <c r="B316" t="s">
        <v>76</v>
      </c>
      <c r="C316">
        <v>5</v>
      </c>
      <c r="D316" t="str">
        <f>VLOOKUP(C316,'Treatment Struture'!$E$2:$G$10,3,FALSE)</f>
        <v>P3(150)</v>
      </c>
      <c r="E316">
        <f>VLOOKUP(C316,'Treatment Struture'!$E$2:$G$10,2,FALSE)</f>
        <v>2</v>
      </c>
      <c r="F316" s="23">
        <v>5</v>
      </c>
      <c r="G316" s="23">
        <v>17</v>
      </c>
      <c r="H316" s="23">
        <v>23</v>
      </c>
      <c r="I316" s="23">
        <f>(H316-G316)</f>
        <v>6</v>
      </c>
    </row>
    <row r="317" spans="1:9">
      <c r="A317" t="s">
        <v>253</v>
      </c>
      <c r="B317" t="s">
        <v>76</v>
      </c>
      <c r="C317">
        <v>5</v>
      </c>
      <c r="D317" t="str">
        <f>VLOOKUP(C317,'Treatment Struture'!$E$2:$G$10,3,FALSE)</f>
        <v>P3(150)</v>
      </c>
      <c r="E317">
        <f>VLOOKUP(C317,'Treatment Struture'!$E$2:$G$10,2,FALSE)</f>
        <v>2</v>
      </c>
      <c r="F317" s="23">
        <v>6</v>
      </c>
      <c r="G317" s="23">
        <v>17</v>
      </c>
      <c r="H317" s="23">
        <v>26</v>
      </c>
      <c r="I317" s="23">
        <f>(H317-G317)</f>
        <v>9</v>
      </c>
    </row>
    <row r="318" spans="1:9">
      <c r="A318" t="s">
        <v>253</v>
      </c>
      <c r="B318" t="s">
        <v>76</v>
      </c>
      <c r="C318">
        <v>5</v>
      </c>
      <c r="D318" t="str">
        <f>VLOOKUP(C318,'Treatment Struture'!$E$2:$G$10,3,FALSE)</f>
        <v>P3(150)</v>
      </c>
      <c r="E318">
        <f>VLOOKUP(C318,'Treatment Struture'!$E$2:$G$10,2,FALSE)</f>
        <v>2</v>
      </c>
      <c r="F318" s="23">
        <v>7</v>
      </c>
      <c r="G318" s="23">
        <v>16</v>
      </c>
      <c r="H318" s="23">
        <v>26</v>
      </c>
      <c r="I318" s="23">
        <f>(H318-G318)</f>
        <v>10</v>
      </c>
    </row>
    <row r="319" spans="1:9">
      <c r="A319" t="s">
        <v>253</v>
      </c>
      <c r="B319" t="s">
        <v>76</v>
      </c>
      <c r="C319">
        <v>5</v>
      </c>
      <c r="D319" t="str">
        <f>VLOOKUP(C319,'Treatment Struture'!$E$2:$G$10,3,FALSE)</f>
        <v>P3(150)</v>
      </c>
      <c r="E319">
        <f>VLOOKUP(C319,'Treatment Struture'!$E$2:$G$10,2,FALSE)</f>
        <v>2</v>
      </c>
      <c r="F319" s="23">
        <v>8</v>
      </c>
      <c r="G319" s="23">
        <v>17</v>
      </c>
    </row>
    <row r="320" spans="1:9">
      <c r="A320" t="s">
        <v>253</v>
      </c>
      <c r="B320" t="s">
        <v>76</v>
      </c>
      <c r="C320">
        <v>5</v>
      </c>
      <c r="D320" t="str">
        <f>VLOOKUP(C320,'Treatment Struture'!$E$2:$G$10,3,FALSE)</f>
        <v>P3(150)</v>
      </c>
      <c r="E320">
        <f>VLOOKUP(C320,'Treatment Struture'!$E$2:$G$10,2,FALSE)</f>
        <v>2</v>
      </c>
      <c r="F320" s="23">
        <v>9</v>
      </c>
      <c r="G320" s="23">
        <v>17</v>
      </c>
    </row>
    <row r="321" spans="1:9">
      <c r="A321" t="s">
        <v>253</v>
      </c>
      <c r="B321" t="s">
        <v>76</v>
      </c>
      <c r="C321">
        <v>5</v>
      </c>
      <c r="D321" t="str">
        <f>VLOOKUP(C321,'Treatment Struture'!$E$2:$G$10,3,FALSE)</f>
        <v>P3(150)</v>
      </c>
      <c r="E321">
        <f>VLOOKUP(C321,'Treatment Struture'!$E$2:$G$10,2,FALSE)</f>
        <v>2</v>
      </c>
      <c r="F321" s="23">
        <v>10</v>
      </c>
      <c r="G321" s="23">
        <v>17</v>
      </c>
      <c r="H321" s="23">
        <v>26</v>
      </c>
      <c r="I321" s="23">
        <f>(H321-G321)</f>
        <v>9</v>
      </c>
    </row>
    <row r="322" spans="1:9">
      <c r="A322" t="s">
        <v>253</v>
      </c>
      <c r="B322" t="s">
        <v>76</v>
      </c>
      <c r="C322">
        <v>6</v>
      </c>
      <c r="D322" t="str">
        <f>VLOOKUP(C322,'Treatment Struture'!$E$2:$G$10,3,FALSE)</f>
        <v>P1(50)</v>
      </c>
      <c r="E322">
        <f>VLOOKUP(C322,'Treatment Struture'!$E$2:$G$10,2,FALSE)</f>
        <v>2</v>
      </c>
      <c r="F322" s="23">
        <v>1</v>
      </c>
      <c r="G322" s="23">
        <v>17</v>
      </c>
    </row>
    <row r="323" spans="1:9">
      <c r="A323" t="s">
        <v>253</v>
      </c>
      <c r="B323" t="s">
        <v>76</v>
      </c>
      <c r="C323">
        <v>6</v>
      </c>
      <c r="D323" t="str">
        <f>VLOOKUP(C323,'Treatment Struture'!$E$2:$G$10,3,FALSE)</f>
        <v>P1(50)</v>
      </c>
      <c r="E323">
        <f>VLOOKUP(C323,'Treatment Struture'!$E$2:$G$10,2,FALSE)</f>
        <v>2</v>
      </c>
      <c r="F323" s="23">
        <v>2</v>
      </c>
      <c r="G323" s="23">
        <v>16</v>
      </c>
    </row>
    <row r="324" spans="1:9">
      <c r="A324" t="s">
        <v>253</v>
      </c>
      <c r="B324" t="s">
        <v>76</v>
      </c>
      <c r="C324">
        <v>6</v>
      </c>
      <c r="D324" t="str">
        <f>VLOOKUP(C324,'Treatment Struture'!$E$2:$G$10,3,FALSE)</f>
        <v>P1(50)</v>
      </c>
      <c r="E324">
        <f>VLOOKUP(C324,'Treatment Struture'!$E$2:$G$10,2,FALSE)</f>
        <v>2</v>
      </c>
      <c r="F324" s="23">
        <v>3</v>
      </c>
      <c r="G324" s="23">
        <v>16</v>
      </c>
      <c r="H324" s="23">
        <v>27</v>
      </c>
      <c r="I324" s="23">
        <f t="shared" ref="I324:I331" si="8">(H324-G324)</f>
        <v>11</v>
      </c>
    </row>
    <row r="325" spans="1:9">
      <c r="A325" t="s">
        <v>253</v>
      </c>
      <c r="B325" t="s">
        <v>76</v>
      </c>
      <c r="C325">
        <v>6</v>
      </c>
      <c r="D325" t="str">
        <f>VLOOKUP(C325,'Treatment Struture'!$E$2:$G$10,3,FALSE)</f>
        <v>P1(50)</v>
      </c>
      <c r="E325">
        <f>VLOOKUP(C325,'Treatment Struture'!$E$2:$G$10,2,FALSE)</f>
        <v>2</v>
      </c>
      <c r="F325" s="23">
        <v>4</v>
      </c>
      <c r="G325" s="23">
        <v>17</v>
      </c>
      <c r="H325" s="23">
        <v>26</v>
      </c>
      <c r="I325" s="23">
        <f t="shared" si="8"/>
        <v>9</v>
      </c>
    </row>
    <row r="326" spans="1:9">
      <c r="A326" t="s">
        <v>253</v>
      </c>
      <c r="B326" t="s">
        <v>76</v>
      </c>
      <c r="C326">
        <v>6</v>
      </c>
      <c r="D326" t="str">
        <f>VLOOKUP(C326,'Treatment Struture'!$E$2:$G$10,3,FALSE)</f>
        <v>P1(50)</v>
      </c>
      <c r="E326">
        <f>VLOOKUP(C326,'Treatment Struture'!$E$2:$G$10,2,FALSE)</f>
        <v>2</v>
      </c>
      <c r="F326" s="23">
        <v>5</v>
      </c>
      <c r="G326" s="23">
        <v>16</v>
      </c>
      <c r="H326" s="23">
        <v>26</v>
      </c>
      <c r="I326" s="23">
        <f t="shared" si="8"/>
        <v>10</v>
      </c>
    </row>
    <row r="327" spans="1:9">
      <c r="A327" t="s">
        <v>253</v>
      </c>
      <c r="B327" t="s">
        <v>76</v>
      </c>
      <c r="C327">
        <v>6</v>
      </c>
      <c r="D327" t="str">
        <f>VLOOKUP(C327,'Treatment Struture'!$E$2:$G$10,3,FALSE)</f>
        <v>P1(50)</v>
      </c>
      <c r="E327">
        <f>VLOOKUP(C327,'Treatment Struture'!$E$2:$G$10,2,FALSE)</f>
        <v>2</v>
      </c>
      <c r="F327" s="23">
        <v>6</v>
      </c>
      <c r="G327" s="23">
        <v>16</v>
      </c>
      <c r="H327" s="23">
        <v>21</v>
      </c>
      <c r="I327" s="23">
        <f t="shared" si="8"/>
        <v>5</v>
      </c>
    </row>
    <row r="328" spans="1:9">
      <c r="A328" t="s">
        <v>253</v>
      </c>
      <c r="B328" t="s">
        <v>76</v>
      </c>
      <c r="C328">
        <v>6</v>
      </c>
      <c r="D328" t="str">
        <f>VLOOKUP(C328,'Treatment Struture'!$E$2:$G$10,3,FALSE)</f>
        <v>P1(50)</v>
      </c>
      <c r="E328">
        <f>VLOOKUP(C328,'Treatment Struture'!$E$2:$G$10,2,FALSE)</f>
        <v>2</v>
      </c>
      <c r="F328" s="23">
        <v>7</v>
      </c>
      <c r="G328" s="23">
        <v>16</v>
      </c>
      <c r="H328" s="23">
        <v>21</v>
      </c>
      <c r="I328" s="23">
        <f t="shared" si="8"/>
        <v>5</v>
      </c>
    </row>
    <row r="329" spans="1:9">
      <c r="A329" t="s">
        <v>253</v>
      </c>
      <c r="B329" t="s">
        <v>76</v>
      </c>
      <c r="C329">
        <v>6</v>
      </c>
      <c r="D329" t="str">
        <f>VLOOKUP(C329,'Treatment Struture'!$E$2:$G$10,3,FALSE)</f>
        <v>P1(50)</v>
      </c>
      <c r="E329">
        <f>VLOOKUP(C329,'Treatment Struture'!$E$2:$G$10,2,FALSE)</f>
        <v>2</v>
      </c>
      <c r="F329" s="23">
        <v>8</v>
      </c>
      <c r="G329" s="23">
        <v>16</v>
      </c>
      <c r="H329" s="23">
        <v>21</v>
      </c>
      <c r="I329" s="23">
        <f t="shared" si="8"/>
        <v>5</v>
      </c>
    </row>
    <row r="330" spans="1:9">
      <c r="A330" t="s">
        <v>253</v>
      </c>
      <c r="B330" t="s">
        <v>76</v>
      </c>
      <c r="C330">
        <v>6</v>
      </c>
      <c r="D330" t="str">
        <f>VLOOKUP(C330,'Treatment Struture'!$E$2:$G$10,3,FALSE)</f>
        <v>P1(50)</v>
      </c>
      <c r="E330">
        <f>VLOOKUP(C330,'Treatment Struture'!$E$2:$G$10,2,FALSE)</f>
        <v>2</v>
      </c>
      <c r="F330" s="23">
        <v>9</v>
      </c>
      <c r="G330" s="23">
        <v>17</v>
      </c>
      <c r="H330" s="23">
        <v>23</v>
      </c>
      <c r="I330" s="23">
        <f t="shared" si="8"/>
        <v>6</v>
      </c>
    </row>
    <row r="331" spans="1:9">
      <c r="A331" t="s">
        <v>253</v>
      </c>
      <c r="B331" t="s">
        <v>76</v>
      </c>
      <c r="C331">
        <v>6</v>
      </c>
      <c r="D331" t="str">
        <f>VLOOKUP(C331,'Treatment Struture'!$E$2:$G$10,3,FALSE)</f>
        <v>P1(50)</v>
      </c>
      <c r="E331">
        <f>VLOOKUP(C331,'Treatment Struture'!$E$2:$G$10,2,FALSE)</f>
        <v>2</v>
      </c>
      <c r="F331" s="23">
        <v>10</v>
      </c>
      <c r="G331" s="23">
        <v>17</v>
      </c>
      <c r="H331" s="23">
        <v>24</v>
      </c>
      <c r="I331" s="23">
        <f t="shared" si="8"/>
        <v>7</v>
      </c>
    </row>
    <row r="332" spans="1:9">
      <c r="A332" t="s">
        <v>253</v>
      </c>
      <c r="B332" t="s">
        <v>76</v>
      </c>
      <c r="C332">
        <v>7</v>
      </c>
      <c r="D332" t="str">
        <f>VLOOKUP(C332,'Treatment Struture'!$E$2:$G$10,3,FALSE)</f>
        <v>P1(50)</v>
      </c>
      <c r="E332">
        <f>VLOOKUP(C332,'Treatment Struture'!$E$2:$G$10,2,FALSE)</f>
        <v>3</v>
      </c>
      <c r="F332" s="23">
        <v>1</v>
      </c>
      <c r="G332" s="23">
        <v>18</v>
      </c>
      <c r="H332" s="23">
        <v>22</v>
      </c>
      <c r="I332" s="23">
        <f>(H332-G332)</f>
        <v>4</v>
      </c>
    </row>
    <row r="333" spans="1:9">
      <c r="A333" t="s">
        <v>253</v>
      </c>
      <c r="B333" t="s">
        <v>76</v>
      </c>
      <c r="C333">
        <v>7</v>
      </c>
      <c r="D333" t="str">
        <f>VLOOKUP(C333,'Treatment Struture'!$E$2:$G$10,3,FALSE)</f>
        <v>P1(50)</v>
      </c>
      <c r="E333">
        <f>VLOOKUP(C333,'Treatment Struture'!$E$2:$G$10,2,FALSE)</f>
        <v>3</v>
      </c>
      <c r="F333" s="23">
        <v>2</v>
      </c>
      <c r="G333" s="23">
        <v>16</v>
      </c>
    </row>
    <row r="334" spans="1:9">
      <c r="A334" t="s">
        <v>253</v>
      </c>
      <c r="B334" t="s">
        <v>76</v>
      </c>
      <c r="C334">
        <v>7</v>
      </c>
      <c r="D334" t="str">
        <f>VLOOKUP(C334,'Treatment Struture'!$E$2:$G$10,3,FALSE)</f>
        <v>P1(50)</v>
      </c>
      <c r="E334">
        <f>VLOOKUP(C334,'Treatment Struture'!$E$2:$G$10,2,FALSE)</f>
        <v>3</v>
      </c>
      <c r="F334" s="23">
        <v>3</v>
      </c>
      <c r="G334" s="23">
        <v>17</v>
      </c>
      <c r="H334" s="23">
        <v>22</v>
      </c>
      <c r="I334" s="23">
        <f t="shared" ref="I334:I341" si="9">(H334-G334)</f>
        <v>5</v>
      </c>
    </row>
    <row r="335" spans="1:9">
      <c r="A335" t="s">
        <v>253</v>
      </c>
      <c r="B335" t="s">
        <v>76</v>
      </c>
      <c r="C335">
        <v>7</v>
      </c>
      <c r="D335" t="str">
        <f>VLOOKUP(C335,'Treatment Struture'!$E$2:$G$10,3,FALSE)</f>
        <v>P1(50)</v>
      </c>
      <c r="E335">
        <f>VLOOKUP(C335,'Treatment Struture'!$E$2:$G$10,2,FALSE)</f>
        <v>3</v>
      </c>
      <c r="F335" s="23">
        <v>4</v>
      </c>
      <c r="G335" s="23">
        <v>17</v>
      </c>
      <c r="H335" s="23">
        <v>22</v>
      </c>
      <c r="I335" s="23">
        <f t="shared" si="9"/>
        <v>5</v>
      </c>
    </row>
    <row r="336" spans="1:9">
      <c r="A336" t="s">
        <v>253</v>
      </c>
      <c r="B336" t="s">
        <v>76</v>
      </c>
      <c r="C336">
        <v>7</v>
      </c>
      <c r="D336" t="str">
        <f>VLOOKUP(C336,'Treatment Struture'!$E$2:$G$10,3,FALSE)</f>
        <v>P1(50)</v>
      </c>
      <c r="E336">
        <f>VLOOKUP(C336,'Treatment Struture'!$E$2:$G$10,2,FALSE)</f>
        <v>3</v>
      </c>
      <c r="F336" s="23">
        <v>5</v>
      </c>
      <c r="G336" s="23">
        <v>16</v>
      </c>
      <c r="H336" s="23">
        <v>22</v>
      </c>
      <c r="I336" s="23">
        <f t="shared" si="9"/>
        <v>6</v>
      </c>
    </row>
    <row r="337" spans="1:9">
      <c r="A337" t="s">
        <v>253</v>
      </c>
      <c r="B337" t="s">
        <v>76</v>
      </c>
      <c r="C337">
        <v>7</v>
      </c>
      <c r="D337" t="str">
        <f>VLOOKUP(C337,'Treatment Struture'!$E$2:$G$10,3,FALSE)</f>
        <v>P1(50)</v>
      </c>
      <c r="E337">
        <f>VLOOKUP(C337,'Treatment Struture'!$E$2:$G$10,2,FALSE)</f>
        <v>3</v>
      </c>
      <c r="F337" s="23">
        <v>6</v>
      </c>
      <c r="G337" s="23">
        <v>16</v>
      </c>
      <c r="H337" s="23">
        <v>24</v>
      </c>
      <c r="I337" s="23">
        <f t="shared" si="9"/>
        <v>8</v>
      </c>
    </row>
    <row r="338" spans="1:9">
      <c r="A338" t="s">
        <v>253</v>
      </c>
      <c r="B338" t="s">
        <v>76</v>
      </c>
      <c r="C338">
        <v>7</v>
      </c>
      <c r="D338" t="str">
        <f>VLOOKUP(C338,'Treatment Struture'!$E$2:$G$10,3,FALSE)</f>
        <v>P1(50)</v>
      </c>
      <c r="E338">
        <f>VLOOKUP(C338,'Treatment Struture'!$E$2:$G$10,2,FALSE)</f>
        <v>3</v>
      </c>
      <c r="F338" s="23">
        <v>7</v>
      </c>
      <c r="G338" s="23">
        <v>17</v>
      </c>
      <c r="H338" s="23">
        <v>23</v>
      </c>
      <c r="I338" s="23">
        <f t="shared" si="9"/>
        <v>6</v>
      </c>
    </row>
    <row r="339" spans="1:9">
      <c r="A339" t="s">
        <v>253</v>
      </c>
      <c r="B339" t="s">
        <v>76</v>
      </c>
      <c r="C339">
        <v>7</v>
      </c>
      <c r="D339" t="str">
        <f>VLOOKUP(C339,'Treatment Struture'!$E$2:$G$10,3,FALSE)</f>
        <v>P1(50)</v>
      </c>
      <c r="E339">
        <f>VLOOKUP(C339,'Treatment Struture'!$E$2:$G$10,2,FALSE)</f>
        <v>3</v>
      </c>
      <c r="F339" s="23">
        <v>8</v>
      </c>
      <c r="G339" s="23">
        <v>17</v>
      </c>
      <c r="H339" s="23">
        <v>23</v>
      </c>
      <c r="I339" s="23">
        <f t="shared" si="9"/>
        <v>6</v>
      </c>
    </row>
    <row r="340" spans="1:9">
      <c r="A340" t="s">
        <v>253</v>
      </c>
      <c r="B340" t="s">
        <v>76</v>
      </c>
      <c r="C340">
        <v>7</v>
      </c>
      <c r="D340" t="str">
        <f>VLOOKUP(C340,'Treatment Struture'!$E$2:$G$10,3,FALSE)</f>
        <v>P1(50)</v>
      </c>
      <c r="E340">
        <f>VLOOKUP(C340,'Treatment Struture'!$E$2:$G$10,2,FALSE)</f>
        <v>3</v>
      </c>
      <c r="F340" s="23">
        <v>9</v>
      </c>
      <c r="G340" s="23">
        <v>16</v>
      </c>
      <c r="H340" s="23">
        <v>24</v>
      </c>
      <c r="I340" s="23">
        <f t="shared" si="9"/>
        <v>8</v>
      </c>
    </row>
    <row r="341" spans="1:9">
      <c r="A341" t="s">
        <v>253</v>
      </c>
      <c r="B341" t="s">
        <v>76</v>
      </c>
      <c r="C341">
        <v>7</v>
      </c>
      <c r="D341" t="str">
        <f>VLOOKUP(C341,'Treatment Struture'!$E$2:$G$10,3,FALSE)</f>
        <v>P1(50)</v>
      </c>
      <c r="E341">
        <f>VLOOKUP(C341,'Treatment Struture'!$E$2:$G$10,2,FALSE)</f>
        <v>3</v>
      </c>
      <c r="F341" s="23">
        <v>10</v>
      </c>
      <c r="G341" s="23">
        <v>16</v>
      </c>
      <c r="H341" s="23">
        <v>23</v>
      </c>
      <c r="I341" s="23">
        <f t="shared" si="9"/>
        <v>7</v>
      </c>
    </row>
    <row r="342" spans="1:9">
      <c r="A342" t="s">
        <v>253</v>
      </c>
      <c r="B342" t="s">
        <v>76</v>
      </c>
      <c r="C342">
        <v>8</v>
      </c>
      <c r="D342" t="str">
        <f>VLOOKUP(C342,'Treatment Struture'!$E$2:$G$10,3,FALSE)</f>
        <v>P2(100)</v>
      </c>
      <c r="E342">
        <f>VLOOKUP(C342,'Treatment Struture'!$E$2:$G$10,2,FALSE)</f>
        <v>3</v>
      </c>
      <c r="F342" s="23">
        <v>1</v>
      </c>
      <c r="G342" s="23">
        <v>16</v>
      </c>
      <c r="H342" s="23">
        <v>22</v>
      </c>
      <c r="I342" s="23">
        <f>(H342-G342)</f>
        <v>6</v>
      </c>
    </row>
    <row r="343" spans="1:9">
      <c r="A343" t="s">
        <v>253</v>
      </c>
      <c r="B343" t="s">
        <v>76</v>
      </c>
      <c r="C343">
        <v>8</v>
      </c>
      <c r="D343" t="str">
        <f>VLOOKUP(C343,'Treatment Struture'!$E$2:$G$10,3,FALSE)</f>
        <v>P2(100)</v>
      </c>
      <c r="E343">
        <f>VLOOKUP(C343,'Treatment Struture'!$E$2:$G$10,2,FALSE)</f>
        <v>3</v>
      </c>
      <c r="F343" s="23">
        <v>2</v>
      </c>
      <c r="H343" s="23">
        <v>19</v>
      </c>
    </row>
    <row r="344" spans="1:9">
      <c r="A344" t="s">
        <v>253</v>
      </c>
      <c r="B344" t="s">
        <v>76</v>
      </c>
      <c r="C344">
        <v>8</v>
      </c>
      <c r="D344" t="str">
        <f>VLOOKUP(C344,'Treatment Struture'!$E$2:$G$10,3,FALSE)</f>
        <v>P2(100)</v>
      </c>
      <c r="E344">
        <f>VLOOKUP(C344,'Treatment Struture'!$E$2:$G$10,2,FALSE)</f>
        <v>3</v>
      </c>
      <c r="F344" s="23">
        <v>3</v>
      </c>
      <c r="G344" s="23">
        <v>16</v>
      </c>
      <c r="H344" s="23">
        <v>22</v>
      </c>
      <c r="I344" s="23">
        <f>(H344-G344)</f>
        <v>6</v>
      </c>
    </row>
    <row r="345" spans="1:9">
      <c r="A345" t="s">
        <v>253</v>
      </c>
      <c r="B345" t="s">
        <v>76</v>
      </c>
      <c r="C345">
        <v>8</v>
      </c>
      <c r="D345" t="str">
        <f>VLOOKUP(C345,'Treatment Struture'!$E$2:$G$10,3,FALSE)</f>
        <v>P2(100)</v>
      </c>
      <c r="E345">
        <f>VLOOKUP(C345,'Treatment Struture'!$E$2:$G$10,2,FALSE)</f>
        <v>3</v>
      </c>
      <c r="F345" s="23">
        <v>4</v>
      </c>
      <c r="G345" s="23">
        <v>16</v>
      </c>
    </row>
    <row r="346" spans="1:9">
      <c r="A346" t="s">
        <v>253</v>
      </c>
      <c r="B346" t="s">
        <v>76</v>
      </c>
      <c r="C346">
        <v>8</v>
      </c>
      <c r="D346" t="str">
        <f>VLOOKUP(C346,'Treatment Struture'!$E$2:$G$10,3,FALSE)</f>
        <v>P2(100)</v>
      </c>
      <c r="E346">
        <f>VLOOKUP(C346,'Treatment Struture'!$E$2:$G$10,2,FALSE)</f>
        <v>3</v>
      </c>
      <c r="F346" s="23">
        <v>5</v>
      </c>
      <c r="G346" s="23">
        <v>16</v>
      </c>
      <c r="H346" s="23">
        <v>23</v>
      </c>
      <c r="I346" s="23">
        <f>(H346-G346)</f>
        <v>7</v>
      </c>
    </row>
    <row r="347" spans="1:9">
      <c r="A347" t="s">
        <v>253</v>
      </c>
      <c r="B347" t="s">
        <v>76</v>
      </c>
      <c r="C347">
        <v>8</v>
      </c>
      <c r="D347" t="str">
        <f>VLOOKUP(C347,'Treatment Struture'!$E$2:$G$10,3,FALSE)</f>
        <v>P2(100)</v>
      </c>
      <c r="E347">
        <f>VLOOKUP(C347,'Treatment Struture'!$E$2:$G$10,2,FALSE)</f>
        <v>3</v>
      </c>
      <c r="F347" s="23">
        <v>6</v>
      </c>
      <c r="G347" s="23">
        <v>16</v>
      </c>
      <c r="H347" s="23">
        <v>24</v>
      </c>
      <c r="I347" s="23">
        <f>(H347-G347)</f>
        <v>8</v>
      </c>
    </row>
    <row r="348" spans="1:9">
      <c r="A348" t="s">
        <v>253</v>
      </c>
      <c r="B348" t="s">
        <v>76</v>
      </c>
      <c r="C348">
        <v>8</v>
      </c>
      <c r="D348" t="str">
        <f>VLOOKUP(C348,'Treatment Struture'!$E$2:$G$10,3,FALSE)</f>
        <v>P2(100)</v>
      </c>
      <c r="E348">
        <f>VLOOKUP(C348,'Treatment Struture'!$E$2:$G$10,2,FALSE)</f>
        <v>3</v>
      </c>
      <c r="F348" s="23">
        <v>7</v>
      </c>
      <c r="G348" s="23">
        <v>16</v>
      </c>
    </row>
    <row r="349" spans="1:9">
      <c r="A349" t="s">
        <v>253</v>
      </c>
      <c r="B349" t="s">
        <v>76</v>
      </c>
      <c r="C349">
        <v>8</v>
      </c>
      <c r="D349" t="str">
        <f>VLOOKUP(C349,'Treatment Struture'!$E$2:$G$10,3,FALSE)</f>
        <v>P2(100)</v>
      </c>
      <c r="E349">
        <f>VLOOKUP(C349,'Treatment Struture'!$E$2:$G$10,2,FALSE)</f>
        <v>3</v>
      </c>
      <c r="F349" s="23">
        <v>8</v>
      </c>
      <c r="G349" s="23">
        <v>17</v>
      </c>
    </row>
    <row r="350" spans="1:9">
      <c r="A350" t="s">
        <v>253</v>
      </c>
      <c r="B350" t="s">
        <v>76</v>
      </c>
      <c r="C350">
        <v>8</v>
      </c>
      <c r="D350" t="str">
        <f>VLOOKUP(C350,'Treatment Struture'!$E$2:$G$10,3,FALSE)</f>
        <v>P2(100)</v>
      </c>
      <c r="E350">
        <f>VLOOKUP(C350,'Treatment Struture'!$E$2:$G$10,2,FALSE)</f>
        <v>3</v>
      </c>
      <c r="F350" s="23">
        <v>9</v>
      </c>
      <c r="G350" s="23">
        <v>17</v>
      </c>
      <c r="H350" s="23">
        <v>24</v>
      </c>
      <c r="I350" s="23">
        <f>(H350-G350)</f>
        <v>7</v>
      </c>
    </row>
    <row r="351" spans="1:9">
      <c r="A351" t="s">
        <v>253</v>
      </c>
      <c r="B351" t="s">
        <v>76</v>
      </c>
      <c r="C351">
        <v>8</v>
      </c>
      <c r="D351" t="str">
        <f>VLOOKUP(C351,'Treatment Struture'!$E$2:$G$10,3,FALSE)</f>
        <v>P2(100)</v>
      </c>
      <c r="E351">
        <f>VLOOKUP(C351,'Treatment Struture'!$E$2:$G$10,2,FALSE)</f>
        <v>3</v>
      </c>
      <c r="F351" s="23">
        <v>10</v>
      </c>
      <c r="G351" s="23">
        <v>17</v>
      </c>
      <c r="H351" s="23">
        <v>25</v>
      </c>
      <c r="I351" s="23">
        <f>(H351-G351)</f>
        <v>8</v>
      </c>
    </row>
    <row r="352" spans="1:9">
      <c r="A352" t="s">
        <v>253</v>
      </c>
      <c r="B352" t="s">
        <v>76</v>
      </c>
      <c r="C352">
        <v>9</v>
      </c>
      <c r="D352" t="str">
        <f>VLOOKUP(C352,'Treatment Struture'!$E$2:$G$10,3,FALSE)</f>
        <v>P3(150)</v>
      </c>
      <c r="E352">
        <f>VLOOKUP(C352,'Treatment Struture'!$E$2:$G$10,2,FALSE)</f>
        <v>3</v>
      </c>
      <c r="F352" s="23">
        <v>1</v>
      </c>
      <c r="G352" s="23">
        <v>16</v>
      </c>
      <c r="H352" s="23">
        <v>23</v>
      </c>
      <c r="I352" s="23">
        <f>(H352-G352)</f>
        <v>7</v>
      </c>
    </row>
    <row r="353" spans="1:9">
      <c r="A353" t="s">
        <v>253</v>
      </c>
      <c r="B353" t="s">
        <v>76</v>
      </c>
      <c r="C353">
        <v>9</v>
      </c>
      <c r="D353" t="str">
        <f>VLOOKUP(C353,'Treatment Struture'!$E$2:$G$10,3,FALSE)</f>
        <v>P3(150)</v>
      </c>
      <c r="E353">
        <f>VLOOKUP(C353,'Treatment Struture'!$E$2:$G$10,2,FALSE)</f>
        <v>3</v>
      </c>
      <c r="F353" s="23">
        <v>2</v>
      </c>
      <c r="G353" s="23">
        <v>16</v>
      </c>
      <c r="H353" s="23">
        <v>21</v>
      </c>
      <c r="I353" s="23">
        <f>(H353-G353)</f>
        <v>5</v>
      </c>
    </row>
    <row r="354" spans="1:9">
      <c r="A354" t="s">
        <v>253</v>
      </c>
      <c r="B354" t="s">
        <v>76</v>
      </c>
      <c r="C354">
        <v>9</v>
      </c>
      <c r="D354" t="str">
        <f>VLOOKUP(C354,'Treatment Struture'!$E$2:$G$10,3,FALSE)</f>
        <v>P3(150)</v>
      </c>
      <c r="E354">
        <f>VLOOKUP(C354,'Treatment Struture'!$E$2:$G$10,2,FALSE)</f>
        <v>3</v>
      </c>
      <c r="F354" s="23">
        <v>3</v>
      </c>
      <c r="G354" s="23">
        <v>16</v>
      </c>
      <c r="H354" s="23">
        <v>24</v>
      </c>
      <c r="I354" s="23">
        <f>(H354-G354)</f>
        <v>8</v>
      </c>
    </row>
    <row r="355" spans="1:9">
      <c r="A355" t="s">
        <v>253</v>
      </c>
      <c r="B355" t="s">
        <v>76</v>
      </c>
      <c r="C355">
        <v>9</v>
      </c>
      <c r="D355" t="str">
        <f>VLOOKUP(C355,'Treatment Struture'!$E$2:$G$10,3,FALSE)</f>
        <v>P3(150)</v>
      </c>
      <c r="E355">
        <f>VLOOKUP(C355,'Treatment Struture'!$E$2:$G$10,2,FALSE)</f>
        <v>3</v>
      </c>
      <c r="F355" s="23">
        <v>4</v>
      </c>
      <c r="G355" s="23">
        <v>16</v>
      </c>
    </row>
    <row r="356" spans="1:9">
      <c r="A356" t="s">
        <v>253</v>
      </c>
      <c r="B356" t="s">
        <v>76</v>
      </c>
      <c r="C356">
        <v>9</v>
      </c>
      <c r="D356" t="str">
        <f>VLOOKUP(C356,'Treatment Struture'!$E$2:$G$10,3,FALSE)</f>
        <v>P3(150)</v>
      </c>
      <c r="E356">
        <f>VLOOKUP(C356,'Treatment Struture'!$E$2:$G$10,2,FALSE)</f>
        <v>3</v>
      </c>
      <c r="F356" s="23">
        <v>5</v>
      </c>
      <c r="G356" s="23">
        <v>17</v>
      </c>
      <c r="H356" s="23">
        <v>24</v>
      </c>
      <c r="I356" s="23">
        <f>(H356-G356)</f>
        <v>7</v>
      </c>
    </row>
    <row r="357" spans="1:9">
      <c r="A357" t="s">
        <v>253</v>
      </c>
      <c r="B357" t="s">
        <v>76</v>
      </c>
      <c r="C357">
        <v>9</v>
      </c>
      <c r="D357" t="str">
        <f>VLOOKUP(C357,'Treatment Struture'!$E$2:$G$10,3,FALSE)</f>
        <v>P3(150)</v>
      </c>
      <c r="E357">
        <f>VLOOKUP(C357,'Treatment Struture'!$E$2:$G$10,2,FALSE)</f>
        <v>3</v>
      </c>
      <c r="F357" s="23">
        <v>6</v>
      </c>
      <c r="G357" s="23">
        <v>17</v>
      </c>
      <c r="H357" s="23">
        <v>23</v>
      </c>
      <c r="I357" s="23">
        <f>(H357-G357)</f>
        <v>6</v>
      </c>
    </row>
    <row r="358" spans="1:9">
      <c r="A358" t="s">
        <v>253</v>
      </c>
      <c r="B358" t="s">
        <v>76</v>
      </c>
      <c r="C358">
        <v>9</v>
      </c>
      <c r="D358" t="str">
        <f>VLOOKUP(C358,'Treatment Struture'!$E$2:$G$10,3,FALSE)</f>
        <v>P3(150)</v>
      </c>
      <c r="E358">
        <f>VLOOKUP(C358,'Treatment Struture'!$E$2:$G$10,2,FALSE)</f>
        <v>3</v>
      </c>
      <c r="F358" s="23">
        <v>7</v>
      </c>
      <c r="G358" s="23">
        <v>17</v>
      </c>
      <c r="H358" s="23">
        <v>23</v>
      </c>
      <c r="I358" s="23">
        <f>(H358-G358)</f>
        <v>6</v>
      </c>
    </row>
    <row r="359" spans="1:9">
      <c r="A359" t="s">
        <v>253</v>
      </c>
      <c r="B359" t="s">
        <v>76</v>
      </c>
      <c r="C359">
        <v>9</v>
      </c>
      <c r="D359" t="str">
        <f>VLOOKUP(C359,'Treatment Struture'!$E$2:$G$10,3,FALSE)</f>
        <v>P3(150)</v>
      </c>
      <c r="E359">
        <f>VLOOKUP(C359,'Treatment Struture'!$E$2:$G$10,2,FALSE)</f>
        <v>3</v>
      </c>
      <c r="F359" s="23">
        <v>8</v>
      </c>
      <c r="G359" s="23">
        <v>17</v>
      </c>
    </row>
    <row r="360" spans="1:9">
      <c r="A360" t="s">
        <v>253</v>
      </c>
      <c r="B360" t="s">
        <v>76</v>
      </c>
      <c r="C360">
        <v>9</v>
      </c>
      <c r="D360" t="str">
        <f>VLOOKUP(C360,'Treatment Struture'!$E$2:$G$10,3,FALSE)</f>
        <v>P3(150)</v>
      </c>
      <c r="E360">
        <f>VLOOKUP(C360,'Treatment Struture'!$E$2:$G$10,2,FALSE)</f>
        <v>3</v>
      </c>
      <c r="F360" s="23">
        <v>9</v>
      </c>
      <c r="G360" s="23">
        <v>17</v>
      </c>
      <c r="H360" s="23">
        <v>24</v>
      </c>
      <c r="I360" s="23">
        <f>(H360-G360)</f>
        <v>7</v>
      </c>
    </row>
    <row r="361" spans="1:9">
      <c r="A361" t="s">
        <v>253</v>
      </c>
      <c r="B361" t="s">
        <v>76</v>
      </c>
      <c r="C361">
        <v>9</v>
      </c>
      <c r="D361" t="str">
        <f>VLOOKUP(C361,'Treatment Struture'!$E$2:$G$10,3,FALSE)</f>
        <v>P3(150)</v>
      </c>
      <c r="E361">
        <f>VLOOKUP(C361,'Treatment Struture'!$E$2:$G$10,2,FALSE)</f>
        <v>3</v>
      </c>
      <c r="F361" s="23">
        <v>10</v>
      </c>
      <c r="G361" s="23">
        <v>16</v>
      </c>
      <c r="H361" s="23">
        <v>24</v>
      </c>
      <c r="I361" s="23">
        <f>(H361-G361)</f>
        <v>8</v>
      </c>
    </row>
    <row r="362" spans="1:9">
      <c r="A362" t="s">
        <v>247</v>
      </c>
      <c r="B362" t="s">
        <v>240</v>
      </c>
      <c r="C362">
        <v>1</v>
      </c>
      <c r="D362" t="str">
        <f>VLOOKUP(C362,'Treatment Struture'!$K$2:$M$19,3,FALSE)</f>
        <v>79/22</v>
      </c>
      <c r="E362">
        <v>1</v>
      </c>
      <c r="F362">
        <v>1</v>
      </c>
      <c r="G362">
        <v>13</v>
      </c>
      <c r="H362">
        <v>20</v>
      </c>
      <c r="I362" s="23">
        <f t="shared" ref="I362:I425" si="10">IF(OR(G362="",H362=""),"",H362-G362)</f>
        <v>7</v>
      </c>
    </row>
    <row r="363" spans="1:9">
      <c r="A363" t="s">
        <v>247</v>
      </c>
      <c r="B363" t="s">
        <v>240</v>
      </c>
      <c r="C363">
        <v>1</v>
      </c>
      <c r="D363" t="str">
        <f>VLOOKUP(C363,'Treatment Struture'!$K$2:$M$19,3,FALSE)</f>
        <v>79/22</v>
      </c>
      <c r="E363">
        <v>1</v>
      </c>
      <c r="F363">
        <v>2</v>
      </c>
      <c r="G363">
        <v>12</v>
      </c>
      <c r="I363" s="23" t="str">
        <f t="shared" si="10"/>
        <v/>
      </c>
    </row>
    <row r="364" spans="1:9">
      <c r="A364" t="s">
        <v>247</v>
      </c>
      <c r="B364" t="s">
        <v>240</v>
      </c>
      <c r="C364">
        <v>1</v>
      </c>
      <c r="D364" t="str">
        <f>VLOOKUP(C364,'Treatment Struture'!$K$2:$M$19,3,FALSE)</f>
        <v>79/22</v>
      </c>
      <c r="E364">
        <v>1</v>
      </c>
      <c r="F364">
        <v>3</v>
      </c>
      <c r="G364">
        <v>12</v>
      </c>
      <c r="H364">
        <v>17</v>
      </c>
      <c r="I364" s="23">
        <f t="shared" si="10"/>
        <v>5</v>
      </c>
    </row>
    <row r="365" spans="1:9">
      <c r="A365" t="s">
        <v>247</v>
      </c>
      <c r="B365" t="s">
        <v>240</v>
      </c>
      <c r="C365">
        <v>1</v>
      </c>
      <c r="D365" t="str">
        <f>VLOOKUP(C365,'Treatment Struture'!$K$2:$M$19,3,FALSE)</f>
        <v>79/22</v>
      </c>
      <c r="E365">
        <v>1</v>
      </c>
      <c r="F365">
        <v>4</v>
      </c>
      <c r="G365">
        <v>12</v>
      </c>
      <c r="H365">
        <v>19</v>
      </c>
      <c r="I365" s="23">
        <f t="shared" si="10"/>
        <v>7</v>
      </c>
    </row>
    <row r="366" spans="1:9">
      <c r="A366" t="s">
        <v>247</v>
      </c>
      <c r="B366" t="s">
        <v>240</v>
      </c>
      <c r="C366">
        <v>1</v>
      </c>
      <c r="D366" t="str">
        <f>VLOOKUP(C366,'Treatment Struture'!$K$2:$M$19,3,FALSE)</f>
        <v>79/22</v>
      </c>
      <c r="E366">
        <v>1</v>
      </c>
      <c r="F366">
        <v>5</v>
      </c>
      <c r="G366">
        <v>13</v>
      </c>
      <c r="H366">
        <v>20</v>
      </c>
      <c r="I366" s="23">
        <f t="shared" si="10"/>
        <v>7</v>
      </c>
    </row>
    <row r="367" spans="1:9">
      <c r="A367" t="s">
        <v>247</v>
      </c>
      <c r="B367" t="s">
        <v>240</v>
      </c>
      <c r="C367">
        <v>1</v>
      </c>
      <c r="D367" t="str">
        <f>VLOOKUP(C367,'Treatment Struture'!$K$2:$M$19,3,FALSE)</f>
        <v>79/22</v>
      </c>
      <c r="E367">
        <v>1</v>
      </c>
      <c r="F367">
        <v>6</v>
      </c>
      <c r="G367">
        <v>13</v>
      </c>
      <c r="H367">
        <v>20</v>
      </c>
      <c r="I367" s="23">
        <f t="shared" si="10"/>
        <v>7</v>
      </c>
    </row>
    <row r="368" spans="1:9">
      <c r="A368" t="s">
        <v>247</v>
      </c>
      <c r="B368" t="s">
        <v>240</v>
      </c>
      <c r="C368">
        <v>1</v>
      </c>
      <c r="D368" t="str">
        <f>VLOOKUP(C368,'Treatment Struture'!$K$2:$M$19,3,FALSE)</f>
        <v>79/22</v>
      </c>
      <c r="E368">
        <v>1</v>
      </c>
      <c r="F368">
        <v>7</v>
      </c>
      <c r="G368">
        <v>12</v>
      </c>
      <c r="H368">
        <v>19</v>
      </c>
      <c r="I368" s="23">
        <f t="shared" si="10"/>
        <v>7</v>
      </c>
    </row>
    <row r="369" spans="1:9">
      <c r="A369" t="s">
        <v>247</v>
      </c>
      <c r="B369" t="s">
        <v>240</v>
      </c>
      <c r="C369">
        <v>1</v>
      </c>
      <c r="D369" t="str">
        <f>VLOOKUP(C369,'Treatment Struture'!$K$2:$M$19,3,FALSE)</f>
        <v>79/22</v>
      </c>
      <c r="E369">
        <v>1</v>
      </c>
      <c r="F369">
        <v>8</v>
      </c>
      <c r="G369">
        <v>12</v>
      </c>
      <c r="H369">
        <v>20</v>
      </c>
      <c r="I369" s="23">
        <f t="shared" si="10"/>
        <v>8</v>
      </c>
    </row>
    <row r="370" spans="1:9">
      <c r="A370" t="s">
        <v>247</v>
      </c>
      <c r="B370" t="s">
        <v>240</v>
      </c>
      <c r="C370">
        <v>1</v>
      </c>
      <c r="D370" t="str">
        <f>VLOOKUP(C370,'Treatment Struture'!$K$2:$M$19,3,FALSE)</f>
        <v>79/22</v>
      </c>
      <c r="E370">
        <v>1</v>
      </c>
      <c r="F370">
        <v>9</v>
      </c>
      <c r="G370">
        <v>13</v>
      </c>
      <c r="H370">
        <v>21</v>
      </c>
      <c r="I370" s="23">
        <f t="shared" si="10"/>
        <v>8</v>
      </c>
    </row>
    <row r="371" spans="1:9">
      <c r="A371" t="s">
        <v>247</v>
      </c>
      <c r="B371" t="s">
        <v>240</v>
      </c>
      <c r="C371">
        <v>1</v>
      </c>
      <c r="D371" t="str">
        <f>VLOOKUP(C371,'Treatment Struture'!$K$2:$M$19,3,FALSE)</f>
        <v>79/22</v>
      </c>
      <c r="E371">
        <v>1</v>
      </c>
      <c r="F371">
        <v>10</v>
      </c>
      <c r="G371">
        <v>12</v>
      </c>
      <c r="H371">
        <v>20</v>
      </c>
      <c r="I371" s="23">
        <f t="shared" si="10"/>
        <v>8</v>
      </c>
    </row>
    <row r="372" spans="1:9">
      <c r="A372" t="s">
        <v>247</v>
      </c>
      <c r="B372" t="s">
        <v>240</v>
      </c>
      <c r="C372">
        <v>2</v>
      </c>
      <c r="D372" t="str">
        <f>VLOOKUP(C372,'Treatment Struture'!$K$2:$M$19,3,FALSE)</f>
        <v>25/19</v>
      </c>
      <c r="E372">
        <v>1</v>
      </c>
      <c r="F372">
        <v>1</v>
      </c>
      <c r="G372">
        <v>13</v>
      </c>
      <c r="H372">
        <v>21</v>
      </c>
      <c r="I372" s="23">
        <f t="shared" si="10"/>
        <v>8</v>
      </c>
    </row>
    <row r="373" spans="1:9">
      <c r="A373" t="s">
        <v>247</v>
      </c>
      <c r="B373" t="s">
        <v>240</v>
      </c>
      <c r="C373">
        <v>2</v>
      </c>
      <c r="D373" t="str">
        <f>VLOOKUP(C373,'Treatment Struture'!$K$2:$M$19,3,FALSE)</f>
        <v>25/19</v>
      </c>
      <c r="E373">
        <v>1</v>
      </c>
      <c r="F373">
        <v>2</v>
      </c>
      <c r="G373">
        <v>12</v>
      </c>
      <c r="H373">
        <v>18</v>
      </c>
      <c r="I373" s="23">
        <f t="shared" si="10"/>
        <v>6</v>
      </c>
    </row>
    <row r="374" spans="1:9">
      <c r="A374" t="s">
        <v>247</v>
      </c>
      <c r="B374" t="s">
        <v>240</v>
      </c>
      <c r="C374">
        <v>2</v>
      </c>
      <c r="D374" t="str">
        <f>VLOOKUP(C374,'Treatment Struture'!$K$2:$M$19,3,FALSE)</f>
        <v>25/19</v>
      </c>
      <c r="E374">
        <v>1</v>
      </c>
      <c r="F374">
        <v>3</v>
      </c>
      <c r="G374">
        <v>12</v>
      </c>
      <c r="H374">
        <v>21</v>
      </c>
      <c r="I374" s="23">
        <f t="shared" si="10"/>
        <v>9</v>
      </c>
    </row>
    <row r="375" spans="1:9">
      <c r="A375" t="s">
        <v>247</v>
      </c>
      <c r="B375" t="s">
        <v>240</v>
      </c>
      <c r="C375">
        <v>2</v>
      </c>
      <c r="D375" t="str">
        <f>VLOOKUP(C375,'Treatment Struture'!$K$2:$M$19,3,FALSE)</f>
        <v>25/19</v>
      </c>
      <c r="E375">
        <v>1</v>
      </c>
      <c r="F375">
        <v>4</v>
      </c>
      <c r="G375">
        <v>11</v>
      </c>
      <c r="H375">
        <v>18</v>
      </c>
      <c r="I375" s="23">
        <f t="shared" si="10"/>
        <v>7</v>
      </c>
    </row>
    <row r="376" spans="1:9">
      <c r="A376" t="s">
        <v>247</v>
      </c>
      <c r="B376" t="s">
        <v>240</v>
      </c>
      <c r="C376">
        <v>2</v>
      </c>
      <c r="D376" t="str">
        <f>VLOOKUP(C376,'Treatment Struture'!$K$2:$M$19,3,FALSE)</f>
        <v>25/19</v>
      </c>
      <c r="E376">
        <v>1</v>
      </c>
      <c r="F376">
        <v>5</v>
      </c>
      <c r="G376">
        <v>11</v>
      </c>
      <c r="H376">
        <v>16</v>
      </c>
      <c r="I376" s="23">
        <f t="shared" si="10"/>
        <v>5</v>
      </c>
    </row>
    <row r="377" spans="1:9">
      <c r="A377" t="s">
        <v>247</v>
      </c>
      <c r="B377" t="s">
        <v>240</v>
      </c>
      <c r="C377">
        <v>2</v>
      </c>
      <c r="D377" t="str">
        <f>VLOOKUP(C377,'Treatment Struture'!$K$2:$M$19,3,FALSE)</f>
        <v>25/19</v>
      </c>
      <c r="E377">
        <v>1</v>
      </c>
      <c r="F377">
        <v>6</v>
      </c>
      <c r="G377">
        <v>12</v>
      </c>
      <c r="H377">
        <v>19</v>
      </c>
      <c r="I377" s="23">
        <f t="shared" si="10"/>
        <v>7</v>
      </c>
    </row>
    <row r="378" spans="1:9">
      <c r="A378" t="s">
        <v>247</v>
      </c>
      <c r="B378" t="s">
        <v>240</v>
      </c>
      <c r="C378">
        <v>2</v>
      </c>
      <c r="D378" t="str">
        <f>VLOOKUP(C378,'Treatment Struture'!$K$2:$M$19,3,FALSE)</f>
        <v>25/19</v>
      </c>
      <c r="E378">
        <v>1</v>
      </c>
      <c r="F378">
        <v>7</v>
      </c>
      <c r="G378">
        <v>11</v>
      </c>
      <c r="H378">
        <v>16</v>
      </c>
      <c r="I378" s="23">
        <f t="shared" si="10"/>
        <v>5</v>
      </c>
    </row>
    <row r="379" spans="1:9">
      <c r="A379" t="s">
        <v>247</v>
      </c>
      <c r="B379" t="s">
        <v>240</v>
      </c>
      <c r="C379">
        <v>2</v>
      </c>
      <c r="D379" t="str">
        <f>VLOOKUP(C379,'Treatment Struture'!$K$2:$M$19,3,FALSE)</f>
        <v>25/19</v>
      </c>
      <c r="E379">
        <v>1</v>
      </c>
      <c r="F379">
        <v>8</v>
      </c>
      <c r="G379">
        <v>12</v>
      </c>
      <c r="H379">
        <v>18</v>
      </c>
      <c r="I379" s="23">
        <f t="shared" si="10"/>
        <v>6</v>
      </c>
    </row>
    <row r="380" spans="1:9">
      <c r="A380" t="s">
        <v>247</v>
      </c>
      <c r="B380" t="s">
        <v>240</v>
      </c>
      <c r="C380">
        <v>2</v>
      </c>
      <c r="D380" t="str">
        <f>VLOOKUP(C380,'Treatment Struture'!$K$2:$M$19,3,FALSE)</f>
        <v>25/19</v>
      </c>
      <c r="E380">
        <v>1</v>
      </c>
      <c r="F380">
        <v>9</v>
      </c>
      <c r="G380">
        <v>12</v>
      </c>
      <c r="H380">
        <v>19</v>
      </c>
      <c r="I380" s="23">
        <f t="shared" si="10"/>
        <v>7</v>
      </c>
    </row>
    <row r="381" spans="1:9">
      <c r="A381" t="s">
        <v>247</v>
      </c>
      <c r="B381" t="s">
        <v>240</v>
      </c>
      <c r="C381">
        <v>2</v>
      </c>
      <c r="D381" t="str">
        <f>VLOOKUP(C381,'Treatment Struture'!$K$2:$M$19,3,FALSE)</f>
        <v>25/19</v>
      </c>
      <c r="E381">
        <v>1</v>
      </c>
      <c r="F381">
        <v>10</v>
      </c>
      <c r="G381">
        <v>12</v>
      </c>
      <c r="I381" s="23" t="str">
        <f t="shared" si="10"/>
        <v/>
      </c>
    </row>
    <row r="382" spans="1:9">
      <c r="A382" t="s">
        <v>247</v>
      </c>
      <c r="B382" t="s">
        <v>240</v>
      </c>
      <c r="C382">
        <v>3</v>
      </c>
      <c r="D382" t="str">
        <f>VLOOKUP(C382,'Treatment Struture'!$K$2:$M$19,3,FALSE)</f>
        <v>14/7</v>
      </c>
      <c r="E382">
        <v>1</v>
      </c>
      <c r="F382">
        <v>1</v>
      </c>
      <c r="G382">
        <v>11</v>
      </c>
      <c r="H382">
        <v>19</v>
      </c>
      <c r="I382" s="23">
        <f t="shared" si="10"/>
        <v>8</v>
      </c>
    </row>
    <row r="383" spans="1:9">
      <c r="A383" t="s">
        <v>247</v>
      </c>
      <c r="B383" t="s">
        <v>240</v>
      </c>
      <c r="C383">
        <v>3</v>
      </c>
      <c r="D383" t="str">
        <f>VLOOKUP(C383,'Treatment Struture'!$K$2:$M$19,3,FALSE)</f>
        <v>14/7</v>
      </c>
      <c r="E383">
        <v>1</v>
      </c>
      <c r="F383">
        <v>2</v>
      </c>
      <c r="G383">
        <v>12</v>
      </c>
      <c r="H383">
        <v>19</v>
      </c>
      <c r="I383" s="23">
        <f t="shared" si="10"/>
        <v>7</v>
      </c>
    </row>
    <row r="384" spans="1:9">
      <c r="A384" t="s">
        <v>247</v>
      </c>
      <c r="B384" t="s">
        <v>240</v>
      </c>
      <c r="C384">
        <v>3</v>
      </c>
      <c r="D384" t="str">
        <f>VLOOKUP(C384,'Treatment Struture'!$K$2:$M$19,3,FALSE)</f>
        <v>14/7</v>
      </c>
      <c r="E384">
        <v>1</v>
      </c>
      <c r="F384">
        <v>3</v>
      </c>
      <c r="G384">
        <v>11</v>
      </c>
      <c r="H384">
        <v>16</v>
      </c>
      <c r="I384" s="23">
        <f t="shared" si="10"/>
        <v>5</v>
      </c>
    </row>
    <row r="385" spans="1:9">
      <c r="A385" t="s">
        <v>247</v>
      </c>
      <c r="B385" t="s">
        <v>240</v>
      </c>
      <c r="C385">
        <v>3</v>
      </c>
      <c r="D385" t="str">
        <f>VLOOKUP(C385,'Treatment Struture'!$K$2:$M$19,3,FALSE)</f>
        <v>14/7</v>
      </c>
      <c r="E385">
        <v>1</v>
      </c>
      <c r="F385">
        <v>4</v>
      </c>
      <c r="G385">
        <v>13</v>
      </c>
      <c r="H385">
        <v>19</v>
      </c>
      <c r="I385" s="23">
        <f t="shared" si="10"/>
        <v>6</v>
      </c>
    </row>
    <row r="386" spans="1:9">
      <c r="A386" t="s">
        <v>247</v>
      </c>
      <c r="B386" t="s">
        <v>240</v>
      </c>
      <c r="C386">
        <v>3</v>
      </c>
      <c r="D386" t="str">
        <f>VLOOKUP(C386,'Treatment Struture'!$K$2:$M$19,3,FALSE)</f>
        <v>14/7</v>
      </c>
      <c r="E386">
        <v>1</v>
      </c>
      <c r="F386">
        <v>5</v>
      </c>
      <c r="G386">
        <v>13</v>
      </c>
      <c r="H386">
        <v>19</v>
      </c>
      <c r="I386" s="23">
        <f t="shared" si="10"/>
        <v>6</v>
      </c>
    </row>
    <row r="387" spans="1:9">
      <c r="A387" t="s">
        <v>247</v>
      </c>
      <c r="B387" t="s">
        <v>240</v>
      </c>
      <c r="C387">
        <v>3</v>
      </c>
      <c r="D387" t="str">
        <f>VLOOKUP(C387,'Treatment Struture'!$K$2:$M$19,3,FALSE)</f>
        <v>14/7</v>
      </c>
      <c r="E387">
        <v>1</v>
      </c>
      <c r="F387">
        <v>6</v>
      </c>
      <c r="G387">
        <v>13</v>
      </c>
      <c r="H387">
        <v>19</v>
      </c>
      <c r="I387" s="23">
        <f t="shared" si="10"/>
        <v>6</v>
      </c>
    </row>
    <row r="388" spans="1:9">
      <c r="A388" t="s">
        <v>247</v>
      </c>
      <c r="B388" t="s">
        <v>240</v>
      </c>
      <c r="C388">
        <v>3</v>
      </c>
      <c r="D388" t="str">
        <f>VLOOKUP(C388,'Treatment Struture'!$K$2:$M$19,3,FALSE)</f>
        <v>14/7</v>
      </c>
      <c r="E388">
        <v>1</v>
      </c>
      <c r="F388">
        <v>7</v>
      </c>
      <c r="G388">
        <v>13</v>
      </c>
      <c r="H388">
        <v>18</v>
      </c>
      <c r="I388" s="23">
        <f t="shared" si="10"/>
        <v>5</v>
      </c>
    </row>
    <row r="389" spans="1:9">
      <c r="A389" t="s">
        <v>247</v>
      </c>
      <c r="B389" t="s">
        <v>240</v>
      </c>
      <c r="C389">
        <v>3</v>
      </c>
      <c r="D389" t="str">
        <f>VLOOKUP(C389,'Treatment Struture'!$K$2:$M$19,3,FALSE)</f>
        <v>14/7</v>
      </c>
      <c r="E389">
        <v>1</v>
      </c>
      <c r="F389">
        <v>8</v>
      </c>
      <c r="G389">
        <v>11</v>
      </c>
      <c r="H389">
        <v>19</v>
      </c>
      <c r="I389" s="23">
        <f t="shared" si="10"/>
        <v>8</v>
      </c>
    </row>
    <row r="390" spans="1:9">
      <c r="A390" t="s">
        <v>247</v>
      </c>
      <c r="B390" t="s">
        <v>240</v>
      </c>
      <c r="C390">
        <v>3</v>
      </c>
      <c r="D390" t="str">
        <f>VLOOKUP(C390,'Treatment Struture'!$K$2:$M$19,3,FALSE)</f>
        <v>14/7</v>
      </c>
      <c r="E390">
        <v>1</v>
      </c>
      <c r="F390">
        <v>9</v>
      </c>
      <c r="G390">
        <v>12</v>
      </c>
      <c r="H390">
        <v>18</v>
      </c>
      <c r="I390" s="23">
        <f t="shared" si="10"/>
        <v>6</v>
      </c>
    </row>
    <row r="391" spans="1:9">
      <c r="A391" t="s">
        <v>247</v>
      </c>
      <c r="B391" t="s">
        <v>240</v>
      </c>
      <c r="C391">
        <v>3</v>
      </c>
      <c r="D391" t="str">
        <f>VLOOKUP(C391,'Treatment Struture'!$K$2:$M$19,3,FALSE)</f>
        <v>14/7</v>
      </c>
      <c r="E391">
        <v>1</v>
      </c>
      <c r="F391">
        <v>10</v>
      </c>
      <c r="G391">
        <v>10</v>
      </c>
      <c r="H391">
        <v>16</v>
      </c>
      <c r="I391" s="23">
        <f t="shared" si="10"/>
        <v>6</v>
      </c>
    </row>
    <row r="392" spans="1:9">
      <c r="A392" t="s">
        <v>247</v>
      </c>
      <c r="B392" t="s">
        <v>240</v>
      </c>
      <c r="C392">
        <v>4</v>
      </c>
      <c r="D392" t="str">
        <f>VLOOKUP(C392,'Treatment Struture'!$K$2:$M$19,3,FALSE)</f>
        <v>OSU442-15</v>
      </c>
      <c r="E392">
        <v>1</v>
      </c>
      <c r="F392">
        <v>1</v>
      </c>
      <c r="G392">
        <v>13</v>
      </c>
      <c r="H392">
        <v>18</v>
      </c>
      <c r="I392" s="23">
        <f t="shared" si="10"/>
        <v>5</v>
      </c>
    </row>
    <row r="393" spans="1:9">
      <c r="A393" t="s">
        <v>247</v>
      </c>
      <c r="B393" t="s">
        <v>240</v>
      </c>
      <c r="C393">
        <v>4</v>
      </c>
      <c r="D393" t="str">
        <f>VLOOKUP(C393,'Treatment Struture'!$K$2:$M$19,3,FALSE)</f>
        <v>OSU442-15</v>
      </c>
      <c r="E393">
        <v>1</v>
      </c>
      <c r="F393">
        <v>2</v>
      </c>
      <c r="G393">
        <v>13</v>
      </c>
      <c r="H393">
        <v>21</v>
      </c>
      <c r="I393" s="23">
        <f t="shared" si="10"/>
        <v>8</v>
      </c>
    </row>
    <row r="394" spans="1:9">
      <c r="A394" t="s">
        <v>247</v>
      </c>
      <c r="B394" t="s">
        <v>240</v>
      </c>
      <c r="C394">
        <v>4</v>
      </c>
      <c r="D394" t="str">
        <f>VLOOKUP(C394,'Treatment Struture'!$K$2:$M$19,3,FALSE)</f>
        <v>OSU442-15</v>
      </c>
      <c r="E394">
        <v>1</v>
      </c>
      <c r="F394">
        <v>3</v>
      </c>
      <c r="G394">
        <v>12</v>
      </c>
      <c r="H394">
        <v>17</v>
      </c>
      <c r="I394" s="23">
        <f t="shared" si="10"/>
        <v>5</v>
      </c>
    </row>
    <row r="395" spans="1:9">
      <c r="A395" t="s">
        <v>247</v>
      </c>
      <c r="B395" t="s">
        <v>240</v>
      </c>
      <c r="C395">
        <v>4</v>
      </c>
      <c r="D395" t="str">
        <f>VLOOKUP(C395,'Treatment Struture'!$K$2:$M$19,3,FALSE)</f>
        <v>OSU442-15</v>
      </c>
      <c r="E395">
        <v>1</v>
      </c>
      <c r="F395">
        <v>4</v>
      </c>
      <c r="G395">
        <v>12</v>
      </c>
      <c r="H395">
        <v>17</v>
      </c>
      <c r="I395" s="23">
        <f t="shared" si="10"/>
        <v>5</v>
      </c>
    </row>
    <row r="396" spans="1:9">
      <c r="A396" t="s">
        <v>247</v>
      </c>
      <c r="B396" t="s">
        <v>240</v>
      </c>
      <c r="C396">
        <v>4</v>
      </c>
      <c r="D396" t="str">
        <f>VLOOKUP(C396,'Treatment Struture'!$K$2:$M$19,3,FALSE)</f>
        <v>OSU442-15</v>
      </c>
      <c r="E396">
        <v>1</v>
      </c>
      <c r="F396">
        <v>5</v>
      </c>
      <c r="G396">
        <v>14</v>
      </c>
      <c r="H396">
        <v>21</v>
      </c>
      <c r="I396" s="23">
        <f t="shared" si="10"/>
        <v>7</v>
      </c>
    </row>
    <row r="397" spans="1:9">
      <c r="A397" t="s">
        <v>247</v>
      </c>
      <c r="B397" t="s">
        <v>240</v>
      </c>
      <c r="C397">
        <v>4</v>
      </c>
      <c r="D397" t="str">
        <f>VLOOKUP(C397,'Treatment Struture'!$K$2:$M$19,3,FALSE)</f>
        <v>OSU442-15</v>
      </c>
      <c r="E397">
        <v>1</v>
      </c>
      <c r="F397">
        <v>6</v>
      </c>
      <c r="G397">
        <v>14</v>
      </c>
      <c r="H397">
        <v>18</v>
      </c>
      <c r="I397" s="23">
        <f t="shared" si="10"/>
        <v>4</v>
      </c>
    </row>
    <row r="398" spans="1:9">
      <c r="A398" t="s">
        <v>247</v>
      </c>
      <c r="B398" t="s">
        <v>240</v>
      </c>
      <c r="C398">
        <v>4</v>
      </c>
      <c r="D398" t="str">
        <f>VLOOKUP(C398,'Treatment Struture'!$K$2:$M$19,3,FALSE)</f>
        <v>OSU442-15</v>
      </c>
      <c r="E398">
        <v>1</v>
      </c>
      <c r="F398">
        <v>7</v>
      </c>
      <c r="G398">
        <v>12</v>
      </c>
      <c r="H398">
        <v>17</v>
      </c>
      <c r="I398" s="23">
        <f t="shared" si="10"/>
        <v>5</v>
      </c>
    </row>
    <row r="399" spans="1:9">
      <c r="A399" t="s">
        <v>247</v>
      </c>
      <c r="B399" t="s">
        <v>240</v>
      </c>
      <c r="C399">
        <v>4</v>
      </c>
      <c r="D399" t="str">
        <f>VLOOKUP(C399,'Treatment Struture'!$K$2:$M$19,3,FALSE)</f>
        <v>OSU442-15</v>
      </c>
      <c r="E399">
        <v>1</v>
      </c>
      <c r="F399">
        <v>8</v>
      </c>
      <c r="G399">
        <v>12</v>
      </c>
      <c r="H399">
        <v>17</v>
      </c>
      <c r="I399" s="23">
        <f t="shared" si="10"/>
        <v>5</v>
      </c>
    </row>
    <row r="400" spans="1:9">
      <c r="A400" t="s">
        <v>247</v>
      </c>
      <c r="B400" t="s">
        <v>240</v>
      </c>
      <c r="C400">
        <v>4</v>
      </c>
      <c r="D400" t="str">
        <f>VLOOKUP(C400,'Treatment Struture'!$K$2:$M$19,3,FALSE)</f>
        <v>OSU442-15</v>
      </c>
      <c r="E400">
        <v>1</v>
      </c>
      <c r="F400">
        <v>9</v>
      </c>
      <c r="G400">
        <v>13</v>
      </c>
      <c r="H400">
        <v>18</v>
      </c>
      <c r="I400" s="23">
        <f t="shared" si="10"/>
        <v>5</v>
      </c>
    </row>
    <row r="401" spans="1:9">
      <c r="A401" t="s">
        <v>247</v>
      </c>
      <c r="B401" t="s">
        <v>240</v>
      </c>
      <c r="C401">
        <v>4</v>
      </c>
      <c r="D401" t="str">
        <f>VLOOKUP(C401,'Treatment Struture'!$K$2:$M$19,3,FALSE)</f>
        <v>OSU442-15</v>
      </c>
      <c r="E401">
        <v>1</v>
      </c>
      <c r="F401">
        <v>10</v>
      </c>
      <c r="G401">
        <v>12</v>
      </c>
      <c r="H401">
        <v>17</v>
      </c>
      <c r="I401" s="23">
        <f t="shared" si="10"/>
        <v>5</v>
      </c>
    </row>
    <row r="402" spans="1:9">
      <c r="A402" t="s">
        <v>247</v>
      </c>
      <c r="B402" t="s">
        <v>240</v>
      </c>
      <c r="C402">
        <v>5</v>
      </c>
      <c r="D402" t="str">
        <f>VLOOKUP(C402,'Treatment Struture'!$K$2:$M$19,3,FALSE)</f>
        <v>Primo</v>
      </c>
      <c r="E402">
        <v>1</v>
      </c>
      <c r="F402">
        <v>1</v>
      </c>
      <c r="G402">
        <v>15</v>
      </c>
      <c r="H402">
        <v>18</v>
      </c>
      <c r="I402" s="23">
        <f t="shared" si="10"/>
        <v>3</v>
      </c>
    </row>
    <row r="403" spans="1:9">
      <c r="A403" t="s">
        <v>247</v>
      </c>
      <c r="B403" t="s">
        <v>240</v>
      </c>
      <c r="C403">
        <v>5</v>
      </c>
      <c r="D403" t="str">
        <f>VLOOKUP(C403,'Treatment Struture'!$K$2:$M$19,3,FALSE)</f>
        <v>Primo</v>
      </c>
      <c r="E403">
        <v>1</v>
      </c>
      <c r="F403">
        <v>2</v>
      </c>
      <c r="G403">
        <v>13</v>
      </c>
      <c r="H403">
        <v>19</v>
      </c>
      <c r="I403" s="23">
        <f t="shared" si="10"/>
        <v>6</v>
      </c>
    </row>
    <row r="404" spans="1:9">
      <c r="A404" t="s">
        <v>247</v>
      </c>
      <c r="B404" t="s">
        <v>240</v>
      </c>
      <c r="C404">
        <v>5</v>
      </c>
      <c r="D404" t="str">
        <f>VLOOKUP(C404,'Treatment Struture'!$K$2:$M$19,3,FALSE)</f>
        <v>Primo</v>
      </c>
      <c r="E404">
        <v>1</v>
      </c>
      <c r="F404">
        <v>3</v>
      </c>
      <c r="G404">
        <v>13</v>
      </c>
      <c r="H404">
        <v>17</v>
      </c>
      <c r="I404" s="23">
        <f t="shared" si="10"/>
        <v>4</v>
      </c>
    </row>
    <row r="405" spans="1:9">
      <c r="A405" t="s">
        <v>247</v>
      </c>
      <c r="B405" t="s">
        <v>240</v>
      </c>
      <c r="C405">
        <v>5</v>
      </c>
      <c r="D405" t="str">
        <f>VLOOKUP(C405,'Treatment Struture'!$K$2:$M$19,3,FALSE)</f>
        <v>Primo</v>
      </c>
      <c r="E405">
        <v>1</v>
      </c>
      <c r="F405">
        <v>4</v>
      </c>
      <c r="G405">
        <v>13</v>
      </c>
      <c r="H405">
        <v>19</v>
      </c>
      <c r="I405" s="23">
        <f t="shared" si="10"/>
        <v>6</v>
      </c>
    </row>
    <row r="406" spans="1:9">
      <c r="A406" t="s">
        <v>247</v>
      </c>
      <c r="B406" t="s">
        <v>240</v>
      </c>
      <c r="C406">
        <v>5</v>
      </c>
      <c r="D406" t="str">
        <f>VLOOKUP(C406,'Treatment Struture'!$K$2:$M$19,3,FALSE)</f>
        <v>Primo</v>
      </c>
      <c r="E406">
        <v>1</v>
      </c>
      <c r="F406">
        <v>5</v>
      </c>
      <c r="G406">
        <v>13</v>
      </c>
      <c r="H406">
        <v>17</v>
      </c>
      <c r="I406" s="23">
        <f t="shared" si="10"/>
        <v>4</v>
      </c>
    </row>
    <row r="407" spans="1:9">
      <c r="A407" t="s">
        <v>247</v>
      </c>
      <c r="B407" t="s">
        <v>240</v>
      </c>
      <c r="C407">
        <v>5</v>
      </c>
      <c r="D407" t="str">
        <f>VLOOKUP(C407,'Treatment Struture'!$K$2:$M$19,3,FALSE)</f>
        <v>Primo</v>
      </c>
      <c r="E407">
        <v>1</v>
      </c>
      <c r="F407">
        <v>6</v>
      </c>
      <c r="G407">
        <v>12</v>
      </c>
      <c r="H407">
        <v>17</v>
      </c>
      <c r="I407" s="23">
        <f t="shared" si="10"/>
        <v>5</v>
      </c>
    </row>
    <row r="408" spans="1:9">
      <c r="A408" t="s">
        <v>247</v>
      </c>
      <c r="B408" t="s">
        <v>240</v>
      </c>
      <c r="C408">
        <v>5</v>
      </c>
      <c r="D408" t="str">
        <f>VLOOKUP(C408,'Treatment Struture'!$K$2:$M$19,3,FALSE)</f>
        <v>Primo</v>
      </c>
      <c r="E408">
        <v>1</v>
      </c>
      <c r="F408">
        <v>7</v>
      </c>
      <c r="G408">
        <v>12</v>
      </c>
      <c r="H408">
        <v>19</v>
      </c>
      <c r="I408" s="23">
        <f t="shared" si="10"/>
        <v>7</v>
      </c>
    </row>
    <row r="409" spans="1:9">
      <c r="A409" t="s">
        <v>247</v>
      </c>
      <c r="B409" t="s">
        <v>240</v>
      </c>
      <c r="C409">
        <v>5</v>
      </c>
      <c r="D409" t="str">
        <f>VLOOKUP(C409,'Treatment Struture'!$K$2:$M$19,3,FALSE)</f>
        <v>Primo</v>
      </c>
      <c r="E409">
        <v>1</v>
      </c>
      <c r="F409">
        <v>8</v>
      </c>
      <c r="G409">
        <v>12</v>
      </c>
      <c r="H409">
        <v>18</v>
      </c>
      <c r="I409" s="23">
        <f t="shared" si="10"/>
        <v>6</v>
      </c>
    </row>
    <row r="410" spans="1:9">
      <c r="A410" t="s">
        <v>247</v>
      </c>
      <c r="B410" t="s">
        <v>240</v>
      </c>
      <c r="C410">
        <v>5</v>
      </c>
      <c r="D410" t="str">
        <f>VLOOKUP(C410,'Treatment Struture'!$K$2:$M$19,3,FALSE)</f>
        <v>Primo</v>
      </c>
      <c r="E410">
        <v>1</v>
      </c>
      <c r="F410">
        <v>9</v>
      </c>
      <c r="G410">
        <v>12</v>
      </c>
      <c r="H410">
        <v>16</v>
      </c>
      <c r="I410" s="23">
        <f t="shared" si="10"/>
        <v>4</v>
      </c>
    </row>
    <row r="411" spans="1:9">
      <c r="A411" t="s">
        <v>247</v>
      </c>
      <c r="B411" t="s">
        <v>240</v>
      </c>
      <c r="C411">
        <v>5</v>
      </c>
      <c r="D411" t="str">
        <f>VLOOKUP(C411,'Treatment Struture'!$K$2:$M$19,3,FALSE)</f>
        <v>Primo</v>
      </c>
      <c r="E411">
        <v>1</v>
      </c>
      <c r="F411">
        <v>10</v>
      </c>
      <c r="G411">
        <v>14</v>
      </c>
      <c r="H411">
        <v>20</v>
      </c>
      <c r="I411" s="23">
        <f t="shared" si="10"/>
        <v>6</v>
      </c>
    </row>
    <row r="412" spans="1:9">
      <c r="A412" t="s">
        <v>247</v>
      </c>
      <c r="B412" t="s">
        <v>240</v>
      </c>
      <c r="C412">
        <v>6</v>
      </c>
      <c r="D412" t="str">
        <f>VLOOKUP(C412,'Treatment Struture'!$K$2:$M$19,3,FALSE)</f>
        <v>58/7</v>
      </c>
      <c r="E412">
        <v>1</v>
      </c>
      <c r="F412">
        <v>1</v>
      </c>
      <c r="G412">
        <v>12</v>
      </c>
      <c r="H412">
        <v>17</v>
      </c>
      <c r="I412" s="23">
        <f t="shared" si="10"/>
        <v>5</v>
      </c>
    </row>
    <row r="413" spans="1:9">
      <c r="A413" t="s">
        <v>247</v>
      </c>
      <c r="B413" t="s">
        <v>240</v>
      </c>
      <c r="C413">
        <v>6</v>
      </c>
      <c r="D413" t="str">
        <f>VLOOKUP(C413,'Treatment Struture'!$K$2:$M$19,3,FALSE)</f>
        <v>58/7</v>
      </c>
      <c r="E413">
        <v>1</v>
      </c>
      <c r="F413">
        <v>2</v>
      </c>
      <c r="G413">
        <v>13</v>
      </c>
      <c r="H413">
        <v>16</v>
      </c>
      <c r="I413" s="23">
        <f t="shared" si="10"/>
        <v>3</v>
      </c>
    </row>
    <row r="414" spans="1:9">
      <c r="A414" t="s">
        <v>247</v>
      </c>
      <c r="B414" t="s">
        <v>240</v>
      </c>
      <c r="C414">
        <v>6</v>
      </c>
      <c r="D414" t="str">
        <f>VLOOKUP(C414,'Treatment Struture'!$K$2:$M$19,3,FALSE)</f>
        <v>58/7</v>
      </c>
      <c r="E414">
        <v>1</v>
      </c>
      <c r="F414">
        <v>3</v>
      </c>
      <c r="G414">
        <v>13</v>
      </c>
      <c r="H414">
        <v>19</v>
      </c>
      <c r="I414" s="23">
        <f t="shared" si="10"/>
        <v>6</v>
      </c>
    </row>
    <row r="415" spans="1:9">
      <c r="A415" t="s">
        <v>247</v>
      </c>
      <c r="B415" t="s">
        <v>240</v>
      </c>
      <c r="C415">
        <v>6</v>
      </c>
      <c r="D415" t="str">
        <f>VLOOKUP(C415,'Treatment Struture'!$K$2:$M$19,3,FALSE)</f>
        <v>58/7</v>
      </c>
      <c r="E415">
        <v>1</v>
      </c>
      <c r="F415">
        <v>4</v>
      </c>
      <c r="G415">
        <v>13</v>
      </c>
      <c r="H415">
        <v>18</v>
      </c>
      <c r="I415" s="23">
        <f t="shared" si="10"/>
        <v>5</v>
      </c>
    </row>
    <row r="416" spans="1:9">
      <c r="A416" t="s">
        <v>247</v>
      </c>
      <c r="B416" t="s">
        <v>240</v>
      </c>
      <c r="C416">
        <v>6</v>
      </c>
      <c r="D416" t="str">
        <f>VLOOKUP(C416,'Treatment Struture'!$K$2:$M$19,3,FALSE)</f>
        <v>58/7</v>
      </c>
      <c r="E416">
        <v>1</v>
      </c>
      <c r="F416">
        <v>5</v>
      </c>
      <c r="G416">
        <v>11</v>
      </c>
      <c r="H416">
        <v>14</v>
      </c>
      <c r="I416" s="23">
        <f t="shared" si="10"/>
        <v>3</v>
      </c>
    </row>
    <row r="417" spans="1:9">
      <c r="A417" t="s">
        <v>247</v>
      </c>
      <c r="B417" t="s">
        <v>240</v>
      </c>
      <c r="C417">
        <v>6</v>
      </c>
      <c r="D417" t="str">
        <f>VLOOKUP(C417,'Treatment Struture'!$K$2:$M$19,3,FALSE)</f>
        <v>58/7</v>
      </c>
      <c r="E417">
        <v>1</v>
      </c>
      <c r="F417">
        <v>6</v>
      </c>
      <c r="G417">
        <v>11</v>
      </c>
      <c r="H417">
        <v>17</v>
      </c>
      <c r="I417" s="23">
        <f t="shared" si="10"/>
        <v>6</v>
      </c>
    </row>
    <row r="418" spans="1:9">
      <c r="A418" t="s">
        <v>247</v>
      </c>
      <c r="B418" t="s">
        <v>240</v>
      </c>
      <c r="C418">
        <v>6</v>
      </c>
      <c r="D418" t="str">
        <f>VLOOKUP(C418,'Treatment Struture'!$K$2:$M$19,3,FALSE)</f>
        <v>58/7</v>
      </c>
      <c r="E418">
        <v>1</v>
      </c>
      <c r="F418">
        <v>7</v>
      </c>
      <c r="G418">
        <v>12</v>
      </c>
      <c r="H418">
        <v>17</v>
      </c>
      <c r="I418" s="23">
        <f t="shared" si="10"/>
        <v>5</v>
      </c>
    </row>
    <row r="419" spans="1:9">
      <c r="A419" t="s">
        <v>247</v>
      </c>
      <c r="B419" t="s">
        <v>240</v>
      </c>
      <c r="C419">
        <v>6</v>
      </c>
      <c r="D419" t="str">
        <f>VLOOKUP(C419,'Treatment Struture'!$K$2:$M$19,3,FALSE)</f>
        <v>58/7</v>
      </c>
      <c r="E419">
        <v>1</v>
      </c>
      <c r="F419">
        <v>8</v>
      </c>
      <c r="G419">
        <v>12</v>
      </c>
      <c r="H419">
        <v>17</v>
      </c>
      <c r="I419" s="23">
        <f t="shared" si="10"/>
        <v>5</v>
      </c>
    </row>
    <row r="420" spans="1:9">
      <c r="A420" t="s">
        <v>247</v>
      </c>
      <c r="B420" t="s">
        <v>240</v>
      </c>
      <c r="C420">
        <v>6</v>
      </c>
      <c r="D420" t="str">
        <f>VLOOKUP(C420,'Treatment Struture'!$K$2:$M$19,3,FALSE)</f>
        <v>58/7</v>
      </c>
      <c r="E420">
        <v>1</v>
      </c>
      <c r="F420">
        <v>9</v>
      </c>
      <c r="G420">
        <v>10</v>
      </c>
      <c r="H420">
        <v>18</v>
      </c>
      <c r="I420" s="23">
        <f t="shared" si="10"/>
        <v>8</v>
      </c>
    </row>
    <row r="421" spans="1:9">
      <c r="A421" t="s">
        <v>247</v>
      </c>
      <c r="B421" t="s">
        <v>240</v>
      </c>
      <c r="C421">
        <v>6</v>
      </c>
      <c r="D421" t="str">
        <f>VLOOKUP(C421,'Treatment Struture'!$K$2:$M$19,3,FALSE)</f>
        <v>58/7</v>
      </c>
      <c r="E421">
        <v>1</v>
      </c>
      <c r="F421">
        <v>10</v>
      </c>
      <c r="G421">
        <v>12</v>
      </c>
      <c r="H421">
        <v>17</v>
      </c>
      <c r="I421" s="23">
        <f t="shared" si="10"/>
        <v>5</v>
      </c>
    </row>
    <row r="422" spans="1:9">
      <c r="A422" t="s">
        <v>247</v>
      </c>
      <c r="B422" t="s">
        <v>240</v>
      </c>
      <c r="C422">
        <v>7</v>
      </c>
      <c r="D422" t="str">
        <f>VLOOKUP(C422,'Treatment Struture'!$K$2:$M$19,3,FALSE)</f>
        <v>14/7</v>
      </c>
      <c r="E422">
        <v>2</v>
      </c>
      <c r="F422">
        <v>1</v>
      </c>
      <c r="G422">
        <v>13</v>
      </c>
      <c r="H422">
        <v>18</v>
      </c>
      <c r="I422" s="23">
        <f t="shared" si="10"/>
        <v>5</v>
      </c>
    </row>
    <row r="423" spans="1:9">
      <c r="A423" t="s">
        <v>247</v>
      </c>
      <c r="B423" t="s">
        <v>240</v>
      </c>
      <c r="C423">
        <v>7</v>
      </c>
      <c r="D423" t="str">
        <f>VLOOKUP(C423,'Treatment Struture'!$K$2:$M$19,3,FALSE)</f>
        <v>14/7</v>
      </c>
      <c r="E423">
        <v>2</v>
      </c>
      <c r="F423">
        <v>2</v>
      </c>
      <c r="G423">
        <v>11</v>
      </c>
      <c r="H423">
        <v>15</v>
      </c>
      <c r="I423" s="23">
        <f t="shared" si="10"/>
        <v>4</v>
      </c>
    </row>
    <row r="424" spans="1:9">
      <c r="A424" t="s">
        <v>247</v>
      </c>
      <c r="B424" t="s">
        <v>240</v>
      </c>
      <c r="C424">
        <v>7</v>
      </c>
      <c r="D424" t="str">
        <f>VLOOKUP(C424,'Treatment Struture'!$K$2:$M$19,3,FALSE)</f>
        <v>14/7</v>
      </c>
      <c r="E424">
        <v>2</v>
      </c>
      <c r="F424">
        <v>3</v>
      </c>
      <c r="G424">
        <v>13</v>
      </c>
      <c r="H424">
        <v>16</v>
      </c>
      <c r="I424" s="23">
        <f t="shared" si="10"/>
        <v>3</v>
      </c>
    </row>
    <row r="425" spans="1:9">
      <c r="A425" t="s">
        <v>247</v>
      </c>
      <c r="B425" t="s">
        <v>240</v>
      </c>
      <c r="C425">
        <v>7</v>
      </c>
      <c r="D425" t="str">
        <f>VLOOKUP(C425,'Treatment Struture'!$K$2:$M$19,3,FALSE)</f>
        <v>14/7</v>
      </c>
      <c r="E425">
        <v>2</v>
      </c>
      <c r="F425">
        <v>4</v>
      </c>
      <c r="G425">
        <v>11</v>
      </c>
      <c r="H425">
        <v>17</v>
      </c>
      <c r="I425" s="23">
        <f t="shared" si="10"/>
        <v>6</v>
      </c>
    </row>
    <row r="426" spans="1:9">
      <c r="A426" t="s">
        <v>247</v>
      </c>
      <c r="B426" t="s">
        <v>240</v>
      </c>
      <c r="C426">
        <v>7</v>
      </c>
      <c r="D426" t="str">
        <f>VLOOKUP(C426,'Treatment Struture'!$K$2:$M$19,3,FALSE)</f>
        <v>14/7</v>
      </c>
      <c r="E426">
        <v>2</v>
      </c>
      <c r="F426">
        <v>5</v>
      </c>
      <c r="G426">
        <v>12</v>
      </c>
      <c r="H426">
        <v>16</v>
      </c>
      <c r="I426" s="23">
        <f t="shared" ref="I426:I489" si="11">IF(OR(G426="",H426=""),"",H426-G426)</f>
        <v>4</v>
      </c>
    </row>
    <row r="427" spans="1:9">
      <c r="A427" t="s">
        <v>247</v>
      </c>
      <c r="B427" t="s">
        <v>240</v>
      </c>
      <c r="C427">
        <v>7</v>
      </c>
      <c r="D427" t="str">
        <f>VLOOKUP(C427,'Treatment Struture'!$K$2:$M$19,3,FALSE)</f>
        <v>14/7</v>
      </c>
      <c r="E427">
        <v>2</v>
      </c>
      <c r="F427">
        <v>6</v>
      </c>
      <c r="G427">
        <v>12</v>
      </c>
      <c r="H427">
        <v>18</v>
      </c>
      <c r="I427" s="23">
        <f t="shared" si="11"/>
        <v>6</v>
      </c>
    </row>
    <row r="428" spans="1:9">
      <c r="A428" t="s">
        <v>247</v>
      </c>
      <c r="B428" t="s">
        <v>240</v>
      </c>
      <c r="C428">
        <v>7</v>
      </c>
      <c r="D428" t="str">
        <f>VLOOKUP(C428,'Treatment Struture'!$K$2:$M$19,3,FALSE)</f>
        <v>14/7</v>
      </c>
      <c r="E428">
        <v>2</v>
      </c>
      <c r="F428">
        <v>7</v>
      </c>
      <c r="G428">
        <v>12</v>
      </c>
      <c r="H428">
        <v>19</v>
      </c>
      <c r="I428" s="23">
        <f t="shared" si="11"/>
        <v>7</v>
      </c>
    </row>
    <row r="429" spans="1:9">
      <c r="A429" t="s">
        <v>247</v>
      </c>
      <c r="B429" t="s">
        <v>240</v>
      </c>
      <c r="C429">
        <v>7</v>
      </c>
      <c r="D429" t="str">
        <f>VLOOKUP(C429,'Treatment Struture'!$K$2:$M$19,3,FALSE)</f>
        <v>14/7</v>
      </c>
      <c r="E429">
        <v>2</v>
      </c>
      <c r="F429">
        <v>8</v>
      </c>
      <c r="G429">
        <v>12</v>
      </c>
      <c r="H429">
        <v>18</v>
      </c>
      <c r="I429" s="23">
        <f t="shared" si="11"/>
        <v>6</v>
      </c>
    </row>
    <row r="430" spans="1:9">
      <c r="A430" t="s">
        <v>247</v>
      </c>
      <c r="B430" t="s">
        <v>240</v>
      </c>
      <c r="C430">
        <v>7</v>
      </c>
      <c r="D430" t="str">
        <f>VLOOKUP(C430,'Treatment Struture'!$K$2:$M$19,3,FALSE)</f>
        <v>14/7</v>
      </c>
      <c r="E430">
        <v>2</v>
      </c>
      <c r="F430">
        <v>9</v>
      </c>
      <c r="G430">
        <v>12</v>
      </c>
      <c r="I430" s="23" t="str">
        <f t="shared" si="11"/>
        <v/>
      </c>
    </row>
    <row r="431" spans="1:9">
      <c r="A431" t="s">
        <v>247</v>
      </c>
      <c r="B431" t="s">
        <v>240</v>
      </c>
      <c r="C431">
        <v>7</v>
      </c>
      <c r="D431" t="str">
        <f>VLOOKUP(C431,'Treatment Struture'!$K$2:$M$19,3,FALSE)</f>
        <v>14/7</v>
      </c>
      <c r="E431">
        <v>2</v>
      </c>
      <c r="F431">
        <v>10</v>
      </c>
      <c r="G431">
        <v>13</v>
      </c>
      <c r="H431">
        <v>16</v>
      </c>
      <c r="I431" s="23">
        <f t="shared" si="11"/>
        <v>3</v>
      </c>
    </row>
    <row r="432" spans="1:9">
      <c r="A432" t="s">
        <v>247</v>
      </c>
      <c r="B432" t="s">
        <v>240</v>
      </c>
      <c r="C432">
        <v>8</v>
      </c>
      <c r="D432" t="str">
        <f>VLOOKUP(C432,'Treatment Struture'!$K$2:$M$19,3,FALSE)</f>
        <v>79/22</v>
      </c>
      <c r="E432">
        <v>2</v>
      </c>
      <c r="F432">
        <v>1</v>
      </c>
      <c r="G432">
        <v>11</v>
      </c>
      <c r="H432">
        <v>17</v>
      </c>
      <c r="I432" s="23">
        <f t="shared" si="11"/>
        <v>6</v>
      </c>
    </row>
    <row r="433" spans="1:9">
      <c r="A433" t="s">
        <v>247</v>
      </c>
      <c r="B433" t="s">
        <v>240</v>
      </c>
      <c r="C433">
        <v>8</v>
      </c>
      <c r="D433" t="str">
        <f>VLOOKUP(C433,'Treatment Struture'!$K$2:$M$19,3,FALSE)</f>
        <v>79/22</v>
      </c>
      <c r="E433">
        <v>2</v>
      </c>
      <c r="F433">
        <v>2</v>
      </c>
      <c r="G433">
        <v>12</v>
      </c>
      <c r="H433">
        <v>18</v>
      </c>
      <c r="I433" s="23">
        <f t="shared" si="11"/>
        <v>6</v>
      </c>
    </row>
    <row r="434" spans="1:9">
      <c r="A434" t="s">
        <v>247</v>
      </c>
      <c r="B434" t="s">
        <v>240</v>
      </c>
      <c r="C434">
        <v>8</v>
      </c>
      <c r="D434" t="str">
        <f>VLOOKUP(C434,'Treatment Struture'!$K$2:$M$19,3,FALSE)</f>
        <v>79/22</v>
      </c>
      <c r="E434">
        <v>2</v>
      </c>
      <c r="F434">
        <v>3</v>
      </c>
      <c r="G434">
        <v>12</v>
      </c>
      <c r="H434">
        <v>18</v>
      </c>
      <c r="I434" s="23">
        <f t="shared" si="11"/>
        <v>6</v>
      </c>
    </row>
    <row r="435" spans="1:9">
      <c r="A435" t="s">
        <v>247</v>
      </c>
      <c r="B435" t="s">
        <v>240</v>
      </c>
      <c r="C435">
        <v>8</v>
      </c>
      <c r="D435" t="str">
        <f>VLOOKUP(C435,'Treatment Struture'!$K$2:$M$19,3,FALSE)</f>
        <v>79/22</v>
      </c>
      <c r="E435">
        <v>2</v>
      </c>
      <c r="F435">
        <v>4</v>
      </c>
      <c r="G435">
        <v>12</v>
      </c>
      <c r="H435">
        <v>17</v>
      </c>
      <c r="I435" s="23">
        <f t="shared" si="11"/>
        <v>5</v>
      </c>
    </row>
    <row r="436" spans="1:9">
      <c r="A436" t="s">
        <v>247</v>
      </c>
      <c r="B436" t="s">
        <v>240</v>
      </c>
      <c r="C436">
        <v>8</v>
      </c>
      <c r="D436" t="str">
        <f>VLOOKUP(C436,'Treatment Struture'!$K$2:$M$19,3,FALSE)</f>
        <v>79/22</v>
      </c>
      <c r="E436">
        <v>2</v>
      </c>
      <c r="F436">
        <v>5</v>
      </c>
      <c r="G436">
        <v>12</v>
      </c>
      <c r="H436">
        <v>18</v>
      </c>
      <c r="I436" s="23">
        <f t="shared" si="11"/>
        <v>6</v>
      </c>
    </row>
    <row r="437" spans="1:9">
      <c r="A437" t="s">
        <v>247</v>
      </c>
      <c r="B437" t="s">
        <v>240</v>
      </c>
      <c r="C437">
        <v>8</v>
      </c>
      <c r="D437" t="str">
        <f>VLOOKUP(C437,'Treatment Struture'!$K$2:$M$19,3,FALSE)</f>
        <v>79/22</v>
      </c>
      <c r="E437">
        <v>2</v>
      </c>
      <c r="F437">
        <v>6</v>
      </c>
      <c r="G437">
        <v>12</v>
      </c>
      <c r="H437">
        <v>18</v>
      </c>
      <c r="I437" s="23">
        <f t="shared" si="11"/>
        <v>6</v>
      </c>
    </row>
    <row r="438" spans="1:9">
      <c r="A438" t="s">
        <v>247</v>
      </c>
      <c r="B438" t="s">
        <v>240</v>
      </c>
      <c r="C438">
        <v>8</v>
      </c>
      <c r="D438" t="str">
        <f>VLOOKUP(C438,'Treatment Struture'!$K$2:$M$19,3,FALSE)</f>
        <v>79/22</v>
      </c>
      <c r="E438">
        <v>2</v>
      </c>
      <c r="F438">
        <v>7</v>
      </c>
      <c r="G438">
        <v>12</v>
      </c>
      <c r="H438">
        <v>17</v>
      </c>
      <c r="I438" s="23">
        <f t="shared" si="11"/>
        <v>5</v>
      </c>
    </row>
    <row r="439" spans="1:9">
      <c r="A439" t="s">
        <v>247</v>
      </c>
      <c r="B439" t="s">
        <v>240</v>
      </c>
      <c r="C439">
        <v>8</v>
      </c>
      <c r="D439" t="str">
        <f>VLOOKUP(C439,'Treatment Struture'!$K$2:$M$19,3,FALSE)</f>
        <v>79/22</v>
      </c>
      <c r="E439">
        <v>2</v>
      </c>
      <c r="F439">
        <v>8</v>
      </c>
      <c r="G439">
        <v>14</v>
      </c>
      <c r="H439">
        <v>19</v>
      </c>
      <c r="I439" s="23">
        <f t="shared" si="11"/>
        <v>5</v>
      </c>
    </row>
    <row r="440" spans="1:9">
      <c r="A440" t="s">
        <v>247</v>
      </c>
      <c r="B440" t="s">
        <v>240</v>
      </c>
      <c r="C440">
        <v>8</v>
      </c>
      <c r="D440" t="str">
        <f>VLOOKUP(C440,'Treatment Struture'!$K$2:$M$19,3,FALSE)</f>
        <v>79/22</v>
      </c>
      <c r="E440">
        <v>2</v>
      </c>
      <c r="F440">
        <v>9</v>
      </c>
      <c r="G440">
        <v>13</v>
      </c>
      <c r="H440">
        <v>18</v>
      </c>
      <c r="I440" s="23">
        <f t="shared" si="11"/>
        <v>5</v>
      </c>
    </row>
    <row r="441" spans="1:9">
      <c r="A441" t="s">
        <v>247</v>
      </c>
      <c r="B441" t="s">
        <v>240</v>
      </c>
      <c r="C441">
        <v>8</v>
      </c>
      <c r="D441" t="str">
        <f>VLOOKUP(C441,'Treatment Struture'!$K$2:$M$19,3,FALSE)</f>
        <v>79/22</v>
      </c>
      <c r="E441">
        <v>2</v>
      </c>
      <c r="F441">
        <v>10</v>
      </c>
      <c r="G441">
        <v>14</v>
      </c>
      <c r="H441">
        <v>18</v>
      </c>
      <c r="I441" s="23">
        <f t="shared" si="11"/>
        <v>4</v>
      </c>
    </row>
    <row r="442" spans="1:9">
      <c r="A442" t="s">
        <v>247</v>
      </c>
      <c r="B442" t="s">
        <v>240</v>
      </c>
      <c r="C442">
        <v>9</v>
      </c>
      <c r="D442" t="str">
        <f>VLOOKUP(C442,'Treatment Struture'!$K$2:$M$19,3,FALSE)</f>
        <v>Primo</v>
      </c>
      <c r="E442">
        <v>2</v>
      </c>
      <c r="F442">
        <v>1</v>
      </c>
      <c r="G442">
        <v>12</v>
      </c>
      <c r="H442">
        <v>17</v>
      </c>
      <c r="I442" s="23">
        <f t="shared" si="11"/>
        <v>5</v>
      </c>
    </row>
    <row r="443" spans="1:9">
      <c r="A443" t="s">
        <v>247</v>
      </c>
      <c r="B443" t="s">
        <v>240</v>
      </c>
      <c r="C443">
        <v>9</v>
      </c>
      <c r="D443" t="str">
        <f>VLOOKUP(C443,'Treatment Struture'!$K$2:$M$19,3,FALSE)</f>
        <v>Primo</v>
      </c>
      <c r="E443">
        <v>2</v>
      </c>
      <c r="F443">
        <v>2</v>
      </c>
      <c r="G443">
        <v>12</v>
      </c>
      <c r="H443">
        <v>18</v>
      </c>
      <c r="I443" s="23">
        <f t="shared" si="11"/>
        <v>6</v>
      </c>
    </row>
    <row r="444" spans="1:9">
      <c r="A444" t="s">
        <v>247</v>
      </c>
      <c r="B444" t="s">
        <v>240</v>
      </c>
      <c r="C444">
        <v>9</v>
      </c>
      <c r="D444" t="str">
        <f>VLOOKUP(C444,'Treatment Struture'!$K$2:$M$19,3,FALSE)</f>
        <v>Primo</v>
      </c>
      <c r="E444">
        <v>2</v>
      </c>
      <c r="F444">
        <v>3</v>
      </c>
      <c r="G444">
        <v>12</v>
      </c>
      <c r="H444">
        <v>17</v>
      </c>
      <c r="I444" s="23">
        <f t="shared" si="11"/>
        <v>5</v>
      </c>
    </row>
    <row r="445" spans="1:9">
      <c r="A445" t="s">
        <v>247</v>
      </c>
      <c r="B445" t="s">
        <v>240</v>
      </c>
      <c r="C445">
        <v>9</v>
      </c>
      <c r="D445" t="str">
        <f>VLOOKUP(C445,'Treatment Struture'!$K$2:$M$19,3,FALSE)</f>
        <v>Primo</v>
      </c>
      <c r="E445">
        <v>2</v>
      </c>
      <c r="F445">
        <v>4</v>
      </c>
      <c r="G445">
        <v>12</v>
      </c>
      <c r="H445">
        <v>18</v>
      </c>
      <c r="I445" s="23">
        <f t="shared" si="11"/>
        <v>6</v>
      </c>
    </row>
    <row r="446" spans="1:9">
      <c r="A446" t="s">
        <v>247</v>
      </c>
      <c r="B446" t="s">
        <v>240</v>
      </c>
      <c r="C446">
        <v>9</v>
      </c>
      <c r="D446" t="str">
        <f>VLOOKUP(C446,'Treatment Struture'!$K$2:$M$19,3,FALSE)</f>
        <v>Primo</v>
      </c>
      <c r="E446">
        <v>2</v>
      </c>
      <c r="F446">
        <v>5</v>
      </c>
      <c r="G446">
        <v>11</v>
      </c>
      <c r="H446">
        <v>17</v>
      </c>
      <c r="I446" s="23">
        <f t="shared" si="11"/>
        <v>6</v>
      </c>
    </row>
    <row r="447" spans="1:9">
      <c r="A447" t="s">
        <v>247</v>
      </c>
      <c r="B447" t="s">
        <v>240</v>
      </c>
      <c r="C447">
        <v>9</v>
      </c>
      <c r="D447" t="str">
        <f>VLOOKUP(C447,'Treatment Struture'!$K$2:$M$19,3,FALSE)</f>
        <v>Primo</v>
      </c>
      <c r="E447">
        <v>2</v>
      </c>
      <c r="F447">
        <v>6</v>
      </c>
      <c r="G447">
        <v>12</v>
      </c>
      <c r="H447">
        <v>19</v>
      </c>
      <c r="I447" s="23">
        <f t="shared" si="11"/>
        <v>7</v>
      </c>
    </row>
    <row r="448" spans="1:9">
      <c r="A448" t="s">
        <v>247</v>
      </c>
      <c r="B448" t="s">
        <v>240</v>
      </c>
      <c r="C448">
        <v>9</v>
      </c>
      <c r="D448" t="str">
        <f>VLOOKUP(C448,'Treatment Struture'!$K$2:$M$19,3,FALSE)</f>
        <v>Primo</v>
      </c>
      <c r="E448">
        <v>2</v>
      </c>
      <c r="F448">
        <v>7</v>
      </c>
      <c r="G448">
        <v>12</v>
      </c>
      <c r="H448">
        <v>18</v>
      </c>
      <c r="I448" s="23">
        <f t="shared" si="11"/>
        <v>6</v>
      </c>
    </row>
    <row r="449" spans="1:9">
      <c r="A449" t="s">
        <v>247</v>
      </c>
      <c r="B449" t="s">
        <v>240</v>
      </c>
      <c r="C449">
        <v>9</v>
      </c>
      <c r="D449" t="str">
        <f>VLOOKUP(C449,'Treatment Struture'!$K$2:$M$19,3,FALSE)</f>
        <v>Primo</v>
      </c>
      <c r="E449">
        <v>2</v>
      </c>
      <c r="F449">
        <v>8</v>
      </c>
      <c r="G449">
        <v>12</v>
      </c>
      <c r="H449">
        <v>18</v>
      </c>
      <c r="I449" s="23">
        <f t="shared" si="11"/>
        <v>6</v>
      </c>
    </row>
    <row r="450" spans="1:9">
      <c r="A450" t="s">
        <v>247</v>
      </c>
      <c r="B450" t="s">
        <v>240</v>
      </c>
      <c r="C450">
        <v>9</v>
      </c>
      <c r="D450" t="str">
        <f>VLOOKUP(C450,'Treatment Struture'!$K$2:$M$19,3,FALSE)</f>
        <v>Primo</v>
      </c>
      <c r="E450">
        <v>2</v>
      </c>
      <c r="F450">
        <v>9</v>
      </c>
      <c r="G450">
        <v>12</v>
      </c>
      <c r="H450">
        <v>19</v>
      </c>
      <c r="I450" s="23">
        <f t="shared" si="11"/>
        <v>7</v>
      </c>
    </row>
    <row r="451" spans="1:9">
      <c r="A451" t="s">
        <v>247</v>
      </c>
      <c r="B451" t="s">
        <v>240</v>
      </c>
      <c r="C451">
        <v>9</v>
      </c>
      <c r="D451" t="str">
        <f>VLOOKUP(C451,'Treatment Struture'!$K$2:$M$19,3,FALSE)</f>
        <v>Primo</v>
      </c>
      <c r="E451">
        <v>2</v>
      </c>
      <c r="F451">
        <v>10</v>
      </c>
      <c r="G451">
        <v>13</v>
      </c>
      <c r="H451">
        <v>18</v>
      </c>
      <c r="I451" s="23">
        <f t="shared" si="11"/>
        <v>5</v>
      </c>
    </row>
    <row r="452" spans="1:9">
      <c r="A452" t="s">
        <v>247</v>
      </c>
      <c r="B452" t="s">
        <v>240</v>
      </c>
      <c r="C452">
        <v>10</v>
      </c>
      <c r="D452" t="str">
        <f>VLOOKUP(C452,'Treatment Struture'!$K$2:$M$19,3,FALSE)</f>
        <v>25/19</v>
      </c>
      <c r="E452">
        <v>2</v>
      </c>
      <c r="F452">
        <v>1</v>
      </c>
      <c r="G452">
        <v>13</v>
      </c>
      <c r="H452">
        <v>21</v>
      </c>
      <c r="I452" s="23">
        <f t="shared" si="11"/>
        <v>8</v>
      </c>
    </row>
    <row r="453" spans="1:9">
      <c r="A453" t="s">
        <v>247</v>
      </c>
      <c r="B453" t="s">
        <v>240</v>
      </c>
      <c r="C453">
        <v>10</v>
      </c>
      <c r="D453" t="str">
        <f>VLOOKUP(C453,'Treatment Struture'!$K$2:$M$19,3,FALSE)</f>
        <v>25/19</v>
      </c>
      <c r="E453">
        <v>2</v>
      </c>
      <c r="F453">
        <v>2</v>
      </c>
      <c r="G453">
        <v>13</v>
      </c>
      <c r="H453">
        <v>22</v>
      </c>
      <c r="I453" s="23">
        <f t="shared" si="11"/>
        <v>9</v>
      </c>
    </row>
    <row r="454" spans="1:9">
      <c r="A454" t="s">
        <v>247</v>
      </c>
      <c r="B454" t="s">
        <v>240</v>
      </c>
      <c r="C454">
        <v>10</v>
      </c>
      <c r="D454" t="str">
        <f>VLOOKUP(C454,'Treatment Struture'!$K$2:$M$19,3,FALSE)</f>
        <v>25/19</v>
      </c>
      <c r="E454">
        <v>2</v>
      </c>
      <c r="F454">
        <v>3</v>
      </c>
      <c r="G454">
        <v>13</v>
      </c>
      <c r="H454">
        <v>19</v>
      </c>
      <c r="I454" s="23">
        <f t="shared" si="11"/>
        <v>6</v>
      </c>
    </row>
    <row r="455" spans="1:9">
      <c r="A455" t="s">
        <v>247</v>
      </c>
      <c r="B455" t="s">
        <v>240</v>
      </c>
      <c r="C455">
        <v>10</v>
      </c>
      <c r="D455" t="str">
        <f>VLOOKUP(C455,'Treatment Struture'!$K$2:$M$19,3,FALSE)</f>
        <v>25/19</v>
      </c>
      <c r="E455">
        <v>2</v>
      </c>
      <c r="F455">
        <v>4</v>
      </c>
      <c r="G455">
        <v>12</v>
      </c>
      <c r="H455">
        <v>20</v>
      </c>
      <c r="I455" s="23">
        <f t="shared" si="11"/>
        <v>8</v>
      </c>
    </row>
    <row r="456" spans="1:9">
      <c r="A456" t="s">
        <v>247</v>
      </c>
      <c r="B456" t="s">
        <v>240</v>
      </c>
      <c r="C456">
        <v>10</v>
      </c>
      <c r="D456" t="str">
        <f>VLOOKUP(C456,'Treatment Struture'!$K$2:$M$19,3,FALSE)</f>
        <v>25/19</v>
      </c>
      <c r="E456">
        <v>2</v>
      </c>
      <c r="F456">
        <v>5</v>
      </c>
      <c r="G456">
        <v>13</v>
      </c>
      <c r="H456">
        <v>20</v>
      </c>
      <c r="I456" s="23">
        <f t="shared" si="11"/>
        <v>7</v>
      </c>
    </row>
    <row r="457" spans="1:9">
      <c r="A457" t="s">
        <v>247</v>
      </c>
      <c r="B457" t="s">
        <v>240</v>
      </c>
      <c r="C457">
        <v>10</v>
      </c>
      <c r="D457" t="str">
        <f>VLOOKUP(C457,'Treatment Struture'!$K$2:$M$19,3,FALSE)</f>
        <v>25/19</v>
      </c>
      <c r="E457">
        <v>2</v>
      </c>
      <c r="F457">
        <v>6</v>
      </c>
      <c r="G457">
        <v>12</v>
      </c>
      <c r="H457">
        <v>15</v>
      </c>
      <c r="I457" s="23">
        <f t="shared" si="11"/>
        <v>3</v>
      </c>
    </row>
    <row r="458" spans="1:9">
      <c r="A458" t="s">
        <v>247</v>
      </c>
      <c r="B458" t="s">
        <v>240</v>
      </c>
      <c r="C458">
        <v>10</v>
      </c>
      <c r="D458" t="str">
        <f>VLOOKUP(C458,'Treatment Struture'!$K$2:$M$19,3,FALSE)</f>
        <v>25/19</v>
      </c>
      <c r="E458">
        <v>2</v>
      </c>
      <c r="F458">
        <v>7</v>
      </c>
      <c r="G458">
        <v>13</v>
      </c>
      <c r="H458">
        <v>18</v>
      </c>
      <c r="I458" s="23">
        <f t="shared" si="11"/>
        <v>5</v>
      </c>
    </row>
    <row r="459" spans="1:9">
      <c r="A459" t="s">
        <v>247</v>
      </c>
      <c r="B459" t="s">
        <v>240</v>
      </c>
      <c r="C459">
        <v>10</v>
      </c>
      <c r="D459" t="str">
        <f>VLOOKUP(C459,'Treatment Struture'!$K$2:$M$19,3,FALSE)</f>
        <v>25/19</v>
      </c>
      <c r="E459">
        <v>2</v>
      </c>
      <c r="F459">
        <v>8</v>
      </c>
      <c r="G459">
        <v>12</v>
      </c>
      <c r="H459">
        <v>18</v>
      </c>
      <c r="I459" s="23">
        <f t="shared" si="11"/>
        <v>6</v>
      </c>
    </row>
    <row r="460" spans="1:9">
      <c r="A460" t="s">
        <v>247</v>
      </c>
      <c r="B460" t="s">
        <v>240</v>
      </c>
      <c r="C460">
        <v>10</v>
      </c>
      <c r="D460" t="str">
        <f>VLOOKUP(C460,'Treatment Struture'!$K$2:$M$19,3,FALSE)</f>
        <v>25/19</v>
      </c>
      <c r="E460">
        <v>2</v>
      </c>
      <c r="F460">
        <v>9</v>
      </c>
      <c r="G460">
        <v>12</v>
      </c>
      <c r="H460">
        <v>18</v>
      </c>
      <c r="I460" s="23">
        <f t="shared" si="11"/>
        <v>6</v>
      </c>
    </row>
    <row r="461" spans="1:9">
      <c r="A461" t="s">
        <v>247</v>
      </c>
      <c r="B461" t="s">
        <v>240</v>
      </c>
      <c r="C461">
        <v>10</v>
      </c>
      <c r="D461" t="str">
        <f>VLOOKUP(C461,'Treatment Struture'!$K$2:$M$19,3,FALSE)</f>
        <v>25/19</v>
      </c>
      <c r="E461">
        <v>2</v>
      </c>
      <c r="F461">
        <v>10</v>
      </c>
      <c r="G461">
        <v>13</v>
      </c>
      <c r="H461">
        <v>18</v>
      </c>
      <c r="I461" s="23">
        <f t="shared" si="11"/>
        <v>5</v>
      </c>
    </row>
    <row r="462" spans="1:9">
      <c r="A462" t="s">
        <v>247</v>
      </c>
      <c r="B462" t="s">
        <v>240</v>
      </c>
      <c r="C462">
        <v>11</v>
      </c>
      <c r="D462" t="str">
        <f>VLOOKUP(C462,'Treatment Struture'!$K$2:$M$19,3,FALSE)</f>
        <v>58/7</v>
      </c>
      <c r="E462">
        <v>2</v>
      </c>
      <c r="F462">
        <v>1</v>
      </c>
      <c r="H462">
        <v>19</v>
      </c>
      <c r="I462" s="23" t="str">
        <f t="shared" si="11"/>
        <v/>
      </c>
    </row>
    <row r="463" spans="1:9">
      <c r="A463" t="s">
        <v>247</v>
      </c>
      <c r="B463" t="s">
        <v>240</v>
      </c>
      <c r="C463">
        <v>11</v>
      </c>
      <c r="D463" t="str">
        <f>VLOOKUP(C463,'Treatment Struture'!$K$2:$M$19,3,FALSE)</f>
        <v>58/7</v>
      </c>
      <c r="E463">
        <v>2</v>
      </c>
      <c r="F463">
        <v>2</v>
      </c>
      <c r="H463">
        <v>18</v>
      </c>
      <c r="I463" s="23" t="str">
        <f t="shared" si="11"/>
        <v/>
      </c>
    </row>
    <row r="464" spans="1:9">
      <c r="A464" t="s">
        <v>247</v>
      </c>
      <c r="B464" t="s">
        <v>240</v>
      </c>
      <c r="C464">
        <v>11</v>
      </c>
      <c r="D464" t="str">
        <f>VLOOKUP(C464,'Treatment Struture'!$K$2:$M$19,3,FALSE)</f>
        <v>58/7</v>
      </c>
      <c r="E464">
        <v>2</v>
      </c>
      <c r="F464">
        <v>3</v>
      </c>
      <c r="G464">
        <v>12</v>
      </c>
      <c r="H464">
        <v>20</v>
      </c>
      <c r="I464" s="23">
        <f t="shared" si="11"/>
        <v>8</v>
      </c>
    </row>
    <row r="465" spans="1:9">
      <c r="A465" t="s">
        <v>247</v>
      </c>
      <c r="B465" t="s">
        <v>240</v>
      </c>
      <c r="C465">
        <v>11</v>
      </c>
      <c r="D465" t="str">
        <f>VLOOKUP(C465,'Treatment Struture'!$K$2:$M$19,3,FALSE)</f>
        <v>58/7</v>
      </c>
      <c r="E465">
        <v>2</v>
      </c>
      <c r="F465">
        <v>4</v>
      </c>
      <c r="G465">
        <v>12</v>
      </c>
      <c r="H465">
        <v>19</v>
      </c>
      <c r="I465" s="23">
        <f t="shared" si="11"/>
        <v>7</v>
      </c>
    </row>
    <row r="466" spans="1:9">
      <c r="A466" t="s">
        <v>247</v>
      </c>
      <c r="B466" t="s">
        <v>240</v>
      </c>
      <c r="C466">
        <v>11</v>
      </c>
      <c r="D466" t="str">
        <f>VLOOKUP(C466,'Treatment Struture'!$K$2:$M$19,3,FALSE)</f>
        <v>58/7</v>
      </c>
      <c r="E466">
        <v>2</v>
      </c>
      <c r="F466">
        <v>5</v>
      </c>
      <c r="G466">
        <v>12</v>
      </c>
      <c r="H466">
        <v>18</v>
      </c>
      <c r="I466" s="23">
        <f t="shared" si="11"/>
        <v>6</v>
      </c>
    </row>
    <row r="467" spans="1:9">
      <c r="A467" t="s">
        <v>247</v>
      </c>
      <c r="B467" t="s">
        <v>240</v>
      </c>
      <c r="C467">
        <v>11</v>
      </c>
      <c r="D467" t="str">
        <f>VLOOKUP(C467,'Treatment Struture'!$K$2:$M$19,3,FALSE)</f>
        <v>58/7</v>
      </c>
      <c r="E467">
        <v>2</v>
      </c>
      <c r="F467">
        <v>6</v>
      </c>
      <c r="G467">
        <v>13</v>
      </c>
      <c r="H467">
        <v>19</v>
      </c>
      <c r="I467" s="23">
        <f t="shared" si="11"/>
        <v>6</v>
      </c>
    </row>
    <row r="468" spans="1:9">
      <c r="A468" t="s">
        <v>247</v>
      </c>
      <c r="B468" t="s">
        <v>240</v>
      </c>
      <c r="C468">
        <v>11</v>
      </c>
      <c r="D468" t="str">
        <f>VLOOKUP(C468,'Treatment Struture'!$K$2:$M$19,3,FALSE)</f>
        <v>58/7</v>
      </c>
      <c r="E468">
        <v>2</v>
      </c>
      <c r="F468">
        <v>7</v>
      </c>
      <c r="G468">
        <v>12</v>
      </c>
      <c r="H468">
        <v>19</v>
      </c>
      <c r="I468" s="23">
        <f t="shared" si="11"/>
        <v>7</v>
      </c>
    </row>
    <row r="469" spans="1:9">
      <c r="A469" t="s">
        <v>247</v>
      </c>
      <c r="B469" t="s">
        <v>240</v>
      </c>
      <c r="C469">
        <v>11</v>
      </c>
      <c r="D469" t="str">
        <f>VLOOKUP(C469,'Treatment Struture'!$K$2:$M$19,3,FALSE)</f>
        <v>58/7</v>
      </c>
      <c r="E469">
        <v>2</v>
      </c>
      <c r="F469">
        <v>8</v>
      </c>
      <c r="G469">
        <v>12</v>
      </c>
      <c r="H469">
        <v>19</v>
      </c>
      <c r="I469" s="23">
        <f t="shared" si="11"/>
        <v>7</v>
      </c>
    </row>
    <row r="470" spans="1:9">
      <c r="A470" t="s">
        <v>247</v>
      </c>
      <c r="B470" t="s">
        <v>240</v>
      </c>
      <c r="C470">
        <v>11</v>
      </c>
      <c r="D470" t="str">
        <f>VLOOKUP(C470,'Treatment Struture'!$K$2:$M$19,3,FALSE)</f>
        <v>58/7</v>
      </c>
      <c r="E470">
        <v>2</v>
      </c>
      <c r="F470">
        <v>9</v>
      </c>
      <c r="G470">
        <v>13</v>
      </c>
      <c r="H470">
        <v>20</v>
      </c>
      <c r="I470" s="23">
        <f t="shared" si="11"/>
        <v>7</v>
      </c>
    </row>
    <row r="471" spans="1:9">
      <c r="A471" t="s">
        <v>247</v>
      </c>
      <c r="B471" t="s">
        <v>240</v>
      </c>
      <c r="C471">
        <v>11</v>
      </c>
      <c r="D471" t="str">
        <f>VLOOKUP(C471,'Treatment Struture'!$K$2:$M$19,3,FALSE)</f>
        <v>58/7</v>
      </c>
      <c r="E471">
        <v>2</v>
      </c>
      <c r="F471">
        <v>10</v>
      </c>
      <c r="G471">
        <v>12</v>
      </c>
      <c r="H471">
        <v>19</v>
      </c>
      <c r="I471" s="23">
        <f t="shared" si="11"/>
        <v>7</v>
      </c>
    </row>
    <row r="472" spans="1:9">
      <c r="A472" t="s">
        <v>247</v>
      </c>
      <c r="B472" t="s">
        <v>240</v>
      </c>
      <c r="C472">
        <v>12</v>
      </c>
      <c r="D472" t="str">
        <f>VLOOKUP(C472,'Treatment Struture'!$K$2:$M$19,3,FALSE)</f>
        <v>OSU442-15</v>
      </c>
      <c r="E472">
        <v>2</v>
      </c>
      <c r="F472">
        <v>1</v>
      </c>
      <c r="G472">
        <v>14</v>
      </c>
      <c r="H472">
        <v>18</v>
      </c>
      <c r="I472" s="23">
        <f t="shared" si="11"/>
        <v>4</v>
      </c>
    </row>
    <row r="473" spans="1:9">
      <c r="A473" t="s">
        <v>247</v>
      </c>
      <c r="B473" t="s">
        <v>240</v>
      </c>
      <c r="C473">
        <v>12</v>
      </c>
      <c r="D473" t="str">
        <f>VLOOKUP(C473,'Treatment Struture'!$K$2:$M$19,3,FALSE)</f>
        <v>OSU442-15</v>
      </c>
      <c r="E473">
        <v>2</v>
      </c>
      <c r="F473">
        <v>2</v>
      </c>
      <c r="G473">
        <v>13</v>
      </c>
      <c r="H473">
        <v>20</v>
      </c>
      <c r="I473" s="23">
        <f t="shared" si="11"/>
        <v>7</v>
      </c>
    </row>
    <row r="474" spans="1:9">
      <c r="A474" t="s">
        <v>247</v>
      </c>
      <c r="B474" t="s">
        <v>240</v>
      </c>
      <c r="C474">
        <v>12</v>
      </c>
      <c r="D474" t="str">
        <f>VLOOKUP(C474,'Treatment Struture'!$K$2:$M$19,3,FALSE)</f>
        <v>OSU442-15</v>
      </c>
      <c r="E474">
        <v>2</v>
      </c>
      <c r="F474">
        <v>3</v>
      </c>
      <c r="G474">
        <v>13</v>
      </c>
      <c r="H474">
        <v>20</v>
      </c>
      <c r="I474" s="23">
        <f t="shared" si="11"/>
        <v>7</v>
      </c>
    </row>
    <row r="475" spans="1:9">
      <c r="A475" t="s">
        <v>247</v>
      </c>
      <c r="B475" t="s">
        <v>240</v>
      </c>
      <c r="C475">
        <v>12</v>
      </c>
      <c r="D475" t="str">
        <f>VLOOKUP(C475,'Treatment Struture'!$K$2:$M$19,3,FALSE)</f>
        <v>OSU442-15</v>
      </c>
      <c r="E475">
        <v>2</v>
      </c>
      <c r="F475">
        <v>4</v>
      </c>
      <c r="G475">
        <v>13</v>
      </c>
      <c r="H475">
        <v>20</v>
      </c>
      <c r="I475" s="23">
        <f t="shared" si="11"/>
        <v>7</v>
      </c>
    </row>
    <row r="476" spans="1:9">
      <c r="A476" t="s">
        <v>247</v>
      </c>
      <c r="B476" t="s">
        <v>240</v>
      </c>
      <c r="C476">
        <v>12</v>
      </c>
      <c r="D476" t="str">
        <f>VLOOKUP(C476,'Treatment Struture'!$K$2:$M$19,3,FALSE)</f>
        <v>OSU442-15</v>
      </c>
      <c r="E476">
        <v>2</v>
      </c>
      <c r="F476">
        <v>5</v>
      </c>
      <c r="G476">
        <v>12</v>
      </c>
      <c r="H476">
        <v>17</v>
      </c>
      <c r="I476" s="23">
        <f t="shared" si="11"/>
        <v>5</v>
      </c>
    </row>
    <row r="477" spans="1:9">
      <c r="A477" t="s">
        <v>247</v>
      </c>
      <c r="B477" t="s">
        <v>240</v>
      </c>
      <c r="C477">
        <v>12</v>
      </c>
      <c r="D477" t="str">
        <f>VLOOKUP(C477,'Treatment Struture'!$K$2:$M$19,3,FALSE)</f>
        <v>OSU442-15</v>
      </c>
      <c r="E477">
        <v>2</v>
      </c>
      <c r="F477">
        <v>6</v>
      </c>
      <c r="G477">
        <v>14</v>
      </c>
      <c r="H477">
        <v>18</v>
      </c>
      <c r="I477" s="23">
        <f t="shared" si="11"/>
        <v>4</v>
      </c>
    </row>
    <row r="478" spans="1:9">
      <c r="A478" t="s">
        <v>247</v>
      </c>
      <c r="B478" t="s">
        <v>240</v>
      </c>
      <c r="C478">
        <v>12</v>
      </c>
      <c r="D478" t="str">
        <f>VLOOKUP(C478,'Treatment Struture'!$K$2:$M$19,3,FALSE)</f>
        <v>OSU442-15</v>
      </c>
      <c r="E478">
        <v>2</v>
      </c>
      <c r="F478">
        <v>7</v>
      </c>
      <c r="G478">
        <v>14</v>
      </c>
      <c r="H478">
        <v>19</v>
      </c>
      <c r="I478" s="23">
        <f t="shared" si="11"/>
        <v>5</v>
      </c>
    </row>
    <row r="479" spans="1:9">
      <c r="A479" t="s">
        <v>247</v>
      </c>
      <c r="B479" t="s">
        <v>240</v>
      </c>
      <c r="C479">
        <v>12</v>
      </c>
      <c r="D479" t="str">
        <f>VLOOKUP(C479,'Treatment Struture'!$K$2:$M$19,3,FALSE)</f>
        <v>OSU442-15</v>
      </c>
      <c r="E479">
        <v>2</v>
      </c>
      <c r="F479">
        <v>8</v>
      </c>
      <c r="G479">
        <v>13</v>
      </c>
      <c r="H479">
        <v>19</v>
      </c>
      <c r="I479" s="23">
        <f t="shared" si="11"/>
        <v>6</v>
      </c>
    </row>
    <row r="480" spans="1:9">
      <c r="A480" t="s">
        <v>247</v>
      </c>
      <c r="B480" t="s">
        <v>240</v>
      </c>
      <c r="C480">
        <v>12</v>
      </c>
      <c r="D480" t="str">
        <f>VLOOKUP(C480,'Treatment Struture'!$K$2:$M$19,3,FALSE)</f>
        <v>OSU442-15</v>
      </c>
      <c r="E480">
        <v>2</v>
      </c>
      <c r="F480">
        <v>9</v>
      </c>
      <c r="G480">
        <v>14</v>
      </c>
      <c r="H480">
        <v>19</v>
      </c>
      <c r="I480" s="23">
        <f t="shared" si="11"/>
        <v>5</v>
      </c>
    </row>
    <row r="481" spans="1:9">
      <c r="A481" t="s">
        <v>247</v>
      </c>
      <c r="B481" t="s">
        <v>240</v>
      </c>
      <c r="C481">
        <v>12</v>
      </c>
      <c r="D481" t="str">
        <f>VLOOKUP(C481,'Treatment Struture'!$K$2:$M$19,3,FALSE)</f>
        <v>OSU442-15</v>
      </c>
      <c r="E481">
        <v>2</v>
      </c>
      <c r="F481">
        <v>10</v>
      </c>
      <c r="G481">
        <v>12</v>
      </c>
      <c r="H481">
        <v>18</v>
      </c>
      <c r="I481" s="23">
        <f t="shared" si="11"/>
        <v>6</v>
      </c>
    </row>
    <row r="482" spans="1:9">
      <c r="A482" t="s">
        <v>247</v>
      </c>
      <c r="B482" t="s">
        <v>240</v>
      </c>
      <c r="C482">
        <v>13</v>
      </c>
      <c r="D482" t="str">
        <f>VLOOKUP(C482,'Treatment Struture'!$K$2:$M$19,3,FALSE)</f>
        <v>14/7</v>
      </c>
      <c r="E482">
        <v>3</v>
      </c>
      <c r="F482">
        <v>1</v>
      </c>
      <c r="G482">
        <v>12</v>
      </c>
      <c r="H482">
        <v>16</v>
      </c>
      <c r="I482" s="23">
        <f t="shared" si="11"/>
        <v>4</v>
      </c>
    </row>
    <row r="483" spans="1:9">
      <c r="A483" t="s">
        <v>247</v>
      </c>
      <c r="B483" t="s">
        <v>240</v>
      </c>
      <c r="C483">
        <v>13</v>
      </c>
      <c r="D483" t="str">
        <f>VLOOKUP(C483,'Treatment Struture'!$K$2:$M$19,3,FALSE)</f>
        <v>14/7</v>
      </c>
      <c r="E483">
        <v>3</v>
      </c>
      <c r="F483">
        <v>2</v>
      </c>
      <c r="G483">
        <v>12</v>
      </c>
      <c r="H483">
        <v>18</v>
      </c>
      <c r="I483" s="23">
        <f t="shared" si="11"/>
        <v>6</v>
      </c>
    </row>
    <row r="484" spans="1:9">
      <c r="A484" t="s">
        <v>247</v>
      </c>
      <c r="B484" t="s">
        <v>240</v>
      </c>
      <c r="C484">
        <v>13</v>
      </c>
      <c r="D484" t="str">
        <f>VLOOKUP(C484,'Treatment Struture'!$K$2:$M$19,3,FALSE)</f>
        <v>14/7</v>
      </c>
      <c r="E484">
        <v>3</v>
      </c>
      <c r="F484">
        <v>3</v>
      </c>
      <c r="G484">
        <v>12</v>
      </c>
      <c r="H484">
        <v>15</v>
      </c>
      <c r="I484" s="23">
        <f t="shared" si="11"/>
        <v>3</v>
      </c>
    </row>
    <row r="485" spans="1:9">
      <c r="A485" t="s">
        <v>247</v>
      </c>
      <c r="B485" t="s">
        <v>240</v>
      </c>
      <c r="C485">
        <v>13</v>
      </c>
      <c r="D485" t="str">
        <f>VLOOKUP(C485,'Treatment Struture'!$K$2:$M$19,3,FALSE)</f>
        <v>14/7</v>
      </c>
      <c r="E485">
        <v>3</v>
      </c>
      <c r="F485">
        <v>4</v>
      </c>
      <c r="G485">
        <v>12</v>
      </c>
      <c r="H485">
        <v>17</v>
      </c>
      <c r="I485" s="23">
        <f t="shared" si="11"/>
        <v>5</v>
      </c>
    </row>
    <row r="486" spans="1:9">
      <c r="A486" t="s">
        <v>247</v>
      </c>
      <c r="B486" t="s">
        <v>240</v>
      </c>
      <c r="C486">
        <v>13</v>
      </c>
      <c r="D486" t="str">
        <f>VLOOKUP(C486,'Treatment Struture'!$K$2:$M$19,3,FALSE)</f>
        <v>14/7</v>
      </c>
      <c r="E486">
        <v>3</v>
      </c>
      <c r="F486">
        <v>5</v>
      </c>
      <c r="G486">
        <v>12</v>
      </c>
      <c r="H486">
        <v>16</v>
      </c>
      <c r="I486" s="23">
        <f t="shared" si="11"/>
        <v>4</v>
      </c>
    </row>
    <row r="487" spans="1:9">
      <c r="A487" t="s">
        <v>247</v>
      </c>
      <c r="B487" t="s">
        <v>240</v>
      </c>
      <c r="C487">
        <v>13</v>
      </c>
      <c r="D487" t="str">
        <f>VLOOKUP(C487,'Treatment Struture'!$K$2:$M$19,3,FALSE)</f>
        <v>14/7</v>
      </c>
      <c r="E487">
        <v>3</v>
      </c>
      <c r="F487">
        <v>6</v>
      </c>
      <c r="G487">
        <v>13</v>
      </c>
      <c r="H487">
        <v>19</v>
      </c>
      <c r="I487" s="23">
        <f t="shared" si="11"/>
        <v>6</v>
      </c>
    </row>
    <row r="488" spans="1:9">
      <c r="A488" t="s">
        <v>247</v>
      </c>
      <c r="B488" t="s">
        <v>240</v>
      </c>
      <c r="C488">
        <v>13</v>
      </c>
      <c r="D488" t="str">
        <f>VLOOKUP(C488,'Treatment Struture'!$K$2:$M$19,3,FALSE)</f>
        <v>14/7</v>
      </c>
      <c r="E488">
        <v>3</v>
      </c>
      <c r="F488">
        <v>7</v>
      </c>
      <c r="G488">
        <v>12</v>
      </c>
      <c r="H488">
        <v>18</v>
      </c>
      <c r="I488" s="23">
        <f t="shared" si="11"/>
        <v>6</v>
      </c>
    </row>
    <row r="489" spans="1:9">
      <c r="A489" t="s">
        <v>247</v>
      </c>
      <c r="B489" t="s">
        <v>240</v>
      </c>
      <c r="C489">
        <v>13</v>
      </c>
      <c r="D489" t="str">
        <f>VLOOKUP(C489,'Treatment Struture'!$K$2:$M$19,3,FALSE)</f>
        <v>14/7</v>
      </c>
      <c r="E489">
        <v>3</v>
      </c>
      <c r="F489">
        <v>8</v>
      </c>
      <c r="G489">
        <v>12</v>
      </c>
      <c r="H489">
        <v>18</v>
      </c>
      <c r="I489" s="23">
        <f t="shared" si="11"/>
        <v>6</v>
      </c>
    </row>
    <row r="490" spans="1:9">
      <c r="A490" t="s">
        <v>247</v>
      </c>
      <c r="B490" t="s">
        <v>240</v>
      </c>
      <c r="C490">
        <v>13</v>
      </c>
      <c r="D490" t="str">
        <f>VLOOKUP(C490,'Treatment Struture'!$K$2:$M$19,3,FALSE)</f>
        <v>14/7</v>
      </c>
      <c r="E490">
        <v>3</v>
      </c>
      <c r="F490">
        <v>9</v>
      </c>
      <c r="G490">
        <v>11</v>
      </c>
      <c r="H490">
        <v>16</v>
      </c>
      <c r="I490" s="23">
        <f t="shared" ref="I490:I541" si="12">IF(OR(G490="",H490=""),"",H490-G490)</f>
        <v>5</v>
      </c>
    </row>
    <row r="491" spans="1:9">
      <c r="A491" t="s">
        <v>247</v>
      </c>
      <c r="B491" t="s">
        <v>240</v>
      </c>
      <c r="C491">
        <v>13</v>
      </c>
      <c r="D491" t="str">
        <f>VLOOKUP(C491,'Treatment Struture'!$K$2:$M$19,3,FALSE)</f>
        <v>14/7</v>
      </c>
      <c r="E491">
        <v>3</v>
      </c>
      <c r="F491">
        <v>10</v>
      </c>
      <c r="G491">
        <v>12</v>
      </c>
      <c r="H491">
        <v>19</v>
      </c>
      <c r="I491" s="23">
        <f t="shared" si="12"/>
        <v>7</v>
      </c>
    </row>
    <row r="492" spans="1:9">
      <c r="A492" t="s">
        <v>247</v>
      </c>
      <c r="B492" t="s">
        <v>240</v>
      </c>
      <c r="C492">
        <v>14</v>
      </c>
      <c r="D492" t="str">
        <f>VLOOKUP(C492,'Treatment Struture'!$K$2:$M$19,3,FALSE)</f>
        <v>Primo</v>
      </c>
      <c r="E492">
        <v>3</v>
      </c>
      <c r="F492">
        <v>1</v>
      </c>
      <c r="G492">
        <v>12</v>
      </c>
      <c r="H492">
        <v>19</v>
      </c>
      <c r="I492" s="23">
        <f t="shared" si="12"/>
        <v>7</v>
      </c>
    </row>
    <row r="493" spans="1:9">
      <c r="A493" t="s">
        <v>247</v>
      </c>
      <c r="B493" t="s">
        <v>240</v>
      </c>
      <c r="C493">
        <v>14</v>
      </c>
      <c r="D493" t="str">
        <f>VLOOKUP(C493,'Treatment Struture'!$K$2:$M$19,3,FALSE)</f>
        <v>Primo</v>
      </c>
      <c r="E493">
        <v>3</v>
      </c>
      <c r="F493">
        <v>2</v>
      </c>
      <c r="G493">
        <v>13</v>
      </c>
      <c r="H493">
        <v>19</v>
      </c>
      <c r="I493" s="23">
        <f t="shared" si="12"/>
        <v>6</v>
      </c>
    </row>
    <row r="494" spans="1:9">
      <c r="A494" t="s">
        <v>247</v>
      </c>
      <c r="B494" t="s">
        <v>240</v>
      </c>
      <c r="C494">
        <v>14</v>
      </c>
      <c r="D494" t="str">
        <f>VLOOKUP(C494,'Treatment Struture'!$K$2:$M$19,3,FALSE)</f>
        <v>Primo</v>
      </c>
      <c r="E494">
        <v>3</v>
      </c>
      <c r="F494">
        <v>3</v>
      </c>
      <c r="G494">
        <v>14</v>
      </c>
      <c r="I494" s="23" t="str">
        <f t="shared" si="12"/>
        <v/>
      </c>
    </row>
    <row r="495" spans="1:9">
      <c r="A495" t="s">
        <v>247</v>
      </c>
      <c r="B495" t="s">
        <v>240</v>
      </c>
      <c r="C495">
        <v>14</v>
      </c>
      <c r="D495" t="str">
        <f>VLOOKUP(C495,'Treatment Struture'!$K$2:$M$19,3,FALSE)</f>
        <v>Primo</v>
      </c>
      <c r="E495">
        <v>3</v>
      </c>
      <c r="F495">
        <v>4</v>
      </c>
      <c r="G495">
        <v>12</v>
      </c>
      <c r="H495">
        <v>19</v>
      </c>
      <c r="I495" s="23">
        <f t="shared" si="12"/>
        <v>7</v>
      </c>
    </row>
    <row r="496" spans="1:9">
      <c r="A496" t="s">
        <v>247</v>
      </c>
      <c r="B496" t="s">
        <v>240</v>
      </c>
      <c r="C496">
        <v>14</v>
      </c>
      <c r="D496" t="str">
        <f>VLOOKUP(C496,'Treatment Struture'!$K$2:$M$19,3,FALSE)</f>
        <v>Primo</v>
      </c>
      <c r="E496">
        <v>3</v>
      </c>
      <c r="F496">
        <v>5</v>
      </c>
      <c r="G496">
        <v>12</v>
      </c>
      <c r="H496">
        <v>20</v>
      </c>
      <c r="I496" s="23">
        <f t="shared" si="12"/>
        <v>8</v>
      </c>
    </row>
    <row r="497" spans="1:9">
      <c r="A497" t="s">
        <v>247</v>
      </c>
      <c r="B497" t="s">
        <v>240</v>
      </c>
      <c r="C497">
        <v>14</v>
      </c>
      <c r="D497" t="str">
        <f>VLOOKUP(C497,'Treatment Struture'!$K$2:$M$19,3,FALSE)</f>
        <v>Primo</v>
      </c>
      <c r="E497">
        <v>3</v>
      </c>
      <c r="F497">
        <v>6</v>
      </c>
      <c r="G497">
        <v>12</v>
      </c>
      <c r="H497">
        <v>18</v>
      </c>
      <c r="I497" s="23">
        <f t="shared" si="12"/>
        <v>6</v>
      </c>
    </row>
    <row r="498" spans="1:9">
      <c r="A498" t="s">
        <v>247</v>
      </c>
      <c r="B498" t="s">
        <v>240</v>
      </c>
      <c r="C498">
        <v>14</v>
      </c>
      <c r="D498" t="str">
        <f>VLOOKUP(C498,'Treatment Struture'!$K$2:$M$19,3,FALSE)</f>
        <v>Primo</v>
      </c>
      <c r="E498">
        <v>3</v>
      </c>
      <c r="F498">
        <v>7</v>
      </c>
      <c r="G498">
        <v>12</v>
      </c>
      <c r="H498">
        <v>18</v>
      </c>
      <c r="I498" s="23">
        <f t="shared" si="12"/>
        <v>6</v>
      </c>
    </row>
    <row r="499" spans="1:9">
      <c r="A499" t="s">
        <v>247</v>
      </c>
      <c r="B499" t="s">
        <v>240</v>
      </c>
      <c r="C499">
        <v>14</v>
      </c>
      <c r="D499" t="str">
        <f>VLOOKUP(C499,'Treatment Struture'!$K$2:$M$19,3,FALSE)</f>
        <v>Primo</v>
      </c>
      <c r="E499">
        <v>3</v>
      </c>
      <c r="F499">
        <v>8</v>
      </c>
      <c r="G499">
        <v>12</v>
      </c>
      <c r="H499">
        <v>19</v>
      </c>
      <c r="I499" s="23">
        <f t="shared" si="12"/>
        <v>7</v>
      </c>
    </row>
    <row r="500" spans="1:9">
      <c r="A500" t="s">
        <v>247</v>
      </c>
      <c r="B500" t="s">
        <v>240</v>
      </c>
      <c r="C500">
        <v>14</v>
      </c>
      <c r="D500" t="str">
        <f>VLOOKUP(C500,'Treatment Struture'!$K$2:$M$19,3,FALSE)</f>
        <v>Primo</v>
      </c>
      <c r="E500">
        <v>3</v>
      </c>
      <c r="F500">
        <v>9</v>
      </c>
      <c r="G500">
        <v>12</v>
      </c>
      <c r="H500">
        <v>19</v>
      </c>
      <c r="I500" s="23">
        <f t="shared" si="12"/>
        <v>7</v>
      </c>
    </row>
    <row r="501" spans="1:9">
      <c r="A501" t="s">
        <v>247</v>
      </c>
      <c r="B501" t="s">
        <v>240</v>
      </c>
      <c r="C501">
        <v>14</v>
      </c>
      <c r="D501" t="str">
        <f>VLOOKUP(C501,'Treatment Struture'!$K$2:$M$19,3,FALSE)</f>
        <v>Primo</v>
      </c>
      <c r="E501">
        <v>3</v>
      </c>
      <c r="F501">
        <v>10</v>
      </c>
      <c r="G501">
        <v>12</v>
      </c>
      <c r="H501">
        <v>17</v>
      </c>
      <c r="I501" s="23">
        <f t="shared" si="12"/>
        <v>5</v>
      </c>
    </row>
    <row r="502" spans="1:9">
      <c r="A502" t="s">
        <v>247</v>
      </c>
      <c r="B502" t="s">
        <v>240</v>
      </c>
      <c r="C502">
        <v>15</v>
      </c>
      <c r="D502" t="str">
        <f>VLOOKUP(C502,'Treatment Struture'!$K$2:$M$19,3,FALSE)</f>
        <v>79/22</v>
      </c>
      <c r="E502">
        <v>3</v>
      </c>
      <c r="F502">
        <v>1</v>
      </c>
      <c r="G502">
        <v>12</v>
      </c>
      <c r="H502">
        <v>19</v>
      </c>
      <c r="I502" s="23">
        <f t="shared" si="12"/>
        <v>7</v>
      </c>
    </row>
    <row r="503" spans="1:9">
      <c r="A503" t="s">
        <v>247</v>
      </c>
      <c r="B503" t="s">
        <v>240</v>
      </c>
      <c r="C503">
        <v>15</v>
      </c>
      <c r="D503" t="str">
        <f>VLOOKUP(C503,'Treatment Struture'!$K$2:$M$19,3,FALSE)</f>
        <v>79/22</v>
      </c>
      <c r="E503">
        <v>3</v>
      </c>
      <c r="F503">
        <v>2</v>
      </c>
      <c r="G503">
        <v>14</v>
      </c>
      <c r="H503">
        <v>21</v>
      </c>
      <c r="I503" s="23">
        <f t="shared" si="12"/>
        <v>7</v>
      </c>
    </row>
    <row r="504" spans="1:9">
      <c r="A504" t="s">
        <v>247</v>
      </c>
      <c r="B504" t="s">
        <v>240</v>
      </c>
      <c r="C504">
        <v>15</v>
      </c>
      <c r="D504" t="str">
        <f>VLOOKUP(C504,'Treatment Struture'!$K$2:$M$19,3,FALSE)</f>
        <v>79/22</v>
      </c>
      <c r="E504">
        <v>3</v>
      </c>
      <c r="F504">
        <v>3</v>
      </c>
      <c r="G504">
        <v>12</v>
      </c>
      <c r="H504">
        <v>19</v>
      </c>
      <c r="I504" s="23">
        <f t="shared" si="12"/>
        <v>7</v>
      </c>
    </row>
    <row r="505" spans="1:9">
      <c r="A505" t="s">
        <v>247</v>
      </c>
      <c r="B505" t="s">
        <v>240</v>
      </c>
      <c r="C505">
        <v>15</v>
      </c>
      <c r="D505" t="str">
        <f>VLOOKUP(C505,'Treatment Struture'!$K$2:$M$19,3,FALSE)</f>
        <v>79/22</v>
      </c>
      <c r="E505">
        <v>3</v>
      </c>
      <c r="F505">
        <v>4</v>
      </c>
      <c r="G505">
        <v>12</v>
      </c>
      <c r="H505">
        <v>18</v>
      </c>
      <c r="I505" s="23">
        <f t="shared" si="12"/>
        <v>6</v>
      </c>
    </row>
    <row r="506" spans="1:9">
      <c r="A506" t="s">
        <v>247</v>
      </c>
      <c r="B506" t="s">
        <v>240</v>
      </c>
      <c r="C506">
        <v>15</v>
      </c>
      <c r="D506" t="str">
        <f>VLOOKUP(C506,'Treatment Struture'!$K$2:$M$19,3,FALSE)</f>
        <v>79/22</v>
      </c>
      <c r="E506">
        <v>3</v>
      </c>
      <c r="F506">
        <v>5</v>
      </c>
      <c r="G506">
        <v>12</v>
      </c>
      <c r="H506">
        <v>18</v>
      </c>
      <c r="I506" s="23">
        <f t="shared" si="12"/>
        <v>6</v>
      </c>
    </row>
    <row r="507" spans="1:9">
      <c r="A507" t="s">
        <v>247</v>
      </c>
      <c r="B507" t="s">
        <v>240</v>
      </c>
      <c r="C507">
        <v>15</v>
      </c>
      <c r="D507" t="str">
        <f>VLOOKUP(C507,'Treatment Struture'!$K$2:$M$19,3,FALSE)</f>
        <v>79/22</v>
      </c>
      <c r="E507">
        <v>3</v>
      </c>
      <c r="F507">
        <v>6</v>
      </c>
      <c r="G507">
        <v>13</v>
      </c>
      <c r="H507">
        <v>19</v>
      </c>
      <c r="I507" s="23">
        <f t="shared" si="12"/>
        <v>6</v>
      </c>
    </row>
    <row r="508" spans="1:9">
      <c r="A508" t="s">
        <v>247</v>
      </c>
      <c r="B508" t="s">
        <v>240</v>
      </c>
      <c r="C508">
        <v>15</v>
      </c>
      <c r="D508" t="str">
        <f>VLOOKUP(C508,'Treatment Struture'!$K$2:$M$19,3,FALSE)</f>
        <v>79/22</v>
      </c>
      <c r="E508">
        <v>3</v>
      </c>
      <c r="F508">
        <v>7</v>
      </c>
      <c r="G508">
        <v>12</v>
      </c>
      <c r="H508">
        <v>18</v>
      </c>
      <c r="I508" s="23">
        <f t="shared" si="12"/>
        <v>6</v>
      </c>
    </row>
    <row r="509" spans="1:9">
      <c r="A509" t="s">
        <v>247</v>
      </c>
      <c r="B509" t="s">
        <v>240</v>
      </c>
      <c r="C509">
        <v>15</v>
      </c>
      <c r="D509" t="str">
        <f>VLOOKUP(C509,'Treatment Struture'!$K$2:$M$19,3,FALSE)</f>
        <v>79/22</v>
      </c>
      <c r="E509">
        <v>3</v>
      </c>
      <c r="F509">
        <v>8</v>
      </c>
      <c r="G509">
        <v>13</v>
      </c>
      <c r="H509">
        <v>19</v>
      </c>
      <c r="I509" s="23">
        <f t="shared" si="12"/>
        <v>6</v>
      </c>
    </row>
    <row r="510" spans="1:9">
      <c r="A510" t="s">
        <v>247</v>
      </c>
      <c r="B510" t="s">
        <v>240</v>
      </c>
      <c r="C510">
        <v>15</v>
      </c>
      <c r="D510" t="str">
        <f>VLOOKUP(C510,'Treatment Struture'!$K$2:$M$19,3,FALSE)</f>
        <v>79/22</v>
      </c>
      <c r="E510">
        <v>3</v>
      </c>
      <c r="F510">
        <v>9</v>
      </c>
      <c r="G510">
        <v>13</v>
      </c>
      <c r="H510">
        <v>18</v>
      </c>
      <c r="I510" s="23">
        <f t="shared" si="12"/>
        <v>5</v>
      </c>
    </row>
    <row r="511" spans="1:9">
      <c r="A511" t="s">
        <v>247</v>
      </c>
      <c r="B511" t="s">
        <v>240</v>
      </c>
      <c r="C511">
        <v>15</v>
      </c>
      <c r="D511" t="str">
        <f>VLOOKUP(C511,'Treatment Struture'!$K$2:$M$19,3,FALSE)</f>
        <v>79/22</v>
      </c>
      <c r="E511">
        <v>3</v>
      </c>
      <c r="F511">
        <v>10</v>
      </c>
      <c r="G511">
        <v>12</v>
      </c>
      <c r="H511">
        <v>18</v>
      </c>
      <c r="I511" s="23">
        <f t="shared" si="12"/>
        <v>6</v>
      </c>
    </row>
    <row r="512" spans="1:9">
      <c r="A512" t="s">
        <v>247</v>
      </c>
      <c r="B512" t="s">
        <v>240</v>
      </c>
      <c r="C512">
        <v>16</v>
      </c>
      <c r="D512" t="str">
        <f>VLOOKUP(C512,'Treatment Struture'!$K$2:$M$19,3,FALSE)</f>
        <v>58/7</v>
      </c>
      <c r="E512">
        <v>3</v>
      </c>
      <c r="F512">
        <v>1</v>
      </c>
      <c r="G512">
        <v>12</v>
      </c>
      <c r="H512">
        <v>19</v>
      </c>
      <c r="I512" s="23">
        <f t="shared" si="12"/>
        <v>7</v>
      </c>
    </row>
    <row r="513" spans="1:9">
      <c r="A513" t="s">
        <v>247</v>
      </c>
      <c r="B513" t="s">
        <v>240</v>
      </c>
      <c r="C513">
        <v>16</v>
      </c>
      <c r="D513" t="str">
        <f>VLOOKUP(C513,'Treatment Struture'!$K$2:$M$19,3,FALSE)</f>
        <v>58/7</v>
      </c>
      <c r="E513">
        <v>3</v>
      </c>
      <c r="F513">
        <v>2</v>
      </c>
      <c r="G513">
        <v>13</v>
      </c>
      <c r="H513">
        <v>19</v>
      </c>
      <c r="I513" s="23">
        <f t="shared" si="12"/>
        <v>6</v>
      </c>
    </row>
    <row r="514" spans="1:9">
      <c r="A514" t="s">
        <v>247</v>
      </c>
      <c r="B514" t="s">
        <v>240</v>
      </c>
      <c r="C514">
        <v>16</v>
      </c>
      <c r="D514" t="str">
        <f>VLOOKUP(C514,'Treatment Struture'!$K$2:$M$19,3,FALSE)</f>
        <v>58/7</v>
      </c>
      <c r="E514">
        <v>3</v>
      </c>
      <c r="F514">
        <v>3</v>
      </c>
      <c r="G514">
        <v>12</v>
      </c>
      <c r="H514">
        <v>16</v>
      </c>
      <c r="I514" s="23">
        <f t="shared" si="12"/>
        <v>4</v>
      </c>
    </row>
    <row r="515" spans="1:9">
      <c r="A515" t="s">
        <v>247</v>
      </c>
      <c r="B515" t="s">
        <v>240</v>
      </c>
      <c r="C515">
        <v>16</v>
      </c>
      <c r="D515" t="str">
        <f>VLOOKUP(C515,'Treatment Struture'!$K$2:$M$19,3,FALSE)</f>
        <v>58/7</v>
      </c>
      <c r="E515">
        <v>3</v>
      </c>
      <c r="F515">
        <v>4</v>
      </c>
      <c r="G515">
        <v>12</v>
      </c>
      <c r="H515">
        <v>17</v>
      </c>
      <c r="I515" s="23">
        <f t="shared" si="12"/>
        <v>5</v>
      </c>
    </row>
    <row r="516" spans="1:9">
      <c r="A516" t="s">
        <v>247</v>
      </c>
      <c r="B516" t="s">
        <v>240</v>
      </c>
      <c r="C516">
        <v>16</v>
      </c>
      <c r="D516" t="str">
        <f>VLOOKUP(C516,'Treatment Struture'!$K$2:$M$19,3,FALSE)</f>
        <v>58/7</v>
      </c>
      <c r="E516">
        <v>3</v>
      </c>
      <c r="F516">
        <v>5</v>
      </c>
      <c r="G516">
        <v>12</v>
      </c>
      <c r="H516">
        <v>18</v>
      </c>
      <c r="I516" s="23">
        <f t="shared" si="12"/>
        <v>6</v>
      </c>
    </row>
    <row r="517" spans="1:9">
      <c r="A517" t="s">
        <v>247</v>
      </c>
      <c r="B517" t="s">
        <v>240</v>
      </c>
      <c r="C517">
        <v>16</v>
      </c>
      <c r="D517" t="str">
        <f>VLOOKUP(C517,'Treatment Struture'!$K$2:$M$19,3,FALSE)</f>
        <v>58/7</v>
      </c>
      <c r="E517">
        <v>3</v>
      </c>
      <c r="F517">
        <v>6</v>
      </c>
      <c r="G517">
        <v>12</v>
      </c>
      <c r="H517">
        <v>18</v>
      </c>
      <c r="I517" s="23">
        <f t="shared" si="12"/>
        <v>6</v>
      </c>
    </row>
    <row r="518" spans="1:9">
      <c r="A518" t="s">
        <v>247</v>
      </c>
      <c r="B518" t="s">
        <v>240</v>
      </c>
      <c r="C518">
        <v>16</v>
      </c>
      <c r="D518" t="str">
        <f>VLOOKUP(C518,'Treatment Struture'!$K$2:$M$19,3,FALSE)</f>
        <v>58/7</v>
      </c>
      <c r="E518">
        <v>3</v>
      </c>
      <c r="F518">
        <v>7</v>
      </c>
      <c r="G518">
        <v>13</v>
      </c>
      <c r="I518" s="23" t="str">
        <f t="shared" si="12"/>
        <v/>
      </c>
    </row>
    <row r="519" spans="1:9">
      <c r="A519" t="s">
        <v>247</v>
      </c>
      <c r="B519" t="s">
        <v>240</v>
      </c>
      <c r="C519">
        <v>16</v>
      </c>
      <c r="D519" t="str">
        <f>VLOOKUP(C519,'Treatment Struture'!$K$2:$M$19,3,FALSE)</f>
        <v>58/7</v>
      </c>
      <c r="E519">
        <v>3</v>
      </c>
      <c r="F519">
        <v>8</v>
      </c>
      <c r="H519">
        <v>18</v>
      </c>
      <c r="I519" s="23" t="str">
        <f t="shared" si="12"/>
        <v/>
      </c>
    </row>
    <row r="520" spans="1:9">
      <c r="A520" t="s">
        <v>247</v>
      </c>
      <c r="B520" t="s">
        <v>240</v>
      </c>
      <c r="C520">
        <v>16</v>
      </c>
      <c r="D520" t="str">
        <f>VLOOKUP(C520,'Treatment Struture'!$K$2:$M$19,3,FALSE)</f>
        <v>58/7</v>
      </c>
      <c r="E520">
        <v>3</v>
      </c>
      <c r="F520">
        <v>9</v>
      </c>
      <c r="I520" s="23" t="str">
        <f t="shared" si="12"/>
        <v/>
      </c>
    </row>
    <row r="521" spans="1:9">
      <c r="A521" t="s">
        <v>247</v>
      </c>
      <c r="B521" t="s">
        <v>240</v>
      </c>
      <c r="C521">
        <v>16</v>
      </c>
      <c r="D521" t="str">
        <f>VLOOKUP(C521,'Treatment Struture'!$K$2:$M$19,3,FALSE)</f>
        <v>58/7</v>
      </c>
      <c r="E521">
        <v>3</v>
      </c>
      <c r="F521">
        <v>10</v>
      </c>
      <c r="G521">
        <v>12</v>
      </c>
      <c r="I521" s="23" t="str">
        <f t="shared" si="12"/>
        <v/>
      </c>
    </row>
    <row r="522" spans="1:9">
      <c r="A522" t="s">
        <v>247</v>
      </c>
      <c r="B522" t="s">
        <v>240</v>
      </c>
      <c r="C522">
        <v>17</v>
      </c>
      <c r="D522" t="str">
        <f>VLOOKUP(C522,'Treatment Struture'!$K$2:$M$19,3,FALSE)</f>
        <v>25/19</v>
      </c>
      <c r="E522">
        <v>3</v>
      </c>
      <c r="F522">
        <v>1</v>
      </c>
      <c r="I522" s="23" t="str">
        <f t="shared" si="12"/>
        <v/>
      </c>
    </row>
    <row r="523" spans="1:9">
      <c r="A523" t="s">
        <v>247</v>
      </c>
      <c r="B523" t="s">
        <v>240</v>
      </c>
      <c r="C523">
        <v>17</v>
      </c>
      <c r="D523" t="str">
        <f>VLOOKUP(C523,'Treatment Struture'!$K$2:$M$19,3,FALSE)</f>
        <v>25/19</v>
      </c>
      <c r="E523">
        <v>3</v>
      </c>
      <c r="F523">
        <v>2</v>
      </c>
      <c r="G523">
        <v>13</v>
      </c>
      <c r="H523">
        <v>20</v>
      </c>
      <c r="I523" s="23">
        <f t="shared" si="12"/>
        <v>7</v>
      </c>
    </row>
    <row r="524" spans="1:9">
      <c r="A524" t="s">
        <v>247</v>
      </c>
      <c r="B524" t="s">
        <v>240</v>
      </c>
      <c r="C524">
        <v>17</v>
      </c>
      <c r="D524" t="str">
        <f>VLOOKUP(C524,'Treatment Struture'!$K$2:$M$19,3,FALSE)</f>
        <v>25/19</v>
      </c>
      <c r="E524">
        <v>3</v>
      </c>
      <c r="F524">
        <v>3</v>
      </c>
      <c r="G524">
        <v>12</v>
      </c>
      <c r="H524">
        <v>18</v>
      </c>
      <c r="I524" s="23">
        <f t="shared" si="12"/>
        <v>6</v>
      </c>
    </row>
    <row r="525" spans="1:9">
      <c r="A525" t="s">
        <v>247</v>
      </c>
      <c r="B525" t="s">
        <v>240</v>
      </c>
      <c r="C525">
        <v>17</v>
      </c>
      <c r="D525" t="str">
        <f>VLOOKUP(C525,'Treatment Struture'!$K$2:$M$19,3,FALSE)</f>
        <v>25/19</v>
      </c>
      <c r="E525">
        <v>3</v>
      </c>
      <c r="F525">
        <v>4</v>
      </c>
      <c r="G525">
        <v>11</v>
      </c>
      <c r="H525">
        <v>18</v>
      </c>
      <c r="I525" s="23">
        <f t="shared" si="12"/>
        <v>7</v>
      </c>
    </row>
    <row r="526" spans="1:9">
      <c r="A526" t="s">
        <v>247</v>
      </c>
      <c r="B526" t="s">
        <v>240</v>
      </c>
      <c r="C526">
        <v>17</v>
      </c>
      <c r="D526" t="str">
        <f>VLOOKUP(C526,'Treatment Struture'!$K$2:$M$19,3,FALSE)</f>
        <v>25/19</v>
      </c>
      <c r="E526">
        <v>3</v>
      </c>
      <c r="F526">
        <v>5</v>
      </c>
      <c r="G526">
        <v>13</v>
      </c>
      <c r="H526">
        <v>20</v>
      </c>
      <c r="I526" s="23">
        <f t="shared" si="12"/>
        <v>7</v>
      </c>
    </row>
    <row r="527" spans="1:9">
      <c r="A527" t="s">
        <v>247</v>
      </c>
      <c r="B527" t="s">
        <v>240</v>
      </c>
      <c r="C527">
        <v>17</v>
      </c>
      <c r="D527" t="str">
        <f>VLOOKUP(C527,'Treatment Struture'!$K$2:$M$19,3,FALSE)</f>
        <v>25/19</v>
      </c>
      <c r="E527">
        <v>3</v>
      </c>
      <c r="F527">
        <v>6</v>
      </c>
      <c r="G527">
        <v>11</v>
      </c>
      <c r="H527">
        <v>18</v>
      </c>
      <c r="I527" s="23">
        <f t="shared" si="12"/>
        <v>7</v>
      </c>
    </row>
    <row r="528" spans="1:9">
      <c r="A528" t="s">
        <v>247</v>
      </c>
      <c r="B528" t="s">
        <v>240</v>
      </c>
      <c r="C528">
        <v>17</v>
      </c>
      <c r="D528" t="str">
        <f>VLOOKUP(C528,'Treatment Struture'!$K$2:$M$19,3,FALSE)</f>
        <v>25/19</v>
      </c>
      <c r="E528">
        <v>3</v>
      </c>
      <c r="F528">
        <v>7</v>
      </c>
      <c r="G528">
        <v>10</v>
      </c>
      <c r="H528">
        <v>16</v>
      </c>
      <c r="I528" s="23">
        <f t="shared" si="12"/>
        <v>6</v>
      </c>
    </row>
    <row r="529" spans="1:9">
      <c r="A529" t="s">
        <v>247</v>
      </c>
      <c r="B529" t="s">
        <v>240</v>
      </c>
      <c r="C529">
        <v>17</v>
      </c>
      <c r="D529" t="str">
        <f>VLOOKUP(C529,'Treatment Struture'!$K$2:$M$19,3,FALSE)</f>
        <v>25/19</v>
      </c>
      <c r="E529">
        <v>3</v>
      </c>
      <c r="F529">
        <v>8</v>
      </c>
      <c r="G529">
        <v>12</v>
      </c>
      <c r="H529">
        <v>17</v>
      </c>
      <c r="I529" s="23">
        <f t="shared" si="12"/>
        <v>5</v>
      </c>
    </row>
    <row r="530" spans="1:9">
      <c r="A530" t="s">
        <v>247</v>
      </c>
      <c r="B530" t="s">
        <v>240</v>
      </c>
      <c r="C530">
        <v>17</v>
      </c>
      <c r="D530" t="str">
        <f>VLOOKUP(C530,'Treatment Struture'!$K$2:$M$19,3,FALSE)</f>
        <v>25/19</v>
      </c>
      <c r="E530">
        <v>3</v>
      </c>
      <c r="F530">
        <v>9</v>
      </c>
      <c r="G530">
        <v>12</v>
      </c>
      <c r="H530">
        <v>18</v>
      </c>
      <c r="I530" s="23">
        <f t="shared" si="12"/>
        <v>6</v>
      </c>
    </row>
    <row r="531" spans="1:9">
      <c r="A531" t="s">
        <v>247</v>
      </c>
      <c r="B531" t="s">
        <v>240</v>
      </c>
      <c r="C531">
        <v>17</v>
      </c>
      <c r="D531" t="str">
        <f>VLOOKUP(C531,'Treatment Struture'!$K$2:$M$19,3,FALSE)</f>
        <v>25/19</v>
      </c>
      <c r="E531">
        <v>3</v>
      </c>
      <c r="F531">
        <v>10</v>
      </c>
      <c r="G531">
        <v>10</v>
      </c>
      <c r="H531">
        <v>16</v>
      </c>
      <c r="I531" s="23">
        <f t="shared" si="12"/>
        <v>6</v>
      </c>
    </row>
    <row r="532" spans="1:9">
      <c r="A532" t="s">
        <v>247</v>
      </c>
      <c r="B532" t="s">
        <v>240</v>
      </c>
      <c r="C532">
        <v>18</v>
      </c>
      <c r="D532" t="str">
        <f>VLOOKUP(C532,'Treatment Struture'!$K$2:$M$19,3,FALSE)</f>
        <v>OSU442-15</v>
      </c>
      <c r="E532">
        <v>3</v>
      </c>
      <c r="F532">
        <v>1</v>
      </c>
      <c r="G532">
        <v>12</v>
      </c>
      <c r="H532">
        <v>18</v>
      </c>
      <c r="I532" s="23">
        <f t="shared" si="12"/>
        <v>6</v>
      </c>
    </row>
    <row r="533" spans="1:9">
      <c r="A533" t="s">
        <v>247</v>
      </c>
      <c r="B533" t="s">
        <v>240</v>
      </c>
      <c r="C533">
        <v>18</v>
      </c>
      <c r="D533" t="str">
        <f>VLOOKUP(C533,'Treatment Struture'!$K$2:$M$19,3,FALSE)</f>
        <v>OSU442-15</v>
      </c>
      <c r="E533">
        <v>3</v>
      </c>
      <c r="F533">
        <v>2</v>
      </c>
      <c r="G533">
        <v>13</v>
      </c>
      <c r="H533">
        <v>21</v>
      </c>
      <c r="I533" s="23">
        <f t="shared" si="12"/>
        <v>8</v>
      </c>
    </row>
    <row r="534" spans="1:9">
      <c r="A534" t="s">
        <v>247</v>
      </c>
      <c r="B534" t="s">
        <v>240</v>
      </c>
      <c r="C534">
        <v>18</v>
      </c>
      <c r="D534" t="str">
        <f>VLOOKUP(C534,'Treatment Struture'!$K$2:$M$19,3,FALSE)</f>
        <v>OSU442-15</v>
      </c>
      <c r="E534">
        <v>3</v>
      </c>
      <c r="F534">
        <v>3</v>
      </c>
      <c r="G534">
        <v>13</v>
      </c>
      <c r="H534">
        <v>19</v>
      </c>
      <c r="I534" s="23">
        <f t="shared" si="12"/>
        <v>6</v>
      </c>
    </row>
    <row r="535" spans="1:9">
      <c r="A535" t="s">
        <v>247</v>
      </c>
      <c r="B535" t="s">
        <v>240</v>
      </c>
      <c r="C535">
        <v>18</v>
      </c>
      <c r="D535" t="str">
        <f>VLOOKUP(C535,'Treatment Struture'!$K$2:$M$19,3,FALSE)</f>
        <v>OSU442-15</v>
      </c>
      <c r="E535">
        <v>3</v>
      </c>
      <c r="F535">
        <v>4</v>
      </c>
      <c r="G535">
        <v>12</v>
      </c>
      <c r="H535">
        <v>17</v>
      </c>
      <c r="I535" s="23">
        <f t="shared" si="12"/>
        <v>5</v>
      </c>
    </row>
    <row r="536" spans="1:9">
      <c r="A536" t="s">
        <v>247</v>
      </c>
      <c r="B536" t="s">
        <v>240</v>
      </c>
      <c r="C536">
        <v>18</v>
      </c>
      <c r="D536" t="str">
        <f>VLOOKUP(C536,'Treatment Struture'!$K$2:$M$19,3,FALSE)</f>
        <v>OSU442-15</v>
      </c>
      <c r="E536">
        <v>3</v>
      </c>
      <c r="F536">
        <v>5</v>
      </c>
      <c r="G536">
        <v>14</v>
      </c>
      <c r="H536">
        <v>19</v>
      </c>
      <c r="I536" s="23">
        <f t="shared" si="12"/>
        <v>5</v>
      </c>
    </row>
    <row r="537" spans="1:9">
      <c r="A537" t="s">
        <v>247</v>
      </c>
      <c r="B537" t="s">
        <v>240</v>
      </c>
      <c r="C537">
        <v>18</v>
      </c>
      <c r="D537" t="str">
        <f>VLOOKUP(C537,'Treatment Struture'!$K$2:$M$19,3,FALSE)</f>
        <v>OSU442-15</v>
      </c>
      <c r="E537">
        <v>3</v>
      </c>
      <c r="F537">
        <v>6</v>
      </c>
      <c r="G537">
        <v>12</v>
      </c>
      <c r="H537">
        <v>17</v>
      </c>
      <c r="I537" s="23">
        <f t="shared" si="12"/>
        <v>5</v>
      </c>
    </row>
    <row r="538" spans="1:9">
      <c r="A538" t="s">
        <v>247</v>
      </c>
      <c r="B538" t="s">
        <v>240</v>
      </c>
      <c r="C538">
        <v>18</v>
      </c>
      <c r="D538" t="str">
        <f>VLOOKUP(C538,'Treatment Struture'!$K$2:$M$19,3,FALSE)</f>
        <v>OSU442-15</v>
      </c>
      <c r="E538">
        <v>3</v>
      </c>
      <c r="F538">
        <v>7</v>
      </c>
      <c r="G538">
        <v>13</v>
      </c>
      <c r="H538">
        <v>17</v>
      </c>
      <c r="I538" s="23">
        <f t="shared" si="12"/>
        <v>4</v>
      </c>
    </row>
    <row r="539" spans="1:9">
      <c r="A539" t="s">
        <v>247</v>
      </c>
      <c r="B539" t="s">
        <v>240</v>
      </c>
      <c r="C539">
        <v>18</v>
      </c>
      <c r="D539" t="str">
        <f>VLOOKUP(C539,'Treatment Struture'!$K$2:$M$19,3,FALSE)</f>
        <v>OSU442-15</v>
      </c>
      <c r="E539">
        <v>3</v>
      </c>
      <c r="F539">
        <v>8</v>
      </c>
      <c r="G539">
        <v>12</v>
      </c>
      <c r="H539">
        <v>16</v>
      </c>
      <c r="I539" s="23">
        <f t="shared" si="12"/>
        <v>4</v>
      </c>
    </row>
    <row r="540" spans="1:9">
      <c r="A540" t="s">
        <v>247</v>
      </c>
      <c r="B540" t="s">
        <v>240</v>
      </c>
      <c r="C540">
        <v>18</v>
      </c>
      <c r="D540" t="str">
        <f>VLOOKUP(C540,'Treatment Struture'!$K$2:$M$19,3,FALSE)</f>
        <v>OSU442-15</v>
      </c>
      <c r="E540">
        <v>3</v>
      </c>
      <c r="F540">
        <v>9</v>
      </c>
      <c r="G540">
        <v>13</v>
      </c>
      <c r="H540">
        <v>17</v>
      </c>
      <c r="I540" s="23">
        <f t="shared" si="12"/>
        <v>4</v>
      </c>
    </row>
    <row r="541" spans="1:9">
      <c r="A541" t="s">
        <v>247</v>
      </c>
      <c r="B541" t="s">
        <v>240</v>
      </c>
      <c r="C541">
        <v>18</v>
      </c>
      <c r="D541" t="str">
        <f>VLOOKUP(C541,'Treatment Struture'!$K$2:$M$19,3,FALSE)</f>
        <v>OSU442-15</v>
      </c>
      <c r="E541">
        <v>3</v>
      </c>
      <c r="F541">
        <v>10</v>
      </c>
      <c r="G541">
        <v>15</v>
      </c>
      <c r="H541">
        <v>19</v>
      </c>
      <c r="I541" s="23">
        <f t="shared" si="12"/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</vt:i4>
      </vt:variant>
    </vt:vector>
  </HeadingPairs>
  <TitlesOfParts>
    <vt:vector size="14" baseType="lpstr">
      <vt:lpstr>Treatment Struture</vt:lpstr>
      <vt:lpstr>Radiation summary</vt:lpstr>
      <vt:lpstr>Radiation_dataset</vt:lpstr>
      <vt:lpstr>biomass summary</vt:lpstr>
      <vt:lpstr>ObservedBiomass</vt:lpstr>
      <vt:lpstr>Biomass_dataset</vt:lpstr>
      <vt:lpstr>Node_Summary</vt:lpstr>
      <vt:lpstr>ObservedNodes</vt:lpstr>
      <vt:lpstr>Node_data_set</vt:lpstr>
      <vt:lpstr>LeafArea_summary</vt:lpstr>
      <vt:lpstr>LeafArea_dataset</vt:lpstr>
      <vt:lpstr>Flowering summary</vt:lpstr>
      <vt:lpstr>Flowering_data</vt:lpstr>
      <vt:lpstr>Treatment_Structure</vt:lpstr>
    </vt:vector>
  </TitlesOfParts>
  <Company>Plant &amp; Food Research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cflhxb</dc:creator>
  <cp:lastModifiedBy>cflhxb</cp:lastModifiedBy>
  <dcterms:created xsi:type="dcterms:W3CDTF">2011-08-03T10:20:24Z</dcterms:created>
  <dcterms:modified xsi:type="dcterms:W3CDTF">2015-05-19T21:28:21Z</dcterms:modified>
</cp:coreProperties>
</file>